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ower_Management\CEC\IERP\2025\Output\"/>
    </mc:Choice>
  </mc:AlternateContent>
  <xr:revisionPtr revIDLastSave="0" documentId="13_ncr:1_{299303F5-25C4-433E-937A-A7BDD4A96890}" xr6:coauthVersionLast="47" xr6:coauthVersionMax="47" xr10:uidLastSave="{00000000-0000-0000-0000-000000000000}"/>
  <bookViews>
    <workbookView xWindow="-120" yWindow="-120" windowWidth="29040" windowHeight="15840" tabRatio="687" xr2:uid="{00000000-000D-0000-FFFF-FFFF00000000}"/>
  </bookViews>
  <sheets>
    <sheet name="Admin Info" sheetId="1" r:id="rId1"/>
    <sheet name="S-1_POOL" sheetId="27" r:id="rId2"/>
    <sheet name="S-2_POOL" sheetId="29" r:id="rId3"/>
    <sheet name="POOL_Data" sheetId="30" r:id="rId4"/>
    <sheet name="S-1_ALA" sheetId="35" r:id="rId5"/>
    <sheet name="S-2_ALA" sheetId="33" r:id="rId6"/>
    <sheet name="ALA_Data" sheetId="34" r:id="rId7"/>
    <sheet name="S-1_BIG" sheetId="36" r:id="rId8"/>
    <sheet name="S-2_BIG" sheetId="37" r:id="rId9"/>
    <sheet name="BIG_Data" sheetId="38" r:id="rId10"/>
    <sheet name="S-1_GRI" sheetId="49" r:id="rId11"/>
    <sheet name="S-2_GRI" sheetId="47" r:id="rId12"/>
    <sheet name="GRI_Data" sheetId="40" r:id="rId13"/>
    <sheet name="S-1_HEA" sheetId="50" r:id="rId14"/>
    <sheet name="S-2_HEA" sheetId="48" r:id="rId15"/>
    <sheet name="HEA_Data" sheetId="39" r:id="rId16"/>
    <sheet name="S-1_LOD" sheetId="51" r:id="rId17"/>
    <sheet name="S-2_LOD" sheetId="52" r:id="rId18"/>
    <sheet name="LOD_Data" sheetId="41" r:id="rId19"/>
    <sheet name="S-1_LOM" sheetId="53" r:id="rId20"/>
    <sheet name="S-2_LOM" sheetId="54" r:id="rId21"/>
    <sheet name="LOM_Data" sheetId="42" r:id="rId22"/>
    <sheet name="S-1_PAL" sheetId="55" r:id="rId23"/>
    <sheet name="S-2_PAL" sheetId="56" r:id="rId24"/>
    <sheet name="PAL_Data" sheetId="43" r:id="rId25"/>
    <sheet name="S-1_PLU" sheetId="57" r:id="rId26"/>
    <sheet name="S-2_PLU" sheetId="58" r:id="rId27"/>
    <sheet name="PLU_Data" sheetId="44" r:id="rId28"/>
    <sheet name="S-1_POR" sheetId="59" r:id="rId29"/>
    <sheet name="S-2_POR" sheetId="60" r:id="rId30"/>
    <sheet name="POR_Data" sheetId="45" r:id="rId31"/>
    <sheet name="S-1_UKI" sheetId="61" r:id="rId32"/>
    <sheet name="S-2_UKI" sheetId="62" r:id="rId33"/>
    <sheet name="UKI_Data" sheetId="46" r:id="rId34"/>
    <sheet name="PeakLoad_Dates" sheetId="32" r:id="rId35"/>
    <sheet name="S-2A_Addendum Monthly" sheetId="8" r:id="rId36"/>
    <sheet name="S-3 Small POU Hourly Loads" sheetId="4" r:id="rId37"/>
    <sheet name="S-5 Table" sheetId="5" r:id="rId38"/>
    <sheet name="Sheet1" sheetId="6" state="hidden" r:id="rId39"/>
  </sheets>
  <definedNames>
    <definedName name="ALA">ALA_Data!$A$1:$AJ$47</definedName>
    <definedName name="BIG">BIG_Data!$A$1:$AJ$47</definedName>
    <definedName name="GRI">GRI_Data!$A$1:$AJ$47</definedName>
    <definedName name="HEA">HEA_Data!$A$1:$AJ$47</definedName>
    <definedName name="LOADS">'S-3 Small POU Hourly Loads'!$A$26:$M$8786</definedName>
    <definedName name="LOD">LOD_Data!$A$1:$AJ$47</definedName>
    <definedName name="LOM">LOM_Data!$A$1:$AJ$47</definedName>
    <definedName name="MEMBER_PEAKS">PeakLoad_Dates!$G$2:$L$122</definedName>
    <definedName name="PAL">PAL_Data!$A$1:$AJ$47</definedName>
    <definedName name="PLU">PLU_Data!$A$1:$AJ$47</definedName>
    <definedName name="POOL">POOL_Data!$A$1:$AI$47</definedName>
    <definedName name="POOL_PEAKS">PeakLoad_Dates!$A$2:$E$14</definedName>
    <definedName name="POR">POR_Data!$A$1:$AJ$47</definedName>
    <definedName name="_xlnm.Print_Area" localSheetId="4">'S-1_ALA'!$A$1:$R$55</definedName>
    <definedName name="_xlnm.Print_Area" localSheetId="7">'S-1_BIG'!$A$1:$R$55</definedName>
    <definedName name="_xlnm.Print_Area" localSheetId="10">'S-1_GRI'!$A$1:$R$55</definedName>
    <definedName name="_xlnm.Print_Area" localSheetId="13">'S-1_HEA'!$A$1:$R$55</definedName>
    <definedName name="_xlnm.Print_Area" localSheetId="16">'S-1_LOD'!$A$1:$R$55</definedName>
    <definedName name="_xlnm.Print_Area" localSheetId="19">'S-1_LOM'!$A$1:$R$55</definedName>
    <definedName name="_xlnm.Print_Area" localSheetId="22">'S-1_PAL'!$A$1:$R$55</definedName>
    <definedName name="_xlnm.Print_Area" localSheetId="25">'S-1_PLU'!$A$1:$R$55</definedName>
    <definedName name="_xlnm.Print_Area" localSheetId="1">'S-1_POOL'!$A$1:$R$55</definedName>
    <definedName name="_xlnm.Print_Area" localSheetId="28">'S-1_POR'!$A$1:$R$55</definedName>
    <definedName name="_xlnm.Print_Area" localSheetId="31">'S-1_UKI'!$A$1:$R$55</definedName>
    <definedName name="_xlnm.Print_Area" localSheetId="5">'S-2_ALA'!$A$1:$AM$89</definedName>
    <definedName name="_xlnm.Print_Area" localSheetId="8">'S-2_BIG'!$A$1:$AM$89</definedName>
    <definedName name="_xlnm.Print_Area" localSheetId="11">'S-2_GRI'!$A$1:$AM$89</definedName>
    <definedName name="_xlnm.Print_Area" localSheetId="14">'S-2_HEA'!$A$1:$AM$89</definedName>
    <definedName name="_xlnm.Print_Area" localSheetId="17">'S-2_LOD'!$A$1:$AM$89</definedName>
    <definedName name="_xlnm.Print_Area" localSheetId="20">'S-2_LOM'!$A$1:$AM$89</definedName>
    <definedName name="_xlnm.Print_Area" localSheetId="23">'S-2_PAL'!$A$1:$AM$89</definedName>
    <definedName name="_xlnm.Print_Area" localSheetId="26">'S-2_PLU'!$A$1:$AM$89</definedName>
    <definedName name="_xlnm.Print_Area" localSheetId="2">'S-2_POOL'!$A$1:$AM$89</definedName>
    <definedName name="_xlnm.Print_Area" localSheetId="29">'S-2_POR'!$A$1:$AM$89</definedName>
    <definedName name="_xlnm.Print_Area" localSheetId="32">'S-2_UKI'!$A$1:$AM$89</definedName>
    <definedName name="_xlnm.Print_Area" localSheetId="36">'S-3 Small POU Hourly Loads'!$A$1:$C$55</definedName>
    <definedName name="_xlnm.Print_Area" localSheetId="37">'S-5 Table'!$A$1:$J$20</definedName>
    <definedName name="_xlnm.Print_Titles" localSheetId="4">'S-1_ALA'!$A$9:$IV$9</definedName>
    <definedName name="_xlnm.Print_Titles" localSheetId="7">'S-1_BIG'!$A$9:$IV$9</definedName>
    <definedName name="_xlnm.Print_Titles" localSheetId="10">'S-1_GRI'!$A$9:$IV$9</definedName>
    <definedName name="_xlnm.Print_Titles" localSheetId="13">'S-1_HEA'!$A$9:$IV$9</definedName>
    <definedName name="_xlnm.Print_Titles" localSheetId="16">'S-1_LOD'!$A$9:$IV$9</definedName>
    <definedName name="_xlnm.Print_Titles" localSheetId="19">'S-1_LOM'!$A$9:$IV$9</definedName>
    <definedName name="_xlnm.Print_Titles" localSheetId="22">'S-1_PAL'!$A$9:$IV$9</definedName>
    <definedName name="_xlnm.Print_Titles" localSheetId="25">'S-1_PLU'!$A$9:$IV$9</definedName>
    <definedName name="_xlnm.Print_Titles" localSheetId="1">'S-1_POOL'!$A$9:$IV$9</definedName>
    <definedName name="_xlnm.Print_Titles" localSheetId="28">'S-1_POR'!$A$9:$IV$9</definedName>
    <definedName name="_xlnm.Print_Titles" localSheetId="31">'S-1_UKI'!$A$9:$IV$9</definedName>
    <definedName name="_xlnm.Print_Titles" localSheetId="37">'S-5 Table'!$A$8:$IV$8</definedName>
    <definedName name="UKI">UKI_Data!$A$1:$AJ$47</definedName>
    <definedName name="Z_046A23F8_4D15_41E0_A67E_1D05CF2E9CA4_.wvu.PrintArea" localSheetId="36">'S-3 Small POU Hourly Loads'!$A$1:$C$55</definedName>
    <definedName name="Z_046A23F8_4D15_41E0_A67E_1D05CF2E9CA4_.wvu.PrintArea" localSheetId="37">'S-5 Table'!$A$1:$J$20</definedName>
    <definedName name="Z_046A23F8_4D15_41E0_A67E_1D05CF2E9CA4_.wvu.PrintTitles" localSheetId="4">'S-1_ALA'!$A$9:$IV$9</definedName>
    <definedName name="Z_046A23F8_4D15_41E0_A67E_1D05CF2E9CA4_.wvu.PrintTitles" localSheetId="7">'S-1_BIG'!$A$9:$IV$9</definedName>
    <definedName name="Z_046A23F8_4D15_41E0_A67E_1D05CF2E9CA4_.wvu.PrintTitles" localSheetId="10">'S-1_GRI'!$A$9:$IV$9</definedName>
    <definedName name="Z_046A23F8_4D15_41E0_A67E_1D05CF2E9CA4_.wvu.PrintTitles" localSheetId="13">'S-1_HEA'!$A$9:$IV$9</definedName>
    <definedName name="Z_046A23F8_4D15_41E0_A67E_1D05CF2E9CA4_.wvu.PrintTitles" localSheetId="16">'S-1_LOD'!$A$9:$IV$9</definedName>
    <definedName name="Z_046A23F8_4D15_41E0_A67E_1D05CF2E9CA4_.wvu.PrintTitles" localSheetId="19">'S-1_LOM'!$A$9:$IV$9</definedName>
    <definedName name="Z_046A23F8_4D15_41E0_A67E_1D05CF2E9CA4_.wvu.PrintTitles" localSheetId="22">'S-1_PAL'!$A$9:$IV$9</definedName>
    <definedName name="Z_046A23F8_4D15_41E0_A67E_1D05CF2E9CA4_.wvu.PrintTitles" localSheetId="25">'S-1_PLU'!$A$9:$IV$9</definedName>
    <definedName name="Z_046A23F8_4D15_41E0_A67E_1D05CF2E9CA4_.wvu.PrintTitles" localSheetId="1">'S-1_POOL'!$A$9:$IV$9</definedName>
    <definedName name="Z_046A23F8_4D15_41E0_A67E_1D05CF2E9CA4_.wvu.PrintTitles" localSheetId="28">'S-1_POR'!$A$9:$IV$9</definedName>
    <definedName name="Z_046A23F8_4D15_41E0_A67E_1D05CF2E9CA4_.wvu.PrintTitles" localSheetId="31">'S-1_UKI'!$A$9:$IV$9</definedName>
    <definedName name="Z_046A23F8_4D15_41E0_A67E_1D05CF2E9CA4_.wvu.PrintTitles" localSheetId="5">'S-2_ALA'!$A$1</definedName>
    <definedName name="Z_046A23F8_4D15_41E0_A67E_1D05CF2E9CA4_.wvu.PrintTitles" localSheetId="8">'S-2_BIG'!$A$1</definedName>
    <definedName name="Z_046A23F8_4D15_41E0_A67E_1D05CF2E9CA4_.wvu.PrintTitles" localSheetId="11">'S-2_GRI'!$A$1</definedName>
    <definedName name="Z_046A23F8_4D15_41E0_A67E_1D05CF2E9CA4_.wvu.PrintTitles" localSheetId="14">'S-2_HEA'!$A$1</definedName>
    <definedName name="Z_046A23F8_4D15_41E0_A67E_1D05CF2E9CA4_.wvu.PrintTitles" localSheetId="17">'S-2_LOD'!$A$1</definedName>
    <definedName name="Z_046A23F8_4D15_41E0_A67E_1D05CF2E9CA4_.wvu.PrintTitles" localSheetId="20">'S-2_LOM'!$A$1</definedName>
    <definedName name="Z_046A23F8_4D15_41E0_A67E_1D05CF2E9CA4_.wvu.PrintTitles" localSheetId="23">'S-2_PAL'!$A$1</definedName>
    <definedName name="Z_046A23F8_4D15_41E0_A67E_1D05CF2E9CA4_.wvu.PrintTitles" localSheetId="26">'S-2_PLU'!$A$1</definedName>
    <definedName name="Z_046A23F8_4D15_41E0_A67E_1D05CF2E9CA4_.wvu.PrintTitles" localSheetId="2">'S-2_POOL'!$A$1</definedName>
    <definedName name="Z_046A23F8_4D15_41E0_A67E_1D05CF2E9CA4_.wvu.PrintTitles" localSheetId="29">'S-2_POR'!$A$1</definedName>
    <definedName name="Z_046A23F8_4D15_41E0_A67E_1D05CF2E9CA4_.wvu.PrintTitles" localSheetId="32">'S-2_UKI'!$A$1</definedName>
    <definedName name="Z_046A23F8_4D15_41E0_A67E_1D05CF2E9CA4_.wvu.PrintTitles" localSheetId="35">'S-2A_Addendum Monthly'!$A$1</definedName>
    <definedName name="Z_046A23F8_4D15_41E0_A67E_1D05CF2E9CA4_.wvu.PrintTitles" localSheetId="37">'S-5 Table'!$A$8:$IV$8</definedName>
    <definedName name="Z_3EAFDB81_3C7B_4EC4_BD53_8A6926C61C4D_.wvu.PrintArea" localSheetId="36">'S-3 Small POU Hourly Loads'!$A$1:$C$55</definedName>
    <definedName name="Z_3EAFDB81_3C7B_4EC4_BD53_8A6926C61C4D_.wvu.PrintArea" localSheetId="37">'S-5 Table'!$A$1:$W$20</definedName>
    <definedName name="Z_3EAFDB81_3C7B_4EC4_BD53_8A6926C61C4D_.wvu.PrintTitles" localSheetId="4">'S-1_ALA'!$A$9:$IV$9</definedName>
    <definedName name="Z_3EAFDB81_3C7B_4EC4_BD53_8A6926C61C4D_.wvu.PrintTitles" localSheetId="7">'S-1_BIG'!$A$9:$IV$9</definedName>
    <definedName name="Z_3EAFDB81_3C7B_4EC4_BD53_8A6926C61C4D_.wvu.PrintTitles" localSheetId="10">'S-1_GRI'!$A$9:$IV$9</definedName>
    <definedName name="Z_3EAFDB81_3C7B_4EC4_BD53_8A6926C61C4D_.wvu.PrintTitles" localSheetId="13">'S-1_HEA'!$A$9:$IV$9</definedName>
    <definedName name="Z_3EAFDB81_3C7B_4EC4_BD53_8A6926C61C4D_.wvu.PrintTitles" localSheetId="16">'S-1_LOD'!$A$9:$IV$9</definedName>
    <definedName name="Z_3EAFDB81_3C7B_4EC4_BD53_8A6926C61C4D_.wvu.PrintTitles" localSheetId="19">'S-1_LOM'!$A$9:$IV$9</definedName>
    <definedName name="Z_3EAFDB81_3C7B_4EC4_BD53_8A6926C61C4D_.wvu.PrintTitles" localSheetId="22">'S-1_PAL'!$A$9:$IV$9</definedName>
    <definedName name="Z_3EAFDB81_3C7B_4EC4_BD53_8A6926C61C4D_.wvu.PrintTitles" localSheetId="25">'S-1_PLU'!$A$9:$IV$9</definedName>
    <definedName name="Z_3EAFDB81_3C7B_4EC4_BD53_8A6926C61C4D_.wvu.PrintTitles" localSheetId="1">'S-1_POOL'!$A$9:$IV$9</definedName>
    <definedName name="Z_3EAFDB81_3C7B_4EC4_BD53_8A6926C61C4D_.wvu.PrintTitles" localSheetId="28">'S-1_POR'!$A$9:$IV$9</definedName>
    <definedName name="Z_3EAFDB81_3C7B_4EC4_BD53_8A6926C61C4D_.wvu.PrintTitles" localSheetId="31">'S-1_UKI'!$A$9:$IV$9</definedName>
    <definedName name="Z_3EAFDB81_3C7B_4EC4_BD53_8A6926C61C4D_.wvu.PrintTitles" localSheetId="5">'S-2_ALA'!$A$1</definedName>
    <definedName name="Z_3EAFDB81_3C7B_4EC4_BD53_8A6926C61C4D_.wvu.PrintTitles" localSheetId="8">'S-2_BIG'!$A$1</definedName>
    <definedName name="Z_3EAFDB81_3C7B_4EC4_BD53_8A6926C61C4D_.wvu.PrintTitles" localSheetId="11">'S-2_GRI'!$A$1</definedName>
    <definedName name="Z_3EAFDB81_3C7B_4EC4_BD53_8A6926C61C4D_.wvu.PrintTitles" localSheetId="14">'S-2_HEA'!$A$1</definedName>
    <definedName name="Z_3EAFDB81_3C7B_4EC4_BD53_8A6926C61C4D_.wvu.PrintTitles" localSheetId="17">'S-2_LOD'!$A$1</definedName>
    <definedName name="Z_3EAFDB81_3C7B_4EC4_BD53_8A6926C61C4D_.wvu.PrintTitles" localSheetId="20">'S-2_LOM'!$A$1</definedName>
    <definedName name="Z_3EAFDB81_3C7B_4EC4_BD53_8A6926C61C4D_.wvu.PrintTitles" localSheetId="23">'S-2_PAL'!$A$1</definedName>
    <definedName name="Z_3EAFDB81_3C7B_4EC4_BD53_8A6926C61C4D_.wvu.PrintTitles" localSheetId="26">'S-2_PLU'!$A$1</definedName>
    <definedName name="Z_3EAFDB81_3C7B_4EC4_BD53_8A6926C61C4D_.wvu.PrintTitles" localSheetId="2">'S-2_POOL'!$A$1</definedName>
    <definedName name="Z_3EAFDB81_3C7B_4EC4_BD53_8A6926C61C4D_.wvu.PrintTitles" localSheetId="29">'S-2_POR'!$A$1</definedName>
    <definedName name="Z_3EAFDB81_3C7B_4EC4_BD53_8A6926C61C4D_.wvu.PrintTitles" localSheetId="32">'S-2_UKI'!$A$1</definedName>
    <definedName name="Z_3EAFDB81_3C7B_4EC4_BD53_8A6926C61C4D_.wvu.PrintTitles" localSheetId="35">'S-2A_Addendum Monthly'!$A$1</definedName>
    <definedName name="Z_3EAFDB81_3C7B_4EC4_BD53_8A6926C61C4D_.wvu.PrintTitles" localSheetId="37">'S-5 Table'!$A$8:$IV$8</definedName>
    <definedName name="Z_64772366_36BC_426A_A6F2_6C493B087EAF_.wvu.PrintArea" localSheetId="36">'S-3 Small POU Hourly Loads'!$A$1:$C$55</definedName>
    <definedName name="Z_64772366_36BC_426A_A6F2_6C493B087EAF_.wvu.PrintArea" localSheetId="37">'S-5 Table'!$A$1:$J$20</definedName>
    <definedName name="Z_64772366_36BC_426A_A6F2_6C493B087EAF_.wvu.PrintTitles" localSheetId="4">'S-1_ALA'!$A$9:$IV$9</definedName>
    <definedName name="Z_64772366_36BC_426A_A6F2_6C493B087EAF_.wvu.PrintTitles" localSheetId="7">'S-1_BIG'!$A$9:$IV$9</definedName>
    <definedName name="Z_64772366_36BC_426A_A6F2_6C493B087EAF_.wvu.PrintTitles" localSheetId="10">'S-1_GRI'!$A$9:$IV$9</definedName>
    <definedName name="Z_64772366_36BC_426A_A6F2_6C493B087EAF_.wvu.PrintTitles" localSheetId="13">'S-1_HEA'!$A$9:$IV$9</definedName>
    <definedName name="Z_64772366_36BC_426A_A6F2_6C493B087EAF_.wvu.PrintTitles" localSheetId="16">'S-1_LOD'!$A$9:$IV$9</definedName>
    <definedName name="Z_64772366_36BC_426A_A6F2_6C493B087EAF_.wvu.PrintTitles" localSheetId="19">'S-1_LOM'!$A$9:$IV$9</definedName>
    <definedName name="Z_64772366_36BC_426A_A6F2_6C493B087EAF_.wvu.PrintTitles" localSheetId="22">'S-1_PAL'!$A$9:$IV$9</definedName>
    <definedName name="Z_64772366_36BC_426A_A6F2_6C493B087EAF_.wvu.PrintTitles" localSheetId="25">'S-1_PLU'!$A$9:$IV$9</definedName>
    <definedName name="Z_64772366_36BC_426A_A6F2_6C493B087EAF_.wvu.PrintTitles" localSheetId="1">'S-1_POOL'!$A$9:$IV$9</definedName>
    <definedName name="Z_64772366_36BC_426A_A6F2_6C493B087EAF_.wvu.PrintTitles" localSheetId="28">'S-1_POR'!$A$9:$IV$9</definedName>
    <definedName name="Z_64772366_36BC_426A_A6F2_6C493B087EAF_.wvu.PrintTitles" localSheetId="31">'S-1_UKI'!$A$9:$IV$9</definedName>
    <definedName name="Z_64772366_36BC_426A_A6F2_6C493B087EAF_.wvu.PrintTitles" localSheetId="5">'S-2_ALA'!$A$1</definedName>
    <definedName name="Z_64772366_36BC_426A_A6F2_6C493B087EAF_.wvu.PrintTitles" localSheetId="8">'S-2_BIG'!$A$1</definedName>
    <definedName name="Z_64772366_36BC_426A_A6F2_6C493B087EAF_.wvu.PrintTitles" localSheetId="11">'S-2_GRI'!$A$1</definedName>
    <definedName name="Z_64772366_36BC_426A_A6F2_6C493B087EAF_.wvu.PrintTitles" localSheetId="14">'S-2_HEA'!$A$1</definedName>
    <definedName name="Z_64772366_36BC_426A_A6F2_6C493B087EAF_.wvu.PrintTitles" localSheetId="17">'S-2_LOD'!$A$1</definedName>
    <definedName name="Z_64772366_36BC_426A_A6F2_6C493B087EAF_.wvu.PrintTitles" localSheetId="20">'S-2_LOM'!$A$1</definedName>
    <definedName name="Z_64772366_36BC_426A_A6F2_6C493B087EAF_.wvu.PrintTitles" localSheetId="23">'S-2_PAL'!$A$1</definedName>
    <definedName name="Z_64772366_36BC_426A_A6F2_6C493B087EAF_.wvu.PrintTitles" localSheetId="26">'S-2_PLU'!$A$1</definedName>
    <definedName name="Z_64772366_36BC_426A_A6F2_6C493B087EAF_.wvu.PrintTitles" localSheetId="2">'S-2_POOL'!$A$1</definedName>
    <definedName name="Z_64772366_36BC_426A_A6F2_6C493B087EAF_.wvu.PrintTitles" localSheetId="29">'S-2_POR'!$A$1</definedName>
    <definedName name="Z_64772366_36BC_426A_A6F2_6C493B087EAF_.wvu.PrintTitles" localSheetId="32">'S-2_UKI'!$A$1</definedName>
    <definedName name="Z_64772366_36BC_426A_A6F2_6C493B087EAF_.wvu.PrintTitles" localSheetId="35">'S-2A_Addendum Monthly'!$A$1</definedName>
    <definedName name="Z_64772366_36BC_426A_A6F2_6C493B087EAF_.wvu.PrintTitles" localSheetId="37">'S-5 Table'!$A$8:$IV$8</definedName>
    <definedName name="Z_936D601A_6161_408D_BD38_CA4C61557536_.wvu.PrintArea" localSheetId="36">'S-3 Small POU Hourly Loads'!$A$1:$C$55</definedName>
    <definedName name="Z_936D601A_6161_408D_BD38_CA4C61557536_.wvu.PrintArea" localSheetId="37">'S-5 Table'!$A$1:$J$20</definedName>
    <definedName name="Z_936D601A_6161_408D_BD38_CA4C61557536_.wvu.PrintTitles" localSheetId="4">'S-1_ALA'!$A$9:$IV$9</definedName>
    <definedName name="Z_936D601A_6161_408D_BD38_CA4C61557536_.wvu.PrintTitles" localSheetId="7">'S-1_BIG'!$A$9:$IV$9</definedName>
    <definedName name="Z_936D601A_6161_408D_BD38_CA4C61557536_.wvu.PrintTitles" localSheetId="10">'S-1_GRI'!$A$9:$IV$9</definedName>
    <definedName name="Z_936D601A_6161_408D_BD38_CA4C61557536_.wvu.PrintTitles" localSheetId="13">'S-1_HEA'!$A$9:$IV$9</definedName>
    <definedName name="Z_936D601A_6161_408D_BD38_CA4C61557536_.wvu.PrintTitles" localSheetId="16">'S-1_LOD'!$A$9:$IV$9</definedName>
    <definedName name="Z_936D601A_6161_408D_BD38_CA4C61557536_.wvu.PrintTitles" localSheetId="19">'S-1_LOM'!$A$9:$IV$9</definedName>
    <definedName name="Z_936D601A_6161_408D_BD38_CA4C61557536_.wvu.PrintTitles" localSheetId="22">'S-1_PAL'!$A$9:$IV$9</definedName>
    <definedName name="Z_936D601A_6161_408D_BD38_CA4C61557536_.wvu.PrintTitles" localSheetId="25">'S-1_PLU'!$A$9:$IV$9</definedName>
    <definedName name="Z_936D601A_6161_408D_BD38_CA4C61557536_.wvu.PrintTitles" localSheetId="1">'S-1_POOL'!$A$9:$IV$9</definedName>
    <definedName name="Z_936D601A_6161_408D_BD38_CA4C61557536_.wvu.PrintTitles" localSheetId="28">'S-1_POR'!$A$9:$IV$9</definedName>
    <definedName name="Z_936D601A_6161_408D_BD38_CA4C61557536_.wvu.PrintTitles" localSheetId="31">'S-1_UKI'!$A$9:$IV$9</definedName>
    <definedName name="Z_936D601A_6161_408D_BD38_CA4C61557536_.wvu.PrintTitles" localSheetId="5">'S-2_ALA'!$A$1</definedName>
    <definedName name="Z_936D601A_6161_408D_BD38_CA4C61557536_.wvu.PrintTitles" localSheetId="8">'S-2_BIG'!$A$1</definedName>
    <definedName name="Z_936D601A_6161_408D_BD38_CA4C61557536_.wvu.PrintTitles" localSheetId="11">'S-2_GRI'!$A$1</definedName>
    <definedName name="Z_936D601A_6161_408D_BD38_CA4C61557536_.wvu.PrintTitles" localSheetId="14">'S-2_HEA'!$A$1</definedName>
    <definedName name="Z_936D601A_6161_408D_BD38_CA4C61557536_.wvu.PrintTitles" localSheetId="17">'S-2_LOD'!$A$1</definedName>
    <definedName name="Z_936D601A_6161_408D_BD38_CA4C61557536_.wvu.PrintTitles" localSheetId="20">'S-2_LOM'!$A$1</definedName>
    <definedName name="Z_936D601A_6161_408D_BD38_CA4C61557536_.wvu.PrintTitles" localSheetId="23">'S-2_PAL'!$A$1</definedName>
    <definedName name="Z_936D601A_6161_408D_BD38_CA4C61557536_.wvu.PrintTitles" localSheetId="26">'S-2_PLU'!$A$1</definedName>
    <definedName name="Z_936D601A_6161_408D_BD38_CA4C61557536_.wvu.PrintTitles" localSheetId="2">'S-2_POOL'!$A$1</definedName>
    <definedName name="Z_936D601A_6161_408D_BD38_CA4C61557536_.wvu.PrintTitles" localSheetId="29">'S-2_POR'!$A$1</definedName>
    <definedName name="Z_936D601A_6161_408D_BD38_CA4C61557536_.wvu.PrintTitles" localSheetId="32">'S-2_UKI'!$A$1</definedName>
    <definedName name="Z_936D601A_6161_408D_BD38_CA4C61557536_.wvu.PrintTitles" localSheetId="35">'S-2A_Addendum Monthly'!$A$1</definedName>
    <definedName name="Z_936D601A_6161_408D_BD38_CA4C61557536_.wvu.PrintTitles" localSheetId="37">'S-5 Table'!$A$8:$IV$8</definedName>
    <definedName name="Z_D085756B_D7D4_4919_A459_2691A20BD52B_.wvu.PrintArea" localSheetId="36">'S-3 Small POU Hourly Loads'!$A$1:$C$55</definedName>
    <definedName name="Z_D085756B_D7D4_4919_A459_2691A20BD52B_.wvu.PrintArea" localSheetId="37">'S-5 Table'!$A$1:$J$20</definedName>
    <definedName name="Z_D085756B_D7D4_4919_A459_2691A20BD52B_.wvu.PrintTitles" localSheetId="4">'S-1_ALA'!$A$9:$IV$9</definedName>
    <definedName name="Z_D085756B_D7D4_4919_A459_2691A20BD52B_.wvu.PrintTitles" localSheetId="7">'S-1_BIG'!$A$9:$IV$9</definedName>
    <definedName name="Z_D085756B_D7D4_4919_A459_2691A20BD52B_.wvu.PrintTitles" localSheetId="10">'S-1_GRI'!$A$9:$IV$9</definedName>
    <definedName name="Z_D085756B_D7D4_4919_A459_2691A20BD52B_.wvu.PrintTitles" localSheetId="13">'S-1_HEA'!$A$9:$IV$9</definedName>
    <definedName name="Z_D085756B_D7D4_4919_A459_2691A20BD52B_.wvu.PrintTitles" localSheetId="16">'S-1_LOD'!$A$9:$IV$9</definedName>
    <definedName name="Z_D085756B_D7D4_4919_A459_2691A20BD52B_.wvu.PrintTitles" localSheetId="19">'S-1_LOM'!$A$9:$IV$9</definedName>
    <definedName name="Z_D085756B_D7D4_4919_A459_2691A20BD52B_.wvu.PrintTitles" localSheetId="22">'S-1_PAL'!$A$9:$IV$9</definedName>
    <definedName name="Z_D085756B_D7D4_4919_A459_2691A20BD52B_.wvu.PrintTitles" localSheetId="25">'S-1_PLU'!$A$9:$IV$9</definedName>
    <definedName name="Z_D085756B_D7D4_4919_A459_2691A20BD52B_.wvu.PrintTitles" localSheetId="1">'S-1_POOL'!$A$9:$IV$9</definedName>
    <definedName name="Z_D085756B_D7D4_4919_A459_2691A20BD52B_.wvu.PrintTitles" localSheetId="28">'S-1_POR'!$A$9:$IV$9</definedName>
    <definedName name="Z_D085756B_D7D4_4919_A459_2691A20BD52B_.wvu.PrintTitles" localSheetId="31">'S-1_UKI'!$A$9:$IV$9</definedName>
    <definedName name="Z_D085756B_D7D4_4919_A459_2691A20BD52B_.wvu.PrintTitles" localSheetId="5">'S-2_ALA'!$A$1</definedName>
    <definedName name="Z_D085756B_D7D4_4919_A459_2691A20BD52B_.wvu.PrintTitles" localSheetId="8">'S-2_BIG'!$A$1</definedName>
    <definedName name="Z_D085756B_D7D4_4919_A459_2691A20BD52B_.wvu.PrintTitles" localSheetId="11">'S-2_GRI'!$A$1</definedName>
    <definedName name="Z_D085756B_D7D4_4919_A459_2691A20BD52B_.wvu.PrintTitles" localSheetId="14">'S-2_HEA'!$A$1</definedName>
    <definedName name="Z_D085756B_D7D4_4919_A459_2691A20BD52B_.wvu.PrintTitles" localSheetId="17">'S-2_LOD'!$A$1</definedName>
    <definedName name="Z_D085756B_D7D4_4919_A459_2691A20BD52B_.wvu.PrintTitles" localSheetId="20">'S-2_LOM'!$A$1</definedName>
    <definedName name="Z_D085756B_D7D4_4919_A459_2691A20BD52B_.wvu.PrintTitles" localSheetId="23">'S-2_PAL'!$A$1</definedName>
    <definedName name="Z_D085756B_D7D4_4919_A459_2691A20BD52B_.wvu.PrintTitles" localSheetId="26">'S-2_PLU'!$A$1</definedName>
    <definedName name="Z_D085756B_D7D4_4919_A459_2691A20BD52B_.wvu.PrintTitles" localSheetId="2">'S-2_POOL'!$A$1</definedName>
    <definedName name="Z_D085756B_D7D4_4919_A459_2691A20BD52B_.wvu.PrintTitles" localSheetId="29">'S-2_POR'!$A$1</definedName>
    <definedName name="Z_D085756B_D7D4_4919_A459_2691A20BD52B_.wvu.PrintTitles" localSheetId="32">'S-2_UKI'!$A$1</definedName>
    <definedName name="Z_D085756B_D7D4_4919_A459_2691A20BD52B_.wvu.PrintTitles" localSheetId="35">'S-2A_Addendum Monthly'!$A$1</definedName>
    <definedName name="Z_D085756B_D7D4_4919_A459_2691A20BD52B_.wvu.PrintTitles" localSheetId="37">'S-5 Table'!$A$8:$IV$8</definedName>
    <definedName name="Z_E9B99297_6681_430B_B37D_6F2642738440_.wvu.PrintArea" localSheetId="36">'S-3 Small POU Hourly Loads'!$A$1:$C$55</definedName>
    <definedName name="Z_E9B99297_6681_430B_B37D_6F2642738440_.wvu.PrintArea" localSheetId="37">'S-5 Table'!$A$1:$J$20</definedName>
    <definedName name="Z_E9B99297_6681_430B_B37D_6F2642738440_.wvu.PrintTitles" localSheetId="4">'S-1_ALA'!$A$9:$IV$9</definedName>
    <definedName name="Z_E9B99297_6681_430B_B37D_6F2642738440_.wvu.PrintTitles" localSheetId="7">'S-1_BIG'!$A$9:$IV$9</definedName>
    <definedName name="Z_E9B99297_6681_430B_B37D_6F2642738440_.wvu.PrintTitles" localSheetId="10">'S-1_GRI'!$A$9:$IV$9</definedName>
    <definedName name="Z_E9B99297_6681_430B_B37D_6F2642738440_.wvu.PrintTitles" localSheetId="13">'S-1_HEA'!$A$9:$IV$9</definedName>
    <definedName name="Z_E9B99297_6681_430B_B37D_6F2642738440_.wvu.PrintTitles" localSheetId="16">'S-1_LOD'!$A$9:$IV$9</definedName>
    <definedName name="Z_E9B99297_6681_430B_B37D_6F2642738440_.wvu.PrintTitles" localSheetId="19">'S-1_LOM'!$A$9:$IV$9</definedName>
    <definedName name="Z_E9B99297_6681_430B_B37D_6F2642738440_.wvu.PrintTitles" localSheetId="22">'S-1_PAL'!$A$9:$IV$9</definedName>
    <definedName name="Z_E9B99297_6681_430B_B37D_6F2642738440_.wvu.PrintTitles" localSheetId="25">'S-1_PLU'!$A$9:$IV$9</definedName>
    <definedName name="Z_E9B99297_6681_430B_B37D_6F2642738440_.wvu.PrintTitles" localSheetId="1">'S-1_POOL'!$A$9:$IV$9</definedName>
    <definedName name="Z_E9B99297_6681_430B_B37D_6F2642738440_.wvu.PrintTitles" localSheetId="28">'S-1_POR'!$A$9:$IV$9</definedName>
    <definedName name="Z_E9B99297_6681_430B_B37D_6F2642738440_.wvu.PrintTitles" localSheetId="31">'S-1_UKI'!$A$9:$IV$9</definedName>
    <definedName name="Z_E9B99297_6681_430B_B37D_6F2642738440_.wvu.PrintTitles" localSheetId="5">'S-2_ALA'!$A$1</definedName>
    <definedName name="Z_E9B99297_6681_430B_B37D_6F2642738440_.wvu.PrintTitles" localSheetId="8">'S-2_BIG'!$A$1</definedName>
    <definedName name="Z_E9B99297_6681_430B_B37D_6F2642738440_.wvu.PrintTitles" localSheetId="11">'S-2_GRI'!$A$1</definedName>
    <definedName name="Z_E9B99297_6681_430B_B37D_6F2642738440_.wvu.PrintTitles" localSheetId="14">'S-2_HEA'!$A$1</definedName>
    <definedName name="Z_E9B99297_6681_430B_B37D_6F2642738440_.wvu.PrintTitles" localSheetId="17">'S-2_LOD'!$A$1</definedName>
    <definedName name="Z_E9B99297_6681_430B_B37D_6F2642738440_.wvu.PrintTitles" localSheetId="20">'S-2_LOM'!$A$1</definedName>
    <definedName name="Z_E9B99297_6681_430B_B37D_6F2642738440_.wvu.PrintTitles" localSheetId="23">'S-2_PAL'!$A$1</definedName>
    <definedName name="Z_E9B99297_6681_430B_B37D_6F2642738440_.wvu.PrintTitles" localSheetId="26">'S-2_PLU'!$A$1</definedName>
    <definedName name="Z_E9B99297_6681_430B_B37D_6F2642738440_.wvu.PrintTitles" localSheetId="2">'S-2_POOL'!$A$1</definedName>
    <definedName name="Z_E9B99297_6681_430B_B37D_6F2642738440_.wvu.PrintTitles" localSheetId="29">'S-2_POR'!$A$1</definedName>
    <definedName name="Z_E9B99297_6681_430B_B37D_6F2642738440_.wvu.PrintTitles" localSheetId="32">'S-2_UKI'!$A$1</definedName>
    <definedName name="Z_E9B99297_6681_430B_B37D_6F2642738440_.wvu.PrintTitles" localSheetId="35">'S-2A_Addendum Monthly'!$A$1</definedName>
    <definedName name="Z_E9B99297_6681_430B_B37D_6F2642738440_.wvu.PrintTitles" localSheetId="37">'S-5 Table'!$A$8:$IV$8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61" l="1"/>
  <c r="I45" i="61"/>
  <c r="I44" i="61"/>
  <c r="I50" i="61" s="1"/>
  <c r="H46" i="61"/>
  <c r="H45" i="61"/>
  <c r="H44" i="61"/>
  <c r="H50" i="61" s="1"/>
  <c r="G46" i="61"/>
  <c r="G45" i="61"/>
  <c r="G44" i="61"/>
  <c r="G50" i="61" s="1"/>
  <c r="R29" i="61"/>
  <c r="R37" i="61" s="1"/>
  <c r="R39" i="61" s="1"/>
  <c r="AM80" i="62" s="1"/>
  <c r="Q29" i="61"/>
  <c r="Q37" i="61" s="1"/>
  <c r="Q39" i="61" s="1"/>
  <c r="AL80" i="62" s="1"/>
  <c r="P29" i="61"/>
  <c r="P37" i="61" s="1"/>
  <c r="P39" i="61" s="1"/>
  <c r="AK80" i="62" s="1"/>
  <c r="O29" i="61"/>
  <c r="N29" i="61"/>
  <c r="N37" i="61" s="1"/>
  <c r="N39" i="61" s="1"/>
  <c r="AI80" i="62" s="1"/>
  <c r="M29" i="61"/>
  <c r="M37" i="61" s="1"/>
  <c r="M39" i="61" s="1"/>
  <c r="AH80" i="62" s="1"/>
  <c r="L29" i="61"/>
  <c r="L37" i="61" s="1"/>
  <c r="L39" i="61" s="1"/>
  <c r="AG80" i="62" s="1"/>
  <c r="K29" i="61"/>
  <c r="K37" i="61" s="1"/>
  <c r="K39" i="61" s="1"/>
  <c r="AF80" i="62" s="1"/>
  <c r="J29" i="61"/>
  <c r="I29" i="61"/>
  <c r="I37" i="61" s="1"/>
  <c r="I39" i="61" s="1"/>
  <c r="AD80" i="62" s="1"/>
  <c r="H29" i="61"/>
  <c r="H37" i="61" s="1"/>
  <c r="H39" i="61" s="1"/>
  <c r="AC80" i="62" s="1"/>
  <c r="G29" i="61"/>
  <c r="G37" i="61" s="1"/>
  <c r="G39" i="61" s="1"/>
  <c r="AB80" i="62" s="1"/>
  <c r="R23" i="61"/>
  <c r="Q23" i="61"/>
  <c r="P23" i="61"/>
  <c r="O23" i="61"/>
  <c r="N23" i="61"/>
  <c r="M23" i="61"/>
  <c r="L23" i="61"/>
  <c r="K23" i="61"/>
  <c r="J23" i="61"/>
  <c r="I23" i="61"/>
  <c r="H23" i="61"/>
  <c r="G23" i="61"/>
  <c r="R11" i="61"/>
  <c r="Q11" i="61"/>
  <c r="Q19" i="61" s="1"/>
  <c r="Q21" i="61" s="1"/>
  <c r="P11" i="61"/>
  <c r="O11" i="61"/>
  <c r="N11" i="61"/>
  <c r="N19" i="61" s="1"/>
  <c r="N21" i="61" s="1"/>
  <c r="M11" i="61"/>
  <c r="M19" i="61" s="1"/>
  <c r="M21" i="61" s="1"/>
  <c r="L11" i="61"/>
  <c r="L19" i="61" s="1"/>
  <c r="L21" i="61" s="1"/>
  <c r="K11" i="61"/>
  <c r="K19" i="61" s="1"/>
  <c r="K21" i="61" s="1"/>
  <c r="J11" i="61"/>
  <c r="J19" i="61" s="1"/>
  <c r="J21" i="61" s="1"/>
  <c r="I11" i="61"/>
  <c r="H11" i="61"/>
  <c r="G11" i="61"/>
  <c r="AM73" i="62"/>
  <c r="AL73" i="62"/>
  <c r="AK73" i="62"/>
  <c r="AJ73" i="62"/>
  <c r="AI73" i="62"/>
  <c r="AH73" i="62"/>
  <c r="AG73" i="62"/>
  <c r="AF73" i="62"/>
  <c r="AE73" i="62"/>
  <c r="AD73" i="62"/>
  <c r="AC73" i="62"/>
  <c r="AB73" i="62"/>
  <c r="Z73" i="62"/>
  <c r="Y73" i="62"/>
  <c r="X73" i="62"/>
  <c r="W73" i="62"/>
  <c r="V73" i="62"/>
  <c r="U73" i="62"/>
  <c r="T73" i="62"/>
  <c r="S73" i="62"/>
  <c r="R73" i="62"/>
  <c r="Q73" i="62"/>
  <c r="P73" i="62"/>
  <c r="O73" i="62"/>
  <c r="I73" i="62"/>
  <c r="H73" i="62"/>
  <c r="G73" i="62"/>
  <c r="F73" i="62"/>
  <c r="E73" i="62"/>
  <c r="D73" i="62"/>
  <c r="C73" i="62"/>
  <c r="B73" i="62"/>
  <c r="A73" i="62"/>
  <c r="AM72" i="62"/>
  <c r="AL72" i="62"/>
  <c r="AK72" i="62"/>
  <c r="AJ72" i="62"/>
  <c r="AI72" i="62"/>
  <c r="AH72" i="62"/>
  <c r="AG72" i="62"/>
  <c r="AF72" i="62"/>
  <c r="AE72" i="62"/>
  <c r="AD72" i="62"/>
  <c r="AC72" i="62"/>
  <c r="AB72" i="62"/>
  <c r="Z72" i="62"/>
  <c r="Y72" i="62"/>
  <c r="X72" i="62"/>
  <c r="W72" i="62"/>
  <c r="V72" i="62"/>
  <c r="U72" i="62"/>
  <c r="T72" i="62"/>
  <c r="S72" i="62"/>
  <c r="R72" i="62"/>
  <c r="Q72" i="62"/>
  <c r="P72" i="62"/>
  <c r="O72" i="62"/>
  <c r="I72" i="62"/>
  <c r="H72" i="62"/>
  <c r="G72" i="62"/>
  <c r="F72" i="62"/>
  <c r="E72" i="62"/>
  <c r="D72" i="62"/>
  <c r="C72" i="62"/>
  <c r="B72" i="62"/>
  <c r="A72" i="62"/>
  <c r="AM71" i="62"/>
  <c r="AL71" i="62"/>
  <c r="AK71" i="62"/>
  <c r="AJ71" i="62"/>
  <c r="AI71" i="62"/>
  <c r="AH71" i="62"/>
  <c r="AG71" i="62"/>
  <c r="AF71" i="62"/>
  <c r="AE71" i="62"/>
  <c r="AD71" i="62"/>
  <c r="AC71" i="62"/>
  <c r="AB71" i="62"/>
  <c r="Z71" i="62"/>
  <c r="Y71" i="62"/>
  <c r="X71" i="62"/>
  <c r="W71" i="62"/>
  <c r="V71" i="62"/>
  <c r="U71" i="62"/>
  <c r="T71" i="62"/>
  <c r="S71" i="62"/>
  <c r="R71" i="62"/>
  <c r="Q71" i="62"/>
  <c r="P71" i="62"/>
  <c r="O71" i="62"/>
  <c r="I71" i="62"/>
  <c r="H71" i="62"/>
  <c r="G71" i="62"/>
  <c r="F71" i="62"/>
  <c r="E71" i="62"/>
  <c r="D71" i="62"/>
  <c r="C71" i="62"/>
  <c r="B71" i="62"/>
  <c r="A71" i="62"/>
  <c r="AM70" i="62"/>
  <c r="AL70" i="62"/>
  <c r="AK70" i="62"/>
  <c r="AJ70" i="62"/>
  <c r="AI70" i="62"/>
  <c r="AH70" i="62"/>
  <c r="AG70" i="62"/>
  <c r="AF70" i="62"/>
  <c r="AE70" i="62"/>
  <c r="AD70" i="62"/>
  <c r="AC70" i="62"/>
  <c r="AB70" i="62"/>
  <c r="Z70" i="62"/>
  <c r="Y70" i="62"/>
  <c r="X70" i="62"/>
  <c r="W70" i="62"/>
  <c r="V70" i="62"/>
  <c r="U70" i="62"/>
  <c r="T70" i="62"/>
  <c r="S70" i="62"/>
  <c r="R70" i="62"/>
  <c r="Q70" i="62"/>
  <c r="P70" i="62"/>
  <c r="O70" i="62"/>
  <c r="I70" i="62"/>
  <c r="H70" i="62"/>
  <c r="G70" i="62"/>
  <c r="F70" i="62"/>
  <c r="E70" i="62"/>
  <c r="D70" i="62"/>
  <c r="C70" i="62"/>
  <c r="B70" i="62"/>
  <c r="A70" i="62"/>
  <c r="AM69" i="62"/>
  <c r="AL69" i="62"/>
  <c r="AK69" i="62"/>
  <c r="AJ69" i="62"/>
  <c r="AI69" i="62"/>
  <c r="AH69" i="62"/>
  <c r="AG69" i="62"/>
  <c r="AF69" i="62"/>
  <c r="AE69" i="62"/>
  <c r="AD69" i="62"/>
  <c r="AC69" i="62"/>
  <c r="AB69" i="62"/>
  <c r="Z69" i="62"/>
  <c r="Y69" i="62"/>
  <c r="X69" i="62"/>
  <c r="W69" i="62"/>
  <c r="V69" i="62"/>
  <c r="U69" i="62"/>
  <c r="T69" i="62"/>
  <c r="S69" i="62"/>
  <c r="R69" i="62"/>
  <c r="Q69" i="62"/>
  <c r="P69" i="62"/>
  <c r="O69" i="62"/>
  <c r="I69" i="62"/>
  <c r="H69" i="62"/>
  <c r="G69" i="62"/>
  <c r="F69" i="62"/>
  <c r="E69" i="62"/>
  <c r="D69" i="62"/>
  <c r="C69" i="62"/>
  <c r="B69" i="62"/>
  <c r="A69" i="62"/>
  <c r="AM68" i="62"/>
  <c r="AL68" i="62"/>
  <c r="AK68" i="62"/>
  <c r="AJ68" i="62"/>
  <c r="AI68" i="62"/>
  <c r="AH68" i="62"/>
  <c r="AG68" i="62"/>
  <c r="AF68" i="62"/>
  <c r="AE68" i="62"/>
  <c r="AD68" i="62"/>
  <c r="AC68" i="62"/>
  <c r="AB68" i="62"/>
  <c r="Z68" i="62"/>
  <c r="Y68" i="62"/>
  <c r="X68" i="62"/>
  <c r="W68" i="62"/>
  <c r="V68" i="62"/>
  <c r="U68" i="62"/>
  <c r="T68" i="62"/>
  <c r="S68" i="62"/>
  <c r="R68" i="62"/>
  <c r="Q68" i="62"/>
  <c r="P68" i="62"/>
  <c r="O68" i="62"/>
  <c r="I68" i="62"/>
  <c r="H68" i="62"/>
  <c r="G68" i="62"/>
  <c r="F68" i="62"/>
  <c r="E68" i="62"/>
  <c r="D68" i="62"/>
  <c r="C68" i="62"/>
  <c r="B68" i="62"/>
  <c r="A68" i="62"/>
  <c r="AM64" i="62"/>
  <c r="AL64" i="62"/>
  <c r="AK64" i="62"/>
  <c r="AJ64" i="62"/>
  <c r="AI64" i="62"/>
  <c r="AH64" i="62"/>
  <c r="AG64" i="62"/>
  <c r="AF64" i="62"/>
  <c r="AE64" i="62"/>
  <c r="AD64" i="62"/>
  <c r="AC64" i="62"/>
  <c r="AB64" i="62"/>
  <c r="Z64" i="62"/>
  <c r="Y64" i="62"/>
  <c r="X64" i="62"/>
  <c r="W64" i="62"/>
  <c r="V64" i="62"/>
  <c r="U64" i="62"/>
  <c r="T64" i="62"/>
  <c r="S64" i="62"/>
  <c r="R64" i="62"/>
  <c r="Q64" i="62"/>
  <c r="P64" i="62"/>
  <c r="O64" i="62"/>
  <c r="I64" i="62"/>
  <c r="H64" i="62"/>
  <c r="G64" i="62"/>
  <c r="F64" i="62"/>
  <c r="E64" i="62"/>
  <c r="D64" i="62"/>
  <c r="C64" i="62"/>
  <c r="B64" i="62"/>
  <c r="A64" i="62"/>
  <c r="AM63" i="62"/>
  <c r="AL63" i="62"/>
  <c r="AK63" i="62"/>
  <c r="AJ63" i="62"/>
  <c r="AI63" i="62"/>
  <c r="AH63" i="62"/>
  <c r="AG63" i="62"/>
  <c r="AF63" i="62"/>
  <c r="AE63" i="62"/>
  <c r="AD63" i="62"/>
  <c r="AC63" i="62"/>
  <c r="AB63" i="62"/>
  <c r="Z63" i="62"/>
  <c r="Y63" i="62"/>
  <c r="X63" i="62"/>
  <c r="W63" i="62"/>
  <c r="V63" i="62"/>
  <c r="U63" i="62"/>
  <c r="T63" i="62"/>
  <c r="S63" i="62"/>
  <c r="R63" i="62"/>
  <c r="Q63" i="62"/>
  <c r="P63" i="62"/>
  <c r="O63" i="62"/>
  <c r="I63" i="62"/>
  <c r="H63" i="62"/>
  <c r="G63" i="62"/>
  <c r="F63" i="62"/>
  <c r="E63" i="62"/>
  <c r="D63" i="62"/>
  <c r="C63" i="62"/>
  <c r="B63" i="62"/>
  <c r="A63" i="62"/>
  <c r="AM62" i="62"/>
  <c r="AL62" i="62"/>
  <c r="AK62" i="62"/>
  <c r="AJ62" i="62"/>
  <c r="AI62" i="62"/>
  <c r="AH62" i="62"/>
  <c r="AG62" i="62"/>
  <c r="AF62" i="62"/>
  <c r="AE62" i="62"/>
  <c r="AD62" i="62"/>
  <c r="AC62" i="62"/>
  <c r="AB62" i="62"/>
  <c r="Z62" i="62"/>
  <c r="Y62" i="62"/>
  <c r="X62" i="62"/>
  <c r="W62" i="62"/>
  <c r="V62" i="62"/>
  <c r="U62" i="62"/>
  <c r="T62" i="62"/>
  <c r="S62" i="62"/>
  <c r="R62" i="62"/>
  <c r="Q62" i="62"/>
  <c r="P62" i="62"/>
  <c r="O62" i="62"/>
  <c r="I62" i="62"/>
  <c r="H62" i="62"/>
  <c r="G62" i="62"/>
  <c r="F62" i="62"/>
  <c r="E62" i="62"/>
  <c r="D62" i="62"/>
  <c r="C62" i="62"/>
  <c r="B62" i="62"/>
  <c r="A62" i="62"/>
  <c r="AM61" i="62"/>
  <c r="AL61" i="62"/>
  <c r="AK61" i="62"/>
  <c r="AJ61" i="62"/>
  <c r="AI61" i="62"/>
  <c r="AH61" i="62"/>
  <c r="AG61" i="62"/>
  <c r="AF61" i="62"/>
  <c r="AE61" i="62"/>
  <c r="AD61" i="62"/>
  <c r="AC61" i="62"/>
  <c r="AB61" i="62"/>
  <c r="Z61" i="62"/>
  <c r="Y61" i="62"/>
  <c r="X61" i="62"/>
  <c r="W61" i="62"/>
  <c r="V61" i="62"/>
  <c r="U61" i="62"/>
  <c r="T61" i="62"/>
  <c r="S61" i="62"/>
  <c r="R61" i="62"/>
  <c r="Q61" i="62"/>
  <c r="P61" i="62"/>
  <c r="O61" i="62"/>
  <c r="I61" i="62"/>
  <c r="H61" i="62"/>
  <c r="G61" i="62"/>
  <c r="F61" i="62"/>
  <c r="E61" i="62"/>
  <c r="D61" i="62"/>
  <c r="C61" i="62"/>
  <c r="B61" i="62"/>
  <c r="A61" i="62"/>
  <c r="AM60" i="62"/>
  <c r="AL60" i="62"/>
  <c r="AK60" i="62"/>
  <c r="AJ60" i="62"/>
  <c r="AI60" i="62"/>
  <c r="AH60" i="62"/>
  <c r="AG60" i="62"/>
  <c r="AF60" i="62"/>
  <c r="AE60" i="62"/>
  <c r="AD60" i="62"/>
  <c r="AC60" i="62"/>
  <c r="AB60" i="62"/>
  <c r="Z60" i="62"/>
  <c r="Y60" i="62"/>
  <c r="X60" i="62"/>
  <c r="W60" i="62"/>
  <c r="V60" i="62"/>
  <c r="U60" i="62"/>
  <c r="T60" i="62"/>
  <c r="S60" i="62"/>
  <c r="R60" i="62"/>
  <c r="Q60" i="62"/>
  <c r="P60" i="62"/>
  <c r="O60" i="62"/>
  <c r="I60" i="62"/>
  <c r="H60" i="62"/>
  <c r="G60" i="62"/>
  <c r="F60" i="62"/>
  <c r="E60" i="62"/>
  <c r="D60" i="62"/>
  <c r="C60" i="62"/>
  <c r="B60" i="62"/>
  <c r="A60" i="62"/>
  <c r="AM59" i="62"/>
  <c r="AL59" i="62"/>
  <c r="AK59" i="62"/>
  <c r="AJ59" i="62"/>
  <c r="AI59" i="62"/>
  <c r="AH59" i="62"/>
  <c r="AG59" i="62"/>
  <c r="AF59" i="62"/>
  <c r="AE59" i="62"/>
  <c r="AD59" i="62"/>
  <c r="AC59" i="62"/>
  <c r="AB59" i="62"/>
  <c r="Z59" i="62"/>
  <c r="Y59" i="62"/>
  <c r="X59" i="62"/>
  <c r="W59" i="62"/>
  <c r="V59" i="62"/>
  <c r="U59" i="62"/>
  <c r="T59" i="62"/>
  <c r="S59" i="62"/>
  <c r="R59" i="62"/>
  <c r="Q59" i="62"/>
  <c r="P59" i="62"/>
  <c r="O59" i="62"/>
  <c r="I59" i="62"/>
  <c r="H59" i="62"/>
  <c r="G59" i="62"/>
  <c r="F59" i="62"/>
  <c r="E59" i="62"/>
  <c r="D59" i="62"/>
  <c r="C59" i="62"/>
  <c r="B59" i="62"/>
  <c r="A59" i="62"/>
  <c r="AM58" i="62"/>
  <c r="AL58" i="62"/>
  <c r="AK58" i="62"/>
  <c r="AJ58" i="62"/>
  <c r="AI58" i="62"/>
  <c r="AH58" i="62"/>
  <c r="AG58" i="62"/>
  <c r="AF58" i="62"/>
  <c r="AE58" i="62"/>
  <c r="AD58" i="62"/>
  <c r="AC58" i="62"/>
  <c r="AB58" i="62"/>
  <c r="Z58" i="62"/>
  <c r="Y58" i="62"/>
  <c r="X58" i="62"/>
  <c r="W58" i="62"/>
  <c r="V58" i="62"/>
  <c r="U58" i="62"/>
  <c r="T58" i="62"/>
  <c r="S58" i="62"/>
  <c r="R58" i="62"/>
  <c r="Q58" i="62"/>
  <c r="P58" i="62"/>
  <c r="O58" i="62"/>
  <c r="I58" i="62"/>
  <c r="H58" i="62"/>
  <c r="G58" i="62"/>
  <c r="F58" i="62"/>
  <c r="E58" i="62"/>
  <c r="D58" i="62"/>
  <c r="C58" i="62"/>
  <c r="B58" i="62"/>
  <c r="A58" i="62"/>
  <c r="AM57" i="62"/>
  <c r="AL57" i="62"/>
  <c r="AK57" i="62"/>
  <c r="AJ57" i="62"/>
  <c r="AI57" i="62"/>
  <c r="AH57" i="62"/>
  <c r="AG57" i="62"/>
  <c r="AF57" i="62"/>
  <c r="AE57" i="62"/>
  <c r="AD57" i="62"/>
  <c r="AC57" i="62"/>
  <c r="AB57" i="62"/>
  <c r="Z57" i="62"/>
  <c r="Y57" i="62"/>
  <c r="X57" i="62"/>
  <c r="W57" i="62"/>
  <c r="V57" i="62"/>
  <c r="U57" i="62"/>
  <c r="T57" i="62"/>
  <c r="S57" i="62"/>
  <c r="R57" i="62"/>
  <c r="Q57" i="62"/>
  <c r="P57" i="62"/>
  <c r="O57" i="62"/>
  <c r="I57" i="62"/>
  <c r="H57" i="62"/>
  <c r="G57" i="62"/>
  <c r="F57" i="62"/>
  <c r="E57" i="62"/>
  <c r="D57" i="62"/>
  <c r="C57" i="62"/>
  <c r="B57" i="62"/>
  <c r="A57" i="62"/>
  <c r="AM56" i="62"/>
  <c r="AL56" i="62"/>
  <c r="AK56" i="62"/>
  <c r="AJ56" i="62"/>
  <c r="AI56" i="62"/>
  <c r="AH56" i="62"/>
  <c r="AG56" i="62"/>
  <c r="AF56" i="62"/>
  <c r="AE56" i="62"/>
  <c r="AD56" i="62"/>
  <c r="AC56" i="62"/>
  <c r="AB56" i="62"/>
  <c r="Z56" i="62"/>
  <c r="Y56" i="62"/>
  <c r="X56" i="62"/>
  <c r="W56" i="62"/>
  <c r="V56" i="62"/>
  <c r="U56" i="62"/>
  <c r="T56" i="62"/>
  <c r="S56" i="62"/>
  <c r="R56" i="62"/>
  <c r="Q56" i="62"/>
  <c r="P56" i="62"/>
  <c r="O56" i="62"/>
  <c r="I56" i="62"/>
  <c r="H56" i="62"/>
  <c r="G56" i="62"/>
  <c r="F56" i="62"/>
  <c r="E56" i="62"/>
  <c r="D56" i="62"/>
  <c r="C56" i="62"/>
  <c r="B56" i="62"/>
  <c r="A56" i="62"/>
  <c r="AM55" i="62"/>
  <c r="AL55" i="62"/>
  <c r="AK55" i="62"/>
  <c r="AJ55" i="62"/>
  <c r="AI55" i="62"/>
  <c r="AH55" i="62"/>
  <c r="AG55" i="62"/>
  <c r="AF55" i="62"/>
  <c r="AE55" i="62"/>
  <c r="AD55" i="62"/>
  <c r="AC55" i="62"/>
  <c r="AB55" i="62"/>
  <c r="Z55" i="62"/>
  <c r="Y55" i="62"/>
  <c r="X55" i="62"/>
  <c r="W55" i="62"/>
  <c r="V55" i="62"/>
  <c r="U55" i="62"/>
  <c r="T55" i="62"/>
  <c r="S55" i="62"/>
  <c r="R55" i="62"/>
  <c r="Q55" i="62"/>
  <c r="P55" i="62"/>
  <c r="O55" i="62"/>
  <c r="I55" i="62"/>
  <c r="H55" i="62"/>
  <c r="G55" i="62"/>
  <c r="F55" i="62"/>
  <c r="E55" i="62"/>
  <c r="D55" i="62"/>
  <c r="C55" i="62"/>
  <c r="B55" i="62"/>
  <c r="A55" i="62"/>
  <c r="AM54" i="62"/>
  <c r="AL54" i="62"/>
  <c r="AK54" i="62"/>
  <c r="AJ54" i="62"/>
  <c r="AI54" i="62"/>
  <c r="AH54" i="62"/>
  <c r="AG54" i="62"/>
  <c r="AF54" i="62"/>
  <c r="AE54" i="62"/>
  <c r="AD54" i="62"/>
  <c r="AC54" i="62"/>
  <c r="AB54" i="62"/>
  <c r="Z54" i="62"/>
  <c r="Y54" i="62"/>
  <c r="X54" i="62"/>
  <c r="W54" i="62"/>
  <c r="V54" i="62"/>
  <c r="U54" i="62"/>
  <c r="T54" i="62"/>
  <c r="S54" i="62"/>
  <c r="R54" i="62"/>
  <c r="Q54" i="62"/>
  <c r="P54" i="62"/>
  <c r="O54" i="62"/>
  <c r="I54" i="62"/>
  <c r="H54" i="62"/>
  <c r="G54" i="62"/>
  <c r="F54" i="62"/>
  <c r="E54" i="62"/>
  <c r="D54" i="62"/>
  <c r="C54" i="62"/>
  <c r="B54" i="62"/>
  <c r="A54" i="62"/>
  <c r="AM53" i="62"/>
  <c r="AL53" i="62"/>
  <c r="AK53" i="62"/>
  <c r="AJ53" i="62"/>
  <c r="AI53" i="62"/>
  <c r="AH53" i="62"/>
  <c r="AG53" i="62"/>
  <c r="AF53" i="62"/>
  <c r="AE53" i="62"/>
  <c r="AD53" i="62"/>
  <c r="AC53" i="62"/>
  <c r="AB53" i="62"/>
  <c r="Z53" i="62"/>
  <c r="Y53" i="62"/>
  <c r="X53" i="62"/>
  <c r="W53" i="62"/>
  <c r="V53" i="62"/>
  <c r="U53" i="62"/>
  <c r="T53" i="62"/>
  <c r="S53" i="62"/>
  <c r="R53" i="62"/>
  <c r="Q53" i="62"/>
  <c r="P53" i="62"/>
  <c r="O53" i="62"/>
  <c r="I53" i="62"/>
  <c r="H53" i="62"/>
  <c r="G53" i="62"/>
  <c r="F53" i="62"/>
  <c r="E53" i="62"/>
  <c r="D53" i="62"/>
  <c r="C53" i="62"/>
  <c r="B53" i="62"/>
  <c r="A53" i="62"/>
  <c r="AM52" i="62"/>
  <c r="AL52" i="62"/>
  <c r="AK52" i="62"/>
  <c r="AJ52" i="62"/>
  <c r="AI52" i="62"/>
  <c r="AH52" i="62"/>
  <c r="AG52" i="62"/>
  <c r="AF52" i="62"/>
  <c r="AE52" i="62"/>
  <c r="AD52" i="62"/>
  <c r="AC52" i="62"/>
  <c r="AB52" i="62"/>
  <c r="Z52" i="62"/>
  <c r="Y52" i="62"/>
  <c r="X52" i="62"/>
  <c r="W52" i="62"/>
  <c r="V52" i="62"/>
  <c r="U52" i="62"/>
  <c r="T52" i="62"/>
  <c r="S52" i="62"/>
  <c r="R52" i="62"/>
  <c r="Q52" i="62"/>
  <c r="P52" i="62"/>
  <c r="O52" i="62"/>
  <c r="I52" i="62"/>
  <c r="H52" i="62"/>
  <c r="G52" i="62"/>
  <c r="F52" i="62"/>
  <c r="E52" i="62"/>
  <c r="D52" i="62"/>
  <c r="C52" i="62"/>
  <c r="B52" i="62"/>
  <c r="A52" i="62"/>
  <c r="AM51" i="62"/>
  <c r="AL51" i="62"/>
  <c r="AK51" i="62"/>
  <c r="AJ51" i="62"/>
  <c r="AI51" i="62"/>
  <c r="AH51" i="62"/>
  <c r="AG51" i="62"/>
  <c r="AF51" i="62"/>
  <c r="AE51" i="62"/>
  <c r="AD51" i="62"/>
  <c r="AC51" i="62"/>
  <c r="AB51" i="62"/>
  <c r="Z51" i="62"/>
  <c r="Y51" i="62"/>
  <c r="X51" i="62"/>
  <c r="W51" i="62"/>
  <c r="V51" i="62"/>
  <c r="U51" i="62"/>
  <c r="T51" i="62"/>
  <c r="S51" i="62"/>
  <c r="R51" i="62"/>
  <c r="Q51" i="62"/>
  <c r="P51" i="62"/>
  <c r="O51" i="62"/>
  <c r="I51" i="62"/>
  <c r="H51" i="62"/>
  <c r="G51" i="62"/>
  <c r="F51" i="62"/>
  <c r="E51" i="62"/>
  <c r="D51" i="62"/>
  <c r="C51" i="62"/>
  <c r="B51" i="62"/>
  <c r="A51" i="62"/>
  <c r="AM50" i="62"/>
  <c r="AL50" i="62"/>
  <c r="AK50" i="62"/>
  <c r="AJ50" i="62"/>
  <c r="AI50" i="62"/>
  <c r="AH50" i="62"/>
  <c r="AG50" i="62"/>
  <c r="AF50" i="62"/>
  <c r="AE50" i="62"/>
  <c r="AD50" i="62"/>
  <c r="AC50" i="62"/>
  <c r="AB50" i="62"/>
  <c r="Z50" i="62"/>
  <c r="Y50" i="62"/>
  <c r="X50" i="62"/>
  <c r="W50" i="62"/>
  <c r="V50" i="62"/>
  <c r="U50" i="62"/>
  <c r="T50" i="62"/>
  <c r="S50" i="62"/>
  <c r="R50" i="62"/>
  <c r="Q50" i="62"/>
  <c r="P50" i="62"/>
  <c r="O50" i="62"/>
  <c r="I50" i="62"/>
  <c r="H50" i="62"/>
  <c r="G50" i="62"/>
  <c r="F50" i="62"/>
  <c r="E50" i="62"/>
  <c r="D50" i="62"/>
  <c r="C50" i="62"/>
  <c r="B50" i="62"/>
  <c r="A50" i="62"/>
  <c r="AM49" i="62"/>
  <c r="AL49" i="62"/>
  <c r="AK49" i="62"/>
  <c r="AJ49" i="62"/>
  <c r="AI49" i="62"/>
  <c r="AH49" i="62"/>
  <c r="AG49" i="62"/>
  <c r="AF49" i="62"/>
  <c r="AE49" i="62"/>
  <c r="AD49" i="62"/>
  <c r="AC49" i="62"/>
  <c r="AB49" i="62"/>
  <c r="Z49" i="62"/>
  <c r="Y49" i="62"/>
  <c r="X49" i="62"/>
  <c r="W49" i="62"/>
  <c r="V49" i="62"/>
  <c r="U49" i="62"/>
  <c r="T49" i="62"/>
  <c r="S49" i="62"/>
  <c r="R49" i="62"/>
  <c r="Q49" i="62"/>
  <c r="P49" i="62"/>
  <c r="O49" i="62"/>
  <c r="I49" i="62"/>
  <c r="H49" i="62"/>
  <c r="G49" i="62"/>
  <c r="F49" i="62"/>
  <c r="E49" i="62"/>
  <c r="D49" i="62"/>
  <c r="C49" i="62"/>
  <c r="B49" i="62"/>
  <c r="A49" i="62"/>
  <c r="AM48" i="62"/>
  <c r="AL48" i="62"/>
  <c r="AK48" i="62"/>
  <c r="AJ48" i="62"/>
  <c r="AI48" i="62"/>
  <c r="AH48" i="62"/>
  <c r="AG48" i="62"/>
  <c r="AF48" i="62"/>
  <c r="AE48" i="62"/>
  <c r="AD48" i="62"/>
  <c r="AC48" i="62"/>
  <c r="AB48" i="62"/>
  <c r="Z48" i="62"/>
  <c r="Y48" i="62"/>
  <c r="X48" i="62"/>
  <c r="W48" i="62"/>
  <c r="V48" i="62"/>
  <c r="U48" i="62"/>
  <c r="T48" i="62"/>
  <c r="S48" i="62"/>
  <c r="R48" i="62"/>
  <c r="Q48" i="62"/>
  <c r="P48" i="62"/>
  <c r="O48" i="62"/>
  <c r="I48" i="62"/>
  <c r="H48" i="62"/>
  <c r="G48" i="62"/>
  <c r="F48" i="62"/>
  <c r="E48" i="62"/>
  <c r="D48" i="62"/>
  <c r="C48" i="62"/>
  <c r="B48" i="62"/>
  <c r="A48" i="62"/>
  <c r="AM47" i="62"/>
  <c r="AL47" i="62"/>
  <c r="AK47" i="62"/>
  <c r="AJ47" i="62"/>
  <c r="AI47" i="62"/>
  <c r="AH47" i="62"/>
  <c r="AG47" i="62"/>
  <c r="AF47" i="62"/>
  <c r="AE47" i="62"/>
  <c r="AD47" i="62"/>
  <c r="AC47" i="62"/>
  <c r="AB47" i="62"/>
  <c r="Z47" i="62"/>
  <c r="Y47" i="62"/>
  <c r="X47" i="62"/>
  <c r="W47" i="62"/>
  <c r="V47" i="62"/>
  <c r="U47" i="62"/>
  <c r="T47" i="62"/>
  <c r="S47" i="62"/>
  <c r="R47" i="62"/>
  <c r="Q47" i="62"/>
  <c r="P47" i="62"/>
  <c r="O47" i="62"/>
  <c r="I47" i="62"/>
  <c r="H47" i="62"/>
  <c r="G47" i="62"/>
  <c r="F47" i="62"/>
  <c r="E47" i="62"/>
  <c r="D47" i="62"/>
  <c r="C47" i="62"/>
  <c r="B47" i="62"/>
  <c r="A47" i="62"/>
  <c r="AM46" i="62"/>
  <c r="AL46" i="62"/>
  <c r="AK46" i="62"/>
  <c r="AJ46" i="62"/>
  <c r="AI46" i="62"/>
  <c r="AH46" i="62"/>
  <c r="AG46" i="62"/>
  <c r="AF46" i="62"/>
  <c r="AE46" i="62"/>
  <c r="AD46" i="62"/>
  <c r="AC46" i="62"/>
  <c r="AB46" i="62"/>
  <c r="Z46" i="62"/>
  <c r="Y46" i="62"/>
  <c r="X46" i="62"/>
  <c r="W46" i="62"/>
  <c r="V46" i="62"/>
  <c r="U46" i="62"/>
  <c r="T46" i="62"/>
  <c r="S46" i="62"/>
  <c r="R46" i="62"/>
  <c r="Q46" i="62"/>
  <c r="P46" i="62"/>
  <c r="O46" i="62"/>
  <c r="I46" i="62"/>
  <c r="H46" i="62"/>
  <c r="G46" i="62"/>
  <c r="F46" i="62"/>
  <c r="E46" i="62"/>
  <c r="D46" i="62"/>
  <c r="C46" i="62"/>
  <c r="B46" i="62"/>
  <c r="A46" i="62"/>
  <c r="AM45" i="62"/>
  <c r="AL45" i="62"/>
  <c r="AK45" i="62"/>
  <c r="AJ45" i="62"/>
  <c r="AI45" i="62"/>
  <c r="AH45" i="62"/>
  <c r="AG45" i="62"/>
  <c r="AF45" i="62"/>
  <c r="AE45" i="62"/>
  <c r="AD45" i="62"/>
  <c r="AC45" i="62"/>
  <c r="AB45" i="62"/>
  <c r="Z45" i="62"/>
  <c r="Y45" i="62"/>
  <c r="X45" i="62"/>
  <c r="W45" i="62"/>
  <c r="V45" i="62"/>
  <c r="U45" i="62"/>
  <c r="T45" i="62"/>
  <c r="S45" i="62"/>
  <c r="R45" i="62"/>
  <c r="Q45" i="62"/>
  <c r="P45" i="62"/>
  <c r="O45" i="62"/>
  <c r="I45" i="62"/>
  <c r="H45" i="62"/>
  <c r="G45" i="62"/>
  <c r="F45" i="62"/>
  <c r="E45" i="62"/>
  <c r="D45" i="62"/>
  <c r="C45" i="62"/>
  <c r="B45" i="62"/>
  <c r="A45" i="62"/>
  <c r="AM44" i="62"/>
  <c r="AL44" i="62"/>
  <c r="AK44" i="62"/>
  <c r="AJ44" i="62"/>
  <c r="AI44" i="62"/>
  <c r="AH44" i="62"/>
  <c r="AG44" i="62"/>
  <c r="AF44" i="62"/>
  <c r="AE44" i="62"/>
  <c r="AD44" i="62"/>
  <c r="AC44" i="62"/>
  <c r="AB44" i="62"/>
  <c r="Z44" i="62"/>
  <c r="Y44" i="62"/>
  <c r="X44" i="62"/>
  <c r="W44" i="62"/>
  <c r="V44" i="62"/>
  <c r="U44" i="62"/>
  <c r="T44" i="62"/>
  <c r="S44" i="62"/>
  <c r="R44" i="62"/>
  <c r="Q44" i="62"/>
  <c r="P44" i="62"/>
  <c r="O44" i="62"/>
  <c r="I44" i="62"/>
  <c r="H44" i="62"/>
  <c r="G44" i="62"/>
  <c r="F44" i="62"/>
  <c r="E44" i="62"/>
  <c r="D44" i="62"/>
  <c r="C44" i="62"/>
  <c r="B44" i="62"/>
  <c r="A44" i="62"/>
  <c r="AM43" i="62"/>
  <c r="AL43" i="62"/>
  <c r="AK43" i="62"/>
  <c r="AJ43" i="62"/>
  <c r="AI43" i="62"/>
  <c r="AH43" i="62"/>
  <c r="AG43" i="62"/>
  <c r="AF43" i="62"/>
  <c r="AE43" i="62"/>
  <c r="AD43" i="62"/>
  <c r="AC43" i="62"/>
  <c r="AB43" i="62"/>
  <c r="Z43" i="62"/>
  <c r="Y43" i="62"/>
  <c r="X43" i="62"/>
  <c r="W43" i="62"/>
  <c r="V43" i="62"/>
  <c r="U43" i="62"/>
  <c r="T43" i="62"/>
  <c r="S43" i="62"/>
  <c r="R43" i="62"/>
  <c r="Q43" i="62"/>
  <c r="P43" i="62"/>
  <c r="O43" i="62"/>
  <c r="I43" i="62"/>
  <c r="H43" i="62"/>
  <c r="G43" i="62"/>
  <c r="F43" i="62"/>
  <c r="E43" i="62"/>
  <c r="D43" i="62"/>
  <c r="C43" i="62"/>
  <c r="B43" i="62"/>
  <c r="A43" i="62"/>
  <c r="AM42" i="62"/>
  <c r="AL42" i="62"/>
  <c r="AK42" i="62"/>
  <c r="AJ42" i="62"/>
  <c r="AI42" i="62"/>
  <c r="AH42" i="62"/>
  <c r="AG42" i="62"/>
  <c r="AF42" i="62"/>
  <c r="AE42" i="62"/>
  <c r="AD42" i="62"/>
  <c r="AC42" i="62"/>
  <c r="AB42" i="62"/>
  <c r="Z42" i="62"/>
  <c r="Y42" i="62"/>
  <c r="X42" i="62"/>
  <c r="W42" i="62"/>
  <c r="V42" i="62"/>
  <c r="U42" i="62"/>
  <c r="T42" i="62"/>
  <c r="S42" i="62"/>
  <c r="R42" i="62"/>
  <c r="Q42" i="62"/>
  <c r="P42" i="62"/>
  <c r="O42" i="62"/>
  <c r="I42" i="62"/>
  <c r="H42" i="62"/>
  <c r="G42" i="62"/>
  <c r="F42" i="62"/>
  <c r="E42" i="62"/>
  <c r="D42" i="62"/>
  <c r="C42" i="62"/>
  <c r="B42" i="62"/>
  <c r="A42" i="62"/>
  <c r="AM32" i="62"/>
  <c r="AL32" i="62"/>
  <c r="AK32" i="62"/>
  <c r="AJ32" i="62"/>
  <c r="AI32" i="62"/>
  <c r="AH32" i="62"/>
  <c r="AG32" i="62"/>
  <c r="AF32" i="62"/>
  <c r="AE32" i="62"/>
  <c r="AD32" i="62"/>
  <c r="AC32" i="62"/>
  <c r="AB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I32" i="62"/>
  <c r="H32" i="62"/>
  <c r="G32" i="62"/>
  <c r="F32" i="62"/>
  <c r="E32" i="62"/>
  <c r="D32" i="62"/>
  <c r="C32" i="62"/>
  <c r="B32" i="62"/>
  <c r="A32" i="62"/>
  <c r="AM31" i="62"/>
  <c r="AL31" i="62"/>
  <c r="AK31" i="62"/>
  <c r="AJ31" i="62"/>
  <c r="AI31" i="62"/>
  <c r="AH31" i="62"/>
  <c r="AG31" i="62"/>
  <c r="AF31" i="62"/>
  <c r="AE31" i="62"/>
  <c r="AD31" i="62"/>
  <c r="AC31" i="62"/>
  <c r="AB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I31" i="62"/>
  <c r="H31" i="62"/>
  <c r="G31" i="62"/>
  <c r="F31" i="62"/>
  <c r="E31" i="62"/>
  <c r="D31" i="62"/>
  <c r="C31" i="62"/>
  <c r="B31" i="62"/>
  <c r="A31" i="62"/>
  <c r="AM30" i="62"/>
  <c r="AL30" i="62"/>
  <c r="AK30" i="62"/>
  <c r="AJ30" i="62"/>
  <c r="AI30" i="62"/>
  <c r="AH30" i="62"/>
  <c r="AG30" i="62"/>
  <c r="AF30" i="62"/>
  <c r="AE30" i="62"/>
  <c r="AD30" i="62"/>
  <c r="AC30" i="62"/>
  <c r="AB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I30" i="62"/>
  <c r="H30" i="62"/>
  <c r="G30" i="62"/>
  <c r="F30" i="62"/>
  <c r="E30" i="62"/>
  <c r="D30" i="62"/>
  <c r="C30" i="62"/>
  <c r="B30" i="62"/>
  <c r="A30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I29" i="62"/>
  <c r="H29" i="62"/>
  <c r="G29" i="62"/>
  <c r="F29" i="62"/>
  <c r="E29" i="62"/>
  <c r="D29" i="62"/>
  <c r="C29" i="62"/>
  <c r="B29" i="62"/>
  <c r="A29" i="62"/>
  <c r="AM24" i="62"/>
  <c r="AL24" i="62"/>
  <c r="AK24" i="62"/>
  <c r="AJ24" i="62"/>
  <c r="AI24" i="62"/>
  <c r="AH24" i="62"/>
  <c r="AG24" i="62"/>
  <c r="AF24" i="62"/>
  <c r="AE24" i="62"/>
  <c r="AD24" i="62"/>
  <c r="AC24" i="62"/>
  <c r="AB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I24" i="62"/>
  <c r="H24" i="62"/>
  <c r="G24" i="62"/>
  <c r="F24" i="62"/>
  <c r="E24" i="62"/>
  <c r="D24" i="62"/>
  <c r="C24" i="62"/>
  <c r="B24" i="62"/>
  <c r="A24" i="62"/>
  <c r="AM23" i="62"/>
  <c r="AL23" i="62"/>
  <c r="AK23" i="62"/>
  <c r="AJ23" i="62"/>
  <c r="AI23" i="62"/>
  <c r="AH23" i="62"/>
  <c r="AG23" i="62"/>
  <c r="AF23" i="62"/>
  <c r="AE23" i="62"/>
  <c r="AD23" i="62"/>
  <c r="AC23" i="62"/>
  <c r="AB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I23" i="62"/>
  <c r="H23" i="62"/>
  <c r="G23" i="62"/>
  <c r="F23" i="62"/>
  <c r="E23" i="62"/>
  <c r="D23" i="62"/>
  <c r="C23" i="62"/>
  <c r="B23" i="62"/>
  <c r="A23" i="62"/>
  <c r="AM22" i="62"/>
  <c r="AL22" i="62"/>
  <c r="AK22" i="62"/>
  <c r="AJ22" i="62"/>
  <c r="AI22" i="62"/>
  <c r="AH22" i="62"/>
  <c r="AG22" i="62"/>
  <c r="AF22" i="62"/>
  <c r="AE22" i="62"/>
  <c r="AD22" i="62"/>
  <c r="AC22" i="62"/>
  <c r="AB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I22" i="62"/>
  <c r="H22" i="62"/>
  <c r="G22" i="62"/>
  <c r="F22" i="62"/>
  <c r="E22" i="62"/>
  <c r="D22" i="62"/>
  <c r="C22" i="62"/>
  <c r="B22" i="62"/>
  <c r="A22" i="62"/>
  <c r="AM17" i="62"/>
  <c r="AL17" i="62"/>
  <c r="AK17" i="62"/>
  <c r="AJ17" i="62"/>
  <c r="AI17" i="62"/>
  <c r="AH17" i="62"/>
  <c r="AG17" i="62"/>
  <c r="AF17" i="62"/>
  <c r="AE17" i="62"/>
  <c r="AD17" i="62"/>
  <c r="AC17" i="62"/>
  <c r="AB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I17" i="62"/>
  <c r="H17" i="62"/>
  <c r="G17" i="62"/>
  <c r="F17" i="62"/>
  <c r="E17" i="62"/>
  <c r="D17" i="62"/>
  <c r="C17" i="62"/>
  <c r="B17" i="62"/>
  <c r="A17" i="62"/>
  <c r="AM16" i="62"/>
  <c r="AL16" i="62"/>
  <c r="AK16" i="62"/>
  <c r="AJ16" i="62"/>
  <c r="AI16" i="62"/>
  <c r="AH16" i="62"/>
  <c r="AG16" i="62"/>
  <c r="AF16" i="62"/>
  <c r="AE16" i="62"/>
  <c r="AD16" i="62"/>
  <c r="AC16" i="62"/>
  <c r="AB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I16" i="62"/>
  <c r="H16" i="62"/>
  <c r="G16" i="62"/>
  <c r="F16" i="62"/>
  <c r="E16" i="62"/>
  <c r="D16" i="62"/>
  <c r="C16" i="62"/>
  <c r="B16" i="62"/>
  <c r="A16" i="62"/>
  <c r="AM15" i="62"/>
  <c r="AL15" i="62"/>
  <c r="AK15" i="62"/>
  <c r="AJ15" i="62"/>
  <c r="AI15" i="62"/>
  <c r="AH15" i="62"/>
  <c r="AG15" i="62"/>
  <c r="AF15" i="62"/>
  <c r="AE15" i="62"/>
  <c r="AD15" i="62"/>
  <c r="AC15" i="62"/>
  <c r="AB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I15" i="62"/>
  <c r="H15" i="62"/>
  <c r="G15" i="62"/>
  <c r="F15" i="62"/>
  <c r="E15" i="62"/>
  <c r="D15" i="62"/>
  <c r="C15" i="62"/>
  <c r="B15" i="62"/>
  <c r="A15" i="62"/>
  <c r="AM14" i="62"/>
  <c r="AL14" i="62"/>
  <c r="AK14" i="62"/>
  <c r="AJ14" i="62"/>
  <c r="AI14" i="62"/>
  <c r="AH14" i="62"/>
  <c r="AG14" i="62"/>
  <c r="AF14" i="62"/>
  <c r="AE14" i="62"/>
  <c r="AD14" i="62"/>
  <c r="AC14" i="62"/>
  <c r="AB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I14" i="62"/>
  <c r="H14" i="62"/>
  <c r="G14" i="62"/>
  <c r="F14" i="62"/>
  <c r="E14" i="62"/>
  <c r="D14" i="62"/>
  <c r="C14" i="62"/>
  <c r="B14" i="62"/>
  <c r="A14" i="62"/>
  <c r="AM13" i="62"/>
  <c r="AL13" i="62"/>
  <c r="AK13" i="62"/>
  <c r="AJ13" i="62"/>
  <c r="AI13" i="62"/>
  <c r="AH13" i="62"/>
  <c r="AG13" i="62"/>
  <c r="AF13" i="62"/>
  <c r="AE13" i="62"/>
  <c r="AD13" i="62"/>
  <c r="AC13" i="62"/>
  <c r="AB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I13" i="62"/>
  <c r="H13" i="62"/>
  <c r="G13" i="62"/>
  <c r="F13" i="62"/>
  <c r="E13" i="62"/>
  <c r="D13" i="62"/>
  <c r="C13" i="62"/>
  <c r="B13" i="62"/>
  <c r="A13" i="62"/>
  <c r="AM12" i="62"/>
  <c r="AL12" i="62"/>
  <c r="AK12" i="62"/>
  <c r="AJ12" i="62"/>
  <c r="AI12" i="62"/>
  <c r="AH12" i="62"/>
  <c r="AG12" i="62"/>
  <c r="AF12" i="62"/>
  <c r="AE12" i="62"/>
  <c r="AD12" i="62"/>
  <c r="AC12" i="62"/>
  <c r="AB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I12" i="62"/>
  <c r="H12" i="62"/>
  <c r="G12" i="62"/>
  <c r="F12" i="62"/>
  <c r="E12" i="62"/>
  <c r="D12" i="62"/>
  <c r="C12" i="62"/>
  <c r="B12" i="62"/>
  <c r="A12" i="62"/>
  <c r="AM11" i="62"/>
  <c r="AL11" i="62"/>
  <c r="AK11" i="62"/>
  <c r="AJ11" i="62"/>
  <c r="AI11" i="62"/>
  <c r="AH11" i="62"/>
  <c r="AG11" i="62"/>
  <c r="AF11" i="62"/>
  <c r="AE11" i="62"/>
  <c r="AD11" i="62"/>
  <c r="AC11" i="62"/>
  <c r="AB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I11" i="62"/>
  <c r="H11" i="62"/>
  <c r="G11" i="62"/>
  <c r="F11" i="62"/>
  <c r="E11" i="62"/>
  <c r="D11" i="62"/>
  <c r="C11" i="62"/>
  <c r="B11" i="62"/>
  <c r="A11" i="62"/>
  <c r="AM74" i="62"/>
  <c r="AL74" i="62"/>
  <c r="AK74" i="62"/>
  <c r="AJ74" i="62"/>
  <c r="AI74" i="62"/>
  <c r="AH74" i="62"/>
  <c r="AG74" i="62"/>
  <c r="AF74" i="62"/>
  <c r="AE74" i="62"/>
  <c r="AD74" i="62"/>
  <c r="AC74" i="62"/>
  <c r="AB74" i="62"/>
  <c r="Z74" i="62"/>
  <c r="Y74" i="62"/>
  <c r="X74" i="62"/>
  <c r="W74" i="62"/>
  <c r="V74" i="62"/>
  <c r="U74" i="62"/>
  <c r="T74" i="62"/>
  <c r="S74" i="62"/>
  <c r="R74" i="62"/>
  <c r="Q74" i="62"/>
  <c r="P74" i="62"/>
  <c r="O74" i="62"/>
  <c r="AM33" i="62"/>
  <c r="AL33" i="62"/>
  <c r="AK33" i="62"/>
  <c r="AJ33" i="62"/>
  <c r="AI33" i="62"/>
  <c r="AH33" i="62"/>
  <c r="AG33" i="62"/>
  <c r="AF33" i="62"/>
  <c r="AE33" i="62"/>
  <c r="AD33" i="62"/>
  <c r="AC33" i="62"/>
  <c r="AB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B39" i="61"/>
  <c r="O37" i="61"/>
  <c r="O39" i="61" s="1"/>
  <c r="AJ80" i="62" s="1"/>
  <c r="B37" i="61"/>
  <c r="J37" i="61"/>
  <c r="J39" i="61" s="1"/>
  <c r="AE80" i="62" s="1"/>
  <c r="P19" i="61"/>
  <c r="P21" i="61" s="1"/>
  <c r="O19" i="61"/>
  <c r="O21" i="61" s="1"/>
  <c r="I19" i="61"/>
  <c r="I21" i="61" s="1"/>
  <c r="I22" i="61" s="1"/>
  <c r="H19" i="61"/>
  <c r="H21" i="61" s="1"/>
  <c r="R19" i="61"/>
  <c r="R21" i="61" s="1"/>
  <c r="G19" i="61"/>
  <c r="G21" i="61" s="1"/>
  <c r="I46" i="59"/>
  <c r="I45" i="59"/>
  <c r="I44" i="59"/>
  <c r="I50" i="59" s="1"/>
  <c r="H46" i="59"/>
  <c r="H45" i="59"/>
  <c r="H44" i="59"/>
  <c r="H50" i="59" s="1"/>
  <c r="G46" i="59"/>
  <c r="G45" i="59"/>
  <c r="G44" i="59"/>
  <c r="G50" i="59" s="1"/>
  <c r="AM73" i="60"/>
  <c r="AL73" i="60"/>
  <c r="AK73" i="60"/>
  <c r="AJ73" i="60"/>
  <c r="AI73" i="60"/>
  <c r="AH73" i="60"/>
  <c r="AG73" i="60"/>
  <c r="AF73" i="60"/>
  <c r="AE73" i="60"/>
  <c r="AD73" i="60"/>
  <c r="AC73" i="60"/>
  <c r="AB73" i="60"/>
  <c r="Z73" i="60"/>
  <c r="Y73" i="60"/>
  <c r="X73" i="60"/>
  <c r="W73" i="60"/>
  <c r="V73" i="60"/>
  <c r="U73" i="60"/>
  <c r="T73" i="60"/>
  <c r="S73" i="60"/>
  <c r="R73" i="60"/>
  <c r="Q73" i="60"/>
  <c r="P73" i="60"/>
  <c r="O73" i="60"/>
  <c r="I73" i="60"/>
  <c r="H73" i="60"/>
  <c r="G73" i="60"/>
  <c r="F73" i="60"/>
  <c r="E73" i="60"/>
  <c r="D73" i="60"/>
  <c r="C73" i="60"/>
  <c r="B73" i="60"/>
  <c r="A73" i="60"/>
  <c r="AM72" i="60"/>
  <c r="AL72" i="60"/>
  <c r="AK72" i="60"/>
  <c r="AJ72" i="60"/>
  <c r="AI72" i="60"/>
  <c r="AH72" i="60"/>
  <c r="AG72" i="60"/>
  <c r="AF72" i="60"/>
  <c r="AE72" i="60"/>
  <c r="AD72" i="60"/>
  <c r="AC72" i="60"/>
  <c r="AB72" i="60"/>
  <c r="Z72" i="60"/>
  <c r="Y72" i="60"/>
  <c r="X72" i="60"/>
  <c r="W72" i="60"/>
  <c r="V72" i="60"/>
  <c r="U72" i="60"/>
  <c r="T72" i="60"/>
  <c r="S72" i="60"/>
  <c r="R72" i="60"/>
  <c r="Q72" i="60"/>
  <c r="P72" i="60"/>
  <c r="O72" i="60"/>
  <c r="I72" i="60"/>
  <c r="H72" i="60"/>
  <c r="G72" i="60"/>
  <c r="F72" i="60"/>
  <c r="E72" i="60"/>
  <c r="D72" i="60"/>
  <c r="C72" i="60"/>
  <c r="B72" i="60"/>
  <c r="A72" i="60"/>
  <c r="AM71" i="60"/>
  <c r="AL71" i="60"/>
  <c r="AK71" i="60"/>
  <c r="AJ71" i="60"/>
  <c r="AI71" i="60"/>
  <c r="AH71" i="60"/>
  <c r="AG71" i="60"/>
  <c r="AF71" i="60"/>
  <c r="AE71" i="60"/>
  <c r="AD71" i="60"/>
  <c r="AC71" i="60"/>
  <c r="AB71" i="60"/>
  <c r="Z71" i="60"/>
  <c r="Y71" i="60"/>
  <c r="X71" i="60"/>
  <c r="W71" i="60"/>
  <c r="V71" i="60"/>
  <c r="U71" i="60"/>
  <c r="T71" i="60"/>
  <c r="S71" i="60"/>
  <c r="R71" i="60"/>
  <c r="Q71" i="60"/>
  <c r="P71" i="60"/>
  <c r="O71" i="60"/>
  <c r="I71" i="60"/>
  <c r="H71" i="60"/>
  <c r="G71" i="60"/>
  <c r="F71" i="60"/>
  <c r="E71" i="60"/>
  <c r="D71" i="60"/>
  <c r="C71" i="60"/>
  <c r="B71" i="60"/>
  <c r="A71" i="60"/>
  <c r="AM70" i="60"/>
  <c r="AL70" i="60"/>
  <c r="AK70" i="60"/>
  <c r="AJ70" i="60"/>
  <c r="AI70" i="60"/>
  <c r="AH70" i="60"/>
  <c r="AG70" i="60"/>
  <c r="AF70" i="60"/>
  <c r="AE70" i="60"/>
  <c r="AD70" i="60"/>
  <c r="AC70" i="60"/>
  <c r="AB70" i="60"/>
  <c r="Z70" i="60"/>
  <c r="Y70" i="60"/>
  <c r="X70" i="60"/>
  <c r="W70" i="60"/>
  <c r="V70" i="60"/>
  <c r="U70" i="60"/>
  <c r="T70" i="60"/>
  <c r="S70" i="60"/>
  <c r="R70" i="60"/>
  <c r="Q70" i="60"/>
  <c r="P70" i="60"/>
  <c r="O70" i="60"/>
  <c r="I70" i="60"/>
  <c r="H70" i="60"/>
  <c r="G70" i="60"/>
  <c r="F70" i="60"/>
  <c r="E70" i="60"/>
  <c r="D70" i="60"/>
  <c r="C70" i="60"/>
  <c r="B70" i="60"/>
  <c r="A70" i="60"/>
  <c r="AM69" i="60"/>
  <c r="AL69" i="60"/>
  <c r="AK69" i="60"/>
  <c r="AJ69" i="60"/>
  <c r="AI69" i="60"/>
  <c r="AH69" i="60"/>
  <c r="AG69" i="60"/>
  <c r="AF69" i="60"/>
  <c r="AE69" i="60"/>
  <c r="AD69" i="60"/>
  <c r="AC69" i="60"/>
  <c r="AB69" i="60"/>
  <c r="Z69" i="60"/>
  <c r="Y69" i="60"/>
  <c r="X69" i="60"/>
  <c r="W69" i="60"/>
  <c r="V69" i="60"/>
  <c r="U69" i="60"/>
  <c r="T69" i="60"/>
  <c r="S69" i="60"/>
  <c r="R69" i="60"/>
  <c r="Q69" i="60"/>
  <c r="P69" i="60"/>
  <c r="O69" i="60"/>
  <c r="I69" i="60"/>
  <c r="H69" i="60"/>
  <c r="G69" i="60"/>
  <c r="F69" i="60"/>
  <c r="E69" i="60"/>
  <c r="D69" i="60"/>
  <c r="C69" i="60"/>
  <c r="B69" i="60"/>
  <c r="A69" i="60"/>
  <c r="AM68" i="60"/>
  <c r="AL68" i="60"/>
  <c r="AK68" i="60"/>
  <c r="AJ68" i="60"/>
  <c r="AI68" i="60"/>
  <c r="AH68" i="60"/>
  <c r="AG68" i="60"/>
  <c r="AF68" i="60"/>
  <c r="AE68" i="60"/>
  <c r="AD68" i="60"/>
  <c r="AC68" i="60"/>
  <c r="AB68" i="60"/>
  <c r="Z68" i="60"/>
  <c r="Y68" i="60"/>
  <c r="X68" i="60"/>
  <c r="W68" i="60"/>
  <c r="V68" i="60"/>
  <c r="U68" i="60"/>
  <c r="T68" i="60"/>
  <c r="S68" i="60"/>
  <c r="R68" i="60"/>
  <c r="Q68" i="60"/>
  <c r="P68" i="60"/>
  <c r="O68" i="60"/>
  <c r="I68" i="60"/>
  <c r="H68" i="60"/>
  <c r="G68" i="60"/>
  <c r="F68" i="60"/>
  <c r="E68" i="60"/>
  <c r="D68" i="60"/>
  <c r="C68" i="60"/>
  <c r="B68" i="60"/>
  <c r="A68" i="60"/>
  <c r="AM64" i="60"/>
  <c r="AL64" i="60"/>
  <c r="AK64" i="60"/>
  <c r="AJ64" i="60"/>
  <c r="AI64" i="60"/>
  <c r="AH64" i="60"/>
  <c r="AG64" i="60"/>
  <c r="AF64" i="60"/>
  <c r="AE64" i="60"/>
  <c r="AD64" i="60"/>
  <c r="AC64" i="60"/>
  <c r="AB64" i="60"/>
  <c r="Z64" i="60"/>
  <c r="Y64" i="60"/>
  <c r="X64" i="60"/>
  <c r="W64" i="60"/>
  <c r="V64" i="60"/>
  <c r="U64" i="60"/>
  <c r="T64" i="60"/>
  <c r="S64" i="60"/>
  <c r="R64" i="60"/>
  <c r="Q64" i="60"/>
  <c r="P64" i="60"/>
  <c r="O64" i="60"/>
  <c r="I64" i="60"/>
  <c r="H64" i="60"/>
  <c r="G64" i="60"/>
  <c r="F64" i="60"/>
  <c r="E64" i="60"/>
  <c r="D64" i="60"/>
  <c r="C64" i="60"/>
  <c r="B64" i="60"/>
  <c r="A64" i="60"/>
  <c r="AM63" i="60"/>
  <c r="AL63" i="60"/>
  <c r="AK63" i="60"/>
  <c r="AJ63" i="60"/>
  <c r="AI63" i="60"/>
  <c r="AH63" i="60"/>
  <c r="AG63" i="60"/>
  <c r="AF63" i="60"/>
  <c r="AE63" i="60"/>
  <c r="AD63" i="60"/>
  <c r="AC63" i="60"/>
  <c r="AB63" i="60"/>
  <c r="Z63" i="60"/>
  <c r="Y63" i="60"/>
  <c r="X63" i="60"/>
  <c r="W63" i="60"/>
  <c r="V63" i="60"/>
  <c r="U63" i="60"/>
  <c r="T63" i="60"/>
  <c r="S63" i="60"/>
  <c r="R63" i="60"/>
  <c r="Q63" i="60"/>
  <c r="P63" i="60"/>
  <c r="O63" i="60"/>
  <c r="I63" i="60"/>
  <c r="H63" i="60"/>
  <c r="G63" i="60"/>
  <c r="F63" i="60"/>
  <c r="E63" i="60"/>
  <c r="D63" i="60"/>
  <c r="C63" i="60"/>
  <c r="B63" i="60"/>
  <c r="A63" i="60"/>
  <c r="AM62" i="60"/>
  <c r="AL62" i="60"/>
  <c r="AK62" i="60"/>
  <c r="AJ62" i="60"/>
  <c r="AI62" i="60"/>
  <c r="AH62" i="60"/>
  <c r="AG62" i="60"/>
  <c r="AF62" i="60"/>
  <c r="AE62" i="60"/>
  <c r="AD62" i="60"/>
  <c r="AC62" i="60"/>
  <c r="AB62" i="60"/>
  <c r="Z62" i="60"/>
  <c r="Y62" i="60"/>
  <c r="X62" i="60"/>
  <c r="W62" i="60"/>
  <c r="V62" i="60"/>
  <c r="U62" i="60"/>
  <c r="T62" i="60"/>
  <c r="S62" i="60"/>
  <c r="R62" i="60"/>
  <c r="Q62" i="60"/>
  <c r="P62" i="60"/>
  <c r="O62" i="60"/>
  <c r="I62" i="60"/>
  <c r="H62" i="60"/>
  <c r="G62" i="60"/>
  <c r="F62" i="60"/>
  <c r="E62" i="60"/>
  <c r="D62" i="60"/>
  <c r="C62" i="60"/>
  <c r="B62" i="60"/>
  <c r="A62" i="60"/>
  <c r="AM61" i="60"/>
  <c r="AL61" i="60"/>
  <c r="AK61" i="60"/>
  <c r="AJ61" i="60"/>
  <c r="AI61" i="60"/>
  <c r="AH61" i="60"/>
  <c r="AG61" i="60"/>
  <c r="AF61" i="60"/>
  <c r="AE61" i="60"/>
  <c r="AD61" i="60"/>
  <c r="AC61" i="60"/>
  <c r="AB61" i="60"/>
  <c r="Z61" i="60"/>
  <c r="Y61" i="60"/>
  <c r="X61" i="60"/>
  <c r="W61" i="60"/>
  <c r="V61" i="60"/>
  <c r="U61" i="60"/>
  <c r="T61" i="60"/>
  <c r="S61" i="60"/>
  <c r="R61" i="60"/>
  <c r="Q61" i="60"/>
  <c r="P61" i="60"/>
  <c r="O61" i="60"/>
  <c r="I61" i="60"/>
  <c r="H61" i="60"/>
  <c r="G61" i="60"/>
  <c r="F61" i="60"/>
  <c r="E61" i="60"/>
  <c r="D61" i="60"/>
  <c r="C61" i="60"/>
  <c r="B61" i="60"/>
  <c r="A61" i="60"/>
  <c r="AM60" i="60"/>
  <c r="AL60" i="60"/>
  <c r="AK60" i="60"/>
  <c r="AJ60" i="60"/>
  <c r="AI60" i="60"/>
  <c r="AH60" i="60"/>
  <c r="AG60" i="60"/>
  <c r="AF60" i="60"/>
  <c r="AE60" i="60"/>
  <c r="AD60" i="60"/>
  <c r="AC60" i="60"/>
  <c r="AB60" i="60"/>
  <c r="Z60" i="60"/>
  <c r="Y60" i="60"/>
  <c r="X60" i="60"/>
  <c r="W60" i="60"/>
  <c r="V60" i="60"/>
  <c r="U60" i="60"/>
  <c r="T60" i="60"/>
  <c r="S60" i="60"/>
  <c r="R60" i="60"/>
  <c r="Q60" i="60"/>
  <c r="P60" i="60"/>
  <c r="O60" i="60"/>
  <c r="I60" i="60"/>
  <c r="H60" i="60"/>
  <c r="G60" i="60"/>
  <c r="F60" i="60"/>
  <c r="E60" i="60"/>
  <c r="D60" i="60"/>
  <c r="C60" i="60"/>
  <c r="B60" i="60"/>
  <c r="A60" i="60"/>
  <c r="AM59" i="60"/>
  <c r="AL59" i="60"/>
  <c r="AK59" i="60"/>
  <c r="AJ59" i="60"/>
  <c r="AI59" i="60"/>
  <c r="AH59" i="60"/>
  <c r="AG59" i="60"/>
  <c r="AF59" i="60"/>
  <c r="AE59" i="60"/>
  <c r="AD59" i="60"/>
  <c r="AC59" i="60"/>
  <c r="AB59" i="60"/>
  <c r="Z59" i="60"/>
  <c r="Y59" i="60"/>
  <c r="X59" i="60"/>
  <c r="W59" i="60"/>
  <c r="V59" i="60"/>
  <c r="U59" i="60"/>
  <c r="T59" i="60"/>
  <c r="S59" i="60"/>
  <c r="R59" i="60"/>
  <c r="Q59" i="60"/>
  <c r="P59" i="60"/>
  <c r="O59" i="60"/>
  <c r="I59" i="60"/>
  <c r="H59" i="60"/>
  <c r="G59" i="60"/>
  <c r="F59" i="60"/>
  <c r="E59" i="60"/>
  <c r="D59" i="60"/>
  <c r="C59" i="60"/>
  <c r="B59" i="60"/>
  <c r="A59" i="60"/>
  <c r="AM58" i="60"/>
  <c r="AL58" i="60"/>
  <c r="AK58" i="60"/>
  <c r="AJ58" i="60"/>
  <c r="AI58" i="60"/>
  <c r="AH58" i="60"/>
  <c r="AG58" i="60"/>
  <c r="AF58" i="60"/>
  <c r="AE58" i="60"/>
  <c r="AD58" i="60"/>
  <c r="AC58" i="60"/>
  <c r="AB58" i="60"/>
  <c r="Z58" i="60"/>
  <c r="Y58" i="60"/>
  <c r="X58" i="60"/>
  <c r="W58" i="60"/>
  <c r="V58" i="60"/>
  <c r="U58" i="60"/>
  <c r="T58" i="60"/>
  <c r="S58" i="60"/>
  <c r="R58" i="60"/>
  <c r="Q58" i="60"/>
  <c r="P58" i="60"/>
  <c r="O58" i="60"/>
  <c r="I58" i="60"/>
  <c r="H58" i="60"/>
  <c r="G58" i="60"/>
  <c r="F58" i="60"/>
  <c r="E58" i="60"/>
  <c r="D58" i="60"/>
  <c r="C58" i="60"/>
  <c r="B58" i="60"/>
  <c r="A58" i="60"/>
  <c r="AM57" i="60"/>
  <c r="AL57" i="60"/>
  <c r="AK57" i="60"/>
  <c r="AJ57" i="60"/>
  <c r="AI57" i="60"/>
  <c r="AH57" i="60"/>
  <c r="AG57" i="60"/>
  <c r="AF57" i="60"/>
  <c r="AE57" i="60"/>
  <c r="AD57" i="60"/>
  <c r="AC57" i="60"/>
  <c r="AB57" i="60"/>
  <c r="Z57" i="60"/>
  <c r="Y57" i="60"/>
  <c r="X57" i="60"/>
  <c r="W57" i="60"/>
  <c r="V57" i="60"/>
  <c r="U57" i="60"/>
  <c r="T57" i="60"/>
  <c r="S57" i="60"/>
  <c r="R57" i="60"/>
  <c r="Q57" i="60"/>
  <c r="P57" i="60"/>
  <c r="O57" i="60"/>
  <c r="I57" i="60"/>
  <c r="H57" i="60"/>
  <c r="G57" i="60"/>
  <c r="F57" i="60"/>
  <c r="E57" i="60"/>
  <c r="D57" i="60"/>
  <c r="C57" i="60"/>
  <c r="B57" i="60"/>
  <c r="A57" i="60"/>
  <c r="AM56" i="60"/>
  <c r="AL56" i="60"/>
  <c r="AK56" i="60"/>
  <c r="AJ56" i="60"/>
  <c r="AI56" i="60"/>
  <c r="AH56" i="60"/>
  <c r="AG56" i="60"/>
  <c r="AF56" i="60"/>
  <c r="AE56" i="60"/>
  <c r="AD56" i="60"/>
  <c r="AC56" i="60"/>
  <c r="AB56" i="60"/>
  <c r="Z56" i="60"/>
  <c r="Y56" i="60"/>
  <c r="X56" i="60"/>
  <c r="W56" i="60"/>
  <c r="V56" i="60"/>
  <c r="U56" i="60"/>
  <c r="T56" i="60"/>
  <c r="S56" i="60"/>
  <c r="R56" i="60"/>
  <c r="Q56" i="60"/>
  <c r="P56" i="60"/>
  <c r="O56" i="60"/>
  <c r="I56" i="60"/>
  <c r="H56" i="60"/>
  <c r="G56" i="60"/>
  <c r="F56" i="60"/>
  <c r="E56" i="60"/>
  <c r="D56" i="60"/>
  <c r="C56" i="60"/>
  <c r="B56" i="60"/>
  <c r="A56" i="60"/>
  <c r="AM55" i="60"/>
  <c r="AL55" i="60"/>
  <c r="AK55" i="60"/>
  <c r="AJ55" i="60"/>
  <c r="AI55" i="60"/>
  <c r="AH55" i="60"/>
  <c r="AG55" i="60"/>
  <c r="AF55" i="60"/>
  <c r="AE55" i="60"/>
  <c r="AD55" i="60"/>
  <c r="AC55" i="60"/>
  <c r="AB55" i="60"/>
  <c r="Z55" i="60"/>
  <c r="Y55" i="60"/>
  <c r="X55" i="60"/>
  <c r="W55" i="60"/>
  <c r="V55" i="60"/>
  <c r="U55" i="60"/>
  <c r="T55" i="60"/>
  <c r="S55" i="60"/>
  <c r="R55" i="60"/>
  <c r="Q55" i="60"/>
  <c r="P55" i="60"/>
  <c r="O55" i="60"/>
  <c r="I55" i="60"/>
  <c r="H55" i="60"/>
  <c r="G55" i="60"/>
  <c r="F55" i="60"/>
  <c r="E55" i="60"/>
  <c r="D55" i="60"/>
  <c r="C55" i="60"/>
  <c r="B55" i="60"/>
  <c r="A55" i="60"/>
  <c r="AM54" i="60"/>
  <c r="AL54" i="60"/>
  <c r="AK54" i="60"/>
  <c r="AJ54" i="60"/>
  <c r="AI54" i="60"/>
  <c r="AH54" i="60"/>
  <c r="AG54" i="60"/>
  <c r="AF54" i="60"/>
  <c r="AE54" i="60"/>
  <c r="AD54" i="60"/>
  <c r="AC54" i="60"/>
  <c r="AB54" i="60"/>
  <c r="Z54" i="60"/>
  <c r="Y54" i="60"/>
  <c r="X54" i="60"/>
  <c r="W54" i="60"/>
  <c r="V54" i="60"/>
  <c r="U54" i="60"/>
  <c r="T54" i="60"/>
  <c r="S54" i="60"/>
  <c r="R54" i="60"/>
  <c r="Q54" i="60"/>
  <c r="P54" i="60"/>
  <c r="O54" i="60"/>
  <c r="I54" i="60"/>
  <c r="H54" i="60"/>
  <c r="G54" i="60"/>
  <c r="F54" i="60"/>
  <c r="E54" i="60"/>
  <c r="D54" i="60"/>
  <c r="C54" i="60"/>
  <c r="B54" i="60"/>
  <c r="A54" i="60"/>
  <c r="AM53" i="60"/>
  <c r="AL53" i="60"/>
  <c r="AK53" i="60"/>
  <c r="AJ53" i="60"/>
  <c r="AI53" i="60"/>
  <c r="AH53" i="60"/>
  <c r="AG53" i="60"/>
  <c r="AF53" i="60"/>
  <c r="AE53" i="60"/>
  <c r="AD53" i="60"/>
  <c r="AC53" i="60"/>
  <c r="AB53" i="60"/>
  <c r="Z53" i="60"/>
  <c r="Y53" i="60"/>
  <c r="X53" i="60"/>
  <c r="W53" i="60"/>
  <c r="V53" i="60"/>
  <c r="U53" i="60"/>
  <c r="T53" i="60"/>
  <c r="S53" i="60"/>
  <c r="R53" i="60"/>
  <c r="Q53" i="60"/>
  <c r="P53" i="60"/>
  <c r="O53" i="60"/>
  <c r="I53" i="60"/>
  <c r="H53" i="60"/>
  <c r="G53" i="60"/>
  <c r="F53" i="60"/>
  <c r="E53" i="60"/>
  <c r="D53" i="60"/>
  <c r="C53" i="60"/>
  <c r="B53" i="60"/>
  <c r="A53" i="60"/>
  <c r="AM52" i="60"/>
  <c r="AL52" i="60"/>
  <c r="AK52" i="60"/>
  <c r="AJ52" i="60"/>
  <c r="AI52" i="60"/>
  <c r="AH52" i="60"/>
  <c r="AG52" i="60"/>
  <c r="AF52" i="60"/>
  <c r="AE52" i="60"/>
  <c r="AD52" i="60"/>
  <c r="AC52" i="60"/>
  <c r="AB52" i="60"/>
  <c r="Z52" i="60"/>
  <c r="Y52" i="60"/>
  <c r="X52" i="60"/>
  <c r="W52" i="60"/>
  <c r="V52" i="60"/>
  <c r="U52" i="60"/>
  <c r="T52" i="60"/>
  <c r="S52" i="60"/>
  <c r="R52" i="60"/>
  <c r="Q52" i="60"/>
  <c r="P52" i="60"/>
  <c r="O52" i="60"/>
  <c r="I52" i="60"/>
  <c r="H52" i="60"/>
  <c r="G52" i="60"/>
  <c r="F52" i="60"/>
  <c r="E52" i="60"/>
  <c r="D52" i="60"/>
  <c r="C52" i="60"/>
  <c r="B52" i="60"/>
  <c r="A52" i="60"/>
  <c r="AM51" i="60"/>
  <c r="AL51" i="60"/>
  <c r="AK51" i="60"/>
  <c r="AJ51" i="60"/>
  <c r="AI51" i="60"/>
  <c r="AH51" i="60"/>
  <c r="AG51" i="60"/>
  <c r="AF51" i="60"/>
  <c r="AE51" i="60"/>
  <c r="AD51" i="60"/>
  <c r="AC51" i="60"/>
  <c r="AB51" i="60"/>
  <c r="Z51" i="60"/>
  <c r="Y51" i="60"/>
  <c r="X51" i="60"/>
  <c r="W51" i="60"/>
  <c r="V51" i="60"/>
  <c r="U51" i="60"/>
  <c r="T51" i="60"/>
  <c r="S51" i="60"/>
  <c r="R51" i="60"/>
  <c r="Q51" i="60"/>
  <c r="P51" i="60"/>
  <c r="O51" i="60"/>
  <c r="I51" i="60"/>
  <c r="H51" i="60"/>
  <c r="G51" i="60"/>
  <c r="F51" i="60"/>
  <c r="E51" i="60"/>
  <c r="D51" i="60"/>
  <c r="C51" i="60"/>
  <c r="B51" i="60"/>
  <c r="A51" i="60"/>
  <c r="AM50" i="60"/>
  <c r="AL50" i="60"/>
  <c r="AK50" i="60"/>
  <c r="AJ50" i="60"/>
  <c r="AI50" i="60"/>
  <c r="AH50" i="60"/>
  <c r="AG50" i="60"/>
  <c r="AF50" i="60"/>
  <c r="AE50" i="60"/>
  <c r="AD50" i="60"/>
  <c r="AC50" i="60"/>
  <c r="AB50" i="60"/>
  <c r="Z50" i="60"/>
  <c r="Y50" i="60"/>
  <c r="X50" i="60"/>
  <c r="W50" i="60"/>
  <c r="V50" i="60"/>
  <c r="U50" i="60"/>
  <c r="T50" i="60"/>
  <c r="S50" i="60"/>
  <c r="R50" i="60"/>
  <c r="Q50" i="60"/>
  <c r="P50" i="60"/>
  <c r="O50" i="60"/>
  <c r="I50" i="60"/>
  <c r="H50" i="60"/>
  <c r="G50" i="60"/>
  <c r="F50" i="60"/>
  <c r="E50" i="60"/>
  <c r="D50" i="60"/>
  <c r="C50" i="60"/>
  <c r="B50" i="60"/>
  <c r="A50" i="60"/>
  <c r="AM49" i="60"/>
  <c r="AL49" i="60"/>
  <c r="AK49" i="60"/>
  <c r="AJ49" i="60"/>
  <c r="AI49" i="60"/>
  <c r="AH49" i="60"/>
  <c r="AG49" i="60"/>
  <c r="AF49" i="60"/>
  <c r="AE49" i="60"/>
  <c r="AD49" i="60"/>
  <c r="AC49" i="60"/>
  <c r="AB49" i="60"/>
  <c r="Z49" i="60"/>
  <c r="Y49" i="60"/>
  <c r="X49" i="60"/>
  <c r="W49" i="60"/>
  <c r="V49" i="60"/>
  <c r="U49" i="60"/>
  <c r="T49" i="60"/>
  <c r="S49" i="60"/>
  <c r="R49" i="60"/>
  <c r="Q49" i="60"/>
  <c r="P49" i="60"/>
  <c r="O49" i="60"/>
  <c r="I49" i="60"/>
  <c r="H49" i="60"/>
  <c r="G49" i="60"/>
  <c r="F49" i="60"/>
  <c r="E49" i="60"/>
  <c r="D49" i="60"/>
  <c r="C49" i="60"/>
  <c r="B49" i="60"/>
  <c r="A49" i="60"/>
  <c r="AM48" i="60"/>
  <c r="AL48" i="60"/>
  <c r="AK48" i="60"/>
  <c r="AJ48" i="60"/>
  <c r="AI48" i="60"/>
  <c r="AH48" i="60"/>
  <c r="AG48" i="60"/>
  <c r="AF48" i="60"/>
  <c r="AE48" i="60"/>
  <c r="AD48" i="60"/>
  <c r="AC48" i="60"/>
  <c r="AB48" i="60"/>
  <c r="Z48" i="60"/>
  <c r="Y48" i="60"/>
  <c r="X48" i="60"/>
  <c r="W48" i="60"/>
  <c r="V48" i="60"/>
  <c r="U48" i="60"/>
  <c r="T48" i="60"/>
  <c r="S48" i="60"/>
  <c r="R48" i="60"/>
  <c r="Q48" i="60"/>
  <c r="P48" i="60"/>
  <c r="O48" i="60"/>
  <c r="I48" i="60"/>
  <c r="H48" i="60"/>
  <c r="G48" i="60"/>
  <c r="F48" i="60"/>
  <c r="E48" i="60"/>
  <c r="D48" i="60"/>
  <c r="C48" i="60"/>
  <c r="B48" i="60"/>
  <c r="A48" i="60"/>
  <c r="AM47" i="60"/>
  <c r="AL47" i="60"/>
  <c r="AK47" i="60"/>
  <c r="AJ47" i="60"/>
  <c r="AI47" i="60"/>
  <c r="AH47" i="60"/>
  <c r="AG47" i="60"/>
  <c r="AF47" i="60"/>
  <c r="AE47" i="60"/>
  <c r="AD47" i="60"/>
  <c r="AC47" i="60"/>
  <c r="AB47" i="60"/>
  <c r="Z47" i="60"/>
  <c r="Y47" i="60"/>
  <c r="X47" i="60"/>
  <c r="W47" i="60"/>
  <c r="V47" i="60"/>
  <c r="U47" i="60"/>
  <c r="T47" i="60"/>
  <c r="S47" i="60"/>
  <c r="R47" i="60"/>
  <c r="Q47" i="60"/>
  <c r="P47" i="60"/>
  <c r="O47" i="60"/>
  <c r="I47" i="60"/>
  <c r="H47" i="60"/>
  <c r="G47" i="60"/>
  <c r="F47" i="60"/>
  <c r="E47" i="60"/>
  <c r="D47" i="60"/>
  <c r="C47" i="60"/>
  <c r="B47" i="60"/>
  <c r="A47" i="60"/>
  <c r="AM46" i="60"/>
  <c r="AL46" i="60"/>
  <c r="AK46" i="60"/>
  <c r="AJ46" i="60"/>
  <c r="AI46" i="60"/>
  <c r="AH46" i="60"/>
  <c r="AG46" i="60"/>
  <c r="AF46" i="60"/>
  <c r="AE46" i="60"/>
  <c r="AD46" i="60"/>
  <c r="AC46" i="60"/>
  <c r="AB46" i="60"/>
  <c r="Z46" i="60"/>
  <c r="Y46" i="60"/>
  <c r="X46" i="60"/>
  <c r="W46" i="60"/>
  <c r="V46" i="60"/>
  <c r="U46" i="60"/>
  <c r="T46" i="60"/>
  <c r="S46" i="60"/>
  <c r="R46" i="60"/>
  <c r="Q46" i="60"/>
  <c r="P46" i="60"/>
  <c r="O46" i="60"/>
  <c r="I46" i="60"/>
  <c r="H46" i="60"/>
  <c r="G46" i="60"/>
  <c r="F46" i="60"/>
  <c r="E46" i="60"/>
  <c r="D46" i="60"/>
  <c r="C46" i="60"/>
  <c r="B46" i="60"/>
  <c r="A46" i="60"/>
  <c r="AM45" i="60"/>
  <c r="AL45" i="60"/>
  <c r="AK45" i="60"/>
  <c r="AJ45" i="60"/>
  <c r="AI45" i="60"/>
  <c r="AH45" i="60"/>
  <c r="AG45" i="60"/>
  <c r="AF45" i="60"/>
  <c r="AE45" i="60"/>
  <c r="AD45" i="60"/>
  <c r="AC45" i="60"/>
  <c r="AB45" i="60"/>
  <c r="Z45" i="60"/>
  <c r="Y45" i="60"/>
  <c r="X45" i="60"/>
  <c r="W45" i="60"/>
  <c r="V45" i="60"/>
  <c r="U45" i="60"/>
  <c r="T45" i="60"/>
  <c r="S45" i="60"/>
  <c r="R45" i="60"/>
  <c r="Q45" i="60"/>
  <c r="P45" i="60"/>
  <c r="O45" i="60"/>
  <c r="I45" i="60"/>
  <c r="H45" i="60"/>
  <c r="G45" i="60"/>
  <c r="F45" i="60"/>
  <c r="E45" i="60"/>
  <c r="D45" i="60"/>
  <c r="C45" i="60"/>
  <c r="B45" i="60"/>
  <c r="A45" i="60"/>
  <c r="AM44" i="60"/>
  <c r="AL44" i="60"/>
  <c r="AK44" i="60"/>
  <c r="AJ44" i="60"/>
  <c r="AI44" i="60"/>
  <c r="AH44" i="60"/>
  <c r="AG44" i="60"/>
  <c r="AF44" i="60"/>
  <c r="AE44" i="60"/>
  <c r="AD44" i="60"/>
  <c r="AC44" i="60"/>
  <c r="AB44" i="60"/>
  <c r="Z44" i="60"/>
  <c r="Y44" i="60"/>
  <c r="X44" i="60"/>
  <c r="W44" i="60"/>
  <c r="V44" i="60"/>
  <c r="U44" i="60"/>
  <c r="T44" i="60"/>
  <c r="S44" i="60"/>
  <c r="R44" i="60"/>
  <c r="Q44" i="60"/>
  <c r="P44" i="60"/>
  <c r="O44" i="60"/>
  <c r="I44" i="60"/>
  <c r="H44" i="60"/>
  <c r="G44" i="60"/>
  <c r="F44" i="60"/>
  <c r="E44" i="60"/>
  <c r="D44" i="60"/>
  <c r="C44" i="60"/>
  <c r="B44" i="60"/>
  <c r="A44" i="60"/>
  <c r="AM43" i="60"/>
  <c r="AL43" i="60"/>
  <c r="AK43" i="60"/>
  <c r="AJ43" i="60"/>
  <c r="AI43" i="60"/>
  <c r="AH43" i="60"/>
  <c r="AG43" i="60"/>
  <c r="AF43" i="60"/>
  <c r="AE43" i="60"/>
  <c r="AD43" i="60"/>
  <c r="AC43" i="60"/>
  <c r="AB43" i="60"/>
  <c r="Z43" i="60"/>
  <c r="Y43" i="60"/>
  <c r="X43" i="60"/>
  <c r="W43" i="60"/>
  <c r="V43" i="60"/>
  <c r="U43" i="60"/>
  <c r="T43" i="60"/>
  <c r="S43" i="60"/>
  <c r="R43" i="60"/>
  <c r="Q43" i="60"/>
  <c r="P43" i="60"/>
  <c r="O43" i="60"/>
  <c r="I43" i="60"/>
  <c r="H43" i="60"/>
  <c r="G43" i="60"/>
  <c r="F43" i="60"/>
  <c r="E43" i="60"/>
  <c r="D43" i="60"/>
  <c r="C43" i="60"/>
  <c r="B43" i="60"/>
  <c r="A43" i="60"/>
  <c r="AM42" i="60"/>
  <c r="AL42" i="60"/>
  <c r="AK42" i="60"/>
  <c r="AJ42" i="60"/>
  <c r="AI42" i="60"/>
  <c r="AH42" i="60"/>
  <c r="AG42" i="60"/>
  <c r="AF42" i="60"/>
  <c r="AE42" i="60"/>
  <c r="AD42" i="60"/>
  <c r="AC42" i="60"/>
  <c r="AB42" i="60"/>
  <c r="Z42" i="60"/>
  <c r="Y42" i="60"/>
  <c r="X42" i="60"/>
  <c r="W42" i="60"/>
  <c r="V42" i="60"/>
  <c r="U42" i="60"/>
  <c r="T42" i="60"/>
  <c r="S42" i="60"/>
  <c r="R42" i="60"/>
  <c r="Q42" i="60"/>
  <c r="P42" i="60"/>
  <c r="O42" i="60"/>
  <c r="I42" i="60"/>
  <c r="H42" i="60"/>
  <c r="G42" i="60"/>
  <c r="F42" i="60"/>
  <c r="E42" i="60"/>
  <c r="D42" i="60"/>
  <c r="C42" i="60"/>
  <c r="B42" i="60"/>
  <c r="A42" i="60"/>
  <c r="AM32" i="60"/>
  <c r="AL32" i="60"/>
  <c r="AK32" i="60"/>
  <c r="AJ32" i="60"/>
  <c r="AI32" i="60"/>
  <c r="AH32" i="60"/>
  <c r="AG32" i="60"/>
  <c r="AF32" i="60"/>
  <c r="AE32" i="60"/>
  <c r="AD32" i="60"/>
  <c r="AC32" i="60"/>
  <c r="AB32" i="60"/>
  <c r="Z32" i="60"/>
  <c r="Y32" i="60"/>
  <c r="X32" i="60"/>
  <c r="W32" i="60"/>
  <c r="V32" i="60"/>
  <c r="U32" i="60"/>
  <c r="T32" i="60"/>
  <c r="S32" i="60"/>
  <c r="R32" i="60"/>
  <c r="Q32" i="60"/>
  <c r="P32" i="60"/>
  <c r="O32" i="60"/>
  <c r="I32" i="60"/>
  <c r="H32" i="60"/>
  <c r="G32" i="60"/>
  <c r="F32" i="60"/>
  <c r="E32" i="60"/>
  <c r="D32" i="60"/>
  <c r="C32" i="60"/>
  <c r="B32" i="60"/>
  <c r="A32" i="60"/>
  <c r="AM31" i="60"/>
  <c r="AL31" i="60"/>
  <c r="AK31" i="60"/>
  <c r="AJ31" i="60"/>
  <c r="AI31" i="60"/>
  <c r="AH31" i="60"/>
  <c r="AG31" i="60"/>
  <c r="AF31" i="60"/>
  <c r="AE31" i="60"/>
  <c r="AD31" i="60"/>
  <c r="AC31" i="60"/>
  <c r="AB31" i="60"/>
  <c r="Z31" i="60"/>
  <c r="Y31" i="60"/>
  <c r="X31" i="60"/>
  <c r="W31" i="60"/>
  <c r="V31" i="60"/>
  <c r="U31" i="60"/>
  <c r="T31" i="60"/>
  <c r="S31" i="60"/>
  <c r="R31" i="60"/>
  <c r="Q31" i="60"/>
  <c r="P31" i="60"/>
  <c r="O31" i="60"/>
  <c r="I31" i="60"/>
  <c r="H31" i="60"/>
  <c r="G31" i="60"/>
  <c r="F31" i="60"/>
  <c r="E31" i="60"/>
  <c r="D31" i="60"/>
  <c r="C31" i="60"/>
  <c r="B31" i="60"/>
  <c r="A31" i="60"/>
  <c r="AM30" i="60"/>
  <c r="AL30" i="60"/>
  <c r="AK30" i="60"/>
  <c r="AJ30" i="60"/>
  <c r="AI30" i="60"/>
  <c r="AH30" i="60"/>
  <c r="AG30" i="60"/>
  <c r="AF30" i="60"/>
  <c r="AE30" i="60"/>
  <c r="AD30" i="60"/>
  <c r="AC30" i="60"/>
  <c r="AB30" i="60"/>
  <c r="Z30" i="60"/>
  <c r="Y30" i="60"/>
  <c r="X30" i="60"/>
  <c r="W30" i="60"/>
  <c r="V30" i="60"/>
  <c r="U30" i="60"/>
  <c r="T30" i="60"/>
  <c r="S30" i="60"/>
  <c r="R30" i="60"/>
  <c r="Q30" i="60"/>
  <c r="P30" i="60"/>
  <c r="O30" i="60"/>
  <c r="I30" i="60"/>
  <c r="H30" i="60"/>
  <c r="G30" i="60"/>
  <c r="F30" i="60"/>
  <c r="E30" i="60"/>
  <c r="D30" i="60"/>
  <c r="C30" i="60"/>
  <c r="B30" i="60"/>
  <c r="A30" i="60"/>
  <c r="AM29" i="60"/>
  <c r="AL29" i="60"/>
  <c r="AK29" i="60"/>
  <c r="AJ29" i="60"/>
  <c r="AI29" i="60"/>
  <c r="AH29" i="60"/>
  <c r="AG29" i="60"/>
  <c r="AF29" i="60"/>
  <c r="AE29" i="60"/>
  <c r="AD29" i="60"/>
  <c r="AC29" i="60"/>
  <c r="AB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I29" i="60"/>
  <c r="H29" i="60"/>
  <c r="G29" i="60"/>
  <c r="F29" i="60"/>
  <c r="E29" i="60"/>
  <c r="D29" i="60"/>
  <c r="C29" i="60"/>
  <c r="B29" i="60"/>
  <c r="A29" i="60"/>
  <c r="AM24" i="60"/>
  <c r="AL24" i="60"/>
  <c r="AK24" i="60"/>
  <c r="AJ24" i="60"/>
  <c r="AI24" i="60"/>
  <c r="AH24" i="60"/>
  <c r="AG24" i="60"/>
  <c r="AF24" i="60"/>
  <c r="AE24" i="60"/>
  <c r="AD24" i="60"/>
  <c r="AC24" i="60"/>
  <c r="AB24" i="60"/>
  <c r="Z24" i="60"/>
  <c r="Y24" i="60"/>
  <c r="X24" i="60"/>
  <c r="W24" i="60"/>
  <c r="V24" i="60"/>
  <c r="U24" i="60"/>
  <c r="T24" i="60"/>
  <c r="T21" i="60" s="1"/>
  <c r="S24" i="60"/>
  <c r="R24" i="60"/>
  <c r="Q24" i="60"/>
  <c r="P24" i="60"/>
  <c r="O24" i="60"/>
  <c r="I24" i="60"/>
  <c r="H24" i="60"/>
  <c r="G24" i="60"/>
  <c r="F24" i="60"/>
  <c r="E24" i="60"/>
  <c r="D24" i="60"/>
  <c r="C24" i="60"/>
  <c r="B24" i="60"/>
  <c r="A24" i="60"/>
  <c r="AM23" i="60"/>
  <c r="AL23" i="60"/>
  <c r="AK23" i="60"/>
  <c r="AJ23" i="60"/>
  <c r="AI23" i="60"/>
  <c r="AH23" i="60"/>
  <c r="AG23" i="60"/>
  <c r="AF23" i="60"/>
  <c r="AE23" i="60"/>
  <c r="AD23" i="60"/>
  <c r="AC23" i="60"/>
  <c r="AB23" i="60"/>
  <c r="Z23" i="60"/>
  <c r="Y23" i="60"/>
  <c r="X23" i="60"/>
  <c r="W23" i="60"/>
  <c r="V23" i="60"/>
  <c r="U23" i="60"/>
  <c r="T23" i="60"/>
  <c r="S23" i="60"/>
  <c r="R23" i="60"/>
  <c r="Q23" i="60"/>
  <c r="P23" i="60"/>
  <c r="O23" i="60"/>
  <c r="I23" i="60"/>
  <c r="H23" i="60"/>
  <c r="G23" i="60"/>
  <c r="F23" i="60"/>
  <c r="E23" i="60"/>
  <c r="D23" i="60"/>
  <c r="C23" i="60"/>
  <c r="B23" i="60"/>
  <c r="A23" i="60"/>
  <c r="AM22" i="60"/>
  <c r="AL22" i="60"/>
  <c r="AK22" i="60"/>
  <c r="AJ22" i="60"/>
  <c r="AI22" i="60"/>
  <c r="AH22" i="60"/>
  <c r="AG22" i="60"/>
  <c r="AF22" i="60"/>
  <c r="AE22" i="60"/>
  <c r="AD22" i="60"/>
  <c r="AC22" i="60"/>
  <c r="AB22" i="60"/>
  <c r="Z22" i="60"/>
  <c r="Y22" i="60"/>
  <c r="X22" i="60"/>
  <c r="W22" i="60"/>
  <c r="V22" i="60"/>
  <c r="U22" i="60"/>
  <c r="T22" i="60"/>
  <c r="S22" i="60"/>
  <c r="R22" i="60"/>
  <c r="Q22" i="60"/>
  <c r="P22" i="60"/>
  <c r="O22" i="60"/>
  <c r="I22" i="60"/>
  <c r="H22" i="60"/>
  <c r="G22" i="60"/>
  <c r="F22" i="60"/>
  <c r="E22" i="60"/>
  <c r="D22" i="60"/>
  <c r="C22" i="60"/>
  <c r="B22" i="60"/>
  <c r="A22" i="60"/>
  <c r="AM17" i="60"/>
  <c r="AL17" i="60"/>
  <c r="AK17" i="60"/>
  <c r="AJ17" i="60"/>
  <c r="AI17" i="60"/>
  <c r="AH17" i="60"/>
  <c r="AG17" i="60"/>
  <c r="AF17" i="60"/>
  <c r="AE17" i="60"/>
  <c r="AD17" i="60"/>
  <c r="AC17" i="60"/>
  <c r="AB17" i="60"/>
  <c r="Z17" i="60"/>
  <c r="Y17" i="60"/>
  <c r="X17" i="60"/>
  <c r="W17" i="60"/>
  <c r="V17" i="60"/>
  <c r="U17" i="60"/>
  <c r="T17" i="60"/>
  <c r="S17" i="60"/>
  <c r="R17" i="60"/>
  <c r="Q17" i="60"/>
  <c r="P17" i="60"/>
  <c r="O17" i="60"/>
  <c r="I17" i="60"/>
  <c r="H17" i="60"/>
  <c r="G17" i="60"/>
  <c r="F17" i="60"/>
  <c r="E17" i="60"/>
  <c r="D17" i="60"/>
  <c r="C17" i="60"/>
  <c r="B17" i="60"/>
  <c r="A17" i="60"/>
  <c r="AM16" i="60"/>
  <c r="AL16" i="60"/>
  <c r="AK16" i="60"/>
  <c r="AJ16" i="60"/>
  <c r="AI16" i="60"/>
  <c r="AH16" i="60"/>
  <c r="AG16" i="60"/>
  <c r="AF16" i="60"/>
  <c r="AE16" i="60"/>
  <c r="AD16" i="60"/>
  <c r="AC16" i="60"/>
  <c r="AB16" i="60"/>
  <c r="Z16" i="60"/>
  <c r="Y16" i="60"/>
  <c r="X16" i="60"/>
  <c r="W16" i="60"/>
  <c r="V16" i="60"/>
  <c r="U16" i="60"/>
  <c r="T16" i="60"/>
  <c r="S16" i="60"/>
  <c r="R16" i="60"/>
  <c r="Q16" i="60"/>
  <c r="P16" i="60"/>
  <c r="O16" i="60"/>
  <c r="I16" i="60"/>
  <c r="H16" i="60"/>
  <c r="G16" i="60"/>
  <c r="F16" i="60"/>
  <c r="E16" i="60"/>
  <c r="D16" i="60"/>
  <c r="C16" i="60"/>
  <c r="B16" i="60"/>
  <c r="A16" i="60"/>
  <c r="AM15" i="60"/>
  <c r="AL15" i="60"/>
  <c r="AK15" i="60"/>
  <c r="AJ15" i="60"/>
  <c r="AI15" i="60"/>
  <c r="AH15" i="60"/>
  <c r="AG15" i="60"/>
  <c r="AF15" i="60"/>
  <c r="AE15" i="60"/>
  <c r="AD15" i="60"/>
  <c r="AC15" i="60"/>
  <c r="AB15" i="60"/>
  <c r="Z15" i="60"/>
  <c r="Y15" i="60"/>
  <c r="X15" i="60"/>
  <c r="W15" i="60"/>
  <c r="V15" i="60"/>
  <c r="U15" i="60"/>
  <c r="T15" i="60"/>
  <c r="S15" i="60"/>
  <c r="R15" i="60"/>
  <c r="Q15" i="60"/>
  <c r="P15" i="60"/>
  <c r="O15" i="60"/>
  <c r="I15" i="60"/>
  <c r="H15" i="60"/>
  <c r="G15" i="60"/>
  <c r="F15" i="60"/>
  <c r="E15" i="60"/>
  <c r="D15" i="60"/>
  <c r="C15" i="60"/>
  <c r="B15" i="60"/>
  <c r="A15" i="60"/>
  <c r="AM14" i="60"/>
  <c r="AL14" i="60"/>
  <c r="AK14" i="60"/>
  <c r="AJ14" i="60"/>
  <c r="AI14" i="60"/>
  <c r="AH14" i="60"/>
  <c r="AG14" i="60"/>
  <c r="AF14" i="60"/>
  <c r="AE14" i="60"/>
  <c r="AD14" i="60"/>
  <c r="AC14" i="60"/>
  <c r="AB14" i="60"/>
  <c r="Z14" i="60"/>
  <c r="Y14" i="60"/>
  <c r="X14" i="60"/>
  <c r="W14" i="60"/>
  <c r="V14" i="60"/>
  <c r="U14" i="60"/>
  <c r="T14" i="60"/>
  <c r="S14" i="60"/>
  <c r="R14" i="60"/>
  <c r="Q14" i="60"/>
  <c r="P14" i="60"/>
  <c r="O14" i="60"/>
  <c r="I14" i="60"/>
  <c r="H14" i="60"/>
  <c r="G14" i="60"/>
  <c r="F14" i="60"/>
  <c r="E14" i="60"/>
  <c r="D14" i="60"/>
  <c r="C14" i="60"/>
  <c r="B14" i="60"/>
  <c r="A14" i="60"/>
  <c r="AM13" i="60"/>
  <c r="AL13" i="60"/>
  <c r="AK13" i="60"/>
  <c r="AJ13" i="60"/>
  <c r="AI13" i="60"/>
  <c r="AH13" i="60"/>
  <c r="AG13" i="60"/>
  <c r="AF13" i="60"/>
  <c r="AE13" i="60"/>
  <c r="AD13" i="60"/>
  <c r="AC13" i="60"/>
  <c r="AB13" i="60"/>
  <c r="Z13" i="60"/>
  <c r="Y13" i="60"/>
  <c r="X13" i="60"/>
  <c r="W13" i="60"/>
  <c r="V13" i="60"/>
  <c r="U13" i="60"/>
  <c r="T13" i="60"/>
  <c r="S13" i="60"/>
  <c r="R13" i="60"/>
  <c r="Q13" i="60"/>
  <c r="P13" i="60"/>
  <c r="O13" i="60"/>
  <c r="I13" i="60"/>
  <c r="H13" i="60"/>
  <c r="G13" i="60"/>
  <c r="F13" i="60"/>
  <c r="E13" i="60"/>
  <c r="D13" i="60"/>
  <c r="C13" i="60"/>
  <c r="B13" i="60"/>
  <c r="A13" i="60"/>
  <c r="AM12" i="60"/>
  <c r="AL12" i="60"/>
  <c r="AK12" i="60"/>
  <c r="AJ12" i="60"/>
  <c r="AI12" i="60"/>
  <c r="AH12" i="60"/>
  <c r="AG12" i="60"/>
  <c r="AF12" i="60"/>
  <c r="AE12" i="60"/>
  <c r="AD12" i="60"/>
  <c r="AC12" i="60"/>
  <c r="AB12" i="60"/>
  <c r="Z12" i="60"/>
  <c r="Y12" i="60"/>
  <c r="X12" i="60"/>
  <c r="W12" i="60"/>
  <c r="V12" i="60"/>
  <c r="U12" i="60"/>
  <c r="T12" i="60"/>
  <c r="S12" i="60"/>
  <c r="R12" i="60"/>
  <c r="Q12" i="60"/>
  <c r="P12" i="60"/>
  <c r="O12" i="60"/>
  <c r="I12" i="60"/>
  <c r="H12" i="60"/>
  <c r="G12" i="60"/>
  <c r="F12" i="60"/>
  <c r="E12" i="60"/>
  <c r="D12" i="60"/>
  <c r="C12" i="60"/>
  <c r="B12" i="60"/>
  <c r="A12" i="60"/>
  <c r="AM11" i="60"/>
  <c r="AL11" i="60"/>
  <c r="AK11" i="60"/>
  <c r="AJ11" i="60"/>
  <c r="AI11" i="60"/>
  <c r="AH11" i="60"/>
  <c r="AG11" i="60"/>
  <c r="AF11" i="60"/>
  <c r="AE11" i="60"/>
  <c r="AD11" i="60"/>
  <c r="AC11" i="60"/>
  <c r="AB11" i="60"/>
  <c r="Z11" i="60"/>
  <c r="Y11" i="60"/>
  <c r="X11" i="60"/>
  <c r="W11" i="60"/>
  <c r="V11" i="60"/>
  <c r="U11" i="60"/>
  <c r="T11" i="60"/>
  <c r="S11" i="60"/>
  <c r="R11" i="60"/>
  <c r="Q11" i="60"/>
  <c r="P11" i="60"/>
  <c r="O11" i="60"/>
  <c r="I11" i="60"/>
  <c r="H11" i="60"/>
  <c r="G11" i="60"/>
  <c r="F11" i="60"/>
  <c r="E11" i="60"/>
  <c r="D11" i="60"/>
  <c r="C11" i="60"/>
  <c r="B11" i="60"/>
  <c r="A11" i="60"/>
  <c r="R29" i="59"/>
  <c r="R37" i="59" s="1"/>
  <c r="R39" i="59" s="1"/>
  <c r="AM80" i="60" s="1"/>
  <c r="Q29" i="59"/>
  <c r="Q37" i="59" s="1"/>
  <c r="Q39" i="59" s="1"/>
  <c r="AL80" i="60" s="1"/>
  <c r="P29" i="59"/>
  <c r="P37" i="59" s="1"/>
  <c r="P39" i="59" s="1"/>
  <c r="AK80" i="60" s="1"/>
  <c r="O29" i="59"/>
  <c r="O37" i="59" s="1"/>
  <c r="O39" i="59" s="1"/>
  <c r="AJ80" i="60" s="1"/>
  <c r="N29" i="59"/>
  <c r="N37" i="59" s="1"/>
  <c r="N39" i="59" s="1"/>
  <c r="AI80" i="60" s="1"/>
  <c r="M29" i="59"/>
  <c r="M37" i="59" s="1"/>
  <c r="M39" i="59" s="1"/>
  <c r="AH80" i="60" s="1"/>
  <c r="L29" i="59"/>
  <c r="L37" i="59" s="1"/>
  <c r="L39" i="59" s="1"/>
  <c r="AG80" i="60" s="1"/>
  <c r="K29" i="59"/>
  <c r="K37" i="59" s="1"/>
  <c r="K39" i="59" s="1"/>
  <c r="AF80" i="60" s="1"/>
  <c r="J29" i="59"/>
  <c r="J37" i="59" s="1"/>
  <c r="J39" i="59" s="1"/>
  <c r="AE80" i="60" s="1"/>
  <c r="I29" i="59"/>
  <c r="I37" i="59" s="1"/>
  <c r="I39" i="59" s="1"/>
  <c r="AD80" i="60" s="1"/>
  <c r="H29" i="59"/>
  <c r="H37" i="59" s="1"/>
  <c r="H39" i="59" s="1"/>
  <c r="AC80" i="60" s="1"/>
  <c r="G29" i="59"/>
  <c r="G37" i="59" s="1"/>
  <c r="G39" i="59" s="1"/>
  <c r="AB80" i="60" s="1"/>
  <c r="R23" i="59"/>
  <c r="Q23" i="59"/>
  <c r="P23" i="59"/>
  <c r="O23" i="59"/>
  <c r="N23" i="59"/>
  <c r="M23" i="59"/>
  <c r="L23" i="59"/>
  <c r="K23" i="59"/>
  <c r="J23" i="59"/>
  <c r="I23" i="59"/>
  <c r="H23" i="59"/>
  <c r="G23" i="59"/>
  <c r="R11" i="59"/>
  <c r="R19" i="59" s="1"/>
  <c r="R21" i="59" s="1"/>
  <c r="Q11" i="59"/>
  <c r="Q19" i="59" s="1"/>
  <c r="Q21" i="59" s="1"/>
  <c r="P11" i="59"/>
  <c r="P19" i="59" s="1"/>
  <c r="P21" i="59" s="1"/>
  <c r="O11" i="59"/>
  <c r="O19" i="59" s="1"/>
  <c r="O21" i="59" s="1"/>
  <c r="N11" i="59"/>
  <c r="N19" i="59" s="1"/>
  <c r="N21" i="59" s="1"/>
  <c r="M11" i="59"/>
  <c r="M19" i="59" s="1"/>
  <c r="M21" i="59" s="1"/>
  <c r="L11" i="59"/>
  <c r="L19" i="59" s="1"/>
  <c r="L21" i="59" s="1"/>
  <c r="K11" i="59"/>
  <c r="K19" i="59" s="1"/>
  <c r="K21" i="59" s="1"/>
  <c r="J11" i="59"/>
  <c r="J19" i="59" s="1"/>
  <c r="J21" i="59" s="1"/>
  <c r="I11" i="59"/>
  <c r="I19" i="59" s="1"/>
  <c r="I21" i="59" s="1"/>
  <c r="I22" i="59" s="1"/>
  <c r="H11" i="59"/>
  <c r="H19" i="59" s="1"/>
  <c r="H21" i="59" s="1"/>
  <c r="G11" i="59"/>
  <c r="G19" i="59" s="1"/>
  <c r="G21" i="59" s="1"/>
  <c r="AM74" i="60"/>
  <c r="AL74" i="60"/>
  <c r="AK74" i="60"/>
  <c r="AJ74" i="60"/>
  <c r="AI74" i="60"/>
  <c r="AH74" i="60"/>
  <c r="AG74" i="60"/>
  <c r="AF74" i="60"/>
  <c r="AE74" i="60"/>
  <c r="AD74" i="60"/>
  <c r="AC74" i="60"/>
  <c r="AB74" i="60"/>
  <c r="Z74" i="60"/>
  <c r="Y74" i="60"/>
  <c r="X74" i="60"/>
  <c r="W74" i="60"/>
  <c r="V74" i="60"/>
  <c r="U74" i="60"/>
  <c r="T74" i="60"/>
  <c r="S74" i="60"/>
  <c r="R74" i="60"/>
  <c r="Q74" i="60"/>
  <c r="P74" i="60"/>
  <c r="O74" i="60"/>
  <c r="AJ67" i="60"/>
  <c r="AM33" i="60"/>
  <c r="AL33" i="60"/>
  <c r="AK33" i="60"/>
  <c r="AJ33" i="60"/>
  <c r="AI33" i="60"/>
  <c r="AH33" i="60"/>
  <c r="AG33" i="60"/>
  <c r="AF33" i="60"/>
  <c r="AE33" i="60"/>
  <c r="AD33" i="60"/>
  <c r="AC33" i="60"/>
  <c r="AB33" i="60"/>
  <c r="Z33" i="60"/>
  <c r="Y33" i="60"/>
  <c r="X33" i="60"/>
  <c r="W33" i="60"/>
  <c r="V33" i="60"/>
  <c r="U33" i="60"/>
  <c r="T33" i="60"/>
  <c r="S33" i="60"/>
  <c r="R33" i="60"/>
  <c r="Q33" i="60"/>
  <c r="P33" i="60"/>
  <c r="O33" i="60"/>
  <c r="AM18" i="60"/>
  <c r="AL18" i="60"/>
  <c r="AK18" i="60"/>
  <c r="AJ18" i="60"/>
  <c r="AI18" i="60"/>
  <c r="AH18" i="60"/>
  <c r="AG18" i="60"/>
  <c r="AF18" i="60"/>
  <c r="AE18" i="60"/>
  <c r="AD18" i="60"/>
  <c r="AC18" i="60"/>
  <c r="AB18" i="60"/>
  <c r="Z18" i="60"/>
  <c r="Y18" i="60"/>
  <c r="X18" i="60"/>
  <c r="W18" i="60"/>
  <c r="V18" i="60"/>
  <c r="U18" i="60"/>
  <c r="T18" i="60"/>
  <c r="S18" i="60"/>
  <c r="R18" i="60"/>
  <c r="Q18" i="60"/>
  <c r="P18" i="60"/>
  <c r="O18" i="60"/>
  <c r="B39" i="59"/>
  <c r="B37" i="59"/>
  <c r="I46" i="57"/>
  <c r="I45" i="57"/>
  <c r="I44" i="57"/>
  <c r="I50" i="57" s="1"/>
  <c r="H46" i="57"/>
  <c r="H45" i="57"/>
  <c r="H44" i="57"/>
  <c r="H50" i="57" s="1"/>
  <c r="G46" i="57"/>
  <c r="G45" i="57"/>
  <c r="G44" i="57"/>
  <c r="G50" i="57" s="1"/>
  <c r="AM73" i="56"/>
  <c r="AL73" i="56"/>
  <c r="AK73" i="56"/>
  <c r="AJ73" i="56"/>
  <c r="AI73" i="56"/>
  <c r="AH73" i="56"/>
  <c r="AG73" i="56"/>
  <c r="AF73" i="56"/>
  <c r="AE73" i="56"/>
  <c r="AD73" i="56"/>
  <c r="AC73" i="56"/>
  <c r="AB73" i="56"/>
  <c r="Z73" i="56"/>
  <c r="Y73" i="56"/>
  <c r="X73" i="56"/>
  <c r="W73" i="56"/>
  <c r="V73" i="56"/>
  <c r="U73" i="56"/>
  <c r="T73" i="56"/>
  <c r="S73" i="56"/>
  <c r="R73" i="56"/>
  <c r="Q73" i="56"/>
  <c r="P73" i="56"/>
  <c r="O73" i="56"/>
  <c r="I73" i="56"/>
  <c r="H73" i="56"/>
  <c r="G73" i="56"/>
  <c r="F73" i="56"/>
  <c r="E73" i="56"/>
  <c r="D73" i="56"/>
  <c r="C73" i="56"/>
  <c r="B73" i="56"/>
  <c r="A73" i="56"/>
  <c r="AM72" i="56"/>
  <c r="AL72" i="56"/>
  <c r="AK72" i="56"/>
  <c r="AJ72" i="56"/>
  <c r="AI72" i="56"/>
  <c r="AH72" i="56"/>
  <c r="AG72" i="56"/>
  <c r="AF72" i="56"/>
  <c r="AE72" i="56"/>
  <c r="AD72" i="56"/>
  <c r="AC72" i="56"/>
  <c r="AB72" i="56"/>
  <c r="Z72" i="56"/>
  <c r="Y72" i="56"/>
  <c r="X72" i="56"/>
  <c r="W72" i="56"/>
  <c r="V72" i="56"/>
  <c r="U72" i="56"/>
  <c r="T72" i="56"/>
  <c r="S72" i="56"/>
  <c r="R72" i="56"/>
  <c r="Q72" i="56"/>
  <c r="P72" i="56"/>
  <c r="O72" i="56"/>
  <c r="I72" i="56"/>
  <c r="H72" i="56"/>
  <c r="G72" i="56"/>
  <c r="F72" i="56"/>
  <c r="E72" i="56"/>
  <c r="D72" i="56"/>
  <c r="C72" i="56"/>
  <c r="B72" i="56"/>
  <c r="A72" i="56"/>
  <c r="AM71" i="56"/>
  <c r="AL71" i="56"/>
  <c r="AK71" i="56"/>
  <c r="AJ71" i="56"/>
  <c r="AI71" i="56"/>
  <c r="AH71" i="56"/>
  <c r="AG71" i="56"/>
  <c r="AF71" i="56"/>
  <c r="AE71" i="56"/>
  <c r="AD71" i="56"/>
  <c r="AC71" i="56"/>
  <c r="AB71" i="56"/>
  <c r="Z71" i="56"/>
  <c r="Y71" i="56"/>
  <c r="X71" i="56"/>
  <c r="W71" i="56"/>
  <c r="V71" i="56"/>
  <c r="U71" i="56"/>
  <c r="T71" i="56"/>
  <c r="S71" i="56"/>
  <c r="R71" i="56"/>
  <c r="Q71" i="56"/>
  <c r="P71" i="56"/>
  <c r="O71" i="56"/>
  <c r="I71" i="56"/>
  <c r="H71" i="56"/>
  <c r="G71" i="56"/>
  <c r="F71" i="56"/>
  <c r="E71" i="56"/>
  <c r="D71" i="56"/>
  <c r="C71" i="56"/>
  <c r="B71" i="56"/>
  <c r="A71" i="56"/>
  <c r="AM70" i="56"/>
  <c r="AL70" i="56"/>
  <c r="AK70" i="56"/>
  <c r="AJ70" i="56"/>
  <c r="AI70" i="56"/>
  <c r="AH70" i="56"/>
  <c r="AG70" i="56"/>
  <c r="AF70" i="56"/>
  <c r="AE70" i="56"/>
  <c r="AD70" i="56"/>
  <c r="AC70" i="56"/>
  <c r="AB70" i="56"/>
  <c r="Z70" i="56"/>
  <c r="Y70" i="56"/>
  <c r="X70" i="56"/>
  <c r="W70" i="56"/>
  <c r="V70" i="56"/>
  <c r="U70" i="56"/>
  <c r="T70" i="56"/>
  <c r="S70" i="56"/>
  <c r="R70" i="56"/>
  <c r="Q70" i="56"/>
  <c r="P70" i="56"/>
  <c r="O70" i="56"/>
  <c r="I70" i="56"/>
  <c r="H70" i="56"/>
  <c r="G70" i="56"/>
  <c r="F70" i="56"/>
  <c r="E70" i="56"/>
  <c r="D70" i="56"/>
  <c r="C70" i="56"/>
  <c r="B70" i="56"/>
  <c r="A70" i="56"/>
  <c r="AM69" i="56"/>
  <c r="AL69" i="56"/>
  <c r="AK69" i="56"/>
  <c r="AJ69" i="56"/>
  <c r="AI69" i="56"/>
  <c r="AH69" i="56"/>
  <c r="AG69" i="56"/>
  <c r="AF69" i="56"/>
  <c r="AE69" i="56"/>
  <c r="AD69" i="56"/>
  <c r="AC69" i="56"/>
  <c r="AB69" i="56"/>
  <c r="Z69" i="56"/>
  <c r="Y69" i="56"/>
  <c r="X69" i="56"/>
  <c r="W69" i="56"/>
  <c r="V69" i="56"/>
  <c r="U69" i="56"/>
  <c r="T69" i="56"/>
  <c r="S69" i="56"/>
  <c r="R69" i="56"/>
  <c r="Q69" i="56"/>
  <c r="P69" i="56"/>
  <c r="O69" i="56"/>
  <c r="I69" i="56"/>
  <c r="H69" i="56"/>
  <c r="G69" i="56"/>
  <c r="F69" i="56"/>
  <c r="E69" i="56"/>
  <c r="D69" i="56"/>
  <c r="C69" i="56"/>
  <c r="B69" i="56"/>
  <c r="A69" i="56"/>
  <c r="AM68" i="56"/>
  <c r="AL68" i="56"/>
  <c r="AK68" i="56"/>
  <c r="AJ68" i="56"/>
  <c r="AI68" i="56"/>
  <c r="AH68" i="56"/>
  <c r="AG68" i="56"/>
  <c r="AF68" i="56"/>
  <c r="AE68" i="56"/>
  <c r="AD68" i="56"/>
  <c r="AC68" i="56"/>
  <c r="AB68" i="56"/>
  <c r="Z68" i="56"/>
  <c r="Y68" i="56"/>
  <c r="X68" i="56"/>
  <c r="W68" i="56"/>
  <c r="V68" i="56"/>
  <c r="U68" i="56"/>
  <c r="T68" i="56"/>
  <c r="S68" i="56"/>
  <c r="R68" i="56"/>
  <c r="Q68" i="56"/>
  <c r="P68" i="56"/>
  <c r="O68" i="56"/>
  <c r="I68" i="56"/>
  <c r="H68" i="56"/>
  <c r="G68" i="56"/>
  <c r="F68" i="56"/>
  <c r="E68" i="56"/>
  <c r="D68" i="56"/>
  <c r="C68" i="56"/>
  <c r="B68" i="56"/>
  <c r="A68" i="56"/>
  <c r="AM64" i="56"/>
  <c r="AL64" i="56"/>
  <c r="AK64" i="56"/>
  <c r="AJ64" i="56"/>
  <c r="AI64" i="56"/>
  <c r="AH64" i="56"/>
  <c r="AG64" i="56"/>
  <c r="AF64" i="56"/>
  <c r="AE64" i="56"/>
  <c r="AD64" i="56"/>
  <c r="AC64" i="56"/>
  <c r="AB64" i="56"/>
  <c r="Z64" i="56"/>
  <c r="Y64" i="56"/>
  <c r="X64" i="56"/>
  <c r="W64" i="56"/>
  <c r="V64" i="56"/>
  <c r="U64" i="56"/>
  <c r="T64" i="56"/>
  <c r="S64" i="56"/>
  <c r="R64" i="56"/>
  <c r="Q64" i="56"/>
  <c r="P64" i="56"/>
  <c r="O64" i="56"/>
  <c r="I64" i="56"/>
  <c r="H64" i="56"/>
  <c r="G64" i="56"/>
  <c r="F64" i="56"/>
  <c r="E64" i="56"/>
  <c r="D64" i="56"/>
  <c r="C64" i="56"/>
  <c r="B64" i="56"/>
  <c r="A64" i="56"/>
  <c r="AM63" i="56"/>
  <c r="AL63" i="56"/>
  <c r="AK63" i="56"/>
  <c r="AJ63" i="56"/>
  <c r="AI63" i="56"/>
  <c r="AH63" i="56"/>
  <c r="AG63" i="56"/>
  <c r="AF63" i="56"/>
  <c r="AE63" i="56"/>
  <c r="AD63" i="56"/>
  <c r="AC63" i="56"/>
  <c r="AB63" i="56"/>
  <c r="Z63" i="56"/>
  <c r="Y63" i="56"/>
  <c r="X63" i="56"/>
  <c r="W63" i="56"/>
  <c r="V63" i="56"/>
  <c r="U63" i="56"/>
  <c r="T63" i="56"/>
  <c r="S63" i="56"/>
  <c r="R63" i="56"/>
  <c r="Q63" i="56"/>
  <c r="P63" i="56"/>
  <c r="O63" i="56"/>
  <c r="I63" i="56"/>
  <c r="H63" i="56"/>
  <c r="G63" i="56"/>
  <c r="F63" i="56"/>
  <c r="E63" i="56"/>
  <c r="D63" i="56"/>
  <c r="C63" i="56"/>
  <c r="B63" i="56"/>
  <c r="A63" i="56"/>
  <c r="AM62" i="56"/>
  <c r="AL62" i="56"/>
  <c r="AK62" i="56"/>
  <c r="AJ62" i="56"/>
  <c r="AI62" i="56"/>
  <c r="AH62" i="56"/>
  <c r="AG62" i="56"/>
  <c r="AF62" i="56"/>
  <c r="AE62" i="56"/>
  <c r="AD62" i="56"/>
  <c r="AC62" i="56"/>
  <c r="AB62" i="56"/>
  <c r="Z62" i="56"/>
  <c r="Y62" i="56"/>
  <c r="X62" i="56"/>
  <c r="W62" i="56"/>
  <c r="V62" i="56"/>
  <c r="U62" i="56"/>
  <c r="T62" i="56"/>
  <c r="S62" i="56"/>
  <c r="R62" i="56"/>
  <c r="Q62" i="56"/>
  <c r="P62" i="56"/>
  <c r="O62" i="56"/>
  <c r="I62" i="56"/>
  <c r="H62" i="56"/>
  <c r="G62" i="56"/>
  <c r="F62" i="56"/>
  <c r="E62" i="56"/>
  <c r="D62" i="56"/>
  <c r="C62" i="56"/>
  <c r="B62" i="56"/>
  <c r="A62" i="56"/>
  <c r="AM61" i="56"/>
  <c r="AL61" i="56"/>
  <c r="AK61" i="56"/>
  <c r="AJ61" i="56"/>
  <c r="AI61" i="56"/>
  <c r="AH61" i="56"/>
  <c r="AG61" i="56"/>
  <c r="AF61" i="56"/>
  <c r="AE61" i="56"/>
  <c r="AD61" i="56"/>
  <c r="AC61" i="56"/>
  <c r="AB61" i="56"/>
  <c r="Z61" i="56"/>
  <c r="Y61" i="56"/>
  <c r="X61" i="56"/>
  <c r="W61" i="56"/>
  <c r="V61" i="56"/>
  <c r="U61" i="56"/>
  <c r="T61" i="56"/>
  <c r="S61" i="56"/>
  <c r="R61" i="56"/>
  <c r="Q61" i="56"/>
  <c r="P61" i="56"/>
  <c r="O61" i="56"/>
  <c r="I61" i="56"/>
  <c r="H61" i="56"/>
  <c r="G61" i="56"/>
  <c r="F61" i="56"/>
  <c r="E61" i="56"/>
  <c r="D61" i="56"/>
  <c r="C61" i="56"/>
  <c r="B61" i="56"/>
  <c r="A61" i="56"/>
  <c r="AM60" i="56"/>
  <c r="AL60" i="56"/>
  <c r="AK60" i="56"/>
  <c r="AJ60" i="56"/>
  <c r="AI60" i="56"/>
  <c r="AH60" i="56"/>
  <c r="AG60" i="56"/>
  <c r="AF60" i="56"/>
  <c r="AE60" i="56"/>
  <c r="AD60" i="56"/>
  <c r="AC60" i="56"/>
  <c r="AB60" i="56"/>
  <c r="Z60" i="56"/>
  <c r="Y60" i="56"/>
  <c r="X60" i="56"/>
  <c r="W60" i="56"/>
  <c r="V60" i="56"/>
  <c r="U60" i="56"/>
  <c r="T60" i="56"/>
  <c r="S60" i="56"/>
  <c r="R60" i="56"/>
  <c r="Q60" i="56"/>
  <c r="P60" i="56"/>
  <c r="O60" i="56"/>
  <c r="I60" i="56"/>
  <c r="H60" i="56"/>
  <c r="G60" i="56"/>
  <c r="F60" i="56"/>
  <c r="E60" i="56"/>
  <c r="D60" i="56"/>
  <c r="C60" i="56"/>
  <c r="B60" i="56"/>
  <c r="A60" i="56"/>
  <c r="AM59" i="56"/>
  <c r="AL59" i="56"/>
  <c r="AK59" i="56"/>
  <c r="AJ59" i="56"/>
  <c r="AI59" i="56"/>
  <c r="AH59" i="56"/>
  <c r="AG59" i="56"/>
  <c r="AF59" i="56"/>
  <c r="AE59" i="56"/>
  <c r="AD59" i="56"/>
  <c r="AC59" i="56"/>
  <c r="AB59" i="56"/>
  <c r="Z59" i="56"/>
  <c r="Y59" i="56"/>
  <c r="X59" i="56"/>
  <c r="W59" i="56"/>
  <c r="V59" i="56"/>
  <c r="U59" i="56"/>
  <c r="T59" i="56"/>
  <c r="S59" i="56"/>
  <c r="R59" i="56"/>
  <c r="Q59" i="56"/>
  <c r="P59" i="56"/>
  <c r="O59" i="56"/>
  <c r="I59" i="56"/>
  <c r="H59" i="56"/>
  <c r="G59" i="56"/>
  <c r="F59" i="56"/>
  <c r="E59" i="56"/>
  <c r="D59" i="56"/>
  <c r="C59" i="56"/>
  <c r="B59" i="56"/>
  <c r="A59" i="56"/>
  <c r="AM58" i="56"/>
  <c r="AL58" i="56"/>
  <c r="AK58" i="56"/>
  <c r="AJ58" i="56"/>
  <c r="AI58" i="56"/>
  <c r="AH58" i="56"/>
  <c r="AG58" i="56"/>
  <c r="AF58" i="56"/>
  <c r="AE58" i="56"/>
  <c r="AD58" i="56"/>
  <c r="AC58" i="56"/>
  <c r="AB58" i="56"/>
  <c r="Z58" i="56"/>
  <c r="Y58" i="56"/>
  <c r="X58" i="56"/>
  <c r="W58" i="56"/>
  <c r="V58" i="56"/>
  <c r="U58" i="56"/>
  <c r="T58" i="56"/>
  <c r="S58" i="56"/>
  <c r="R58" i="56"/>
  <c r="Q58" i="56"/>
  <c r="P58" i="56"/>
  <c r="O58" i="56"/>
  <c r="I58" i="56"/>
  <c r="H58" i="56"/>
  <c r="G58" i="56"/>
  <c r="F58" i="56"/>
  <c r="E58" i="56"/>
  <c r="D58" i="56"/>
  <c r="C58" i="56"/>
  <c r="B58" i="56"/>
  <c r="A58" i="56"/>
  <c r="AM57" i="56"/>
  <c r="AL57" i="56"/>
  <c r="AK57" i="56"/>
  <c r="AJ57" i="56"/>
  <c r="AI57" i="56"/>
  <c r="AH57" i="56"/>
  <c r="AG57" i="56"/>
  <c r="AF57" i="56"/>
  <c r="AE57" i="56"/>
  <c r="AD57" i="56"/>
  <c r="AC57" i="56"/>
  <c r="AB57" i="56"/>
  <c r="Z57" i="56"/>
  <c r="Y57" i="56"/>
  <c r="X57" i="56"/>
  <c r="W57" i="56"/>
  <c r="V57" i="56"/>
  <c r="U57" i="56"/>
  <c r="T57" i="56"/>
  <c r="S57" i="56"/>
  <c r="R57" i="56"/>
  <c r="Q57" i="56"/>
  <c r="P57" i="56"/>
  <c r="O57" i="56"/>
  <c r="I57" i="56"/>
  <c r="H57" i="56"/>
  <c r="G57" i="56"/>
  <c r="F57" i="56"/>
  <c r="E57" i="56"/>
  <c r="D57" i="56"/>
  <c r="C57" i="56"/>
  <c r="B57" i="56"/>
  <c r="A57" i="56"/>
  <c r="AM56" i="56"/>
  <c r="AL56" i="56"/>
  <c r="AK56" i="56"/>
  <c r="AJ56" i="56"/>
  <c r="AI56" i="56"/>
  <c r="AH56" i="56"/>
  <c r="AG56" i="56"/>
  <c r="AF56" i="56"/>
  <c r="AE56" i="56"/>
  <c r="AD56" i="56"/>
  <c r="AC56" i="56"/>
  <c r="AB56" i="56"/>
  <c r="Z56" i="56"/>
  <c r="Y56" i="56"/>
  <c r="X56" i="56"/>
  <c r="W56" i="56"/>
  <c r="V56" i="56"/>
  <c r="U56" i="56"/>
  <c r="T56" i="56"/>
  <c r="S56" i="56"/>
  <c r="R56" i="56"/>
  <c r="Q56" i="56"/>
  <c r="P56" i="56"/>
  <c r="O56" i="56"/>
  <c r="I56" i="56"/>
  <c r="H56" i="56"/>
  <c r="G56" i="56"/>
  <c r="F56" i="56"/>
  <c r="E56" i="56"/>
  <c r="D56" i="56"/>
  <c r="C56" i="56"/>
  <c r="B56" i="56"/>
  <c r="A56" i="56"/>
  <c r="AM55" i="56"/>
  <c r="AL55" i="56"/>
  <c r="AK55" i="56"/>
  <c r="AJ55" i="56"/>
  <c r="AI55" i="56"/>
  <c r="AH55" i="56"/>
  <c r="AG55" i="56"/>
  <c r="AF55" i="56"/>
  <c r="AE55" i="56"/>
  <c r="AD55" i="56"/>
  <c r="AC55" i="56"/>
  <c r="AB55" i="56"/>
  <c r="Z55" i="56"/>
  <c r="Y55" i="56"/>
  <c r="X55" i="56"/>
  <c r="W55" i="56"/>
  <c r="V55" i="56"/>
  <c r="U55" i="56"/>
  <c r="T55" i="56"/>
  <c r="S55" i="56"/>
  <c r="R55" i="56"/>
  <c r="Q55" i="56"/>
  <c r="P55" i="56"/>
  <c r="O55" i="56"/>
  <c r="I55" i="56"/>
  <c r="H55" i="56"/>
  <c r="G55" i="56"/>
  <c r="F55" i="56"/>
  <c r="E55" i="56"/>
  <c r="D55" i="56"/>
  <c r="C55" i="56"/>
  <c r="B55" i="56"/>
  <c r="A55" i="56"/>
  <c r="AM54" i="56"/>
  <c r="AL54" i="56"/>
  <c r="AK54" i="56"/>
  <c r="AJ54" i="56"/>
  <c r="AI54" i="56"/>
  <c r="AH54" i="56"/>
  <c r="AG54" i="56"/>
  <c r="AF54" i="56"/>
  <c r="AE54" i="56"/>
  <c r="AD54" i="56"/>
  <c r="AC54" i="56"/>
  <c r="AB54" i="56"/>
  <c r="Z54" i="56"/>
  <c r="Y54" i="56"/>
  <c r="X54" i="56"/>
  <c r="W54" i="56"/>
  <c r="V54" i="56"/>
  <c r="U54" i="56"/>
  <c r="T54" i="56"/>
  <c r="S54" i="56"/>
  <c r="R54" i="56"/>
  <c r="Q54" i="56"/>
  <c r="P54" i="56"/>
  <c r="O54" i="56"/>
  <c r="I54" i="56"/>
  <c r="H54" i="56"/>
  <c r="G54" i="56"/>
  <c r="F54" i="56"/>
  <c r="E54" i="56"/>
  <c r="D54" i="56"/>
  <c r="C54" i="56"/>
  <c r="B54" i="56"/>
  <c r="A54" i="56"/>
  <c r="AM53" i="56"/>
  <c r="AL53" i="56"/>
  <c r="AK53" i="56"/>
  <c r="AJ53" i="56"/>
  <c r="AI53" i="56"/>
  <c r="AH53" i="56"/>
  <c r="AG53" i="56"/>
  <c r="AF53" i="56"/>
  <c r="AE53" i="56"/>
  <c r="AD53" i="56"/>
  <c r="AC53" i="56"/>
  <c r="AB53" i="56"/>
  <c r="Z53" i="56"/>
  <c r="Y53" i="56"/>
  <c r="X53" i="56"/>
  <c r="W53" i="56"/>
  <c r="V53" i="56"/>
  <c r="U53" i="56"/>
  <c r="T53" i="56"/>
  <c r="S53" i="56"/>
  <c r="R53" i="56"/>
  <c r="Q53" i="56"/>
  <c r="P53" i="56"/>
  <c r="O53" i="56"/>
  <c r="I53" i="56"/>
  <c r="H53" i="56"/>
  <c r="G53" i="56"/>
  <c r="F53" i="56"/>
  <c r="E53" i="56"/>
  <c r="D53" i="56"/>
  <c r="C53" i="56"/>
  <c r="B53" i="56"/>
  <c r="A53" i="56"/>
  <c r="AM52" i="56"/>
  <c r="AL52" i="56"/>
  <c r="AK52" i="56"/>
  <c r="AJ52" i="56"/>
  <c r="AI52" i="56"/>
  <c r="AH52" i="56"/>
  <c r="AG52" i="56"/>
  <c r="AF52" i="56"/>
  <c r="AE52" i="56"/>
  <c r="AD52" i="56"/>
  <c r="AC52" i="56"/>
  <c r="AB52" i="56"/>
  <c r="Z52" i="56"/>
  <c r="Y52" i="56"/>
  <c r="X52" i="56"/>
  <c r="W52" i="56"/>
  <c r="V52" i="56"/>
  <c r="U52" i="56"/>
  <c r="T52" i="56"/>
  <c r="S52" i="56"/>
  <c r="R52" i="56"/>
  <c r="Q52" i="56"/>
  <c r="P52" i="56"/>
  <c r="O52" i="56"/>
  <c r="I52" i="56"/>
  <c r="H52" i="56"/>
  <c r="G52" i="56"/>
  <c r="F52" i="56"/>
  <c r="E52" i="56"/>
  <c r="D52" i="56"/>
  <c r="C52" i="56"/>
  <c r="B52" i="56"/>
  <c r="A52" i="56"/>
  <c r="AM51" i="56"/>
  <c r="AL51" i="56"/>
  <c r="AK51" i="56"/>
  <c r="AJ51" i="56"/>
  <c r="AI51" i="56"/>
  <c r="AH51" i="56"/>
  <c r="AG51" i="56"/>
  <c r="AF51" i="56"/>
  <c r="AE51" i="56"/>
  <c r="AD51" i="56"/>
  <c r="AC51" i="56"/>
  <c r="AB51" i="56"/>
  <c r="Z51" i="56"/>
  <c r="Y51" i="56"/>
  <c r="X51" i="56"/>
  <c r="W51" i="56"/>
  <c r="V51" i="56"/>
  <c r="U51" i="56"/>
  <c r="T51" i="56"/>
  <c r="S51" i="56"/>
  <c r="R51" i="56"/>
  <c r="Q51" i="56"/>
  <c r="P51" i="56"/>
  <c r="O51" i="56"/>
  <c r="I51" i="56"/>
  <c r="H51" i="56"/>
  <c r="G51" i="56"/>
  <c r="F51" i="56"/>
  <c r="E51" i="56"/>
  <c r="D51" i="56"/>
  <c r="C51" i="56"/>
  <c r="B51" i="56"/>
  <c r="A51" i="56"/>
  <c r="AM50" i="56"/>
  <c r="AL50" i="56"/>
  <c r="AK50" i="56"/>
  <c r="AJ50" i="56"/>
  <c r="AI50" i="56"/>
  <c r="AH50" i="56"/>
  <c r="AG50" i="56"/>
  <c r="AF50" i="56"/>
  <c r="AE50" i="56"/>
  <c r="AD50" i="56"/>
  <c r="AC50" i="56"/>
  <c r="AB50" i="56"/>
  <c r="Z50" i="56"/>
  <c r="Y50" i="56"/>
  <c r="X50" i="56"/>
  <c r="W50" i="56"/>
  <c r="V50" i="56"/>
  <c r="U50" i="56"/>
  <c r="T50" i="56"/>
  <c r="S50" i="56"/>
  <c r="R50" i="56"/>
  <c r="Q50" i="56"/>
  <c r="P50" i="56"/>
  <c r="O50" i="56"/>
  <c r="I50" i="56"/>
  <c r="H50" i="56"/>
  <c r="G50" i="56"/>
  <c r="F50" i="56"/>
  <c r="E50" i="56"/>
  <c r="D50" i="56"/>
  <c r="C50" i="56"/>
  <c r="B50" i="56"/>
  <c r="A50" i="56"/>
  <c r="AM49" i="56"/>
  <c r="AL49" i="56"/>
  <c r="AK49" i="56"/>
  <c r="AJ49" i="56"/>
  <c r="AI49" i="56"/>
  <c r="AH49" i="56"/>
  <c r="AG49" i="56"/>
  <c r="AF49" i="56"/>
  <c r="AE49" i="56"/>
  <c r="AD49" i="56"/>
  <c r="AC49" i="56"/>
  <c r="AB49" i="56"/>
  <c r="Z49" i="56"/>
  <c r="Y49" i="56"/>
  <c r="X49" i="56"/>
  <c r="W49" i="56"/>
  <c r="V49" i="56"/>
  <c r="U49" i="56"/>
  <c r="T49" i="56"/>
  <c r="S49" i="56"/>
  <c r="R49" i="56"/>
  <c r="Q49" i="56"/>
  <c r="P49" i="56"/>
  <c r="O49" i="56"/>
  <c r="I49" i="56"/>
  <c r="H49" i="56"/>
  <c r="G49" i="56"/>
  <c r="F49" i="56"/>
  <c r="E49" i="56"/>
  <c r="D49" i="56"/>
  <c r="C49" i="56"/>
  <c r="B49" i="56"/>
  <c r="A49" i="56"/>
  <c r="AM48" i="56"/>
  <c r="AL48" i="56"/>
  <c r="AK48" i="56"/>
  <c r="AJ48" i="56"/>
  <c r="AI48" i="56"/>
  <c r="AH48" i="56"/>
  <c r="AG48" i="56"/>
  <c r="AF48" i="56"/>
  <c r="AE48" i="56"/>
  <c r="AD48" i="56"/>
  <c r="AC48" i="56"/>
  <c r="AB48" i="56"/>
  <c r="Z48" i="56"/>
  <c r="Y48" i="56"/>
  <c r="X48" i="56"/>
  <c r="W48" i="56"/>
  <c r="V48" i="56"/>
  <c r="U48" i="56"/>
  <c r="T48" i="56"/>
  <c r="S48" i="56"/>
  <c r="R48" i="56"/>
  <c r="Q48" i="56"/>
  <c r="P48" i="56"/>
  <c r="O48" i="56"/>
  <c r="I48" i="56"/>
  <c r="H48" i="56"/>
  <c r="G48" i="56"/>
  <c r="F48" i="56"/>
  <c r="E48" i="56"/>
  <c r="D48" i="56"/>
  <c r="C48" i="56"/>
  <c r="B48" i="56"/>
  <c r="A48" i="56"/>
  <c r="AM47" i="56"/>
  <c r="AL47" i="56"/>
  <c r="AK47" i="56"/>
  <c r="AJ47" i="56"/>
  <c r="AI47" i="56"/>
  <c r="AH47" i="56"/>
  <c r="AG47" i="56"/>
  <c r="AF47" i="56"/>
  <c r="AE47" i="56"/>
  <c r="AD47" i="56"/>
  <c r="AC47" i="56"/>
  <c r="AB47" i="56"/>
  <c r="Z47" i="56"/>
  <c r="Y47" i="56"/>
  <c r="X47" i="56"/>
  <c r="W47" i="56"/>
  <c r="V47" i="56"/>
  <c r="U47" i="56"/>
  <c r="T47" i="56"/>
  <c r="S47" i="56"/>
  <c r="R47" i="56"/>
  <c r="Q47" i="56"/>
  <c r="P47" i="56"/>
  <c r="O47" i="56"/>
  <c r="I47" i="56"/>
  <c r="H47" i="56"/>
  <c r="G47" i="56"/>
  <c r="F47" i="56"/>
  <c r="E47" i="56"/>
  <c r="D47" i="56"/>
  <c r="C47" i="56"/>
  <c r="B47" i="56"/>
  <c r="A47" i="56"/>
  <c r="AM46" i="56"/>
  <c r="AL46" i="56"/>
  <c r="AK46" i="56"/>
  <c r="AJ46" i="56"/>
  <c r="AI46" i="56"/>
  <c r="AH46" i="56"/>
  <c r="AG46" i="56"/>
  <c r="AF46" i="56"/>
  <c r="AE46" i="56"/>
  <c r="AD46" i="56"/>
  <c r="AC46" i="56"/>
  <c r="AB46" i="56"/>
  <c r="Z46" i="56"/>
  <c r="Y46" i="56"/>
  <c r="X46" i="56"/>
  <c r="W46" i="56"/>
  <c r="V46" i="56"/>
  <c r="U46" i="56"/>
  <c r="T46" i="56"/>
  <c r="S46" i="56"/>
  <c r="R46" i="56"/>
  <c r="Q46" i="56"/>
  <c r="P46" i="56"/>
  <c r="O46" i="56"/>
  <c r="I46" i="56"/>
  <c r="H46" i="56"/>
  <c r="G46" i="56"/>
  <c r="F46" i="56"/>
  <c r="E46" i="56"/>
  <c r="D46" i="56"/>
  <c r="C46" i="56"/>
  <c r="B46" i="56"/>
  <c r="A46" i="56"/>
  <c r="AM45" i="56"/>
  <c r="AL45" i="56"/>
  <c r="AK45" i="56"/>
  <c r="AJ45" i="56"/>
  <c r="AI45" i="56"/>
  <c r="AH45" i="56"/>
  <c r="AG45" i="56"/>
  <c r="AF45" i="56"/>
  <c r="AE45" i="56"/>
  <c r="AD45" i="56"/>
  <c r="AC45" i="56"/>
  <c r="AB45" i="56"/>
  <c r="Z45" i="56"/>
  <c r="Y45" i="56"/>
  <c r="X45" i="56"/>
  <c r="W45" i="56"/>
  <c r="V45" i="56"/>
  <c r="U45" i="56"/>
  <c r="T45" i="56"/>
  <c r="S45" i="56"/>
  <c r="R45" i="56"/>
  <c r="Q45" i="56"/>
  <c r="P45" i="56"/>
  <c r="O45" i="56"/>
  <c r="I45" i="56"/>
  <c r="H45" i="56"/>
  <c r="G45" i="56"/>
  <c r="F45" i="56"/>
  <c r="E45" i="56"/>
  <c r="D45" i="56"/>
  <c r="C45" i="56"/>
  <c r="B45" i="56"/>
  <c r="A45" i="56"/>
  <c r="AM44" i="56"/>
  <c r="AL44" i="56"/>
  <c r="AK44" i="56"/>
  <c r="AJ44" i="56"/>
  <c r="AI44" i="56"/>
  <c r="AH44" i="56"/>
  <c r="AG44" i="56"/>
  <c r="AF44" i="56"/>
  <c r="AE44" i="56"/>
  <c r="AD44" i="56"/>
  <c r="AC44" i="56"/>
  <c r="AB44" i="56"/>
  <c r="Z44" i="56"/>
  <c r="Y44" i="56"/>
  <c r="X44" i="56"/>
  <c r="W44" i="56"/>
  <c r="V44" i="56"/>
  <c r="U44" i="56"/>
  <c r="T44" i="56"/>
  <c r="S44" i="56"/>
  <c r="R44" i="56"/>
  <c r="Q44" i="56"/>
  <c r="P44" i="56"/>
  <c r="O44" i="56"/>
  <c r="I44" i="56"/>
  <c r="H44" i="56"/>
  <c r="G44" i="56"/>
  <c r="F44" i="56"/>
  <c r="E44" i="56"/>
  <c r="D44" i="56"/>
  <c r="C44" i="56"/>
  <c r="B44" i="56"/>
  <c r="A44" i="56"/>
  <c r="AM43" i="56"/>
  <c r="AL43" i="56"/>
  <c r="AK43" i="56"/>
  <c r="AJ43" i="56"/>
  <c r="AI43" i="56"/>
  <c r="AH43" i="56"/>
  <c r="AG43" i="56"/>
  <c r="AF43" i="56"/>
  <c r="AE43" i="56"/>
  <c r="AD43" i="56"/>
  <c r="AC43" i="56"/>
  <c r="AB43" i="56"/>
  <c r="Z43" i="56"/>
  <c r="Y43" i="56"/>
  <c r="X43" i="56"/>
  <c r="W43" i="56"/>
  <c r="V43" i="56"/>
  <c r="U43" i="56"/>
  <c r="T43" i="56"/>
  <c r="S43" i="56"/>
  <c r="R43" i="56"/>
  <c r="Q43" i="56"/>
  <c r="P43" i="56"/>
  <c r="O43" i="56"/>
  <c r="I43" i="56"/>
  <c r="H43" i="56"/>
  <c r="G43" i="56"/>
  <c r="F43" i="56"/>
  <c r="E43" i="56"/>
  <c r="D43" i="56"/>
  <c r="C43" i="56"/>
  <c r="B43" i="56"/>
  <c r="A43" i="56"/>
  <c r="AM42" i="56"/>
  <c r="AL42" i="56"/>
  <c r="AK42" i="56"/>
  <c r="AJ42" i="56"/>
  <c r="AI42" i="56"/>
  <c r="AH42" i="56"/>
  <c r="AG42" i="56"/>
  <c r="AF42" i="56"/>
  <c r="AE42" i="56"/>
  <c r="AD42" i="56"/>
  <c r="AC42" i="56"/>
  <c r="AB42" i="56"/>
  <c r="Z42" i="56"/>
  <c r="Y42" i="56"/>
  <c r="X42" i="56"/>
  <c r="W42" i="56"/>
  <c r="V42" i="56"/>
  <c r="U42" i="56"/>
  <c r="T42" i="56"/>
  <c r="S42" i="56"/>
  <c r="R42" i="56"/>
  <c r="Q42" i="56"/>
  <c r="P42" i="56"/>
  <c r="O42" i="56"/>
  <c r="I42" i="56"/>
  <c r="H42" i="56"/>
  <c r="G42" i="56"/>
  <c r="F42" i="56"/>
  <c r="E42" i="56"/>
  <c r="D42" i="56"/>
  <c r="C42" i="56"/>
  <c r="B42" i="56"/>
  <c r="A42" i="56"/>
  <c r="AM32" i="56"/>
  <c r="AL32" i="56"/>
  <c r="AK32" i="56"/>
  <c r="AJ32" i="56"/>
  <c r="AI32" i="56"/>
  <c r="AH32" i="56"/>
  <c r="AG32" i="56"/>
  <c r="AF32" i="56"/>
  <c r="AE32" i="56"/>
  <c r="AD32" i="56"/>
  <c r="AC32" i="56"/>
  <c r="AB32" i="56"/>
  <c r="Z32" i="56"/>
  <c r="Y32" i="56"/>
  <c r="X32" i="56"/>
  <c r="W32" i="56"/>
  <c r="V32" i="56"/>
  <c r="U32" i="56"/>
  <c r="T32" i="56"/>
  <c r="S32" i="56"/>
  <c r="R32" i="56"/>
  <c r="Q32" i="56"/>
  <c r="P32" i="56"/>
  <c r="O32" i="56"/>
  <c r="I32" i="56"/>
  <c r="H32" i="56"/>
  <c r="G32" i="56"/>
  <c r="F32" i="56"/>
  <c r="E32" i="56"/>
  <c r="D32" i="56"/>
  <c r="C32" i="56"/>
  <c r="B32" i="56"/>
  <c r="A32" i="56"/>
  <c r="AM31" i="56"/>
  <c r="AL31" i="56"/>
  <c r="AK31" i="56"/>
  <c r="AJ31" i="56"/>
  <c r="AI31" i="56"/>
  <c r="AH31" i="56"/>
  <c r="AG31" i="56"/>
  <c r="AF31" i="56"/>
  <c r="AE31" i="56"/>
  <c r="AD31" i="56"/>
  <c r="AC31" i="56"/>
  <c r="AB31" i="56"/>
  <c r="Z31" i="56"/>
  <c r="Y31" i="56"/>
  <c r="X31" i="56"/>
  <c r="W31" i="56"/>
  <c r="V31" i="56"/>
  <c r="U31" i="56"/>
  <c r="T31" i="56"/>
  <c r="S31" i="56"/>
  <c r="R31" i="56"/>
  <c r="Q31" i="56"/>
  <c r="P31" i="56"/>
  <c r="O31" i="56"/>
  <c r="I31" i="56"/>
  <c r="H31" i="56"/>
  <c r="G31" i="56"/>
  <c r="F31" i="56"/>
  <c r="E31" i="56"/>
  <c r="D31" i="56"/>
  <c r="C31" i="56"/>
  <c r="B31" i="56"/>
  <c r="A31" i="56"/>
  <c r="AM30" i="56"/>
  <c r="AL30" i="56"/>
  <c r="AK30" i="56"/>
  <c r="AJ30" i="56"/>
  <c r="AI30" i="56"/>
  <c r="AH30" i="56"/>
  <c r="AG30" i="56"/>
  <c r="AF30" i="56"/>
  <c r="AE30" i="56"/>
  <c r="AD30" i="56"/>
  <c r="AC30" i="56"/>
  <c r="AB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I30" i="56"/>
  <c r="H30" i="56"/>
  <c r="G30" i="56"/>
  <c r="F30" i="56"/>
  <c r="E30" i="56"/>
  <c r="D30" i="56"/>
  <c r="C30" i="56"/>
  <c r="B30" i="56"/>
  <c r="A30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I29" i="56"/>
  <c r="H29" i="56"/>
  <c r="G29" i="56"/>
  <c r="F29" i="56"/>
  <c r="E29" i="56"/>
  <c r="D29" i="56"/>
  <c r="C29" i="56"/>
  <c r="B29" i="56"/>
  <c r="A29" i="56"/>
  <c r="AM24" i="56"/>
  <c r="AL24" i="56"/>
  <c r="AK24" i="56"/>
  <c r="AJ24" i="56"/>
  <c r="AI24" i="56"/>
  <c r="AH24" i="56"/>
  <c r="AG24" i="56"/>
  <c r="AF24" i="56"/>
  <c r="AE24" i="56"/>
  <c r="AD24" i="56"/>
  <c r="AC24" i="56"/>
  <c r="AB24" i="56"/>
  <c r="Z24" i="56"/>
  <c r="Y24" i="56"/>
  <c r="X24" i="56"/>
  <c r="W24" i="56"/>
  <c r="V24" i="56"/>
  <c r="U24" i="56"/>
  <c r="T24" i="56"/>
  <c r="S24" i="56"/>
  <c r="R24" i="56"/>
  <c r="Q24" i="56"/>
  <c r="P24" i="56"/>
  <c r="O24" i="56"/>
  <c r="I24" i="56"/>
  <c r="H24" i="56"/>
  <c r="G24" i="56"/>
  <c r="F24" i="56"/>
  <c r="E24" i="56"/>
  <c r="D24" i="56"/>
  <c r="C24" i="56"/>
  <c r="B24" i="56"/>
  <c r="A24" i="56"/>
  <c r="AM23" i="56"/>
  <c r="AL23" i="56"/>
  <c r="AK23" i="56"/>
  <c r="AJ23" i="56"/>
  <c r="AI23" i="56"/>
  <c r="AH23" i="56"/>
  <c r="AG23" i="56"/>
  <c r="AF23" i="56"/>
  <c r="AE23" i="56"/>
  <c r="AD23" i="56"/>
  <c r="AC23" i="56"/>
  <c r="AB23" i="56"/>
  <c r="Z23" i="56"/>
  <c r="Y23" i="56"/>
  <c r="X23" i="56"/>
  <c r="W23" i="56"/>
  <c r="V23" i="56"/>
  <c r="U23" i="56"/>
  <c r="T23" i="56"/>
  <c r="S23" i="56"/>
  <c r="R23" i="56"/>
  <c r="Q23" i="56"/>
  <c r="P23" i="56"/>
  <c r="O23" i="56"/>
  <c r="I23" i="56"/>
  <c r="H23" i="56"/>
  <c r="G23" i="56"/>
  <c r="F23" i="56"/>
  <c r="E23" i="56"/>
  <c r="D23" i="56"/>
  <c r="C23" i="56"/>
  <c r="B23" i="56"/>
  <c r="A23" i="56"/>
  <c r="AM22" i="56"/>
  <c r="AL22" i="56"/>
  <c r="AK22" i="56"/>
  <c r="AJ22" i="56"/>
  <c r="AI22" i="56"/>
  <c r="AH22" i="56"/>
  <c r="AG22" i="56"/>
  <c r="AF22" i="56"/>
  <c r="AE22" i="56"/>
  <c r="AD22" i="56"/>
  <c r="AC22" i="56"/>
  <c r="AB22" i="56"/>
  <c r="AB21" i="56" s="1"/>
  <c r="Z22" i="56"/>
  <c r="Y22" i="56"/>
  <c r="X22" i="56"/>
  <c r="W22" i="56"/>
  <c r="V22" i="56"/>
  <c r="U22" i="56"/>
  <c r="T22" i="56"/>
  <c r="S22" i="56"/>
  <c r="R22" i="56"/>
  <c r="Q22" i="56"/>
  <c r="P22" i="56"/>
  <c r="O22" i="56"/>
  <c r="I22" i="56"/>
  <c r="H22" i="56"/>
  <c r="G22" i="56"/>
  <c r="F22" i="56"/>
  <c r="E22" i="56"/>
  <c r="D22" i="56"/>
  <c r="C22" i="56"/>
  <c r="B22" i="56"/>
  <c r="A22" i="56"/>
  <c r="AM17" i="56"/>
  <c r="AL17" i="56"/>
  <c r="AK17" i="56"/>
  <c r="AJ17" i="56"/>
  <c r="AI17" i="56"/>
  <c r="AH17" i="56"/>
  <c r="AG17" i="56"/>
  <c r="AF17" i="56"/>
  <c r="AE17" i="56"/>
  <c r="AD17" i="56"/>
  <c r="AC17" i="56"/>
  <c r="AB17" i="56"/>
  <c r="Z17" i="56"/>
  <c r="Y17" i="56"/>
  <c r="X17" i="56"/>
  <c r="W17" i="56"/>
  <c r="V17" i="56"/>
  <c r="U17" i="56"/>
  <c r="T17" i="56"/>
  <c r="S17" i="56"/>
  <c r="R17" i="56"/>
  <c r="Q17" i="56"/>
  <c r="P17" i="56"/>
  <c r="O17" i="56"/>
  <c r="I17" i="56"/>
  <c r="H17" i="56"/>
  <c r="G17" i="56"/>
  <c r="F17" i="56"/>
  <c r="E17" i="56"/>
  <c r="D17" i="56"/>
  <c r="C17" i="56"/>
  <c r="B17" i="56"/>
  <c r="A17" i="56"/>
  <c r="AM16" i="56"/>
  <c r="AL16" i="56"/>
  <c r="AK16" i="56"/>
  <c r="AJ16" i="56"/>
  <c r="AI16" i="56"/>
  <c r="AH16" i="56"/>
  <c r="AG16" i="56"/>
  <c r="AF16" i="56"/>
  <c r="AE16" i="56"/>
  <c r="AD16" i="56"/>
  <c r="AC16" i="56"/>
  <c r="AB16" i="56"/>
  <c r="Z16" i="56"/>
  <c r="Y16" i="56"/>
  <c r="X16" i="56"/>
  <c r="W16" i="56"/>
  <c r="V16" i="56"/>
  <c r="U16" i="56"/>
  <c r="T16" i="56"/>
  <c r="S16" i="56"/>
  <c r="R16" i="56"/>
  <c r="Q16" i="56"/>
  <c r="P16" i="56"/>
  <c r="O16" i="56"/>
  <c r="I16" i="56"/>
  <c r="H16" i="56"/>
  <c r="G16" i="56"/>
  <c r="F16" i="56"/>
  <c r="E16" i="56"/>
  <c r="D16" i="56"/>
  <c r="C16" i="56"/>
  <c r="B16" i="56"/>
  <c r="A16" i="56"/>
  <c r="AM15" i="56"/>
  <c r="AL15" i="56"/>
  <c r="AK15" i="56"/>
  <c r="AJ15" i="56"/>
  <c r="AI15" i="56"/>
  <c r="AH15" i="56"/>
  <c r="AG15" i="56"/>
  <c r="AF15" i="56"/>
  <c r="AE15" i="56"/>
  <c r="AD15" i="56"/>
  <c r="AC15" i="56"/>
  <c r="AB15" i="56"/>
  <c r="Z15" i="56"/>
  <c r="Y15" i="56"/>
  <c r="X15" i="56"/>
  <c r="W15" i="56"/>
  <c r="V15" i="56"/>
  <c r="U15" i="56"/>
  <c r="T15" i="56"/>
  <c r="S15" i="56"/>
  <c r="R15" i="56"/>
  <c r="Q15" i="56"/>
  <c r="P15" i="56"/>
  <c r="O15" i="56"/>
  <c r="I15" i="56"/>
  <c r="H15" i="56"/>
  <c r="G15" i="56"/>
  <c r="F15" i="56"/>
  <c r="E15" i="56"/>
  <c r="D15" i="56"/>
  <c r="C15" i="56"/>
  <c r="B15" i="56"/>
  <c r="A15" i="56"/>
  <c r="AM14" i="56"/>
  <c r="AL14" i="56"/>
  <c r="AK14" i="56"/>
  <c r="AJ14" i="56"/>
  <c r="AI14" i="56"/>
  <c r="AH14" i="56"/>
  <c r="AG14" i="56"/>
  <c r="AF14" i="56"/>
  <c r="AE14" i="56"/>
  <c r="AD14" i="56"/>
  <c r="AC14" i="56"/>
  <c r="AB14" i="56"/>
  <c r="Z14" i="56"/>
  <c r="Y14" i="56"/>
  <c r="X14" i="56"/>
  <c r="W14" i="56"/>
  <c r="V14" i="56"/>
  <c r="U14" i="56"/>
  <c r="T14" i="56"/>
  <c r="S14" i="56"/>
  <c r="R14" i="56"/>
  <c r="Q14" i="56"/>
  <c r="P14" i="56"/>
  <c r="O14" i="56"/>
  <c r="I14" i="56"/>
  <c r="H14" i="56"/>
  <c r="G14" i="56"/>
  <c r="F14" i="56"/>
  <c r="E14" i="56"/>
  <c r="D14" i="56"/>
  <c r="C14" i="56"/>
  <c r="B14" i="56"/>
  <c r="A14" i="56"/>
  <c r="AM13" i="56"/>
  <c r="AL13" i="56"/>
  <c r="AK13" i="56"/>
  <c r="AJ13" i="56"/>
  <c r="AI13" i="56"/>
  <c r="AH13" i="56"/>
  <c r="AG13" i="56"/>
  <c r="AF13" i="56"/>
  <c r="AE13" i="56"/>
  <c r="AD13" i="56"/>
  <c r="AC13" i="56"/>
  <c r="AB13" i="56"/>
  <c r="Z13" i="56"/>
  <c r="Y13" i="56"/>
  <c r="X13" i="56"/>
  <c r="W13" i="56"/>
  <c r="V13" i="56"/>
  <c r="U13" i="56"/>
  <c r="T13" i="56"/>
  <c r="S13" i="56"/>
  <c r="R13" i="56"/>
  <c r="Q13" i="56"/>
  <c r="P13" i="56"/>
  <c r="O13" i="56"/>
  <c r="I13" i="56"/>
  <c r="H13" i="56"/>
  <c r="G13" i="56"/>
  <c r="F13" i="56"/>
  <c r="E13" i="56"/>
  <c r="D13" i="56"/>
  <c r="C13" i="56"/>
  <c r="B13" i="56"/>
  <c r="A13" i="56"/>
  <c r="AM12" i="56"/>
  <c r="AL12" i="56"/>
  <c r="AK12" i="56"/>
  <c r="AJ12" i="56"/>
  <c r="AI12" i="56"/>
  <c r="AH12" i="56"/>
  <c r="AG12" i="56"/>
  <c r="AF12" i="56"/>
  <c r="AE12" i="56"/>
  <c r="AD12" i="56"/>
  <c r="AC12" i="56"/>
  <c r="AB12" i="56"/>
  <c r="Z12" i="56"/>
  <c r="Y12" i="56"/>
  <c r="X12" i="56"/>
  <c r="W12" i="56"/>
  <c r="V12" i="56"/>
  <c r="U12" i="56"/>
  <c r="T12" i="56"/>
  <c r="S12" i="56"/>
  <c r="R12" i="56"/>
  <c r="Q12" i="56"/>
  <c r="P12" i="56"/>
  <c r="O12" i="56"/>
  <c r="I12" i="56"/>
  <c r="H12" i="56"/>
  <c r="G12" i="56"/>
  <c r="F12" i="56"/>
  <c r="E12" i="56"/>
  <c r="D12" i="56"/>
  <c r="C12" i="56"/>
  <c r="B12" i="56"/>
  <c r="A12" i="56"/>
  <c r="AM11" i="56"/>
  <c r="AL11" i="56"/>
  <c r="AK11" i="56"/>
  <c r="AJ11" i="56"/>
  <c r="AI11" i="56"/>
  <c r="AH11" i="56"/>
  <c r="AG11" i="56"/>
  <c r="AF11" i="56"/>
  <c r="AE11" i="56"/>
  <c r="AD11" i="56"/>
  <c r="AC11" i="56"/>
  <c r="AB11" i="56"/>
  <c r="Z11" i="56"/>
  <c r="Y11" i="56"/>
  <c r="X11" i="56"/>
  <c r="W11" i="56"/>
  <c r="V11" i="56"/>
  <c r="U11" i="56"/>
  <c r="T11" i="56"/>
  <c r="S11" i="56"/>
  <c r="R11" i="56"/>
  <c r="Q11" i="56"/>
  <c r="P11" i="56"/>
  <c r="O11" i="56"/>
  <c r="I11" i="56"/>
  <c r="H11" i="56"/>
  <c r="G11" i="56"/>
  <c r="F11" i="56"/>
  <c r="E11" i="56"/>
  <c r="D11" i="56"/>
  <c r="C11" i="56"/>
  <c r="B11" i="56"/>
  <c r="A11" i="56"/>
  <c r="AM73" i="58"/>
  <c r="AL73" i="58"/>
  <c r="AK73" i="58"/>
  <c r="AJ73" i="58"/>
  <c r="AI73" i="58"/>
  <c r="AH73" i="58"/>
  <c r="AG73" i="58"/>
  <c r="AF73" i="58"/>
  <c r="AE73" i="58"/>
  <c r="AD73" i="58"/>
  <c r="AC73" i="58"/>
  <c r="AB73" i="58"/>
  <c r="Z73" i="58"/>
  <c r="Y73" i="58"/>
  <c r="X73" i="58"/>
  <c r="W73" i="58"/>
  <c r="V73" i="58"/>
  <c r="U73" i="58"/>
  <c r="T73" i="58"/>
  <c r="S73" i="58"/>
  <c r="R73" i="58"/>
  <c r="Q73" i="58"/>
  <c r="P73" i="58"/>
  <c r="O73" i="58"/>
  <c r="I73" i="58"/>
  <c r="H73" i="58"/>
  <c r="G73" i="58"/>
  <c r="F73" i="58"/>
  <c r="E73" i="58"/>
  <c r="D73" i="58"/>
  <c r="C73" i="58"/>
  <c r="B73" i="58"/>
  <c r="A73" i="58"/>
  <c r="AM72" i="58"/>
  <c r="AL72" i="58"/>
  <c r="AK72" i="58"/>
  <c r="AJ72" i="58"/>
  <c r="AI72" i="58"/>
  <c r="AH72" i="58"/>
  <c r="AG72" i="58"/>
  <c r="AF72" i="58"/>
  <c r="AE72" i="58"/>
  <c r="AD72" i="58"/>
  <c r="AC72" i="58"/>
  <c r="AB72" i="58"/>
  <c r="Z72" i="58"/>
  <c r="Y72" i="58"/>
  <c r="X72" i="58"/>
  <c r="W72" i="58"/>
  <c r="V72" i="58"/>
  <c r="U72" i="58"/>
  <c r="T72" i="58"/>
  <c r="S72" i="58"/>
  <c r="R72" i="58"/>
  <c r="Q72" i="58"/>
  <c r="P72" i="58"/>
  <c r="O72" i="58"/>
  <c r="I72" i="58"/>
  <c r="H72" i="58"/>
  <c r="G72" i="58"/>
  <c r="F72" i="58"/>
  <c r="E72" i="58"/>
  <c r="D72" i="58"/>
  <c r="C72" i="58"/>
  <c r="B72" i="58"/>
  <c r="A72" i="58"/>
  <c r="AM71" i="58"/>
  <c r="AL71" i="58"/>
  <c r="AK71" i="58"/>
  <c r="AJ71" i="58"/>
  <c r="AI71" i="58"/>
  <c r="AH71" i="58"/>
  <c r="AG71" i="58"/>
  <c r="AF71" i="58"/>
  <c r="AE71" i="58"/>
  <c r="AD71" i="58"/>
  <c r="AC71" i="58"/>
  <c r="AB71" i="58"/>
  <c r="Z71" i="58"/>
  <c r="Y71" i="58"/>
  <c r="X71" i="58"/>
  <c r="W71" i="58"/>
  <c r="V71" i="58"/>
  <c r="U71" i="58"/>
  <c r="T71" i="58"/>
  <c r="S71" i="58"/>
  <c r="R71" i="58"/>
  <c r="Q71" i="58"/>
  <c r="P71" i="58"/>
  <c r="O71" i="58"/>
  <c r="I71" i="58"/>
  <c r="H71" i="58"/>
  <c r="G71" i="58"/>
  <c r="F71" i="58"/>
  <c r="E71" i="58"/>
  <c r="D71" i="58"/>
  <c r="C71" i="58"/>
  <c r="B71" i="58"/>
  <c r="A71" i="58"/>
  <c r="AM70" i="58"/>
  <c r="AL70" i="58"/>
  <c r="AK70" i="58"/>
  <c r="AJ70" i="58"/>
  <c r="AI70" i="58"/>
  <c r="AH70" i="58"/>
  <c r="AG70" i="58"/>
  <c r="AF70" i="58"/>
  <c r="AE70" i="58"/>
  <c r="AD70" i="58"/>
  <c r="AC70" i="58"/>
  <c r="AB70" i="58"/>
  <c r="Z70" i="58"/>
  <c r="Y70" i="58"/>
  <c r="X70" i="58"/>
  <c r="W70" i="58"/>
  <c r="V70" i="58"/>
  <c r="U70" i="58"/>
  <c r="T70" i="58"/>
  <c r="S70" i="58"/>
  <c r="R70" i="58"/>
  <c r="Q70" i="58"/>
  <c r="P70" i="58"/>
  <c r="O70" i="58"/>
  <c r="I70" i="58"/>
  <c r="H70" i="58"/>
  <c r="G70" i="58"/>
  <c r="F70" i="58"/>
  <c r="E70" i="58"/>
  <c r="D70" i="58"/>
  <c r="C70" i="58"/>
  <c r="B70" i="58"/>
  <c r="A70" i="58"/>
  <c r="AM69" i="58"/>
  <c r="AL69" i="58"/>
  <c r="AK69" i="58"/>
  <c r="AJ69" i="58"/>
  <c r="AI69" i="58"/>
  <c r="AH69" i="58"/>
  <c r="AG69" i="58"/>
  <c r="AF69" i="58"/>
  <c r="AE69" i="58"/>
  <c r="AD69" i="58"/>
  <c r="AC69" i="58"/>
  <c r="AB69" i="58"/>
  <c r="Z69" i="58"/>
  <c r="Y69" i="58"/>
  <c r="X69" i="58"/>
  <c r="W69" i="58"/>
  <c r="V69" i="58"/>
  <c r="U69" i="58"/>
  <c r="T69" i="58"/>
  <c r="S69" i="58"/>
  <c r="R69" i="58"/>
  <c r="Q69" i="58"/>
  <c r="P69" i="58"/>
  <c r="O69" i="58"/>
  <c r="I69" i="58"/>
  <c r="H69" i="58"/>
  <c r="G69" i="58"/>
  <c r="F69" i="58"/>
  <c r="E69" i="58"/>
  <c r="D69" i="58"/>
  <c r="C69" i="58"/>
  <c r="B69" i="58"/>
  <c r="A69" i="58"/>
  <c r="AM68" i="58"/>
  <c r="AL68" i="58"/>
  <c r="AK68" i="58"/>
  <c r="AJ68" i="58"/>
  <c r="AI68" i="58"/>
  <c r="AH68" i="58"/>
  <c r="AG68" i="58"/>
  <c r="AF68" i="58"/>
  <c r="AE68" i="58"/>
  <c r="AD68" i="58"/>
  <c r="AC68" i="58"/>
  <c r="AB68" i="58"/>
  <c r="Z68" i="58"/>
  <c r="Y68" i="58"/>
  <c r="X68" i="58"/>
  <c r="W68" i="58"/>
  <c r="V68" i="58"/>
  <c r="U68" i="58"/>
  <c r="T68" i="58"/>
  <c r="S68" i="58"/>
  <c r="R68" i="58"/>
  <c r="Q68" i="58"/>
  <c r="P68" i="58"/>
  <c r="O68" i="58"/>
  <c r="I68" i="58"/>
  <c r="H68" i="58"/>
  <c r="G68" i="58"/>
  <c r="F68" i="58"/>
  <c r="E68" i="58"/>
  <c r="D68" i="58"/>
  <c r="C68" i="58"/>
  <c r="B68" i="58"/>
  <c r="A68" i="58"/>
  <c r="AM64" i="58"/>
  <c r="AL64" i="58"/>
  <c r="AK64" i="58"/>
  <c r="AJ64" i="58"/>
  <c r="AI64" i="58"/>
  <c r="AH64" i="58"/>
  <c r="AG64" i="58"/>
  <c r="AF64" i="58"/>
  <c r="AE64" i="58"/>
  <c r="AD64" i="58"/>
  <c r="AC64" i="58"/>
  <c r="AB64" i="58"/>
  <c r="Z64" i="58"/>
  <c r="Y64" i="58"/>
  <c r="X64" i="58"/>
  <c r="W64" i="58"/>
  <c r="V64" i="58"/>
  <c r="U64" i="58"/>
  <c r="T64" i="58"/>
  <c r="S64" i="58"/>
  <c r="R64" i="58"/>
  <c r="Q64" i="58"/>
  <c r="P64" i="58"/>
  <c r="O64" i="58"/>
  <c r="I64" i="58"/>
  <c r="H64" i="58"/>
  <c r="G64" i="58"/>
  <c r="F64" i="58"/>
  <c r="E64" i="58"/>
  <c r="D64" i="58"/>
  <c r="C64" i="58"/>
  <c r="B64" i="58"/>
  <c r="A64" i="58"/>
  <c r="AM63" i="58"/>
  <c r="AL63" i="58"/>
  <c r="AK63" i="58"/>
  <c r="AJ63" i="58"/>
  <c r="AI63" i="58"/>
  <c r="AH63" i="58"/>
  <c r="AG63" i="58"/>
  <c r="AF63" i="58"/>
  <c r="AE63" i="58"/>
  <c r="AD63" i="58"/>
  <c r="AC63" i="58"/>
  <c r="AB63" i="58"/>
  <c r="Z63" i="58"/>
  <c r="Y63" i="58"/>
  <c r="X63" i="58"/>
  <c r="W63" i="58"/>
  <c r="V63" i="58"/>
  <c r="U63" i="58"/>
  <c r="T63" i="58"/>
  <c r="S63" i="58"/>
  <c r="R63" i="58"/>
  <c r="Q63" i="58"/>
  <c r="P63" i="58"/>
  <c r="O63" i="58"/>
  <c r="I63" i="58"/>
  <c r="H63" i="58"/>
  <c r="G63" i="58"/>
  <c r="F63" i="58"/>
  <c r="E63" i="58"/>
  <c r="D63" i="58"/>
  <c r="C63" i="58"/>
  <c r="B63" i="58"/>
  <c r="A63" i="58"/>
  <c r="AM62" i="58"/>
  <c r="AL62" i="58"/>
  <c r="AK62" i="58"/>
  <c r="AJ62" i="58"/>
  <c r="AI62" i="58"/>
  <c r="AH62" i="58"/>
  <c r="AG62" i="58"/>
  <c r="AF62" i="58"/>
  <c r="AE62" i="58"/>
  <c r="AD62" i="58"/>
  <c r="AC62" i="58"/>
  <c r="AB62" i="58"/>
  <c r="Z62" i="58"/>
  <c r="Y62" i="58"/>
  <c r="X62" i="58"/>
  <c r="W62" i="58"/>
  <c r="V62" i="58"/>
  <c r="U62" i="58"/>
  <c r="T62" i="58"/>
  <c r="S62" i="58"/>
  <c r="R62" i="58"/>
  <c r="Q62" i="58"/>
  <c r="P62" i="58"/>
  <c r="O62" i="58"/>
  <c r="I62" i="58"/>
  <c r="H62" i="58"/>
  <c r="G62" i="58"/>
  <c r="F62" i="58"/>
  <c r="E62" i="58"/>
  <c r="D62" i="58"/>
  <c r="C62" i="58"/>
  <c r="B62" i="58"/>
  <c r="A62" i="58"/>
  <c r="AM61" i="58"/>
  <c r="AL61" i="58"/>
  <c r="AK61" i="58"/>
  <c r="AJ61" i="58"/>
  <c r="AI61" i="58"/>
  <c r="AH61" i="58"/>
  <c r="AG61" i="58"/>
  <c r="AF61" i="58"/>
  <c r="AE61" i="58"/>
  <c r="AD61" i="58"/>
  <c r="AC61" i="58"/>
  <c r="AB61" i="58"/>
  <c r="Z61" i="58"/>
  <c r="Y61" i="58"/>
  <c r="X61" i="58"/>
  <c r="W61" i="58"/>
  <c r="V61" i="58"/>
  <c r="U61" i="58"/>
  <c r="T61" i="58"/>
  <c r="S61" i="58"/>
  <c r="R61" i="58"/>
  <c r="Q61" i="58"/>
  <c r="P61" i="58"/>
  <c r="O61" i="58"/>
  <c r="I61" i="58"/>
  <c r="H61" i="58"/>
  <c r="G61" i="58"/>
  <c r="F61" i="58"/>
  <c r="E61" i="58"/>
  <c r="D61" i="58"/>
  <c r="C61" i="58"/>
  <c r="B61" i="58"/>
  <c r="A61" i="58"/>
  <c r="AM60" i="58"/>
  <c r="AL60" i="58"/>
  <c r="AK60" i="58"/>
  <c r="AJ60" i="58"/>
  <c r="AI60" i="58"/>
  <c r="AH60" i="58"/>
  <c r="AG60" i="58"/>
  <c r="AF60" i="58"/>
  <c r="AE60" i="58"/>
  <c r="AD60" i="58"/>
  <c r="AC60" i="58"/>
  <c r="AB60" i="58"/>
  <c r="Z60" i="58"/>
  <c r="Y60" i="58"/>
  <c r="X60" i="58"/>
  <c r="W60" i="58"/>
  <c r="V60" i="58"/>
  <c r="U60" i="58"/>
  <c r="T60" i="58"/>
  <c r="S60" i="58"/>
  <c r="R60" i="58"/>
  <c r="Q60" i="58"/>
  <c r="P60" i="58"/>
  <c r="O60" i="58"/>
  <c r="I60" i="58"/>
  <c r="H60" i="58"/>
  <c r="G60" i="58"/>
  <c r="F60" i="58"/>
  <c r="E60" i="58"/>
  <c r="D60" i="58"/>
  <c r="C60" i="58"/>
  <c r="B60" i="58"/>
  <c r="A60" i="58"/>
  <c r="AM59" i="58"/>
  <c r="AL59" i="58"/>
  <c r="AK59" i="58"/>
  <c r="AJ59" i="58"/>
  <c r="AI59" i="58"/>
  <c r="AH59" i="58"/>
  <c r="AG59" i="58"/>
  <c r="AF59" i="58"/>
  <c r="AE59" i="58"/>
  <c r="AD59" i="58"/>
  <c r="AC59" i="58"/>
  <c r="AB59" i="58"/>
  <c r="Z59" i="58"/>
  <c r="Y59" i="58"/>
  <c r="X59" i="58"/>
  <c r="W59" i="58"/>
  <c r="V59" i="58"/>
  <c r="U59" i="58"/>
  <c r="T59" i="58"/>
  <c r="S59" i="58"/>
  <c r="R59" i="58"/>
  <c r="Q59" i="58"/>
  <c r="P59" i="58"/>
  <c r="O59" i="58"/>
  <c r="I59" i="58"/>
  <c r="H59" i="58"/>
  <c r="G59" i="58"/>
  <c r="F59" i="58"/>
  <c r="E59" i="58"/>
  <c r="D59" i="58"/>
  <c r="C59" i="58"/>
  <c r="B59" i="58"/>
  <c r="A59" i="58"/>
  <c r="AM58" i="58"/>
  <c r="AL58" i="58"/>
  <c r="AK58" i="58"/>
  <c r="AJ58" i="58"/>
  <c r="AI58" i="58"/>
  <c r="AH58" i="58"/>
  <c r="AG58" i="58"/>
  <c r="AF58" i="58"/>
  <c r="AE58" i="58"/>
  <c r="AD58" i="58"/>
  <c r="AC58" i="58"/>
  <c r="AB58" i="58"/>
  <c r="Z58" i="58"/>
  <c r="Y58" i="58"/>
  <c r="X58" i="58"/>
  <c r="W58" i="58"/>
  <c r="V58" i="58"/>
  <c r="U58" i="58"/>
  <c r="T58" i="58"/>
  <c r="S58" i="58"/>
  <c r="R58" i="58"/>
  <c r="Q58" i="58"/>
  <c r="P58" i="58"/>
  <c r="O58" i="58"/>
  <c r="I58" i="58"/>
  <c r="H58" i="58"/>
  <c r="G58" i="58"/>
  <c r="F58" i="58"/>
  <c r="E58" i="58"/>
  <c r="D58" i="58"/>
  <c r="C58" i="58"/>
  <c r="B58" i="58"/>
  <c r="A58" i="58"/>
  <c r="AM57" i="58"/>
  <c r="AL57" i="58"/>
  <c r="AK57" i="58"/>
  <c r="AJ57" i="58"/>
  <c r="AI57" i="58"/>
  <c r="AH57" i="58"/>
  <c r="AG57" i="58"/>
  <c r="AF57" i="58"/>
  <c r="AE57" i="58"/>
  <c r="AD57" i="58"/>
  <c r="AC57" i="58"/>
  <c r="AB57" i="58"/>
  <c r="Z57" i="58"/>
  <c r="Y57" i="58"/>
  <c r="X57" i="58"/>
  <c r="W57" i="58"/>
  <c r="V57" i="58"/>
  <c r="U57" i="58"/>
  <c r="T57" i="58"/>
  <c r="S57" i="58"/>
  <c r="R57" i="58"/>
  <c r="Q57" i="58"/>
  <c r="P57" i="58"/>
  <c r="O57" i="58"/>
  <c r="I57" i="58"/>
  <c r="H57" i="58"/>
  <c r="G57" i="58"/>
  <c r="F57" i="58"/>
  <c r="E57" i="58"/>
  <c r="D57" i="58"/>
  <c r="C57" i="58"/>
  <c r="B57" i="58"/>
  <c r="A57" i="58"/>
  <c r="AM56" i="58"/>
  <c r="AL56" i="58"/>
  <c r="AK56" i="58"/>
  <c r="AJ56" i="58"/>
  <c r="AI56" i="58"/>
  <c r="AH56" i="58"/>
  <c r="AG56" i="58"/>
  <c r="AF56" i="58"/>
  <c r="AE56" i="58"/>
  <c r="AD56" i="58"/>
  <c r="AC56" i="58"/>
  <c r="AB56" i="58"/>
  <c r="Z56" i="58"/>
  <c r="Y56" i="58"/>
  <c r="X56" i="58"/>
  <c r="W56" i="58"/>
  <c r="V56" i="58"/>
  <c r="U56" i="58"/>
  <c r="T56" i="58"/>
  <c r="S56" i="58"/>
  <c r="R56" i="58"/>
  <c r="Q56" i="58"/>
  <c r="P56" i="58"/>
  <c r="O56" i="58"/>
  <c r="I56" i="58"/>
  <c r="H56" i="58"/>
  <c r="G56" i="58"/>
  <c r="F56" i="58"/>
  <c r="E56" i="58"/>
  <c r="D56" i="58"/>
  <c r="C56" i="58"/>
  <c r="B56" i="58"/>
  <c r="A56" i="58"/>
  <c r="AM55" i="58"/>
  <c r="AL55" i="58"/>
  <c r="AK55" i="58"/>
  <c r="AJ55" i="58"/>
  <c r="AI55" i="58"/>
  <c r="AH55" i="58"/>
  <c r="AG55" i="58"/>
  <c r="AF55" i="58"/>
  <c r="AE55" i="58"/>
  <c r="AD55" i="58"/>
  <c r="AC55" i="58"/>
  <c r="AB55" i="58"/>
  <c r="Z55" i="58"/>
  <c r="Y55" i="58"/>
  <c r="X55" i="58"/>
  <c r="W55" i="58"/>
  <c r="V55" i="58"/>
  <c r="U55" i="58"/>
  <c r="T55" i="58"/>
  <c r="S55" i="58"/>
  <c r="R55" i="58"/>
  <c r="Q55" i="58"/>
  <c r="P55" i="58"/>
  <c r="O55" i="58"/>
  <c r="I55" i="58"/>
  <c r="H55" i="58"/>
  <c r="G55" i="58"/>
  <c r="F55" i="58"/>
  <c r="E55" i="58"/>
  <c r="D55" i="58"/>
  <c r="C55" i="58"/>
  <c r="B55" i="58"/>
  <c r="A55" i="58"/>
  <c r="AM54" i="58"/>
  <c r="AL54" i="58"/>
  <c r="AK54" i="58"/>
  <c r="AJ54" i="58"/>
  <c r="AI54" i="58"/>
  <c r="AH54" i="58"/>
  <c r="AG54" i="58"/>
  <c r="AF54" i="58"/>
  <c r="AE54" i="58"/>
  <c r="AD54" i="58"/>
  <c r="AC54" i="58"/>
  <c r="AB54" i="58"/>
  <c r="Z54" i="58"/>
  <c r="Y54" i="58"/>
  <c r="X54" i="58"/>
  <c r="W54" i="58"/>
  <c r="V54" i="58"/>
  <c r="U54" i="58"/>
  <c r="T54" i="58"/>
  <c r="S54" i="58"/>
  <c r="R54" i="58"/>
  <c r="Q54" i="58"/>
  <c r="P54" i="58"/>
  <c r="O54" i="58"/>
  <c r="I54" i="58"/>
  <c r="H54" i="58"/>
  <c r="G54" i="58"/>
  <c r="F54" i="58"/>
  <c r="E54" i="58"/>
  <c r="D54" i="58"/>
  <c r="C54" i="58"/>
  <c r="B54" i="58"/>
  <c r="A54" i="58"/>
  <c r="AM53" i="58"/>
  <c r="AL53" i="58"/>
  <c r="AK53" i="58"/>
  <c r="AJ53" i="58"/>
  <c r="AI53" i="58"/>
  <c r="AH53" i="58"/>
  <c r="AG53" i="58"/>
  <c r="AF53" i="58"/>
  <c r="AE53" i="58"/>
  <c r="AD53" i="58"/>
  <c r="AC53" i="58"/>
  <c r="AB53" i="58"/>
  <c r="Z53" i="58"/>
  <c r="Y53" i="58"/>
  <c r="X53" i="58"/>
  <c r="W53" i="58"/>
  <c r="V53" i="58"/>
  <c r="U53" i="58"/>
  <c r="T53" i="58"/>
  <c r="S53" i="58"/>
  <c r="R53" i="58"/>
  <c r="Q53" i="58"/>
  <c r="P53" i="58"/>
  <c r="O53" i="58"/>
  <c r="I53" i="58"/>
  <c r="H53" i="58"/>
  <c r="G53" i="58"/>
  <c r="F53" i="58"/>
  <c r="E53" i="58"/>
  <c r="D53" i="58"/>
  <c r="C53" i="58"/>
  <c r="B53" i="58"/>
  <c r="A53" i="58"/>
  <c r="AM52" i="58"/>
  <c r="AL52" i="58"/>
  <c r="AK52" i="58"/>
  <c r="AJ52" i="58"/>
  <c r="AI52" i="58"/>
  <c r="AH52" i="58"/>
  <c r="AG52" i="58"/>
  <c r="AF52" i="58"/>
  <c r="AE52" i="58"/>
  <c r="AD52" i="58"/>
  <c r="AC52" i="58"/>
  <c r="AB52" i="58"/>
  <c r="Z52" i="58"/>
  <c r="Y52" i="58"/>
  <c r="X52" i="58"/>
  <c r="W52" i="58"/>
  <c r="V52" i="58"/>
  <c r="U52" i="58"/>
  <c r="T52" i="58"/>
  <c r="S52" i="58"/>
  <c r="R52" i="58"/>
  <c r="Q52" i="58"/>
  <c r="P52" i="58"/>
  <c r="O52" i="58"/>
  <c r="I52" i="58"/>
  <c r="H52" i="58"/>
  <c r="G52" i="58"/>
  <c r="F52" i="58"/>
  <c r="E52" i="58"/>
  <c r="D52" i="58"/>
  <c r="C52" i="58"/>
  <c r="B52" i="58"/>
  <c r="A52" i="58"/>
  <c r="AM51" i="58"/>
  <c r="AL51" i="58"/>
  <c r="AK51" i="58"/>
  <c r="AJ51" i="58"/>
  <c r="AI51" i="58"/>
  <c r="AH51" i="58"/>
  <c r="AG51" i="58"/>
  <c r="AF51" i="58"/>
  <c r="AE51" i="58"/>
  <c r="AD51" i="58"/>
  <c r="AC51" i="58"/>
  <c r="AB51" i="58"/>
  <c r="Z51" i="58"/>
  <c r="Y51" i="58"/>
  <c r="X51" i="58"/>
  <c r="W51" i="58"/>
  <c r="V51" i="58"/>
  <c r="U51" i="58"/>
  <c r="T51" i="58"/>
  <c r="S51" i="58"/>
  <c r="R51" i="58"/>
  <c r="Q51" i="58"/>
  <c r="P51" i="58"/>
  <c r="O51" i="58"/>
  <c r="I51" i="58"/>
  <c r="H51" i="58"/>
  <c r="G51" i="58"/>
  <c r="F51" i="58"/>
  <c r="E51" i="58"/>
  <c r="D51" i="58"/>
  <c r="C51" i="58"/>
  <c r="B51" i="58"/>
  <c r="A51" i="58"/>
  <c r="AM50" i="58"/>
  <c r="AL50" i="58"/>
  <c r="AK50" i="58"/>
  <c r="AJ50" i="58"/>
  <c r="AI50" i="58"/>
  <c r="AH50" i="58"/>
  <c r="AG50" i="58"/>
  <c r="AF50" i="58"/>
  <c r="AE50" i="58"/>
  <c r="AD50" i="58"/>
  <c r="AC50" i="58"/>
  <c r="AB50" i="58"/>
  <c r="Z50" i="58"/>
  <c r="Y50" i="58"/>
  <c r="X50" i="58"/>
  <c r="W50" i="58"/>
  <c r="V50" i="58"/>
  <c r="U50" i="58"/>
  <c r="T50" i="58"/>
  <c r="S50" i="58"/>
  <c r="R50" i="58"/>
  <c r="Q50" i="58"/>
  <c r="P50" i="58"/>
  <c r="O50" i="58"/>
  <c r="I50" i="58"/>
  <c r="H50" i="58"/>
  <c r="G50" i="58"/>
  <c r="F50" i="58"/>
  <c r="E50" i="58"/>
  <c r="D50" i="58"/>
  <c r="C50" i="58"/>
  <c r="B50" i="58"/>
  <c r="A50" i="58"/>
  <c r="AM49" i="58"/>
  <c r="AL49" i="58"/>
  <c r="AK49" i="58"/>
  <c r="AJ49" i="58"/>
  <c r="AI49" i="58"/>
  <c r="AH49" i="58"/>
  <c r="AG49" i="58"/>
  <c r="AF49" i="58"/>
  <c r="AE49" i="58"/>
  <c r="AD49" i="58"/>
  <c r="AC49" i="58"/>
  <c r="AB49" i="58"/>
  <c r="Z49" i="58"/>
  <c r="Y49" i="58"/>
  <c r="X49" i="58"/>
  <c r="W49" i="58"/>
  <c r="V49" i="58"/>
  <c r="U49" i="58"/>
  <c r="T49" i="58"/>
  <c r="S49" i="58"/>
  <c r="R49" i="58"/>
  <c r="Q49" i="58"/>
  <c r="P49" i="58"/>
  <c r="O49" i="58"/>
  <c r="I49" i="58"/>
  <c r="H49" i="58"/>
  <c r="G49" i="58"/>
  <c r="F49" i="58"/>
  <c r="E49" i="58"/>
  <c r="D49" i="58"/>
  <c r="C49" i="58"/>
  <c r="B49" i="58"/>
  <c r="A49" i="58"/>
  <c r="AM48" i="58"/>
  <c r="AL48" i="58"/>
  <c r="AK48" i="58"/>
  <c r="AJ48" i="58"/>
  <c r="AI48" i="58"/>
  <c r="AH48" i="58"/>
  <c r="AG48" i="58"/>
  <c r="AF48" i="58"/>
  <c r="AE48" i="58"/>
  <c r="AD48" i="58"/>
  <c r="AC48" i="58"/>
  <c r="AB48" i="58"/>
  <c r="Z48" i="58"/>
  <c r="Y48" i="58"/>
  <c r="X48" i="58"/>
  <c r="W48" i="58"/>
  <c r="V48" i="58"/>
  <c r="U48" i="58"/>
  <c r="T48" i="58"/>
  <c r="S48" i="58"/>
  <c r="R48" i="58"/>
  <c r="Q48" i="58"/>
  <c r="P48" i="58"/>
  <c r="O48" i="58"/>
  <c r="I48" i="58"/>
  <c r="H48" i="58"/>
  <c r="G48" i="58"/>
  <c r="F48" i="58"/>
  <c r="E48" i="58"/>
  <c r="D48" i="58"/>
  <c r="C48" i="58"/>
  <c r="B48" i="58"/>
  <c r="A48" i="58"/>
  <c r="AM47" i="58"/>
  <c r="AL47" i="58"/>
  <c r="AK47" i="58"/>
  <c r="AJ47" i="58"/>
  <c r="AI47" i="58"/>
  <c r="AH47" i="58"/>
  <c r="AG47" i="58"/>
  <c r="AF47" i="58"/>
  <c r="AE47" i="58"/>
  <c r="AD47" i="58"/>
  <c r="AC47" i="58"/>
  <c r="AB47" i="58"/>
  <c r="Z47" i="58"/>
  <c r="Y47" i="58"/>
  <c r="X47" i="58"/>
  <c r="W47" i="58"/>
  <c r="V47" i="58"/>
  <c r="U47" i="58"/>
  <c r="T47" i="58"/>
  <c r="S47" i="58"/>
  <c r="R47" i="58"/>
  <c r="Q47" i="58"/>
  <c r="P47" i="58"/>
  <c r="O47" i="58"/>
  <c r="I47" i="58"/>
  <c r="H47" i="58"/>
  <c r="G47" i="58"/>
  <c r="F47" i="58"/>
  <c r="E47" i="58"/>
  <c r="D47" i="58"/>
  <c r="C47" i="58"/>
  <c r="B47" i="58"/>
  <c r="A47" i="58"/>
  <c r="AM46" i="58"/>
  <c r="AL46" i="58"/>
  <c r="AK46" i="58"/>
  <c r="AJ46" i="58"/>
  <c r="AI46" i="58"/>
  <c r="AH46" i="58"/>
  <c r="AG46" i="58"/>
  <c r="AF46" i="58"/>
  <c r="AE46" i="58"/>
  <c r="AD46" i="58"/>
  <c r="AC46" i="58"/>
  <c r="AB46" i="58"/>
  <c r="Z46" i="58"/>
  <c r="Y46" i="58"/>
  <c r="X46" i="58"/>
  <c r="W46" i="58"/>
  <c r="V46" i="58"/>
  <c r="U46" i="58"/>
  <c r="T46" i="58"/>
  <c r="S46" i="58"/>
  <c r="R46" i="58"/>
  <c r="Q46" i="58"/>
  <c r="P46" i="58"/>
  <c r="O46" i="58"/>
  <c r="I46" i="58"/>
  <c r="H46" i="58"/>
  <c r="G46" i="58"/>
  <c r="F46" i="58"/>
  <c r="E46" i="58"/>
  <c r="D46" i="58"/>
  <c r="C46" i="58"/>
  <c r="B46" i="58"/>
  <c r="A46" i="58"/>
  <c r="AM45" i="58"/>
  <c r="AL45" i="58"/>
  <c r="AK45" i="58"/>
  <c r="AJ45" i="58"/>
  <c r="AI45" i="58"/>
  <c r="AH45" i="58"/>
  <c r="AG45" i="58"/>
  <c r="AF45" i="58"/>
  <c r="AE45" i="58"/>
  <c r="AD45" i="58"/>
  <c r="AC45" i="58"/>
  <c r="AB45" i="58"/>
  <c r="Z45" i="58"/>
  <c r="Y45" i="58"/>
  <c r="X45" i="58"/>
  <c r="W45" i="58"/>
  <c r="V45" i="58"/>
  <c r="U45" i="58"/>
  <c r="T45" i="58"/>
  <c r="S45" i="58"/>
  <c r="R45" i="58"/>
  <c r="Q45" i="58"/>
  <c r="P45" i="58"/>
  <c r="O45" i="58"/>
  <c r="I45" i="58"/>
  <c r="H45" i="58"/>
  <c r="G45" i="58"/>
  <c r="F45" i="58"/>
  <c r="E45" i="58"/>
  <c r="D45" i="58"/>
  <c r="C45" i="58"/>
  <c r="B45" i="58"/>
  <c r="A45" i="58"/>
  <c r="AM44" i="58"/>
  <c r="AL44" i="58"/>
  <c r="AK44" i="58"/>
  <c r="AJ44" i="58"/>
  <c r="AI44" i="58"/>
  <c r="AH44" i="58"/>
  <c r="AG44" i="58"/>
  <c r="AF44" i="58"/>
  <c r="AE44" i="58"/>
  <c r="AD44" i="58"/>
  <c r="AC44" i="58"/>
  <c r="AB44" i="58"/>
  <c r="Z44" i="58"/>
  <c r="Y44" i="58"/>
  <c r="X44" i="58"/>
  <c r="W44" i="58"/>
  <c r="V44" i="58"/>
  <c r="U44" i="58"/>
  <c r="T44" i="58"/>
  <c r="S44" i="58"/>
  <c r="R44" i="58"/>
  <c r="Q44" i="58"/>
  <c r="P44" i="58"/>
  <c r="O44" i="58"/>
  <c r="I44" i="58"/>
  <c r="H44" i="58"/>
  <c r="G44" i="58"/>
  <c r="F44" i="58"/>
  <c r="E44" i="58"/>
  <c r="D44" i="58"/>
  <c r="C44" i="58"/>
  <c r="B44" i="58"/>
  <c r="A44" i="58"/>
  <c r="AM43" i="58"/>
  <c r="AL43" i="58"/>
  <c r="AK43" i="58"/>
  <c r="AJ43" i="58"/>
  <c r="AI43" i="58"/>
  <c r="AH43" i="58"/>
  <c r="AG43" i="58"/>
  <c r="AF43" i="58"/>
  <c r="AE43" i="58"/>
  <c r="AD43" i="58"/>
  <c r="AC43" i="58"/>
  <c r="AB43" i="58"/>
  <c r="Z43" i="58"/>
  <c r="Y43" i="58"/>
  <c r="X43" i="58"/>
  <c r="W43" i="58"/>
  <c r="V43" i="58"/>
  <c r="U43" i="58"/>
  <c r="T43" i="58"/>
  <c r="S43" i="58"/>
  <c r="R43" i="58"/>
  <c r="Q43" i="58"/>
  <c r="P43" i="58"/>
  <c r="O43" i="58"/>
  <c r="I43" i="58"/>
  <c r="H43" i="58"/>
  <c r="G43" i="58"/>
  <c r="F43" i="58"/>
  <c r="E43" i="58"/>
  <c r="D43" i="58"/>
  <c r="C43" i="58"/>
  <c r="B43" i="58"/>
  <c r="A43" i="58"/>
  <c r="AM42" i="58"/>
  <c r="AL42" i="58"/>
  <c r="AK42" i="58"/>
  <c r="AJ42" i="58"/>
  <c r="AI42" i="58"/>
  <c r="AH42" i="58"/>
  <c r="AG42" i="58"/>
  <c r="AF42" i="58"/>
  <c r="AE42" i="58"/>
  <c r="AD42" i="58"/>
  <c r="AC42" i="58"/>
  <c r="AB42" i="58"/>
  <c r="Z42" i="58"/>
  <c r="Y42" i="58"/>
  <c r="X42" i="58"/>
  <c r="W42" i="58"/>
  <c r="V42" i="58"/>
  <c r="U42" i="58"/>
  <c r="T42" i="58"/>
  <c r="S42" i="58"/>
  <c r="R42" i="58"/>
  <c r="Q42" i="58"/>
  <c r="P42" i="58"/>
  <c r="O42" i="58"/>
  <c r="I42" i="58"/>
  <c r="H42" i="58"/>
  <c r="G42" i="58"/>
  <c r="F42" i="58"/>
  <c r="E42" i="58"/>
  <c r="D42" i="58"/>
  <c r="C42" i="58"/>
  <c r="B42" i="58"/>
  <c r="A42" i="58"/>
  <c r="AM32" i="58"/>
  <c r="AL32" i="58"/>
  <c r="AK32" i="58"/>
  <c r="AJ32" i="58"/>
  <c r="AI32" i="58"/>
  <c r="AH32" i="58"/>
  <c r="AG32" i="58"/>
  <c r="AF32" i="58"/>
  <c r="AE32" i="58"/>
  <c r="AD32" i="58"/>
  <c r="AC32" i="58"/>
  <c r="AB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I32" i="58"/>
  <c r="H32" i="58"/>
  <c r="G32" i="58"/>
  <c r="F32" i="58"/>
  <c r="E32" i="58"/>
  <c r="D32" i="58"/>
  <c r="C32" i="58"/>
  <c r="B32" i="58"/>
  <c r="A32" i="58"/>
  <c r="AM31" i="58"/>
  <c r="AL31" i="58"/>
  <c r="AK31" i="58"/>
  <c r="AJ31" i="58"/>
  <c r="AI31" i="58"/>
  <c r="AH31" i="58"/>
  <c r="AG31" i="58"/>
  <c r="AF31" i="58"/>
  <c r="AE31" i="58"/>
  <c r="AD31" i="58"/>
  <c r="AC31" i="58"/>
  <c r="AB31" i="58"/>
  <c r="Z31" i="58"/>
  <c r="Y31" i="58"/>
  <c r="X31" i="58"/>
  <c r="W31" i="58"/>
  <c r="V31" i="58"/>
  <c r="U31" i="58"/>
  <c r="T31" i="58"/>
  <c r="S31" i="58"/>
  <c r="R31" i="58"/>
  <c r="Q31" i="58"/>
  <c r="P31" i="58"/>
  <c r="O31" i="58"/>
  <c r="I31" i="58"/>
  <c r="H31" i="58"/>
  <c r="G31" i="58"/>
  <c r="F31" i="58"/>
  <c r="E31" i="58"/>
  <c r="D31" i="58"/>
  <c r="C31" i="58"/>
  <c r="B31" i="58"/>
  <c r="A31" i="58"/>
  <c r="AM30" i="58"/>
  <c r="AL30" i="58"/>
  <c r="AK30" i="58"/>
  <c r="AJ30" i="58"/>
  <c r="AI30" i="58"/>
  <c r="AH30" i="58"/>
  <c r="AG30" i="58"/>
  <c r="AF30" i="58"/>
  <c r="AE30" i="58"/>
  <c r="AD30" i="58"/>
  <c r="AC30" i="58"/>
  <c r="AB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I30" i="58"/>
  <c r="H30" i="58"/>
  <c r="G30" i="58"/>
  <c r="F30" i="58"/>
  <c r="E30" i="58"/>
  <c r="D30" i="58"/>
  <c r="C30" i="58"/>
  <c r="B30" i="58"/>
  <c r="A30" i="58"/>
  <c r="AM29" i="58"/>
  <c r="AL29" i="58"/>
  <c r="AK29" i="58"/>
  <c r="AJ29" i="58"/>
  <c r="AI29" i="58"/>
  <c r="AH29" i="58"/>
  <c r="AG29" i="58"/>
  <c r="AF29" i="58"/>
  <c r="AE29" i="58"/>
  <c r="AD29" i="58"/>
  <c r="AC29" i="58"/>
  <c r="AB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I29" i="58"/>
  <c r="H29" i="58"/>
  <c r="G29" i="58"/>
  <c r="F29" i="58"/>
  <c r="E29" i="58"/>
  <c r="D29" i="58"/>
  <c r="C29" i="58"/>
  <c r="B29" i="58"/>
  <c r="A29" i="58"/>
  <c r="AM24" i="58"/>
  <c r="AL24" i="58"/>
  <c r="AK24" i="58"/>
  <c r="AJ24" i="58"/>
  <c r="AI24" i="58"/>
  <c r="AH24" i="58"/>
  <c r="AG24" i="58"/>
  <c r="AF24" i="58"/>
  <c r="AE24" i="58"/>
  <c r="AD24" i="58"/>
  <c r="AC24" i="58"/>
  <c r="AB24" i="58"/>
  <c r="Z24" i="58"/>
  <c r="Y24" i="58"/>
  <c r="X24" i="58"/>
  <c r="W24" i="58"/>
  <c r="V24" i="58"/>
  <c r="U24" i="58"/>
  <c r="T24" i="58"/>
  <c r="S24" i="58"/>
  <c r="R24" i="58"/>
  <c r="Q24" i="58"/>
  <c r="P24" i="58"/>
  <c r="O24" i="58"/>
  <c r="I24" i="58"/>
  <c r="H24" i="58"/>
  <c r="G24" i="58"/>
  <c r="F24" i="58"/>
  <c r="E24" i="58"/>
  <c r="D24" i="58"/>
  <c r="C24" i="58"/>
  <c r="B24" i="58"/>
  <c r="A24" i="58"/>
  <c r="AM23" i="58"/>
  <c r="AL23" i="58"/>
  <c r="AK23" i="58"/>
  <c r="AJ23" i="58"/>
  <c r="AI23" i="58"/>
  <c r="AH23" i="58"/>
  <c r="AG23" i="58"/>
  <c r="AF23" i="58"/>
  <c r="AE23" i="58"/>
  <c r="AD23" i="58"/>
  <c r="AC23" i="58"/>
  <c r="AB23" i="58"/>
  <c r="Z23" i="58"/>
  <c r="Y23" i="58"/>
  <c r="X23" i="58"/>
  <c r="W23" i="58"/>
  <c r="V23" i="58"/>
  <c r="U23" i="58"/>
  <c r="T23" i="58"/>
  <c r="S23" i="58"/>
  <c r="R23" i="58"/>
  <c r="Q23" i="58"/>
  <c r="P23" i="58"/>
  <c r="O23" i="58"/>
  <c r="I23" i="58"/>
  <c r="H23" i="58"/>
  <c r="G23" i="58"/>
  <c r="F23" i="58"/>
  <c r="E23" i="58"/>
  <c r="D23" i="58"/>
  <c r="C23" i="58"/>
  <c r="B23" i="58"/>
  <c r="A23" i="58"/>
  <c r="AM22" i="58"/>
  <c r="AL22" i="58"/>
  <c r="AK22" i="58"/>
  <c r="AJ22" i="58"/>
  <c r="AI22" i="58"/>
  <c r="AH22" i="58"/>
  <c r="AG22" i="58"/>
  <c r="AF22" i="58"/>
  <c r="AE22" i="58"/>
  <c r="AD22" i="58"/>
  <c r="AC22" i="58"/>
  <c r="AB22" i="58"/>
  <c r="Z22" i="58"/>
  <c r="Y22" i="58"/>
  <c r="X22" i="58"/>
  <c r="W22" i="58"/>
  <c r="V22" i="58"/>
  <c r="U22" i="58"/>
  <c r="T22" i="58"/>
  <c r="S22" i="58"/>
  <c r="R22" i="58"/>
  <c r="Q22" i="58"/>
  <c r="P22" i="58"/>
  <c r="O22" i="58"/>
  <c r="I22" i="58"/>
  <c r="H22" i="58"/>
  <c r="G22" i="58"/>
  <c r="F22" i="58"/>
  <c r="E22" i="58"/>
  <c r="D22" i="58"/>
  <c r="C22" i="58"/>
  <c r="B22" i="58"/>
  <c r="A22" i="58"/>
  <c r="AM17" i="58"/>
  <c r="AL17" i="58"/>
  <c r="AK17" i="58"/>
  <c r="AJ17" i="58"/>
  <c r="AI17" i="58"/>
  <c r="AH17" i="58"/>
  <c r="AG17" i="58"/>
  <c r="AF17" i="58"/>
  <c r="AE17" i="58"/>
  <c r="AD17" i="58"/>
  <c r="AC17" i="58"/>
  <c r="AB17" i="58"/>
  <c r="Z17" i="58"/>
  <c r="Y17" i="58"/>
  <c r="X17" i="58"/>
  <c r="W17" i="58"/>
  <c r="V17" i="58"/>
  <c r="U17" i="58"/>
  <c r="T17" i="58"/>
  <c r="S17" i="58"/>
  <c r="R17" i="58"/>
  <c r="Q17" i="58"/>
  <c r="P17" i="58"/>
  <c r="O17" i="58"/>
  <c r="I17" i="58"/>
  <c r="H17" i="58"/>
  <c r="G17" i="58"/>
  <c r="F17" i="58"/>
  <c r="E17" i="58"/>
  <c r="D17" i="58"/>
  <c r="C17" i="58"/>
  <c r="B17" i="58"/>
  <c r="A17" i="58"/>
  <c r="AM16" i="58"/>
  <c r="AL16" i="58"/>
  <c r="AK16" i="58"/>
  <c r="AJ16" i="58"/>
  <c r="AI16" i="58"/>
  <c r="AH16" i="58"/>
  <c r="AG16" i="58"/>
  <c r="AF16" i="58"/>
  <c r="AE16" i="58"/>
  <c r="AD16" i="58"/>
  <c r="AC16" i="58"/>
  <c r="AB16" i="58"/>
  <c r="Z16" i="58"/>
  <c r="Y16" i="58"/>
  <c r="X16" i="58"/>
  <c r="W16" i="58"/>
  <c r="V16" i="58"/>
  <c r="U16" i="58"/>
  <c r="T16" i="58"/>
  <c r="S16" i="58"/>
  <c r="R16" i="58"/>
  <c r="Q16" i="58"/>
  <c r="P16" i="58"/>
  <c r="O16" i="58"/>
  <c r="I16" i="58"/>
  <c r="H16" i="58"/>
  <c r="G16" i="58"/>
  <c r="F16" i="58"/>
  <c r="E16" i="58"/>
  <c r="D16" i="58"/>
  <c r="C16" i="58"/>
  <c r="B16" i="58"/>
  <c r="A16" i="58"/>
  <c r="AM15" i="58"/>
  <c r="AL15" i="58"/>
  <c r="AK15" i="58"/>
  <c r="AJ15" i="58"/>
  <c r="AI15" i="58"/>
  <c r="AH15" i="58"/>
  <c r="AG15" i="58"/>
  <c r="AF15" i="58"/>
  <c r="AE15" i="58"/>
  <c r="AD15" i="58"/>
  <c r="AC15" i="58"/>
  <c r="AB15" i="58"/>
  <c r="Z15" i="58"/>
  <c r="Y15" i="58"/>
  <c r="X15" i="58"/>
  <c r="W15" i="58"/>
  <c r="V15" i="58"/>
  <c r="U15" i="58"/>
  <c r="T15" i="58"/>
  <c r="S15" i="58"/>
  <c r="R15" i="58"/>
  <c r="Q15" i="58"/>
  <c r="P15" i="58"/>
  <c r="O15" i="58"/>
  <c r="I15" i="58"/>
  <c r="H15" i="58"/>
  <c r="G15" i="58"/>
  <c r="F15" i="58"/>
  <c r="E15" i="58"/>
  <c r="D15" i="58"/>
  <c r="C15" i="58"/>
  <c r="B15" i="58"/>
  <c r="A15" i="58"/>
  <c r="AM14" i="58"/>
  <c r="AL14" i="58"/>
  <c r="AK14" i="58"/>
  <c r="AJ14" i="58"/>
  <c r="AI14" i="58"/>
  <c r="AH14" i="58"/>
  <c r="AG14" i="58"/>
  <c r="AF14" i="58"/>
  <c r="AE14" i="58"/>
  <c r="AD14" i="58"/>
  <c r="AC14" i="58"/>
  <c r="AB14" i="58"/>
  <c r="Z14" i="58"/>
  <c r="Y14" i="58"/>
  <c r="X14" i="58"/>
  <c r="W14" i="58"/>
  <c r="V14" i="58"/>
  <c r="U14" i="58"/>
  <c r="T14" i="58"/>
  <c r="S14" i="58"/>
  <c r="R14" i="58"/>
  <c r="Q14" i="58"/>
  <c r="P14" i="58"/>
  <c r="O14" i="58"/>
  <c r="I14" i="58"/>
  <c r="H14" i="58"/>
  <c r="G14" i="58"/>
  <c r="F14" i="58"/>
  <c r="E14" i="58"/>
  <c r="D14" i="58"/>
  <c r="C14" i="58"/>
  <c r="B14" i="58"/>
  <c r="A14" i="58"/>
  <c r="AM13" i="58"/>
  <c r="AL13" i="58"/>
  <c r="AK13" i="58"/>
  <c r="AJ13" i="58"/>
  <c r="AI13" i="58"/>
  <c r="AH13" i="58"/>
  <c r="AG13" i="58"/>
  <c r="AF13" i="58"/>
  <c r="AE13" i="58"/>
  <c r="AD13" i="58"/>
  <c r="AC13" i="58"/>
  <c r="AB13" i="58"/>
  <c r="Z13" i="58"/>
  <c r="Y13" i="58"/>
  <c r="X13" i="58"/>
  <c r="W13" i="58"/>
  <c r="V13" i="58"/>
  <c r="U13" i="58"/>
  <c r="T13" i="58"/>
  <c r="S13" i="58"/>
  <c r="R13" i="58"/>
  <c r="Q13" i="58"/>
  <c r="P13" i="58"/>
  <c r="O13" i="58"/>
  <c r="I13" i="58"/>
  <c r="H13" i="58"/>
  <c r="G13" i="58"/>
  <c r="F13" i="58"/>
  <c r="E13" i="58"/>
  <c r="D13" i="58"/>
  <c r="C13" i="58"/>
  <c r="B13" i="58"/>
  <c r="A13" i="58"/>
  <c r="AM12" i="58"/>
  <c r="AL12" i="58"/>
  <c r="AK12" i="58"/>
  <c r="AJ12" i="58"/>
  <c r="AI12" i="58"/>
  <c r="AH12" i="58"/>
  <c r="AG12" i="58"/>
  <c r="AF12" i="58"/>
  <c r="AE12" i="58"/>
  <c r="AD12" i="58"/>
  <c r="AC12" i="58"/>
  <c r="AB12" i="58"/>
  <c r="Z12" i="58"/>
  <c r="Y12" i="58"/>
  <c r="X12" i="58"/>
  <c r="W12" i="58"/>
  <c r="V12" i="58"/>
  <c r="U12" i="58"/>
  <c r="T12" i="58"/>
  <c r="S12" i="58"/>
  <c r="R12" i="58"/>
  <c r="Q12" i="58"/>
  <c r="P12" i="58"/>
  <c r="O12" i="58"/>
  <c r="I12" i="58"/>
  <c r="H12" i="58"/>
  <c r="G12" i="58"/>
  <c r="F12" i="58"/>
  <c r="E12" i="58"/>
  <c r="D12" i="58"/>
  <c r="C12" i="58"/>
  <c r="B12" i="58"/>
  <c r="A12" i="58"/>
  <c r="AM11" i="58"/>
  <c r="AL11" i="58"/>
  <c r="AK11" i="58"/>
  <c r="AJ11" i="58"/>
  <c r="AI11" i="58"/>
  <c r="AH11" i="58"/>
  <c r="AG11" i="58"/>
  <c r="AF11" i="58"/>
  <c r="AE11" i="58"/>
  <c r="AD11" i="58"/>
  <c r="AC11" i="58"/>
  <c r="AB11" i="58"/>
  <c r="Z11" i="58"/>
  <c r="Y11" i="58"/>
  <c r="X11" i="58"/>
  <c r="W11" i="58"/>
  <c r="V11" i="58"/>
  <c r="U11" i="58"/>
  <c r="T11" i="58"/>
  <c r="S11" i="58"/>
  <c r="R11" i="58"/>
  <c r="Q11" i="58"/>
  <c r="P11" i="58"/>
  <c r="O11" i="58"/>
  <c r="I11" i="58"/>
  <c r="H11" i="58"/>
  <c r="G11" i="58"/>
  <c r="F11" i="58"/>
  <c r="E11" i="58"/>
  <c r="D11" i="58"/>
  <c r="C11" i="58"/>
  <c r="B11" i="58"/>
  <c r="A11" i="58"/>
  <c r="R29" i="57"/>
  <c r="R37" i="57" s="1"/>
  <c r="R39" i="57" s="1"/>
  <c r="AM80" i="58" s="1"/>
  <c r="Q29" i="57"/>
  <c r="Q37" i="57" s="1"/>
  <c r="Q39" i="57" s="1"/>
  <c r="AL80" i="58" s="1"/>
  <c r="P29" i="57"/>
  <c r="O29" i="57"/>
  <c r="O37" i="57" s="1"/>
  <c r="O39" i="57" s="1"/>
  <c r="AJ80" i="58" s="1"/>
  <c r="N29" i="57"/>
  <c r="N37" i="57" s="1"/>
  <c r="N39" i="57" s="1"/>
  <c r="AI80" i="58" s="1"/>
  <c r="M29" i="57"/>
  <c r="M37" i="57" s="1"/>
  <c r="M39" i="57" s="1"/>
  <c r="AH80" i="58" s="1"/>
  <c r="L29" i="57"/>
  <c r="L37" i="57" s="1"/>
  <c r="L39" i="57" s="1"/>
  <c r="AG80" i="58" s="1"/>
  <c r="K29" i="57"/>
  <c r="K37" i="57" s="1"/>
  <c r="K39" i="57" s="1"/>
  <c r="AF80" i="58" s="1"/>
  <c r="J29" i="57"/>
  <c r="J37" i="57" s="1"/>
  <c r="J39" i="57" s="1"/>
  <c r="AE80" i="58" s="1"/>
  <c r="I29" i="57"/>
  <c r="I37" i="57" s="1"/>
  <c r="I39" i="57" s="1"/>
  <c r="AD80" i="58" s="1"/>
  <c r="H29" i="57"/>
  <c r="H37" i="57" s="1"/>
  <c r="H39" i="57" s="1"/>
  <c r="AC80" i="58" s="1"/>
  <c r="G29" i="57"/>
  <c r="G37" i="57" s="1"/>
  <c r="G39" i="57" s="1"/>
  <c r="AB80" i="58" s="1"/>
  <c r="R23" i="57"/>
  <c r="Q23" i="57"/>
  <c r="P23" i="57"/>
  <c r="O23" i="57"/>
  <c r="N23" i="57"/>
  <c r="M23" i="57"/>
  <c r="L23" i="57"/>
  <c r="K23" i="57"/>
  <c r="J23" i="57"/>
  <c r="I23" i="57"/>
  <c r="H23" i="57"/>
  <c r="G23" i="57"/>
  <c r="R11" i="57"/>
  <c r="R19" i="57" s="1"/>
  <c r="R21" i="57" s="1"/>
  <c r="Q11" i="57"/>
  <c r="Q19" i="57" s="1"/>
  <c r="Q21" i="57" s="1"/>
  <c r="P11" i="57"/>
  <c r="P19" i="57" s="1"/>
  <c r="P21" i="57" s="1"/>
  <c r="O11" i="57"/>
  <c r="O19" i="57" s="1"/>
  <c r="O21" i="57" s="1"/>
  <c r="N11" i="57"/>
  <c r="N19" i="57" s="1"/>
  <c r="N21" i="57" s="1"/>
  <c r="M11" i="57"/>
  <c r="M19" i="57" s="1"/>
  <c r="M21" i="57" s="1"/>
  <c r="L11" i="57"/>
  <c r="L19" i="57" s="1"/>
  <c r="L21" i="57" s="1"/>
  <c r="K11" i="57"/>
  <c r="K19" i="57" s="1"/>
  <c r="K21" i="57" s="1"/>
  <c r="J11" i="57"/>
  <c r="J19" i="57" s="1"/>
  <c r="J21" i="57" s="1"/>
  <c r="I11" i="57"/>
  <c r="I19" i="57" s="1"/>
  <c r="I21" i="57" s="1"/>
  <c r="H11" i="57"/>
  <c r="G11" i="57"/>
  <c r="G19" i="57" s="1"/>
  <c r="G21" i="57" s="1"/>
  <c r="AM74" i="58"/>
  <c r="AL74" i="58"/>
  <c r="AK74" i="58"/>
  <c r="AJ74" i="58"/>
  <c r="AI74" i="58"/>
  <c r="AH74" i="58"/>
  <c r="AG74" i="58"/>
  <c r="AF74" i="58"/>
  <c r="AE74" i="58"/>
  <c r="AD74" i="58"/>
  <c r="AC74" i="58"/>
  <c r="AB74" i="58"/>
  <c r="Z74" i="58"/>
  <c r="Y74" i="58"/>
  <c r="X74" i="58"/>
  <c r="W74" i="58"/>
  <c r="V74" i="58"/>
  <c r="U74" i="58"/>
  <c r="T74" i="58"/>
  <c r="S74" i="58"/>
  <c r="R74" i="58"/>
  <c r="Q74" i="58"/>
  <c r="P74" i="58"/>
  <c r="O74" i="58"/>
  <c r="AM33" i="58"/>
  <c r="AL33" i="58"/>
  <c r="AK33" i="58"/>
  <c r="AJ33" i="58"/>
  <c r="AI33" i="58"/>
  <c r="AH33" i="58"/>
  <c r="AG33" i="58"/>
  <c r="AF33" i="58"/>
  <c r="AE33" i="58"/>
  <c r="AD33" i="58"/>
  <c r="AC33" i="58"/>
  <c r="AB33" i="58"/>
  <c r="Z33" i="58"/>
  <c r="Y33" i="58"/>
  <c r="X33" i="58"/>
  <c r="W33" i="58"/>
  <c r="V33" i="58"/>
  <c r="U33" i="58"/>
  <c r="T33" i="58"/>
  <c r="S33" i="58"/>
  <c r="R33" i="58"/>
  <c r="Q33" i="58"/>
  <c r="P33" i="58"/>
  <c r="O33" i="58"/>
  <c r="AM18" i="58"/>
  <c r="AL18" i="58"/>
  <c r="AK18" i="58"/>
  <c r="AJ18" i="58"/>
  <c r="AI18" i="58"/>
  <c r="AH18" i="58"/>
  <c r="AG18" i="58"/>
  <c r="AF18" i="58"/>
  <c r="AE18" i="58"/>
  <c r="AD18" i="58"/>
  <c r="AC18" i="58"/>
  <c r="AB18" i="58"/>
  <c r="Z18" i="58"/>
  <c r="Y18" i="58"/>
  <c r="X18" i="58"/>
  <c r="W18" i="58"/>
  <c r="V18" i="58"/>
  <c r="U18" i="58"/>
  <c r="T18" i="58"/>
  <c r="S18" i="58"/>
  <c r="R18" i="58"/>
  <c r="Q18" i="58"/>
  <c r="P18" i="58"/>
  <c r="O18" i="58"/>
  <c r="B39" i="57"/>
  <c r="B37" i="57"/>
  <c r="P37" i="57"/>
  <c r="P39" i="57" s="1"/>
  <c r="AK80" i="58" s="1"/>
  <c r="H19" i="57"/>
  <c r="H21" i="57" s="1"/>
  <c r="I46" i="55"/>
  <c r="I45" i="55"/>
  <c r="I44" i="55"/>
  <c r="I50" i="55" s="1"/>
  <c r="H46" i="55"/>
  <c r="H45" i="55"/>
  <c r="H44" i="55"/>
  <c r="H50" i="55" s="1"/>
  <c r="G46" i="55"/>
  <c r="G45" i="55"/>
  <c r="G44" i="55"/>
  <c r="G50" i="55" s="1"/>
  <c r="R29" i="55"/>
  <c r="R37" i="55" s="1"/>
  <c r="R39" i="55" s="1"/>
  <c r="AM80" i="56" s="1"/>
  <c r="Q29" i="55"/>
  <c r="Q37" i="55" s="1"/>
  <c r="Q39" i="55" s="1"/>
  <c r="AL80" i="56" s="1"/>
  <c r="P29" i="55"/>
  <c r="P37" i="55" s="1"/>
  <c r="P39" i="55" s="1"/>
  <c r="AK80" i="56" s="1"/>
  <c r="O29" i="55"/>
  <c r="O37" i="55" s="1"/>
  <c r="O39" i="55" s="1"/>
  <c r="AJ80" i="56" s="1"/>
  <c r="N29" i="55"/>
  <c r="N37" i="55" s="1"/>
  <c r="N39" i="55" s="1"/>
  <c r="AI80" i="56" s="1"/>
  <c r="M29" i="55"/>
  <c r="M37" i="55" s="1"/>
  <c r="M39" i="55" s="1"/>
  <c r="AH80" i="56" s="1"/>
  <c r="L29" i="55"/>
  <c r="L37" i="55" s="1"/>
  <c r="L39" i="55" s="1"/>
  <c r="AG80" i="56" s="1"/>
  <c r="K29" i="55"/>
  <c r="J29" i="55"/>
  <c r="J37" i="55" s="1"/>
  <c r="J39" i="55" s="1"/>
  <c r="AE80" i="56" s="1"/>
  <c r="I29" i="55"/>
  <c r="I37" i="55" s="1"/>
  <c r="I39" i="55" s="1"/>
  <c r="AD80" i="56" s="1"/>
  <c r="H29" i="55"/>
  <c r="H37" i="55" s="1"/>
  <c r="H39" i="55" s="1"/>
  <c r="AC80" i="56" s="1"/>
  <c r="G29" i="55"/>
  <c r="G37" i="55" s="1"/>
  <c r="G39" i="55" s="1"/>
  <c r="AB80" i="56" s="1"/>
  <c r="R23" i="55"/>
  <c r="Q23" i="55"/>
  <c r="P23" i="55"/>
  <c r="O23" i="55"/>
  <c r="N23" i="55"/>
  <c r="M23" i="55"/>
  <c r="L23" i="55"/>
  <c r="K23" i="55"/>
  <c r="J23" i="55"/>
  <c r="I23" i="55"/>
  <c r="H23" i="55"/>
  <c r="G23" i="55"/>
  <c r="R11" i="55"/>
  <c r="R19" i="55" s="1"/>
  <c r="R21" i="55" s="1"/>
  <c r="Q11" i="55"/>
  <c r="Q19" i="55" s="1"/>
  <c r="Q21" i="55" s="1"/>
  <c r="P11" i="55"/>
  <c r="P19" i="55" s="1"/>
  <c r="P21" i="55" s="1"/>
  <c r="O11" i="55"/>
  <c r="O19" i="55" s="1"/>
  <c r="O21" i="55" s="1"/>
  <c r="N11" i="55"/>
  <c r="N19" i="55" s="1"/>
  <c r="N21" i="55" s="1"/>
  <c r="M11" i="55"/>
  <c r="M19" i="55" s="1"/>
  <c r="M21" i="55" s="1"/>
  <c r="L11" i="55"/>
  <c r="L19" i="55" s="1"/>
  <c r="L21" i="55" s="1"/>
  <c r="K11" i="55"/>
  <c r="K19" i="55" s="1"/>
  <c r="K21" i="55" s="1"/>
  <c r="J11" i="55"/>
  <c r="J19" i="55" s="1"/>
  <c r="J21" i="55" s="1"/>
  <c r="I11" i="55"/>
  <c r="I19" i="55" s="1"/>
  <c r="I21" i="55" s="1"/>
  <c r="I22" i="55" s="1"/>
  <c r="H11" i="55"/>
  <c r="H19" i="55" s="1"/>
  <c r="H21" i="55" s="1"/>
  <c r="G11" i="55"/>
  <c r="G19" i="55" s="1"/>
  <c r="G21" i="55" s="1"/>
  <c r="AM74" i="56"/>
  <c r="AL74" i="56"/>
  <c r="AK74" i="56"/>
  <c r="AJ74" i="56"/>
  <c r="AI74" i="56"/>
  <c r="AH74" i="56"/>
  <c r="AG74" i="56"/>
  <c r="AF74" i="56"/>
  <c r="AE74" i="56"/>
  <c r="AD74" i="56"/>
  <c r="AC74" i="56"/>
  <c r="AB74" i="56"/>
  <c r="Z74" i="56"/>
  <c r="Y74" i="56"/>
  <c r="X74" i="56"/>
  <c r="W74" i="56"/>
  <c r="V74" i="56"/>
  <c r="U74" i="56"/>
  <c r="T74" i="56"/>
  <c r="S74" i="56"/>
  <c r="R74" i="56"/>
  <c r="Q74" i="56"/>
  <c r="P74" i="56"/>
  <c r="O74" i="56"/>
  <c r="AM33" i="56"/>
  <c r="AL33" i="56"/>
  <c r="AK33" i="56"/>
  <c r="AJ33" i="56"/>
  <c r="AI33" i="56"/>
  <c r="AH33" i="56"/>
  <c r="AG33" i="56"/>
  <c r="AF33" i="56"/>
  <c r="AE33" i="56"/>
  <c r="AD33" i="56"/>
  <c r="AC33" i="56"/>
  <c r="AB33" i="56"/>
  <c r="Z33" i="56"/>
  <c r="Y33" i="56"/>
  <c r="X33" i="56"/>
  <c r="W33" i="56"/>
  <c r="V33" i="56"/>
  <c r="U33" i="56"/>
  <c r="T33" i="56"/>
  <c r="S33" i="56"/>
  <c r="R33" i="56"/>
  <c r="Q33" i="56"/>
  <c r="P33" i="56"/>
  <c r="O33" i="56"/>
  <c r="V21" i="56"/>
  <c r="AM18" i="56"/>
  <c r="AL18" i="56"/>
  <c r="AK18" i="56"/>
  <c r="AJ18" i="56"/>
  <c r="AI18" i="56"/>
  <c r="AH18" i="56"/>
  <c r="AG18" i="56"/>
  <c r="AF18" i="56"/>
  <c r="AE18" i="56"/>
  <c r="AD18" i="56"/>
  <c r="AC18" i="56"/>
  <c r="AB18" i="56"/>
  <c r="Z18" i="56"/>
  <c r="Y18" i="56"/>
  <c r="X18" i="56"/>
  <c r="W18" i="56"/>
  <c r="V18" i="56"/>
  <c r="U18" i="56"/>
  <c r="T18" i="56"/>
  <c r="S18" i="56"/>
  <c r="R18" i="56"/>
  <c r="Q18" i="56"/>
  <c r="P18" i="56"/>
  <c r="O18" i="56"/>
  <c r="B39" i="55"/>
  <c r="B37" i="55"/>
  <c r="K37" i="55"/>
  <c r="K39" i="55" s="1"/>
  <c r="AF80" i="56" s="1"/>
  <c r="I46" i="53"/>
  <c r="I45" i="53"/>
  <c r="I44" i="53"/>
  <c r="H46" i="53"/>
  <c r="H45" i="53"/>
  <c r="H44" i="53"/>
  <c r="H50" i="53" s="1"/>
  <c r="G46" i="53"/>
  <c r="G45" i="53"/>
  <c r="G44" i="53"/>
  <c r="G50" i="53" s="1"/>
  <c r="AM73" i="54"/>
  <c r="AL73" i="54"/>
  <c r="AK73" i="54"/>
  <c r="AJ73" i="54"/>
  <c r="AI73" i="54"/>
  <c r="AH73" i="54"/>
  <c r="AG73" i="54"/>
  <c r="AF73" i="54"/>
  <c r="AE73" i="54"/>
  <c r="AD73" i="54"/>
  <c r="AC73" i="54"/>
  <c r="AB73" i="54"/>
  <c r="Z73" i="54"/>
  <c r="Y73" i="54"/>
  <c r="X73" i="54"/>
  <c r="W73" i="54"/>
  <c r="V73" i="54"/>
  <c r="U73" i="54"/>
  <c r="T73" i="54"/>
  <c r="S73" i="54"/>
  <c r="R73" i="54"/>
  <c r="Q73" i="54"/>
  <c r="P73" i="54"/>
  <c r="O73" i="54"/>
  <c r="I73" i="54"/>
  <c r="H73" i="54"/>
  <c r="G73" i="54"/>
  <c r="F73" i="54"/>
  <c r="E73" i="54"/>
  <c r="D73" i="54"/>
  <c r="C73" i="54"/>
  <c r="B73" i="54"/>
  <c r="A73" i="54"/>
  <c r="AM72" i="54"/>
  <c r="AL72" i="54"/>
  <c r="AK72" i="54"/>
  <c r="AJ72" i="54"/>
  <c r="AI72" i="54"/>
  <c r="AH72" i="54"/>
  <c r="AG72" i="54"/>
  <c r="AF72" i="54"/>
  <c r="AE72" i="54"/>
  <c r="AD72" i="54"/>
  <c r="AC72" i="54"/>
  <c r="AB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I72" i="54"/>
  <c r="H72" i="54"/>
  <c r="G72" i="54"/>
  <c r="F72" i="54"/>
  <c r="E72" i="54"/>
  <c r="D72" i="54"/>
  <c r="C72" i="54"/>
  <c r="B72" i="54"/>
  <c r="A72" i="54"/>
  <c r="AM71" i="54"/>
  <c r="AL71" i="54"/>
  <c r="AK71" i="54"/>
  <c r="AJ71" i="54"/>
  <c r="AI71" i="54"/>
  <c r="AH71" i="54"/>
  <c r="AG71" i="54"/>
  <c r="AF71" i="54"/>
  <c r="AE71" i="54"/>
  <c r="AD71" i="54"/>
  <c r="AC71" i="54"/>
  <c r="AB71" i="54"/>
  <c r="Z71" i="54"/>
  <c r="Y71" i="54"/>
  <c r="X71" i="54"/>
  <c r="W71" i="54"/>
  <c r="V71" i="54"/>
  <c r="U71" i="54"/>
  <c r="T71" i="54"/>
  <c r="S71" i="54"/>
  <c r="R71" i="54"/>
  <c r="Q71" i="54"/>
  <c r="P71" i="54"/>
  <c r="O71" i="54"/>
  <c r="I71" i="54"/>
  <c r="H71" i="54"/>
  <c r="G71" i="54"/>
  <c r="F71" i="54"/>
  <c r="E71" i="54"/>
  <c r="D71" i="54"/>
  <c r="C71" i="54"/>
  <c r="B71" i="54"/>
  <c r="A71" i="54"/>
  <c r="AM70" i="54"/>
  <c r="AL70" i="54"/>
  <c r="AK70" i="54"/>
  <c r="AJ70" i="54"/>
  <c r="AI70" i="54"/>
  <c r="AH70" i="54"/>
  <c r="AG70" i="54"/>
  <c r="AF70" i="54"/>
  <c r="AE70" i="54"/>
  <c r="AD70" i="54"/>
  <c r="AC70" i="54"/>
  <c r="AB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I70" i="54"/>
  <c r="H70" i="54"/>
  <c r="G70" i="54"/>
  <c r="F70" i="54"/>
  <c r="E70" i="54"/>
  <c r="D70" i="54"/>
  <c r="C70" i="54"/>
  <c r="B70" i="54"/>
  <c r="A70" i="54"/>
  <c r="AM69" i="54"/>
  <c r="AL69" i="54"/>
  <c r="AK69" i="54"/>
  <c r="AJ69" i="54"/>
  <c r="AI69" i="54"/>
  <c r="AH69" i="54"/>
  <c r="AG69" i="54"/>
  <c r="AF69" i="54"/>
  <c r="AE69" i="54"/>
  <c r="AD69" i="54"/>
  <c r="AC69" i="54"/>
  <c r="AB69" i="54"/>
  <c r="Z69" i="54"/>
  <c r="Y69" i="54"/>
  <c r="X69" i="54"/>
  <c r="W69" i="54"/>
  <c r="V69" i="54"/>
  <c r="U69" i="54"/>
  <c r="T69" i="54"/>
  <c r="S69" i="54"/>
  <c r="R69" i="54"/>
  <c r="Q69" i="54"/>
  <c r="P69" i="54"/>
  <c r="O69" i="54"/>
  <c r="I69" i="54"/>
  <c r="H69" i="54"/>
  <c r="G69" i="54"/>
  <c r="F69" i="54"/>
  <c r="E69" i="54"/>
  <c r="D69" i="54"/>
  <c r="C69" i="54"/>
  <c r="B69" i="54"/>
  <c r="A69" i="54"/>
  <c r="AM68" i="54"/>
  <c r="AL68" i="54"/>
  <c r="AK68" i="54"/>
  <c r="AJ68" i="54"/>
  <c r="AI68" i="54"/>
  <c r="AH68" i="54"/>
  <c r="AG68" i="54"/>
  <c r="AF68" i="54"/>
  <c r="AE68" i="54"/>
  <c r="AD68" i="54"/>
  <c r="AC68" i="54"/>
  <c r="AB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I68" i="54"/>
  <c r="H68" i="54"/>
  <c r="G68" i="54"/>
  <c r="F68" i="54"/>
  <c r="E68" i="54"/>
  <c r="D68" i="54"/>
  <c r="C68" i="54"/>
  <c r="B68" i="54"/>
  <c r="A68" i="54"/>
  <c r="AM64" i="54"/>
  <c r="AL64" i="54"/>
  <c r="AK64" i="54"/>
  <c r="AJ64" i="54"/>
  <c r="AI64" i="54"/>
  <c r="AH64" i="54"/>
  <c r="AG64" i="54"/>
  <c r="AF64" i="54"/>
  <c r="AE64" i="54"/>
  <c r="AD64" i="54"/>
  <c r="AC64" i="54"/>
  <c r="AB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I64" i="54"/>
  <c r="H64" i="54"/>
  <c r="G64" i="54"/>
  <c r="F64" i="54"/>
  <c r="E64" i="54"/>
  <c r="D64" i="54"/>
  <c r="C64" i="54"/>
  <c r="B64" i="54"/>
  <c r="A64" i="54"/>
  <c r="AM63" i="54"/>
  <c r="AL63" i="54"/>
  <c r="AK63" i="54"/>
  <c r="AJ63" i="54"/>
  <c r="AI63" i="54"/>
  <c r="AH63" i="54"/>
  <c r="AG63" i="54"/>
  <c r="AF63" i="54"/>
  <c r="AE63" i="54"/>
  <c r="AD63" i="54"/>
  <c r="AC63" i="54"/>
  <c r="AB63" i="54"/>
  <c r="Z63" i="54"/>
  <c r="Y63" i="54"/>
  <c r="X63" i="54"/>
  <c r="W63" i="54"/>
  <c r="V63" i="54"/>
  <c r="U63" i="54"/>
  <c r="T63" i="54"/>
  <c r="S63" i="54"/>
  <c r="R63" i="54"/>
  <c r="Q63" i="54"/>
  <c r="P63" i="54"/>
  <c r="O63" i="54"/>
  <c r="I63" i="54"/>
  <c r="H63" i="54"/>
  <c r="G63" i="54"/>
  <c r="F63" i="54"/>
  <c r="E63" i="54"/>
  <c r="D63" i="54"/>
  <c r="C63" i="54"/>
  <c r="B63" i="54"/>
  <c r="A63" i="54"/>
  <c r="AM62" i="54"/>
  <c r="AL62" i="54"/>
  <c r="AK62" i="54"/>
  <c r="AJ62" i="54"/>
  <c r="AI62" i="54"/>
  <c r="AH62" i="54"/>
  <c r="AG62" i="54"/>
  <c r="AF62" i="54"/>
  <c r="AE62" i="54"/>
  <c r="AD62" i="54"/>
  <c r="AC62" i="54"/>
  <c r="AB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I62" i="54"/>
  <c r="H62" i="54"/>
  <c r="G62" i="54"/>
  <c r="F62" i="54"/>
  <c r="E62" i="54"/>
  <c r="D62" i="54"/>
  <c r="C62" i="54"/>
  <c r="B62" i="54"/>
  <c r="A62" i="54"/>
  <c r="AM61" i="54"/>
  <c r="AL61" i="54"/>
  <c r="AK61" i="54"/>
  <c r="AJ61" i="54"/>
  <c r="AI61" i="54"/>
  <c r="AH61" i="54"/>
  <c r="AG61" i="54"/>
  <c r="AF61" i="54"/>
  <c r="AE61" i="54"/>
  <c r="AD61" i="54"/>
  <c r="AC61" i="54"/>
  <c r="AB61" i="54"/>
  <c r="Z61" i="54"/>
  <c r="Y61" i="54"/>
  <c r="X61" i="54"/>
  <c r="W61" i="54"/>
  <c r="V61" i="54"/>
  <c r="U61" i="54"/>
  <c r="T61" i="54"/>
  <c r="S61" i="54"/>
  <c r="R61" i="54"/>
  <c r="Q61" i="54"/>
  <c r="P61" i="54"/>
  <c r="O61" i="54"/>
  <c r="I61" i="54"/>
  <c r="H61" i="54"/>
  <c r="G61" i="54"/>
  <c r="F61" i="54"/>
  <c r="E61" i="54"/>
  <c r="D61" i="54"/>
  <c r="C61" i="54"/>
  <c r="B61" i="54"/>
  <c r="A61" i="54"/>
  <c r="AM60" i="54"/>
  <c r="AL60" i="54"/>
  <c r="AK60" i="54"/>
  <c r="AJ60" i="54"/>
  <c r="AI60" i="54"/>
  <c r="AH60" i="54"/>
  <c r="AG60" i="54"/>
  <c r="AF60" i="54"/>
  <c r="AE60" i="54"/>
  <c r="AD60" i="54"/>
  <c r="AC60" i="54"/>
  <c r="AB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I60" i="54"/>
  <c r="H60" i="54"/>
  <c r="G60" i="54"/>
  <c r="F60" i="54"/>
  <c r="E60" i="54"/>
  <c r="D60" i="54"/>
  <c r="C60" i="54"/>
  <c r="B60" i="54"/>
  <c r="A60" i="54"/>
  <c r="AM59" i="54"/>
  <c r="AL59" i="54"/>
  <c r="AK59" i="54"/>
  <c r="AJ59" i="54"/>
  <c r="AI59" i="54"/>
  <c r="AH59" i="54"/>
  <c r="AG59" i="54"/>
  <c r="AF59" i="54"/>
  <c r="AE59" i="54"/>
  <c r="AD59" i="54"/>
  <c r="AC59" i="54"/>
  <c r="AB59" i="54"/>
  <c r="Z59" i="54"/>
  <c r="Y59" i="54"/>
  <c r="X59" i="54"/>
  <c r="W59" i="54"/>
  <c r="V59" i="54"/>
  <c r="U59" i="54"/>
  <c r="T59" i="54"/>
  <c r="S59" i="54"/>
  <c r="R59" i="54"/>
  <c r="Q59" i="54"/>
  <c r="P59" i="54"/>
  <c r="O59" i="54"/>
  <c r="I59" i="54"/>
  <c r="H59" i="54"/>
  <c r="G59" i="54"/>
  <c r="F59" i="54"/>
  <c r="E59" i="54"/>
  <c r="D59" i="54"/>
  <c r="C59" i="54"/>
  <c r="B59" i="54"/>
  <c r="A59" i="54"/>
  <c r="AM58" i="54"/>
  <c r="AL58" i="54"/>
  <c r="AK58" i="54"/>
  <c r="AJ58" i="54"/>
  <c r="AI58" i="54"/>
  <c r="AH58" i="54"/>
  <c r="AG58" i="54"/>
  <c r="AF58" i="54"/>
  <c r="AE58" i="54"/>
  <c r="AD58" i="54"/>
  <c r="AC58" i="54"/>
  <c r="AB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I58" i="54"/>
  <c r="H58" i="54"/>
  <c r="G58" i="54"/>
  <c r="F58" i="54"/>
  <c r="E58" i="54"/>
  <c r="D58" i="54"/>
  <c r="C58" i="54"/>
  <c r="B58" i="54"/>
  <c r="A58" i="54"/>
  <c r="AM57" i="54"/>
  <c r="AL57" i="54"/>
  <c r="AK57" i="54"/>
  <c r="AJ57" i="54"/>
  <c r="AI57" i="54"/>
  <c r="AH57" i="54"/>
  <c r="AG57" i="54"/>
  <c r="AF57" i="54"/>
  <c r="AE57" i="54"/>
  <c r="AD57" i="54"/>
  <c r="AC57" i="54"/>
  <c r="AB57" i="54"/>
  <c r="Z57" i="54"/>
  <c r="Y57" i="54"/>
  <c r="X57" i="54"/>
  <c r="W57" i="54"/>
  <c r="V57" i="54"/>
  <c r="U57" i="54"/>
  <c r="T57" i="54"/>
  <c r="S57" i="54"/>
  <c r="R57" i="54"/>
  <c r="Q57" i="54"/>
  <c r="P57" i="54"/>
  <c r="O57" i="54"/>
  <c r="I57" i="54"/>
  <c r="H57" i="54"/>
  <c r="G57" i="54"/>
  <c r="F57" i="54"/>
  <c r="E57" i="54"/>
  <c r="D57" i="54"/>
  <c r="C57" i="54"/>
  <c r="B57" i="54"/>
  <c r="A57" i="54"/>
  <c r="AM56" i="54"/>
  <c r="AL56" i="54"/>
  <c r="AK56" i="54"/>
  <c r="AJ56" i="54"/>
  <c r="AI56" i="54"/>
  <c r="AH56" i="54"/>
  <c r="AG56" i="54"/>
  <c r="AF56" i="54"/>
  <c r="AE56" i="54"/>
  <c r="AD56" i="54"/>
  <c r="AC56" i="54"/>
  <c r="AB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I56" i="54"/>
  <c r="H56" i="54"/>
  <c r="G56" i="54"/>
  <c r="F56" i="54"/>
  <c r="E56" i="54"/>
  <c r="D56" i="54"/>
  <c r="C56" i="54"/>
  <c r="B56" i="54"/>
  <c r="A56" i="54"/>
  <c r="AM55" i="54"/>
  <c r="AL55" i="54"/>
  <c r="AK55" i="54"/>
  <c r="AJ55" i="54"/>
  <c r="AI55" i="54"/>
  <c r="AH55" i="54"/>
  <c r="AG55" i="54"/>
  <c r="AF55" i="54"/>
  <c r="AE55" i="54"/>
  <c r="AD55" i="54"/>
  <c r="AC55" i="54"/>
  <c r="AB55" i="54"/>
  <c r="Z55" i="54"/>
  <c r="Y55" i="54"/>
  <c r="X55" i="54"/>
  <c r="W55" i="54"/>
  <c r="V55" i="54"/>
  <c r="U55" i="54"/>
  <c r="T55" i="54"/>
  <c r="S55" i="54"/>
  <c r="R55" i="54"/>
  <c r="Q55" i="54"/>
  <c r="P55" i="54"/>
  <c r="O55" i="54"/>
  <c r="I55" i="54"/>
  <c r="H55" i="54"/>
  <c r="G55" i="54"/>
  <c r="F55" i="54"/>
  <c r="E55" i="54"/>
  <c r="D55" i="54"/>
  <c r="C55" i="54"/>
  <c r="B55" i="54"/>
  <c r="A55" i="54"/>
  <c r="AM54" i="54"/>
  <c r="AL54" i="54"/>
  <c r="AK54" i="54"/>
  <c r="AJ54" i="54"/>
  <c r="AI54" i="54"/>
  <c r="AH54" i="54"/>
  <c r="AG54" i="54"/>
  <c r="AF54" i="54"/>
  <c r="AE54" i="54"/>
  <c r="AD54" i="54"/>
  <c r="AC54" i="54"/>
  <c r="AB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I54" i="54"/>
  <c r="H54" i="54"/>
  <c r="G54" i="54"/>
  <c r="F54" i="54"/>
  <c r="E54" i="54"/>
  <c r="D54" i="54"/>
  <c r="C54" i="54"/>
  <c r="B54" i="54"/>
  <c r="A54" i="54"/>
  <c r="AM53" i="54"/>
  <c r="AL53" i="54"/>
  <c r="AK53" i="54"/>
  <c r="AJ53" i="54"/>
  <c r="AI53" i="54"/>
  <c r="AH53" i="54"/>
  <c r="AG53" i="54"/>
  <c r="AF53" i="54"/>
  <c r="AE53" i="54"/>
  <c r="AD53" i="54"/>
  <c r="AC53" i="54"/>
  <c r="AB53" i="54"/>
  <c r="Z53" i="54"/>
  <c r="Y53" i="54"/>
  <c r="X53" i="54"/>
  <c r="W53" i="54"/>
  <c r="V53" i="54"/>
  <c r="U53" i="54"/>
  <c r="T53" i="54"/>
  <c r="S53" i="54"/>
  <c r="R53" i="54"/>
  <c r="Q53" i="54"/>
  <c r="P53" i="54"/>
  <c r="O53" i="54"/>
  <c r="I53" i="54"/>
  <c r="H53" i="54"/>
  <c r="G53" i="54"/>
  <c r="F53" i="54"/>
  <c r="E53" i="54"/>
  <c r="D53" i="54"/>
  <c r="C53" i="54"/>
  <c r="B53" i="54"/>
  <c r="A53" i="54"/>
  <c r="AM52" i="54"/>
  <c r="AL52" i="54"/>
  <c r="AK52" i="54"/>
  <c r="AJ52" i="54"/>
  <c r="AI52" i="54"/>
  <c r="AH52" i="54"/>
  <c r="AG52" i="54"/>
  <c r="AF52" i="54"/>
  <c r="AE52" i="54"/>
  <c r="AD52" i="54"/>
  <c r="AC52" i="54"/>
  <c r="AB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I52" i="54"/>
  <c r="H52" i="54"/>
  <c r="G52" i="54"/>
  <c r="F52" i="54"/>
  <c r="E52" i="54"/>
  <c r="D52" i="54"/>
  <c r="C52" i="54"/>
  <c r="B52" i="54"/>
  <c r="A52" i="54"/>
  <c r="AM51" i="54"/>
  <c r="AL51" i="54"/>
  <c r="AK51" i="54"/>
  <c r="AJ51" i="54"/>
  <c r="AI51" i="54"/>
  <c r="AH51" i="54"/>
  <c r="AG51" i="54"/>
  <c r="AF51" i="54"/>
  <c r="AE51" i="54"/>
  <c r="AD51" i="54"/>
  <c r="AC51" i="54"/>
  <c r="AB51" i="54"/>
  <c r="Z51" i="54"/>
  <c r="Y51" i="54"/>
  <c r="X51" i="54"/>
  <c r="W51" i="54"/>
  <c r="V51" i="54"/>
  <c r="U51" i="54"/>
  <c r="T51" i="54"/>
  <c r="S51" i="54"/>
  <c r="R51" i="54"/>
  <c r="Q51" i="54"/>
  <c r="P51" i="54"/>
  <c r="O51" i="54"/>
  <c r="I51" i="54"/>
  <c r="H51" i="54"/>
  <c r="G51" i="54"/>
  <c r="F51" i="54"/>
  <c r="E51" i="54"/>
  <c r="D51" i="54"/>
  <c r="C51" i="54"/>
  <c r="B51" i="54"/>
  <c r="A51" i="54"/>
  <c r="AM50" i="54"/>
  <c r="AL50" i="54"/>
  <c r="AK50" i="54"/>
  <c r="AJ50" i="54"/>
  <c r="AI50" i="54"/>
  <c r="AH50" i="54"/>
  <c r="AG50" i="54"/>
  <c r="AF50" i="54"/>
  <c r="AE50" i="54"/>
  <c r="AD50" i="54"/>
  <c r="AC50" i="54"/>
  <c r="AB50" i="54"/>
  <c r="Z50" i="54"/>
  <c r="Y50" i="54"/>
  <c r="X50" i="54"/>
  <c r="W50" i="54"/>
  <c r="V50" i="54"/>
  <c r="U50" i="54"/>
  <c r="T50" i="54"/>
  <c r="S50" i="54"/>
  <c r="R50" i="54"/>
  <c r="Q50" i="54"/>
  <c r="P50" i="54"/>
  <c r="O50" i="54"/>
  <c r="I50" i="54"/>
  <c r="H50" i="54"/>
  <c r="G50" i="54"/>
  <c r="F50" i="54"/>
  <c r="E50" i="54"/>
  <c r="D50" i="54"/>
  <c r="C50" i="54"/>
  <c r="B50" i="54"/>
  <c r="A50" i="54"/>
  <c r="AM49" i="54"/>
  <c r="AL49" i="54"/>
  <c r="AK49" i="54"/>
  <c r="AJ49" i="54"/>
  <c r="AI49" i="54"/>
  <c r="AH49" i="54"/>
  <c r="AG49" i="54"/>
  <c r="AF49" i="54"/>
  <c r="AE49" i="54"/>
  <c r="AD49" i="54"/>
  <c r="AC49" i="54"/>
  <c r="AB49" i="54"/>
  <c r="Z49" i="54"/>
  <c r="Y49" i="54"/>
  <c r="X49" i="54"/>
  <c r="W49" i="54"/>
  <c r="V49" i="54"/>
  <c r="U49" i="54"/>
  <c r="T49" i="54"/>
  <c r="S49" i="54"/>
  <c r="R49" i="54"/>
  <c r="Q49" i="54"/>
  <c r="P49" i="54"/>
  <c r="O49" i="54"/>
  <c r="I49" i="54"/>
  <c r="H49" i="54"/>
  <c r="G49" i="54"/>
  <c r="F49" i="54"/>
  <c r="E49" i="54"/>
  <c r="D49" i="54"/>
  <c r="C49" i="54"/>
  <c r="B49" i="54"/>
  <c r="A49" i="54"/>
  <c r="AM48" i="54"/>
  <c r="AL48" i="54"/>
  <c r="AK48" i="54"/>
  <c r="AJ48" i="54"/>
  <c r="AI48" i="54"/>
  <c r="AH48" i="54"/>
  <c r="AG48" i="54"/>
  <c r="AF48" i="54"/>
  <c r="AE48" i="54"/>
  <c r="AD48" i="54"/>
  <c r="AC48" i="54"/>
  <c r="AB48" i="54"/>
  <c r="Z48" i="54"/>
  <c r="Y48" i="54"/>
  <c r="X48" i="54"/>
  <c r="W48" i="54"/>
  <c r="V48" i="54"/>
  <c r="U48" i="54"/>
  <c r="T48" i="54"/>
  <c r="S48" i="54"/>
  <c r="R48" i="54"/>
  <c r="Q48" i="54"/>
  <c r="P48" i="54"/>
  <c r="O48" i="54"/>
  <c r="I48" i="54"/>
  <c r="H48" i="54"/>
  <c r="G48" i="54"/>
  <c r="F48" i="54"/>
  <c r="E48" i="54"/>
  <c r="D48" i="54"/>
  <c r="C48" i="54"/>
  <c r="B48" i="54"/>
  <c r="A48" i="54"/>
  <c r="AM47" i="54"/>
  <c r="AL47" i="54"/>
  <c r="AK47" i="54"/>
  <c r="AJ47" i="54"/>
  <c r="AI47" i="54"/>
  <c r="AH47" i="54"/>
  <c r="AG47" i="54"/>
  <c r="AF47" i="54"/>
  <c r="AE47" i="54"/>
  <c r="AD47" i="54"/>
  <c r="AC47" i="54"/>
  <c r="AB47" i="54"/>
  <c r="Z47" i="54"/>
  <c r="Y47" i="54"/>
  <c r="X47" i="54"/>
  <c r="W47" i="54"/>
  <c r="V47" i="54"/>
  <c r="U47" i="54"/>
  <c r="T47" i="54"/>
  <c r="S47" i="54"/>
  <c r="R47" i="54"/>
  <c r="Q47" i="54"/>
  <c r="P47" i="54"/>
  <c r="O47" i="54"/>
  <c r="I47" i="54"/>
  <c r="H47" i="54"/>
  <c r="G47" i="54"/>
  <c r="F47" i="54"/>
  <c r="E47" i="54"/>
  <c r="D47" i="54"/>
  <c r="C47" i="54"/>
  <c r="B47" i="54"/>
  <c r="A47" i="54"/>
  <c r="AM46" i="54"/>
  <c r="AL46" i="54"/>
  <c r="AK46" i="54"/>
  <c r="AJ46" i="54"/>
  <c r="AI46" i="54"/>
  <c r="AH46" i="54"/>
  <c r="AG46" i="54"/>
  <c r="AF46" i="54"/>
  <c r="AE46" i="54"/>
  <c r="AD46" i="54"/>
  <c r="AC46" i="54"/>
  <c r="AB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I46" i="54"/>
  <c r="H46" i="54"/>
  <c r="G46" i="54"/>
  <c r="F46" i="54"/>
  <c r="E46" i="54"/>
  <c r="D46" i="54"/>
  <c r="C46" i="54"/>
  <c r="B46" i="54"/>
  <c r="A46" i="54"/>
  <c r="AM45" i="54"/>
  <c r="AL45" i="54"/>
  <c r="AK45" i="54"/>
  <c r="AJ45" i="54"/>
  <c r="AI45" i="54"/>
  <c r="AH45" i="54"/>
  <c r="AG45" i="54"/>
  <c r="AF45" i="54"/>
  <c r="AE45" i="54"/>
  <c r="AD45" i="54"/>
  <c r="AC45" i="54"/>
  <c r="AB45" i="54"/>
  <c r="Z45" i="54"/>
  <c r="Y45" i="54"/>
  <c r="X45" i="54"/>
  <c r="W45" i="54"/>
  <c r="V45" i="54"/>
  <c r="U45" i="54"/>
  <c r="T45" i="54"/>
  <c r="S45" i="54"/>
  <c r="R45" i="54"/>
  <c r="Q45" i="54"/>
  <c r="P45" i="54"/>
  <c r="O45" i="54"/>
  <c r="I45" i="54"/>
  <c r="H45" i="54"/>
  <c r="G45" i="54"/>
  <c r="F45" i="54"/>
  <c r="E45" i="54"/>
  <c r="D45" i="54"/>
  <c r="C45" i="54"/>
  <c r="B45" i="54"/>
  <c r="A45" i="54"/>
  <c r="AM44" i="54"/>
  <c r="AL44" i="54"/>
  <c r="AK44" i="54"/>
  <c r="AJ44" i="54"/>
  <c r="AI44" i="54"/>
  <c r="AH44" i="54"/>
  <c r="AG44" i="54"/>
  <c r="AF44" i="54"/>
  <c r="AE44" i="54"/>
  <c r="AD44" i="54"/>
  <c r="AC44" i="54"/>
  <c r="AB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I44" i="54"/>
  <c r="H44" i="54"/>
  <c r="G44" i="54"/>
  <c r="F44" i="54"/>
  <c r="E44" i="54"/>
  <c r="D44" i="54"/>
  <c r="C44" i="54"/>
  <c r="B44" i="54"/>
  <c r="A44" i="54"/>
  <c r="AM43" i="54"/>
  <c r="AL43" i="54"/>
  <c r="AK43" i="54"/>
  <c r="AJ43" i="54"/>
  <c r="AI43" i="54"/>
  <c r="AH43" i="54"/>
  <c r="AG43" i="54"/>
  <c r="AF43" i="54"/>
  <c r="AE43" i="54"/>
  <c r="AD43" i="54"/>
  <c r="AC43" i="54"/>
  <c r="AB43" i="54"/>
  <c r="Z43" i="54"/>
  <c r="Y43" i="54"/>
  <c r="X43" i="54"/>
  <c r="W43" i="54"/>
  <c r="V43" i="54"/>
  <c r="U43" i="54"/>
  <c r="T43" i="54"/>
  <c r="S43" i="54"/>
  <c r="R43" i="54"/>
  <c r="Q43" i="54"/>
  <c r="P43" i="54"/>
  <c r="O43" i="54"/>
  <c r="I43" i="54"/>
  <c r="H43" i="54"/>
  <c r="G43" i="54"/>
  <c r="F43" i="54"/>
  <c r="E43" i="54"/>
  <c r="D43" i="54"/>
  <c r="C43" i="54"/>
  <c r="B43" i="54"/>
  <c r="A43" i="54"/>
  <c r="AM42" i="54"/>
  <c r="AL42" i="54"/>
  <c r="AK42" i="54"/>
  <c r="AJ42" i="54"/>
  <c r="AI42" i="54"/>
  <c r="AH42" i="54"/>
  <c r="AG42" i="54"/>
  <c r="AF42" i="54"/>
  <c r="AE42" i="54"/>
  <c r="AD42" i="54"/>
  <c r="AC42" i="54"/>
  <c r="AB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I42" i="54"/>
  <c r="H42" i="54"/>
  <c r="G42" i="54"/>
  <c r="F42" i="54"/>
  <c r="E42" i="54"/>
  <c r="D42" i="54"/>
  <c r="C42" i="54"/>
  <c r="B42" i="54"/>
  <c r="A42" i="54"/>
  <c r="AM32" i="54"/>
  <c r="AL32" i="54"/>
  <c r="AK32" i="54"/>
  <c r="AJ32" i="54"/>
  <c r="AI32" i="54"/>
  <c r="AH32" i="54"/>
  <c r="AG32" i="54"/>
  <c r="AF32" i="54"/>
  <c r="AE32" i="54"/>
  <c r="AD32" i="54"/>
  <c r="AC32" i="54"/>
  <c r="AB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I32" i="54"/>
  <c r="H32" i="54"/>
  <c r="G32" i="54"/>
  <c r="F32" i="54"/>
  <c r="E32" i="54"/>
  <c r="D32" i="54"/>
  <c r="C32" i="54"/>
  <c r="B32" i="54"/>
  <c r="A32" i="54"/>
  <c r="AM31" i="54"/>
  <c r="AL31" i="54"/>
  <c r="AK31" i="54"/>
  <c r="AJ31" i="54"/>
  <c r="AI31" i="54"/>
  <c r="AH31" i="54"/>
  <c r="AG31" i="54"/>
  <c r="AF31" i="54"/>
  <c r="AE31" i="54"/>
  <c r="AD31" i="54"/>
  <c r="AC31" i="54"/>
  <c r="AB31" i="54"/>
  <c r="Z31" i="54"/>
  <c r="Y31" i="54"/>
  <c r="X31" i="54"/>
  <c r="W31" i="54"/>
  <c r="V31" i="54"/>
  <c r="U31" i="54"/>
  <c r="T31" i="54"/>
  <c r="S31" i="54"/>
  <c r="R31" i="54"/>
  <c r="Q31" i="54"/>
  <c r="P31" i="54"/>
  <c r="O31" i="54"/>
  <c r="I31" i="54"/>
  <c r="H31" i="54"/>
  <c r="G31" i="54"/>
  <c r="F31" i="54"/>
  <c r="E31" i="54"/>
  <c r="D31" i="54"/>
  <c r="C31" i="54"/>
  <c r="B31" i="54"/>
  <c r="A31" i="54"/>
  <c r="AM30" i="54"/>
  <c r="AL30" i="54"/>
  <c r="AK30" i="54"/>
  <c r="AJ30" i="54"/>
  <c r="AI30" i="54"/>
  <c r="AH30" i="54"/>
  <c r="AG30" i="54"/>
  <c r="AF30" i="54"/>
  <c r="AE30" i="54"/>
  <c r="AD30" i="54"/>
  <c r="AC30" i="54"/>
  <c r="AB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I30" i="54"/>
  <c r="H30" i="54"/>
  <c r="G30" i="54"/>
  <c r="F30" i="54"/>
  <c r="E30" i="54"/>
  <c r="D30" i="54"/>
  <c r="C30" i="54"/>
  <c r="B30" i="54"/>
  <c r="A30" i="54"/>
  <c r="AM29" i="54"/>
  <c r="AL29" i="54"/>
  <c r="AK29" i="54"/>
  <c r="AJ29" i="54"/>
  <c r="AI29" i="54"/>
  <c r="AI25" i="54" s="1"/>
  <c r="AH29" i="54"/>
  <c r="AG29" i="54"/>
  <c r="AF29" i="54"/>
  <c r="AE29" i="54"/>
  <c r="AD29" i="54"/>
  <c r="AC29" i="54"/>
  <c r="AB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I29" i="54"/>
  <c r="H29" i="54"/>
  <c r="G29" i="54"/>
  <c r="F29" i="54"/>
  <c r="E29" i="54"/>
  <c r="D29" i="54"/>
  <c r="C29" i="54"/>
  <c r="B29" i="54"/>
  <c r="A29" i="54"/>
  <c r="AM24" i="54"/>
  <c r="AL24" i="54"/>
  <c r="AK24" i="54"/>
  <c r="AJ24" i="54"/>
  <c r="AI24" i="54"/>
  <c r="AH24" i="54"/>
  <c r="AG24" i="54"/>
  <c r="AF24" i="54"/>
  <c r="AE24" i="54"/>
  <c r="AD24" i="54"/>
  <c r="AC24" i="54"/>
  <c r="AB24" i="54"/>
  <c r="Z24" i="54"/>
  <c r="Y24" i="54"/>
  <c r="X24" i="54"/>
  <c r="W24" i="54"/>
  <c r="V24" i="54"/>
  <c r="U24" i="54"/>
  <c r="T24" i="54"/>
  <c r="S24" i="54"/>
  <c r="R24" i="54"/>
  <c r="Q24" i="54"/>
  <c r="P24" i="54"/>
  <c r="O24" i="54"/>
  <c r="I24" i="54"/>
  <c r="H24" i="54"/>
  <c r="G24" i="54"/>
  <c r="F24" i="54"/>
  <c r="E24" i="54"/>
  <c r="D24" i="54"/>
  <c r="C24" i="54"/>
  <c r="B24" i="54"/>
  <c r="A24" i="54"/>
  <c r="AM23" i="54"/>
  <c r="AL23" i="54"/>
  <c r="AK23" i="54"/>
  <c r="AJ23" i="54"/>
  <c r="AI23" i="54"/>
  <c r="AH23" i="54"/>
  <c r="AG23" i="54"/>
  <c r="AF23" i="54"/>
  <c r="AE23" i="54"/>
  <c r="AD23" i="54"/>
  <c r="AC23" i="54"/>
  <c r="AB23" i="54"/>
  <c r="Z23" i="54"/>
  <c r="Y23" i="54"/>
  <c r="X23" i="54"/>
  <c r="W23" i="54"/>
  <c r="V23" i="54"/>
  <c r="U23" i="54"/>
  <c r="T23" i="54"/>
  <c r="S23" i="54"/>
  <c r="R23" i="54"/>
  <c r="Q23" i="54"/>
  <c r="P23" i="54"/>
  <c r="O23" i="54"/>
  <c r="I23" i="54"/>
  <c r="H23" i="54"/>
  <c r="G23" i="54"/>
  <c r="F23" i="54"/>
  <c r="E23" i="54"/>
  <c r="D23" i="54"/>
  <c r="C23" i="54"/>
  <c r="B23" i="54"/>
  <c r="A23" i="54"/>
  <c r="AM22" i="54"/>
  <c r="AL22" i="54"/>
  <c r="AL21" i="54" s="1"/>
  <c r="AK22" i="54"/>
  <c r="AJ22" i="54"/>
  <c r="AI22" i="54"/>
  <c r="AH22" i="54"/>
  <c r="AG22" i="54"/>
  <c r="AF22" i="54"/>
  <c r="AE22" i="54"/>
  <c r="AD22" i="54"/>
  <c r="AC22" i="54"/>
  <c r="AB22" i="54"/>
  <c r="Z22" i="54"/>
  <c r="Y22" i="54"/>
  <c r="X22" i="54"/>
  <c r="W22" i="54"/>
  <c r="V22" i="54"/>
  <c r="U22" i="54"/>
  <c r="T22" i="54"/>
  <c r="S22" i="54"/>
  <c r="R22" i="54"/>
  <c r="Q22" i="54"/>
  <c r="P22" i="54"/>
  <c r="O22" i="54"/>
  <c r="I22" i="54"/>
  <c r="H22" i="54"/>
  <c r="G22" i="54"/>
  <c r="F22" i="54"/>
  <c r="E22" i="54"/>
  <c r="D22" i="54"/>
  <c r="C22" i="54"/>
  <c r="B22" i="54"/>
  <c r="A22" i="54"/>
  <c r="AM17" i="54"/>
  <c r="AL17" i="54"/>
  <c r="AK17" i="54"/>
  <c r="AJ17" i="54"/>
  <c r="AI17" i="54"/>
  <c r="AH17" i="54"/>
  <c r="AG17" i="54"/>
  <c r="AF17" i="54"/>
  <c r="AE17" i="54"/>
  <c r="AD17" i="54"/>
  <c r="AC17" i="54"/>
  <c r="AB17" i="54"/>
  <c r="Z17" i="54"/>
  <c r="Y17" i="54"/>
  <c r="X17" i="54"/>
  <c r="W17" i="54"/>
  <c r="V17" i="54"/>
  <c r="U17" i="54"/>
  <c r="T17" i="54"/>
  <c r="S17" i="54"/>
  <c r="R17" i="54"/>
  <c r="Q17" i="54"/>
  <c r="P17" i="54"/>
  <c r="O17" i="54"/>
  <c r="I17" i="54"/>
  <c r="H17" i="54"/>
  <c r="G17" i="54"/>
  <c r="F17" i="54"/>
  <c r="E17" i="54"/>
  <c r="D17" i="54"/>
  <c r="C17" i="54"/>
  <c r="B17" i="54"/>
  <c r="A17" i="54"/>
  <c r="AM16" i="54"/>
  <c r="AL16" i="54"/>
  <c r="AK16" i="54"/>
  <c r="AJ16" i="54"/>
  <c r="AI16" i="54"/>
  <c r="AH16" i="54"/>
  <c r="AG16" i="54"/>
  <c r="AF16" i="54"/>
  <c r="AE16" i="54"/>
  <c r="AD16" i="54"/>
  <c r="AC16" i="54"/>
  <c r="AB16" i="54"/>
  <c r="Z16" i="54"/>
  <c r="Y16" i="54"/>
  <c r="X16" i="54"/>
  <c r="W16" i="54"/>
  <c r="V16" i="54"/>
  <c r="U16" i="54"/>
  <c r="T16" i="54"/>
  <c r="S16" i="54"/>
  <c r="R16" i="54"/>
  <c r="Q16" i="54"/>
  <c r="P16" i="54"/>
  <c r="O16" i="54"/>
  <c r="I16" i="54"/>
  <c r="H16" i="54"/>
  <c r="G16" i="54"/>
  <c r="F16" i="54"/>
  <c r="E16" i="54"/>
  <c r="D16" i="54"/>
  <c r="C16" i="54"/>
  <c r="B16" i="54"/>
  <c r="A16" i="54"/>
  <c r="AM15" i="54"/>
  <c r="AL15" i="54"/>
  <c r="AK15" i="54"/>
  <c r="AJ15" i="54"/>
  <c r="AI15" i="54"/>
  <c r="AH15" i="54"/>
  <c r="AG15" i="54"/>
  <c r="AF15" i="54"/>
  <c r="AE15" i="54"/>
  <c r="AD15" i="54"/>
  <c r="AC15" i="54"/>
  <c r="AB15" i="54"/>
  <c r="Z15" i="54"/>
  <c r="Y15" i="54"/>
  <c r="X15" i="54"/>
  <c r="W15" i="54"/>
  <c r="V15" i="54"/>
  <c r="U15" i="54"/>
  <c r="T15" i="54"/>
  <c r="S15" i="54"/>
  <c r="R15" i="54"/>
  <c r="Q15" i="54"/>
  <c r="P15" i="54"/>
  <c r="O15" i="54"/>
  <c r="I15" i="54"/>
  <c r="H15" i="54"/>
  <c r="G15" i="54"/>
  <c r="F15" i="54"/>
  <c r="E15" i="54"/>
  <c r="D15" i="54"/>
  <c r="C15" i="54"/>
  <c r="B15" i="54"/>
  <c r="A15" i="54"/>
  <c r="AM14" i="54"/>
  <c r="AL14" i="54"/>
  <c r="AK14" i="54"/>
  <c r="AJ14" i="54"/>
  <c r="AI14" i="54"/>
  <c r="AH14" i="54"/>
  <c r="AG14" i="54"/>
  <c r="AF14" i="54"/>
  <c r="AE14" i="54"/>
  <c r="AD14" i="54"/>
  <c r="AC14" i="54"/>
  <c r="AB14" i="54"/>
  <c r="Z14" i="54"/>
  <c r="Y14" i="54"/>
  <c r="X14" i="54"/>
  <c r="W14" i="54"/>
  <c r="V14" i="54"/>
  <c r="U14" i="54"/>
  <c r="T14" i="54"/>
  <c r="S14" i="54"/>
  <c r="R14" i="54"/>
  <c r="Q14" i="54"/>
  <c r="P14" i="54"/>
  <c r="O14" i="54"/>
  <c r="I14" i="54"/>
  <c r="H14" i="54"/>
  <c r="G14" i="54"/>
  <c r="F14" i="54"/>
  <c r="E14" i="54"/>
  <c r="D14" i="54"/>
  <c r="C14" i="54"/>
  <c r="B14" i="54"/>
  <c r="A14" i="54"/>
  <c r="AM13" i="54"/>
  <c r="AL13" i="54"/>
  <c r="AK13" i="54"/>
  <c r="AJ13" i="54"/>
  <c r="AI13" i="54"/>
  <c r="AH13" i="54"/>
  <c r="AG13" i="54"/>
  <c r="AF13" i="54"/>
  <c r="AE13" i="54"/>
  <c r="AD13" i="54"/>
  <c r="AC13" i="54"/>
  <c r="AB13" i="54"/>
  <c r="Z13" i="54"/>
  <c r="Y13" i="54"/>
  <c r="X13" i="54"/>
  <c r="W13" i="54"/>
  <c r="V13" i="54"/>
  <c r="U13" i="54"/>
  <c r="T13" i="54"/>
  <c r="S13" i="54"/>
  <c r="R13" i="54"/>
  <c r="Q13" i="54"/>
  <c r="P13" i="54"/>
  <c r="O13" i="54"/>
  <c r="I13" i="54"/>
  <c r="H13" i="54"/>
  <c r="G13" i="54"/>
  <c r="F13" i="54"/>
  <c r="E13" i="54"/>
  <c r="D13" i="54"/>
  <c r="C13" i="54"/>
  <c r="B13" i="54"/>
  <c r="A13" i="54"/>
  <c r="AM12" i="54"/>
  <c r="AL12" i="54"/>
  <c r="AK12" i="54"/>
  <c r="AJ12" i="54"/>
  <c r="AI12" i="54"/>
  <c r="AH12" i="54"/>
  <c r="AG12" i="54"/>
  <c r="AF12" i="54"/>
  <c r="AE12" i="54"/>
  <c r="AD12" i="54"/>
  <c r="AC12" i="54"/>
  <c r="AB12" i="54"/>
  <c r="Z12" i="54"/>
  <c r="Y12" i="54"/>
  <c r="X12" i="54"/>
  <c r="W12" i="54"/>
  <c r="V12" i="54"/>
  <c r="U12" i="54"/>
  <c r="T12" i="54"/>
  <c r="S12" i="54"/>
  <c r="R12" i="54"/>
  <c r="Q12" i="54"/>
  <c r="P12" i="54"/>
  <c r="O12" i="54"/>
  <c r="I12" i="54"/>
  <c r="H12" i="54"/>
  <c r="G12" i="54"/>
  <c r="F12" i="54"/>
  <c r="E12" i="54"/>
  <c r="D12" i="54"/>
  <c r="C12" i="54"/>
  <c r="B12" i="54"/>
  <c r="A12" i="54"/>
  <c r="AM11" i="54"/>
  <c r="AL11" i="54"/>
  <c r="AK11" i="54"/>
  <c r="AJ11" i="54"/>
  <c r="AI11" i="54"/>
  <c r="AH11" i="54"/>
  <c r="AG11" i="54"/>
  <c r="AF11" i="54"/>
  <c r="AE11" i="54"/>
  <c r="AD11" i="54"/>
  <c r="AC11" i="54"/>
  <c r="AB11" i="54"/>
  <c r="Z11" i="54"/>
  <c r="Y11" i="54"/>
  <c r="X11" i="54"/>
  <c r="W11" i="54"/>
  <c r="V11" i="54"/>
  <c r="U11" i="54"/>
  <c r="T11" i="54"/>
  <c r="S11" i="54"/>
  <c r="R11" i="54"/>
  <c r="Q11" i="54"/>
  <c r="P11" i="54"/>
  <c r="O11" i="54"/>
  <c r="I11" i="54"/>
  <c r="H11" i="54"/>
  <c r="G11" i="54"/>
  <c r="F11" i="54"/>
  <c r="E11" i="54"/>
  <c r="D11" i="54"/>
  <c r="C11" i="54"/>
  <c r="B11" i="54"/>
  <c r="A11" i="54"/>
  <c r="R29" i="53"/>
  <c r="R37" i="53" s="1"/>
  <c r="R39" i="53" s="1"/>
  <c r="AM80" i="54" s="1"/>
  <c r="Q29" i="53"/>
  <c r="Q37" i="53" s="1"/>
  <c r="Q39" i="53" s="1"/>
  <c r="AL80" i="54" s="1"/>
  <c r="P29" i="53"/>
  <c r="P37" i="53" s="1"/>
  <c r="P39" i="53" s="1"/>
  <c r="AK80" i="54" s="1"/>
  <c r="O29" i="53"/>
  <c r="O37" i="53" s="1"/>
  <c r="O39" i="53" s="1"/>
  <c r="AJ80" i="54" s="1"/>
  <c r="N29" i="53"/>
  <c r="N37" i="53" s="1"/>
  <c r="N39" i="53" s="1"/>
  <c r="AI80" i="54" s="1"/>
  <c r="M29" i="53"/>
  <c r="M37" i="53" s="1"/>
  <c r="M39" i="53" s="1"/>
  <c r="AH80" i="54" s="1"/>
  <c r="L29" i="53"/>
  <c r="L37" i="53" s="1"/>
  <c r="L39" i="53" s="1"/>
  <c r="AG80" i="54" s="1"/>
  <c r="K29" i="53"/>
  <c r="K37" i="53" s="1"/>
  <c r="K39" i="53" s="1"/>
  <c r="AF80" i="54" s="1"/>
  <c r="J29" i="53"/>
  <c r="J37" i="53" s="1"/>
  <c r="J39" i="53" s="1"/>
  <c r="AE80" i="54" s="1"/>
  <c r="I29" i="53"/>
  <c r="I37" i="53" s="1"/>
  <c r="I39" i="53" s="1"/>
  <c r="AD80" i="54" s="1"/>
  <c r="H29" i="53"/>
  <c r="H37" i="53" s="1"/>
  <c r="H39" i="53" s="1"/>
  <c r="AC80" i="54" s="1"/>
  <c r="G29" i="53"/>
  <c r="G37" i="53" s="1"/>
  <c r="G39" i="53" s="1"/>
  <c r="AB80" i="54" s="1"/>
  <c r="R23" i="53"/>
  <c r="Q23" i="53"/>
  <c r="P23" i="53"/>
  <c r="O23" i="53"/>
  <c r="N23" i="53"/>
  <c r="M23" i="53"/>
  <c r="L23" i="53"/>
  <c r="K23" i="53"/>
  <c r="J23" i="53"/>
  <c r="I23" i="53"/>
  <c r="H23" i="53"/>
  <c r="G23" i="53"/>
  <c r="R11" i="53"/>
  <c r="R19" i="53" s="1"/>
  <c r="R21" i="53" s="1"/>
  <c r="Q11" i="53"/>
  <c r="Q19" i="53" s="1"/>
  <c r="Q21" i="53" s="1"/>
  <c r="P11" i="53"/>
  <c r="P19" i="53" s="1"/>
  <c r="P21" i="53" s="1"/>
  <c r="O11" i="53"/>
  <c r="O19" i="53" s="1"/>
  <c r="O21" i="53" s="1"/>
  <c r="N11" i="53"/>
  <c r="M11" i="53"/>
  <c r="M19" i="53" s="1"/>
  <c r="M21" i="53" s="1"/>
  <c r="L11" i="53"/>
  <c r="L19" i="53" s="1"/>
  <c r="L21" i="53" s="1"/>
  <c r="K11" i="53"/>
  <c r="K19" i="53" s="1"/>
  <c r="K21" i="53" s="1"/>
  <c r="J11" i="53"/>
  <c r="J19" i="53" s="1"/>
  <c r="J21" i="53" s="1"/>
  <c r="J22" i="53" s="1"/>
  <c r="I11" i="53"/>
  <c r="I19" i="53" s="1"/>
  <c r="I21" i="53" s="1"/>
  <c r="H11" i="53"/>
  <c r="H19" i="53" s="1"/>
  <c r="H21" i="53" s="1"/>
  <c r="G11" i="53"/>
  <c r="G19" i="53" s="1"/>
  <c r="G21" i="53" s="1"/>
  <c r="AM74" i="54"/>
  <c r="AL74" i="54"/>
  <c r="AK74" i="54"/>
  <c r="AJ74" i="54"/>
  <c r="AI74" i="54"/>
  <c r="AH74" i="54"/>
  <c r="AG74" i="54"/>
  <c r="AF74" i="54"/>
  <c r="AE74" i="54"/>
  <c r="AD74" i="54"/>
  <c r="AC74" i="54"/>
  <c r="AB74" i="54"/>
  <c r="Z74" i="54"/>
  <c r="Y74" i="54"/>
  <c r="X74" i="54"/>
  <c r="W74" i="54"/>
  <c r="V74" i="54"/>
  <c r="U74" i="54"/>
  <c r="T74" i="54"/>
  <c r="S74" i="54"/>
  <c r="R74" i="54"/>
  <c r="Q74" i="54"/>
  <c r="P74" i="54"/>
  <c r="O74" i="54"/>
  <c r="AM33" i="54"/>
  <c r="AL33" i="54"/>
  <c r="AK33" i="54"/>
  <c r="AJ33" i="54"/>
  <c r="AI33" i="54"/>
  <c r="AH33" i="54"/>
  <c r="AG33" i="54"/>
  <c r="AF33" i="54"/>
  <c r="AE33" i="54"/>
  <c r="AD33" i="54"/>
  <c r="AC33" i="54"/>
  <c r="AB33" i="54"/>
  <c r="Z33" i="54"/>
  <c r="Y33" i="54"/>
  <c r="X33" i="54"/>
  <c r="W33" i="54"/>
  <c r="V33" i="54"/>
  <c r="U33" i="54"/>
  <c r="T33" i="54"/>
  <c r="S33" i="54"/>
  <c r="R33" i="54"/>
  <c r="Q33" i="54"/>
  <c r="P33" i="54"/>
  <c r="O33" i="54"/>
  <c r="AM18" i="54"/>
  <c r="AL18" i="54"/>
  <c r="AK18" i="54"/>
  <c r="AJ18" i="54"/>
  <c r="AI18" i="54"/>
  <c r="AH18" i="54"/>
  <c r="AG18" i="54"/>
  <c r="AF18" i="54"/>
  <c r="AE18" i="54"/>
  <c r="AD18" i="54"/>
  <c r="AC18" i="54"/>
  <c r="AB18" i="54"/>
  <c r="Z18" i="54"/>
  <c r="Y18" i="54"/>
  <c r="X18" i="54"/>
  <c r="W18" i="54"/>
  <c r="V18" i="54"/>
  <c r="U18" i="54"/>
  <c r="T18" i="54"/>
  <c r="S18" i="54"/>
  <c r="R18" i="54"/>
  <c r="Q18" i="54"/>
  <c r="P18" i="54"/>
  <c r="O18" i="54"/>
  <c r="I50" i="53"/>
  <c r="B39" i="53"/>
  <c r="B37" i="53"/>
  <c r="N19" i="53"/>
  <c r="N21" i="53" s="1"/>
  <c r="I46" i="51"/>
  <c r="I45" i="51"/>
  <c r="I44" i="51"/>
  <c r="I50" i="51" s="1"/>
  <c r="H46" i="51"/>
  <c r="H45" i="51"/>
  <c r="H44" i="51"/>
  <c r="H50" i="51" s="1"/>
  <c r="G46" i="51"/>
  <c r="G45" i="51"/>
  <c r="G44" i="51"/>
  <c r="G50" i="51" s="1"/>
  <c r="AM73" i="52"/>
  <c r="AL73" i="52"/>
  <c r="AK73" i="52"/>
  <c r="AJ73" i="52"/>
  <c r="AI73" i="52"/>
  <c r="AH73" i="52"/>
  <c r="AG73" i="52"/>
  <c r="AF73" i="52"/>
  <c r="AE73" i="52"/>
  <c r="AD73" i="52"/>
  <c r="AC73" i="52"/>
  <c r="AB73" i="52"/>
  <c r="Z73" i="52"/>
  <c r="Y73" i="52"/>
  <c r="X73" i="52"/>
  <c r="W73" i="52"/>
  <c r="V73" i="52"/>
  <c r="U73" i="52"/>
  <c r="T73" i="52"/>
  <c r="S73" i="52"/>
  <c r="R73" i="52"/>
  <c r="Q73" i="52"/>
  <c r="P73" i="52"/>
  <c r="O73" i="52"/>
  <c r="I73" i="52"/>
  <c r="H73" i="52"/>
  <c r="G73" i="52"/>
  <c r="F73" i="52"/>
  <c r="E73" i="52"/>
  <c r="D73" i="52"/>
  <c r="C73" i="52"/>
  <c r="B73" i="52"/>
  <c r="A73" i="52"/>
  <c r="AM72" i="52"/>
  <c r="AL72" i="52"/>
  <c r="AK72" i="52"/>
  <c r="AJ72" i="52"/>
  <c r="AI72" i="52"/>
  <c r="AH72" i="52"/>
  <c r="AG72" i="52"/>
  <c r="AF72" i="52"/>
  <c r="AE72" i="52"/>
  <c r="AD72" i="52"/>
  <c r="AC72" i="52"/>
  <c r="AB72" i="52"/>
  <c r="Z72" i="52"/>
  <c r="Y72" i="52"/>
  <c r="X72" i="52"/>
  <c r="W72" i="52"/>
  <c r="V72" i="52"/>
  <c r="U72" i="52"/>
  <c r="T72" i="52"/>
  <c r="S72" i="52"/>
  <c r="R72" i="52"/>
  <c r="Q72" i="52"/>
  <c r="P72" i="52"/>
  <c r="O72" i="52"/>
  <c r="I72" i="52"/>
  <c r="H72" i="52"/>
  <c r="G72" i="52"/>
  <c r="F72" i="52"/>
  <c r="E72" i="52"/>
  <c r="D72" i="52"/>
  <c r="C72" i="52"/>
  <c r="B72" i="52"/>
  <c r="A72" i="52"/>
  <c r="AM71" i="52"/>
  <c r="AL71" i="52"/>
  <c r="AK71" i="52"/>
  <c r="AJ71" i="52"/>
  <c r="AI71" i="52"/>
  <c r="AH71" i="52"/>
  <c r="AG71" i="52"/>
  <c r="AF71" i="52"/>
  <c r="AE71" i="52"/>
  <c r="AD71" i="52"/>
  <c r="AC71" i="52"/>
  <c r="AB71" i="52"/>
  <c r="Z71" i="52"/>
  <c r="Y71" i="52"/>
  <c r="X71" i="52"/>
  <c r="W71" i="52"/>
  <c r="V71" i="52"/>
  <c r="U71" i="52"/>
  <c r="T71" i="52"/>
  <c r="S71" i="52"/>
  <c r="R71" i="52"/>
  <c r="Q71" i="52"/>
  <c r="P71" i="52"/>
  <c r="O71" i="52"/>
  <c r="I71" i="52"/>
  <c r="H71" i="52"/>
  <c r="G71" i="52"/>
  <c r="F71" i="52"/>
  <c r="E71" i="52"/>
  <c r="D71" i="52"/>
  <c r="C71" i="52"/>
  <c r="B71" i="52"/>
  <c r="A71" i="52"/>
  <c r="AM70" i="52"/>
  <c r="AL70" i="52"/>
  <c r="AK70" i="52"/>
  <c r="AJ70" i="52"/>
  <c r="AI70" i="52"/>
  <c r="AH70" i="52"/>
  <c r="AG70" i="52"/>
  <c r="AF70" i="52"/>
  <c r="AE70" i="52"/>
  <c r="AD70" i="52"/>
  <c r="AC70" i="52"/>
  <c r="AB70" i="52"/>
  <c r="Z70" i="52"/>
  <c r="Y70" i="52"/>
  <c r="X70" i="52"/>
  <c r="W70" i="52"/>
  <c r="V70" i="52"/>
  <c r="U70" i="52"/>
  <c r="T70" i="52"/>
  <c r="S70" i="52"/>
  <c r="R70" i="52"/>
  <c r="Q70" i="52"/>
  <c r="P70" i="52"/>
  <c r="O70" i="52"/>
  <c r="I70" i="52"/>
  <c r="H70" i="52"/>
  <c r="G70" i="52"/>
  <c r="F70" i="52"/>
  <c r="E70" i="52"/>
  <c r="D70" i="52"/>
  <c r="C70" i="52"/>
  <c r="B70" i="52"/>
  <c r="A70" i="52"/>
  <c r="AM69" i="52"/>
  <c r="AL69" i="52"/>
  <c r="AK69" i="52"/>
  <c r="AJ69" i="52"/>
  <c r="AI69" i="52"/>
  <c r="AH69" i="52"/>
  <c r="AG69" i="52"/>
  <c r="AF69" i="52"/>
  <c r="AE69" i="52"/>
  <c r="AD69" i="52"/>
  <c r="AC69" i="52"/>
  <c r="AB69" i="52"/>
  <c r="Z69" i="52"/>
  <c r="Y69" i="52"/>
  <c r="X69" i="52"/>
  <c r="W69" i="52"/>
  <c r="V69" i="52"/>
  <c r="U69" i="52"/>
  <c r="T69" i="52"/>
  <c r="S69" i="52"/>
  <c r="R69" i="52"/>
  <c r="Q69" i="52"/>
  <c r="P69" i="52"/>
  <c r="O69" i="52"/>
  <c r="I69" i="52"/>
  <c r="H69" i="52"/>
  <c r="G69" i="52"/>
  <c r="F69" i="52"/>
  <c r="E69" i="52"/>
  <c r="D69" i="52"/>
  <c r="C69" i="52"/>
  <c r="B69" i="52"/>
  <c r="A69" i="52"/>
  <c r="AM68" i="52"/>
  <c r="AL68" i="52"/>
  <c r="AK68" i="52"/>
  <c r="AJ68" i="52"/>
  <c r="AI68" i="52"/>
  <c r="AH68" i="52"/>
  <c r="AG68" i="52"/>
  <c r="AF68" i="52"/>
  <c r="AE68" i="52"/>
  <c r="AD68" i="52"/>
  <c r="AC68" i="52"/>
  <c r="AB68" i="52"/>
  <c r="Z68" i="52"/>
  <c r="Y68" i="52"/>
  <c r="X68" i="52"/>
  <c r="W68" i="52"/>
  <c r="V68" i="52"/>
  <c r="U68" i="52"/>
  <c r="T68" i="52"/>
  <c r="S68" i="52"/>
  <c r="R68" i="52"/>
  <c r="Q68" i="52"/>
  <c r="P68" i="52"/>
  <c r="O68" i="52"/>
  <c r="I68" i="52"/>
  <c r="H68" i="52"/>
  <c r="G68" i="52"/>
  <c r="F68" i="52"/>
  <c r="E68" i="52"/>
  <c r="D68" i="52"/>
  <c r="C68" i="52"/>
  <c r="B68" i="52"/>
  <c r="A68" i="52"/>
  <c r="AM64" i="52"/>
  <c r="AL64" i="52"/>
  <c r="AK64" i="52"/>
  <c r="AJ64" i="52"/>
  <c r="AI64" i="52"/>
  <c r="AH64" i="52"/>
  <c r="AG64" i="52"/>
  <c r="AF64" i="52"/>
  <c r="AE64" i="52"/>
  <c r="AD64" i="52"/>
  <c r="AC64" i="52"/>
  <c r="AB64" i="52"/>
  <c r="Z64" i="52"/>
  <c r="Y64" i="52"/>
  <c r="X64" i="52"/>
  <c r="W64" i="52"/>
  <c r="V64" i="52"/>
  <c r="U64" i="52"/>
  <c r="T64" i="52"/>
  <c r="S64" i="52"/>
  <c r="R64" i="52"/>
  <c r="Q64" i="52"/>
  <c r="P64" i="52"/>
  <c r="O64" i="52"/>
  <c r="I64" i="52"/>
  <c r="H64" i="52"/>
  <c r="G64" i="52"/>
  <c r="F64" i="52"/>
  <c r="E64" i="52"/>
  <c r="D64" i="52"/>
  <c r="C64" i="52"/>
  <c r="B64" i="52"/>
  <c r="A64" i="52"/>
  <c r="AM63" i="52"/>
  <c r="AL63" i="52"/>
  <c r="AK63" i="52"/>
  <c r="AJ63" i="52"/>
  <c r="AI63" i="52"/>
  <c r="AH63" i="52"/>
  <c r="AG63" i="52"/>
  <c r="AF63" i="52"/>
  <c r="AE63" i="52"/>
  <c r="AD63" i="52"/>
  <c r="AC63" i="52"/>
  <c r="AB63" i="52"/>
  <c r="Z63" i="52"/>
  <c r="Y63" i="52"/>
  <c r="X63" i="52"/>
  <c r="W63" i="52"/>
  <c r="V63" i="52"/>
  <c r="U63" i="52"/>
  <c r="T63" i="52"/>
  <c r="S63" i="52"/>
  <c r="R63" i="52"/>
  <c r="Q63" i="52"/>
  <c r="P63" i="52"/>
  <c r="O63" i="52"/>
  <c r="I63" i="52"/>
  <c r="H63" i="52"/>
  <c r="G63" i="52"/>
  <c r="F63" i="52"/>
  <c r="E63" i="52"/>
  <c r="D63" i="52"/>
  <c r="C63" i="52"/>
  <c r="B63" i="52"/>
  <c r="A63" i="52"/>
  <c r="AM62" i="52"/>
  <c r="AL62" i="52"/>
  <c r="AK62" i="52"/>
  <c r="AJ62" i="52"/>
  <c r="AI62" i="52"/>
  <c r="AH62" i="52"/>
  <c r="AG62" i="52"/>
  <c r="AF62" i="52"/>
  <c r="AE62" i="52"/>
  <c r="AD62" i="52"/>
  <c r="AC62" i="52"/>
  <c r="AB62" i="52"/>
  <c r="Z62" i="52"/>
  <c r="Y62" i="52"/>
  <c r="X62" i="52"/>
  <c r="W62" i="52"/>
  <c r="V62" i="52"/>
  <c r="U62" i="52"/>
  <c r="T62" i="52"/>
  <c r="S62" i="52"/>
  <c r="R62" i="52"/>
  <c r="Q62" i="52"/>
  <c r="P62" i="52"/>
  <c r="O62" i="52"/>
  <c r="I62" i="52"/>
  <c r="H62" i="52"/>
  <c r="G62" i="52"/>
  <c r="F62" i="52"/>
  <c r="E62" i="52"/>
  <c r="D62" i="52"/>
  <c r="C62" i="52"/>
  <c r="B62" i="52"/>
  <c r="A62" i="52"/>
  <c r="AM61" i="52"/>
  <c r="AL61" i="52"/>
  <c r="AK61" i="52"/>
  <c r="AJ61" i="52"/>
  <c r="AI61" i="52"/>
  <c r="AH61" i="52"/>
  <c r="AG61" i="52"/>
  <c r="AF61" i="52"/>
  <c r="AE61" i="52"/>
  <c r="AD61" i="52"/>
  <c r="AC61" i="52"/>
  <c r="AB61" i="52"/>
  <c r="Z61" i="52"/>
  <c r="Y61" i="52"/>
  <c r="X61" i="52"/>
  <c r="W61" i="52"/>
  <c r="V61" i="52"/>
  <c r="U61" i="52"/>
  <c r="T61" i="52"/>
  <c r="S61" i="52"/>
  <c r="R61" i="52"/>
  <c r="Q61" i="52"/>
  <c r="P61" i="52"/>
  <c r="O61" i="52"/>
  <c r="I61" i="52"/>
  <c r="H61" i="52"/>
  <c r="G61" i="52"/>
  <c r="F61" i="52"/>
  <c r="E61" i="52"/>
  <c r="D61" i="52"/>
  <c r="C61" i="52"/>
  <c r="B61" i="52"/>
  <c r="A61" i="52"/>
  <c r="AM60" i="52"/>
  <c r="AL60" i="52"/>
  <c r="AK60" i="52"/>
  <c r="AJ60" i="52"/>
  <c r="AI60" i="52"/>
  <c r="AH60" i="52"/>
  <c r="AG60" i="52"/>
  <c r="AF60" i="52"/>
  <c r="AE60" i="52"/>
  <c r="AD60" i="52"/>
  <c r="AC60" i="52"/>
  <c r="AB60" i="52"/>
  <c r="Z60" i="52"/>
  <c r="Y60" i="52"/>
  <c r="X60" i="52"/>
  <c r="W60" i="52"/>
  <c r="V60" i="52"/>
  <c r="U60" i="52"/>
  <c r="T60" i="52"/>
  <c r="S60" i="52"/>
  <c r="R60" i="52"/>
  <c r="Q60" i="52"/>
  <c r="P60" i="52"/>
  <c r="O60" i="52"/>
  <c r="I60" i="52"/>
  <c r="H60" i="52"/>
  <c r="G60" i="52"/>
  <c r="F60" i="52"/>
  <c r="E60" i="52"/>
  <c r="D60" i="52"/>
  <c r="C60" i="52"/>
  <c r="B60" i="52"/>
  <c r="A60" i="52"/>
  <c r="AM59" i="52"/>
  <c r="AL59" i="52"/>
  <c r="AK59" i="52"/>
  <c r="AJ59" i="52"/>
  <c r="AI59" i="52"/>
  <c r="AH59" i="52"/>
  <c r="AG59" i="52"/>
  <c r="AF59" i="52"/>
  <c r="AE59" i="52"/>
  <c r="AD59" i="52"/>
  <c r="AC59" i="52"/>
  <c r="AB59" i="52"/>
  <c r="Z59" i="52"/>
  <c r="Y59" i="52"/>
  <c r="X59" i="52"/>
  <c r="W59" i="52"/>
  <c r="V59" i="52"/>
  <c r="U59" i="52"/>
  <c r="T59" i="52"/>
  <c r="S59" i="52"/>
  <c r="R59" i="52"/>
  <c r="Q59" i="52"/>
  <c r="P59" i="52"/>
  <c r="O59" i="52"/>
  <c r="I59" i="52"/>
  <c r="H59" i="52"/>
  <c r="G59" i="52"/>
  <c r="F59" i="52"/>
  <c r="E59" i="52"/>
  <c r="D59" i="52"/>
  <c r="C59" i="52"/>
  <c r="B59" i="52"/>
  <c r="A59" i="52"/>
  <c r="AM58" i="52"/>
  <c r="AL58" i="52"/>
  <c r="AK58" i="52"/>
  <c r="AJ58" i="52"/>
  <c r="AI58" i="52"/>
  <c r="AH58" i="52"/>
  <c r="AG58" i="52"/>
  <c r="AF58" i="52"/>
  <c r="AE58" i="52"/>
  <c r="AD58" i="52"/>
  <c r="AC58" i="52"/>
  <c r="AB58" i="52"/>
  <c r="Z58" i="52"/>
  <c r="Y58" i="52"/>
  <c r="X58" i="52"/>
  <c r="W58" i="52"/>
  <c r="V58" i="52"/>
  <c r="U58" i="52"/>
  <c r="T58" i="52"/>
  <c r="S58" i="52"/>
  <c r="R58" i="52"/>
  <c r="Q58" i="52"/>
  <c r="P58" i="52"/>
  <c r="O58" i="52"/>
  <c r="I58" i="52"/>
  <c r="H58" i="52"/>
  <c r="G58" i="52"/>
  <c r="F58" i="52"/>
  <c r="E58" i="52"/>
  <c r="D58" i="52"/>
  <c r="C58" i="52"/>
  <c r="B58" i="52"/>
  <c r="A58" i="52"/>
  <c r="AM57" i="52"/>
  <c r="AL57" i="52"/>
  <c r="AK57" i="52"/>
  <c r="AJ57" i="52"/>
  <c r="AI57" i="52"/>
  <c r="AH57" i="52"/>
  <c r="AG57" i="52"/>
  <c r="AF57" i="52"/>
  <c r="AE57" i="52"/>
  <c r="AD57" i="52"/>
  <c r="AC57" i="52"/>
  <c r="AB57" i="52"/>
  <c r="Z57" i="52"/>
  <c r="Y57" i="52"/>
  <c r="X57" i="52"/>
  <c r="W57" i="52"/>
  <c r="V57" i="52"/>
  <c r="U57" i="52"/>
  <c r="T57" i="52"/>
  <c r="S57" i="52"/>
  <c r="R57" i="52"/>
  <c r="Q57" i="52"/>
  <c r="P57" i="52"/>
  <c r="O57" i="52"/>
  <c r="I57" i="52"/>
  <c r="H57" i="52"/>
  <c r="G57" i="52"/>
  <c r="F57" i="52"/>
  <c r="E57" i="52"/>
  <c r="D57" i="52"/>
  <c r="C57" i="52"/>
  <c r="B57" i="52"/>
  <c r="A57" i="52"/>
  <c r="AM56" i="52"/>
  <c r="AL56" i="52"/>
  <c r="AK56" i="52"/>
  <c r="AJ56" i="52"/>
  <c r="AI56" i="52"/>
  <c r="AH56" i="52"/>
  <c r="AG56" i="52"/>
  <c r="AF56" i="52"/>
  <c r="AE56" i="52"/>
  <c r="AD56" i="52"/>
  <c r="AC56" i="52"/>
  <c r="AB56" i="52"/>
  <c r="Z56" i="52"/>
  <c r="Y56" i="52"/>
  <c r="X56" i="52"/>
  <c r="W56" i="52"/>
  <c r="V56" i="52"/>
  <c r="U56" i="52"/>
  <c r="T56" i="52"/>
  <c r="S56" i="52"/>
  <c r="R56" i="52"/>
  <c r="Q56" i="52"/>
  <c r="P56" i="52"/>
  <c r="O56" i="52"/>
  <c r="I56" i="52"/>
  <c r="H56" i="52"/>
  <c r="G56" i="52"/>
  <c r="F56" i="52"/>
  <c r="E56" i="52"/>
  <c r="D56" i="52"/>
  <c r="C56" i="52"/>
  <c r="B56" i="52"/>
  <c r="A56" i="52"/>
  <c r="AM55" i="52"/>
  <c r="AL55" i="52"/>
  <c r="AK55" i="52"/>
  <c r="AJ55" i="52"/>
  <c r="AI55" i="52"/>
  <c r="AH55" i="52"/>
  <c r="AG55" i="52"/>
  <c r="AF55" i="52"/>
  <c r="AE55" i="52"/>
  <c r="AD55" i="52"/>
  <c r="AC55" i="52"/>
  <c r="AB55" i="52"/>
  <c r="Z55" i="52"/>
  <c r="Y55" i="52"/>
  <c r="X55" i="52"/>
  <c r="W55" i="52"/>
  <c r="V55" i="52"/>
  <c r="U55" i="52"/>
  <c r="T55" i="52"/>
  <c r="S55" i="52"/>
  <c r="R55" i="52"/>
  <c r="Q55" i="52"/>
  <c r="P55" i="52"/>
  <c r="O55" i="52"/>
  <c r="I55" i="52"/>
  <c r="H55" i="52"/>
  <c r="G55" i="52"/>
  <c r="F55" i="52"/>
  <c r="E55" i="52"/>
  <c r="D55" i="52"/>
  <c r="C55" i="52"/>
  <c r="B55" i="52"/>
  <c r="A55" i="52"/>
  <c r="AM54" i="52"/>
  <c r="AL54" i="52"/>
  <c r="AK54" i="52"/>
  <c r="AJ54" i="52"/>
  <c r="AI54" i="52"/>
  <c r="AH54" i="52"/>
  <c r="AG54" i="52"/>
  <c r="AF54" i="52"/>
  <c r="AE54" i="52"/>
  <c r="AD54" i="52"/>
  <c r="AC54" i="52"/>
  <c r="AB54" i="52"/>
  <c r="Z54" i="52"/>
  <c r="Y54" i="52"/>
  <c r="X54" i="52"/>
  <c r="W54" i="52"/>
  <c r="V54" i="52"/>
  <c r="U54" i="52"/>
  <c r="T54" i="52"/>
  <c r="S54" i="52"/>
  <c r="R54" i="52"/>
  <c r="Q54" i="52"/>
  <c r="P54" i="52"/>
  <c r="O54" i="52"/>
  <c r="I54" i="52"/>
  <c r="H54" i="52"/>
  <c r="G54" i="52"/>
  <c r="F54" i="52"/>
  <c r="E54" i="52"/>
  <c r="D54" i="52"/>
  <c r="C54" i="52"/>
  <c r="B54" i="52"/>
  <c r="A54" i="52"/>
  <c r="AM53" i="52"/>
  <c r="AL53" i="52"/>
  <c r="AK53" i="52"/>
  <c r="AJ53" i="52"/>
  <c r="AI53" i="52"/>
  <c r="AH53" i="52"/>
  <c r="AG53" i="52"/>
  <c r="AF53" i="52"/>
  <c r="AE53" i="52"/>
  <c r="AD53" i="52"/>
  <c r="AC53" i="52"/>
  <c r="AB53" i="52"/>
  <c r="Z53" i="52"/>
  <c r="Y53" i="52"/>
  <c r="X53" i="52"/>
  <c r="W53" i="52"/>
  <c r="V53" i="52"/>
  <c r="U53" i="52"/>
  <c r="T53" i="52"/>
  <c r="S53" i="52"/>
  <c r="R53" i="52"/>
  <c r="Q53" i="52"/>
  <c r="P53" i="52"/>
  <c r="O53" i="52"/>
  <c r="I53" i="52"/>
  <c r="H53" i="52"/>
  <c r="G53" i="52"/>
  <c r="F53" i="52"/>
  <c r="E53" i="52"/>
  <c r="D53" i="52"/>
  <c r="C53" i="52"/>
  <c r="B53" i="52"/>
  <c r="A53" i="52"/>
  <c r="AM52" i="52"/>
  <c r="AL52" i="52"/>
  <c r="AK52" i="52"/>
  <c r="AJ52" i="52"/>
  <c r="AI52" i="52"/>
  <c r="AH52" i="52"/>
  <c r="AG52" i="52"/>
  <c r="AF52" i="52"/>
  <c r="AE52" i="52"/>
  <c r="AD52" i="52"/>
  <c r="AC52" i="52"/>
  <c r="AB52" i="52"/>
  <c r="Z52" i="52"/>
  <c r="Y52" i="52"/>
  <c r="X52" i="52"/>
  <c r="W52" i="52"/>
  <c r="V52" i="52"/>
  <c r="U52" i="52"/>
  <c r="T52" i="52"/>
  <c r="S52" i="52"/>
  <c r="R52" i="52"/>
  <c r="Q52" i="52"/>
  <c r="P52" i="52"/>
  <c r="O52" i="52"/>
  <c r="I52" i="52"/>
  <c r="H52" i="52"/>
  <c r="G52" i="52"/>
  <c r="F52" i="52"/>
  <c r="E52" i="52"/>
  <c r="D52" i="52"/>
  <c r="C52" i="52"/>
  <c r="B52" i="52"/>
  <c r="A52" i="52"/>
  <c r="AM51" i="52"/>
  <c r="AL51" i="52"/>
  <c r="AK51" i="52"/>
  <c r="AJ51" i="52"/>
  <c r="AI51" i="52"/>
  <c r="AH51" i="52"/>
  <c r="AG51" i="52"/>
  <c r="AF51" i="52"/>
  <c r="AE51" i="52"/>
  <c r="AD51" i="52"/>
  <c r="AC51" i="52"/>
  <c r="AB51" i="52"/>
  <c r="Z51" i="52"/>
  <c r="Y51" i="52"/>
  <c r="X51" i="52"/>
  <c r="W51" i="52"/>
  <c r="V51" i="52"/>
  <c r="U51" i="52"/>
  <c r="T51" i="52"/>
  <c r="S51" i="52"/>
  <c r="R51" i="52"/>
  <c r="Q51" i="52"/>
  <c r="P51" i="52"/>
  <c r="O51" i="52"/>
  <c r="I51" i="52"/>
  <c r="H51" i="52"/>
  <c r="G51" i="52"/>
  <c r="F51" i="52"/>
  <c r="E51" i="52"/>
  <c r="D51" i="52"/>
  <c r="C51" i="52"/>
  <c r="B51" i="52"/>
  <c r="A51" i="52"/>
  <c r="AM50" i="52"/>
  <c r="AL50" i="52"/>
  <c r="AK50" i="52"/>
  <c r="AJ50" i="52"/>
  <c r="AI50" i="52"/>
  <c r="AH50" i="52"/>
  <c r="AG50" i="52"/>
  <c r="AF50" i="52"/>
  <c r="AE50" i="52"/>
  <c r="AD50" i="52"/>
  <c r="AC50" i="52"/>
  <c r="AB50" i="52"/>
  <c r="Z50" i="52"/>
  <c r="Y50" i="52"/>
  <c r="X50" i="52"/>
  <c r="W50" i="52"/>
  <c r="V50" i="52"/>
  <c r="U50" i="52"/>
  <c r="T50" i="52"/>
  <c r="S50" i="52"/>
  <c r="R50" i="52"/>
  <c r="Q50" i="52"/>
  <c r="P50" i="52"/>
  <c r="O50" i="52"/>
  <c r="I50" i="52"/>
  <c r="H50" i="52"/>
  <c r="G50" i="52"/>
  <c r="F50" i="52"/>
  <c r="E50" i="52"/>
  <c r="D50" i="52"/>
  <c r="C50" i="52"/>
  <c r="B50" i="52"/>
  <c r="A50" i="52"/>
  <c r="AM49" i="52"/>
  <c r="AL49" i="52"/>
  <c r="AK49" i="52"/>
  <c r="AJ49" i="52"/>
  <c r="AI49" i="52"/>
  <c r="AH49" i="52"/>
  <c r="AG49" i="52"/>
  <c r="AF49" i="52"/>
  <c r="AE49" i="52"/>
  <c r="AD49" i="52"/>
  <c r="AC49" i="52"/>
  <c r="AB49" i="52"/>
  <c r="Z49" i="52"/>
  <c r="Y49" i="52"/>
  <c r="X49" i="52"/>
  <c r="W49" i="52"/>
  <c r="V49" i="52"/>
  <c r="U49" i="52"/>
  <c r="T49" i="52"/>
  <c r="S49" i="52"/>
  <c r="R49" i="52"/>
  <c r="Q49" i="52"/>
  <c r="P49" i="52"/>
  <c r="O49" i="52"/>
  <c r="I49" i="52"/>
  <c r="H49" i="52"/>
  <c r="G49" i="52"/>
  <c r="F49" i="52"/>
  <c r="E49" i="52"/>
  <c r="D49" i="52"/>
  <c r="C49" i="52"/>
  <c r="B49" i="52"/>
  <c r="A49" i="52"/>
  <c r="AM48" i="52"/>
  <c r="AL48" i="52"/>
  <c r="AK48" i="52"/>
  <c r="AJ48" i="52"/>
  <c r="AI48" i="52"/>
  <c r="AH48" i="52"/>
  <c r="AG48" i="52"/>
  <c r="AF48" i="52"/>
  <c r="AE48" i="52"/>
  <c r="AD48" i="52"/>
  <c r="AC48" i="52"/>
  <c r="AB48" i="52"/>
  <c r="Z48" i="52"/>
  <c r="Y48" i="52"/>
  <c r="X48" i="52"/>
  <c r="W48" i="52"/>
  <c r="V48" i="52"/>
  <c r="U48" i="52"/>
  <c r="T48" i="52"/>
  <c r="S48" i="52"/>
  <c r="R48" i="52"/>
  <c r="Q48" i="52"/>
  <c r="P48" i="52"/>
  <c r="O48" i="52"/>
  <c r="I48" i="52"/>
  <c r="H48" i="52"/>
  <c r="G48" i="52"/>
  <c r="F48" i="52"/>
  <c r="E48" i="52"/>
  <c r="D48" i="52"/>
  <c r="C48" i="52"/>
  <c r="B48" i="52"/>
  <c r="A48" i="52"/>
  <c r="AM47" i="52"/>
  <c r="AL47" i="52"/>
  <c r="AK47" i="52"/>
  <c r="AJ47" i="52"/>
  <c r="AI47" i="52"/>
  <c r="AH47" i="52"/>
  <c r="AG47" i="52"/>
  <c r="AF47" i="52"/>
  <c r="AE47" i="52"/>
  <c r="AD47" i="52"/>
  <c r="AC47" i="52"/>
  <c r="AB47" i="52"/>
  <c r="Z47" i="52"/>
  <c r="Y47" i="52"/>
  <c r="X47" i="52"/>
  <c r="W47" i="52"/>
  <c r="V47" i="52"/>
  <c r="U47" i="52"/>
  <c r="T47" i="52"/>
  <c r="S47" i="52"/>
  <c r="R47" i="52"/>
  <c r="Q47" i="52"/>
  <c r="P47" i="52"/>
  <c r="O47" i="52"/>
  <c r="I47" i="52"/>
  <c r="H47" i="52"/>
  <c r="G47" i="52"/>
  <c r="F47" i="52"/>
  <c r="E47" i="52"/>
  <c r="D47" i="52"/>
  <c r="C47" i="52"/>
  <c r="B47" i="52"/>
  <c r="A47" i="52"/>
  <c r="AM46" i="52"/>
  <c r="AL46" i="52"/>
  <c r="AK46" i="52"/>
  <c r="AJ46" i="52"/>
  <c r="AI46" i="52"/>
  <c r="AH46" i="52"/>
  <c r="AG46" i="52"/>
  <c r="AF46" i="52"/>
  <c r="AE46" i="52"/>
  <c r="AD46" i="52"/>
  <c r="AC46" i="52"/>
  <c r="AB46" i="52"/>
  <c r="Z46" i="52"/>
  <c r="Y46" i="52"/>
  <c r="X46" i="52"/>
  <c r="W46" i="52"/>
  <c r="V46" i="52"/>
  <c r="U46" i="52"/>
  <c r="T46" i="52"/>
  <c r="S46" i="52"/>
  <c r="R46" i="52"/>
  <c r="Q46" i="52"/>
  <c r="P46" i="52"/>
  <c r="O46" i="52"/>
  <c r="I46" i="52"/>
  <c r="H46" i="52"/>
  <c r="G46" i="52"/>
  <c r="F46" i="52"/>
  <c r="E46" i="52"/>
  <c r="D46" i="52"/>
  <c r="C46" i="52"/>
  <c r="B46" i="52"/>
  <c r="A46" i="52"/>
  <c r="AM45" i="52"/>
  <c r="AL45" i="52"/>
  <c r="AK45" i="52"/>
  <c r="AJ45" i="52"/>
  <c r="AI45" i="52"/>
  <c r="AH45" i="52"/>
  <c r="AG45" i="52"/>
  <c r="AF45" i="52"/>
  <c r="AE45" i="52"/>
  <c r="AD45" i="52"/>
  <c r="AC45" i="52"/>
  <c r="AB45" i="52"/>
  <c r="Z45" i="52"/>
  <c r="Y45" i="52"/>
  <c r="X45" i="52"/>
  <c r="W45" i="52"/>
  <c r="V45" i="52"/>
  <c r="U45" i="52"/>
  <c r="T45" i="52"/>
  <c r="S45" i="52"/>
  <c r="R45" i="52"/>
  <c r="Q45" i="52"/>
  <c r="P45" i="52"/>
  <c r="O45" i="52"/>
  <c r="I45" i="52"/>
  <c r="H45" i="52"/>
  <c r="G45" i="52"/>
  <c r="F45" i="52"/>
  <c r="E45" i="52"/>
  <c r="D45" i="52"/>
  <c r="C45" i="52"/>
  <c r="B45" i="52"/>
  <c r="A45" i="52"/>
  <c r="AM44" i="52"/>
  <c r="AL44" i="52"/>
  <c r="AK44" i="52"/>
  <c r="AJ44" i="52"/>
  <c r="AI44" i="52"/>
  <c r="AH44" i="52"/>
  <c r="AG44" i="52"/>
  <c r="AF44" i="52"/>
  <c r="AE44" i="52"/>
  <c r="AD44" i="52"/>
  <c r="AC44" i="52"/>
  <c r="AB44" i="52"/>
  <c r="Z44" i="52"/>
  <c r="Y44" i="52"/>
  <c r="X44" i="52"/>
  <c r="W44" i="52"/>
  <c r="V44" i="52"/>
  <c r="U44" i="52"/>
  <c r="T44" i="52"/>
  <c r="S44" i="52"/>
  <c r="R44" i="52"/>
  <c r="Q44" i="52"/>
  <c r="P44" i="52"/>
  <c r="O44" i="52"/>
  <c r="I44" i="52"/>
  <c r="H44" i="52"/>
  <c r="G44" i="52"/>
  <c r="F44" i="52"/>
  <c r="E44" i="52"/>
  <c r="D44" i="52"/>
  <c r="C44" i="52"/>
  <c r="B44" i="52"/>
  <c r="A44" i="52"/>
  <c r="AM43" i="52"/>
  <c r="AL43" i="52"/>
  <c r="AK43" i="52"/>
  <c r="AJ43" i="52"/>
  <c r="AI43" i="52"/>
  <c r="AH43" i="52"/>
  <c r="AG43" i="52"/>
  <c r="AF43" i="52"/>
  <c r="AE43" i="52"/>
  <c r="AD43" i="52"/>
  <c r="AC43" i="52"/>
  <c r="AB43" i="52"/>
  <c r="Z43" i="52"/>
  <c r="Y43" i="52"/>
  <c r="X43" i="52"/>
  <c r="W43" i="52"/>
  <c r="V43" i="52"/>
  <c r="U43" i="52"/>
  <c r="T43" i="52"/>
  <c r="S43" i="52"/>
  <c r="R43" i="52"/>
  <c r="Q43" i="52"/>
  <c r="P43" i="52"/>
  <c r="O43" i="52"/>
  <c r="I43" i="52"/>
  <c r="H43" i="52"/>
  <c r="G43" i="52"/>
  <c r="F43" i="52"/>
  <c r="E43" i="52"/>
  <c r="D43" i="52"/>
  <c r="C43" i="52"/>
  <c r="B43" i="52"/>
  <c r="A43" i="52"/>
  <c r="AM42" i="52"/>
  <c r="AL42" i="52"/>
  <c r="AK42" i="52"/>
  <c r="AJ42" i="52"/>
  <c r="AI42" i="52"/>
  <c r="AH42" i="52"/>
  <c r="AG42" i="52"/>
  <c r="AF42" i="52"/>
  <c r="AE42" i="52"/>
  <c r="AD42" i="52"/>
  <c r="AC42" i="52"/>
  <c r="AB42" i="52"/>
  <c r="Z42" i="52"/>
  <c r="Y42" i="52"/>
  <c r="X42" i="52"/>
  <c r="W42" i="52"/>
  <c r="V42" i="52"/>
  <c r="U42" i="52"/>
  <c r="T42" i="52"/>
  <c r="S42" i="52"/>
  <c r="R42" i="52"/>
  <c r="Q42" i="52"/>
  <c r="P42" i="52"/>
  <c r="O42" i="52"/>
  <c r="I42" i="52"/>
  <c r="H42" i="52"/>
  <c r="G42" i="52"/>
  <c r="F42" i="52"/>
  <c r="E42" i="52"/>
  <c r="D42" i="52"/>
  <c r="C42" i="52"/>
  <c r="B42" i="52"/>
  <c r="A42" i="52"/>
  <c r="AM32" i="52"/>
  <c r="AL32" i="52"/>
  <c r="AK32" i="52"/>
  <c r="AJ32" i="52"/>
  <c r="AI32" i="52"/>
  <c r="AH32" i="52"/>
  <c r="AG32" i="52"/>
  <c r="AF32" i="52"/>
  <c r="AE32" i="52"/>
  <c r="AD32" i="52"/>
  <c r="AC32" i="52"/>
  <c r="AB32" i="52"/>
  <c r="Z32" i="52"/>
  <c r="Y32" i="52"/>
  <c r="X32" i="52"/>
  <c r="W32" i="52"/>
  <c r="V32" i="52"/>
  <c r="U32" i="52"/>
  <c r="T32" i="52"/>
  <c r="S32" i="52"/>
  <c r="R32" i="52"/>
  <c r="Q32" i="52"/>
  <c r="P32" i="52"/>
  <c r="O32" i="52"/>
  <c r="I32" i="52"/>
  <c r="H32" i="52"/>
  <c r="G32" i="52"/>
  <c r="F32" i="52"/>
  <c r="E32" i="52"/>
  <c r="D32" i="52"/>
  <c r="C32" i="52"/>
  <c r="B32" i="52"/>
  <c r="A32" i="52"/>
  <c r="AM31" i="52"/>
  <c r="AL31" i="52"/>
  <c r="AK31" i="52"/>
  <c r="AJ31" i="52"/>
  <c r="AI31" i="52"/>
  <c r="AH31" i="52"/>
  <c r="AG31" i="52"/>
  <c r="AF31" i="52"/>
  <c r="AE31" i="52"/>
  <c r="AD31" i="52"/>
  <c r="AC31" i="52"/>
  <c r="AB31" i="52"/>
  <c r="Z31" i="52"/>
  <c r="Y31" i="52"/>
  <c r="X31" i="52"/>
  <c r="W31" i="52"/>
  <c r="V31" i="52"/>
  <c r="U31" i="52"/>
  <c r="T31" i="52"/>
  <c r="S31" i="52"/>
  <c r="R31" i="52"/>
  <c r="Q31" i="52"/>
  <c r="P31" i="52"/>
  <c r="O31" i="52"/>
  <c r="I31" i="52"/>
  <c r="H31" i="52"/>
  <c r="G31" i="52"/>
  <c r="F31" i="52"/>
  <c r="E31" i="52"/>
  <c r="D31" i="52"/>
  <c r="C31" i="52"/>
  <c r="B31" i="52"/>
  <c r="A31" i="52"/>
  <c r="AM30" i="52"/>
  <c r="AL30" i="52"/>
  <c r="AK30" i="52"/>
  <c r="AJ30" i="52"/>
  <c r="AI30" i="52"/>
  <c r="AH30" i="52"/>
  <c r="AG30" i="52"/>
  <c r="AF30" i="52"/>
  <c r="AE30" i="52"/>
  <c r="AD30" i="52"/>
  <c r="AC30" i="52"/>
  <c r="AB30" i="52"/>
  <c r="Z30" i="52"/>
  <c r="Y30" i="52"/>
  <c r="X30" i="52"/>
  <c r="W30" i="52"/>
  <c r="V30" i="52"/>
  <c r="U30" i="52"/>
  <c r="T30" i="52"/>
  <c r="S30" i="52"/>
  <c r="R30" i="52"/>
  <c r="Q30" i="52"/>
  <c r="P30" i="52"/>
  <c r="O30" i="52"/>
  <c r="I30" i="52"/>
  <c r="H30" i="52"/>
  <c r="G30" i="52"/>
  <c r="F30" i="52"/>
  <c r="E30" i="52"/>
  <c r="D30" i="52"/>
  <c r="C30" i="52"/>
  <c r="B30" i="52"/>
  <c r="A30" i="52"/>
  <c r="AM29" i="52"/>
  <c r="AL29" i="52"/>
  <c r="AK29" i="52"/>
  <c r="AJ29" i="52"/>
  <c r="AI29" i="52"/>
  <c r="AH29" i="52"/>
  <c r="AG29" i="52"/>
  <c r="AF29" i="52"/>
  <c r="AE29" i="52"/>
  <c r="AD29" i="52"/>
  <c r="AC29" i="52"/>
  <c r="AB29" i="52"/>
  <c r="Z29" i="52"/>
  <c r="Y29" i="52"/>
  <c r="X29" i="52"/>
  <c r="W29" i="52"/>
  <c r="V29" i="52"/>
  <c r="U29" i="52"/>
  <c r="T29" i="52"/>
  <c r="S29" i="52"/>
  <c r="R29" i="52"/>
  <c r="Q29" i="52"/>
  <c r="P29" i="52"/>
  <c r="O29" i="52"/>
  <c r="I29" i="52"/>
  <c r="H29" i="52"/>
  <c r="G29" i="52"/>
  <c r="F29" i="52"/>
  <c r="E29" i="52"/>
  <c r="D29" i="52"/>
  <c r="C29" i="52"/>
  <c r="B29" i="52"/>
  <c r="A29" i="52"/>
  <c r="AM24" i="52"/>
  <c r="AL24" i="52"/>
  <c r="AK24" i="52"/>
  <c r="AJ24" i="52"/>
  <c r="AI24" i="52"/>
  <c r="AH24" i="52"/>
  <c r="AG24" i="52"/>
  <c r="AF24" i="52"/>
  <c r="AE24" i="52"/>
  <c r="AD24" i="52"/>
  <c r="AC24" i="52"/>
  <c r="AB24" i="52"/>
  <c r="Z24" i="52"/>
  <c r="Y24" i="52"/>
  <c r="X24" i="52"/>
  <c r="W24" i="52"/>
  <c r="V24" i="52"/>
  <c r="U24" i="52"/>
  <c r="T24" i="52"/>
  <c r="S24" i="52"/>
  <c r="R24" i="52"/>
  <c r="Q24" i="52"/>
  <c r="P24" i="52"/>
  <c r="O24" i="52"/>
  <c r="I24" i="52"/>
  <c r="H24" i="52"/>
  <c r="G24" i="52"/>
  <c r="F24" i="52"/>
  <c r="E24" i="52"/>
  <c r="D24" i="52"/>
  <c r="C24" i="52"/>
  <c r="B24" i="52"/>
  <c r="A24" i="52"/>
  <c r="AM23" i="52"/>
  <c r="AL23" i="52"/>
  <c r="AK23" i="52"/>
  <c r="AJ23" i="52"/>
  <c r="AI23" i="52"/>
  <c r="AH23" i="52"/>
  <c r="AG23" i="52"/>
  <c r="AF23" i="52"/>
  <c r="AE23" i="52"/>
  <c r="AD23" i="52"/>
  <c r="AC23" i="52"/>
  <c r="AB23" i="52"/>
  <c r="Z23" i="52"/>
  <c r="Y23" i="52"/>
  <c r="X23" i="52"/>
  <c r="W23" i="52"/>
  <c r="V23" i="52"/>
  <c r="U23" i="52"/>
  <c r="T23" i="52"/>
  <c r="S23" i="52"/>
  <c r="R23" i="52"/>
  <c r="Q23" i="52"/>
  <c r="P23" i="52"/>
  <c r="O23" i="52"/>
  <c r="I23" i="52"/>
  <c r="H23" i="52"/>
  <c r="G23" i="52"/>
  <c r="F23" i="52"/>
  <c r="E23" i="52"/>
  <c r="D23" i="52"/>
  <c r="C23" i="52"/>
  <c r="B23" i="52"/>
  <c r="A23" i="52"/>
  <c r="AM22" i="52"/>
  <c r="AL22" i="52"/>
  <c r="AK22" i="52"/>
  <c r="AJ22" i="52"/>
  <c r="AI22" i="52"/>
  <c r="AH22" i="52"/>
  <c r="AG22" i="52"/>
  <c r="AF22" i="52"/>
  <c r="AE22" i="52"/>
  <c r="AD22" i="52"/>
  <c r="AC22" i="52"/>
  <c r="AB22" i="52"/>
  <c r="Z22" i="52"/>
  <c r="Y22" i="52"/>
  <c r="X22" i="52"/>
  <c r="W22" i="52"/>
  <c r="V22" i="52"/>
  <c r="U22" i="52"/>
  <c r="T22" i="52"/>
  <c r="S22" i="52"/>
  <c r="R22" i="52"/>
  <c r="Q22" i="52"/>
  <c r="P22" i="52"/>
  <c r="O22" i="52"/>
  <c r="I22" i="52"/>
  <c r="H22" i="52"/>
  <c r="G22" i="52"/>
  <c r="F22" i="52"/>
  <c r="E22" i="52"/>
  <c r="D22" i="52"/>
  <c r="C22" i="52"/>
  <c r="B22" i="52"/>
  <c r="A22" i="52"/>
  <c r="AM17" i="52"/>
  <c r="AL17" i="52"/>
  <c r="AK17" i="52"/>
  <c r="AJ17" i="52"/>
  <c r="AI17" i="52"/>
  <c r="AH17" i="52"/>
  <c r="AG17" i="52"/>
  <c r="AF17" i="52"/>
  <c r="AE17" i="52"/>
  <c r="AD17" i="52"/>
  <c r="AC17" i="52"/>
  <c r="AB17" i="52"/>
  <c r="Z17" i="52"/>
  <c r="Y17" i="52"/>
  <c r="X17" i="52"/>
  <c r="W17" i="52"/>
  <c r="V17" i="52"/>
  <c r="U17" i="52"/>
  <c r="T17" i="52"/>
  <c r="S17" i="52"/>
  <c r="R17" i="52"/>
  <c r="Q17" i="52"/>
  <c r="P17" i="52"/>
  <c r="O17" i="52"/>
  <c r="I17" i="52"/>
  <c r="H17" i="52"/>
  <c r="G17" i="52"/>
  <c r="F17" i="52"/>
  <c r="E17" i="52"/>
  <c r="D17" i="52"/>
  <c r="C17" i="52"/>
  <c r="B17" i="52"/>
  <c r="A17" i="52"/>
  <c r="AM16" i="52"/>
  <c r="AL16" i="52"/>
  <c r="AK16" i="52"/>
  <c r="AJ16" i="52"/>
  <c r="AI16" i="52"/>
  <c r="AH16" i="52"/>
  <c r="AG16" i="52"/>
  <c r="AF16" i="52"/>
  <c r="AE16" i="52"/>
  <c r="AD16" i="52"/>
  <c r="AC16" i="52"/>
  <c r="AB16" i="52"/>
  <c r="Z16" i="52"/>
  <c r="Y16" i="52"/>
  <c r="X16" i="52"/>
  <c r="W16" i="52"/>
  <c r="V16" i="52"/>
  <c r="U16" i="52"/>
  <c r="T16" i="52"/>
  <c r="S16" i="52"/>
  <c r="R16" i="52"/>
  <c r="Q16" i="52"/>
  <c r="P16" i="52"/>
  <c r="O16" i="52"/>
  <c r="I16" i="52"/>
  <c r="H16" i="52"/>
  <c r="G16" i="52"/>
  <c r="F16" i="52"/>
  <c r="E16" i="52"/>
  <c r="D16" i="52"/>
  <c r="C16" i="52"/>
  <c r="B16" i="52"/>
  <c r="A16" i="52"/>
  <c r="AM15" i="52"/>
  <c r="AL15" i="52"/>
  <c r="AK15" i="52"/>
  <c r="AJ15" i="52"/>
  <c r="AI15" i="52"/>
  <c r="AH15" i="52"/>
  <c r="AG15" i="52"/>
  <c r="AF15" i="52"/>
  <c r="AE15" i="52"/>
  <c r="AD15" i="52"/>
  <c r="AC15" i="52"/>
  <c r="AB15" i="52"/>
  <c r="Z15" i="52"/>
  <c r="Y15" i="52"/>
  <c r="X15" i="52"/>
  <c r="W15" i="52"/>
  <c r="V15" i="52"/>
  <c r="U15" i="52"/>
  <c r="T15" i="52"/>
  <c r="S15" i="52"/>
  <c r="R15" i="52"/>
  <c r="Q15" i="52"/>
  <c r="P15" i="52"/>
  <c r="O15" i="52"/>
  <c r="I15" i="52"/>
  <c r="H15" i="52"/>
  <c r="G15" i="52"/>
  <c r="F15" i="52"/>
  <c r="E15" i="52"/>
  <c r="D15" i="52"/>
  <c r="C15" i="52"/>
  <c r="B15" i="52"/>
  <c r="A15" i="52"/>
  <c r="AM14" i="52"/>
  <c r="AL14" i="52"/>
  <c r="AK14" i="52"/>
  <c r="AJ14" i="52"/>
  <c r="AI14" i="52"/>
  <c r="AH14" i="52"/>
  <c r="AG14" i="52"/>
  <c r="AF14" i="52"/>
  <c r="AE14" i="52"/>
  <c r="AD14" i="52"/>
  <c r="AC14" i="52"/>
  <c r="AB14" i="52"/>
  <c r="Z14" i="52"/>
  <c r="Y14" i="52"/>
  <c r="X14" i="52"/>
  <c r="W14" i="52"/>
  <c r="V14" i="52"/>
  <c r="U14" i="52"/>
  <c r="T14" i="52"/>
  <c r="S14" i="52"/>
  <c r="R14" i="52"/>
  <c r="Q14" i="52"/>
  <c r="P14" i="52"/>
  <c r="O14" i="52"/>
  <c r="I14" i="52"/>
  <c r="H14" i="52"/>
  <c r="G14" i="52"/>
  <c r="F14" i="52"/>
  <c r="E14" i="52"/>
  <c r="D14" i="52"/>
  <c r="C14" i="52"/>
  <c r="B14" i="52"/>
  <c r="A14" i="52"/>
  <c r="AM13" i="52"/>
  <c r="AL13" i="52"/>
  <c r="AK13" i="52"/>
  <c r="AJ13" i="52"/>
  <c r="AI13" i="52"/>
  <c r="AH13" i="52"/>
  <c r="AG13" i="52"/>
  <c r="AF13" i="52"/>
  <c r="AE13" i="52"/>
  <c r="AD13" i="52"/>
  <c r="AC13" i="52"/>
  <c r="AB13" i="52"/>
  <c r="Z13" i="52"/>
  <c r="Y13" i="52"/>
  <c r="X13" i="52"/>
  <c r="W13" i="52"/>
  <c r="V13" i="52"/>
  <c r="U13" i="52"/>
  <c r="T13" i="52"/>
  <c r="S13" i="52"/>
  <c r="R13" i="52"/>
  <c r="Q13" i="52"/>
  <c r="P13" i="52"/>
  <c r="O13" i="52"/>
  <c r="I13" i="52"/>
  <c r="H13" i="52"/>
  <c r="G13" i="52"/>
  <c r="F13" i="52"/>
  <c r="E13" i="52"/>
  <c r="D13" i="52"/>
  <c r="C13" i="52"/>
  <c r="B13" i="52"/>
  <c r="A13" i="52"/>
  <c r="AM12" i="52"/>
  <c r="AL12" i="52"/>
  <c r="AK12" i="52"/>
  <c r="AJ12" i="52"/>
  <c r="AI12" i="52"/>
  <c r="AH12" i="52"/>
  <c r="AG12" i="52"/>
  <c r="AF12" i="52"/>
  <c r="AE12" i="52"/>
  <c r="AD12" i="52"/>
  <c r="AC12" i="52"/>
  <c r="AB12" i="52"/>
  <c r="Z12" i="52"/>
  <c r="Y12" i="52"/>
  <c r="X12" i="52"/>
  <c r="W12" i="52"/>
  <c r="V12" i="52"/>
  <c r="U12" i="52"/>
  <c r="T12" i="52"/>
  <c r="S12" i="52"/>
  <c r="R12" i="52"/>
  <c r="Q12" i="52"/>
  <c r="P12" i="52"/>
  <c r="O12" i="52"/>
  <c r="I12" i="52"/>
  <c r="H12" i="52"/>
  <c r="G12" i="52"/>
  <c r="F12" i="52"/>
  <c r="E12" i="52"/>
  <c r="D12" i="52"/>
  <c r="C12" i="52"/>
  <c r="B12" i="52"/>
  <c r="A12" i="52"/>
  <c r="AM11" i="52"/>
  <c r="AL11" i="52"/>
  <c r="AK11" i="52"/>
  <c r="AJ11" i="52"/>
  <c r="AI11" i="52"/>
  <c r="AH11" i="52"/>
  <c r="AG11" i="52"/>
  <c r="AF11" i="52"/>
  <c r="AE11" i="52"/>
  <c r="AD11" i="52"/>
  <c r="AC11" i="52"/>
  <c r="AB11" i="52"/>
  <c r="Z11" i="52"/>
  <c r="Y11" i="52"/>
  <c r="X11" i="52"/>
  <c r="W11" i="52"/>
  <c r="V11" i="52"/>
  <c r="U11" i="52"/>
  <c r="T11" i="52"/>
  <c r="S11" i="52"/>
  <c r="R11" i="52"/>
  <c r="Q11" i="52"/>
  <c r="P11" i="52"/>
  <c r="O11" i="52"/>
  <c r="I11" i="52"/>
  <c r="H11" i="52"/>
  <c r="G11" i="52"/>
  <c r="F11" i="52"/>
  <c r="E11" i="52"/>
  <c r="D11" i="52"/>
  <c r="C11" i="52"/>
  <c r="B11" i="52"/>
  <c r="A11" i="52"/>
  <c r="R29" i="51"/>
  <c r="R37" i="51" s="1"/>
  <c r="R39" i="51" s="1"/>
  <c r="AM80" i="52" s="1"/>
  <c r="Q29" i="51"/>
  <c r="Q37" i="51" s="1"/>
  <c r="Q39" i="51" s="1"/>
  <c r="AL80" i="52" s="1"/>
  <c r="P29" i="51"/>
  <c r="P37" i="51" s="1"/>
  <c r="P39" i="51" s="1"/>
  <c r="AK80" i="52" s="1"/>
  <c r="O29" i="51"/>
  <c r="O37" i="51" s="1"/>
  <c r="O39" i="51" s="1"/>
  <c r="AJ80" i="52" s="1"/>
  <c r="N29" i="51"/>
  <c r="N37" i="51" s="1"/>
  <c r="N39" i="51" s="1"/>
  <c r="AI80" i="52" s="1"/>
  <c r="M29" i="51"/>
  <c r="M37" i="51" s="1"/>
  <c r="M39" i="51" s="1"/>
  <c r="AH80" i="52" s="1"/>
  <c r="L29" i="51"/>
  <c r="L37" i="51" s="1"/>
  <c r="L39" i="51" s="1"/>
  <c r="AG80" i="52" s="1"/>
  <c r="K29" i="51"/>
  <c r="K37" i="51" s="1"/>
  <c r="K39" i="51" s="1"/>
  <c r="AF80" i="52" s="1"/>
  <c r="J29" i="51"/>
  <c r="J37" i="51" s="1"/>
  <c r="J39" i="51" s="1"/>
  <c r="AE80" i="52" s="1"/>
  <c r="I29" i="51"/>
  <c r="I37" i="51" s="1"/>
  <c r="I39" i="51" s="1"/>
  <c r="AD80" i="52" s="1"/>
  <c r="H29" i="51"/>
  <c r="H37" i="51" s="1"/>
  <c r="H39" i="51" s="1"/>
  <c r="AC80" i="52" s="1"/>
  <c r="G29" i="51"/>
  <c r="G37" i="51" s="1"/>
  <c r="G39" i="51" s="1"/>
  <c r="AB80" i="52" s="1"/>
  <c r="R23" i="51"/>
  <c r="Q23" i="51"/>
  <c r="P23" i="51"/>
  <c r="O23" i="51"/>
  <c r="N23" i="51"/>
  <c r="M23" i="51"/>
  <c r="L23" i="51"/>
  <c r="K23" i="51"/>
  <c r="J23" i="51"/>
  <c r="I23" i="51"/>
  <c r="H23" i="51"/>
  <c r="G23" i="51"/>
  <c r="R11" i="51"/>
  <c r="R19" i="51" s="1"/>
  <c r="R21" i="51" s="1"/>
  <c r="Q11" i="51"/>
  <c r="Q19" i="51" s="1"/>
  <c r="Q21" i="51" s="1"/>
  <c r="P11" i="51"/>
  <c r="P19" i="51" s="1"/>
  <c r="P21" i="51" s="1"/>
  <c r="O11" i="51"/>
  <c r="O19" i="51" s="1"/>
  <c r="O21" i="51" s="1"/>
  <c r="N11" i="51"/>
  <c r="N19" i="51" s="1"/>
  <c r="N21" i="51" s="1"/>
  <c r="M11" i="51"/>
  <c r="M19" i="51" s="1"/>
  <c r="M21" i="51" s="1"/>
  <c r="L11" i="51"/>
  <c r="L19" i="51" s="1"/>
  <c r="L21" i="51" s="1"/>
  <c r="K11" i="51"/>
  <c r="K19" i="51" s="1"/>
  <c r="K21" i="51" s="1"/>
  <c r="J11" i="51"/>
  <c r="J19" i="51" s="1"/>
  <c r="J21" i="51" s="1"/>
  <c r="I11" i="51"/>
  <c r="I19" i="51" s="1"/>
  <c r="I21" i="51" s="1"/>
  <c r="H11" i="51"/>
  <c r="H19" i="51" s="1"/>
  <c r="H21" i="51" s="1"/>
  <c r="G11" i="51"/>
  <c r="G19" i="51" s="1"/>
  <c r="G21" i="51" s="1"/>
  <c r="AM74" i="52"/>
  <c r="AL74" i="52"/>
  <c r="AK74" i="52"/>
  <c r="AJ74" i="52"/>
  <c r="AI74" i="52"/>
  <c r="AH74" i="52"/>
  <c r="AG74" i="52"/>
  <c r="AF74" i="52"/>
  <c r="AE74" i="52"/>
  <c r="AD74" i="52"/>
  <c r="AC74" i="52"/>
  <c r="AB74" i="52"/>
  <c r="Z74" i="52"/>
  <c r="Y74" i="52"/>
  <c r="X74" i="52"/>
  <c r="W74" i="52"/>
  <c r="V74" i="52"/>
  <c r="U74" i="52"/>
  <c r="T74" i="52"/>
  <c r="S74" i="52"/>
  <c r="R74" i="52"/>
  <c r="Q74" i="52"/>
  <c r="P74" i="52"/>
  <c r="O74" i="52"/>
  <c r="AM33" i="52"/>
  <c r="AL33" i="52"/>
  <c r="AK33" i="52"/>
  <c r="AJ33" i="52"/>
  <c r="AI33" i="52"/>
  <c r="AH33" i="52"/>
  <c r="AG33" i="52"/>
  <c r="AF33" i="52"/>
  <c r="AE33" i="52"/>
  <c r="AD33" i="52"/>
  <c r="AC33" i="52"/>
  <c r="AB33" i="52"/>
  <c r="Z33" i="52"/>
  <c r="Y33" i="52"/>
  <c r="X33" i="52"/>
  <c r="W33" i="52"/>
  <c r="V33" i="52"/>
  <c r="U33" i="52"/>
  <c r="T33" i="52"/>
  <c r="S33" i="52"/>
  <c r="R33" i="52"/>
  <c r="Q33" i="52"/>
  <c r="P33" i="52"/>
  <c r="O33" i="52"/>
  <c r="AM18" i="52"/>
  <c r="AL18" i="52"/>
  <c r="AK18" i="52"/>
  <c r="AJ18" i="52"/>
  <c r="AI18" i="52"/>
  <c r="AH18" i="52"/>
  <c r="AG18" i="52"/>
  <c r="AF18" i="52"/>
  <c r="AE18" i="52"/>
  <c r="AD18" i="52"/>
  <c r="AC18" i="52"/>
  <c r="AB18" i="52"/>
  <c r="Z18" i="52"/>
  <c r="Y18" i="52"/>
  <c r="X18" i="52"/>
  <c r="W18" i="52"/>
  <c r="V18" i="52"/>
  <c r="U18" i="52"/>
  <c r="T18" i="52"/>
  <c r="S18" i="52"/>
  <c r="R18" i="52"/>
  <c r="Q18" i="52"/>
  <c r="P18" i="52"/>
  <c r="O18" i="52"/>
  <c r="B39" i="51"/>
  <c r="B37" i="51"/>
  <c r="I46" i="50"/>
  <c r="I45" i="50"/>
  <c r="I44" i="50"/>
  <c r="I50" i="50" s="1"/>
  <c r="H46" i="50"/>
  <c r="H45" i="50"/>
  <c r="H44" i="50"/>
  <c r="H50" i="50" s="1"/>
  <c r="G46" i="50"/>
  <c r="G45" i="50"/>
  <c r="G44" i="50"/>
  <c r="G50" i="50" s="1"/>
  <c r="R29" i="50"/>
  <c r="R37" i="50" s="1"/>
  <c r="R39" i="50" s="1"/>
  <c r="AM80" i="48" s="1"/>
  <c r="Q29" i="50"/>
  <c r="Q37" i="50" s="1"/>
  <c r="Q39" i="50" s="1"/>
  <c r="AL80" i="48" s="1"/>
  <c r="P29" i="50"/>
  <c r="P37" i="50" s="1"/>
  <c r="P39" i="50" s="1"/>
  <c r="AK80" i="48" s="1"/>
  <c r="O29" i="50"/>
  <c r="N29" i="50"/>
  <c r="M29" i="50"/>
  <c r="L29" i="50"/>
  <c r="K29" i="50"/>
  <c r="J29" i="50"/>
  <c r="I29" i="50"/>
  <c r="I37" i="50" s="1"/>
  <c r="I39" i="50" s="1"/>
  <c r="AD80" i="48" s="1"/>
  <c r="H29" i="50"/>
  <c r="H37" i="50" s="1"/>
  <c r="H39" i="50" s="1"/>
  <c r="AC80" i="48" s="1"/>
  <c r="G29" i="50"/>
  <c r="G37" i="50" s="1"/>
  <c r="G39" i="50" s="1"/>
  <c r="AB80" i="48" s="1"/>
  <c r="R23" i="50"/>
  <c r="Q23" i="50"/>
  <c r="P23" i="50"/>
  <c r="O23" i="50"/>
  <c r="N23" i="50"/>
  <c r="M23" i="50"/>
  <c r="L23" i="50"/>
  <c r="K23" i="50"/>
  <c r="J23" i="50"/>
  <c r="I23" i="50"/>
  <c r="H23" i="50"/>
  <c r="G23" i="50"/>
  <c r="R11" i="50"/>
  <c r="Q11" i="50"/>
  <c r="Q19" i="50" s="1"/>
  <c r="Q21" i="50" s="1"/>
  <c r="P11" i="50"/>
  <c r="O11" i="50"/>
  <c r="O19" i="50" s="1"/>
  <c r="O21" i="50" s="1"/>
  <c r="N11" i="50"/>
  <c r="N19" i="50" s="1"/>
  <c r="N21" i="50" s="1"/>
  <c r="M11" i="50"/>
  <c r="M19" i="50" s="1"/>
  <c r="M21" i="50" s="1"/>
  <c r="L11" i="50"/>
  <c r="L19" i="50" s="1"/>
  <c r="L21" i="50" s="1"/>
  <c r="K11" i="50"/>
  <c r="K19" i="50" s="1"/>
  <c r="K21" i="50" s="1"/>
  <c r="J11" i="50"/>
  <c r="J19" i="50" s="1"/>
  <c r="J21" i="50" s="1"/>
  <c r="I11" i="50"/>
  <c r="I19" i="50" s="1"/>
  <c r="I21" i="50" s="1"/>
  <c r="H11" i="50"/>
  <c r="H19" i="50" s="1"/>
  <c r="H21" i="50" s="1"/>
  <c r="G11" i="50"/>
  <c r="AM73" i="48"/>
  <c r="AL73" i="48"/>
  <c r="AK73" i="48"/>
  <c r="AJ73" i="48"/>
  <c r="AI73" i="48"/>
  <c r="AH73" i="48"/>
  <c r="AG73" i="48"/>
  <c r="AF73" i="48"/>
  <c r="AE73" i="48"/>
  <c r="AD73" i="48"/>
  <c r="AC73" i="48"/>
  <c r="AB73" i="48"/>
  <c r="Z73" i="48"/>
  <c r="Y73" i="48"/>
  <c r="X73" i="48"/>
  <c r="W73" i="48"/>
  <c r="V73" i="48"/>
  <c r="U73" i="48"/>
  <c r="T73" i="48"/>
  <c r="S73" i="48"/>
  <c r="R73" i="48"/>
  <c r="Q73" i="48"/>
  <c r="P73" i="48"/>
  <c r="O73" i="48"/>
  <c r="I73" i="48"/>
  <c r="H73" i="48"/>
  <c r="G73" i="48"/>
  <c r="F73" i="48"/>
  <c r="E73" i="48"/>
  <c r="D73" i="48"/>
  <c r="C73" i="48"/>
  <c r="B73" i="48"/>
  <c r="A73" i="48"/>
  <c r="AM72" i="48"/>
  <c r="AL72" i="48"/>
  <c r="AK72" i="48"/>
  <c r="AJ72" i="48"/>
  <c r="AI72" i="48"/>
  <c r="AH72" i="48"/>
  <c r="AG72" i="48"/>
  <c r="AF72" i="48"/>
  <c r="AE72" i="48"/>
  <c r="AD72" i="48"/>
  <c r="AC72" i="48"/>
  <c r="AB72" i="48"/>
  <c r="Z72" i="48"/>
  <c r="Y72" i="48"/>
  <c r="X72" i="48"/>
  <c r="W72" i="48"/>
  <c r="V72" i="48"/>
  <c r="U72" i="48"/>
  <c r="T72" i="48"/>
  <c r="S72" i="48"/>
  <c r="R72" i="48"/>
  <c r="Q72" i="48"/>
  <c r="P72" i="48"/>
  <c r="O72" i="48"/>
  <c r="I72" i="48"/>
  <c r="H72" i="48"/>
  <c r="G72" i="48"/>
  <c r="F72" i="48"/>
  <c r="E72" i="48"/>
  <c r="D72" i="48"/>
  <c r="C72" i="48"/>
  <c r="B72" i="48"/>
  <c r="A72" i="48"/>
  <c r="AM71" i="48"/>
  <c r="AL71" i="48"/>
  <c r="AK71" i="48"/>
  <c r="AJ71" i="48"/>
  <c r="AI71" i="48"/>
  <c r="AH71" i="48"/>
  <c r="AG71" i="48"/>
  <c r="AF71" i="48"/>
  <c r="AE71" i="48"/>
  <c r="AD71" i="48"/>
  <c r="AC71" i="48"/>
  <c r="AB71" i="48"/>
  <c r="Z71" i="48"/>
  <c r="Y71" i="48"/>
  <c r="X71" i="48"/>
  <c r="W71" i="48"/>
  <c r="V71" i="48"/>
  <c r="U71" i="48"/>
  <c r="T71" i="48"/>
  <c r="S71" i="48"/>
  <c r="R71" i="48"/>
  <c r="Q71" i="48"/>
  <c r="P71" i="48"/>
  <c r="O71" i="48"/>
  <c r="I71" i="48"/>
  <c r="H71" i="48"/>
  <c r="G71" i="48"/>
  <c r="F71" i="48"/>
  <c r="E71" i="48"/>
  <c r="D71" i="48"/>
  <c r="C71" i="48"/>
  <c r="B71" i="48"/>
  <c r="A71" i="48"/>
  <c r="AM70" i="48"/>
  <c r="AL70" i="48"/>
  <c r="AK70" i="48"/>
  <c r="AJ70" i="48"/>
  <c r="AI70" i="48"/>
  <c r="AH70" i="48"/>
  <c r="AG70" i="48"/>
  <c r="AF70" i="48"/>
  <c r="AE70" i="48"/>
  <c r="AD70" i="48"/>
  <c r="AC70" i="48"/>
  <c r="AB70" i="48"/>
  <c r="Z70" i="48"/>
  <c r="Y70" i="48"/>
  <c r="X70" i="48"/>
  <c r="W70" i="48"/>
  <c r="V70" i="48"/>
  <c r="U70" i="48"/>
  <c r="T70" i="48"/>
  <c r="S70" i="48"/>
  <c r="R70" i="48"/>
  <c r="Q70" i="48"/>
  <c r="P70" i="48"/>
  <c r="O70" i="48"/>
  <c r="I70" i="48"/>
  <c r="H70" i="48"/>
  <c r="G70" i="48"/>
  <c r="F70" i="48"/>
  <c r="E70" i="48"/>
  <c r="D70" i="48"/>
  <c r="C70" i="48"/>
  <c r="B70" i="48"/>
  <c r="A70" i="48"/>
  <c r="AM69" i="48"/>
  <c r="AL69" i="48"/>
  <c r="AK69" i="48"/>
  <c r="AJ69" i="48"/>
  <c r="AI69" i="48"/>
  <c r="AH69" i="48"/>
  <c r="AG69" i="48"/>
  <c r="AF69" i="48"/>
  <c r="AE69" i="48"/>
  <c r="AD69" i="48"/>
  <c r="AC69" i="48"/>
  <c r="AB69" i="48"/>
  <c r="Z69" i="48"/>
  <c r="Y69" i="48"/>
  <c r="X69" i="48"/>
  <c r="W69" i="48"/>
  <c r="V69" i="48"/>
  <c r="U69" i="48"/>
  <c r="T69" i="48"/>
  <c r="S69" i="48"/>
  <c r="R69" i="48"/>
  <c r="Q69" i="48"/>
  <c r="P69" i="48"/>
  <c r="O69" i="48"/>
  <c r="I69" i="48"/>
  <c r="H69" i="48"/>
  <c r="G69" i="48"/>
  <c r="F69" i="48"/>
  <c r="E69" i="48"/>
  <c r="D69" i="48"/>
  <c r="C69" i="48"/>
  <c r="B69" i="48"/>
  <c r="A69" i="48"/>
  <c r="AM68" i="48"/>
  <c r="AL68" i="48"/>
  <c r="AK68" i="48"/>
  <c r="AJ68" i="48"/>
  <c r="AI68" i="48"/>
  <c r="AH68" i="48"/>
  <c r="AG68" i="48"/>
  <c r="AF68" i="48"/>
  <c r="AE68" i="48"/>
  <c r="AD68" i="48"/>
  <c r="AC68" i="48"/>
  <c r="AB68" i="48"/>
  <c r="Z68" i="48"/>
  <c r="Y68" i="48"/>
  <c r="X68" i="48"/>
  <c r="W68" i="48"/>
  <c r="V68" i="48"/>
  <c r="U68" i="48"/>
  <c r="T68" i="48"/>
  <c r="S68" i="48"/>
  <c r="R68" i="48"/>
  <c r="Q68" i="48"/>
  <c r="P68" i="48"/>
  <c r="O68" i="48"/>
  <c r="I68" i="48"/>
  <c r="H68" i="48"/>
  <c r="G68" i="48"/>
  <c r="F68" i="48"/>
  <c r="E68" i="48"/>
  <c r="D68" i="48"/>
  <c r="C68" i="48"/>
  <c r="B68" i="48"/>
  <c r="A68" i="48"/>
  <c r="AM64" i="48"/>
  <c r="AL64" i="48"/>
  <c r="AK64" i="48"/>
  <c r="AJ64" i="48"/>
  <c r="AI64" i="48"/>
  <c r="AH64" i="48"/>
  <c r="AG64" i="48"/>
  <c r="AF64" i="48"/>
  <c r="AE64" i="48"/>
  <c r="AD64" i="48"/>
  <c r="AC64" i="48"/>
  <c r="AB64" i="48"/>
  <c r="Z64" i="48"/>
  <c r="Y64" i="48"/>
  <c r="X64" i="48"/>
  <c r="W64" i="48"/>
  <c r="V64" i="48"/>
  <c r="U64" i="48"/>
  <c r="T64" i="48"/>
  <c r="S64" i="48"/>
  <c r="R64" i="48"/>
  <c r="Q64" i="48"/>
  <c r="P64" i="48"/>
  <c r="O64" i="48"/>
  <c r="I64" i="48"/>
  <c r="H64" i="48"/>
  <c r="G64" i="48"/>
  <c r="F64" i="48"/>
  <c r="E64" i="48"/>
  <c r="D64" i="48"/>
  <c r="C64" i="48"/>
  <c r="B64" i="48"/>
  <c r="A64" i="48"/>
  <c r="AM63" i="48"/>
  <c r="AL63" i="48"/>
  <c r="AK63" i="48"/>
  <c r="AJ63" i="48"/>
  <c r="AI63" i="48"/>
  <c r="AH63" i="48"/>
  <c r="AG63" i="48"/>
  <c r="AF63" i="48"/>
  <c r="AE63" i="48"/>
  <c r="AD63" i="48"/>
  <c r="AC63" i="48"/>
  <c r="AB63" i="48"/>
  <c r="Z63" i="48"/>
  <c r="Y63" i="48"/>
  <c r="X63" i="48"/>
  <c r="W63" i="48"/>
  <c r="V63" i="48"/>
  <c r="U63" i="48"/>
  <c r="T63" i="48"/>
  <c r="S63" i="48"/>
  <c r="R63" i="48"/>
  <c r="Q63" i="48"/>
  <c r="P63" i="48"/>
  <c r="O63" i="48"/>
  <c r="I63" i="48"/>
  <c r="H63" i="48"/>
  <c r="G63" i="48"/>
  <c r="F63" i="48"/>
  <c r="E63" i="48"/>
  <c r="D63" i="48"/>
  <c r="C63" i="48"/>
  <c r="B63" i="48"/>
  <c r="A63" i="48"/>
  <c r="AM62" i="48"/>
  <c r="AL62" i="48"/>
  <c r="AK62" i="48"/>
  <c r="AJ62" i="48"/>
  <c r="AI62" i="48"/>
  <c r="AH62" i="48"/>
  <c r="AG62" i="48"/>
  <c r="AF62" i="48"/>
  <c r="AE62" i="48"/>
  <c r="AD62" i="48"/>
  <c r="AC62" i="48"/>
  <c r="AB62" i="48"/>
  <c r="Z62" i="48"/>
  <c r="Y62" i="48"/>
  <c r="X62" i="48"/>
  <c r="W62" i="48"/>
  <c r="V62" i="48"/>
  <c r="U62" i="48"/>
  <c r="T62" i="48"/>
  <c r="S62" i="48"/>
  <c r="R62" i="48"/>
  <c r="Q62" i="48"/>
  <c r="P62" i="48"/>
  <c r="O62" i="48"/>
  <c r="I62" i="48"/>
  <c r="H62" i="48"/>
  <c r="G62" i="48"/>
  <c r="F62" i="48"/>
  <c r="E62" i="48"/>
  <c r="D62" i="48"/>
  <c r="C62" i="48"/>
  <c r="B62" i="48"/>
  <c r="A62" i="48"/>
  <c r="AM61" i="48"/>
  <c r="AL61" i="48"/>
  <c r="AK61" i="48"/>
  <c r="AJ61" i="48"/>
  <c r="AI61" i="48"/>
  <c r="AH61" i="48"/>
  <c r="AG61" i="48"/>
  <c r="AF61" i="48"/>
  <c r="AE61" i="48"/>
  <c r="AD61" i="48"/>
  <c r="AC61" i="48"/>
  <c r="AB61" i="48"/>
  <c r="Z61" i="48"/>
  <c r="Y61" i="48"/>
  <c r="X61" i="48"/>
  <c r="W61" i="48"/>
  <c r="V61" i="48"/>
  <c r="U61" i="48"/>
  <c r="T61" i="48"/>
  <c r="S61" i="48"/>
  <c r="R61" i="48"/>
  <c r="Q61" i="48"/>
  <c r="P61" i="48"/>
  <c r="O61" i="48"/>
  <c r="I61" i="48"/>
  <c r="H61" i="48"/>
  <c r="G61" i="48"/>
  <c r="F61" i="48"/>
  <c r="E61" i="48"/>
  <c r="D61" i="48"/>
  <c r="C61" i="48"/>
  <c r="B61" i="48"/>
  <c r="A61" i="48"/>
  <c r="AM60" i="48"/>
  <c r="AL60" i="48"/>
  <c r="AK60" i="48"/>
  <c r="AJ60" i="48"/>
  <c r="AI60" i="48"/>
  <c r="AH60" i="48"/>
  <c r="AG60" i="48"/>
  <c r="AF60" i="48"/>
  <c r="AE60" i="48"/>
  <c r="AD60" i="48"/>
  <c r="AC60" i="48"/>
  <c r="AB60" i="48"/>
  <c r="Z60" i="48"/>
  <c r="Y60" i="48"/>
  <c r="X60" i="48"/>
  <c r="W60" i="48"/>
  <c r="V60" i="48"/>
  <c r="U60" i="48"/>
  <c r="T60" i="48"/>
  <c r="S60" i="48"/>
  <c r="R60" i="48"/>
  <c r="Q60" i="48"/>
  <c r="P60" i="48"/>
  <c r="O60" i="48"/>
  <c r="I60" i="48"/>
  <c r="H60" i="48"/>
  <c r="G60" i="48"/>
  <c r="F60" i="48"/>
  <c r="E60" i="48"/>
  <c r="D60" i="48"/>
  <c r="C60" i="48"/>
  <c r="B60" i="48"/>
  <c r="A60" i="48"/>
  <c r="AM59" i="48"/>
  <c r="AL59" i="48"/>
  <c r="AK59" i="48"/>
  <c r="AJ59" i="48"/>
  <c r="AI59" i="48"/>
  <c r="AH59" i="48"/>
  <c r="AG59" i="48"/>
  <c r="AF59" i="48"/>
  <c r="AE59" i="48"/>
  <c r="AD59" i="48"/>
  <c r="AC59" i="48"/>
  <c r="AB59" i="48"/>
  <c r="Z59" i="48"/>
  <c r="Y59" i="48"/>
  <c r="X59" i="48"/>
  <c r="W59" i="48"/>
  <c r="V59" i="48"/>
  <c r="U59" i="48"/>
  <c r="T59" i="48"/>
  <c r="S59" i="48"/>
  <c r="R59" i="48"/>
  <c r="Q59" i="48"/>
  <c r="P59" i="48"/>
  <c r="O59" i="48"/>
  <c r="I59" i="48"/>
  <c r="H59" i="48"/>
  <c r="G59" i="48"/>
  <c r="F59" i="48"/>
  <c r="E59" i="48"/>
  <c r="D59" i="48"/>
  <c r="C59" i="48"/>
  <c r="B59" i="48"/>
  <c r="A59" i="48"/>
  <c r="AM58" i="48"/>
  <c r="AL58" i="48"/>
  <c r="AK58" i="48"/>
  <c r="AJ58" i="48"/>
  <c r="AI58" i="48"/>
  <c r="AH58" i="48"/>
  <c r="AG58" i="48"/>
  <c r="AF58" i="48"/>
  <c r="AE58" i="48"/>
  <c r="AD58" i="48"/>
  <c r="AC58" i="48"/>
  <c r="AB58" i="48"/>
  <c r="Z58" i="48"/>
  <c r="Y58" i="48"/>
  <c r="X58" i="48"/>
  <c r="W58" i="48"/>
  <c r="V58" i="48"/>
  <c r="U58" i="48"/>
  <c r="T58" i="48"/>
  <c r="S58" i="48"/>
  <c r="R58" i="48"/>
  <c r="Q58" i="48"/>
  <c r="P58" i="48"/>
  <c r="O58" i="48"/>
  <c r="I58" i="48"/>
  <c r="H58" i="48"/>
  <c r="G58" i="48"/>
  <c r="F58" i="48"/>
  <c r="E58" i="48"/>
  <c r="D58" i="48"/>
  <c r="C58" i="48"/>
  <c r="B58" i="48"/>
  <c r="A58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I57" i="48"/>
  <c r="H57" i="48"/>
  <c r="G57" i="48"/>
  <c r="F57" i="48"/>
  <c r="E57" i="48"/>
  <c r="D57" i="48"/>
  <c r="C57" i="48"/>
  <c r="B57" i="48"/>
  <c r="A57" i="48"/>
  <c r="AM56" i="48"/>
  <c r="AL56" i="48"/>
  <c r="AK56" i="48"/>
  <c r="AJ56" i="48"/>
  <c r="AI56" i="48"/>
  <c r="AH56" i="48"/>
  <c r="AG56" i="48"/>
  <c r="AF56" i="48"/>
  <c r="AE56" i="48"/>
  <c r="AD56" i="48"/>
  <c r="AC56" i="48"/>
  <c r="AB56" i="48"/>
  <c r="Z56" i="48"/>
  <c r="Y56" i="48"/>
  <c r="X56" i="48"/>
  <c r="W56" i="48"/>
  <c r="V56" i="48"/>
  <c r="U56" i="48"/>
  <c r="T56" i="48"/>
  <c r="S56" i="48"/>
  <c r="R56" i="48"/>
  <c r="Q56" i="48"/>
  <c r="P56" i="48"/>
  <c r="O56" i="48"/>
  <c r="I56" i="48"/>
  <c r="H56" i="48"/>
  <c r="G56" i="48"/>
  <c r="F56" i="48"/>
  <c r="E56" i="48"/>
  <c r="D56" i="48"/>
  <c r="C56" i="48"/>
  <c r="B56" i="48"/>
  <c r="A56" i="48"/>
  <c r="AM55" i="48"/>
  <c r="AL55" i="48"/>
  <c r="AK55" i="48"/>
  <c r="AJ55" i="48"/>
  <c r="AI55" i="48"/>
  <c r="AH55" i="48"/>
  <c r="AG55" i="48"/>
  <c r="AF55" i="48"/>
  <c r="AE55" i="48"/>
  <c r="AD55" i="48"/>
  <c r="AC55" i="48"/>
  <c r="AB55" i="48"/>
  <c r="Z55" i="48"/>
  <c r="Y55" i="48"/>
  <c r="X55" i="48"/>
  <c r="W55" i="48"/>
  <c r="V55" i="48"/>
  <c r="U55" i="48"/>
  <c r="T55" i="48"/>
  <c r="S55" i="48"/>
  <c r="R55" i="48"/>
  <c r="Q55" i="48"/>
  <c r="P55" i="48"/>
  <c r="O55" i="48"/>
  <c r="I55" i="48"/>
  <c r="H55" i="48"/>
  <c r="G55" i="48"/>
  <c r="F55" i="48"/>
  <c r="E55" i="48"/>
  <c r="D55" i="48"/>
  <c r="C55" i="48"/>
  <c r="B55" i="48"/>
  <c r="A55" i="48"/>
  <c r="AM54" i="48"/>
  <c r="AL54" i="48"/>
  <c r="AK54" i="48"/>
  <c r="AJ54" i="48"/>
  <c r="AI54" i="48"/>
  <c r="AH54" i="48"/>
  <c r="AG54" i="48"/>
  <c r="AF54" i="48"/>
  <c r="AE54" i="48"/>
  <c r="AD54" i="48"/>
  <c r="AC54" i="48"/>
  <c r="AB54" i="48"/>
  <c r="Z54" i="48"/>
  <c r="Y54" i="48"/>
  <c r="X54" i="48"/>
  <c r="W54" i="48"/>
  <c r="V54" i="48"/>
  <c r="U54" i="48"/>
  <c r="T54" i="48"/>
  <c r="S54" i="48"/>
  <c r="R54" i="48"/>
  <c r="Q54" i="48"/>
  <c r="P54" i="48"/>
  <c r="O54" i="48"/>
  <c r="I54" i="48"/>
  <c r="H54" i="48"/>
  <c r="G54" i="48"/>
  <c r="F54" i="48"/>
  <c r="E54" i="48"/>
  <c r="D54" i="48"/>
  <c r="C54" i="48"/>
  <c r="B54" i="48"/>
  <c r="A54" i="48"/>
  <c r="AM53" i="48"/>
  <c r="AL53" i="48"/>
  <c r="AK53" i="48"/>
  <c r="AJ53" i="48"/>
  <c r="AI53" i="48"/>
  <c r="AH53" i="48"/>
  <c r="AG53" i="48"/>
  <c r="AF53" i="48"/>
  <c r="AE53" i="48"/>
  <c r="AD53" i="48"/>
  <c r="AC53" i="48"/>
  <c r="AB53" i="48"/>
  <c r="Z53" i="48"/>
  <c r="Y53" i="48"/>
  <c r="X53" i="48"/>
  <c r="W53" i="48"/>
  <c r="V53" i="48"/>
  <c r="U53" i="48"/>
  <c r="T53" i="48"/>
  <c r="S53" i="48"/>
  <c r="R53" i="48"/>
  <c r="Q53" i="48"/>
  <c r="P53" i="48"/>
  <c r="O53" i="48"/>
  <c r="I53" i="48"/>
  <c r="H53" i="48"/>
  <c r="G53" i="48"/>
  <c r="F53" i="48"/>
  <c r="E53" i="48"/>
  <c r="D53" i="48"/>
  <c r="C53" i="48"/>
  <c r="B53" i="48"/>
  <c r="A53" i="48"/>
  <c r="AM52" i="48"/>
  <c r="AL52" i="48"/>
  <c r="AK52" i="48"/>
  <c r="AJ52" i="48"/>
  <c r="AI52" i="48"/>
  <c r="AH52" i="48"/>
  <c r="AG52" i="48"/>
  <c r="AF52" i="48"/>
  <c r="AE52" i="48"/>
  <c r="AD52" i="48"/>
  <c r="AC52" i="48"/>
  <c r="AB52" i="48"/>
  <c r="Z52" i="48"/>
  <c r="Y52" i="48"/>
  <c r="X52" i="48"/>
  <c r="W52" i="48"/>
  <c r="V52" i="48"/>
  <c r="U52" i="48"/>
  <c r="T52" i="48"/>
  <c r="S52" i="48"/>
  <c r="R52" i="48"/>
  <c r="Q52" i="48"/>
  <c r="P52" i="48"/>
  <c r="O52" i="48"/>
  <c r="I52" i="48"/>
  <c r="H52" i="48"/>
  <c r="G52" i="48"/>
  <c r="F52" i="48"/>
  <c r="E52" i="48"/>
  <c r="D52" i="48"/>
  <c r="C52" i="48"/>
  <c r="B52" i="48"/>
  <c r="A52" i="48"/>
  <c r="AM51" i="48"/>
  <c r="AL51" i="48"/>
  <c r="AK51" i="48"/>
  <c r="AJ51" i="48"/>
  <c r="AI51" i="48"/>
  <c r="AH51" i="48"/>
  <c r="AG51" i="48"/>
  <c r="AF51" i="48"/>
  <c r="AE51" i="48"/>
  <c r="AD51" i="48"/>
  <c r="AC51" i="48"/>
  <c r="AB51" i="48"/>
  <c r="Z51" i="48"/>
  <c r="Y51" i="48"/>
  <c r="X51" i="48"/>
  <c r="W51" i="48"/>
  <c r="V51" i="48"/>
  <c r="U51" i="48"/>
  <c r="T51" i="48"/>
  <c r="S51" i="48"/>
  <c r="R51" i="48"/>
  <c r="Q51" i="48"/>
  <c r="P51" i="48"/>
  <c r="O51" i="48"/>
  <c r="I51" i="48"/>
  <c r="H51" i="48"/>
  <c r="G51" i="48"/>
  <c r="F51" i="48"/>
  <c r="E51" i="48"/>
  <c r="D51" i="48"/>
  <c r="C51" i="48"/>
  <c r="B51" i="48"/>
  <c r="A51" i="48"/>
  <c r="AM50" i="48"/>
  <c r="AL50" i="48"/>
  <c r="AK50" i="48"/>
  <c r="AJ50" i="48"/>
  <c r="AI50" i="48"/>
  <c r="AH50" i="48"/>
  <c r="AG50" i="48"/>
  <c r="AF50" i="48"/>
  <c r="AE50" i="48"/>
  <c r="AD50" i="48"/>
  <c r="AC50" i="48"/>
  <c r="AB50" i="48"/>
  <c r="Z50" i="48"/>
  <c r="Y50" i="48"/>
  <c r="X50" i="48"/>
  <c r="W50" i="48"/>
  <c r="V50" i="48"/>
  <c r="U50" i="48"/>
  <c r="T50" i="48"/>
  <c r="S50" i="48"/>
  <c r="R50" i="48"/>
  <c r="Q50" i="48"/>
  <c r="P50" i="48"/>
  <c r="O50" i="48"/>
  <c r="I50" i="48"/>
  <c r="H50" i="48"/>
  <c r="G50" i="48"/>
  <c r="F50" i="48"/>
  <c r="E50" i="48"/>
  <c r="D50" i="48"/>
  <c r="C50" i="48"/>
  <c r="B50" i="48"/>
  <c r="A50" i="48"/>
  <c r="AM49" i="48"/>
  <c r="AL49" i="48"/>
  <c r="AK49" i="48"/>
  <c r="AJ49" i="48"/>
  <c r="AI49" i="48"/>
  <c r="AH49" i="48"/>
  <c r="AG49" i="48"/>
  <c r="AF49" i="48"/>
  <c r="AE49" i="48"/>
  <c r="AD49" i="48"/>
  <c r="AC49" i="48"/>
  <c r="AB49" i="48"/>
  <c r="Z49" i="48"/>
  <c r="Y49" i="48"/>
  <c r="X49" i="48"/>
  <c r="W49" i="48"/>
  <c r="V49" i="48"/>
  <c r="U49" i="48"/>
  <c r="T49" i="48"/>
  <c r="S49" i="48"/>
  <c r="R49" i="48"/>
  <c r="Q49" i="48"/>
  <c r="P49" i="48"/>
  <c r="O49" i="48"/>
  <c r="I49" i="48"/>
  <c r="H49" i="48"/>
  <c r="G49" i="48"/>
  <c r="F49" i="48"/>
  <c r="E49" i="48"/>
  <c r="D49" i="48"/>
  <c r="C49" i="48"/>
  <c r="B49" i="48"/>
  <c r="A49" i="48"/>
  <c r="AM48" i="48"/>
  <c r="AL48" i="48"/>
  <c r="AK48" i="48"/>
  <c r="AJ48" i="48"/>
  <c r="AI48" i="48"/>
  <c r="AH48" i="48"/>
  <c r="AG48" i="48"/>
  <c r="AF48" i="48"/>
  <c r="AE48" i="48"/>
  <c r="AD48" i="48"/>
  <c r="AC48" i="48"/>
  <c r="AB48" i="48"/>
  <c r="Z48" i="48"/>
  <c r="Y48" i="48"/>
  <c r="X48" i="48"/>
  <c r="W48" i="48"/>
  <c r="V48" i="48"/>
  <c r="U48" i="48"/>
  <c r="T48" i="48"/>
  <c r="S48" i="48"/>
  <c r="R48" i="48"/>
  <c r="Q48" i="48"/>
  <c r="P48" i="48"/>
  <c r="O48" i="48"/>
  <c r="I48" i="48"/>
  <c r="H48" i="48"/>
  <c r="G48" i="48"/>
  <c r="F48" i="48"/>
  <c r="E48" i="48"/>
  <c r="D48" i="48"/>
  <c r="C48" i="48"/>
  <c r="B48" i="48"/>
  <c r="A48" i="48"/>
  <c r="AM47" i="48"/>
  <c r="AL47" i="48"/>
  <c r="AK47" i="48"/>
  <c r="AJ47" i="48"/>
  <c r="AI47" i="48"/>
  <c r="AH47" i="48"/>
  <c r="AG47" i="48"/>
  <c r="AF47" i="48"/>
  <c r="AE47" i="48"/>
  <c r="AD47" i="48"/>
  <c r="AC47" i="48"/>
  <c r="AB47" i="48"/>
  <c r="Z47" i="48"/>
  <c r="Y47" i="48"/>
  <c r="X47" i="48"/>
  <c r="W47" i="48"/>
  <c r="V47" i="48"/>
  <c r="U47" i="48"/>
  <c r="T47" i="48"/>
  <c r="S47" i="48"/>
  <c r="R47" i="48"/>
  <c r="Q47" i="48"/>
  <c r="P47" i="48"/>
  <c r="O47" i="48"/>
  <c r="I47" i="48"/>
  <c r="H47" i="48"/>
  <c r="G47" i="48"/>
  <c r="F47" i="48"/>
  <c r="E47" i="48"/>
  <c r="D47" i="48"/>
  <c r="C47" i="48"/>
  <c r="B47" i="48"/>
  <c r="A47" i="48"/>
  <c r="AM46" i="48"/>
  <c r="AL46" i="48"/>
  <c r="AK46" i="48"/>
  <c r="AJ46" i="48"/>
  <c r="AI46" i="48"/>
  <c r="AH46" i="48"/>
  <c r="AG46" i="48"/>
  <c r="AF46" i="48"/>
  <c r="AE46" i="48"/>
  <c r="AD46" i="48"/>
  <c r="AC46" i="48"/>
  <c r="AB46" i="48"/>
  <c r="Z46" i="48"/>
  <c r="Y46" i="48"/>
  <c r="X46" i="48"/>
  <c r="W46" i="48"/>
  <c r="V46" i="48"/>
  <c r="U46" i="48"/>
  <c r="T46" i="48"/>
  <c r="S46" i="48"/>
  <c r="R46" i="48"/>
  <c r="Q46" i="48"/>
  <c r="P46" i="48"/>
  <c r="O46" i="48"/>
  <c r="I46" i="48"/>
  <c r="H46" i="48"/>
  <c r="G46" i="48"/>
  <c r="F46" i="48"/>
  <c r="E46" i="48"/>
  <c r="D46" i="48"/>
  <c r="C46" i="48"/>
  <c r="B46" i="48"/>
  <c r="A46" i="48"/>
  <c r="AM45" i="48"/>
  <c r="AL45" i="48"/>
  <c r="AK45" i="48"/>
  <c r="AJ45" i="48"/>
  <c r="AI45" i="48"/>
  <c r="AH45" i="48"/>
  <c r="AG45" i="48"/>
  <c r="AF45" i="48"/>
  <c r="AE45" i="48"/>
  <c r="AD45" i="48"/>
  <c r="AC45" i="48"/>
  <c r="AB45" i="48"/>
  <c r="Z45" i="48"/>
  <c r="Y45" i="48"/>
  <c r="X45" i="48"/>
  <c r="W45" i="48"/>
  <c r="V45" i="48"/>
  <c r="U45" i="48"/>
  <c r="T45" i="48"/>
  <c r="S45" i="48"/>
  <c r="R45" i="48"/>
  <c r="Q45" i="48"/>
  <c r="P45" i="48"/>
  <c r="O45" i="48"/>
  <c r="I45" i="48"/>
  <c r="H45" i="48"/>
  <c r="G45" i="48"/>
  <c r="F45" i="48"/>
  <c r="E45" i="48"/>
  <c r="D45" i="48"/>
  <c r="C45" i="48"/>
  <c r="B45" i="48"/>
  <c r="A45" i="48"/>
  <c r="AM44" i="48"/>
  <c r="AL44" i="48"/>
  <c r="AK44" i="48"/>
  <c r="AJ44" i="48"/>
  <c r="AI44" i="48"/>
  <c r="AH44" i="48"/>
  <c r="AG44" i="48"/>
  <c r="AF44" i="48"/>
  <c r="AE44" i="48"/>
  <c r="AD44" i="48"/>
  <c r="AC44" i="48"/>
  <c r="AB44" i="48"/>
  <c r="Z44" i="48"/>
  <c r="Y44" i="48"/>
  <c r="X44" i="48"/>
  <c r="W44" i="48"/>
  <c r="V44" i="48"/>
  <c r="U44" i="48"/>
  <c r="T44" i="48"/>
  <c r="S44" i="48"/>
  <c r="R44" i="48"/>
  <c r="Q44" i="48"/>
  <c r="P44" i="48"/>
  <c r="O44" i="48"/>
  <c r="I44" i="48"/>
  <c r="H44" i="48"/>
  <c r="G44" i="48"/>
  <c r="F44" i="48"/>
  <c r="E44" i="48"/>
  <c r="D44" i="48"/>
  <c r="C44" i="48"/>
  <c r="B44" i="48"/>
  <c r="A44" i="48"/>
  <c r="AM43" i="48"/>
  <c r="AL43" i="48"/>
  <c r="AK43" i="48"/>
  <c r="AJ43" i="48"/>
  <c r="AI43" i="48"/>
  <c r="AH43" i="48"/>
  <c r="AG43" i="48"/>
  <c r="AF43" i="48"/>
  <c r="AE43" i="48"/>
  <c r="AD43" i="48"/>
  <c r="AC43" i="48"/>
  <c r="AB43" i="48"/>
  <c r="Z43" i="48"/>
  <c r="Y43" i="48"/>
  <c r="X43" i="48"/>
  <c r="W43" i="48"/>
  <c r="V43" i="48"/>
  <c r="U43" i="48"/>
  <c r="T43" i="48"/>
  <c r="S43" i="48"/>
  <c r="R43" i="48"/>
  <c r="Q43" i="48"/>
  <c r="P43" i="48"/>
  <c r="O43" i="48"/>
  <c r="I43" i="48"/>
  <c r="H43" i="48"/>
  <c r="G43" i="48"/>
  <c r="F43" i="48"/>
  <c r="E43" i="48"/>
  <c r="D43" i="48"/>
  <c r="C43" i="48"/>
  <c r="B43" i="48"/>
  <c r="A43" i="48"/>
  <c r="AM42" i="48"/>
  <c r="AL42" i="48"/>
  <c r="AK42" i="48"/>
  <c r="AJ42" i="48"/>
  <c r="AI42" i="48"/>
  <c r="AH42" i="48"/>
  <c r="AG42" i="48"/>
  <c r="AF42" i="48"/>
  <c r="AE42" i="48"/>
  <c r="AD42" i="48"/>
  <c r="AC42" i="48"/>
  <c r="AB42" i="48"/>
  <c r="Z42" i="48"/>
  <c r="Y42" i="48"/>
  <c r="X42" i="48"/>
  <c r="W42" i="48"/>
  <c r="V42" i="48"/>
  <c r="U42" i="48"/>
  <c r="T42" i="48"/>
  <c r="S42" i="48"/>
  <c r="R42" i="48"/>
  <c r="Q42" i="48"/>
  <c r="P42" i="48"/>
  <c r="O42" i="48"/>
  <c r="I42" i="48"/>
  <c r="H42" i="48"/>
  <c r="G42" i="48"/>
  <c r="F42" i="48"/>
  <c r="E42" i="48"/>
  <c r="D42" i="48"/>
  <c r="C42" i="48"/>
  <c r="B42" i="48"/>
  <c r="A42" i="48"/>
  <c r="AM32" i="48"/>
  <c r="AL32" i="48"/>
  <c r="AK32" i="48"/>
  <c r="AJ32" i="48"/>
  <c r="AI32" i="48"/>
  <c r="AH32" i="48"/>
  <c r="AG32" i="48"/>
  <c r="AF32" i="48"/>
  <c r="AE32" i="48"/>
  <c r="AD32" i="48"/>
  <c r="AC32" i="48"/>
  <c r="AB32" i="48"/>
  <c r="Z32" i="48"/>
  <c r="Y32" i="48"/>
  <c r="X32" i="48"/>
  <c r="W32" i="48"/>
  <c r="V32" i="48"/>
  <c r="U32" i="48"/>
  <c r="T32" i="48"/>
  <c r="S32" i="48"/>
  <c r="R32" i="48"/>
  <c r="Q32" i="48"/>
  <c r="P32" i="48"/>
  <c r="O32" i="48"/>
  <c r="I32" i="48"/>
  <c r="H32" i="48"/>
  <c r="G32" i="48"/>
  <c r="F32" i="48"/>
  <c r="E32" i="48"/>
  <c r="D32" i="48"/>
  <c r="C32" i="48"/>
  <c r="B32" i="48"/>
  <c r="A32" i="48"/>
  <c r="AM31" i="48"/>
  <c r="AL31" i="48"/>
  <c r="AK31" i="48"/>
  <c r="AJ31" i="48"/>
  <c r="AI31" i="48"/>
  <c r="AH31" i="48"/>
  <c r="AG31" i="48"/>
  <c r="AF31" i="48"/>
  <c r="AE31" i="48"/>
  <c r="AD31" i="48"/>
  <c r="AC31" i="48"/>
  <c r="AB31" i="48"/>
  <c r="Z31" i="48"/>
  <c r="Y31" i="48"/>
  <c r="X31" i="48"/>
  <c r="W31" i="48"/>
  <c r="V31" i="48"/>
  <c r="U31" i="48"/>
  <c r="T31" i="48"/>
  <c r="S31" i="48"/>
  <c r="R31" i="48"/>
  <c r="Q31" i="48"/>
  <c r="P31" i="48"/>
  <c r="O31" i="48"/>
  <c r="I31" i="48"/>
  <c r="H31" i="48"/>
  <c r="G31" i="48"/>
  <c r="F31" i="48"/>
  <c r="E31" i="48"/>
  <c r="D31" i="48"/>
  <c r="C31" i="48"/>
  <c r="B31" i="48"/>
  <c r="A31" i="48"/>
  <c r="AM30" i="48"/>
  <c r="AL30" i="48"/>
  <c r="AK30" i="48"/>
  <c r="AJ30" i="48"/>
  <c r="AI30" i="48"/>
  <c r="AH30" i="48"/>
  <c r="AG30" i="48"/>
  <c r="AF30" i="48"/>
  <c r="AE30" i="48"/>
  <c r="AD30" i="48"/>
  <c r="AC30" i="48"/>
  <c r="AB30" i="48"/>
  <c r="Z30" i="48"/>
  <c r="Y30" i="48"/>
  <c r="X30" i="48"/>
  <c r="W30" i="48"/>
  <c r="V30" i="48"/>
  <c r="U30" i="48"/>
  <c r="T30" i="48"/>
  <c r="S30" i="48"/>
  <c r="R30" i="48"/>
  <c r="Q30" i="48"/>
  <c r="P30" i="48"/>
  <c r="O30" i="48"/>
  <c r="I30" i="48"/>
  <c r="H30" i="48"/>
  <c r="G30" i="48"/>
  <c r="F30" i="48"/>
  <c r="E30" i="48"/>
  <c r="D30" i="48"/>
  <c r="C30" i="48"/>
  <c r="B30" i="48"/>
  <c r="A30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I29" i="48"/>
  <c r="H29" i="48"/>
  <c r="G29" i="48"/>
  <c r="F29" i="48"/>
  <c r="E29" i="48"/>
  <c r="D29" i="48"/>
  <c r="C29" i="48"/>
  <c r="B29" i="48"/>
  <c r="A29" i="48"/>
  <c r="AM24" i="48"/>
  <c r="AL24" i="48"/>
  <c r="AK24" i="48"/>
  <c r="AJ24" i="48"/>
  <c r="AI24" i="48"/>
  <c r="AH24" i="48"/>
  <c r="AG24" i="48"/>
  <c r="AF24" i="48"/>
  <c r="AE24" i="48"/>
  <c r="AD24" i="48"/>
  <c r="AC24" i="48"/>
  <c r="AB24" i="48"/>
  <c r="Z24" i="48"/>
  <c r="Y24" i="48"/>
  <c r="X24" i="48"/>
  <c r="W24" i="48"/>
  <c r="V24" i="48"/>
  <c r="U24" i="48"/>
  <c r="T24" i="48"/>
  <c r="S24" i="48"/>
  <c r="R24" i="48"/>
  <c r="Q24" i="48"/>
  <c r="P24" i="48"/>
  <c r="O24" i="48"/>
  <c r="I24" i="48"/>
  <c r="H24" i="48"/>
  <c r="G24" i="48"/>
  <c r="F24" i="48"/>
  <c r="E24" i="48"/>
  <c r="D24" i="48"/>
  <c r="C24" i="48"/>
  <c r="B24" i="48"/>
  <c r="A24" i="48"/>
  <c r="AM23" i="48"/>
  <c r="AL23" i="48"/>
  <c r="AK23" i="48"/>
  <c r="AJ23" i="48"/>
  <c r="AI23" i="48"/>
  <c r="AH23" i="48"/>
  <c r="AG23" i="48"/>
  <c r="AF23" i="48"/>
  <c r="AE23" i="48"/>
  <c r="AD23" i="48"/>
  <c r="AC23" i="48"/>
  <c r="AB23" i="48"/>
  <c r="Z23" i="48"/>
  <c r="Y23" i="48"/>
  <c r="X23" i="48"/>
  <c r="W23" i="48"/>
  <c r="V23" i="48"/>
  <c r="U23" i="48"/>
  <c r="T23" i="48"/>
  <c r="S23" i="48"/>
  <c r="R23" i="48"/>
  <c r="Q23" i="48"/>
  <c r="P23" i="48"/>
  <c r="O23" i="48"/>
  <c r="I23" i="48"/>
  <c r="H23" i="48"/>
  <c r="G23" i="48"/>
  <c r="F23" i="48"/>
  <c r="E23" i="48"/>
  <c r="D23" i="48"/>
  <c r="C23" i="48"/>
  <c r="B23" i="48"/>
  <c r="A23" i="48"/>
  <c r="AM22" i="48"/>
  <c r="AL22" i="48"/>
  <c r="AK22" i="48"/>
  <c r="AJ22" i="48"/>
  <c r="AI22" i="48"/>
  <c r="AH22" i="48"/>
  <c r="AG22" i="48"/>
  <c r="AF22" i="48"/>
  <c r="AE22" i="48"/>
  <c r="AD22" i="48"/>
  <c r="AC22" i="48"/>
  <c r="AB22" i="48"/>
  <c r="Z22" i="48"/>
  <c r="Y22" i="48"/>
  <c r="X22" i="48"/>
  <c r="W22" i="48"/>
  <c r="V22" i="48"/>
  <c r="U22" i="48"/>
  <c r="T22" i="48"/>
  <c r="S22" i="48"/>
  <c r="R22" i="48"/>
  <c r="Q22" i="48"/>
  <c r="P22" i="48"/>
  <c r="O22" i="48"/>
  <c r="I22" i="48"/>
  <c r="H22" i="48"/>
  <c r="G22" i="48"/>
  <c r="F22" i="48"/>
  <c r="E22" i="48"/>
  <c r="D22" i="48"/>
  <c r="C22" i="48"/>
  <c r="B22" i="48"/>
  <c r="A22" i="48"/>
  <c r="AM17" i="48"/>
  <c r="AL17" i="48"/>
  <c r="AK17" i="48"/>
  <c r="AJ17" i="48"/>
  <c r="AI17" i="48"/>
  <c r="AH17" i="48"/>
  <c r="AG17" i="48"/>
  <c r="AF17" i="48"/>
  <c r="AE17" i="48"/>
  <c r="AD17" i="48"/>
  <c r="AC17" i="48"/>
  <c r="AB17" i="48"/>
  <c r="Z17" i="48"/>
  <c r="Y17" i="48"/>
  <c r="X17" i="48"/>
  <c r="W17" i="48"/>
  <c r="V17" i="48"/>
  <c r="U17" i="48"/>
  <c r="T17" i="48"/>
  <c r="S17" i="48"/>
  <c r="R17" i="48"/>
  <c r="Q17" i="48"/>
  <c r="P17" i="48"/>
  <c r="O17" i="48"/>
  <c r="I17" i="48"/>
  <c r="H17" i="48"/>
  <c r="G17" i="48"/>
  <c r="F17" i="48"/>
  <c r="E17" i="48"/>
  <c r="D17" i="48"/>
  <c r="C17" i="48"/>
  <c r="B17" i="48"/>
  <c r="A17" i="48"/>
  <c r="AM16" i="48"/>
  <c r="AL16" i="48"/>
  <c r="AK16" i="48"/>
  <c r="AJ16" i="48"/>
  <c r="AI16" i="48"/>
  <c r="AH16" i="48"/>
  <c r="AG16" i="48"/>
  <c r="AF16" i="48"/>
  <c r="AE16" i="48"/>
  <c r="AD16" i="48"/>
  <c r="AC16" i="48"/>
  <c r="AB16" i="48"/>
  <c r="Z16" i="48"/>
  <c r="Y16" i="48"/>
  <c r="X16" i="48"/>
  <c r="W16" i="48"/>
  <c r="V16" i="48"/>
  <c r="U16" i="48"/>
  <c r="T16" i="48"/>
  <c r="S16" i="48"/>
  <c r="R16" i="48"/>
  <c r="Q16" i="48"/>
  <c r="P16" i="48"/>
  <c r="O16" i="48"/>
  <c r="I16" i="48"/>
  <c r="H16" i="48"/>
  <c r="G16" i="48"/>
  <c r="F16" i="48"/>
  <c r="E16" i="48"/>
  <c r="D16" i="48"/>
  <c r="C16" i="48"/>
  <c r="B16" i="48"/>
  <c r="A16" i="48"/>
  <c r="AM15" i="48"/>
  <c r="AL15" i="48"/>
  <c r="AK15" i="48"/>
  <c r="AJ15" i="48"/>
  <c r="AI15" i="48"/>
  <c r="AH15" i="48"/>
  <c r="AG15" i="48"/>
  <c r="AF15" i="48"/>
  <c r="AE15" i="48"/>
  <c r="AD15" i="48"/>
  <c r="AC15" i="48"/>
  <c r="AB15" i="48"/>
  <c r="Z15" i="48"/>
  <c r="Y15" i="48"/>
  <c r="X15" i="48"/>
  <c r="W15" i="48"/>
  <c r="V15" i="48"/>
  <c r="U15" i="48"/>
  <c r="T15" i="48"/>
  <c r="S15" i="48"/>
  <c r="R15" i="48"/>
  <c r="Q15" i="48"/>
  <c r="P15" i="48"/>
  <c r="O15" i="48"/>
  <c r="I15" i="48"/>
  <c r="H15" i="48"/>
  <c r="G15" i="48"/>
  <c r="F15" i="48"/>
  <c r="E15" i="48"/>
  <c r="D15" i="48"/>
  <c r="C15" i="48"/>
  <c r="B15" i="48"/>
  <c r="A15" i="48"/>
  <c r="AM14" i="48"/>
  <c r="AL14" i="48"/>
  <c r="AK14" i="48"/>
  <c r="AJ14" i="48"/>
  <c r="AI14" i="48"/>
  <c r="AH14" i="48"/>
  <c r="AG14" i="48"/>
  <c r="AF14" i="48"/>
  <c r="AE14" i="48"/>
  <c r="AD14" i="48"/>
  <c r="AC14" i="48"/>
  <c r="AB14" i="48"/>
  <c r="Z14" i="48"/>
  <c r="Y14" i="48"/>
  <c r="X14" i="48"/>
  <c r="W14" i="48"/>
  <c r="V14" i="48"/>
  <c r="U14" i="48"/>
  <c r="T14" i="48"/>
  <c r="S14" i="48"/>
  <c r="R14" i="48"/>
  <c r="Q14" i="48"/>
  <c r="P14" i="48"/>
  <c r="O14" i="48"/>
  <c r="I14" i="48"/>
  <c r="H14" i="48"/>
  <c r="G14" i="48"/>
  <c r="F14" i="48"/>
  <c r="E14" i="48"/>
  <c r="D14" i="48"/>
  <c r="C14" i="48"/>
  <c r="B14" i="48"/>
  <c r="A14" i="48"/>
  <c r="AM13" i="48"/>
  <c r="AL13" i="48"/>
  <c r="AK13" i="48"/>
  <c r="AJ13" i="48"/>
  <c r="AI13" i="48"/>
  <c r="AH13" i="48"/>
  <c r="AG13" i="48"/>
  <c r="AF13" i="48"/>
  <c r="AE13" i="48"/>
  <c r="AD13" i="48"/>
  <c r="AC13" i="48"/>
  <c r="AB13" i="48"/>
  <c r="Z13" i="48"/>
  <c r="Y13" i="48"/>
  <c r="X13" i="48"/>
  <c r="W13" i="48"/>
  <c r="V13" i="48"/>
  <c r="U13" i="48"/>
  <c r="T13" i="48"/>
  <c r="S13" i="48"/>
  <c r="R13" i="48"/>
  <c r="Q13" i="48"/>
  <c r="P13" i="48"/>
  <c r="O13" i="48"/>
  <c r="I13" i="48"/>
  <c r="H13" i="48"/>
  <c r="G13" i="48"/>
  <c r="F13" i="48"/>
  <c r="E13" i="48"/>
  <c r="D13" i="48"/>
  <c r="C13" i="48"/>
  <c r="B13" i="48"/>
  <c r="A13" i="48"/>
  <c r="AM12" i="48"/>
  <c r="AL12" i="48"/>
  <c r="AK12" i="48"/>
  <c r="AJ12" i="48"/>
  <c r="AI12" i="48"/>
  <c r="AH12" i="48"/>
  <c r="AG12" i="48"/>
  <c r="AF12" i="48"/>
  <c r="AE12" i="48"/>
  <c r="AD12" i="48"/>
  <c r="AC12" i="48"/>
  <c r="AB12" i="48"/>
  <c r="Z12" i="48"/>
  <c r="Y12" i="48"/>
  <c r="X12" i="48"/>
  <c r="W12" i="48"/>
  <c r="V12" i="48"/>
  <c r="U12" i="48"/>
  <c r="T12" i="48"/>
  <c r="S12" i="48"/>
  <c r="R12" i="48"/>
  <c r="Q12" i="48"/>
  <c r="P12" i="48"/>
  <c r="O12" i="48"/>
  <c r="I12" i="48"/>
  <c r="H12" i="48"/>
  <c r="G12" i="48"/>
  <c r="F12" i="48"/>
  <c r="E12" i="48"/>
  <c r="D12" i="48"/>
  <c r="C12" i="48"/>
  <c r="B12" i="48"/>
  <c r="A12" i="48"/>
  <c r="AM11" i="48"/>
  <c r="AL11" i="48"/>
  <c r="AK11" i="48"/>
  <c r="AJ11" i="48"/>
  <c r="AI11" i="48"/>
  <c r="AH11" i="48"/>
  <c r="AG11" i="48"/>
  <c r="AF11" i="48"/>
  <c r="AE11" i="48"/>
  <c r="AD11" i="48"/>
  <c r="AC11" i="48"/>
  <c r="AB11" i="48"/>
  <c r="Z11" i="48"/>
  <c r="Y11" i="48"/>
  <c r="X11" i="48"/>
  <c r="W11" i="48"/>
  <c r="V11" i="48"/>
  <c r="U11" i="48"/>
  <c r="T11" i="48"/>
  <c r="S11" i="48"/>
  <c r="R11" i="48"/>
  <c r="Q11" i="48"/>
  <c r="P11" i="48"/>
  <c r="O11" i="48"/>
  <c r="I11" i="48"/>
  <c r="H11" i="48"/>
  <c r="G11" i="48"/>
  <c r="F11" i="48"/>
  <c r="E11" i="48"/>
  <c r="D11" i="48"/>
  <c r="C11" i="48"/>
  <c r="B11" i="48"/>
  <c r="A11" i="48"/>
  <c r="I46" i="49"/>
  <c r="I45" i="49"/>
  <c r="I44" i="49"/>
  <c r="I50" i="49" s="1"/>
  <c r="H46" i="49"/>
  <c r="H45" i="49"/>
  <c r="H44" i="49"/>
  <c r="H50" i="49" s="1"/>
  <c r="G46" i="49"/>
  <c r="G45" i="49"/>
  <c r="G44" i="49"/>
  <c r="G50" i="49" s="1"/>
  <c r="AM73" i="47"/>
  <c r="AL73" i="47"/>
  <c r="AK73" i="47"/>
  <c r="AJ73" i="47"/>
  <c r="AI73" i="47"/>
  <c r="AH73" i="47"/>
  <c r="AG73" i="47"/>
  <c r="AF73" i="47"/>
  <c r="AE73" i="47"/>
  <c r="AD73" i="47"/>
  <c r="AC73" i="47"/>
  <c r="AB73" i="47"/>
  <c r="Z73" i="47"/>
  <c r="Y73" i="47"/>
  <c r="X73" i="47"/>
  <c r="W73" i="47"/>
  <c r="V73" i="47"/>
  <c r="U73" i="47"/>
  <c r="T73" i="47"/>
  <c r="S73" i="47"/>
  <c r="R73" i="47"/>
  <c r="Q73" i="47"/>
  <c r="P73" i="47"/>
  <c r="O73" i="47"/>
  <c r="I73" i="47"/>
  <c r="H73" i="47"/>
  <c r="G73" i="47"/>
  <c r="F73" i="47"/>
  <c r="E73" i="47"/>
  <c r="D73" i="47"/>
  <c r="C73" i="47"/>
  <c r="B73" i="47"/>
  <c r="A73" i="47"/>
  <c r="AM72" i="47"/>
  <c r="AL72" i="47"/>
  <c r="AK72" i="47"/>
  <c r="AJ72" i="47"/>
  <c r="AI72" i="47"/>
  <c r="AH72" i="47"/>
  <c r="AG72" i="47"/>
  <c r="AF72" i="47"/>
  <c r="AE72" i="47"/>
  <c r="AD72" i="47"/>
  <c r="AC72" i="47"/>
  <c r="AB72" i="47"/>
  <c r="Z72" i="47"/>
  <c r="Y72" i="47"/>
  <c r="X72" i="47"/>
  <c r="W72" i="47"/>
  <c r="V72" i="47"/>
  <c r="U72" i="47"/>
  <c r="T72" i="47"/>
  <c r="S72" i="47"/>
  <c r="R72" i="47"/>
  <c r="Q72" i="47"/>
  <c r="P72" i="47"/>
  <c r="O72" i="47"/>
  <c r="I72" i="47"/>
  <c r="H72" i="47"/>
  <c r="G72" i="47"/>
  <c r="F72" i="47"/>
  <c r="E72" i="47"/>
  <c r="D72" i="47"/>
  <c r="C72" i="47"/>
  <c r="B72" i="47"/>
  <c r="A72" i="47"/>
  <c r="AM71" i="47"/>
  <c r="AL71" i="47"/>
  <c r="AK71" i="47"/>
  <c r="AJ71" i="47"/>
  <c r="AI71" i="47"/>
  <c r="AH71" i="47"/>
  <c r="AG71" i="47"/>
  <c r="AF71" i="47"/>
  <c r="AE71" i="47"/>
  <c r="AD71" i="47"/>
  <c r="AC71" i="47"/>
  <c r="AB71" i="47"/>
  <c r="Z71" i="47"/>
  <c r="Y71" i="47"/>
  <c r="X71" i="47"/>
  <c r="W71" i="47"/>
  <c r="V71" i="47"/>
  <c r="U71" i="47"/>
  <c r="T71" i="47"/>
  <c r="S71" i="47"/>
  <c r="R71" i="47"/>
  <c r="Q71" i="47"/>
  <c r="P71" i="47"/>
  <c r="O71" i="47"/>
  <c r="I71" i="47"/>
  <c r="H71" i="47"/>
  <c r="G71" i="47"/>
  <c r="F71" i="47"/>
  <c r="E71" i="47"/>
  <c r="D71" i="47"/>
  <c r="C71" i="47"/>
  <c r="B71" i="47"/>
  <c r="A71" i="47"/>
  <c r="AM70" i="47"/>
  <c r="AL70" i="47"/>
  <c r="AK70" i="47"/>
  <c r="AJ70" i="47"/>
  <c r="AI70" i="47"/>
  <c r="AH70" i="47"/>
  <c r="AG70" i="47"/>
  <c r="AF70" i="47"/>
  <c r="AE70" i="47"/>
  <c r="AD70" i="47"/>
  <c r="AC70" i="47"/>
  <c r="AB70" i="47"/>
  <c r="Z70" i="47"/>
  <c r="Y70" i="47"/>
  <c r="X70" i="47"/>
  <c r="W70" i="47"/>
  <c r="V70" i="47"/>
  <c r="U70" i="47"/>
  <c r="T70" i="47"/>
  <c r="S70" i="47"/>
  <c r="R70" i="47"/>
  <c r="Q70" i="47"/>
  <c r="P70" i="47"/>
  <c r="O70" i="47"/>
  <c r="I70" i="47"/>
  <c r="H70" i="47"/>
  <c r="G70" i="47"/>
  <c r="F70" i="47"/>
  <c r="E70" i="47"/>
  <c r="D70" i="47"/>
  <c r="C70" i="47"/>
  <c r="B70" i="47"/>
  <c r="A70" i="47"/>
  <c r="AM69" i="47"/>
  <c r="AL69" i="47"/>
  <c r="AK69" i="47"/>
  <c r="AJ69" i="47"/>
  <c r="AI69" i="47"/>
  <c r="AH69" i="47"/>
  <c r="AG69" i="47"/>
  <c r="AF69" i="47"/>
  <c r="AE69" i="47"/>
  <c r="AD69" i="47"/>
  <c r="AC69" i="47"/>
  <c r="AB69" i="47"/>
  <c r="Z69" i="47"/>
  <c r="Y69" i="47"/>
  <c r="X69" i="47"/>
  <c r="W69" i="47"/>
  <c r="V69" i="47"/>
  <c r="U69" i="47"/>
  <c r="T69" i="47"/>
  <c r="S69" i="47"/>
  <c r="R69" i="47"/>
  <c r="Q69" i="47"/>
  <c r="P69" i="47"/>
  <c r="O69" i="47"/>
  <c r="I69" i="47"/>
  <c r="H69" i="47"/>
  <c r="G69" i="47"/>
  <c r="F69" i="47"/>
  <c r="E69" i="47"/>
  <c r="D69" i="47"/>
  <c r="C69" i="47"/>
  <c r="B69" i="47"/>
  <c r="A69" i="47"/>
  <c r="AM68" i="47"/>
  <c r="AL68" i="47"/>
  <c r="AK68" i="47"/>
  <c r="AJ68" i="47"/>
  <c r="AI68" i="47"/>
  <c r="AH68" i="47"/>
  <c r="AG68" i="47"/>
  <c r="AF68" i="47"/>
  <c r="AE68" i="47"/>
  <c r="AD68" i="47"/>
  <c r="AC68" i="47"/>
  <c r="AB68" i="47"/>
  <c r="Z68" i="47"/>
  <c r="Y68" i="47"/>
  <c r="X68" i="47"/>
  <c r="W68" i="47"/>
  <c r="V68" i="47"/>
  <c r="U68" i="47"/>
  <c r="T68" i="47"/>
  <c r="S68" i="47"/>
  <c r="R68" i="47"/>
  <c r="Q68" i="47"/>
  <c r="P68" i="47"/>
  <c r="O68" i="47"/>
  <c r="I68" i="47"/>
  <c r="H68" i="47"/>
  <c r="G68" i="47"/>
  <c r="F68" i="47"/>
  <c r="E68" i="47"/>
  <c r="D68" i="47"/>
  <c r="C68" i="47"/>
  <c r="B68" i="47"/>
  <c r="A68" i="47"/>
  <c r="AM64" i="47"/>
  <c r="AL64" i="47"/>
  <c r="AK64" i="47"/>
  <c r="AJ64" i="47"/>
  <c r="AI64" i="47"/>
  <c r="AH64" i="47"/>
  <c r="AG64" i="47"/>
  <c r="AF64" i="47"/>
  <c r="AE64" i="47"/>
  <c r="AD64" i="47"/>
  <c r="AC64" i="47"/>
  <c r="AB64" i="47"/>
  <c r="Z64" i="47"/>
  <c r="Y64" i="47"/>
  <c r="X64" i="47"/>
  <c r="W64" i="47"/>
  <c r="V64" i="47"/>
  <c r="U64" i="47"/>
  <c r="T64" i="47"/>
  <c r="S64" i="47"/>
  <c r="R64" i="47"/>
  <c r="Q64" i="47"/>
  <c r="P64" i="47"/>
  <c r="O64" i="47"/>
  <c r="I64" i="47"/>
  <c r="H64" i="47"/>
  <c r="G64" i="47"/>
  <c r="F64" i="47"/>
  <c r="E64" i="47"/>
  <c r="D64" i="47"/>
  <c r="C64" i="47"/>
  <c r="B64" i="47"/>
  <c r="A64" i="47"/>
  <c r="AM63" i="47"/>
  <c r="AL63" i="47"/>
  <c r="AK63" i="47"/>
  <c r="AJ63" i="47"/>
  <c r="AI63" i="47"/>
  <c r="AH63" i="47"/>
  <c r="AG63" i="47"/>
  <c r="AF63" i="47"/>
  <c r="AE63" i="47"/>
  <c r="AD63" i="47"/>
  <c r="AC63" i="47"/>
  <c r="AB63" i="47"/>
  <c r="Z63" i="47"/>
  <c r="Y63" i="47"/>
  <c r="X63" i="47"/>
  <c r="W63" i="47"/>
  <c r="V63" i="47"/>
  <c r="U63" i="47"/>
  <c r="T63" i="47"/>
  <c r="S63" i="47"/>
  <c r="R63" i="47"/>
  <c r="Q63" i="47"/>
  <c r="P63" i="47"/>
  <c r="O63" i="47"/>
  <c r="I63" i="47"/>
  <c r="H63" i="47"/>
  <c r="G63" i="47"/>
  <c r="F63" i="47"/>
  <c r="E63" i="47"/>
  <c r="D63" i="47"/>
  <c r="C63" i="47"/>
  <c r="B63" i="47"/>
  <c r="A63" i="47"/>
  <c r="AM62" i="47"/>
  <c r="AL62" i="47"/>
  <c r="AK62" i="47"/>
  <c r="AJ62" i="47"/>
  <c r="AI62" i="47"/>
  <c r="AH62" i="47"/>
  <c r="AG62" i="47"/>
  <c r="AF62" i="47"/>
  <c r="AE62" i="47"/>
  <c r="AD62" i="47"/>
  <c r="AC62" i="47"/>
  <c r="AB62" i="47"/>
  <c r="Z62" i="47"/>
  <c r="Y62" i="47"/>
  <c r="X62" i="47"/>
  <c r="W62" i="47"/>
  <c r="V62" i="47"/>
  <c r="U62" i="47"/>
  <c r="T62" i="47"/>
  <c r="S62" i="47"/>
  <c r="R62" i="47"/>
  <c r="Q62" i="47"/>
  <c r="P62" i="47"/>
  <c r="O62" i="47"/>
  <c r="I62" i="47"/>
  <c r="H62" i="47"/>
  <c r="G62" i="47"/>
  <c r="F62" i="47"/>
  <c r="E62" i="47"/>
  <c r="D62" i="47"/>
  <c r="C62" i="47"/>
  <c r="B62" i="47"/>
  <c r="A62" i="47"/>
  <c r="AM61" i="47"/>
  <c r="AL61" i="47"/>
  <c r="AK61" i="47"/>
  <c r="AJ61" i="47"/>
  <c r="AI61" i="47"/>
  <c r="AH61" i="47"/>
  <c r="AG61" i="47"/>
  <c r="AF61" i="47"/>
  <c r="AE61" i="47"/>
  <c r="AD61" i="47"/>
  <c r="AC61" i="47"/>
  <c r="AB61" i="47"/>
  <c r="Z61" i="47"/>
  <c r="Y61" i="47"/>
  <c r="X61" i="47"/>
  <c r="W61" i="47"/>
  <c r="V61" i="47"/>
  <c r="U61" i="47"/>
  <c r="T61" i="47"/>
  <c r="S61" i="47"/>
  <c r="R61" i="47"/>
  <c r="Q61" i="47"/>
  <c r="P61" i="47"/>
  <c r="O61" i="47"/>
  <c r="I61" i="47"/>
  <c r="H61" i="47"/>
  <c r="G61" i="47"/>
  <c r="F61" i="47"/>
  <c r="E61" i="47"/>
  <c r="D61" i="47"/>
  <c r="C61" i="47"/>
  <c r="B61" i="47"/>
  <c r="A61" i="47"/>
  <c r="AM60" i="47"/>
  <c r="AL60" i="47"/>
  <c r="AK60" i="47"/>
  <c r="AJ60" i="47"/>
  <c r="AI60" i="47"/>
  <c r="AH60" i="47"/>
  <c r="AG60" i="47"/>
  <c r="AF60" i="47"/>
  <c r="AE60" i="47"/>
  <c r="AD60" i="47"/>
  <c r="AC60" i="47"/>
  <c r="AB60" i="47"/>
  <c r="Z60" i="47"/>
  <c r="Y60" i="47"/>
  <c r="X60" i="47"/>
  <c r="W60" i="47"/>
  <c r="V60" i="47"/>
  <c r="U60" i="47"/>
  <c r="T60" i="47"/>
  <c r="S60" i="47"/>
  <c r="R60" i="47"/>
  <c r="Q60" i="47"/>
  <c r="P60" i="47"/>
  <c r="O60" i="47"/>
  <c r="I60" i="47"/>
  <c r="H60" i="47"/>
  <c r="G60" i="47"/>
  <c r="F60" i="47"/>
  <c r="E60" i="47"/>
  <c r="D60" i="47"/>
  <c r="C60" i="47"/>
  <c r="B60" i="47"/>
  <c r="A60" i="47"/>
  <c r="AM59" i="47"/>
  <c r="AL59" i="47"/>
  <c r="AK59" i="47"/>
  <c r="AJ59" i="47"/>
  <c r="AI59" i="47"/>
  <c r="AH59" i="47"/>
  <c r="AG59" i="47"/>
  <c r="AF59" i="47"/>
  <c r="AE59" i="47"/>
  <c r="AD59" i="47"/>
  <c r="AC59" i="47"/>
  <c r="AB59" i="47"/>
  <c r="Z59" i="47"/>
  <c r="Y59" i="47"/>
  <c r="X59" i="47"/>
  <c r="W59" i="47"/>
  <c r="V59" i="47"/>
  <c r="U59" i="47"/>
  <c r="T59" i="47"/>
  <c r="S59" i="47"/>
  <c r="R59" i="47"/>
  <c r="Q59" i="47"/>
  <c r="P59" i="47"/>
  <c r="O59" i="47"/>
  <c r="I59" i="47"/>
  <c r="H59" i="47"/>
  <c r="G59" i="47"/>
  <c r="F59" i="47"/>
  <c r="E59" i="47"/>
  <c r="D59" i="47"/>
  <c r="C59" i="47"/>
  <c r="B59" i="47"/>
  <c r="A59" i="47"/>
  <c r="AM58" i="47"/>
  <c r="AL58" i="47"/>
  <c r="AK58" i="47"/>
  <c r="AJ58" i="47"/>
  <c r="AI58" i="47"/>
  <c r="AH58" i="47"/>
  <c r="AG58" i="47"/>
  <c r="AF58" i="47"/>
  <c r="AE58" i="47"/>
  <c r="AD58" i="47"/>
  <c r="AC58" i="47"/>
  <c r="AB58" i="47"/>
  <c r="Z58" i="47"/>
  <c r="Y58" i="47"/>
  <c r="X58" i="47"/>
  <c r="W58" i="47"/>
  <c r="V58" i="47"/>
  <c r="U58" i="47"/>
  <c r="T58" i="47"/>
  <c r="S58" i="47"/>
  <c r="R58" i="47"/>
  <c r="Q58" i="47"/>
  <c r="P58" i="47"/>
  <c r="O58" i="47"/>
  <c r="I58" i="47"/>
  <c r="H58" i="47"/>
  <c r="G58" i="47"/>
  <c r="F58" i="47"/>
  <c r="E58" i="47"/>
  <c r="D58" i="47"/>
  <c r="C58" i="47"/>
  <c r="B58" i="47"/>
  <c r="A58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I57" i="47"/>
  <c r="H57" i="47"/>
  <c r="G57" i="47"/>
  <c r="F57" i="47"/>
  <c r="E57" i="47"/>
  <c r="D57" i="47"/>
  <c r="C57" i="47"/>
  <c r="B57" i="47"/>
  <c r="A57" i="47"/>
  <c r="AM56" i="47"/>
  <c r="AL56" i="47"/>
  <c r="AK56" i="47"/>
  <c r="AJ56" i="47"/>
  <c r="AI56" i="47"/>
  <c r="AH56" i="47"/>
  <c r="AG56" i="47"/>
  <c r="AF56" i="47"/>
  <c r="AE56" i="47"/>
  <c r="AD56" i="47"/>
  <c r="AC56" i="47"/>
  <c r="AB56" i="47"/>
  <c r="Z56" i="47"/>
  <c r="Y56" i="47"/>
  <c r="X56" i="47"/>
  <c r="W56" i="47"/>
  <c r="V56" i="47"/>
  <c r="U56" i="47"/>
  <c r="T56" i="47"/>
  <c r="S56" i="47"/>
  <c r="R56" i="47"/>
  <c r="Q56" i="47"/>
  <c r="P56" i="47"/>
  <c r="O56" i="47"/>
  <c r="I56" i="47"/>
  <c r="H56" i="47"/>
  <c r="G56" i="47"/>
  <c r="F56" i="47"/>
  <c r="E56" i="47"/>
  <c r="D56" i="47"/>
  <c r="C56" i="47"/>
  <c r="B56" i="47"/>
  <c r="A56" i="47"/>
  <c r="AM55" i="47"/>
  <c r="AL55" i="47"/>
  <c r="AK55" i="47"/>
  <c r="AJ55" i="47"/>
  <c r="AI55" i="47"/>
  <c r="AH55" i="47"/>
  <c r="AG55" i="47"/>
  <c r="AF55" i="47"/>
  <c r="AE55" i="47"/>
  <c r="AD55" i="47"/>
  <c r="AC55" i="47"/>
  <c r="AB55" i="47"/>
  <c r="Z55" i="47"/>
  <c r="Y55" i="47"/>
  <c r="X55" i="47"/>
  <c r="W55" i="47"/>
  <c r="V55" i="47"/>
  <c r="U55" i="47"/>
  <c r="T55" i="47"/>
  <c r="S55" i="47"/>
  <c r="R55" i="47"/>
  <c r="Q55" i="47"/>
  <c r="P55" i="47"/>
  <c r="O55" i="47"/>
  <c r="I55" i="47"/>
  <c r="H55" i="47"/>
  <c r="G55" i="47"/>
  <c r="F55" i="47"/>
  <c r="E55" i="47"/>
  <c r="D55" i="47"/>
  <c r="C55" i="47"/>
  <c r="B55" i="47"/>
  <c r="A55" i="47"/>
  <c r="AM54" i="47"/>
  <c r="AL54" i="47"/>
  <c r="AK54" i="47"/>
  <c r="AJ54" i="47"/>
  <c r="AI54" i="47"/>
  <c r="AH54" i="47"/>
  <c r="AG54" i="47"/>
  <c r="AF54" i="47"/>
  <c r="AE54" i="47"/>
  <c r="AD54" i="47"/>
  <c r="AC54" i="47"/>
  <c r="AB54" i="47"/>
  <c r="Z54" i="47"/>
  <c r="Y54" i="47"/>
  <c r="X54" i="47"/>
  <c r="W54" i="47"/>
  <c r="V54" i="47"/>
  <c r="U54" i="47"/>
  <c r="T54" i="47"/>
  <c r="S54" i="47"/>
  <c r="R54" i="47"/>
  <c r="Q54" i="47"/>
  <c r="P54" i="47"/>
  <c r="O54" i="47"/>
  <c r="I54" i="47"/>
  <c r="H54" i="47"/>
  <c r="G54" i="47"/>
  <c r="F54" i="47"/>
  <c r="E54" i="47"/>
  <c r="D54" i="47"/>
  <c r="C54" i="47"/>
  <c r="B54" i="47"/>
  <c r="A54" i="47"/>
  <c r="AM53" i="47"/>
  <c r="AL53" i="47"/>
  <c r="AK53" i="47"/>
  <c r="AJ53" i="47"/>
  <c r="AI53" i="47"/>
  <c r="AH53" i="47"/>
  <c r="AG53" i="47"/>
  <c r="AF53" i="47"/>
  <c r="AE53" i="47"/>
  <c r="AD53" i="47"/>
  <c r="AC53" i="47"/>
  <c r="AB53" i="47"/>
  <c r="Z53" i="47"/>
  <c r="Y53" i="47"/>
  <c r="X53" i="47"/>
  <c r="W53" i="47"/>
  <c r="V53" i="47"/>
  <c r="U53" i="47"/>
  <c r="T53" i="47"/>
  <c r="S53" i="47"/>
  <c r="R53" i="47"/>
  <c r="Q53" i="47"/>
  <c r="P53" i="47"/>
  <c r="O53" i="47"/>
  <c r="I53" i="47"/>
  <c r="H53" i="47"/>
  <c r="G53" i="47"/>
  <c r="F53" i="47"/>
  <c r="E53" i="47"/>
  <c r="D53" i="47"/>
  <c r="C53" i="47"/>
  <c r="B53" i="47"/>
  <c r="A53" i="47"/>
  <c r="AM52" i="47"/>
  <c r="AL52" i="47"/>
  <c r="AK52" i="47"/>
  <c r="AJ52" i="47"/>
  <c r="AI52" i="47"/>
  <c r="AH52" i="47"/>
  <c r="AG52" i="47"/>
  <c r="AF52" i="47"/>
  <c r="AE52" i="47"/>
  <c r="AD52" i="47"/>
  <c r="AC52" i="47"/>
  <c r="AB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I52" i="47"/>
  <c r="H52" i="47"/>
  <c r="G52" i="47"/>
  <c r="F52" i="47"/>
  <c r="E52" i="47"/>
  <c r="D52" i="47"/>
  <c r="C52" i="47"/>
  <c r="B52" i="47"/>
  <c r="A52" i="47"/>
  <c r="AM51" i="47"/>
  <c r="AL51" i="47"/>
  <c r="AK51" i="47"/>
  <c r="AJ51" i="47"/>
  <c r="AI51" i="47"/>
  <c r="AH51" i="47"/>
  <c r="AG51" i="47"/>
  <c r="AF51" i="47"/>
  <c r="AE51" i="47"/>
  <c r="AD51" i="47"/>
  <c r="AC51" i="47"/>
  <c r="AB51" i="47"/>
  <c r="Z51" i="47"/>
  <c r="Y51" i="47"/>
  <c r="X51" i="47"/>
  <c r="W51" i="47"/>
  <c r="V51" i="47"/>
  <c r="U51" i="47"/>
  <c r="T51" i="47"/>
  <c r="S51" i="47"/>
  <c r="R51" i="47"/>
  <c r="Q51" i="47"/>
  <c r="P51" i="47"/>
  <c r="O51" i="47"/>
  <c r="I51" i="47"/>
  <c r="H51" i="47"/>
  <c r="G51" i="47"/>
  <c r="F51" i="47"/>
  <c r="E51" i="47"/>
  <c r="D51" i="47"/>
  <c r="C51" i="47"/>
  <c r="B51" i="47"/>
  <c r="A51" i="47"/>
  <c r="AM50" i="47"/>
  <c r="AL50" i="47"/>
  <c r="AK50" i="47"/>
  <c r="AJ50" i="47"/>
  <c r="AI50" i="47"/>
  <c r="AH50" i="47"/>
  <c r="AG50" i="47"/>
  <c r="AF50" i="47"/>
  <c r="AE50" i="47"/>
  <c r="AD50" i="47"/>
  <c r="AC50" i="47"/>
  <c r="AB50" i="47"/>
  <c r="Z50" i="47"/>
  <c r="Y50" i="47"/>
  <c r="X50" i="47"/>
  <c r="W50" i="47"/>
  <c r="V50" i="47"/>
  <c r="U50" i="47"/>
  <c r="T50" i="47"/>
  <c r="S50" i="47"/>
  <c r="R50" i="47"/>
  <c r="Q50" i="47"/>
  <c r="P50" i="47"/>
  <c r="O50" i="47"/>
  <c r="I50" i="47"/>
  <c r="H50" i="47"/>
  <c r="G50" i="47"/>
  <c r="F50" i="47"/>
  <c r="E50" i="47"/>
  <c r="D50" i="47"/>
  <c r="C50" i="47"/>
  <c r="B50" i="47"/>
  <c r="A50" i="47"/>
  <c r="AM49" i="47"/>
  <c r="AL49" i="47"/>
  <c r="AK49" i="47"/>
  <c r="AJ49" i="47"/>
  <c r="AI49" i="47"/>
  <c r="AH49" i="47"/>
  <c r="AG49" i="47"/>
  <c r="AF49" i="47"/>
  <c r="AE49" i="47"/>
  <c r="AD49" i="47"/>
  <c r="AC49" i="47"/>
  <c r="AB49" i="47"/>
  <c r="Z49" i="47"/>
  <c r="Y49" i="47"/>
  <c r="X49" i="47"/>
  <c r="W49" i="47"/>
  <c r="V49" i="47"/>
  <c r="U49" i="47"/>
  <c r="T49" i="47"/>
  <c r="S49" i="47"/>
  <c r="R49" i="47"/>
  <c r="Q49" i="47"/>
  <c r="P49" i="47"/>
  <c r="O49" i="47"/>
  <c r="I49" i="47"/>
  <c r="H49" i="47"/>
  <c r="G49" i="47"/>
  <c r="F49" i="47"/>
  <c r="E49" i="47"/>
  <c r="D49" i="47"/>
  <c r="C49" i="47"/>
  <c r="B49" i="47"/>
  <c r="A49" i="47"/>
  <c r="AM48" i="47"/>
  <c r="AL48" i="47"/>
  <c r="AK48" i="47"/>
  <c r="AJ48" i="47"/>
  <c r="AI48" i="47"/>
  <c r="AH48" i="47"/>
  <c r="AG48" i="47"/>
  <c r="AF48" i="47"/>
  <c r="AE48" i="47"/>
  <c r="AD48" i="47"/>
  <c r="AC48" i="47"/>
  <c r="AB48" i="47"/>
  <c r="Z48" i="47"/>
  <c r="Y48" i="47"/>
  <c r="X48" i="47"/>
  <c r="W48" i="47"/>
  <c r="V48" i="47"/>
  <c r="U48" i="47"/>
  <c r="T48" i="47"/>
  <c r="S48" i="47"/>
  <c r="R48" i="47"/>
  <c r="Q48" i="47"/>
  <c r="P48" i="47"/>
  <c r="O48" i="47"/>
  <c r="I48" i="47"/>
  <c r="H48" i="47"/>
  <c r="G48" i="47"/>
  <c r="F48" i="47"/>
  <c r="E48" i="47"/>
  <c r="D48" i="47"/>
  <c r="C48" i="47"/>
  <c r="B48" i="47"/>
  <c r="A48" i="47"/>
  <c r="AM47" i="47"/>
  <c r="AL47" i="47"/>
  <c r="AK47" i="47"/>
  <c r="AJ47" i="47"/>
  <c r="AI47" i="47"/>
  <c r="AH47" i="47"/>
  <c r="AG47" i="47"/>
  <c r="AF47" i="47"/>
  <c r="AE47" i="47"/>
  <c r="AD47" i="47"/>
  <c r="AC47" i="47"/>
  <c r="AB47" i="47"/>
  <c r="Z47" i="47"/>
  <c r="Y47" i="47"/>
  <c r="X47" i="47"/>
  <c r="W47" i="47"/>
  <c r="V47" i="47"/>
  <c r="U47" i="47"/>
  <c r="T47" i="47"/>
  <c r="S47" i="47"/>
  <c r="R47" i="47"/>
  <c r="Q47" i="47"/>
  <c r="P47" i="47"/>
  <c r="O47" i="47"/>
  <c r="I47" i="47"/>
  <c r="H47" i="47"/>
  <c r="G47" i="47"/>
  <c r="F47" i="47"/>
  <c r="E47" i="47"/>
  <c r="D47" i="47"/>
  <c r="C47" i="47"/>
  <c r="B47" i="47"/>
  <c r="A47" i="47"/>
  <c r="AM46" i="47"/>
  <c r="AL46" i="47"/>
  <c r="AK46" i="47"/>
  <c r="AJ46" i="47"/>
  <c r="AI46" i="47"/>
  <c r="AH46" i="47"/>
  <c r="AG46" i="47"/>
  <c r="AF46" i="47"/>
  <c r="AE46" i="47"/>
  <c r="AD46" i="47"/>
  <c r="AC46" i="47"/>
  <c r="AB46" i="47"/>
  <c r="Z46" i="47"/>
  <c r="Y46" i="47"/>
  <c r="X46" i="47"/>
  <c r="W46" i="47"/>
  <c r="V46" i="47"/>
  <c r="U46" i="47"/>
  <c r="T46" i="47"/>
  <c r="S46" i="47"/>
  <c r="R46" i="47"/>
  <c r="Q46" i="47"/>
  <c r="P46" i="47"/>
  <c r="O46" i="47"/>
  <c r="I46" i="47"/>
  <c r="H46" i="47"/>
  <c r="G46" i="47"/>
  <c r="F46" i="47"/>
  <c r="E46" i="47"/>
  <c r="D46" i="47"/>
  <c r="C46" i="47"/>
  <c r="B46" i="47"/>
  <c r="A46" i="47"/>
  <c r="AM45" i="47"/>
  <c r="AL45" i="47"/>
  <c r="AK45" i="47"/>
  <c r="AJ45" i="47"/>
  <c r="AI45" i="47"/>
  <c r="AH45" i="47"/>
  <c r="AG45" i="47"/>
  <c r="AF45" i="47"/>
  <c r="AE45" i="47"/>
  <c r="AD45" i="47"/>
  <c r="AC45" i="47"/>
  <c r="AB45" i="47"/>
  <c r="Z45" i="47"/>
  <c r="Y45" i="47"/>
  <c r="X45" i="47"/>
  <c r="W45" i="47"/>
  <c r="V45" i="47"/>
  <c r="U45" i="47"/>
  <c r="T45" i="47"/>
  <c r="S45" i="47"/>
  <c r="R45" i="47"/>
  <c r="Q45" i="47"/>
  <c r="P45" i="47"/>
  <c r="O45" i="47"/>
  <c r="I45" i="47"/>
  <c r="H45" i="47"/>
  <c r="G45" i="47"/>
  <c r="F45" i="47"/>
  <c r="E45" i="47"/>
  <c r="D45" i="47"/>
  <c r="C45" i="47"/>
  <c r="B45" i="47"/>
  <c r="A45" i="47"/>
  <c r="AM44" i="47"/>
  <c r="AL44" i="47"/>
  <c r="AK44" i="47"/>
  <c r="AJ44" i="47"/>
  <c r="AI44" i="47"/>
  <c r="AH44" i="47"/>
  <c r="AG44" i="47"/>
  <c r="AF44" i="47"/>
  <c r="AE44" i="47"/>
  <c r="AD44" i="47"/>
  <c r="AC44" i="47"/>
  <c r="AB44" i="47"/>
  <c r="Z44" i="47"/>
  <c r="Y44" i="47"/>
  <c r="X44" i="47"/>
  <c r="W44" i="47"/>
  <c r="V44" i="47"/>
  <c r="U44" i="47"/>
  <c r="T44" i="47"/>
  <c r="S44" i="47"/>
  <c r="R44" i="47"/>
  <c r="Q44" i="47"/>
  <c r="P44" i="47"/>
  <c r="O44" i="47"/>
  <c r="I44" i="47"/>
  <c r="H44" i="47"/>
  <c r="G44" i="47"/>
  <c r="F44" i="47"/>
  <c r="E44" i="47"/>
  <c r="D44" i="47"/>
  <c r="C44" i="47"/>
  <c r="B44" i="47"/>
  <c r="A44" i="47"/>
  <c r="AM43" i="47"/>
  <c r="AL43" i="47"/>
  <c r="AK43" i="47"/>
  <c r="AJ43" i="47"/>
  <c r="AI43" i="47"/>
  <c r="AH43" i="47"/>
  <c r="AG43" i="47"/>
  <c r="AF43" i="47"/>
  <c r="AE43" i="47"/>
  <c r="AD43" i="47"/>
  <c r="AC43" i="47"/>
  <c r="AB43" i="47"/>
  <c r="Z43" i="47"/>
  <c r="Y43" i="47"/>
  <c r="X43" i="47"/>
  <c r="W43" i="47"/>
  <c r="V43" i="47"/>
  <c r="U43" i="47"/>
  <c r="T43" i="47"/>
  <c r="S43" i="47"/>
  <c r="R43" i="47"/>
  <c r="Q43" i="47"/>
  <c r="P43" i="47"/>
  <c r="O43" i="47"/>
  <c r="I43" i="47"/>
  <c r="H43" i="47"/>
  <c r="G43" i="47"/>
  <c r="F43" i="47"/>
  <c r="E43" i="47"/>
  <c r="D43" i="47"/>
  <c r="C43" i="47"/>
  <c r="B43" i="47"/>
  <c r="A43" i="47"/>
  <c r="AM42" i="47"/>
  <c r="AL42" i="47"/>
  <c r="AK42" i="47"/>
  <c r="AJ42" i="47"/>
  <c r="AI42" i="47"/>
  <c r="AH42" i="47"/>
  <c r="AG42" i="47"/>
  <c r="AF42" i="47"/>
  <c r="AE42" i="47"/>
  <c r="AD42" i="47"/>
  <c r="AC42" i="47"/>
  <c r="AB42" i="47"/>
  <c r="Z42" i="47"/>
  <c r="Y42" i="47"/>
  <c r="X42" i="47"/>
  <c r="W42" i="47"/>
  <c r="V42" i="47"/>
  <c r="U42" i="47"/>
  <c r="T42" i="47"/>
  <c r="S42" i="47"/>
  <c r="R42" i="47"/>
  <c r="Q42" i="47"/>
  <c r="P42" i="47"/>
  <c r="O42" i="47"/>
  <c r="I42" i="47"/>
  <c r="H42" i="47"/>
  <c r="G42" i="47"/>
  <c r="F42" i="47"/>
  <c r="E42" i="47"/>
  <c r="D42" i="47"/>
  <c r="C42" i="47"/>
  <c r="B42" i="47"/>
  <c r="A42" i="47"/>
  <c r="AM32" i="47"/>
  <c r="AL32" i="47"/>
  <c r="AK32" i="47"/>
  <c r="AJ32" i="47"/>
  <c r="AI32" i="47"/>
  <c r="AH32" i="47"/>
  <c r="AG32" i="47"/>
  <c r="AF32" i="47"/>
  <c r="AE32" i="47"/>
  <c r="AD32" i="47"/>
  <c r="AC32" i="47"/>
  <c r="AB32" i="47"/>
  <c r="Z32" i="47"/>
  <c r="Y32" i="47"/>
  <c r="X32" i="47"/>
  <c r="W32" i="47"/>
  <c r="V32" i="47"/>
  <c r="U32" i="47"/>
  <c r="T32" i="47"/>
  <c r="S32" i="47"/>
  <c r="R32" i="47"/>
  <c r="Q32" i="47"/>
  <c r="P32" i="47"/>
  <c r="O32" i="47"/>
  <c r="I32" i="47"/>
  <c r="H32" i="47"/>
  <c r="G32" i="47"/>
  <c r="F32" i="47"/>
  <c r="E32" i="47"/>
  <c r="D32" i="47"/>
  <c r="C32" i="47"/>
  <c r="B32" i="47"/>
  <c r="A32" i="47"/>
  <c r="AM31" i="47"/>
  <c r="AL31" i="47"/>
  <c r="AK31" i="47"/>
  <c r="AJ31" i="47"/>
  <c r="AI31" i="47"/>
  <c r="AH31" i="47"/>
  <c r="AG31" i="47"/>
  <c r="AF31" i="47"/>
  <c r="AE31" i="47"/>
  <c r="AD31" i="47"/>
  <c r="AC31" i="47"/>
  <c r="AB31" i="47"/>
  <c r="Z31" i="47"/>
  <c r="Y31" i="47"/>
  <c r="X31" i="47"/>
  <c r="W31" i="47"/>
  <c r="V31" i="47"/>
  <c r="U31" i="47"/>
  <c r="T31" i="47"/>
  <c r="S31" i="47"/>
  <c r="R31" i="47"/>
  <c r="Q31" i="47"/>
  <c r="P31" i="47"/>
  <c r="O31" i="47"/>
  <c r="I31" i="47"/>
  <c r="H31" i="47"/>
  <c r="G31" i="47"/>
  <c r="F31" i="47"/>
  <c r="E31" i="47"/>
  <c r="D31" i="47"/>
  <c r="C31" i="47"/>
  <c r="B31" i="47"/>
  <c r="A31" i="47"/>
  <c r="AM30" i="47"/>
  <c r="AL30" i="47"/>
  <c r="AK30" i="47"/>
  <c r="AJ30" i="47"/>
  <c r="AI30" i="47"/>
  <c r="AH30" i="47"/>
  <c r="AG30" i="47"/>
  <c r="AF30" i="47"/>
  <c r="AE30" i="47"/>
  <c r="AD30" i="47"/>
  <c r="AC30" i="47"/>
  <c r="AB30" i="47"/>
  <c r="Z30" i="47"/>
  <c r="Y30" i="47"/>
  <c r="X30" i="47"/>
  <c r="W30" i="47"/>
  <c r="V30" i="47"/>
  <c r="U30" i="47"/>
  <c r="T30" i="47"/>
  <c r="S30" i="47"/>
  <c r="R30" i="47"/>
  <c r="Q30" i="47"/>
  <c r="P30" i="47"/>
  <c r="O30" i="47"/>
  <c r="I30" i="47"/>
  <c r="H30" i="47"/>
  <c r="G30" i="47"/>
  <c r="F30" i="47"/>
  <c r="E30" i="47"/>
  <c r="D30" i="47"/>
  <c r="C30" i="47"/>
  <c r="B30" i="47"/>
  <c r="A30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I29" i="47"/>
  <c r="H29" i="47"/>
  <c r="G29" i="47"/>
  <c r="F29" i="47"/>
  <c r="E29" i="47"/>
  <c r="D29" i="47"/>
  <c r="C29" i="47"/>
  <c r="B29" i="47"/>
  <c r="A29" i="47"/>
  <c r="AM24" i="47"/>
  <c r="AL24" i="47"/>
  <c r="AK24" i="47"/>
  <c r="AJ24" i="47"/>
  <c r="AI24" i="47"/>
  <c r="AH24" i="47"/>
  <c r="AG24" i="47"/>
  <c r="AF24" i="47"/>
  <c r="AE24" i="47"/>
  <c r="AD24" i="47"/>
  <c r="AC24" i="47"/>
  <c r="AB24" i="47"/>
  <c r="Z24" i="47"/>
  <c r="Y24" i="47"/>
  <c r="X24" i="47"/>
  <c r="W24" i="47"/>
  <c r="V24" i="47"/>
  <c r="U24" i="47"/>
  <c r="T24" i="47"/>
  <c r="S24" i="47"/>
  <c r="R24" i="47"/>
  <c r="Q24" i="47"/>
  <c r="P24" i="47"/>
  <c r="O24" i="47"/>
  <c r="I24" i="47"/>
  <c r="H24" i="47"/>
  <c r="G24" i="47"/>
  <c r="F24" i="47"/>
  <c r="E24" i="47"/>
  <c r="D24" i="47"/>
  <c r="C24" i="47"/>
  <c r="B24" i="47"/>
  <c r="A24" i="47"/>
  <c r="AM23" i="47"/>
  <c r="AL23" i="47"/>
  <c r="AK23" i="47"/>
  <c r="AJ23" i="47"/>
  <c r="AI23" i="47"/>
  <c r="AH23" i="47"/>
  <c r="AG23" i="47"/>
  <c r="AF23" i="47"/>
  <c r="AE23" i="47"/>
  <c r="AD23" i="47"/>
  <c r="AC23" i="47"/>
  <c r="AB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I23" i="47"/>
  <c r="H23" i="47"/>
  <c r="G23" i="47"/>
  <c r="F23" i="47"/>
  <c r="E23" i="47"/>
  <c r="D23" i="47"/>
  <c r="C23" i="47"/>
  <c r="B23" i="47"/>
  <c r="A23" i="47"/>
  <c r="AM22" i="47"/>
  <c r="AL22" i="47"/>
  <c r="AK22" i="47"/>
  <c r="AJ22" i="47"/>
  <c r="AI22" i="47"/>
  <c r="AH22" i="47"/>
  <c r="AG22" i="47"/>
  <c r="AF22" i="47"/>
  <c r="AE22" i="47"/>
  <c r="AD22" i="47"/>
  <c r="AC22" i="47"/>
  <c r="AB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I22" i="47"/>
  <c r="H22" i="47"/>
  <c r="G22" i="47"/>
  <c r="F22" i="47"/>
  <c r="E22" i="47"/>
  <c r="D22" i="47"/>
  <c r="C22" i="47"/>
  <c r="B22" i="47"/>
  <c r="A22" i="47"/>
  <c r="AM17" i="47"/>
  <c r="AL17" i="47"/>
  <c r="AK17" i="47"/>
  <c r="AJ17" i="47"/>
  <c r="AI17" i="47"/>
  <c r="AH17" i="47"/>
  <c r="AG17" i="47"/>
  <c r="AF17" i="47"/>
  <c r="AE17" i="47"/>
  <c r="AD17" i="47"/>
  <c r="AC17" i="47"/>
  <c r="AB17" i="47"/>
  <c r="Z17" i="47"/>
  <c r="Y17" i="47"/>
  <c r="X17" i="47"/>
  <c r="W17" i="47"/>
  <c r="V17" i="47"/>
  <c r="U17" i="47"/>
  <c r="T17" i="47"/>
  <c r="S17" i="47"/>
  <c r="R17" i="47"/>
  <c r="Q17" i="47"/>
  <c r="P17" i="47"/>
  <c r="O17" i="47"/>
  <c r="I17" i="47"/>
  <c r="H17" i="47"/>
  <c r="G17" i="47"/>
  <c r="F17" i="47"/>
  <c r="E17" i="47"/>
  <c r="D17" i="47"/>
  <c r="C17" i="47"/>
  <c r="B17" i="47"/>
  <c r="A17" i="47"/>
  <c r="AM16" i="47"/>
  <c r="AL16" i="47"/>
  <c r="AK16" i="47"/>
  <c r="AJ16" i="47"/>
  <c r="AI16" i="47"/>
  <c r="AH16" i="47"/>
  <c r="AG16" i="47"/>
  <c r="AF16" i="47"/>
  <c r="AE16" i="47"/>
  <c r="AD16" i="47"/>
  <c r="AC16" i="47"/>
  <c r="AB16" i="47"/>
  <c r="Z16" i="47"/>
  <c r="Y16" i="47"/>
  <c r="X16" i="47"/>
  <c r="W16" i="47"/>
  <c r="V16" i="47"/>
  <c r="U16" i="47"/>
  <c r="T16" i="47"/>
  <c r="S16" i="47"/>
  <c r="R16" i="47"/>
  <c r="Q16" i="47"/>
  <c r="P16" i="47"/>
  <c r="O16" i="47"/>
  <c r="I16" i="47"/>
  <c r="H16" i="47"/>
  <c r="G16" i="47"/>
  <c r="F16" i="47"/>
  <c r="E16" i="47"/>
  <c r="D16" i="47"/>
  <c r="C16" i="47"/>
  <c r="B16" i="47"/>
  <c r="A16" i="47"/>
  <c r="AM15" i="47"/>
  <c r="AL15" i="47"/>
  <c r="AK15" i="47"/>
  <c r="AJ15" i="47"/>
  <c r="AI15" i="47"/>
  <c r="AH15" i="47"/>
  <c r="AG15" i="47"/>
  <c r="AF15" i="47"/>
  <c r="AE15" i="47"/>
  <c r="AD15" i="47"/>
  <c r="AC15" i="47"/>
  <c r="AB15" i="47"/>
  <c r="Z15" i="47"/>
  <c r="Y15" i="47"/>
  <c r="X15" i="47"/>
  <c r="W15" i="47"/>
  <c r="V15" i="47"/>
  <c r="U15" i="47"/>
  <c r="T15" i="47"/>
  <c r="S15" i="47"/>
  <c r="R15" i="47"/>
  <c r="Q15" i="47"/>
  <c r="P15" i="47"/>
  <c r="O15" i="47"/>
  <c r="I15" i="47"/>
  <c r="H15" i="47"/>
  <c r="G15" i="47"/>
  <c r="F15" i="47"/>
  <c r="E15" i="47"/>
  <c r="D15" i="47"/>
  <c r="C15" i="47"/>
  <c r="B15" i="47"/>
  <c r="A15" i="47"/>
  <c r="AM14" i="47"/>
  <c r="AL14" i="47"/>
  <c r="AK14" i="47"/>
  <c r="AJ14" i="47"/>
  <c r="AI14" i="47"/>
  <c r="AH14" i="47"/>
  <c r="AG14" i="47"/>
  <c r="AF14" i="47"/>
  <c r="AE14" i="47"/>
  <c r="AD14" i="47"/>
  <c r="AC14" i="47"/>
  <c r="AB14" i="47"/>
  <c r="Z14" i="47"/>
  <c r="Y14" i="47"/>
  <c r="X14" i="47"/>
  <c r="W14" i="47"/>
  <c r="V14" i="47"/>
  <c r="U14" i="47"/>
  <c r="T14" i="47"/>
  <c r="S14" i="47"/>
  <c r="R14" i="47"/>
  <c r="Q14" i="47"/>
  <c r="P14" i="47"/>
  <c r="O14" i="47"/>
  <c r="I14" i="47"/>
  <c r="H14" i="47"/>
  <c r="G14" i="47"/>
  <c r="F14" i="47"/>
  <c r="E14" i="47"/>
  <c r="D14" i="47"/>
  <c r="C14" i="47"/>
  <c r="B14" i="47"/>
  <c r="A14" i="47"/>
  <c r="AM13" i="47"/>
  <c r="AL13" i="47"/>
  <c r="AK13" i="47"/>
  <c r="AJ13" i="47"/>
  <c r="AI13" i="47"/>
  <c r="AH13" i="47"/>
  <c r="AG13" i="47"/>
  <c r="AF13" i="47"/>
  <c r="AE13" i="47"/>
  <c r="AD13" i="47"/>
  <c r="AC13" i="47"/>
  <c r="AB13" i="47"/>
  <c r="Z13" i="47"/>
  <c r="Y13" i="47"/>
  <c r="X13" i="47"/>
  <c r="W13" i="47"/>
  <c r="V13" i="47"/>
  <c r="U13" i="47"/>
  <c r="T13" i="47"/>
  <c r="S13" i="47"/>
  <c r="R13" i="47"/>
  <c r="Q13" i="47"/>
  <c r="P13" i="47"/>
  <c r="O13" i="47"/>
  <c r="I13" i="47"/>
  <c r="H13" i="47"/>
  <c r="G13" i="47"/>
  <c r="F13" i="47"/>
  <c r="E13" i="47"/>
  <c r="D13" i="47"/>
  <c r="C13" i="47"/>
  <c r="B13" i="47"/>
  <c r="A13" i="47"/>
  <c r="AM12" i="47"/>
  <c r="AL12" i="47"/>
  <c r="AK12" i="47"/>
  <c r="AJ12" i="47"/>
  <c r="AI12" i="47"/>
  <c r="AH12" i="47"/>
  <c r="AG12" i="47"/>
  <c r="AF12" i="47"/>
  <c r="AE12" i="47"/>
  <c r="AD12" i="47"/>
  <c r="AC12" i="47"/>
  <c r="AB12" i="47"/>
  <c r="Z12" i="47"/>
  <c r="Y12" i="47"/>
  <c r="X12" i="47"/>
  <c r="W12" i="47"/>
  <c r="V12" i="47"/>
  <c r="U12" i="47"/>
  <c r="T12" i="47"/>
  <c r="S12" i="47"/>
  <c r="R12" i="47"/>
  <c r="Q12" i="47"/>
  <c r="P12" i="47"/>
  <c r="O12" i="47"/>
  <c r="I12" i="47"/>
  <c r="H12" i="47"/>
  <c r="G12" i="47"/>
  <c r="F12" i="47"/>
  <c r="E12" i="47"/>
  <c r="D12" i="47"/>
  <c r="C12" i="47"/>
  <c r="B12" i="47"/>
  <c r="A12" i="47"/>
  <c r="AM11" i="47"/>
  <c r="AL11" i="47"/>
  <c r="AK11" i="47"/>
  <c r="AJ11" i="47"/>
  <c r="AI11" i="47"/>
  <c r="AH11" i="47"/>
  <c r="AG11" i="47"/>
  <c r="AF11" i="47"/>
  <c r="AE11" i="47"/>
  <c r="AD11" i="47"/>
  <c r="AC11" i="47"/>
  <c r="AB11" i="47"/>
  <c r="Z11" i="47"/>
  <c r="Y11" i="47"/>
  <c r="X11" i="47"/>
  <c r="W11" i="47"/>
  <c r="V11" i="47"/>
  <c r="U11" i="47"/>
  <c r="T11" i="47"/>
  <c r="S11" i="47"/>
  <c r="R11" i="47"/>
  <c r="Q11" i="47"/>
  <c r="P11" i="47"/>
  <c r="O11" i="47"/>
  <c r="I11" i="47"/>
  <c r="H11" i="47"/>
  <c r="G11" i="47"/>
  <c r="F11" i="47"/>
  <c r="E11" i="47"/>
  <c r="D11" i="47"/>
  <c r="C11" i="47"/>
  <c r="B11" i="47"/>
  <c r="A11" i="47"/>
  <c r="R29" i="49"/>
  <c r="R37" i="49" s="1"/>
  <c r="R39" i="49" s="1"/>
  <c r="AM80" i="47" s="1"/>
  <c r="Q29" i="49"/>
  <c r="Q37" i="49" s="1"/>
  <c r="Q39" i="49" s="1"/>
  <c r="AL80" i="47" s="1"/>
  <c r="P29" i="49"/>
  <c r="P37" i="49" s="1"/>
  <c r="P39" i="49" s="1"/>
  <c r="AK80" i="47" s="1"/>
  <c r="O29" i="49"/>
  <c r="O37" i="49" s="1"/>
  <c r="O39" i="49" s="1"/>
  <c r="AJ80" i="47" s="1"/>
  <c r="N29" i="49"/>
  <c r="N37" i="49" s="1"/>
  <c r="N39" i="49" s="1"/>
  <c r="AI80" i="47" s="1"/>
  <c r="M29" i="49"/>
  <c r="M37" i="49" s="1"/>
  <c r="M39" i="49" s="1"/>
  <c r="AH80" i="47" s="1"/>
  <c r="L29" i="49"/>
  <c r="L37" i="49" s="1"/>
  <c r="L39" i="49" s="1"/>
  <c r="AG80" i="47" s="1"/>
  <c r="K29" i="49"/>
  <c r="K37" i="49" s="1"/>
  <c r="K39" i="49" s="1"/>
  <c r="AF80" i="47" s="1"/>
  <c r="J29" i="49"/>
  <c r="J37" i="49" s="1"/>
  <c r="J39" i="49" s="1"/>
  <c r="AE80" i="47" s="1"/>
  <c r="I29" i="49"/>
  <c r="I37" i="49" s="1"/>
  <c r="I39" i="49" s="1"/>
  <c r="AD80" i="47" s="1"/>
  <c r="H29" i="49"/>
  <c r="H37" i="49" s="1"/>
  <c r="H39" i="49" s="1"/>
  <c r="AC80" i="47" s="1"/>
  <c r="G29" i="49"/>
  <c r="G37" i="49" s="1"/>
  <c r="G39" i="49" s="1"/>
  <c r="AB80" i="47" s="1"/>
  <c r="R23" i="49"/>
  <c r="Q23" i="49"/>
  <c r="P23" i="49"/>
  <c r="O23" i="49"/>
  <c r="N23" i="49"/>
  <c r="M23" i="49"/>
  <c r="L23" i="49"/>
  <c r="K23" i="49"/>
  <c r="J23" i="49"/>
  <c r="I23" i="49"/>
  <c r="H23" i="49"/>
  <c r="G23" i="49"/>
  <c r="R11" i="49"/>
  <c r="R19" i="49" s="1"/>
  <c r="R21" i="49" s="1"/>
  <c r="Q11" i="49"/>
  <c r="Q19" i="49" s="1"/>
  <c r="Q21" i="49" s="1"/>
  <c r="P11" i="49"/>
  <c r="P19" i="49" s="1"/>
  <c r="P21" i="49" s="1"/>
  <c r="O11" i="49"/>
  <c r="O19" i="49" s="1"/>
  <c r="O21" i="49" s="1"/>
  <c r="N11" i="49"/>
  <c r="N19" i="49" s="1"/>
  <c r="N21" i="49" s="1"/>
  <c r="M11" i="49"/>
  <c r="M19" i="49" s="1"/>
  <c r="M21" i="49" s="1"/>
  <c r="L11" i="49"/>
  <c r="L19" i="49" s="1"/>
  <c r="L21" i="49" s="1"/>
  <c r="K11" i="49"/>
  <c r="K19" i="49" s="1"/>
  <c r="K21" i="49" s="1"/>
  <c r="J11" i="49"/>
  <c r="J19" i="49" s="1"/>
  <c r="J21" i="49" s="1"/>
  <c r="I11" i="49"/>
  <c r="I19" i="49" s="1"/>
  <c r="I21" i="49" s="1"/>
  <c r="H11" i="49"/>
  <c r="H19" i="49" s="1"/>
  <c r="H21" i="49" s="1"/>
  <c r="G11" i="49"/>
  <c r="G19" i="49" s="1"/>
  <c r="G21" i="49" s="1"/>
  <c r="B39" i="50"/>
  <c r="O37" i="50"/>
  <c r="O39" i="50" s="1"/>
  <c r="AJ80" i="48" s="1"/>
  <c r="N37" i="50"/>
  <c r="N39" i="50" s="1"/>
  <c r="AI80" i="48" s="1"/>
  <c r="M37" i="50"/>
  <c r="M39" i="50" s="1"/>
  <c r="AH80" i="48" s="1"/>
  <c r="L37" i="50"/>
  <c r="L39" i="50" s="1"/>
  <c r="AG80" i="48" s="1"/>
  <c r="B37" i="50"/>
  <c r="K37" i="50"/>
  <c r="K39" i="50" s="1"/>
  <c r="AF80" i="48" s="1"/>
  <c r="J37" i="50"/>
  <c r="J39" i="50" s="1"/>
  <c r="AE80" i="48" s="1"/>
  <c r="P19" i="50"/>
  <c r="P21" i="50" s="1"/>
  <c r="G19" i="50"/>
  <c r="G21" i="50" s="1"/>
  <c r="R19" i="50"/>
  <c r="R21" i="50" s="1"/>
  <c r="B39" i="49"/>
  <c r="B37" i="49"/>
  <c r="AM74" i="48"/>
  <c r="AL74" i="48"/>
  <c r="AK74" i="48"/>
  <c r="AJ74" i="48"/>
  <c r="AI74" i="48"/>
  <c r="AH74" i="48"/>
  <c r="AG74" i="48"/>
  <c r="AF74" i="48"/>
  <c r="AE74" i="48"/>
  <c r="AD74" i="48"/>
  <c r="AC74" i="48"/>
  <c r="AB74" i="48"/>
  <c r="Z74" i="48"/>
  <c r="Y74" i="48"/>
  <c r="X74" i="48"/>
  <c r="W74" i="48"/>
  <c r="V74" i="48"/>
  <c r="U74" i="48"/>
  <c r="T74" i="48"/>
  <c r="S74" i="48"/>
  <c r="R74" i="48"/>
  <c r="Q74" i="48"/>
  <c r="P74" i="48"/>
  <c r="O74" i="48"/>
  <c r="AM67" i="48"/>
  <c r="W67" i="48"/>
  <c r="AM33" i="48"/>
  <c r="AL33" i="48"/>
  <c r="AK33" i="48"/>
  <c r="AJ33" i="48"/>
  <c r="AI33" i="48"/>
  <c r="AH33" i="48"/>
  <c r="AG33" i="48"/>
  <c r="AF33" i="48"/>
  <c r="AE33" i="48"/>
  <c r="AD33" i="48"/>
  <c r="AC33" i="48"/>
  <c r="AB33" i="48"/>
  <c r="Z33" i="48"/>
  <c r="Y33" i="48"/>
  <c r="X33" i="48"/>
  <c r="W33" i="48"/>
  <c r="V33" i="48"/>
  <c r="U33" i="48"/>
  <c r="T33" i="48"/>
  <c r="S33" i="48"/>
  <c r="R33" i="48"/>
  <c r="Q33" i="48"/>
  <c r="P33" i="48"/>
  <c r="O33" i="48"/>
  <c r="AJ25" i="48"/>
  <c r="S25" i="48"/>
  <c r="W21" i="48"/>
  <c r="AK21" i="48"/>
  <c r="AM21" i="48"/>
  <c r="AM18" i="48"/>
  <c r="AL18" i="48"/>
  <c r="AK18" i="48"/>
  <c r="AJ18" i="48"/>
  <c r="AI18" i="48"/>
  <c r="AH18" i="48"/>
  <c r="AG18" i="48"/>
  <c r="AF18" i="48"/>
  <c r="AE18" i="48"/>
  <c r="AD18" i="48"/>
  <c r="AC18" i="48"/>
  <c r="AB18" i="48"/>
  <c r="Z18" i="48"/>
  <c r="Y18" i="48"/>
  <c r="X18" i="48"/>
  <c r="W18" i="48"/>
  <c r="V18" i="48"/>
  <c r="U18" i="48"/>
  <c r="T18" i="48"/>
  <c r="S18" i="48"/>
  <c r="R18" i="48"/>
  <c r="Q18" i="48"/>
  <c r="P18" i="48"/>
  <c r="O18" i="48"/>
  <c r="AM74" i="47"/>
  <c r="AL74" i="47"/>
  <c r="AK74" i="47"/>
  <c r="AJ74" i="47"/>
  <c r="AI74" i="47"/>
  <c r="AH74" i="47"/>
  <c r="AG74" i="47"/>
  <c r="AF74" i="47"/>
  <c r="AE74" i="47"/>
  <c r="AD74" i="47"/>
  <c r="AC74" i="47"/>
  <c r="AB74" i="47"/>
  <c r="Z74" i="47"/>
  <c r="Y74" i="47"/>
  <c r="X74" i="47"/>
  <c r="W74" i="47"/>
  <c r="V74" i="47"/>
  <c r="U74" i="47"/>
  <c r="T74" i="47"/>
  <c r="S74" i="47"/>
  <c r="R74" i="47"/>
  <c r="Q74" i="47"/>
  <c r="P74" i="47"/>
  <c r="O74" i="47"/>
  <c r="AM33" i="47"/>
  <c r="AL33" i="47"/>
  <c r="AK33" i="47"/>
  <c r="AJ33" i="47"/>
  <c r="AI33" i="47"/>
  <c r="AH33" i="47"/>
  <c r="AG33" i="47"/>
  <c r="AF33" i="47"/>
  <c r="AE33" i="47"/>
  <c r="AD33" i="47"/>
  <c r="AC33" i="47"/>
  <c r="AB33" i="47"/>
  <c r="Z33" i="47"/>
  <c r="Y33" i="47"/>
  <c r="X33" i="47"/>
  <c r="W33" i="47"/>
  <c r="V33" i="47"/>
  <c r="U33" i="47"/>
  <c r="T33" i="47"/>
  <c r="S33" i="47"/>
  <c r="R33" i="47"/>
  <c r="Q33" i="47"/>
  <c r="P33" i="47"/>
  <c r="O33" i="47"/>
  <c r="AM18" i="47"/>
  <c r="AL18" i="47"/>
  <c r="AK18" i="47"/>
  <c r="AJ18" i="47"/>
  <c r="AI18" i="47"/>
  <c r="AH18" i="47"/>
  <c r="AG18" i="47"/>
  <c r="AF18" i="47"/>
  <c r="AE18" i="47"/>
  <c r="AD18" i="47"/>
  <c r="AC18" i="47"/>
  <c r="AB18" i="47"/>
  <c r="Z18" i="47"/>
  <c r="Y18" i="47"/>
  <c r="X18" i="47"/>
  <c r="W18" i="47"/>
  <c r="V18" i="47"/>
  <c r="U18" i="47"/>
  <c r="T18" i="47"/>
  <c r="S18" i="47"/>
  <c r="R18" i="47"/>
  <c r="Q18" i="47"/>
  <c r="P18" i="47"/>
  <c r="O18" i="47"/>
  <c r="I46" i="36"/>
  <c r="H46" i="36"/>
  <c r="I45" i="36"/>
  <c r="H45" i="36"/>
  <c r="I44" i="36"/>
  <c r="I50" i="36" s="1"/>
  <c r="H44" i="36"/>
  <c r="H50" i="36" s="1"/>
  <c r="G44" i="36"/>
  <c r="G50" i="36" s="1"/>
  <c r="G46" i="36"/>
  <c r="G45" i="36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I73" i="37"/>
  <c r="H73" i="37"/>
  <c r="G73" i="37"/>
  <c r="F73" i="37"/>
  <c r="E73" i="37"/>
  <c r="D73" i="37"/>
  <c r="C73" i="37"/>
  <c r="B73" i="37"/>
  <c r="A73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I72" i="37"/>
  <c r="H72" i="37"/>
  <c r="G72" i="37"/>
  <c r="F72" i="37"/>
  <c r="E72" i="37"/>
  <c r="D72" i="37"/>
  <c r="C72" i="37"/>
  <c r="B72" i="37"/>
  <c r="A72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I71" i="37"/>
  <c r="H71" i="37"/>
  <c r="G71" i="37"/>
  <c r="F71" i="37"/>
  <c r="E71" i="37"/>
  <c r="D71" i="37"/>
  <c r="C71" i="37"/>
  <c r="B71" i="37"/>
  <c r="A71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I70" i="37"/>
  <c r="H70" i="37"/>
  <c r="G70" i="37"/>
  <c r="F70" i="37"/>
  <c r="E70" i="37"/>
  <c r="D70" i="37"/>
  <c r="C70" i="37"/>
  <c r="B70" i="37"/>
  <c r="A70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I69" i="37"/>
  <c r="H69" i="37"/>
  <c r="G69" i="37"/>
  <c r="F69" i="37"/>
  <c r="E69" i="37"/>
  <c r="D69" i="37"/>
  <c r="C69" i="37"/>
  <c r="B69" i="37"/>
  <c r="A69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I68" i="37"/>
  <c r="H68" i="37"/>
  <c r="G68" i="37"/>
  <c r="F68" i="37"/>
  <c r="E68" i="37"/>
  <c r="D68" i="37"/>
  <c r="C68" i="37"/>
  <c r="B68" i="37"/>
  <c r="A68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I64" i="37"/>
  <c r="H64" i="37"/>
  <c r="G64" i="37"/>
  <c r="F64" i="37"/>
  <c r="E64" i="37"/>
  <c r="D64" i="37"/>
  <c r="C64" i="37"/>
  <c r="B64" i="37"/>
  <c r="A64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I63" i="37"/>
  <c r="H63" i="37"/>
  <c r="G63" i="37"/>
  <c r="F63" i="37"/>
  <c r="E63" i="37"/>
  <c r="D63" i="37"/>
  <c r="C63" i="37"/>
  <c r="B63" i="37"/>
  <c r="A63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I62" i="37"/>
  <c r="H62" i="37"/>
  <c r="G62" i="37"/>
  <c r="F62" i="37"/>
  <c r="E62" i="37"/>
  <c r="D62" i="37"/>
  <c r="C62" i="37"/>
  <c r="B62" i="37"/>
  <c r="A62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I61" i="37"/>
  <c r="H61" i="37"/>
  <c r="G61" i="37"/>
  <c r="F61" i="37"/>
  <c r="E61" i="37"/>
  <c r="D61" i="37"/>
  <c r="C61" i="37"/>
  <c r="B61" i="37"/>
  <c r="A61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I60" i="37"/>
  <c r="H60" i="37"/>
  <c r="G60" i="37"/>
  <c r="F60" i="37"/>
  <c r="E60" i="37"/>
  <c r="D60" i="37"/>
  <c r="C60" i="37"/>
  <c r="B60" i="37"/>
  <c r="A60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I59" i="37"/>
  <c r="H59" i="37"/>
  <c r="G59" i="37"/>
  <c r="F59" i="37"/>
  <c r="E59" i="37"/>
  <c r="D59" i="37"/>
  <c r="C59" i="37"/>
  <c r="B59" i="37"/>
  <c r="A59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I58" i="37"/>
  <c r="H58" i="37"/>
  <c r="G58" i="37"/>
  <c r="F58" i="37"/>
  <c r="E58" i="37"/>
  <c r="D58" i="37"/>
  <c r="C58" i="37"/>
  <c r="B58" i="37"/>
  <c r="A58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I57" i="37"/>
  <c r="H57" i="37"/>
  <c r="G57" i="37"/>
  <c r="F57" i="37"/>
  <c r="E57" i="37"/>
  <c r="D57" i="37"/>
  <c r="C57" i="37"/>
  <c r="B57" i="37"/>
  <c r="A57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I56" i="37"/>
  <c r="H56" i="37"/>
  <c r="G56" i="37"/>
  <c r="F56" i="37"/>
  <c r="E56" i="37"/>
  <c r="D56" i="37"/>
  <c r="C56" i="37"/>
  <c r="B56" i="37"/>
  <c r="A56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I55" i="37"/>
  <c r="H55" i="37"/>
  <c r="G55" i="37"/>
  <c r="F55" i="37"/>
  <c r="E55" i="37"/>
  <c r="D55" i="37"/>
  <c r="C55" i="37"/>
  <c r="B55" i="37"/>
  <c r="A55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I54" i="37"/>
  <c r="H54" i="37"/>
  <c r="G54" i="37"/>
  <c r="F54" i="37"/>
  <c r="E54" i="37"/>
  <c r="D54" i="37"/>
  <c r="C54" i="37"/>
  <c r="B54" i="37"/>
  <c r="A54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I53" i="37"/>
  <c r="H53" i="37"/>
  <c r="G53" i="37"/>
  <c r="F53" i="37"/>
  <c r="E53" i="37"/>
  <c r="D53" i="37"/>
  <c r="C53" i="37"/>
  <c r="B53" i="37"/>
  <c r="A53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I52" i="37"/>
  <c r="H52" i="37"/>
  <c r="G52" i="37"/>
  <c r="F52" i="37"/>
  <c r="E52" i="37"/>
  <c r="D52" i="37"/>
  <c r="C52" i="37"/>
  <c r="B52" i="37"/>
  <c r="A52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I51" i="37"/>
  <c r="H51" i="37"/>
  <c r="G51" i="37"/>
  <c r="F51" i="37"/>
  <c r="E51" i="37"/>
  <c r="D51" i="37"/>
  <c r="C51" i="37"/>
  <c r="B51" i="37"/>
  <c r="A51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I50" i="37"/>
  <c r="H50" i="37"/>
  <c r="G50" i="37"/>
  <c r="F50" i="37"/>
  <c r="E50" i="37"/>
  <c r="D50" i="37"/>
  <c r="C50" i="37"/>
  <c r="B50" i="37"/>
  <c r="A50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I49" i="37"/>
  <c r="H49" i="37"/>
  <c r="G49" i="37"/>
  <c r="F49" i="37"/>
  <c r="E49" i="37"/>
  <c r="D49" i="37"/>
  <c r="C49" i="37"/>
  <c r="B49" i="37"/>
  <c r="A49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I48" i="37"/>
  <c r="H48" i="37"/>
  <c r="G48" i="37"/>
  <c r="F48" i="37"/>
  <c r="E48" i="37"/>
  <c r="D48" i="37"/>
  <c r="C48" i="37"/>
  <c r="B48" i="37"/>
  <c r="A48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I47" i="37"/>
  <c r="H47" i="37"/>
  <c r="G47" i="37"/>
  <c r="F47" i="37"/>
  <c r="E47" i="37"/>
  <c r="D47" i="37"/>
  <c r="C47" i="37"/>
  <c r="B47" i="37"/>
  <c r="A47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I46" i="37"/>
  <c r="H46" i="37"/>
  <c r="G46" i="37"/>
  <c r="F46" i="37"/>
  <c r="E46" i="37"/>
  <c r="D46" i="37"/>
  <c r="C46" i="37"/>
  <c r="B46" i="37"/>
  <c r="A46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I45" i="37"/>
  <c r="H45" i="37"/>
  <c r="G45" i="37"/>
  <c r="F45" i="37"/>
  <c r="E45" i="37"/>
  <c r="D45" i="37"/>
  <c r="C45" i="37"/>
  <c r="B45" i="37"/>
  <c r="A45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I44" i="37"/>
  <c r="H44" i="37"/>
  <c r="G44" i="37"/>
  <c r="F44" i="37"/>
  <c r="E44" i="37"/>
  <c r="D44" i="37"/>
  <c r="C44" i="37"/>
  <c r="B44" i="37"/>
  <c r="A44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I43" i="37"/>
  <c r="H43" i="37"/>
  <c r="G43" i="37"/>
  <c r="F43" i="37"/>
  <c r="E43" i="37"/>
  <c r="D43" i="37"/>
  <c r="C43" i="37"/>
  <c r="B43" i="37"/>
  <c r="A43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I42" i="37"/>
  <c r="H42" i="37"/>
  <c r="G42" i="37"/>
  <c r="F42" i="37"/>
  <c r="E42" i="37"/>
  <c r="D42" i="37"/>
  <c r="C42" i="37"/>
  <c r="B42" i="37"/>
  <c r="A4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I32" i="37"/>
  <c r="H32" i="37"/>
  <c r="G32" i="37"/>
  <c r="F32" i="37"/>
  <c r="E32" i="37"/>
  <c r="D32" i="37"/>
  <c r="C32" i="37"/>
  <c r="B32" i="37"/>
  <c r="A32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I31" i="37"/>
  <c r="H31" i="37"/>
  <c r="G31" i="37"/>
  <c r="F31" i="37"/>
  <c r="E31" i="37"/>
  <c r="D31" i="37"/>
  <c r="C31" i="37"/>
  <c r="B31" i="37"/>
  <c r="A31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I30" i="37"/>
  <c r="H30" i="37"/>
  <c r="G30" i="37"/>
  <c r="F30" i="37"/>
  <c r="E30" i="37"/>
  <c r="D30" i="37"/>
  <c r="C30" i="37"/>
  <c r="B30" i="37"/>
  <c r="A30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I29" i="37"/>
  <c r="H29" i="37"/>
  <c r="G29" i="37"/>
  <c r="F29" i="37"/>
  <c r="E29" i="37"/>
  <c r="D29" i="37"/>
  <c r="C29" i="37"/>
  <c r="B29" i="37"/>
  <c r="A29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I24" i="37"/>
  <c r="H24" i="37"/>
  <c r="G24" i="37"/>
  <c r="F24" i="37"/>
  <c r="E24" i="37"/>
  <c r="D24" i="37"/>
  <c r="C24" i="37"/>
  <c r="B24" i="37"/>
  <c r="A24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I23" i="37"/>
  <c r="H23" i="37"/>
  <c r="G23" i="37"/>
  <c r="F23" i="37"/>
  <c r="E23" i="37"/>
  <c r="D23" i="37"/>
  <c r="C23" i="37"/>
  <c r="B23" i="37"/>
  <c r="A23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I22" i="37"/>
  <c r="H22" i="37"/>
  <c r="G22" i="37"/>
  <c r="F22" i="37"/>
  <c r="E22" i="37"/>
  <c r="D22" i="37"/>
  <c r="C22" i="37"/>
  <c r="B22" i="37"/>
  <c r="A22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I17" i="37"/>
  <c r="H17" i="37"/>
  <c r="G17" i="37"/>
  <c r="F17" i="37"/>
  <c r="E17" i="37"/>
  <c r="D17" i="37"/>
  <c r="C17" i="37"/>
  <c r="B17" i="37"/>
  <c r="A17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I16" i="37"/>
  <c r="H16" i="37"/>
  <c r="G16" i="37"/>
  <c r="F16" i="37"/>
  <c r="E16" i="37"/>
  <c r="D16" i="37"/>
  <c r="C16" i="37"/>
  <c r="B16" i="37"/>
  <c r="A16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I15" i="37"/>
  <c r="H15" i="37"/>
  <c r="G15" i="37"/>
  <c r="F15" i="37"/>
  <c r="E15" i="37"/>
  <c r="D15" i="37"/>
  <c r="C15" i="37"/>
  <c r="B15" i="37"/>
  <c r="A15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I14" i="37"/>
  <c r="H14" i="37"/>
  <c r="G14" i="37"/>
  <c r="F14" i="37"/>
  <c r="E14" i="37"/>
  <c r="D14" i="37"/>
  <c r="C14" i="37"/>
  <c r="B14" i="37"/>
  <c r="A14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I13" i="37"/>
  <c r="H13" i="37"/>
  <c r="G13" i="37"/>
  <c r="F13" i="37"/>
  <c r="E13" i="37"/>
  <c r="D13" i="37"/>
  <c r="C13" i="37"/>
  <c r="B13" i="37"/>
  <c r="A13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I12" i="37"/>
  <c r="H12" i="37"/>
  <c r="G12" i="37"/>
  <c r="F12" i="37"/>
  <c r="E12" i="37"/>
  <c r="D12" i="37"/>
  <c r="C12" i="37"/>
  <c r="B12" i="37"/>
  <c r="A12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I11" i="37"/>
  <c r="H11" i="37"/>
  <c r="G11" i="37"/>
  <c r="F11" i="37"/>
  <c r="E11" i="37"/>
  <c r="D11" i="37"/>
  <c r="C11" i="37"/>
  <c r="B11" i="37"/>
  <c r="A11" i="37"/>
  <c r="R29" i="36"/>
  <c r="R37" i="36" s="1"/>
  <c r="R39" i="36" s="1"/>
  <c r="AM80" i="37" s="1"/>
  <c r="Q29" i="36"/>
  <c r="Q37" i="36" s="1"/>
  <c r="Q39" i="36" s="1"/>
  <c r="AL80" i="37" s="1"/>
  <c r="P29" i="36"/>
  <c r="P37" i="36" s="1"/>
  <c r="P39" i="36" s="1"/>
  <c r="AK80" i="37" s="1"/>
  <c r="O29" i="36"/>
  <c r="O37" i="36" s="1"/>
  <c r="O39" i="36" s="1"/>
  <c r="AJ80" i="37" s="1"/>
  <c r="N29" i="36"/>
  <c r="N37" i="36" s="1"/>
  <c r="N39" i="36" s="1"/>
  <c r="AI80" i="37" s="1"/>
  <c r="M29" i="36"/>
  <c r="M37" i="36" s="1"/>
  <c r="M39" i="36" s="1"/>
  <c r="AH80" i="37" s="1"/>
  <c r="L29" i="36"/>
  <c r="L37" i="36" s="1"/>
  <c r="L39" i="36" s="1"/>
  <c r="AG80" i="37" s="1"/>
  <c r="K29" i="36"/>
  <c r="K37" i="36" s="1"/>
  <c r="K39" i="36" s="1"/>
  <c r="AF80" i="37" s="1"/>
  <c r="J29" i="36"/>
  <c r="J37" i="36" s="1"/>
  <c r="J39" i="36" s="1"/>
  <c r="AE80" i="37" s="1"/>
  <c r="I29" i="36"/>
  <c r="I37" i="36" s="1"/>
  <c r="I39" i="36" s="1"/>
  <c r="AD80" i="37" s="1"/>
  <c r="H29" i="36"/>
  <c r="H37" i="36" s="1"/>
  <c r="H39" i="36" s="1"/>
  <c r="AC80" i="37" s="1"/>
  <c r="G29" i="36"/>
  <c r="G37" i="36" s="1"/>
  <c r="G39" i="36" s="1"/>
  <c r="AB80" i="37" s="1"/>
  <c r="R23" i="36"/>
  <c r="Q23" i="36"/>
  <c r="P23" i="36"/>
  <c r="O23" i="36"/>
  <c r="N23" i="36"/>
  <c r="M23" i="36"/>
  <c r="L23" i="36"/>
  <c r="K23" i="36"/>
  <c r="J23" i="36"/>
  <c r="I23" i="36"/>
  <c r="H23" i="36"/>
  <c r="G23" i="36"/>
  <c r="R11" i="36"/>
  <c r="R19" i="36" s="1"/>
  <c r="R21" i="36" s="1"/>
  <c r="Q11" i="36"/>
  <c r="Q19" i="36" s="1"/>
  <c r="Q21" i="36" s="1"/>
  <c r="P11" i="36"/>
  <c r="P19" i="36" s="1"/>
  <c r="P21" i="36" s="1"/>
  <c r="O11" i="36"/>
  <c r="O19" i="36" s="1"/>
  <c r="O21" i="36" s="1"/>
  <c r="N11" i="36"/>
  <c r="N19" i="36" s="1"/>
  <c r="N21" i="36" s="1"/>
  <c r="M11" i="36"/>
  <c r="M19" i="36" s="1"/>
  <c r="M21" i="36" s="1"/>
  <c r="L11" i="36"/>
  <c r="L19" i="36" s="1"/>
  <c r="L21" i="36" s="1"/>
  <c r="K11" i="36"/>
  <c r="K19" i="36" s="1"/>
  <c r="K21" i="36" s="1"/>
  <c r="J11" i="36"/>
  <c r="J19" i="36" s="1"/>
  <c r="J21" i="36" s="1"/>
  <c r="I11" i="36"/>
  <c r="I19" i="36" s="1"/>
  <c r="I21" i="36" s="1"/>
  <c r="I22" i="36" s="1"/>
  <c r="H11" i="36"/>
  <c r="H19" i="36" s="1"/>
  <c r="H21" i="36" s="1"/>
  <c r="G11" i="36"/>
  <c r="G19" i="36" s="1"/>
  <c r="G21" i="36" s="1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B39" i="36"/>
  <c r="B37" i="36"/>
  <c r="Z73" i="33"/>
  <c r="Y73" i="33"/>
  <c r="X73" i="33"/>
  <c r="W73" i="33"/>
  <c r="V73" i="33"/>
  <c r="U73" i="33"/>
  <c r="T73" i="33"/>
  <c r="S73" i="33"/>
  <c r="R73" i="33"/>
  <c r="Q73" i="33"/>
  <c r="P73" i="33"/>
  <c r="O73" i="33"/>
  <c r="Z72" i="33"/>
  <c r="Y72" i="33"/>
  <c r="X72" i="33"/>
  <c r="W72" i="33"/>
  <c r="V72" i="33"/>
  <c r="U72" i="33"/>
  <c r="T72" i="33"/>
  <c r="S72" i="33"/>
  <c r="R72" i="33"/>
  <c r="Q72" i="33"/>
  <c r="P72" i="33"/>
  <c r="O72" i="33"/>
  <c r="Z71" i="33"/>
  <c r="Y71" i="33"/>
  <c r="X71" i="33"/>
  <c r="W71" i="33"/>
  <c r="V71" i="33"/>
  <c r="U71" i="33"/>
  <c r="T71" i="33"/>
  <c r="S71" i="33"/>
  <c r="R71" i="33"/>
  <c r="Q71" i="33"/>
  <c r="P71" i="33"/>
  <c r="O71" i="33"/>
  <c r="Z70" i="33"/>
  <c r="Y70" i="33"/>
  <c r="X70" i="33"/>
  <c r="W70" i="33"/>
  <c r="V70" i="33"/>
  <c r="U70" i="33"/>
  <c r="T70" i="33"/>
  <c r="S70" i="33"/>
  <c r="R70" i="33"/>
  <c r="Q70" i="33"/>
  <c r="P70" i="33"/>
  <c r="O70" i="33"/>
  <c r="Z69" i="33"/>
  <c r="Y69" i="33"/>
  <c r="X69" i="33"/>
  <c r="W69" i="33"/>
  <c r="V69" i="33"/>
  <c r="U69" i="33"/>
  <c r="T69" i="33"/>
  <c r="S69" i="33"/>
  <c r="R69" i="33"/>
  <c r="Q69" i="33"/>
  <c r="P69" i="33"/>
  <c r="O69" i="33"/>
  <c r="Z68" i="33"/>
  <c r="Y68" i="33"/>
  <c r="X68" i="33"/>
  <c r="W68" i="33"/>
  <c r="V68" i="33"/>
  <c r="U68" i="33"/>
  <c r="T68" i="33"/>
  <c r="S68" i="33"/>
  <c r="R68" i="33"/>
  <c r="Q68" i="33"/>
  <c r="P68" i="33"/>
  <c r="O68" i="33"/>
  <c r="Z64" i="33"/>
  <c r="Y64" i="33"/>
  <c r="X64" i="33"/>
  <c r="W64" i="33"/>
  <c r="V64" i="33"/>
  <c r="U64" i="33"/>
  <c r="T64" i="33"/>
  <c r="S64" i="33"/>
  <c r="R64" i="33"/>
  <c r="Q64" i="33"/>
  <c r="P64" i="33"/>
  <c r="O64" i="33"/>
  <c r="Z63" i="33"/>
  <c r="Y63" i="33"/>
  <c r="X63" i="33"/>
  <c r="W63" i="33"/>
  <c r="V63" i="33"/>
  <c r="U63" i="33"/>
  <c r="T63" i="33"/>
  <c r="S63" i="33"/>
  <c r="R63" i="33"/>
  <c r="Q63" i="33"/>
  <c r="P63" i="33"/>
  <c r="O63" i="33"/>
  <c r="Z62" i="33"/>
  <c r="Y62" i="33"/>
  <c r="X62" i="33"/>
  <c r="W62" i="33"/>
  <c r="V62" i="33"/>
  <c r="U62" i="33"/>
  <c r="T62" i="33"/>
  <c r="S62" i="33"/>
  <c r="R62" i="33"/>
  <c r="Q62" i="33"/>
  <c r="P62" i="33"/>
  <c r="O62" i="33"/>
  <c r="Z61" i="33"/>
  <c r="Y61" i="33"/>
  <c r="X61" i="33"/>
  <c r="W61" i="33"/>
  <c r="V61" i="33"/>
  <c r="U61" i="33"/>
  <c r="T61" i="33"/>
  <c r="S61" i="33"/>
  <c r="R61" i="33"/>
  <c r="Q61" i="33"/>
  <c r="P61" i="33"/>
  <c r="O61" i="33"/>
  <c r="Z60" i="33"/>
  <c r="Y60" i="33"/>
  <c r="X60" i="33"/>
  <c r="W60" i="33"/>
  <c r="V60" i="33"/>
  <c r="U60" i="33"/>
  <c r="T60" i="33"/>
  <c r="S60" i="33"/>
  <c r="R60" i="33"/>
  <c r="Q60" i="33"/>
  <c r="P60" i="33"/>
  <c r="O60" i="33"/>
  <c r="Z59" i="33"/>
  <c r="Y59" i="33"/>
  <c r="X59" i="33"/>
  <c r="W59" i="33"/>
  <c r="V59" i="33"/>
  <c r="U59" i="33"/>
  <c r="T59" i="33"/>
  <c r="S59" i="33"/>
  <c r="R59" i="33"/>
  <c r="Q59" i="33"/>
  <c r="P59" i="33"/>
  <c r="O59" i="33"/>
  <c r="Z58" i="33"/>
  <c r="Y58" i="33"/>
  <c r="X58" i="33"/>
  <c r="W58" i="33"/>
  <c r="V58" i="33"/>
  <c r="U58" i="33"/>
  <c r="T58" i="33"/>
  <c r="S58" i="33"/>
  <c r="R58" i="33"/>
  <c r="Q58" i="33"/>
  <c r="P58" i="33"/>
  <c r="O58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Z56" i="33"/>
  <c r="Y56" i="33"/>
  <c r="X56" i="33"/>
  <c r="W56" i="33"/>
  <c r="V56" i="33"/>
  <c r="U56" i="33"/>
  <c r="T56" i="33"/>
  <c r="S56" i="33"/>
  <c r="R56" i="33"/>
  <c r="Q56" i="33"/>
  <c r="P56" i="33"/>
  <c r="O56" i="33"/>
  <c r="Z55" i="33"/>
  <c r="Y55" i="33"/>
  <c r="X55" i="33"/>
  <c r="W55" i="33"/>
  <c r="V55" i="33"/>
  <c r="U55" i="33"/>
  <c r="T55" i="33"/>
  <c r="S55" i="33"/>
  <c r="R55" i="33"/>
  <c r="Q55" i="33"/>
  <c r="P55" i="33"/>
  <c r="O55" i="33"/>
  <c r="Z54" i="33"/>
  <c r="Y54" i="33"/>
  <c r="X54" i="33"/>
  <c r="W54" i="33"/>
  <c r="V54" i="33"/>
  <c r="U54" i="33"/>
  <c r="T54" i="33"/>
  <c r="S54" i="33"/>
  <c r="R54" i="33"/>
  <c r="Q54" i="33"/>
  <c r="P54" i="33"/>
  <c r="O54" i="33"/>
  <c r="Z53" i="33"/>
  <c r="Y53" i="33"/>
  <c r="X53" i="33"/>
  <c r="W53" i="33"/>
  <c r="V53" i="33"/>
  <c r="U53" i="33"/>
  <c r="T53" i="33"/>
  <c r="S53" i="33"/>
  <c r="R53" i="33"/>
  <c r="Q53" i="33"/>
  <c r="P53" i="33"/>
  <c r="O53" i="33"/>
  <c r="Z52" i="33"/>
  <c r="Y52" i="33"/>
  <c r="X52" i="33"/>
  <c r="W52" i="33"/>
  <c r="V52" i="33"/>
  <c r="U52" i="33"/>
  <c r="T52" i="33"/>
  <c r="S52" i="33"/>
  <c r="R52" i="33"/>
  <c r="Q52" i="33"/>
  <c r="P52" i="33"/>
  <c r="O52" i="33"/>
  <c r="Z51" i="33"/>
  <c r="Y51" i="33"/>
  <c r="X51" i="33"/>
  <c r="W51" i="33"/>
  <c r="V51" i="33"/>
  <c r="U51" i="33"/>
  <c r="T51" i="33"/>
  <c r="S51" i="33"/>
  <c r="R51" i="33"/>
  <c r="Q51" i="33"/>
  <c r="P51" i="33"/>
  <c r="O51" i="33"/>
  <c r="Z50" i="33"/>
  <c r="Y50" i="33"/>
  <c r="X50" i="33"/>
  <c r="W50" i="33"/>
  <c r="V50" i="33"/>
  <c r="U50" i="33"/>
  <c r="T50" i="33"/>
  <c r="S50" i="33"/>
  <c r="R50" i="33"/>
  <c r="Q50" i="33"/>
  <c r="P50" i="33"/>
  <c r="O50" i="33"/>
  <c r="Z49" i="33"/>
  <c r="Y49" i="33"/>
  <c r="X49" i="33"/>
  <c r="W49" i="33"/>
  <c r="V49" i="33"/>
  <c r="U49" i="33"/>
  <c r="T49" i="33"/>
  <c r="S49" i="33"/>
  <c r="R49" i="33"/>
  <c r="Q49" i="33"/>
  <c r="P49" i="33"/>
  <c r="O49" i="33"/>
  <c r="Z48" i="33"/>
  <c r="Y48" i="33"/>
  <c r="X48" i="33"/>
  <c r="W48" i="33"/>
  <c r="V48" i="33"/>
  <c r="U48" i="33"/>
  <c r="T48" i="33"/>
  <c r="S48" i="33"/>
  <c r="R48" i="33"/>
  <c r="Q48" i="33"/>
  <c r="P48" i="33"/>
  <c r="O48" i="33"/>
  <c r="Z47" i="33"/>
  <c r="Y47" i="33"/>
  <c r="X47" i="33"/>
  <c r="W47" i="33"/>
  <c r="V47" i="33"/>
  <c r="U47" i="33"/>
  <c r="T47" i="33"/>
  <c r="S47" i="33"/>
  <c r="R47" i="33"/>
  <c r="Q47" i="33"/>
  <c r="P47" i="33"/>
  <c r="O47" i="33"/>
  <c r="Z46" i="33"/>
  <c r="Y46" i="33"/>
  <c r="X46" i="33"/>
  <c r="W46" i="33"/>
  <c r="V46" i="33"/>
  <c r="U46" i="33"/>
  <c r="T46" i="33"/>
  <c r="S46" i="33"/>
  <c r="R46" i="33"/>
  <c r="Q46" i="33"/>
  <c r="P46" i="33"/>
  <c r="O46" i="33"/>
  <c r="Z45" i="33"/>
  <c r="Y45" i="33"/>
  <c r="X45" i="33"/>
  <c r="W45" i="33"/>
  <c r="V45" i="33"/>
  <c r="U45" i="33"/>
  <c r="T45" i="33"/>
  <c r="S45" i="33"/>
  <c r="R45" i="33"/>
  <c r="Q45" i="33"/>
  <c r="P45" i="33"/>
  <c r="O45" i="33"/>
  <c r="Z44" i="33"/>
  <c r="Y44" i="33"/>
  <c r="X44" i="33"/>
  <c r="W44" i="33"/>
  <c r="V44" i="33"/>
  <c r="U44" i="33"/>
  <c r="T44" i="33"/>
  <c r="S44" i="33"/>
  <c r="R44" i="33"/>
  <c r="Q44" i="33"/>
  <c r="P44" i="33"/>
  <c r="O44" i="33"/>
  <c r="Z43" i="33"/>
  <c r="Y43" i="33"/>
  <c r="X43" i="33"/>
  <c r="W43" i="33"/>
  <c r="V43" i="33"/>
  <c r="U43" i="33"/>
  <c r="T43" i="33"/>
  <c r="S43" i="33"/>
  <c r="R43" i="33"/>
  <c r="Q43" i="33"/>
  <c r="P43" i="33"/>
  <c r="O43" i="33"/>
  <c r="Z42" i="33"/>
  <c r="Y42" i="33"/>
  <c r="X42" i="33"/>
  <c r="W42" i="33"/>
  <c r="V42" i="33"/>
  <c r="U42" i="33"/>
  <c r="T42" i="33"/>
  <c r="S42" i="33"/>
  <c r="R42" i="33"/>
  <c r="Q42" i="33"/>
  <c r="P42" i="33"/>
  <c r="O42" i="33"/>
  <c r="Z32" i="33"/>
  <c r="Y32" i="33"/>
  <c r="X32" i="33"/>
  <c r="W32" i="33"/>
  <c r="V32" i="33"/>
  <c r="U32" i="33"/>
  <c r="T32" i="33"/>
  <c r="S32" i="33"/>
  <c r="R32" i="33"/>
  <c r="Q32" i="33"/>
  <c r="P32" i="33"/>
  <c r="O32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Z30" i="33"/>
  <c r="Y30" i="33"/>
  <c r="X30" i="33"/>
  <c r="W30" i="33"/>
  <c r="V30" i="33"/>
  <c r="U30" i="33"/>
  <c r="T30" i="33"/>
  <c r="S30" i="33"/>
  <c r="R30" i="33"/>
  <c r="Q30" i="33"/>
  <c r="P30" i="33"/>
  <c r="O30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Z23" i="33"/>
  <c r="Y23" i="33"/>
  <c r="X23" i="33"/>
  <c r="W23" i="33"/>
  <c r="V23" i="33"/>
  <c r="U23" i="33"/>
  <c r="T23" i="33"/>
  <c r="S23" i="33"/>
  <c r="R23" i="33"/>
  <c r="Q23" i="33"/>
  <c r="P23" i="33"/>
  <c r="O23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AM73" i="33"/>
  <c r="AL73" i="33"/>
  <c r="AK73" i="33"/>
  <c r="AJ73" i="33"/>
  <c r="AI73" i="33"/>
  <c r="AH73" i="33"/>
  <c r="AG73" i="33"/>
  <c r="AF73" i="33"/>
  <c r="AE73" i="33"/>
  <c r="AD73" i="33"/>
  <c r="AC73" i="33"/>
  <c r="AB73" i="33"/>
  <c r="AM72" i="33"/>
  <c r="AL72" i="33"/>
  <c r="AK72" i="33"/>
  <c r="AJ72" i="33"/>
  <c r="AI72" i="33"/>
  <c r="AH72" i="33"/>
  <c r="AG72" i="33"/>
  <c r="AF72" i="33"/>
  <c r="AE72" i="33"/>
  <c r="AD72" i="33"/>
  <c r="AC72" i="33"/>
  <c r="AB72" i="33"/>
  <c r="AM71" i="33"/>
  <c r="AL71" i="33"/>
  <c r="AK71" i="33"/>
  <c r="AJ71" i="33"/>
  <c r="AI71" i="33"/>
  <c r="AH71" i="33"/>
  <c r="AG71" i="33"/>
  <c r="AF71" i="33"/>
  <c r="AE71" i="33"/>
  <c r="AD71" i="33"/>
  <c r="AC71" i="33"/>
  <c r="AB71" i="33"/>
  <c r="AM70" i="33"/>
  <c r="AL70" i="33"/>
  <c r="AK70" i="33"/>
  <c r="AJ70" i="33"/>
  <c r="AI70" i="33"/>
  <c r="AH70" i="33"/>
  <c r="AG70" i="33"/>
  <c r="AF70" i="33"/>
  <c r="AE70" i="33"/>
  <c r="AD70" i="33"/>
  <c r="AC70" i="33"/>
  <c r="AB70" i="33"/>
  <c r="AM69" i="33"/>
  <c r="AL69" i="33"/>
  <c r="AK69" i="33"/>
  <c r="AJ69" i="33"/>
  <c r="AI69" i="33"/>
  <c r="AH69" i="33"/>
  <c r="AG69" i="33"/>
  <c r="AF69" i="33"/>
  <c r="AE69" i="33"/>
  <c r="AD69" i="33"/>
  <c r="AC69" i="33"/>
  <c r="AB69" i="33"/>
  <c r="AM68" i="33"/>
  <c r="AL68" i="33"/>
  <c r="AK68" i="33"/>
  <c r="AJ68" i="33"/>
  <c r="AI68" i="33"/>
  <c r="AH68" i="33"/>
  <c r="AG68" i="33"/>
  <c r="AF68" i="33"/>
  <c r="AE68" i="33"/>
  <c r="AD68" i="33"/>
  <c r="AC68" i="33"/>
  <c r="AB68" i="33"/>
  <c r="AM64" i="33"/>
  <c r="AL64" i="33"/>
  <c r="AK64" i="33"/>
  <c r="AJ64" i="33"/>
  <c r="AI64" i="33"/>
  <c r="AH64" i="33"/>
  <c r="AG64" i="33"/>
  <c r="AF64" i="33"/>
  <c r="AE64" i="33"/>
  <c r="AD64" i="33"/>
  <c r="AC64" i="33"/>
  <c r="AB64" i="33"/>
  <c r="AM63" i="33"/>
  <c r="AL63" i="33"/>
  <c r="AK63" i="33"/>
  <c r="AJ63" i="33"/>
  <c r="AI63" i="33"/>
  <c r="AH63" i="33"/>
  <c r="AG63" i="33"/>
  <c r="AF63" i="33"/>
  <c r="AE63" i="33"/>
  <c r="AD63" i="33"/>
  <c r="AC63" i="33"/>
  <c r="AB63" i="33"/>
  <c r="AM62" i="33"/>
  <c r="AL62" i="33"/>
  <c r="AK62" i="33"/>
  <c r="AJ62" i="33"/>
  <c r="AI62" i="33"/>
  <c r="AH62" i="33"/>
  <c r="AG62" i="33"/>
  <c r="AF62" i="33"/>
  <c r="AE62" i="33"/>
  <c r="AD62" i="33"/>
  <c r="AC62" i="33"/>
  <c r="AB62" i="33"/>
  <c r="AM61" i="33"/>
  <c r="AL61" i="33"/>
  <c r="AK61" i="33"/>
  <c r="AJ61" i="33"/>
  <c r="AI61" i="33"/>
  <c r="AH61" i="33"/>
  <c r="AG61" i="33"/>
  <c r="AF61" i="33"/>
  <c r="AE61" i="33"/>
  <c r="AD61" i="33"/>
  <c r="AC61" i="33"/>
  <c r="AB61" i="33"/>
  <c r="AM60" i="33"/>
  <c r="AL60" i="33"/>
  <c r="AK60" i="33"/>
  <c r="AJ60" i="33"/>
  <c r="AI60" i="33"/>
  <c r="AH60" i="33"/>
  <c r="AG60" i="33"/>
  <c r="AF60" i="33"/>
  <c r="AE60" i="33"/>
  <c r="AD60" i="33"/>
  <c r="AC60" i="33"/>
  <c r="AB60" i="33"/>
  <c r="AM59" i="33"/>
  <c r="AL59" i="33"/>
  <c r="AK59" i="33"/>
  <c r="AJ59" i="33"/>
  <c r="AI59" i="33"/>
  <c r="AH59" i="33"/>
  <c r="AG59" i="33"/>
  <c r="AF59" i="33"/>
  <c r="AE59" i="33"/>
  <c r="AD59" i="33"/>
  <c r="AC59" i="33"/>
  <c r="AB59" i="33"/>
  <c r="AM58" i="33"/>
  <c r="AL58" i="33"/>
  <c r="AK58" i="33"/>
  <c r="AJ58" i="33"/>
  <c r="AI58" i="33"/>
  <c r="AH58" i="33"/>
  <c r="AG58" i="33"/>
  <c r="AF58" i="33"/>
  <c r="AE58" i="33"/>
  <c r="AD58" i="33"/>
  <c r="AC58" i="33"/>
  <c r="AB58" i="33"/>
  <c r="AM57" i="33"/>
  <c r="AL57" i="33"/>
  <c r="AK57" i="33"/>
  <c r="AJ57" i="33"/>
  <c r="AI57" i="33"/>
  <c r="AH57" i="33"/>
  <c r="AG57" i="33"/>
  <c r="AF57" i="33"/>
  <c r="AE57" i="33"/>
  <c r="AD57" i="33"/>
  <c r="AC57" i="33"/>
  <c r="AB57" i="33"/>
  <c r="AM56" i="33"/>
  <c r="AL56" i="33"/>
  <c r="AK56" i="33"/>
  <c r="AJ56" i="33"/>
  <c r="AI56" i="33"/>
  <c r="AH56" i="33"/>
  <c r="AG56" i="33"/>
  <c r="AF56" i="33"/>
  <c r="AE56" i="33"/>
  <c r="AD56" i="33"/>
  <c r="AC56" i="33"/>
  <c r="AB56" i="33"/>
  <c r="AM55" i="33"/>
  <c r="AL55" i="33"/>
  <c r="AK55" i="33"/>
  <c r="AJ55" i="33"/>
  <c r="AI55" i="33"/>
  <c r="AH55" i="33"/>
  <c r="AG55" i="33"/>
  <c r="AF55" i="33"/>
  <c r="AE55" i="33"/>
  <c r="AD55" i="33"/>
  <c r="AC55" i="33"/>
  <c r="AB55" i="33"/>
  <c r="AM54" i="33"/>
  <c r="AL54" i="33"/>
  <c r="AK54" i="33"/>
  <c r="AJ54" i="33"/>
  <c r="AI54" i="33"/>
  <c r="AH54" i="33"/>
  <c r="AG54" i="33"/>
  <c r="AF54" i="33"/>
  <c r="AE54" i="33"/>
  <c r="AD54" i="33"/>
  <c r="AC54" i="33"/>
  <c r="AB54" i="33"/>
  <c r="AM53" i="33"/>
  <c r="AL53" i="33"/>
  <c r="AK53" i="33"/>
  <c r="AJ53" i="33"/>
  <c r="AI53" i="33"/>
  <c r="AH53" i="33"/>
  <c r="AG53" i="33"/>
  <c r="AF53" i="33"/>
  <c r="AE53" i="33"/>
  <c r="AD53" i="33"/>
  <c r="AC53" i="33"/>
  <c r="AB53" i="33"/>
  <c r="AM52" i="33"/>
  <c r="AL52" i="33"/>
  <c r="AK52" i="33"/>
  <c r="AJ52" i="33"/>
  <c r="AI52" i="33"/>
  <c r="AH52" i="33"/>
  <c r="AG52" i="33"/>
  <c r="AF52" i="33"/>
  <c r="AE52" i="33"/>
  <c r="AD52" i="33"/>
  <c r="AC52" i="33"/>
  <c r="AB52" i="33"/>
  <c r="AM51" i="33"/>
  <c r="AL51" i="33"/>
  <c r="AK51" i="33"/>
  <c r="AJ51" i="33"/>
  <c r="AI51" i="33"/>
  <c r="AH51" i="33"/>
  <c r="AG51" i="33"/>
  <c r="AF51" i="33"/>
  <c r="AE51" i="33"/>
  <c r="AD51" i="33"/>
  <c r="AC51" i="33"/>
  <c r="AB51" i="33"/>
  <c r="AM50" i="33"/>
  <c r="AL50" i="33"/>
  <c r="AK50" i="33"/>
  <c r="AJ50" i="33"/>
  <c r="AI50" i="33"/>
  <c r="AH50" i="33"/>
  <c r="AG50" i="33"/>
  <c r="AF50" i="33"/>
  <c r="AE50" i="33"/>
  <c r="AD50" i="33"/>
  <c r="AC50" i="33"/>
  <c r="AB50" i="33"/>
  <c r="AM49" i="33"/>
  <c r="AL49" i="33"/>
  <c r="AK49" i="33"/>
  <c r="AJ49" i="33"/>
  <c r="AI49" i="33"/>
  <c r="AH49" i="33"/>
  <c r="AG49" i="33"/>
  <c r="AF49" i="33"/>
  <c r="AE49" i="33"/>
  <c r="AD49" i="33"/>
  <c r="AC49" i="33"/>
  <c r="AB49" i="33"/>
  <c r="AM48" i="33"/>
  <c r="AL48" i="33"/>
  <c r="AK48" i="33"/>
  <c r="AJ48" i="33"/>
  <c r="AI48" i="33"/>
  <c r="AH48" i="33"/>
  <c r="AG48" i="33"/>
  <c r="AF48" i="33"/>
  <c r="AE48" i="33"/>
  <c r="AD48" i="33"/>
  <c r="AC48" i="33"/>
  <c r="AB48" i="33"/>
  <c r="AM47" i="33"/>
  <c r="AL47" i="33"/>
  <c r="AK47" i="33"/>
  <c r="AJ47" i="33"/>
  <c r="AI47" i="33"/>
  <c r="AH47" i="33"/>
  <c r="AG47" i="33"/>
  <c r="AF47" i="33"/>
  <c r="AE47" i="33"/>
  <c r="AD47" i="33"/>
  <c r="AC47" i="33"/>
  <c r="AB47" i="33"/>
  <c r="AM46" i="33"/>
  <c r="AL46" i="33"/>
  <c r="AK46" i="33"/>
  <c r="AJ46" i="33"/>
  <c r="AI46" i="33"/>
  <c r="AH46" i="33"/>
  <c r="AG46" i="33"/>
  <c r="AF46" i="33"/>
  <c r="AE46" i="33"/>
  <c r="AD46" i="33"/>
  <c r="AC46" i="33"/>
  <c r="AB46" i="33"/>
  <c r="AM45" i="33"/>
  <c r="AL45" i="33"/>
  <c r="AK45" i="33"/>
  <c r="AJ45" i="33"/>
  <c r="AI45" i="33"/>
  <c r="AH45" i="33"/>
  <c r="AG45" i="33"/>
  <c r="AF45" i="33"/>
  <c r="AE45" i="33"/>
  <c r="AD45" i="33"/>
  <c r="AC45" i="33"/>
  <c r="AB45" i="33"/>
  <c r="AM44" i="33"/>
  <c r="AL44" i="33"/>
  <c r="AK44" i="33"/>
  <c r="AJ44" i="33"/>
  <c r="AI44" i="33"/>
  <c r="AH44" i="33"/>
  <c r="AG44" i="33"/>
  <c r="AF44" i="33"/>
  <c r="AE44" i="33"/>
  <c r="AD44" i="33"/>
  <c r="AC44" i="33"/>
  <c r="AB44" i="33"/>
  <c r="AM43" i="33"/>
  <c r="AL43" i="33"/>
  <c r="AK43" i="33"/>
  <c r="AJ43" i="33"/>
  <c r="AI43" i="33"/>
  <c r="AH43" i="33"/>
  <c r="AG43" i="33"/>
  <c r="AF43" i="33"/>
  <c r="AE43" i="33"/>
  <c r="AD43" i="33"/>
  <c r="AC43" i="33"/>
  <c r="AB43" i="33"/>
  <c r="AM42" i="33"/>
  <c r="AL42" i="33"/>
  <c r="AK42" i="33"/>
  <c r="AJ42" i="33"/>
  <c r="AI42" i="33"/>
  <c r="AH42" i="33"/>
  <c r="AG42" i="33"/>
  <c r="AF42" i="33"/>
  <c r="AE42" i="33"/>
  <c r="AD42" i="33"/>
  <c r="AC42" i="33"/>
  <c r="AB42" i="33"/>
  <c r="AM32" i="33"/>
  <c r="AL32" i="33"/>
  <c r="AK32" i="33"/>
  <c r="AJ32" i="33"/>
  <c r="AI32" i="33"/>
  <c r="AH32" i="33"/>
  <c r="AG32" i="33"/>
  <c r="AF32" i="33"/>
  <c r="AE32" i="33"/>
  <c r="AD32" i="33"/>
  <c r="AC32" i="33"/>
  <c r="AB32" i="33"/>
  <c r="AM31" i="33"/>
  <c r="AL31" i="33"/>
  <c r="AK31" i="33"/>
  <c r="AJ31" i="33"/>
  <c r="AI31" i="33"/>
  <c r="AH31" i="33"/>
  <c r="AG31" i="33"/>
  <c r="AF31" i="33"/>
  <c r="AE31" i="33"/>
  <c r="AD31" i="33"/>
  <c r="AC31" i="33"/>
  <c r="AB31" i="33"/>
  <c r="AM30" i="33"/>
  <c r="AL30" i="33"/>
  <c r="AK30" i="33"/>
  <c r="AJ30" i="33"/>
  <c r="AI30" i="33"/>
  <c r="AH30" i="33"/>
  <c r="AG30" i="33"/>
  <c r="AF30" i="33"/>
  <c r="AE30" i="33"/>
  <c r="AD30" i="33"/>
  <c r="AC30" i="33"/>
  <c r="AB30" i="33"/>
  <c r="AM29" i="33"/>
  <c r="AL29" i="33"/>
  <c r="AK29" i="33"/>
  <c r="AJ29" i="33"/>
  <c r="AI29" i="33"/>
  <c r="AH29" i="33"/>
  <c r="AG29" i="33"/>
  <c r="AF29" i="33"/>
  <c r="AE29" i="33"/>
  <c r="AD29" i="33"/>
  <c r="AC29" i="33"/>
  <c r="AB29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M23" i="33"/>
  <c r="AL23" i="33"/>
  <c r="AK23" i="33"/>
  <c r="AJ23" i="33"/>
  <c r="AI23" i="33"/>
  <c r="AH23" i="33"/>
  <c r="AG23" i="33"/>
  <c r="AF23" i="33"/>
  <c r="AE23" i="33"/>
  <c r="AD23" i="33"/>
  <c r="AC23" i="33"/>
  <c r="AB23" i="33"/>
  <c r="AM22" i="33"/>
  <c r="AL22" i="33"/>
  <c r="AK22" i="33"/>
  <c r="AJ22" i="33"/>
  <c r="AI22" i="33"/>
  <c r="AH22" i="33"/>
  <c r="AG22" i="33"/>
  <c r="AF22" i="33"/>
  <c r="AE22" i="33"/>
  <c r="AD22" i="33"/>
  <c r="AC22" i="33"/>
  <c r="AB22" i="33"/>
  <c r="AM17" i="33"/>
  <c r="AL17" i="33"/>
  <c r="AK17" i="33"/>
  <c r="AJ17" i="33"/>
  <c r="AI17" i="33"/>
  <c r="AH17" i="33"/>
  <c r="AG17" i="33"/>
  <c r="AF17" i="33"/>
  <c r="AE17" i="33"/>
  <c r="AD17" i="33"/>
  <c r="AC17" i="33"/>
  <c r="AB17" i="33"/>
  <c r="AM16" i="33"/>
  <c r="AL16" i="33"/>
  <c r="AK16" i="33"/>
  <c r="AJ16" i="33"/>
  <c r="AI16" i="33"/>
  <c r="AH16" i="33"/>
  <c r="AG16" i="33"/>
  <c r="AF16" i="33"/>
  <c r="AE16" i="33"/>
  <c r="AD16" i="33"/>
  <c r="AC16" i="33"/>
  <c r="AB16" i="33"/>
  <c r="AM15" i="33"/>
  <c r="AL15" i="33"/>
  <c r="AK15" i="33"/>
  <c r="AJ15" i="33"/>
  <c r="AI15" i="33"/>
  <c r="AH15" i="33"/>
  <c r="AG15" i="33"/>
  <c r="AF15" i="33"/>
  <c r="AE15" i="33"/>
  <c r="AD15" i="33"/>
  <c r="AC15" i="33"/>
  <c r="AB15" i="33"/>
  <c r="AM14" i="33"/>
  <c r="AL14" i="33"/>
  <c r="AK14" i="33"/>
  <c r="AJ14" i="33"/>
  <c r="AI14" i="33"/>
  <c r="AH14" i="33"/>
  <c r="AG14" i="33"/>
  <c r="AF14" i="33"/>
  <c r="AE14" i="33"/>
  <c r="AD14" i="33"/>
  <c r="AC14" i="33"/>
  <c r="AB14" i="33"/>
  <c r="AM13" i="33"/>
  <c r="AL13" i="33"/>
  <c r="AK13" i="33"/>
  <c r="AJ13" i="33"/>
  <c r="AI13" i="33"/>
  <c r="AH13" i="33"/>
  <c r="AG13" i="33"/>
  <c r="AF13" i="33"/>
  <c r="AE13" i="33"/>
  <c r="AD13" i="33"/>
  <c r="AC13" i="33"/>
  <c r="AB13" i="33"/>
  <c r="AM12" i="33"/>
  <c r="AL12" i="33"/>
  <c r="AK12" i="33"/>
  <c r="AJ12" i="33"/>
  <c r="AI12" i="33"/>
  <c r="AH12" i="33"/>
  <c r="AG12" i="33"/>
  <c r="AF12" i="33"/>
  <c r="AE12" i="33"/>
  <c r="AD12" i="33"/>
  <c r="AC12" i="33"/>
  <c r="AB12" i="33"/>
  <c r="AM11" i="33"/>
  <c r="AL11" i="33"/>
  <c r="AK11" i="33"/>
  <c r="AJ11" i="33"/>
  <c r="AI11" i="33"/>
  <c r="AH11" i="33"/>
  <c r="AG11" i="33"/>
  <c r="AF11" i="33"/>
  <c r="AE11" i="33"/>
  <c r="AD11" i="33"/>
  <c r="AC11" i="33"/>
  <c r="AB11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Z16" i="33"/>
  <c r="Y16" i="33"/>
  <c r="X16" i="33"/>
  <c r="W16" i="33"/>
  <c r="V16" i="33"/>
  <c r="U16" i="33"/>
  <c r="T16" i="33"/>
  <c r="S16" i="33"/>
  <c r="R16" i="33"/>
  <c r="Q16" i="33"/>
  <c r="P16" i="33"/>
  <c r="O16" i="33"/>
  <c r="Z15" i="33"/>
  <c r="Y15" i="33"/>
  <c r="X15" i="33"/>
  <c r="W15" i="33"/>
  <c r="V15" i="33"/>
  <c r="U15" i="33"/>
  <c r="T15" i="33"/>
  <c r="S15" i="33"/>
  <c r="R15" i="33"/>
  <c r="Q15" i="33"/>
  <c r="P15" i="33"/>
  <c r="O15" i="33"/>
  <c r="Z14" i="33"/>
  <c r="Y14" i="33"/>
  <c r="X14" i="33"/>
  <c r="W14" i="33"/>
  <c r="V14" i="33"/>
  <c r="U14" i="33"/>
  <c r="T14" i="33"/>
  <c r="S14" i="33"/>
  <c r="R14" i="33"/>
  <c r="Q14" i="33"/>
  <c r="P14" i="33"/>
  <c r="O14" i="33"/>
  <c r="Z13" i="33"/>
  <c r="Y13" i="33"/>
  <c r="X13" i="33"/>
  <c r="W13" i="33"/>
  <c r="V13" i="33"/>
  <c r="U13" i="33"/>
  <c r="T13" i="33"/>
  <c r="S13" i="33"/>
  <c r="R13" i="33"/>
  <c r="Q13" i="33"/>
  <c r="P13" i="33"/>
  <c r="O13" i="33"/>
  <c r="Z12" i="33"/>
  <c r="Y12" i="33"/>
  <c r="X12" i="33"/>
  <c r="W12" i="33"/>
  <c r="V12" i="33"/>
  <c r="U12" i="33"/>
  <c r="T12" i="33"/>
  <c r="S12" i="33"/>
  <c r="R12" i="33"/>
  <c r="Q12" i="33"/>
  <c r="P12" i="33"/>
  <c r="O12" i="33"/>
  <c r="Z11" i="33"/>
  <c r="Y11" i="33"/>
  <c r="X11" i="33"/>
  <c r="W11" i="33"/>
  <c r="V11" i="33"/>
  <c r="U11" i="33"/>
  <c r="T11" i="33"/>
  <c r="S11" i="33"/>
  <c r="R11" i="33"/>
  <c r="Q11" i="33"/>
  <c r="P11" i="33"/>
  <c r="O11" i="33"/>
  <c r="I46" i="27"/>
  <c r="I44" i="27"/>
  <c r="I50" i="27" s="1"/>
  <c r="I45" i="27"/>
  <c r="H46" i="27"/>
  <c r="H45" i="27"/>
  <c r="H44" i="27"/>
  <c r="G46" i="27"/>
  <c r="G45" i="27"/>
  <c r="G44" i="27"/>
  <c r="I73" i="33"/>
  <c r="H73" i="33"/>
  <c r="G73" i="33"/>
  <c r="F73" i="33"/>
  <c r="E73" i="33"/>
  <c r="D73" i="33"/>
  <c r="C73" i="33"/>
  <c r="B73" i="33"/>
  <c r="A73" i="33"/>
  <c r="I72" i="33"/>
  <c r="H72" i="33"/>
  <c r="G72" i="33"/>
  <c r="F72" i="33"/>
  <c r="E72" i="33"/>
  <c r="D72" i="33"/>
  <c r="C72" i="33"/>
  <c r="B72" i="33"/>
  <c r="A72" i="33"/>
  <c r="I71" i="33"/>
  <c r="H71" i="33"/>
  <c r="G71" i="33"/>
  <c r="F71" i="33"/>
  <c r="E71" i="33"/>
  <c r="D71" i="33"/>
  <c r="C71" i="33"/>
  <c r="B71" i="33"/>
  <c r="A71" i="33"/>
  <c r="I70" i="33"/>
  <c r="H70" i="33"/>
  <c r="G70" i="33"/>
  <c r="F70" i="33"/>
  <c r="E70" i="33"/>
  <c r="D70" i="33"/>
  <c r="C70" i="33"/>
  <c r="B70" i="33"/>
  <c r="A70" i="33"/>
  <c r="I69" i="33"/>
  <c r="H69" i="33"/>
  <c r="G69" i="33"/>
  <c r="F69" i="33"/>
  <c r="E69" i="33"/>
  <c r="D69" i="33"/>
  <c r="C69" i="33"/>
  <c r="B69" i="33"/>
  <c r="A69" i="33"/>
  <c r="I68" i="33"/>
  <c r="H68" i="33"/>
  <c r="G68" i="33"/>
  <c r="F68" i="33"/>
  <c r="E68" i="33"/>
  <c r="D68" i="33"/>
  <c r="C68" i="33"/>
  <c r="B68" i="33"/>
  <c r="A68" i="33"/>
  <c r="I64" i="33"/>
  <c r="H64" i="33"/>
  <c r="G64" i="33"/>
  <c r="F64" i="33"/>
  <c r="E64" i="33"/>
  <c r="D64" i="33"/>
  <c r="C64" i="33"/>
  <c r="B64" i="33"/>
  <c r="A64" i="33"/>
  <c r="I63" i="33"/>
  <c r="H63" i="33"/>
  <c r="G63" i="33"/>
  <c r="F63" i="33"/>
  <c r="E63" i="33"/>
  <c r="D63" i="33"/>
  <c r="C63" i="33"/>
  <c r="B63" i="33"/>
  <c r="A63" i="33"/>
  <c r="I62" i="33"/>
  <c r="H62" i="33"/>
  <c r="G62" i="33"/>
  <c r="F62" i="33"/>
  <c r="E62" i="33"/>
  <c r="D62" i="33"/>
  <c r="C62" i="33"/>
  <c r="B62" i="33"/>
  <c r="A62" i="33"/>
  <c r="I61" i="33"/>
  <c r="H61" i="33"/>
  <c r="G61" i="33"/>
  <c r="F61" i="33"/>
  <c r="E61" i="33"/>
  <c r="D61" i="33"/>
  <c r="C61" i="33"/>
  <c r="B61" i="33"/>
  <c r="A61" i="33"/>
  <c r="I60" i="33"/>
  <c r="H60" i="33"/>
  <c r="G60" i="33"/>
  <c r="F60" i="33"/>
  <c r="E60" i="33"/>
  <c r="D60" i="33"/>
  <c r="C60" i="33"/>
  <c r="B60" i="33"/>
  <c r="A60" i="33"/>
  <c r="I59" i="33"/>
  <c r="H59" i="33"/>
  <c r="G59" i="33"/>
  <c r="F59" i="33"/>
  <c r="E59" i="33"/>
  <c r="D59" i="33"/>
  <c r="C59" i="33"/>
  <c r="B59" i="33"/>
  <c r="A59" i="33"/>
  <c r="I58" i="33"/>
  <c r="H58" i="33"/>
  <c r="G58" i="33"/>
  <c r="F58" i="33"/>
  <c r="E58" i="33"/>
  <c r="D58" i="33"/>
  <c r="C58" i="33"/>
  <c r="B58" i="33"/>
  <c r="A58" i="33"/>
  <c r="I57" i="33"/>
  <c r="H57" i="33"/>
  <c r="G57" i="33"/>
  <c r="F57" i="33"/>
  <c r="E57" i="33"/>
  <c r="D57" i="33"/>
  <c r="C57" i="33"/>
  <c r="B57" i="33"/>
  <c r="A57" i="33"/>
  <c r="I56" i="33"/>
  <c r="H56" i="33"/>
  <c r="G56" i="33"/>
  <c r="F56" i="33"/>
  <c r="E56" i="33"/>
  <c r="D56" i="33"/>
  <c r="C56" i="33"/>
  <c r="B56" i="33"/>
  <c r="A56" i="33"/>
  <c r="I55" i="33"/>
  <c r="H55" i="33"/>
  <c r="G55" i="33"/>
  <c r="F55" i="33"/>
  <c r="E55" i="33"/>
  <c r="D55" i="33"/>
  <c r="C55" i="33"/>
  <c r="B55" i="33"/>
  <c r="A55" i="33"/>
  <c r="I54" i="33"/>
  <c r="H54" i="33"/>
  <c r="G54" i="33"/>
  <c r="F54" i="33"/>
  <c r="E54" i="33"/>
  <c r="D54" i="33"/>
  <c r="C54" i="33"/>
  <c r="B54" i="33"/>
  <c r="A54" i="33"/>
  <c r="I53" i="33"/>
  <c r="H53" i="33"/>
  <c r="G53" i="33"/>
  <c r="F53" i="33"/>
  <c r="E53" i="33"/>
  <c r="D53" i="33"/>
  <c r="C53" i="33"/>
  <c r="B53" i="33"/>
  <c r="A53" i="33"/>
  <c r="I52" i="33"/>
  <c r="H52" i="33"/>
  <c r="G52" i="33"/>
  <c r="F52" i="33"/>
  <c r="E52" i="33"/>
  <c r="D52" i="33"/>
  <c r="C52" i="33"/>
  <c r="B52" i="33"/>
  <c r="A52" i="33"/>
  <c r="I51" i="33"/>
  <c r="H51" i="33"/>
  <c r="G51" i="33"/>
  <c r="F51" i="33"/>
  <c r="E51" i="33"/>
  <c r="D51" i="33"/>
  <c r="C51" i="33"/>
  <c r="B51" i="33"/>
  <c r="A51" i="33"/>
  <c r="I50" i="33"/>
  <c r="H50" i="33"/>
  <c r="G50" i="33"/>
  <c r="F50" i="33"/>
  <c r="E50" i="33"/>
  <c r="D50" i="33"/>
  <c r="C50" i="33"/>
  <c r="B50" i="33"/>
  <c r="A50" i="33"/>
  <c r="I49" i="33"/>
  <c r="H49" i="33"/>
  <c r="G49" i="33"/>
  <c r="F49" i="33"/>
  <c r="E49" i="33"/>
  <c r="D49" i="33"/>
  <c r="C49" i="33"/>
  <c r="B49" i="33"/>
  <c r="A49" i="33"/>
  <c r="I48" i="33"/>
  <c r="H48" i="33"/>
  <c r="G48" i="33"/>
  <c r="F48" i="33"/>
  <c r="E48" i="33"/>
  <c r="D48" i="33"/>
  <c r="C48" i="33"/>
  <c r="B48" i="33"/>
  <c r="A48" i="33"/>
  <c r="I47" i="33"/>
  <c r="H47" i="33"/>
  <c r="G47" i="33"/>
  <c r="F47" i="33"/>
  <c r="E47" i="33"/>
  <c r="D47" i="33"/>
  <c r="C47" i="33"/>
  <c r="B47" i="33"/>
  <c r="A47" i="33"/>
  <c r="I46" i="33"/>
  <c r="H46" i="33"/>
  <c r="G46" i="33"/>
  <c r="F46" i="33"/>
  <c r="E46" i="33"/>
  <c r="D46" i="33"/>
  <c r="C46" i="33"/>
  <c r="B46" i="33"/>
  <c r="A46" i="33"/>
  <c r="I45" i="33"/>
  <c r="H45" i="33"/>
  <c r="G45" i="33"/>
  <c r="F45" i="33"/>
  <c r="E45" i="33"/>
  <c r="D45" i="33"/>
  <c r="C45" i="33"/>
  <c r="B45" i="33"/>
  <c r="A45" i="33"/>
  <c r="I44" i="33"/>
  <c r="H44" i="33"/>
  <c r="G44" i="33"/>
  <c r="F44" i="33"/>
  <c r="E44" i="33"/>
  <c r="D44" i="33"/>
  <c r="C44" i="33"/>
  <c r="B44" i="33"/>
  <c r="A44" i="33"/>
  <c r="I43" i="33"/>
  <c r="H43" i="33"/>
  <c r="G43" i="33"/>
  <c r="F43" i="33"/>
  <c r="E43" i="33"/>
  <c r="D43" i="33"/>
  <c r="C43" i="33"/>
  <c r="B43" i="33"/>
  <c r="A43" i="33"/>
  <c r="I42" i="33"/>
  <c r="H42" i="33"/>
  <c r="G42" i="33"/>
  <c r="F42" i="33"/>
  <c r="E42" i="33"/>
  <c r="D42" i="33"/>
  <c r="C42" i="33"/>
  <c r="B42" i="33"/>
  <c r="A42" i="33"/>
  <c r="I32" i="33"/>
  <c r="H32" i="33"/>
  <c r="G32" i="33"/>
  <c r="F32" i="33"/>
  <c r="E32" i="33"/>
  <c r="D32" i="33"/>
  <c r="C32" i="33"/>
  <c r="B32" i="33"/>
  <c r="A32" i="33"/>
  <c r="I31" i="33"/>
  <c r="H31" i="33"/>
  <c r="G31" i="33"/>
  <c r="F31" i="33"/>
  <c r="E31" i="33"/>
  <c r="D31" i="33"/>
  <c r="C31" i="33"/>
  <c r="B31" i="33"/>
  <c r="A31" i="33"/>
  <c r="I30" i="33"/>
  <c r="H30" i="33"/>
  <c r="G30" i="33"/>
  <c r="F30" i="33"/>
  <c r="E30" i="33"/>
  <c r="D30" i="33"/>
  <c r="C30" i="33"/>
  <c r="B30" i="33"/>
  <c r="A30" i="33"/>
  <c r="I29" i="33"/>
  <c r="H29" i="33"/>
  <c r="G29" i="33"/>
  <c r="F29" i="33"/>
  <c r="E29" i="33"/>
  <c r="D29" i="33"/>
  <c r="C29" i="33"/>
  <c r="B29" i="33"/>
  <c r="A29" i="33"/>
  <c r="I24" i="33"/>
  <c r="H24" i="33"/>
  <c r="G24" i="33"/>
  <c r="F24" i="33"/>
  <c r="E24" i="33"/>
  <c r="D24" i="33"/>
  <c r="C24" i="33"/>
  <c r="B24" i="33"/>
  <c r="A24" i="33"/>
  <c r="I23" i="33"/>
  <c r="H23" i="33"/>
  <c r="G23" i="33"/>
  <c r="F23" i="33"/>
  <c r="E23" i="33"/>
  <c r="D23" i="33"/>
  <c r="C23" i="33"/>
  <c r="B23" i="33"/>
  <c r="A23" i="33"/>
  <c r="I22" i="33"/>
  <c r="H22" i="33"/>
  <c r="G22" i="33"/>
  <c r="F22" i="33"/>
  <c r="E22" i="33"/>
  <c r="D22" i="33"/>
  <c r="C22" i="33"/>
  <c r="B22" i="33"/>
  <c r="A22" i="33"/>
  <c r="I17" i="33"/>
  <c r="H17" i="33"/>
  <c r="G17" i="33"/>
  <c r="F17" i="33"/>
  <c r="E17" i="33"/>
  <c r="D17" i="33"/>
  <c r="C17" i="33"/>
  <c r="B17" i="33"/>
  <c r="A17" i="33"/>
  <c r="I16" i="33"/>
  <c r="H16" i="33"/>
  <c r="G16" i="33"/>
  <c r="F16" i="33"/>
  <c r="E16" i="33"/>
  <c r="D16" i="33"/>
  <c r="C16" i="33"/>
  <c r="B16" i="33"/>
  <c r="A16" i="33"/>
  <c r="I15" i="33"/>
  <c r="H15" i="33"/>
  <c r="G15" i="33"/>
  <c r="F15" i="33"/>
  <c r="E15" i="33"/>
  <c r="D15" i="33"/>
  <c r="C15" i="33"/>
  <c r="B15" i="33"/>
  <c r="A15" i="33"/>
  <c r="I14" i="33"/>
  <c r="H14" i="33"/>
  <c r="G14" i="33"/>
  <c r="F14" i="33"/>
  <c r="E14" i="33"/>
  <c r="D14" i="33"/>
  <c r="C14" i="33"/>
  <c r="B14" i="33"/>
  <c r="A14" i="33"/>
  <c r="I13" i="33"/>
  <c r="H13" i="33"/>
  <c r="G13" i="33"/>
  <c r="F13" i="33"/>
  <c r="E13" i="33"/>
  <c r="D13" i="33"/>
  <c r="C13" i="33"/>
  <c r="B13" i="33"/>
  <c r="A13" i="33"/>
  <c r="I12" i="33"/>
  <c r="H12" i="33"/>
  <c r="G12" i="33"/>
  <c r="F12" i="33"/>
  <c r="E12" i="33"/>
  <c r="D12" i="33"/>
  <c r="C12" i="33"/>
  <c r="B12" i="33"/>
  <c r="A12" i="33"/>
  <c r="I11" i="33"/>
  <c r="H11" i="33"/>
  <c r="G11" i="33"/>
  <c r="F11" i="33"/>
  <c r="E11" i="33"/>
  <c r="D11" i="33"/>
  <c r="C11" i="33"/>
  <c r="B11" i="33"/>
  <c r="A11" i="33"/>
  <c r="I46" i="35"/>
  <c r="I45" i="35"/>
  <c r="I44" i="35"/>
  <c r="I50" i="35" s="1"/>
  <c r="H46" i="35"/>
  <c r="H45" i="35"/>
  <c r="H44" i="35"/>
  <c r="G46" i="35"/>
  <c r="G45" i="35"/>
  <c r="G44" i="35"/>
  <c r="G50" i="35" s="1"/>
  <c r="R29" i="35"/>
  <c r="R37" i="35" s="1"/>
  <c r="R39" i="35" s="1"/>
  <c r="AM80" i="33" s="1"/>
  <c r="Q29" i="35"/>
  <c r="Q37" i="35" s="1"/>
  <c r="Q39" i="35" s="1"/>
  <c r="AL80" i="33" s="1"/>
  <c r="P29" i="35"/>
  <c r="P37" i="35" s="1"/>
  <c r="P39" i="35" s="1"/>
  <c r="AK80" i="33" s="1"/>
  <c r="O29" i="35"/>
  <c r="O37" i="35" s="1"/>
  <c r="O39" i="35" s="1"/>
  <c r="AJ80" i="33" s="1"/>
  <c r="N29" i="35"/>
  <c r="N37" i="35" s="1"/>
  <c r="N39" i="35" s="1"/>
  <c r="AI80" i="33" s="1"/>
  <c r="M29" i="35"/>
  <c r="M37" i="35" s="1"/>
  <c r="M39" i="35" s="1"/>
  <c r="AH80" i="33" s="1"/>
  <c r="L29" i="35"/>
  <c r="L37" i="35" s="1"/>
  <c r="L39" i="35" s="1"/>
  <c r="AG80" i="33" s="1"/>
  <c r="K29" i="35"/>
  <c r="K37" i="35" s="1"/>
  <c r="K39" i="35" s="1"/>
  <c r="AF80" i="33" s="1"/>
  <c r="J29" i="35"/>
  <c r="J37" i="35" s="1"/>
  <c r="J39" i="35" s="1"/>
  <c r="AE80" i="33" s="1"/>
  <c r="I29" i="35"/>
  <c r="I37" i="35" s="1"/>
  <c r="I39" i="35" s="1"/>
  <c r="AD80" i="33" s="1"/>
  <c r="H29" i="35"/>
  <c r="H37" i="35" s="1"/>
  <c r="H39" i="35" s="1"/>
  <c r="AC80" i="33" s="1"/>
  <c r="G29" i="35"/>
  <c r="G37" i="35" s="1"/>
  <c r="G39" i="35" s="1"/>
  <c r="AB80" i="33" s="1"/>
  <c r="R23" i="35"/>
  <c r="Q23" i="35"/>
  <c r="P23" i="35"/>
  <c r="O23" i="35"/>
  <c r="N23" i="35"/>
  <c r="M23" i="35"/>
  <c r="L23" i="35"/>
  <c r="K23" i="35"/>
  <c r="J23" i="35"/>
  <c r="I23" i="35"/>
  <c r="H23" i="35"/>
  <c r="R11" i="35"/>
  <c r="R19" i="35" s="1"/>
  <c r="R21" i="35" s="1"/>
  <c r="Q11" i="35"/>
  <c r="Q19" i="35" s="1"/>
  <c r="Q21" i="35" s="1"/>
  <c r="P11" i="35"/>
  <c r="P19" i="35" s="1"/>
  <c r="P21" i="35" s="1"/>
  <c r="O11" i="35"/>
  <c r="O19" i="35" s="1"/>
  <c r="O21" i="35" s="1"/>
  <c r="N11" i="35"/>
  <c r="N19" i="35" s="1"/>
  <c r="N21" i="35" s="1"/>
  <c r="M11" i="35"/>
  <c r="M19" i="35" s="1"/>
  <c r="M21" i="35" s="1"/>
  <c r="L11" i="35"/>
  <c r="L19" i="35" s="1"/>
  <c r="L21" i="35" s="1"/>
  <c r="K11" i="35"/>
  <c r="K19" i="35" s="1"/>
  <c r="K21" i="35" s="1"/>
  <c r="J11" i="35"/>
  <c r="J19" i="35" s="1"/>
  <c r="J21" i="35" s="1"/>
  <c r="I11" i="35"/>
  <c r="I19" i="35" s="1"/>
  <c r="I21" i="35" s="1"/>
  <c r="H11" i="35"/>
  <c r="H19" i="35" s="1"/>
  <c r="H21" i="35" s="1"/>
  <c r="G23" i="35"/>
  <c r="G11" i="35"/>
  <c r="B39" i="35"/>
  <c r="B37" i="35"/>
  <c r="AM74" i="33"/>
  <c r="AL74" i="33"/>
  <c r="AK74" i="33"/>
  <c r="AJ74" i="33"/>
  <c r="AI74" i="33"/>
  <c r="AH74" i="33"/>
  <c r="AG74" i="33"/>
  <c r="AF74" i="33"/>
  <c r="AE74" i="33"/>
  <c r="AD74" i="33"/>
  <c r="AC74" i="33"/>
  <c r="AB74" i="33"/>
  <c r="Z74" i="33"/>
  <c r="Y74" i="33"/>
  <c r="X74" i="33"/>
  <c r="W74" i="33"/>
  <c r="V74" i="33"/>
  <c r="U74" i="33"/>
  <c r="T74" i="33"/>
  <c r="S74" i="33"/>
  <c r="R74" i="33"/>
  <c r="Q74" i="33"/>
  <c r="P74" i="33"/>
  <c r="O74" i="33"/>
  <c r="AM33" i="33"/>
  <c r="AL33" i="33"/>
  <c r="AK33" i="33"/>
  <c r="AJ33" i="33"/>
  <c r="AI33" i="33"/>
  <c r="AH33" i="33"/>
  <c r="AG33" i="33"/>
  <c r="AF33" i="33"/>
  <c r="AE33" i="33"/>
  <c r="AD33" i="33"/>
  <c r="AC33" i="33"/>
  <c r="AB33" i="33"/>
  <c r="Z33" i="33"/>
  <c r="Y33" i="33"/>
  <c r="X33" i="33"/>
  <c r="W33" i="33"/>
  <c r="V33" i="33"/>
  <c r="U33" i="33"/>
  <c r="T33" i="33"/>
  <c r="S33" i="33"/>
  <c r="R33" i="33"/>
  <c r="Q33" i="33"/>
  <c r="P33" i="33"/>
  <c r="O33" i="33"/>
  <c r="AM18" i="33"/>
  <c r="AL18" i="33"/>
  <c r="AK18" i="33"/>
  <c r="AJ18" i="33"/>
  <c r="AI18" i="33"/>
  <c r="AH18" i="33"/>
  <c r="AG18" i="33"/>
  <c r="AF18" i="33"/>
  <c r="AE18" i="33"/>
  <c r="AD18" i="33"/>
  <c r="AC18" i="33"/>
  <c r="AB18" i="33"/>
  <c r="Z18" i="33"/>
  <c r="Y18" i="33"/>
  <c r="X18" i="33"/>
  <c r="W18" i="33"/>
  <c r="V18" i="33"/>
  <c r="U18" i="33"/>
  <c r="T18" i="33"/>
  <c r="S18" i="33"/>
  <c r="R18" i="33"/>
  <c r="Q18" i="33"/>
  <c r="P18" i="33"/>
  <c r="O18" i="33"/>
  <c r="AJ21" i="56" l="1"/>
  <c r="V67" i="56"/>
  <c r="T67" i="56"/>
  <c r="U21" i="60"/>
  <c r="V67" i="60"/>
  <c r="T21" i="48"/>
  <c r="S21" i="48"/>
  <c r="V67" i="48"/>
  <c r="U67" i="48"/>
  <c r="AL67" i="48"/>
  <c r="AK21" i="54"/>
  <c r="U21" i="56"/>
  <c r="V21" i="54"/>
  <c r="Z21" i="56"/>
  <c r="X67" i="54"/>
  <c r="AG67" i="52"/>
  <c r="AC67" i="47"/>
  <c r="AF67" i="54"/>
  <c r="AG25" i="62"/>
  <c r="AB21" i="54"/>
  <c r="AJ67" i="48"/>
  <c r="AI21" i="56"/>
  <c r="AH21" i="56"/>
  <c r="AE25" i="56"/>
  <c r="R21" i="54"/>
  <c r="AI21" i="54"/>
  <c r="Q25" i="54"/>
  <c r="O25" i="54"/>
  <c r="V67" i="54"/>
  <c r="AM67" i="54"/>
  <c r="U67" i="54"/>
  <c r="AL67" i="54"/>
  <c r="T67" i="54"/>
  <c r="S21" i="56"/>
  <c r="AC25" i="58"/>
  <c r="Q67" i="58"/>
  <c r="AM21" i="56"/>
  <c r="AK21" i="56"/>
  <c r="P25" i="56"/>
  <c r="AD21" i="60"/>
  <c r="W10" i="60"/>
  <c r="AI21" i="62"/>
  <c r="AF25" i="58"/>
  <c r="AC10" i="56"/>
  <c r="Y21" i="56"/>
  <c r="X21" i="56"/>
  <c r="AM25" i="56"/>
  <c r="U25" i="56"/>
  <c r="AL25" i="56"/>
  <c r="T25" i="56"/>
  <c r="AK25" i="56"/>
  <c r="AJ25" i="56"/>
  <c r="Z67" i="56"/>
  <c r="AI21" i="52"/>
  <c r="T67" i="52"/>
  <c r="AI67" i="52"/>
  <c r="S67" i="56"/>
  <c r="AG21" i="47"/>
  <c r="Q67" i="47"/>
  <c r="AL67" i="52"/>
  <c r="R67" i="54"/>
  <c r="AE25" i="58"/>
  <c r="AD10" i="56"/>
  <c r="AB10" i="56"/>
  <c r="S25" i="56"/>
  <c r="X67" i="56"/>
  <c r="W67" i="56"/>
  <c r="W21" i="56"/>
  <c r="AF21" i="60"/>
  <c r="O67" i="60"/>
  <c r="R67" i="62"/>
  <c r="AI67" i="62"/>
  <c r="AG67" i="62"/>
  <c r="S25" i="47"/>
  <c r="W67" i="47"/>
  <c r="U67" i="47"/>
  <c r="R21" i="48"/>
  <c r="AI21" i="48"/>
  <c r="Q21" i="48"/>
  <c r="T67" i="48"/>
  <c r="AK67" i="48"/>
  <c r="S67" i="48"/>
  <c r="AI67" i="48"/>
  <c r="Y10" i="60"/>
  <c r="S67" i="60"/>
  <c r="W21" i="60"/>
  <c r="AL21" i="62"/>
  <c r="AK25" i="62"/>
  <c r="AJ25" i="62"/>
  <c r="AI25" i="62"/>
  <c r="Q25" i="62"/>
  <c r="Z25" i="52"/>
  <c r="AE67" i="52"/>
  <c r="AB21" i="60"/>
  <c r="AE21" i="47"/>
  <c r="V21" i="58"/>
  <c r="AI25" i="58"/>
  <c r="AE67" i="60"/>
  <c r="AB25" i="60"/>
  <c r="AL67" i="47"/>
  <c r="AC25" i="60"/>
  <c r="AF67" i="62"/>
  <c r="AE67" i="62"/>
  <c r="AM67" i="47"/>
  <c r="V10" i="48"/>
  <c r="AM10" i="48"/>
  <c r="R67" i="48"/>
  <c r="Q67" i="48"/>
  <c r="AH67" i="48"/>
  <c r="AC21" i="54"/>
  <c r="AE67" i="54"/>
  <c r="P21" i="60"/>
  <c r="O21" i="62"/>
  <c r="T21" i="52"/>
  <c r="R21" i="60"/>
  <c r="AI21" i="60"/>
  <c r="S67" i="62"/>
  <c r="X10" i="54"/>
  <c r="AH21" i="54"/>
  <c r="AE25" i="54"/>
  <c r="AI67" i="54"/>
  <c r="Y10" i="56"/>
  <c r="W10" i="56"/>
  <c r="V10" i="56"/>
  <c r="AK10" i="56"/>
  <c r="AD25" i="56"/>
  <c r="AJ67" i="56"/>
  <c r="AI67" i="56"/>
  <c r="Q67" i="56"/>
  <c r="AF67" i="56"/>
  <c r="O25" i="62"/>
  <c r="AL21" i="60"/>
  <c r="AI25" i="60"/>
  <c r="O25" i="60"/>
  <c r="V21" i="60"/>
  <c r="AM21" i="60"/>
  <c r="AM67" i="52"/>
  <c r="Z10" i="56"/>
  <c r="R25" i="56"/>
  <c r="AI25" i="56"/>
  <c r="AG25" i="56"/>
  <c r="U21" i="54"/>
  <c r="AG41" i="62"/>
  <c r="AK67" i="62"/>
  <c r="AB21" i="47"/>
  <c r="W25" i="56"/>
  <c r="AJ25" i="60"/>
  <c r="O10" i="62"/>
  <c r="U25" i="62"/>
  <c r="O10" i="58"/>
  <c r="S25" i="58"/>
  <c r="AL10" i="56"/>
  <c r="AG67" i="56"/>
  <c r="AK10" i="47"/>
  <c r="O67" i="47"/>
  <c r="AM21" i="52"/>
  <c r="AJ25" i="52"/>
  <c r="AH10" i="58"/>
  <c r="AG41" i="58"/>
  <c r="S25" i="60"/>
  <c r="Q10" i="62"/>
  <c r="AH10" i="62"/>
  <c r="Z21" i="62"/>
  <c r="W25" i="62"/>
  <c r="AJ41" i="62"/>
  <c r="W21" i="52"/>
  <c r="X25" i="62"/>
  <c r="Z21" i="60"/>
  <c r="AC21" i="62"/>
  <c r="O21" i="47"/>
  <c r="AF67" i="48"/>
  <c r="AD21" i="58"/>
  <c r="O67" i="58"/>
  <c r="Y25" i="60"/>
  <c r="X25" i="52"/>
  <c r="AL10" i="54"/>
  <c r="Q67" i="54"/>
  <c r="Z25" i="60"/>
  <c r="AD25" i="54"/>
  <c r="Z25" i="54"/>
  <c r="AL21" i="47"/>
  <c r="AI25" i="47"/>
  <c r="AH25" i="47"/>
  <c r="AG21" i="58"/>
  <c r="AC25" i="48"/>
  <c r="W10" i="48"/>
  <c r="S21" i="54"/>
  <c r="S67" i="54"/>
  <c r="Z10" i="60"/>
  <c r="S21" i="60"/>
  <c r="AJ21" i="60"/>
  <c r="Q21" i="60"/>
  <c r="AH21" i="60"/>
  <c r="AF25" i="60"/>
  <c r="T67" i="60"/>
  <c r="AK67" i="60"/>
  <c r="R67" i="60"/>
  <c r="AG67" i="60"/>
  <c r="AM67" i="60"/>
  <c r="W67" i="62"/>
  <c r="V67" i="62"/>
  <c r="T67" i="62"/>
  <c r="O67" i="62"/>
  <c r="AJ67" i="62"/>
  <c r="P67" i="62"/>
  <c r="S41" i="62"/>
  <c r="AC41" i="62"/>
  <c r="AK41" i="62"/>
  <c r="AI41" i="62"/>
  <c r="AH41" i="62"/>
  <c r="X41" i="62"/>
  <c r="W41" i="62"/>
  <c r="R41" i="62"/>
  <c r="Q41" i="62"/>
  <c r="AF25" i="62"/>
  <c r="AD25" i="62"/>
  <c r="AM25" i="62"/>
  <c r="AE25" i="62"/>
  <c r="AC25" i="62"/>
  <c r="V25" i="62"/>
  <c r="AK21" i="62"/>
  <c r="AD21" i="62"/>
  <c r="AB21" i="62"/>
  <c r="Y21" i="62"/>
  <c r="R10" i="62"/>
  <c r="AK10" i="62"/>
  <c r="S10" i="62"/>
  <c r="AL10" i="62"/>
  <c r="AJ10" i="62"/>
  <c r="AF10" i="62"/>
  <c r="AI10" i="62"/>
  <c r="AG10" i="62"/>
  <c r="Y10" i="62"/>
  <c r="X10" i="62"/>
  <c r="P10" i="62"/>
  <c r="AC10" i="62"/>
  <c r="W10" i="62"/>
  <c r="AM10" i="62"/>
  <c r="AE10" i="62"/>
  <c r="AB10" i="62"/>
  <c r="Z10" i="62"/>
  <c r="T10" i="62"/>
  <c r="AD10" i="62"/>
  <c r="V10" i="62"/>
  <c r="U10" i="62"/>
  <c r="AJ21" i="62"/>
  <c r="AF21" i="62"/>
  <c r="X21" i="62"/>
  <c r="V21" i="62"/>
  <c r="U21" i="62"/>
  <c r="T21" i="62"/>
  <c r="S21" i="62"/>
  <c r="Q21" i="62"/>
  <c r="AH21" i="62"/>
  <c r="AG21" i="62"/>
  <c r="R21" i="62"/>
  <c r="P21" i="62"/>
  <c r="AM21" i="62"/>
  <c r="AE21" i="62"/>
  <c r="W21" i="62"/>
  <c r="AL25" i="62"/>
  <c r="AB25" i="62"/>
  <c r="T25" i="62"/>
  <c r="R25" i="62"/>
  <c r="S25" i="62"/>
  <c r="P25" i="62"/>
  <c r="AH25" i="62"/>
  <c r="Z25" i="62"/>
  <c r="Y25" i="62"/>
  <c r="AL41" i="62"/>
  <c r="Y41" i="62"/>
  <c r="U41" i="62"/>
  <c r="AM41" i="62"/>
  <c r="AF41" i="62"/>
  <c r="AE41" i="62"/>
  <c r="AD41" i="62"/>
  <c r="AB41" i="62"/>
  <c r="Z41" i="62"/>
  <c r="V41" i="62"/>
  <c r="T41" i="62"/>
  <c r="P41" i="62"/>
  <c r="O41" i="62"/>
  <c r="AL67" i="62"/>
  <c r="AH67" i="62"/>
  <c r="AB67" i="62"/>
  <c r="U67" i="62"/>
  <c r="Q67" i="62"/>
  <c r="AM67" i="62"/>
  <c r="Z67" i="62"/>
  <c r="Y67" i="62"/>
  <c r="X67" i="62"/>
  <c r="AD67" i="62"/>
  <c r="AC67" i="62"/>
  <c r="W67" i="60"/>
  <c r="AF67" i="60"/>
  <c r="U67" i="60"/>
  <c r="AF41" i="60"/>
  <c r="AJ41" i="60"/>
  <c r="AH41" i="60"/>
  <c r="U41" i="60"/>
  <c r="R41" i="60"/>
  <c r="P41" i="60"/>
  <c r="AM25" i="60"/>
  <c r="AE25" i="60"/>
  <c r="AH25" i="60"/>
  <c r="AG25" i="60"/>
  <c r="X25" i="60"/>
  <c r="W25" i="60"/>
  <c r="T25" i="60"/>
  <c r="R25" i="60"/>
  <c r="Q25" i="60"/>
  <c r="P25" i="60"/>
  <c r="AL25" i="60"/>
  <c r="AK25" i="60"/>
  <c r="AD25" i="60"/>
  <c r="V25" i="60"/>
  <c r="U25" i="60"/>
  <c r="AE21" i="60"/>
  <c r="Y21" i="60"/>
  <c r="AK21" i="60"/>
  <c r="AC21" i="60"/>
  <c r="AG21" i="60"/>
  <c r="X21" i="60"/>
  <c r="O21" i="60"/>
  <c r="T10" i="60"/>
  <c r="AJ10" i="60"/>
  <c r="V10" i="60"/>
  <c r="R10" i="60"/>
  <c r="AF10" i="60"/>
  <c r="AE10" i="60"/>
  <c r="Q10" i="60"/>
  <c r="AH10" i="60"/>
  <c r="X10" i="60"/>
  <c r="U10" i="60"/>
  <c r="S10" i="60"/>
  <c r="AK10" i="60"/>
  <c r="AC10" i="60"/>
  <c r="O10" i="60"/>
  <c r="AM10" i="60"/>
  <c r="AL10" i="60"/>
  <c r="AI10" i="60"/>
  <c r="AG10" i="60"/>
  <c r="AD10" i="60"/>
  <c r="AB10" i="60"/>
  <c r="P10" i="60"/>
  <c r="AI41" i="60"/>
  <c r="AC41" i="60"/>
  <c r="AB41" i="60"/>
  <c r="S41" i="60"/>
  <c r="Q41" i="60"/>
  <c r="O41" i="60"/>
  <c r="AM41" i="60"/>
  <c r="AL41" i="60"/>
  <c r="AK41" i="60"/>
  <c r="AG41" i="60"/>
  <c r="Z41" i="60"/>
  <c r="Y41" i="60"/>
  <c r="X41" i="60"/>
  <c r="W41" i="60"/>
  <c r="V41" i="60"/>
  <c r="T41" i="60"/>
  <c r="AE41" i="60"/>
  <c r="AD41" i="60"/>
  <c r="Z67" i="60"/>
  <c r="Y67" i="60"/>
  <c r="AL67" i="60"/>
  <c r="Q67" i="60"/>
  <c r="P67" i="60"/>
  <c r="AD67" i="60"/>
  <c r="AC67" i="60"/>
  <c r="X67" i="60"/>
  <c r="AB67" i="60"/>
  <c r="AI67" i="60"/>
  <c r="AH67" i="60"/>
  <c r="AC67" i="58"/>
  <c r="X67" i="58"/>
  <c r="AE67" i="58"/>
  <c r="AF67" i="58"/>
  <c r="AD67" i="58"/>
  <c r="Z67" i="58"/>
  <c r="V67" i="58"/>
  <c r="U67" i="58"/>
  <c r="AM67" i="58"/>
  <c r="AL67" i="58"/>
  <c r="AG67" i="58"/>
  <c r="AB67" i="58"/>
  <c r="T67" i="58"/>
  <c r="P67" i="58"/>
  <c r="AE41" i="58"/>
  <c r="AF41" i="58"/>
  <c r="X41" i="58"/>
  <c r="P41" i="58"/>
  <c r="AJ41" i="58"/>
  <c r="AI41" i="58"/>
  <c r="AH41" i="58"/>
  <c r="AC41" i="58"/>
  <c r="Z41" i="58"/>
  <c r="Y41" i="58"/>
  <c r="V41" i="58"/>
  <c r="U41" i="58"/>
  <c r="S41" i="58"/>
  <c r="R41" i="58"/>
  <c r="Q41" i="58"/>
  <c r="AM41" i="58"/>
  <c r="AL41" i="58"/>
  <c r="AK41" i="58"/>
  <c r="AD41" i="58"/>
  <c r="AB41" i="58"/>
  <c r="W41" i="58"/>
  <c r="T41" i="58"/>
  <c r="O41" i="58"/>
  <c r="AH25" i="58"/>
  <c r="AB25" i="58"/>
  <c r="X25" i="58"/>
  <c r="AK21" i="58"/>
  <c r="Z21" i="58"/>
  <c r="W21" i="58"/>
  <c r="S21" i="58"/>
  <c r="O21" i="58"/>
  <c r="AE10" i="58"/>
  <c r="AD10" i="58"/>
  <c r="AG10" i="58"/>
  <c r="Y10" i="58"/>
  <c r="U10" i="58"/>
  <c r="AC10" i="58"/>
  <c r="V10" i="58"/>
  <c r="T10" i="58"/>
  <c r="AM10" i="58"/>
  <c r="AB10" i="58"/>
  <c r="S10" i="58"/>
  <c r="R10" i="58"/>
  <c r="Q10" i="58"/>
  <c r="AL10" i="58"/>
  <c r="AI10" i="58"/>
  <c r="AF10" i="58"/>
  <c r="Z10" i="58"/>
  <c r="X10" i="58"/>
  <c r="W10" i="58"/>
  <c r="P10" i="58"/>
  <c r="AK10" i="58"/>
  <c r="AJ10" i="58"/>
  <c r="AM21" i="58"/>
  <c r="AL21" i="58"/>
  <c r="AJ21" i="58"/>
  <c r="AI21" i="58"/>
  <c r="AE21" i="58"/>
  <c r="AB21" i="58"/>
  <c r="Y21" i="58"/>
  <c r="T21" i="58"/>
  <c r="Q21" i="58"/>
  <c r="P21" i="58"/>
  <c r="AH21" i="58"/>
  <c r="AF21" i="58"/>
  <c r="AC21" i="58"/>
  <c r="X21" i="58"/>
  <c r="U21" i="58"/>
  <c r="R21" i="58"/>
  <c r="AL25" i="58"/>
  <c r="AG25" i="58"/>
  <c r="Z25" i="58"/>
  <c r="U25" i="58"/>
  <c r="Q25" i="58"/>
  <c r="O25" i="58"/>
  <c r="AK25" i="58"/>
  <c r="AD25" i="58"/>
  <c r="Y25" i="58"/>
  <c r="T25" i="58"/>
  <c r="AM25" i="58"/>
  <c r="AJ25" i="58"/>
  <c r="W25" i="58"/>
  <c r="V25" i="58"/>
  <c r="R25" i="58"/>
  <c r="P25" i="58"/>
  <c r="AK67" i="58"/>
  <c r="W67" i="58"/>
  <c r="S67" i="58"/>
  <c r="R67" i="58"/>
  <c r="AJ67" i="58"/>
  <c r="AI67" i="58"/>
  <c r="AH67" i="58"/>
  <c r="Y67" i="58"/>
  <c r="AC67" i="56"/>
  <c r="AD67" i="56"/>
  <c r="P67" i="56"/>
  <c r="AE67" i="56"/>
  <c r="Y67" i="56"/>
  <c r="R67" i="56"/>
  <c r="O67" i="56"/>
  <c r="AI41" i="56"/>
  <c r="Y41" i="56"/>
  <c r="T41" i="56"/>
  <c r="AB25" i="56"/>
  <c r="Z25" i="56"/>
  <c r="X25" i="56"/>
  <c r="AH25" i="56"/>
  <c r="AF25" i="56"/>
  <c r="Y25" i="56"/>
  <c r="Q25" i="56"/>
  <c r="O25" i="56"/>
  <c r="AC25" i="56"/>
  <c r="V25" i="56"/>
  <c r="T21" i="56"/>
  <c r="R21" i="56"/>
  <c r="Q21" i="56"/>
  <c r="P21" i="56"/>
  <c r="Q10" i="56"/>
  <c r="AI10" i="56"/>
  <c r="U10" i="56"/>
  <c r="R10" i="56"/>
  <c r="AJ10" i="56"/>
  <c r="AE10" i="56"/>
  <c r="X10" i="56"/>
  <c r="S10" i="56"/>
  <c r="AM10" i="56"/>
  <c r="AH10" i="56"/>
  <c r="AG10" i="56"/>
  <c r="AF10" i="56"/>
  <c r="T10" i="56"/>
  <c r="P10" i="56"/>
  <c r="O10" i="56"/>
  <c r="AG21" i="56"/>
  <c r="AD21" i="56"/>
  <c r="O21" i="56"/>
  <c r="AL21" i="56"/>
  <c r="AF21" i="56"/>
  <c r="AE21" i="56"/>
  <c r="AC21" i="56"/>
  <c r="AL41" i="56"/>
  <c r="O41" i="56"/>
  <c r="AM41" i="56"/>
  <c r="AJ41" i="56"/>
  <c r="X41" i="56"/>
  <c r="U41" i="56"/>
  <c r="AB41" i="56"/>
  <c r="R41" i="56"/>
  <c r="Q41" i="56"/>
  <c r="AK41" i="56"/>
  <c r="Z41" i="56"/>
  <c r="S41" i="56"/>
  <c r="AH41" i="56"/>
  <c r="AF41" i="56"/>
  <c r="AE41" i="56"/>
  <c r="W41" i="56"/>
  <c r="AC41" i="56"/>
  <c r="AD41" i="56"/>
  <c r="AG41" i="56"/>
  <c r="V41" i="56"/>
  <c r="P41" i="56"/>
  <c r="U67" i="56"/>
  <c r="AB67" i="56"/>
  <c r="AM67" i="56"/>
  <c r="AL67" i="56"/>
  <c r="AK67" i="56"/>
  <c r="AH67" i="56"/>
  <c r="AJ67" i="54"/>
  <c r="AD67" i="54"/>
  <c r="Y67" i="54"/>
  <c r="Z41" i="54"/>
  <c r="AL41" i="54"/>
  <c r="V41" i="54"/>
  <c r="Y41" i="54"/>
  <c r="AD41" i="54"/>
  <c r="AL25" i="54"/>
  <c r="AF25" i="54"/>
  <c r="AG25" i="54"/>
  <c r="U25" i="54"/>
  <c r="T25" i="54"/>
  <c r="AH25" i="54"/>
  <c r="AC25" i="54"/>
  <c r="V25" i="54"/>
  <c r="P25" i="54"/>
  <c r="AD21" i="54"/>
  <c r="AJ21" i="54"/>
  <c r="Z21" i="54"/>
  <c r="W21" i="54"/>
  <c r="Q21" i="54"/>
  <c r="Z10" i="54"/>
  <c r="AK10" i="54"/>
  <c r="AE10" i="54"/>
  <c r="AF10" i="54"/>
  <c r="Y10" i="54"/>
  <c r="AM10" i="54"/>
  <c r="W10" i="54"/>
  <c r="V10" i="54"/>
  <c r="O10" i="54"/>
  <c r="AD10" i="54"/>
  <c r="U10" i="54"/>
  <c r="T10" i="54"/>
  <c r="AJ10" i="54"/>
  <c r="AI10" i="54"/>
  <c r="AH10" i="54"/>
  <c r="AG10" i="54"/>
  <c r="S10" i="54"/>
  <c r="Q10" i="54"/>
  <c r="P10" i="54"/>
  <c r="AC10" i="54"/>
  <c r="AB10" i="54"/>
  <c r="R10" i="54"/>
  <c r="AG21" i="54"/>
  <c r="AF21" i="54"/>
  <c r="AE21" i="54"/>
  <c r="Y21" i="54"/>
  <c r="X21" i="54"/>
  <c r="P21" i="54"/>
  <c r="AM21" i="54"/>
  <c r="T21" i="54"/>
  <c r="O21" i="54"/>
  <c r="AB25" i="54"/>
  <c r="S25" i="54"/>
  <c r="AK25" i="54"/>
  <c r="X25" i="54"/>
  <c r="R25" i="54"/>
  <c r="AM25" i="54"/>
  <c r="AJ25" i="54"/>
  <c r="Y25" i="54"/>
  <c r="W25" i="54"/>
  <c r="AH41" i="54"/>
  <c r="AG41" i="54"/>
  <c r="X41" i="54"/>
  <c r="W41" i="54"/>
  <c r="Q41" i="54"/>
  <c r="P41" i="54"/>
  <c r="AM41" i="54"/>
  <c r="AK41" i="54"/>
  <c r="AJ41" i="54"/>
  <c r="AI41" i="54"/>
  <c r="AF41" i="54"/>
  <c r="AE41" i="54"/>
  <c r="AC41" i="54"/>
  <c r="AB41" i="54"/>
  <c r="U41" i="54"/>
  <c r="T41" i="54"/>
  <c r="S41" i="54"/>
  <c r="R41" i="54"/>
  <c r="O41" i="54"/>
  <c r="AH67" i="54"/>
  <c r="Z67" i="54"/>
  <c r="AG67" i="54"/>
  <c r="W67" i="54"/>
  <c r="P67" i="54"/>
  <c r="O67" i="54"/>
  <c r="AK67" i="54"/>
  <c r="AC67" i="54"/>
  <c r="AB67" i="54"/>
  <c r="AF67" i="52"/>
  <c r="V67" i="52"/>
  <c r="O67" i="52"/>
  <c r="AD67" i="52"/>
  <c r="AE25" i="52"/>
  <c r="AG21" i="52"/>
  <c r="V21" i="52"/>
  <c r="R21" i="52"/>
  <c r="Q21" i="52"/>
  <c r="O21" i="52"/>
  <c r="AJ21" i="52"/>
  <c r="AE21" i="52"/>
  <c r="AC10" i="52"/>
  <c r="V10" i="52"/>
  <c r="AM10" i="52"/>
  <c r="X10" i="52"/>
  <c r="U10" i="52"/>
  <c r="AL10" i="52"/>
  <c r="AH21" i="52"/>
  <c r="AC21" i="52"/>
  <c r="AB21" i="52"/>
  <c r="Y21" i="52"/>
  <c r="AF21" i="52"/>
  <c r="Z21" i="52"/>
  <c r="P21" i="52"/>
  <c r="AD25" i="52"/>
  <c r="S25" i="52"/>
  <c r="AC25" i="52"/>
  <c r="AB25" i="52"/>
  <c r="X41" i="52"/>
  <c r="W67" i="52"/>
  <c r="U67" i="52"/>
  <c r="S67" i="52"/>
  <c r="R67" i="52"/>
  <c r="Q67" i="52"/>
  <c r="P67" i="52"/>
  <c r="AK67" i="52"/>
  <c r="AJ67" i="52"/>
  <c r="AH67" i="52"/>
  <c r="P25" i="48"/>
  <c r="O25" i="48"/>
  <c r="AL21" i="48"/>
  <c r="AJ21" i="48"/>
  <c r="AH21" i="48"/>
  <c r="U21" i="48"/>
  <c r="AK10" i="48"/>
  <c r="AC10" i="48"/>
  <c r="AB10" i="48"/>
  <c r="AL10" i="48"/>
  <c r="U10" i="48"/>
  <c r="T10" i="48"/>
  <c r="AJ10" i="48"/>
  <c r="AI10" i="48"/>
  <c r="R10" i="48"/>
  <c r="AG21" i="48"/>
  <c r="P21" i="48"/>
  <c r="AF21" i="48"/>
  <c r="AE21" i="48"/>
  <c r="AC21" i="48"/>
  <c r="V21" i="48"/>
  <c r="O21" i="48"/>
  <c r="AF25" i="48"/>
  <c r="AD25" i="48"/>
  <c r="AB25" i="48"/>
  <c r="AI25" i="48"/>
  <c r="AH25" i="48"/>
  <c r="AE25" i="48"/>
  <c r="Y25" i="48"/>
  <c r="R25" i="48"/>
  <c r="Q25" i="48"/>
  <c r="AI41" i="48"/>
  <c r="AG67" i="48"/>
  <c r="P67" i="48"/>
  <c r="O67" i="48"/>
  <c r="AE67" i="48"/>
  <c r="AD67" i="48"/>
  <c r="AJ67" i="47"/>
  <c r="AI67" i="47"/>
  <c r="X67" i="47"/>
  <c r="S67" i="47"/>
  <c r="Y67" i="47"/>
  <c r="AF67" i="47"/>
  <c r="R67" i="47"/>
  <c r="AH67" i="47"/>
  <c r="AG67" i="47"/>
  <c r="AE67" i="47"/>
  <c r="P67" i="47"/>
  <c r="AM41" i="47"/>
  <c r="AE41" i="47"/>
  <c r="AJ41" i="47"/>
  <c r="Z41" i="47"/>
  <c r="S41" i="47"/>
  <c r="AK41" i="47"/>
  <c r="T41" i="47"/>
  <c r="O41" i="47"/>
  <c r="AH41" i="47"/>
  <c r="AM25" i="47"/>
  <c r="AC25" i="47"/>
  <c r="W25" i="47"/>
  <c r="P25" i="47"/>
  <c r="AK21" i="47"/>
  <c r="AD21" i="47"/>
  <c r="X21" i="47"/>
  <c r="W21" i="47"/>
  <c r="P21" i="47"/>
  <c r="AF21" i="47"/>
  <c r="AC21" i="47"/>
  <c r="Z21" i="47"/>
  <c r="Y21" i="47"/>
  <c r="T21" i="47"/>
  <c r="S21" i="47"/>
  <c r="Q21" i="47"/>
  <c r="AC10" i="47"/>
  <c r="Z10" i="47"/>
  <c r="AJ10" i="47"/>
  <c r="P10" i="47"/>
  <c r="AD10" i="47"/>
  <c r="S10" i="47"/>
  <c r="O10" i="47"/>
  <c r="AF10" i="47"/>
  <c r="U10" i="47"/>
  <c r="T10" i="47"/>
  <c r="Q10" i="47"/>
  <c r="AI10" i="47"/>
  <c r="AH10" i="47"/>
  <c r="AG10" i="47"/>
  <c r="R10" i="47"/>
  <c r="AL25" i="47"/>
  <c r="AK25" i="47"/>
  <c r="V25" i="47"/>
  <c r="T25" i="47"/>
  <c r="U25" i="47"/>
  <c r="Z25" i="47"/>
  <c r="Y25" i="47"/>
  <c r="X25" i="47"/>
  <c r="AI41" i="47"/>
  <c r="AB41" i="47"/>
  <c r="Y41" i="47"/>
  <c r="U41" i="47"/>
  <c r="R41" i="47"/>
  <c r="Q41" i="47"/>
  <c r="AD67" i="47"/>
  <c r="Z67" i="47"/>
  <c r="V67" i="47"/>
  <c r="T67" i="47"/>
  <c r="AK67" i="47"/>
  <c r="AB67" i="47"/>
  <c r="AH21" i="37"/>
  <c r="X21" i="37"/>
  <c r="Q21" i="37"/>
  <c r="AK25" i="37"/>
  <c r="AD25" i="37"/>
  <c r="AG67" i="37"/>
  <c r="AF67" i="37"/>
  <c r="P67" i="37"/>
  <c r="P22" i="61"/>
  <c r="P25" i="61" s="1"/>
  <c r="X80" i="62" s="1"/>
  <c r="J22" i="61"/>
  <c r="J25" i="61" s="1"/>
  <c r="R80" i="62" s="1"/>
  <c r="G22" i="61"/>
  <c r="G25" i="61" s="1"/>
  <c r="O80" i="62" s="1"/>
  <c r="K22" i="61"/>
  <c r="K25" i="61" s="1"/>
  <c r="S80" i="62" s="1"/>
  <c r="L22" i="61"/>
  <c r="L25" i="61" s="1"/>
  <c r="T80" i="62" s="1"/>
  <c r="M22" i="61"/>
  <c r="M25" i="61" s="1"/>
  <c r="U80" i="62" s="1"/>
  <c r="N22" i="61"/>
  <c r="N25" i="61" s="1"/>
  <c r="V80" i="62" s="1"/>
  <c r="Q22" i="61"/>
  <c r="Q25" i="61" s="1"/>
  <c r="Y80" i="62" s="1"/>
  <c r="R22" i="61"/>
  <c r="R25" i="61" s="1"/>
  <c r="Z80" i="62" s="1"/>
  <c r="H22" i="61"/>
  <c r="H25" i="61" s="1"/>
  <c r="P80" i="62" s="1"/>
  <c r="O22" i="61"/>
  <c r="O25" i="61" s="1"/>
  <c r="W80" i="62" s="1"/>
  <c r="I25" i="61"/>
  <c r="Q80" i="62" s="1"/>
  <c r="Q79" i="60"/>
  <c r="G22" i="59"/>
  <c r="G25" i="59" s="1"/>
  <c r="O80" i="60" s="1"/>
  <c r="O22" i="59"/>
  <c r="O25" i="59" s="1"/>
  <c r="W80" i="60" s="1"/>
  <c r="P22" i="59"/>
  <c r="P25" i="59" s="1"/>
  <c r="X80" i="60" s="1"/>
  <c r="H22" i="59"/>
  <c r="H25" i="59" s="1"/>
  <c r="P80" i="60" s="1"/>
  <c r="J22" i="59"/>
  <c r="J25" i="59" s="1"/>
  <c r="R80" i="60" s="1"/>
  <c r="K22" i="59"/>
  <c r="K25" i="59" s="1"/>
  <c r="S80" i="60" s="1"/>
  <c r="L22" i="59"/>
  <c r="L25" i="59" s="1"/>
  <c r="T80" i="60" s="1"/>
  <c r="M22" i="59"/>
  <c r="M25" i="59" s="1"/>
  <c r="U80" i="60" s="1"/>
  <c r="N22" i="59"/>
  <c r="N25" i="59" s="1"/>
  <c r="V80" i="60" s="1"/>
  <c r="Q22" i="59"/>
  <c r="Q25" i="59" s="1"/>
  <c r="Y80" i="60" s="1"/>
  <c r="R22" i="59"/>
  <c r="R25" i="59" s="1"/>
  <c r="Z80" i="60" s="1"/>
  <c r="I25" i="59"/>
  <c r="Q80" i="60" s="1"/>
  <c r="J22" i="57"/>
  <c r="J25" i="57" s="1"/>
  <c r="R80" i="58" s="1"/>
  <c r="O22" i="57"/>
  <c r="O25" i="57" s="1"/>
  <c r="W80" i="58" s="1"/>
  <c r="P22" i="57"/>
  <c r="P25" i="57" s="1"/>
  <c r="X80" i="58" s="1"/>
  <c r="Q22" i="57"/>
  <c r="Q25" i="57" s="1"/>
  <c r="Y80" i="58" s="1"/>
  <c r="R22" i="57"/>
  <c r="R25" i="57" s="1"/>
  <c r="Z80" i="58" s="1"/>
  <c r="K22" i="57"/>
  <c r="K25" i="57" s="1"/>
  <c r="S80" i="58" s="1"/>
  <c r="L22" i="57"/>
  <c r="L25" i="57" s="1"/>
  <c r="T80" i="58" s="1"/>
  <c r="M22" i="57"/>
  <c r="M25" i="57" s="1"/>
  <c r="U80" i="58" s="1"/>
  <c r="N22" i="57"/>
  <c r="N25" i="57" s="1"/>
  <c r="V80" i="58" s="1"/>
  <c r="G22" i="57"/>
  <c r="G25" i="57" s="1"/>
  <c r="O80" i="58" s="1"/>
  <c r="H22" i="57"/>
  <c r="H25" i="57" s="1"/>
  <c r="P80" i="58" s="1"/>
  <c r="I22" i="57"/>
  <c r="I25" i="57" s="1"/>
  <c r="Q80" i="58" s="1"/>
  <c r="O22" i="55"/>
  <c r="O25" i="55" s="1"/>
  <c r="W80" i="56" s="1"/>
  <c r="P22" i="55"/>
  <c r="P25" i="55" s="1"/>
  <c r="X80" i="56" s="1"/>
  <c r="J22" i="55"/>
  <c r="J25" i="55" s="1"/>
  <c r="R80" i="56" s="1"/>
  <c r="K22" i="55"/>
  <c r="K25" i="55" s="1"/>
  <c r="S80" i="56" s="1"/>
  <c r="L22" i="55"/>
  <c r="L25" i="55" s="1"/>
  <c r="T80" i="56" s="1"/>
  <c r="M22" i="55"/>
  <c r="M25" i="55" s="1"/>
  <c r="U80" i="56" s="1"/>
  <c r="Q22" i="55"/>
  <c r="Q25" i="55" s="1"/>
  <c r="Y80" i="56" s="1"/>
  <c r="R22" i="55"/>
  <c r="R25" i="55" s="1"/>
  <c r="Z80" i="56" s="1"/>
  <c r="G22" i="55"/>
  <c r="G25" i="55" s="1"/>
  <c r="O80" i="56" s="1"/>
  <c r="H22" i="55"/>
  <c r="H25" i="55" s="1"/>
  <c r="P80" i="56" s="1"/>
  <c r="N22" i="55"/>
  <c r="N25" i="55" s="1"/>
  <c r="V80" i="56" s="1"/>
  <c r="I25" i="55"/>
  <c r="Q80" i="56" s="1"/>
  <c r="J25" i="53"/>
  <c r="R80" i="54" s="1"/>
  <c r="P22" i="53"/>
  <c r="P25" i="53" s="1"/>
  <c r="X80" i="54" s="1"/>
  <c r="I22" i="53"/>
  <c r="I25" i="53" s="1"/>
  <c r="Q80" i="54" s="1"/>
  <c r="R22" i="53"/>
  <c r="R25" i="53" s="1"/>
  <c r="Z80" i="54" s="1"/>
  <c r="K22" i="53"/>
  <c r="K25" i="53" s="1"/>
  <c r="S80" i="54" s="1"/>
  <c r="L22" i="53"/>
  <c r="L25" i="53" s="1"/>
  <c r="T80" i="54" s="1"/>
  <c r="N22" i="53"/>
  <c r="N25" i="53" s="1"/>
  <c r="V80" i="54" s="1"/>
  <c r="Q22" i="53"/>
  <c r="Q25" i="53" s="1"/>
  <c r="Y80" i="54" s="1"/>
  <c r="G22" i="53"/>
  <c r="G25" i="53" s="1"/>
  <c r="O80" i="54" s="1"/>
  <c r="H22" i="53"/>
  <c r="H25" i="53" s="1"/>
  <c r="P80" i="54" s="1"/>
  <c r="M22" i="53"/>
  <c r="M25" i="53" s="1"/>
  <c r="U80" i="54" s="1"/>
  <c r="O22" i="53"/>
  <c r="O25" i="53" s="1"/>
  <c r="W80" i="54" s="1"/>
  <c r="AI21" i="37"/>
  <c r="AM41" i="37"/>
  <c r="V21" i="37"/>
  <c r="AM21" i="37"/>
  <c r="X67" i="37"/>
  <c r="Y10" i="47"/>
  <c r="X10" i="47"/>
  <c r="W10" i="47"/>
  <c r="V10" i="47"/>
  <c r="AM10" i="47"/>
  <c r="AJ21" i="47"/>
  <c r="R21" i="47"/>
  <c r="AI21" i="47"/>
  <c r="AH21" i="47"/>
  <c r="AG25" i="47"/>
  <c r="O25" i="47"/>
  <c r="AF25" i="47"/>
  <c r="AE25" i="47"/>
  <c r="AD25" i="47"/>
  <c r="AC41" i="47"/>
  <c r="X41" i="47"/>
  <c r="AB10" i="52"/>
  <c r="Z10" i="52"/>
  <c r="Y10" i="52"/>
  <c r="W10" i="52"/>
  <c r="U21" i="52"/>
  <c r="AL21" i="52"/>
  <c r="AK21" i="52"/>
  <c r="S21" i="52"/>
  <c r="R25" i="52"/>
  <c r="AI25" i="52"/>
  <c r="Q25" i="52"/>
  <c r="AH25" i="52"/>
  <c r="P25" i="52"/>
  <c r="AG25" i="52"/>
  <c r="O25" i="52"/>
  <c r="AF25" i="52"/>
  <c r="AE41" i="52"/>
  <c r="AD41" i="52"/>
  <c r="AC41" i="52"/>
  <c r="AB41" i="52"/>
  <c r="Z41" i="52"/>
  <c r="Y41" i="52"/>
  <c r="W41" i="48"/>
  <c r="Z10" i="48"/>
  <c r="Y10" i="48"/>
  <c r="X10" i="48"/>
  <c r="AG25" i="48"/>
  <c r="AF41" i="48"/>
  <c r="AE41" i="48"/>
  <c r="AD41" i="48"/>
  <c r="AC41" i="48"/>
  <c r="AB41" i="48"/>
  <c r="Z41" i="48"/>
  <c r="Y41" i="48"/>
  <c r="Y21" i="37"/>
  <c r="AB10" i="47"/>
  <c r="V21" i="47"/>
  <c r="AM21" i="47"/>
  <c r="U21" i="47"/>
  <c r="AJ25" i="47"/>
  <c r="R25" i="47"/>
  <c r="Q25" i="47"/>
  <c r="AF41" i="47"/>
  <c r="AD41" i="47"/>
  <c r="AE10" i="47"/>
  <c r="P41" i="47"/>
  <c r="AG41" i="47"/>
  <c r="Q10" i="52"/>
  <c r="AH10" i="52"/>
  <c r="P10" i="52"/>
  <c r="AG10" i="52"/>
  <c r="O10" i="52"/>
  <c r="AF10" i="52"/>
  <c r="AE10" i="52"/>
  <c r="AD10" i="52"/>
  <c r="X21" i="52"/>
  <c r="W25" i="52"/>
  <c r="V25" i="52"/>
  <c r="AM25" i="52"/>
  <c r="U25" i="52"/>
  <c r="AL25" i="52"/>
  <c r="T25" i="52"/>
  <c r="AK25" i="52"/>
  <c r="S41" i="52"/>
  <c r="AJ41" i="52"/>
  <c r="R41" i="52"/>
  <c r="AI41" i="52"/>
  <c r="Q41" i="52"/>
  <c r="AH41" i="52"/>
  <c r="P41" i="52"/>
  <c r="AG41" i="52"/>
  <c r="O41" i="52"/>
  <c r="AF41" i="52"/>
  <c r="AM41" i="52"/>
  <c r="AK41" i="52"/>
  <c r="AC67" i="52"/>
  <c r="AB67" i="52"/>
  <c r="Z67" i="52"/>
  <c r="Y67" i="52"/>
  <c r="X67" i="52"/>
  <c r="AC21" i="37"/>
  <c r="Q10" i="48"/>
  <c r="AH10" i="48"/>
  <c r="P10" i="48"/>
  <c r="AG10" i="48"/>
  <c r="O10" i="48"/>
  <c r="AF10" i="48"/>
  <c r="AE10" i="48"/>
  <c r="AD10" i="48"/>
  <c r="Z21" i="48"/>
  <c r="Y21" i="48"/>
  <c r="X21" i="48"/>
  <c r="W25" i="48"/>
  <c r="V25" i="48"/>
  <c r="AM25" i="48"/>
  <c r="U25" i="48"/>
  <c r="AL25" i="48"/>
  <c r="T25" i="48"/>
  <c r="AK25" i="48"/>
  <c r="S41" i="48"/>
  <c r="AJ41" i="48"/>
  <c r="R41" i="48"/>
  <c r="Q41" i="48"/>
  <c r="AH41" i="48"/>
  <c r="P41" i="48"/>
  <c r="AG41" i="48"/>
  <c r="O41" i="48"/>
  <c r="X41" i="48"/>
  <c r="AL41" i="48"/>
  <c r="AC67" i="48"/>
  <c r="AB67" i="48"/>
  <c r="Z67" i="48"/>
  <c r="Y67" i="48"/>
  <c r="X67" i="48"/>
  <c r="AL41" i="47"/>
  <c r="AB21" i="48"/>
  <c r="X25" i="48"/>
  <c r="T41" i="48"/>
  <c r="AK41" i="48"/>
  <c r="S10" i="48"/>
  <c r="AD21" i="48"/>
  <c r="Z25" i="48"/>
  <c r="V41" i="48"/>
  <c r="AM41" i="48"/>
  <c r="U41" i="48"/>
  <c r="AK10" i="52"/>
  <c r="S10" i="52"/>
  <c r="R10" i="52"/>
  <c r="Y25" i="52"/>
  <c r="W41" i="52"/>
  <c r="V41" i="52"/>
  <c r="AL41" i="52"/>
  <c r="AL10" i="47"/>
  <c r="AB25" i="47"/>
  <c r="W41" i="47"/>
  <c r="T10" i="52"/>
  <c r="AJ10" i="52"/>
  <c r="AI10" i="52"/>
  <c r="AD21" i="52"/>
  <c r="U41" i="52"/>
  <c r="T41" i="52"/>
  <c r="V41" i="47"/>
  <c r="P22" i="51"/>
  <c r="P25" i="51" s="1"/>
  <c r="X80" i="52" s="1"/>
  <c r="I22" i="51"/>
  <c r="I25" i="51" s="1"/>
  <c r="Q80" i="52" s="1"/>
  <c r="J22" i="51"/>
  <c r="J25" i="51" s="1"/>
  <c r="R80" i="52" s="1"/>
  <c r="K22" i="51"/>
  <c r="K25" i="51" s="1"/>
  <c r="S80" i="52" s="1"/>
  <c r="L22" i="51"/>
  <c r="L25" i="51" s="1"/>
  <c r="T80" i="52" s="1"/>
  <c r="M22" i="51"/>
  <c r="M25" i="51" s="1"/>
  <c r="U80" i="52" s="1"/>
  <c r="O22" i="51"/>
  <c r="O25" i="51" s="1"/>
  <c r="W80" i="52" s="1"/>
  <c r="Q22" i="51"/>
  <c r="Q25" i="51" s="1"/>
  <c r="Y80" i="52" s="1"/>
  <c r="R22" i="51"/>
  <c r="R25" i="51" s="1"/>
  <c r="Z80" i="52" s="1"/>
  <c r="G22" i="51"/>
  <c r="G25" i="51" s="1"/>
  <c r="O80" i="52" s="1"/>
  <c r="H22" i="51"/>
  <c r="H25" i="51" s="1"/>
  <c r="P80" i="52" s="1"/>
  <c r="N22" i="51"/>
  <c r="N25" i="51" s="1"/>
  <c r="V80" i="52" s="1"/>
  <c r="R22" i="50"/>
  <c r="R25" i="50" s="1"/>
  <c r="Z80" i="48" s="1"/>
  <c r="H22" i="50"/>
  <c r="H25" i="50" s="1"/>
  <c r="P80" i="48" s="1"/>
  <c r="O22" i="50"/>
  <c r="O25" i="50" s="1"/>
  <c r="W80" i="48" s="1"/>
  <c r="G22" i="50"/>
  <c r="G25" i="50" s="1"/>
  <c r="O80" i="48" s="1"/>
  <c r="P22" i="50"/>
  <c r="P25" i="50" s="1"/>
  <c r="X80" i="48" s="1"/>
  <c r="I22" i="50"/>
  <c r="I25" i="50" s="1"/>
  <c r="Q80" i="48" s="1"/>
  <c r="J22" i="50"/>
  <c r="J25" i="50" s="1"/>
  <c r="R80" i="48" s="1"/>
  <c r="K22" i="50"/>
  <c r="K25" i="50" s="1"/>
  <c r="S80" i="48" s="1"/>
  <c r="L22" i="50"/>
  <c r="L25" i="50" s="1"/>
  <c r="T80" i="48" s="1"/>
  <c r="M22" i="50"/>
  <c r="M25" i="50" s="1"/>
  <c r="U80" i="48" s="1"/>
  <c r="N22" i="50"/>
  <c r="N25" i="50" s="1"/>
  <c r="V80" i="48" s="1"/>
  <c r="Q22" i="50"/>
  <c r="Q25" i="50" s="1"/>
  <c r="Y80" i="48" s="1"/>
  <c r="P22" i="49"/>
  <c r="P25" i="49" s="1"/>
  <c r="X80" i="47" s="1"/>
  <c r="G22" i="49"/>
  <c r="G25" i="49" s="1"/>
  <c r="O80" i="47" s="1"/>
  <c r="M22" i="49"/>
  <c r="M25" i="49" s="1"/>
  <c r="U80" i="47" s="1"/>
  <c r="R22" i="49"/>
  <c r="R25" i="49" s="1"/>
  <c r="Z80" i="47" s="1"/>
  <c r="O22" i="49"/>
  <c r="O25" i="49" s="1"/>
  <c r="W80" i="47" s="1"/>
  <c r="H22" i="49"/>
  <c r="H25" i="49" s="1"/>
  <c r="P80" i="47" s="1"/>
  <c r="Q22" i="49"/>
  <c r="Q25" i="49" s="1"/>
  <c r="Y80" i="47" s="1"/>
  <c r="I22" i="49"/>
  <c r="I25" i="49" s="1"/>
  <c r="Q80" i="47" s="1"/>
  <c r="J22" i="49"/>
  <c r="J25" i="49" s="1"/>
  <c r="R80" i="47" s="1"/>
  <c r="K22" i="49"/>
  <c r="K25" i="49" s="1"/>
  <c r="S80" i="47" s="1"/>
  <c r="L22" i="49"/>
  <c r="L25" i="49" s="1"/>
  <c r="T80" i="47" s="1"/>
  <c r="N22" i="49"/>
  <c r="N25" i="49" s="1"/>
  <c r="V80" i="47" s="1"/>
  <c r="U67" i="37"/>
  <c r="Z67" i="37"/>
  <c r="X41" i="37"/>
  <c r="S25" i="37"/>
  <c r="AL21" i="37"/>
  <c r="AD21" i="37"/>
  <c r="AB21" i="37"/>
  <c r="AE21" i="37"/>
  <c r="O10" i="37"/>
  <c r="AH25" i="37"/>
  <c r="AI67" i="37"/>
  <c r="AM67" i="37"/>
  <c r="AB67" i="37"/>
  <c r="V67" i="37"/>
  <c r="Z41" i="37"/>
  <c r="AG21" i="37"/>
  <c r="AF21" i="37"/>
  <c r="W21" i="37"/>
  <c r="AL25" i="37"/>
  <c r="P25" i="37"/>
  <c r="Y67" i="37"/>
  <c r="AK67" i="37"/>
  <c r="AJ67" i="37"/>
  <c r="T67" i="37"/>
  <c r="AL67" i="37"/>
  <c r="W67" i="37"/>
  <c r="O67" i="37"/>
  <c r="AH67" i="37"/>
  <c r="AE67" i="37"/>
  <c r="AD67" i="37"/>
  <c r="AC67" i="37"/>
  <c r="Q67" i="37"/>
  <c r="AL41" i="37"/>
  <c r="U41" i="37"/>
  <c r="V41" i="37"/>
  <c r="Y41" i="37"/>
  <c r="AK41" i="37"/>
  <c r="AC41" i="37"/>
  <c r="P41" i="37"/>
  <c r="AG41" i="37"/>
  <c r="AE41" i="37"/>
  <c r="AD41" i="37"/>
  <c r="AB41" i="37"/>
  <c r="T41" i="37"/>
  <c r="AF41" i="37"/>
  <c r="W41" i="37"/>
  <c r="AE25" i="37"/>
  <c r="AJ25" i="37"/>
  <c r="AG25" i="37"/>
  <c r="T25" i="37"/>
  <c r="AI25" i="37"/>
  <c r="R25" i="37"/>
  <c r="Q25" i="37"/>
  <c r="Y25" i="37"/>
  <c r="X25" i="37"/>
  <c r="V25" i="37"/>
  <c r="AK21" i="37"/>
  <c r="AJ21" i="37"/>
  <c r="T21" i="37"/>
  <c r="S21" i="37"/>
  <c r="R21" i="37"/>
  <c r="O21" i="37"/>
  <c r="Z21" i="37"/>
  <c r="U21" i="37"/>
  <c r="P21" i="37"/>
  <c r="AC10" i="37"/>
  <c r="AG10" i="37"/>
  <c r="AF10" i="37"/>
  <c r="AD10" i="37"/>
  <c r="V10" i="37"/>
  <c r="T10" i="37"/>
  <c r="AK10" i="37"/>
  <c r="AJ10" i="37"/>
  <c r="AB10" i="37"/>
  <c r="Y10" i="37"/>
  <c r="X10" i="37"/>
  <c r="U10" i="37"/>
  <c r="AM10" i="37"/>
  <c r="AL10" i="37"/>
  <c r="AI10" i="37"/>
  <c r="AE10" i="37"/>
  <c r="Z10" i="37"/>
  <c r="S10" i="37"/>
  <c r="R10" i="37"/>
  <c r="AH10" i="37"/>
  <c r="W10" i="37"/>
  <c r="Q10" i="37"/>
  <c r="P10" i="37"/>
  <c r="AC25" i="37"/>
  <c r="AB25" i="37"/>
  <c r="Z25" i="37"/>
  <c r="O25" i="37"/>
  <c r="AM25" i="37"/>
  <c r="AF25" i="37"/>
  <c r="W25" i="37"/>
  <c r="U25" i="37"/>
  <c r="AJ41" i="37"/>
  <c r="AI41" i="37"/>
  <c r="AH41" i="37"/>
  <c r="S41" i="37"/>
  <c r="R41" i="37"/>
  <c r="Q41" i="37"/>
  <c r="O41" i="37"/>
  <c r="S67" i="37"/>
  <c r="R67" i="37"/>
  <c r="L22" i="36"/>
  <c r="L25" i="36" s="1"/>
  <c r="T80" i="37" s="1"/>
  <c r="M22" i="36"/>
  <c r="M25" i="36" s="1"/>
  <c r="U80" i="37" s="1"/>
  <c r="K22" i="36"/>
  <c r="K25" i="36" s="1"/>
  <c r="S80" i="37" s="1"/>
  <c r="Q22" i="36"/>
  <c r="Q25" i="36" s="1"/>
  <c r="Y80" i="37" s="1"/>
  <c r="J22" i="36"/>
  <c r="J25" i="36" s="1"/>
  <c r="R80" i="37" s="1"/>
  <c r="R22" i="36"/>
  <c r="R25" i="36" s="1"/>
  <c r="Z80" i="37" s="1"/>
  <c r="G22" i="36"/>
  <c r="G25" i="36" s="1"/>
  <c r="O80" i="37" s="1"/>
  <c r="H22" i="36"/>
  <c r="H25" i="36" s="1"/>
  <c r="P80" i="37" s="1"/>
  <c r="N22" i="36"/>
  <c r="N25" i="36" s="1"/>
  <c r="V80" i="37" s="1"/>
  <c r="O22" i="36"/>
  <c r="O25" i="36" s="1"/>
  <c r="W80" i="37" s="1"/>
  <c r="P22" i="36"/>
  <c r="P25" i="36" s="1"/>
  <c r="X80" i="37" s="1"/>
  <c r="I25" i="36"/>
  <c r="Q80" i="37" s="1"/>
  <c r="AB21" i="33"/>
  <c r="AE21" i="33"/>
  <c r="S25" i="33"/>
  <c r="H50" i="35"/>
  <c r="R22" i="35"/>
  <c r="R25" i="35" s="1"/>
  <c r="Z80" i="33" s="1"/>
  <c r="M22" i="35"/>
  <c r="M25" i="35" s="1"/>
  <c r="U80" i="33" s="1"/>
  <c r="N22" i="35"/>
  <c r="N25" i="35" s="1"/>
  <c r="V80" i="33" s="1"/>
  <c r="H22" i="35"/>
  <c r="H25" i="35" s="1"/>
  <c r="P80" i="33" s="1"/>
  <c r="I22" i="35"/>
  <c r="I25" i="35" s="1"/>
  <c r="Q80" i="33" s="1"/>
  <c r="J22" i="35"/>
  <c r="J25" i="35" s="1"/>
  <c r="R80" i="33" s="1"/>
  <c r="L22" i="35"/>
  <c r="L25" i="35" s="1"/>
  <c r="T80" i="33" s="1"/>
  <c r="O22" i="35"/>
  <c r="O25" i="35" s="1"/>
  <c r="W80" i="33" s="1"/>
  <c r="P22" i="35"/>
  <c r="P25" i="35" s="1"/>
  <c r="X80" i="33" s="1"/>
  <c r="Q22" i="35"/>
  <c r="Q25" i="35" s="1"/>
  <c r="Y80" i="33" s="1"/>
  <c r="K22" i="35"/>
  <c r="K25" i="35" s="1"/>
  <c r="S80" i="33" s="1"/>
  <c r="G19" i="35"/>
  <c r="G21" i="35" s="1"/>
  <c r="T67" i="33"/>
  <c r="AB67" i="33"/>
  <c r="U67" i="33"/>
  <c r="AD67" i="33"/>
  <c r="Y41" i="33"/>
  <c r="AC25" i="33"/>
  <c r="AL21" i="33"/>
  <c r="S10" i="33"/>
  <c r="AJ10" i="33"/>
  <c r="X10" i="33"/>
  <c r="AI10" i="33"/>
  <c r="R10" i="33"/>
  <c r="AM10" i="33"/>
  <c r="AH10" i="33"/>
  <c r="AF10" i="33"/>
  <c r="Z10" i="33"/>
  <c r="Y10" i="33"/>
  <c r="T10" i="33"/>
  <c r="AC10" i="33"/>
  <c r="P10" i="33"/>
  <c r="AB10" i="33"/>
  <c r="O10" i="33"/>
  <c r="AL10" i="33"/>
  <c r="AK10" i="33"/>
  <c r="AG10" i="33"/>
  <c r="AE10" i="33"/>
  <c r="AD10" i="33"/>
  <c r="W10" i="33"/>
  <c r="V10" i="33"/>
  <c r="U10" i="33"/>
  <c r="Q10" i="33"/>
  <c r="AM21" i="33"/>
  <c r="AJ21" i="33"/>
  <c r="AD21" i="33"/>
  <c r="X21" i="33"/>
  <c r="AK21" i="33"/>
  <c r="AF21" i="33"/>
  <c r="AC21" i="33"/>
  <c r="W21" i="33"/>
  <c r="S21" i="33"/>
  <c r="R21" i="33"/>
  <c r="O21" i="33"/>
  <c r="AI21" i="33"/>
  <c r="AH21" i="33"/>
  <c r="AG21" i="33"/>
  <c r="Z21" i="33"/>
  <c r="Y21" i="33"/>
  <c r="V21" i="33"/>
  <c r="U21" i="33"/>
  <c r="T21" i="33"/>
  <c r="Q21" i="33"/>
  <c r="P21" i="33"/>
  <c r="AD25" i="33"/>
  <c r="R25" i="33"/>
  <c r="AK25" i="33"/>
  <c r="AI25" i="33"/>
  <c r="AG25" i="33"/>
  <c r="Q25" i="33"/>
  <c r="P25" i="33"/>
  <c r="AM25" i="33"/>
  <c r="AJ25" i="33"/>
  <c r="Z25" i="33"/>
  <c r="X25" i="33"/>
  <c r="AL25" i="33"/>
  <c r="AH25" i="33"/>
  <c r="AF25" i="33"/>
  <c r="AE25" i="33"/>
  <c r="AB25" i="33"/>
  <c r="Y25" i="33"/>
  <c r="W25" i="33"/>
  <c r="V25" i="33"/>
  <c r="U25" i="33"/>
  <c r="T25" i="33"/>
  <c r="O25" i="33"/>
  <c r="Z41" i="33"/>
  <c r="AB41" i="33"/>
  <c r="X41" i="33"/>
  <c r="AC41" i="33"/>
  <c r="S41" i="33"/>
  <c r="W41" i="33"/>
  <c r="AL41" i="33"/>
  <c r="AK41" i="33"/>
  <c r="AG41" i="33"/>
  <c r="U41" i="33"/>
  <c r="AM41" i="33"/>
  <c r="AJ41" i="33"/>
  <c r="T41" i="33"/>
  <c r="AE41" i="33"/>
  <c r="AH41" i="33"/>
  <c r="AF41" i="33"/>
  <c r="O41" i="33"/>
  <c r="Q41" i="33"/>
  <c r="AI41" i="33"/>
  <c r="AD41" i="33"/>
  <c r="V41" i="33"/>
  <c r="R41" i="33"/>
  <c r="P41" i="33"/>
  <c r="AI67" i="33"/>
  <c r="AL67" i="33"/>
  <c r="AJ67" i="33"/>
  <c r="AK67" i="33"/>
  <c r="AH67" i="33"/>
  <c r="AG67" i="33"/>
  <c r="Z67" i="33"/>
  <c r="X67" i="33"/>
  <c r="V67" i="33"/>
  <c r="S67" i="33"/>
  <c r="Q67" i="33"/>
  <c r="P67" i="33"/>
  <c r="AM67" i="33"/>
  <c r="AF67" i="33"/>
  <c r="AE67" i="33"/>
  <c r="Y67" i="33"/>
  <c r="W67" i="33"/>
  <c r="R67" i="33"/>
  <c r="O67" i="33"/>
  <c r="AC67" i="33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M32" i="29"/>
  <c r="AM31" i="29"/>
  <c r="AM30" i="29"/>
  <c r="AM29" i="29"/>
  <c r="AL32" i="29"/>
  <c r="AK32" i="29"/>
  <c r="AJ32" i="29"/>
  <c r="AI32" i="29"/>
  <c r="AH32" i="29"/>
  <c r="AG32" i="29"/>
  <c r="AF32" i="29"/>
  <c r="AE32" i="29"/>
  <c r="AD32" i="29"/>
  <c r="AC32" i="29"/>
  <c r="AB32" i="29"/>
  <c r="AL31" i="29"/>
  <c r="AK31" i="29"/>
  <c r="AJ31" i="29"/>
  <c r="AI31" i="29"/>
  <c r="AH31" i="29"/>
  <c r="AG31" i="29"/>
  <c r="AF31" i="29"/>
  <c r="AE31" i="29"/>
  <c r="AD31" i="29"/>
  <c r="AC31" i="29"/>
  <c r="AB31" i="29"/>
  <c r="AL30" i="29"/>
  <c r="AK30" i="29"/>
  <c r="AJ30" i="29"/>
  <c r="AI30" i="29"/>
  <c r="AH30" i="29"/>
  <c r="AG30" i="29"/>
  <c r="AF30" i="29"/>
  <c r="AE30" i="29"/>
  <c r="AD30" i="29"/>
  <c r="AC30" i="29"/>
  <c r="AB30" i="29"/>
  <c r="AL29" i="29"/>
  <c r="AK29" i="29"/>
  <c r="AJ29" i="29"/>
  <c r="AI29" i="29"/>
  <c r="AH29" i="29"/>
  <c r="AG29" i="29"/>
  <c r="AF29" i="29"/>
  <c r="AE29" i="29"/>
  <c r="AD29" i="29"/>
  <c r="AC29" i="29"/>
  <c r="AB29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R23" i="27"/>
  <c r="Q23" i="27"/>
  <c r="P23" i="27"/>
  <c r="O23" i="27"/>
  <c r="N23" i="27"/>
  <c r="M23" i="27"/>
  <c r="L23" i="27"/>
  <c r="K23" i="27"/>
  <c r="J23" i="27"/>
  <c r="I23" i="27"/>
  <c r="H23" i="27"/>
  <c r="G23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I73" i="29"/>
  <c r="H73" i="29"/>
  <c r="G73" i="29"/>
  <c r="F73" i="29"/>
  <c r="E73" i="29"/>
  <c r="D73" i="29"/>
  <c r="C73" i="29"/>
  <c r="B73" i="29"/>
  <c r="A73" i="29"/>
  <c r="I72" i="29"/>
  <c r="H72" i="29"/>
  <c r="G72" i="29"/>
  <c r="F72" i="29"/>
  <c r="E72" i="29"/>
  <c r="D72" i="29"/>
  <c r="C72" i="29"/>
  <c r="B72" i="29"/>
  <c r="A72" i="29"/>
  <c r="I71" i="29"/>
  <c r="H71" i="29"/>
  <c r="G71" i="29"/>
  <c r="F71" i="29"/>
  <c r="E71" i="29"/>
  <c r="D71" i="29"/>
  <c r="C71" i="29"/>
  <c r="B71" i="29"/>
  <c r="A71" i="29"/>
  <c r="I70" i="29"/>
  <c r="H70" i="29"/>
  <c r="G70" i="29"/>
  <c r="F70" i="29"/>
  <c r="E70" i="29"/>
  <c r="D70" i="29"/>
  <c r="C70" i="29"/>
  <c r="B70" i="29"/>
  <c r="A70" i="29"/>
  <c r="I69" i="29"/>
  <c r="H69" i="29"/>
  <c r="G69" i="29"/>
  <c r="F69" i="29"/>
  <c r="E69" i="29"/>
  <c r="D69" i="29"/>
  <c r="C69" i="29"/>
  <c r="B69" i="29"/>
  <c r="A69" i="29"/>
  <c r="I68" i="29"/>
  <c r="H68" i="29"/>
  <c r="G68" i="29"/>
  <c r="F68" i="29"/>
  <c r="E68" i="29"/>
  <c r="D68" i="29"/>
  <c r="C68" i="29"/>
  <c r="B68" i="29"/>
  <c r="A68" i="29"/>
  <c r="I64" i="29"/>
  <c r="H64" i="29"/>
  <c r="G64" i="29"/>
  <c r="F64" i="29"/>
  <c r="E64" i="29"/>
  <c r="D64" i="29"/>
  <c r="C64" i="29"/>
  <c r="B64" i="29"/>
  <c r="A64" i="29"/>
  <c r="I63" i="29"/>
  <c r="H63" i="29"/>
  <c r="G63" i="29"/>
  <c r="F63" i="29"/>
  <c r="E63" i="29"/>
  <c r="D63" i="29"/>
  <c r="C63" i="29"/>
  <c r="B63" i="29"/>
  <c r="A63" i="29"/>
  <c r="I62" i="29"/>
  <c r="H62" i="29"/>
  <c r="G62" i="29"/>
  <c r="F62" i="29"/>
  <c r="E62" i="29"/>
  <c r="D62" i="29"/>
  <c r="C62" i="29"/>
  <c r="B62" i="29"/>
  <c r="A62" i="29"/>
  <c r="I61" i="29"/>
  <c r="H61" i="29"/>
  <c r="G61" i="29"/>
  <c r="F61" i="29"/>
  <c r="E61" i="29"/>
  <c r="D61" i="29"/>
  <c r="C61" i="29"/>
  <c r="B61" i="29"/>
  <c r="A61" i="29"/>
  <c r="I60" i="29"/>
  <c r="H60" i="29"/>
  <c r="G60" i="29"/>
  <c r="F60" i="29"/>
  <c r="E60" i="29"/>
  <c r="D60" i="29"/>
  <c r="C60" i="29"/>
  <c r="B60" i="29"/>
  <c r="A60" i="29"/>
  <c r="I59" i="29"/>
  <c r="H59" i="29"/>
  <c r="G59" i="29"/>
  <c r="F59" i="29"/>
  <c r="E59" i="29"/>
  <c r="D59" i="29"/>
  <c r="C59" i="29"/>
  <c r="B59" i="29"/>
  <c r="A59" i="29"/>
  <c r="I58" i="29"/>
  <c r="H58" i="29"/>
  <c r="G58" i="29"/>
  <c r="F58" i="29"/>
  <c r="E58" i="29"/>
  <c r="D58" i="29"/>
  <c r="C58" i="29"/>
  <c r="B58" i="29"/>
  <c r="A58" i="29"/>
  <c r="I57" i="29"/>
  <c r="H57" i="29"/>
  <c r="G57" i="29"/>
  <c r="F57" i="29"/>
  <c r="E57" i="29"/>
  <c r="D57" i="29"/>
  <c r="C57" i="29"/>
  <c r="B57" i="29"/>
  <c r="A57" i="29"/>
  <c r="I56" i="29"/>
  <c r="H56" i="29"/>
  <c r="G56" i="29"/>
  <c r="F56" i="29"/>
  <c r="E56" i="29"/>
  <c r="D56" i="29"/>
  <c r="C56" i="29"/>
  <c r="B56" i="29"/>
  <c r="A56" i="29"/>
  <c r="I55" i="29"/>
  <c r="H55" i="29"/>
  <c r="G55" i="29"/>
  <c r="F55" i="29"/>
  <c r="E55" i="29"/>
  <c r="D55" i="29"/>
  <c r="C55" i="29"/>
  <c r="B55" i="29"/>
  <c r="A55" i="29"/>
  <c r="I54" i="29"/>
  <c r="H54" i="29"/>
  <c r="G54" i="29"/>
  <c r="F54" i="29"/>
  <c r="E54" i="29"/>
  <c r="D54" i="29"/>
  <c r="C54" i="29"/>
  <c r="B54" i="29"/>
  <c r="A54" i="29"/>
  <c r="I53" i="29"/>
  <c r="H53" i="29"/>
  <c r="G53" i="29"/>
  <c r="F53" i="29"/>
  <c r="E53" i="29"/>
  <c r="D53" i="29"/>
  <c r="C53" i="29"/>
  <c r="B53" i="29"/>
  <c r="A53" i="29"/>
  <c r="I52" i="29"/>
  <c r="H52" i="29"/>
  <c r="G52" i="29"/>
  <c r="F52" i="29"/>
  <c r="E52" i="29"/>
  <c r="D52" i="29"/>
  <c r="C52" i="29"/>
  <c r="B52" i="29"/>
  <c r="A52" i="29"/>
  <c r="I51" i="29"/>
  <c r="H51" i="29"/>
  <c r="G51" i="29"/>
  <c r="F51" i="29"/>
  <c r="E51" i="29"/>
  <c r="D51" i="29"/>
  <c r="C51" i="29"/>
  <c r="B51" i="29"/>
  <c r="A51" i="29"/>
  <c r="I50" i="29"/>
  <c r="H50" i="29"/>
  <c r="G50" i="29"/>
  <c r="F50" i="29"/>
  <c r="E50" i="29"/>
  <c r="D50" i="29"/>
  <c r="C50" i="29"/>
  <c r="B50" i="29"/>
  <c r="A50" i="29"/>
  <c r="I49" i="29"/>
  <c r="H49" i="29"/>
  <c r="G49" i="29"/>
  <c r="F49" i="29"/>
  <c r="E49" i="29"/>
  <c r="D49" i="29"/>
  <c r="C49" i="29"/>
  <c r="B49" i="29"/>
  <c r="A49" i="29"/>
  <c r="I48" i="29"/>
  <c r="H48" i="29"/>
  <c r="G48" i="29"/>
  <c r="F48" i="29"/>
  <c r="E48" i="29"/>
  <c r="D48" i="29"/>
  <c r="C48" i="29"/>
  <c r="B48" i="29"/>
  <c r="A48" i="29"/>
  <c r="I47" i="29"/>
  <c r="H47" i="29"/>
  <c r="G47" i="29"/>
  <c r="F47" i="29"/>
  <c r="E47" i="29"/>
  <c r="D47" i="29"/>
  <c r="C47" i="29"/>
  <c r="B47" i="29"/>
  <c r="A47" i="29"/>
  <c r="I46" i="29"/>
  <c r="H46" i="29"/>
  <c r="G46" i="29"/>
  <c r="F46" i="29"/>
  <c r="E46" i="29"/>
  <c r="D46" i="29"/>
  <c r="C46" i="29"/>
  <c r="B46" i="29"/>
  <c r="A46" i="29"/>
  <c r="I45" i="29"/>
  <c r="H45" i="29"/>
  <c r="G45" i="29"/>
  <c r="F45" i="29"/>
  <c r="E45" i="29"/>
  <c r="D45" i="29"/>
  <c r="C45" i="29"/>
  <c r="B45" i="29"/>
  <c r="A45" i="29"/>
  <c r="I44" i="29"/>
  <c r="H44" i="29"/>
  <c r="G44" i="29"/>
  <c r="F44" i="29"/>
  <c r="E44" i="29"/>
  <c r="D44" i="29"/>
  <c r="C44" i="29"/>
  <c r="B44" i="29"/>
  <c r="A44" i="29"/>
  <c r="I43" i="29"/>
  <c r="H43" i="29"/>
  <c r="G43" i="29"/>
  <c r="F43" i="29"/>
  <c r="E43" i="29"/>
  <c r="D43" i="29"/>
  <c r="C43" i="29"/>
  <c r="B43" i="29"/>
  <c r="A43" i="29"/>
  <c r="I42" i="29"/>
  <c r="H42" i="29"/>
  <c r="G42" i="29"/>
  <c r="F42" i="29"/>
  <c r="E42" i="29"/>
  <c r="D42" i="29"/>
  <c r="C42" i="29"/>
  <c r="B42" i="29"/>
  <c r="A42" i="29"/>
  <c r="I32" i="29"/>
  <c r="H32" i="29"/>
  <c r="G32" i="29"/>
  <c r="F32" i="29"/>
  <c r="E32" i="29"/>
  <c r="D32" i="29"/>
  <c r="C32" i="29"/>
  <c r="B32" i="29"/>
  <c r="A32" i="29"/>
  <c r="I31" i="29"/>
  <c r="H31" i="29"/>
  <c r="G31" i="29"/>
  <c r="F31" i="29"/>
  <c r="E31" i="29"/>
  <c r="D31" i="29"/>
  <c r="C31" i="29"/>
  <c r="B31" i="29"/>
  <c r="A31" i="29"/>
  <c r="I30" i="29"/>
  <c r="H30" i="29"/>
  <c r="G30" i="29"/>
  <c r="F30" i="29"/>
  <c r="E30" i="29"/>
  <c r="D30" i="29"/>
  <c r="C30" i="29"/>
  <c r="B30" i="29"/>
  <c r="A30" i="29"/>
  <c r="I29" i="29"/>
  <c r="H29" i="29"/>
  <c r="G29" i="29"/>
  <c r="F29" i="29"/>
  <c r="E29" i="29"/>
  <c r="D29" i="29"/>
  <c r="C29" i="29"/>
  <c r="B29" i="29"/>
  <c r="A29" i="29"/>
  <c r="I24" i="29"/>
  <c r="H24" i="29"/>
  <c r="G24" i="29"/>
  <c r="F24" i="29"/>
  <c r="E24" i="29"/>
  <c r="D24" i="29"/>
  <c r="C24" i="29"/>
  <c r="B24" i="29"/>
  <c r="A24" i="29"/>
  <c r="I23" i="29"/>
  <c r="H23" i="29"/>
  <c r="G23" i="29"/>
  <c r="F23" i="29"/>
  <c r="E23" i="29"/>
  <c r="D23" i="29"/>
  <c r="C23" i="29"/>
  <c r="B23" i="29"/>
  <c r="A23" i="29"/>
  <c r="I22" i="29"/>
  <c r="H22" i="29"/>
  <c r="G22" i="29"/>
  <c r="F22" i="29"/>
  <c r="E22" i="29"/>
  <c r="D22" i="29"/>
  <c r="C22" i="29"/>
  <c r="B22" i="29"/>
  <c r="A22" i="29"/>
  <c r="I17" i="29"/>
  <c r="H17" i="29"/>
  <c r="G17" i="29"/>
  <c r="F17" i="29"/>
  <c r="E17" i="29"/>
  <c r="D17" i="29"/>
  <c r="C17" i="29"/>
  <c r="B17" i="29"/>
  <c r="A17" i="29"/>
  <c r="I16" i="29"/>
  <c r="H16" i="29"/>
  <c r="G16" i="29"/>
  <c r="F16" i="29"/>
  <c r="E16" i="29"/>
  <c r="D16" i="29"/>
  <c r="C16" i="29"/>
  <c r="B16" i="29"/>
  <c r="A16" i="29"/>
  <c r="I15" i="29"/>
  <c r="H15" i="29"/>
  <c r="G15" i="29"/>
  <c r="F15" i="29"/>
  <c r="E15" i="29"/>
  <c r="D15" i="29"/>
  <c r="C15" i="29"/>
  <c r="B15" i="29"/>
  <c r="A15" i="29"/>
  <c r="I14" i="29"/>
  <c r="H14" i="29"/>
  <c r="G14" i="29"/>
  <c r="F14" i="29"/>
  <c r="E14" i="29"/>
  <c r="D14" i="29"/>
  <c r="C14" i="29"/>
  <c r="B14" i="29"/>
  <c r="A14" i="29"/>
  <c r="I13" i="29"/>
  <c r="H13" i="29"/>
  <c r="G13" i="29"/>
  <c r="F13" i="29"/>
  <c r="E13" i="29"/>
  <c r="D13" i="29"/>
  <c r="C13" i="29"/>
  <c r="B13" i="29"/>
  <c r="A13" i="29"/>
  <c r="I12" i="29"/>
  <c r="H12" i="29"/>
  <c r="G12" i="29"/>
  <c r="F12" i="29"/>
  <c r="E12" i="29"/>
  <c r="D12" i="29"/>
  <c r="C12" i="29"/>
  <c r="B12" i="29"/>
  <c r="A12" i="29"/>
  <c r="I11" i="29"/>
  <c r="H11" i="29"/>
  <c r="G11" i="29"/>
  <c r="F11" i="29"/>
  <c r="E11" i="29"/>
  <c r="D11" i="29"/>
  <c r="C11" i="29"/>
  <c r="B11" i="29"/>
  <c r="A11" i="29"/>
  <c r="AK79" i="47" l="1"/>
  <c r="AK81" i="47" s="1"/>
  <c r="V79" i="54"/>
  <c r="AK79" i="62"/>
  <c r="AK81" i="62" s="1"/>
  <c r="Z79" i="56"/>
  <c r="W79" i="54"/>
  <c r="T79" i="54"/>
  <c r="AL79" i="56"/>
  <c r="AL81" i="56" s="1"/>
  <c r="AD79" i="56"/>
  <c r="AD81" i="56" s="1"/>
  <c r="AE79" i="47"/>
  <c r="AE81" i="47" s="1"/>
  <c r="AJ79" i="62"/>
  <c r="AJ81" i="62" s="1"/>
  <c r="Z79" i="47"/>
  <c r="AG79" i="62"/>
  <c r="AG81" i="62" s="1"/>
  <c r="X79" i="56"/>
  <c r="X81" i="56" s="1"/>
  <c r="AL79" i="54"/>
  <c r="AL81" i="54" s="1"/>
  <c r="AJ79" i="56"/>
  <c r="AJ81" i="56" s="1"/>
  <c r="AD79" i="54"/>
  <c r="AD81" i="54" s="1"/>
  <c r="AF79" i="60"/>
  <c r="AF81" i="60" s="1"/>
  <c r="Z79" i="60"/>
  <c r="Z81" i="60" s="1"/>
  <c r="Y79" i="56"/>
  <c r="AI79" i="62"/>
  <c r="AI81" i="62" s="1"/>
  <c r="AL79" i="48"/>
  <c r="AL81" i="48" s="1"/>
  <c r="W79" i="56"/>
  <c r="W81" i="56" s="1"/>
  <c r="AC79" i="47"/>
  <c r="AC81" i="47" s="1"/>
  <c r="Z79" i="54"/>
  <c r="Z81" i="54" s="1"/>
  <c r="R79" i="60"/>
  <c r="T81" i="54"/>
  <c r="S79" i="62"/>
  <c r="S81" i="62" s="1"/>
  <c r="V81" i="54"/>
  <c r="AE79" i="60"/>
  <c r="AE81" i="60" s="1"/>
  <c r="W79" i="60"/>
  <c r="W81" i="60" s="1"/>
  <c r="P79" i="47"/>
  <c r="P81" i="47" s="1"/>
  <c r="AG79" i="58"/>
  <c r="AG81" i="58" s="1"/>
  <c r="T79" i="60"/>
  <c r="T81" i="60" s="1"/>
  <c r="Q79" i="56"/>
  <c r="Q81" i="56" s="1"/>
  <c r="R79" i="56"/>
  <c r="T79" i="56"/>
  <c r="AJ79" i="60"/>
  <c r="AJ81" i="60" s="1"/>
  <c r="Y79" i="60"/>
  <c r="Y81" i="60" s="1"/>
  <c r="S79" i="47"/>
  <c r="O79" i="62"/>
  <c r="O81" i="62" s="1"/>
  <c r="X79" i="62"/>
  <c r="X81" i="62" s="1"/>
  <c r="AH79" i="62"/>
  <c r="AH81" i="62" s="1"/>
  <c r="Q79" i="62"/>
  <c r="Q81" i="62" s="1"/>
  <c r="Z79" i="62"/>
  <c r="Z81" i="62" s="1"/>
  <c r="AL79" i="62"/>
  <c r="AL81" i="62" s="1"/>
  <c r="AF79" i="62"/>
  <c r="AF81" i="62" s="1"/>
  <c r="T79" i="62"/>
  <c r="T81" i="62" s="1"/>
  <c r="R79" i="62"/>
  <c r="R81" i="62" s="1"/>
  <c r="Y79" i="62"/>
  <c r="Y81" i="62" s="1"/>
  <c r="AM79" i="62"/>
  <c r="AM81" i="62" s="1"/>
  <c r="AE79" i="62"/>
  <c r="AE81" i="62" s="1"/>
  <c r="V79" i="62"/>
  <c r="V81" i="62" s="1"/>
  <c r="U79" i="62"/>
  <c r="U81" i="62" s="1"/>
  <c r="AD79" i="62"/>
  <c r="AD81" i="62" s="1"/>
  <c r="AC79" i="62"/>
  <c r="AC81" i="62" s="1"/>
  <c r="AB79" i="62"/>
  <c r="AB81" i="62" s="1"/>
  <c r="W79" i="62"/>
  <c r="W81" i="62" s="1"/>
  <c r="P79" i="62"/>
  <c r="P81" i="62" s="1"/>
  <c r="X79" i="60"/>
  <c r="X81" i="60" s="1"/>
  <c r="AM79" i="60"/>
  <c r="AM81" i="60" s="1"/>
  <c r="AG79" i="60"/>
  <c r="AG81" i="60" s="1"/>
  <c r="S79" i="60"/>
  <c r="S81" i="60" s="1"/>
  <c r="AC79" i="60"/>
  <c r="AC81" i="60" s="1"/>
  <c r="AB79" i="60"/>
  <c r="AB81" i="60" s="1"/>
  <c r="P79" i="60"/>
  <c r="P81" i="60" s="1"/>
  <c r="AK79" i="60"/>
  <c r="AK81" i="60" s="1"/>
  <c r="AL79" i="60"/>
  <c r="AL81" i="60" s="1"/>
  <c r="V79" i="60"/>
  <c r="V81" i="60" s="1"/>
  <c r="U79" i="60"/>
  <c r="U81" i="60" s="1"/>
  <c r="O79" i="60"/>
  <c r="O81" i="60" s="1"/>
  <c r="AH79" i="60"/>
  <c r="AH81" i="60" s="1"/>
  <c r="AD79" i="60"/>
  <c r="AD81" i="60" s="1"/>
  <c r="AI79" i="60"/>
  <c r="AI81" i="60" s="1"/>
  <c r="S79" i="58"/>
  <c r="S81" i="58" s="1"/>
  <c r="O79" i="58"/>
  <c r="O81" i="58" s="1"/>
  <c r="AD79" i="58"/>
  <c r="AD81" i="58" s="1"/>
  <c r="Z79" i="58"/>
  <c r="Z81" i="58" s="1"/>
  <c r="X79" i="58"/>
  <c r="X81" i="58" s="1"/>
  <c r="AI79" i="58"/>
  <c r="AI81" i="58" s="1"/>
  <c r="AF79" i="58"/>
  <c r="AF81" i="58" s="1"/>
  <c r="AE79" i="58"/>
  <c r="AE81" i="58" s="1"/>
  <c r="AB79" i="58"/>
  <c r="AB81" i="58" s="1"/>
  <c r="U79" i="58"/>
  <c r="U81" i="58" s="1"/>
  <c r="T79" i="58"/>
  <c r="T81" i="58" s="1"/>
  <c r="W79" i="58"/>
  <c r="W81" i="58" s="1"/>
  <c r="Y79" i="58"/>
  <c r="Y81" i="58" s="1"/>
  <c r="AC79" i="58"/>
  <c r="AC81" i="58" s="1"/>
  <c r="V79" i="58"/>
  <c r="V81" i="58" s="1"/>
  <c r="Q79" i="58"/>
  <c r="Q81" i="58" s="1"/>
  <c r="AM79" i="58"/>
  <c r="AM81" i="58" s="1"/>
  <c r="AL79" i="58"/>
  <c r="AL81" i="58" s="1"/>
  <c r="AJ79" i="58"/>
  <c r="AJ81" i="58" s="1"/>
  <c r="P79" i="58"/>
  <c r="P81" i="58" s="1"/>
  <c r="AK79" i="58"/>
  <c r="AK81" i="58" s="1"/>
  <c r="AH79" i="58"/>
  <c r="AH81" i="58" s="1"/>
  <c r="R79" i="58"/>
  <c r="R81" i="58" s="1"/>
  <c r="AM79" i="56"/>
  <c r="AM81" i="56" s="1"/>
  <c r="AB79" i="56"/>
  <c r="AB81" i="56" s="1"/>
  <c r="U79" i="56"/>
  <c r="U81" i="56" s="1"/>
  <c r="AI79" i="56"/>
  <c r="AI81" i="56" s="1"/>
  <c r="V79" i="56"/>
  <c r="V81" i="56" s="1"/>
  <c r="O79" i="56"/>
  <c r="O81" i="56" s="1"/>
  <c r="AC79" i="56"/>
  <c r="AC81" i="56" s="1"/>
  <c r="AE79" i="56"/>
  <c r="AE81" i="56" s="1"/>
  <c r="S79" i="56"/>
  <c r="S81" i="56" s="1"/>
  <c r="AF79" i="56"/>
  <c r="AF81" i="56" s="1"/>
  <c r="AG79" i="56"/>
  <c r="AG81" i="56" s="1"/>
  <c r="P79" i="56"/>
  <c r="P81" i="56" s="1"/>
  <c r="R81" i="56"/>
  <c r="T81" i="56"/>
  <c r="AK79" i="56"/>
  <c r="AK81" i="56" s="1"/>
  <c r="AH79" i="56"/>
  <c r="AH81" i="56" s="1"/>
  <c r="AH79" i="54"/>
  <c r="AH81" i="54" s="1"/>
  <c r="Q79" i="54"/>
  <c r="Q81" i="54" s="1"/>
  <c r="AM79" i="54"/>
  <c r="AM81" i="54" s="1"/>
  <c r="AK79" i="54"/>
  <c r="AK81" i="54" s="1"/>
  <c r="X79" i="54"/>
  <c r="X81" i="54" s="1"/>
  <c r="AG79" i="54"/>
  <c r="AG81" i="54" s="1"/>
  <c r="Y79" i="54"/>
  <c r="Y81" i="54" s="1"/>
  <c r="P79" i="54"/>
  <c r="P81" i="54" s="1"/>
  <c r="O79" i="54"/>
  <c r="O81" i="54" s="1"/>
  <c r="AE79" i="54"/>
  <c r="AE81" i="54" s="1"/>
  <c r="AF79" i="54"/>
  <c r="AF81" i="54" s="1"/>
  <c r="AI79" i="54"/>
  <c r="AI81" i="54" s="1"/>
  <c r="AJ79" i="54"/>
  <c r="AJ81" i="54" s="1"/>
  <c r="U79" i="54"/>
  <c r="U81" i="54" s="1"/>
  <c r="W81" i="54"/>
  <c r="S79" i="54"/>
  <c r="S81" i="54" s="1"/>
  <c r="R79" i="54"/>
  <c r="R81" i="54" s="1"/>
  <c r="AC79" i="54"/>
  <c r="AC81" i="54" s="1"/>
  <c r="AB79" i="54"/>
  <c r="AB81" i="54" s="1"/>
  <c r="AI79" i="52"/>
  <c r="AI81" i="52" s="1"/>
  <c r="Q79" i="52"/>
  <c r="Q81" i="52" s="1"/>
  <c r="AC79" i="52"/>
  <c r="AC81" i="52" s="1"/>
  <c r="AB79" i="52"/>
  <c r="AB81" i="52" s="1"/>
  <c r="AG79" i="52"/>
  <c r="AG81" i="52" s="1"/>
  <c r="Z79" i="52"/>
  <c r="Z81" i="52" s="1"/>
  <c r="AL79" i="52"/>
  <c r="AL81" i="52" s="1"/>
  <c r="AK79" i="52"/>
  <c r="AK81" i="52" s="1"/>
  <c r="Y79" i="52"/>
  <c r="Y81" i="52" s="1"/>
  <c r="P79" i="52"/>
  <c r="P81" i="52" s="1"/>
  <c r="AM79" i="52"/>
  <c r="AM81" i="52" s="1"/>
  <c r="S79" i="52"/>
  <c r="S81" i="52" s="1"/>
  <c r="AJ79" i="52"/>
  <c r="AJ81" i="52" s="1"/>
  <c r="AE79" i="52"/>
  <c r="AE81" i="52" s="1"/>
  <c r="W79" i="52"/>
  <c r="W81" i="52" s="1"/>
  <c r="V79" i="52"/>
  <c r="V81" i="52" s="1"/>
  <c r="U79" i="52"/>
  <c r="U81" i="52" s="1"/>
  <c r="T79" i="52"/>
  <c r="T81" i="52" s="1"/>
  <c r="R79" i="52"/>
  <c r="R81" i="52" s="1"/>
  <c r="X79" i="52"/>
  <c r="X81" i="52" s="1"/>
  <c r="AI79" i="48"/>
  <c r="AI81" i="48" s="1"/>
  <c r="AE79" i="48"/>
  <c r="AE81" i="48" s="1"/>
  <c r="AJ79" i="48"/>
  <c r="AJ81" i="48" s="1"/>
  <c r="AH79" i="48"/>
  <c r="AH81" i="48" s="1"/>
  <c r="P79" i="48"/>
  <c r="P81" i="48" s="1"/>
  <c r="S79" i="48"/>
  <c r="S81" i="48" s="1"/>
  <c r="AD79" i="48"/>
  <c r="AD81" i="48" s="1"/>
  <c r="Y79" i="48"/>
  <c r="Y81" i="48" s="1"/>
  <c r="R79" i="48"/>
  <c r="R81" i="48" s="1"/>
  <c r="T79" i="48"/>
  <c r="T81" i="48" s="1"/>
  <c r="Z79" i="48"/>
  <c r="Z81" i="48" s="1"/>
  <c r="Q79" i="48"/>
  <c r="Q81" i="48" s="1"/>
  <c r="AM79" i="48"/>
  <c r="AM81" i="48" s="1"/>
  <c r="AK79" i="48"/>
  <c r="AK81" i="48" s="1"/>
  <c r="AG79" i="48"/>
  <c r="AG81" i="48" s="1"/>
  <c r="U79" i="48"/>
  <c r="U81" i="48" s="1"/>
  <c r="AF79" i="48"/>
  <c r="AF81" i="48" s="1"/>
  <c r="AC79" i="48"/>
  <c r="AC81" i="48" s="1"/>
  <c r="AB79" i="48"/>
  <c r="AB81" i="48" s="1"/>
  <c r="X79" i="48"/>
  <c r="X81" i="48" s="1"/>
  <c r="W79" i="48"/>
  <c r="W81" i="48" s="1"/>
  <c r="V79" i="48"/>
  <c r="V81" i="48" s="1"/>
  <c r="O79" i="48"/>
  <c r="O81" i="48" s="1"/>
  <c r="Y79" i="47"/>
  <c r="Y81" i="47" s="1"/>
  <c r="X79" i="47"/>
  <c r="X81" i="47" s="1"/>
  <c r="AL79" i="47"/>
  <c r="AL81" i="47" s="1"/>
  <c r="O79" i="47"/>
  <c r="O81" i="47" s="1"/>
  <c r="AJ79" i="47"/>
  <c r="AJ81" i="47" s="1"/>
  <c r="T79" i="47"/>
  <c r="T81" i="47" s="1"/>
  <c r="AM79" i="47"/>
  <c r="AM81" i="47" s="1"/>
  <c r="U79" i="47"/>
  <c r="U81" i="47" s="1"/>
  <c r="AI79" i="47"/>
  <c r="AI81" i="47" s="1"/>
  <c r="AH79" i="47"/>
  <c r="AH81" i="47" s="1"/>
  <c r="R79" i="47"/>
  <c r="R81" i="47" s="1"/>
  <c r="Q79" i="47"/>
  <c r="Q81" i="47" s="1"/>
  <c r="Z81" i="47"/>
  <c r="AG79" i="47"/>
  <c r="AG81" i="47" s="1"/>
  <c r="V79" i="47"/>
  <c r="V81" i="47" s="1"/>
  <c r="W79" i="47"/>
  <c r="W81" i="47" s="1"/>
  <c r="AF79" i="47"/>
  <c r="AF81" i="47" s="1"/>
  <c r="AD79" i="47"/>
  <c r="AD81" i="47" s="1"/>
  <c r="Q81" i="60"/>
  <c r="R81" i="60"/>
  <c r="Z81" i="56"/>
  <c r="Y81" i="56"/>
  <c r="AD79" i="52"/>
  <c r="AD81" i="52" s="1"/>
  <c r="AF79" i="52"/>
  <c r="AF81" i="52" s="1"/>
  <c r="O79" i="52"/>
  <c r="O81" i="52" s="1"/>
  <c r="AB79" i="47"/>
  <c r="AB81" i="47" s="1"/>
  <c r="S81" i="47"/>
  <c r="AH79" i="52"/>
  <c r="AH81" i="52" s="1"/>
  <c r="AJ79" i="37"/>
  <c r="AJ81" i="37" s="1"/>
  <c r="P79" i="37"/>
  <c r="P81" i="37" s="1"/>
  <c r="X79" i="37"/>
  <c r="X81" i="37" s="1"/>
  <c r="AG79" i="37"/>
  <c r="AG81" i="37" s="1"/>
  <c r="T79" i="37"/>
  <c r="T81" i="37" s="1"/>
  <c r="AL79" i="37"/>
  <c r="AL81" i="37" s="1"/>
  <c r="Y79" i="37"/>
  <c r="Y81" i="37" s="1"/>
  <c r="O79" i="37"/>
  <c r="O81" i="37" s="1"/>
  <c r="AD79" i="37"/>
  <c r="AD81" i="37" s="1"/>
  <c r="AE79" i="37"/>
  <c r="AE81" i="37" s="1"/>
  <c r="AK79" i="37"/>
  <c r="AK81" i="37" s="1"/>
  <c r="AF79" i="37"/>
  <c r="AF81" i="37" s="1"/>
  <c r="AH79" i="37"/>
  <c r="AH81" i="37" s="1"/>
  <c r="S79" i="37"/>
  <c r="S81" i="37" s="1"/>
  <c r="R79" i="37"/>
  <c r="R81" i="37" s="1"/>
  <c r="Q79" i="37"/>
  <c r="Q81" i="37" s="1"/>
  <c r="AI79" i="37"/>
  <c r="AI81" i="37" s="1"/>
  <c r="AC79" i="37"/>
  <c r="AC81" i="37" s="1"/>
  <c r="Z79" i="37"/>
  <c r="Z81" i="37" s="1"/>
  <c r="W79" i="37"/>
  <c r="W81" i="37" s="1"/>
  <c r="V79" i="37"/>
  <c r="V81" i="37" s="1"/>
  <c r="AM79" i="37"/>
  <c r="AM81" i="37" s="1"/>
  <c r="AB79" i="37"/>
  <c r="AB81" i="37" s="1"/>
  <c r="U79" i="37"/>
  <c r="U81" i="37" s="1"/>
  <c r="G22" i="35"/>
  <c r="G25" i="35" s="1"/>
  <c r="O80" i="33" s="1"/>
  <c r="AD79" i="33"/>
  <c r="AD81" i="33" s="1"/>
  <c r="AC79" i="33"/>
  <c r="AC81" i="33" s="1"/>
  <c r="AI79" i="33"/>
  <c r="AI81" i="33" s="1"/>
  <c r="AG79" i="33"/>
  <c r="AG81" i="33" s="1"/>
  <c r="T79" i="33"/>
  <c r="AB79" i="33"/>
  <c r="AB81" i="33" s="1"/>
  <c r="X79" i="33"/>
  <c r="U79" i="33"/>
  <c r="Q79" i="33"/>
  <c r="Y79" i="33"/>
  <c r="Z79" i="33"/>
  <c r="W79" i="33"/>
  <c r="S79" i="33"/>
  <c r="AM79" i="33"/>
  <c r="AM81" i="33" s="1"/>
  <c r="AL79" i="33"/>
  <c r="AL81" i="33" s="1"/>
  <c r="AK79" i="33"/>
  <c r="AK81" i="33" s="1"/>
  <c r="AJ79" i="33"/>
  <c r="AJ81" i="33" s="1"/>
  <c r="AH79" i="33"/>
  <c r="AH81" i="33" s="1"/>
  <c r="O79" i="33"/>
  <c r="AF79" i="33"/>
  <c r="AF81" i="33" s="1"/>
  <c r="AE79" i="33"/>
  <c r="AE81" i="33" s="1"/>
  <c r="R79" i="33"/>
  <c r="P79" i="33"/>
  <c r="V79" i="33"/>
  <c r="O67" i="29"/>
  <c r="P67" i="29"/>
  <c r="Q67" i="29"/>
  <c r="R67" i="29"/>
  <c r="S67" i="29"/>
  <c r="T67" i="29"/>
  <c r="U67" i="29"/>
  <c r="V67" i="29"/>
  <c r="W67" i="29"/>
  <c r="X67" i="29"/>
  <c r="Y67" i="29"/>
  <c r="Z67" i="29"/>
  <c r="G50" i="27" l="1"/>
  <c r="AM74" i="29" l="1"/>
  <c r="AL74" i="29"/>
  <c r="AK74" i="29"/>
  <c r="AJ74" i="29"/>
  <c r="AI74" i="29"/>
  <c r="AH74" i="29"/>
  <c r="AG74" i="29"/>
  <c r="AF74" i="29"/>
  <c r="AE74" i="29"/>
  <c r="AD74" i="29"/>
  <c r="AC74" i="29"/>
  <c r="AB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A5" i="29"/>
  <c r="H50" i="27"/>
  <c r="B39" i="27"/>
  <c r="R37" i="27"/>
  <c r="R39" i="27" s="1"/>
  <c r="AM80" i="29" s="1"/>
  <c r="Q37" i="27"/>
  <c r="Q39" i="27" s="1"/>
  <c r="AL80" i="29" s="1"/>
  <c r="P37" i="27"/>
  <c r="P39" i="27" s="1"/>
  <c r="AK80" i="29" s="1"/>
  <c r="O37" i="27"/>
  <c r="O39" i="27" s="1"/>
  <c r="AJ80" i="29" s="1"/>
  <c r="N37" i="27"/>
  <c r="N39" i="27" s="1"/>
  <c r="AI80" i="29" s="1"/>
  <c r="M37" i="27"/>
  <c r="M39" i="27" s="1"/>
  <c r="AH80" i="29" s="1"/>
  <c r="L37" i="27"/>
  <c r="L39" i="27" s="1"/>
  <c r="AG80" i="29" s="1"/>
  <c r="K37" i="27"/>
  <c r="K39" i="27" s="1"/>
  <c r="AF80" i="29" s="1"/>
  <c r="J37" i="27"/>
  <c r="J39" i="27" s="1"/>
  <c r="AE80" i="29" s="1"/>
  <c r="I37" i="27"/>
  <c r="I39" i="27" s="1"/>
  <c r="AD80" i="29" s="1"/>
  <c r="H37" i="27"/>
  <c r="H39" i="27" s="1"/>
  <c r="AC80" i="29" s="1"/>
  <c r="G37" i="27"/>
  <c r="G39" i="27" s="1"/>
  <c r="AB80" i="29" s="1"/>
  <c r="B37" i="27"/>
  <c r="R19" i="27"/>
  <c r="R21" i="27" s="1"/>
  <c r="R22" i="27" s="1"/>
  <c r="Q19" i="27"/>
  <c r="Q21" i="27" s="1"/>
  <c r="Q22" i="27" s="1"/>
  <c r="P19" i="27"/>
  <c r="P21" i="27" s="1"/>
  <c r="O19" i="27"/>
  <c r="O21" i="27" s="1"/>
  <c r="N19" i="27"/>
  <c r="N21" i="27" s="1"/>
  <c r="M19" i="27"/>
  <c r="M21" i="27" s="1"/>
  <c r="L19" i="27"/>
  <c r="L21" i="27" s="1"/>
  <c r="L22" i="27" s="1"/>
  <c r="K19" i="27"/>
  <c r="K21" i="27" s="1"/>
  <c r="J19" i="27"/>
  <c r="J21" i="27" s="1"/>
  <c r="I19" i="27"/>
  <c r="I21" i="27" s="1"/>
  <c r="I22" i="27" s="1"/>
  <c r="I25" i="27" s="1"/>
  <c r="H19" i="27"/>
  <c r="H21" i="27" s="1"/>
  <c r="G19" i="27"/>
  <c r="G21" i="27" s="1"/>
  <c r="G22" i="27" s="1"/>
  <c r="A6" i="27"/>
  <c r="D19" i="4"/>
  <c r="E19" i="4"/>
  <c r="F19" i="4"/>
  <c r="G19" i="4"/>
  <c r="H19" i="4"/>
  <c r="I19" i="4"/>
  <c r="J19" i="4"/>
  <c r="K19" i="4"/>
  <c r="L19" i="4"/>
  <c r="M19" i="4"/>
  <c r="D20" i="4"/>
  <c r="E20" i="4"/>
  <c r="F20" i="4"/>
  <c r="G20" i="4"/>
  <c r="H20" i="4"/>
  <c r="I20" i="4"/>
  <c r="J20" i="4"/>
  <c r="K20" i="4"/>
  <c r="L20" i="4"/>
  <c r="M20" i="4"/>
  <c r="D21" i="4"/>
  <c r="E21" i="4"/>
  <c r="F21" i="4"/>
  <c r="G21" i="4"/>
  <c r="H21" i="4"/>
  <c r="I21" i="4"/>
  <c r="J21" i="4"/>
  <c r="K21" i="4"/>
  <c r="L21" i="4"/>
  <c r="M21" i="4"/>
  <c r="D22" i="4"/>
  <c r="E22" i="4"/>
  <c r="F22" i="4"/>
  <c r="G22" i="4"/>
  <c r="H22" i="4"/>
  <c r="I22" i="4"/>
  <c r="J22" i="4"/>
  <c r="K22" i="4"/>
  <c r="L22" i="4"/>
  <c r="M22" i="4"/>
  <c r="Q80" i="29" l="1"/>
  <c r="Q81" i="33"/>
  <c r="AK79" i="29"/>
  <c r="AK81" i="29" s="1"/>
  <c r="AJ79" i="29"/>
  <c r="AJ81" i="29" s="1"/>
  <c r="AC79" i="29"/>
  <c r="AC81" i="29" s="1"/>
  <c r="AD79" i="29"/>
  <c r="AD81" i="29" s="1"/>
  <c r="AF79" i="29"/>
  <c r="AF81" i="29" s="1"/>
  <c r="AG79" i="29"/>
  <c r="AG81" i="29" s="1"/>
  <c r="AH79" i="29"/>
  <c r="AH81" i="29" s="1"/>
  <c r="AI79" i="29"/>
  <c r="AI81" i="29" s="1"/>
  <c r="AL79" i="29"/>
  <c r="AL81" i="29" s="1"/>
  <c r="AM79" i="29"/>
  <c r="AM81" i="29" s="1"/>
  <c r="AE79" i="29"/>
  <c r="AE81" i="29" s="1"/>
  <c r="P79" i="29"/>
  <c r="R79" i="29"/>
  <c r="V79" i="29"/>
  <c r="Q79" i="29"/>
  <c r="Q81" i="29" s="1"/>
  <c r="U79" i="29"/>
  <c r="X79" i="29"/>
  <c r="Y79" i="29"/>
  <c r="Z79" i="29"/>
  <c r="S79" i="29"/>
  <c r="W79" i="29"/>
  <c r="T79" i="29"/>
  <c r="O79" i="29"/>
  <c r="K22" i="27"/>
  <c r="K25" i="27" s="1"/>
  <c r="AB79" i="29"/>
  <c r="AB81" i="29" s="1"/>
  <c r="P22" i="27"/>
  <c r="P25" i="27" s="1"/>
  <c r="H22" i="27"/>
  <c r="H25" i="27" s="1"/>
  <c r="N22" i="27"/>
  <c r="N25" i="27" s="1"/>
  <c r="J22" i="27"/>
  <c r="J25" i="27" s="1"/>
  <c r="M22" i="27"/>
  <c r="M25" i="27" s="1"/>
  <c r="O22" i="27"/>
  <c r="O25" i="27" s="1"/>
  <c r="Q25" i="27"/>
  <c r="R25" i="27"/>
  <c r="G25" i="27"/>
  <c r="L25" i="27"/>
  <c r="Z80" i="29" l="1"/>
  <c r="Z81" i="29" s="1"/>
  <c r="Z81" i="33"/>
  <c r="Y80" i="29"/>
  <c r="Y81" i="29" s="1"/>
  <c r="Y81" i="33"/>
  <c r="X80" i="29"/>
  <c r="X81" i="29" s="1"/>
  <c r="X81" i="33"/>
  <c r="W80" i="29"/>
  <c r="W81" i="29" s="1"/>
  <c r="W81" i="33"/>
  <c r="V80" i="29"/>
  <c r="V81" i="29" s="1"/>
  <c r="V81" i="33"/>
  <c r="U80" i="29"/>
  <c r="U81" i="29" s="1"/>
  <c r="U81" i="33"/>
  <c r="T80" i="29"/>
  <c r="T81" i="29" s="1"/>
  <c r="T81" i="33"/>
  <c r="S80" i="29"/>
  <c r="S81" i="29" s="1"/>
  <c r="S81" i="33"/>
  <c r="R80" i="29"/>
  <c r="R81" i="29" s="1"/>
  <c r="R81" i="33"/>
  <c r="P80" i="29"/>
  <c r="P81" i="29" s="1"/>
  <c r="P81" i="33"/>
  <c r="O80" i="29"/>
  <c r="O81" i="29" s="1"/>
  <c r="O81" i="33"/>
  <c r="B9" i="5"/>
  <c r="A5" i="8" l="1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C19" i="4" l="1"/>
  <c r="C22" i="4" l="1"/>
  <c r="C21" i="4"/>
  <c r="C20" i="4"/>
  <c r="A6" i="4" l="1"/>
  <c r="A6" i="5" l="1"/>
</calcChain>
</file>

<file path=xl/sharedStrings.xml><?xml version="1.0" encoding="utf-8"?>
<sst xmlns="http://schemas.openxmlformats.org/spreadsheetml/2006/main" count="7899" uniqueCount="656">
  <si>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</si>
  <si>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</si>
  <si>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</si>
  <si>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</si>
  <si>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</si>
  <si>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</si>
  <si>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</si>
  <si>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</si>
  <si>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</si>
  <si>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</si>
  <si>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</si>
  <si>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</si>
  <si>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</si>
  <si>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</si>
  <si>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</si>
  <si>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</si>
  <si>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</si>
  <si>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</si>
  <si>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</si>
  <si>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</si>
  <si>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</si>
  <si>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</si>
  <si>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</si>
  <si>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</si>
  <si>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</si>
  <si>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</si>
  <si>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</si>
  <si>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</si>
  <si>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</si>
  <si>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</si>
  <si>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</si>
  <si>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</si>
  <si>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</si>
  <si>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</si>
  <si>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</si>
  <si>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</si>
  <si>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</si>
  <si>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</si>
  <si>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</si>
  <si>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</si>
  <si>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</si>
  <si>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</si>
  <si>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</si>
  <si>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</si>
  <si>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</si>
  <si>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</si>
  <si>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</si>
  <si>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</si>
  <si>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</si>
  <si>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</si>
  <si>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</si>
  <si>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</si>
  <si>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</si>
  <si>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</si>
  <si>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</si>
  <si>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</si>
  <si>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</si>
  <si>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</si>
  <si>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</si>
  <si>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</si>
  <si>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</si>
  <si>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</si>
  <si>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</si>
  <si>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</si>
  <si>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</si>
  <si>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</si>
  <si>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</si>
  <si>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</si>
  <si>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</si>
  <si>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</si>
  <si>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</si>
  <si>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</si>
  <si>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</si>
  <si>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</si>
  <si>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</si>
  <si>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</si>
  <si>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</si>
  <si>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</si>
  <si>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</si>
  <si>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</si>
  <si>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</si>
  <si>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</si>
  <si>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</si>
  <si>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</si>
  <si>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</si>
  <si>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</si>
  <si>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</si>
  <si>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</si>
  <si>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</si>
  <si>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</si>
  <si>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</si>
  <si>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</si>
  <si>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</si>
  <si>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</si>
  <si>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</si>
  <si>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</si>
  <si>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</si>
  <si>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</si>
  <si>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</si>
  <si>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</si>
  <si>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</si>
  <si>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</si>
  <si>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</si>
  <si>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</si>
  <si>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</si>
  <si>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</si>
  <si>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</si>
  <si>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</si>
  <si>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</si>
  <si>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</si>
  <si>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</si>
  <si>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</si>
  <si>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</si>
  <si>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</si>
  <si>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</si>
  <si>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</si>
  <si>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</si>
  <si>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</si>
  <si>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</si>
  <si>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</si>
  <si>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</si>
  <si>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</si>
  <si>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</si>
  <si>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</si>
  <si>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</si>
  <si>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</si>
  <si>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</si>
  <si>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</si>
  <si>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</si>
  <si>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</si>
  <si>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</si>
  <si>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</si>
  <si>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</si>
  <si>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</si>
  <si>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</si>
  <si>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</si>
  <si>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</si>
  <si>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</si>
  <si>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</si>
  <si>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</si>
  <si>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</si>
  <si>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</si>
  <si>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</si>
  <si>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</si>
  <si>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</si>
  <si>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</si>
  <si>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</si>
  <si>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</si>
  <si>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</si>
  <si>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</si>
  <si>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</si>
  <si>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</si>
  <si>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</si>
  <si>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</si>
  <si>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</si>
  <si>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</si>
  <si>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</si>
  <si>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</si>
  <si>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</si>
  <si>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</si>
  <si>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</si>
  <si>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</si>
  <si>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</si>
  <si>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</si>
  <si>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</si>
  <si>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</si>
  <si>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</si>
  <si>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</si>
  <si>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</si>
  <si>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</si>
  <si>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</si>
  <si>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</si>
  <si>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</si>
  <si>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</si>
  <si>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</si>
  <si>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</si>
  <si>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</si>
  <si>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</si>
  <si>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</si>
  <si>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</si>
  <si>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</si>
  <si>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</si>
  <si>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</si>
  <si>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</si>
  <si>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</si>
  <si>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</si>
  <si>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</si>
  <si>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</si>
  <si>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</si>
  <si>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</si>
  <si>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</si>
  <si>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</si>
  <si>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</si>
  <si>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</si>
  <si>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</si>
  <si>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</si>
  <si>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</si>
  <si>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</si>
  <si>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</si>
  <si>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</si>
  <si>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</si>
  <si>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</si>
  <si>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</si>
  <si>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</si>
  <si>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</si>
  <si>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</si>
  <si>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</si>
  <si>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</si>
  <si>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</si>
  <si>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</si>
  <si>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</si>
  <si>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</si>
  <si>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</si>
  <si>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</si>
  <si>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</si>
  <si>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</si>
  <si>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</si>
  <si>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</si>
  <si>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</si>
  <si>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</si>
  <si>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</si>
  <si>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</si>
  <si>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</si>
  <si>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</si>
  <si>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</si>
  <si>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</si>
  <si>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</si>
  <si>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</si>
  <si>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</si>
  <si>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</si>
  <si>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</si>
  <si>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</si>
  <si>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</si>
  <si>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</si>
  <si>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</si>
  <si>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</si>
  <si>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</si>
  <si>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</si>
  <si>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</si>
  <si>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</si>
  <si>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</si>
  <si>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</si>
  <si>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</si>
  <si>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</si>
  <si>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</si>
  <si>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</si>
  <si>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</si>
  <si>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</si>
  <si>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</si>
  <si>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</si>
  <si>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</si>
  <si>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</si>
  <si>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</si>
  <si>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</si>
  <si>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</si>
  <si>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</si>
  <si>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</si>
  <si>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</si>
  <si>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</si>
  <si>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</si>
  <si>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</si>
  <si>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</si>
  <si>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</si>
  <si>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</si>
  <si>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</si>
  <si>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</si>
  <si>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</si>
  <si>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</si>
  <si>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</si>
  <si>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</si>
  <si>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</si>
  <si>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</si>
  <si>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</si>
  <si>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</si>
  <si>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</si>
  <si>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</si>
  <si>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</si>
  <si>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</si>
  <si>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</si>
  <si>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</si>
  <si>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</si>
  <si>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</si>
  <si>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</si>
  <si>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</si>
  <si>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</si>
  <si>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</si>
  <si>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</si>
  <si>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</si>
  <si>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</si>
  <si>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</si>
  <si>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</si>
  <si>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</si>
  <si>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</si>
  <si>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</si>
  <si>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</si>
  <si>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</si>
  <si>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</si>
  <si>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</si>
  <si>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</si>
  <si>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</si>
  <si>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</si>
  <si>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</si>
  <si>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</si>
  <si>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</si>
  <si>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</si>
  <si>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</si>
  <si>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</si>
  <si>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</si>
  <si>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</si>
  <si>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</si>
  <si>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</si>
  <si>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</si>
  <si>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</si>
  <si>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</si>
  <si>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</si>
  <si>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</si>
  <si>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</si>
  <si>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</si>
  <si>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</si>
  <si>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</si>
  <si>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</si>
  <si>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</si>
  <si>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</si>
  <si>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</si>
  <si>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</si>
  <si>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</si>
  <si>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</si>
  <si>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</si>
  <si>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</si>
  <si>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</si>
  <si>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</si>
  <si>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</si>
  <si>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</si>
  <si>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</si>
  <si>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</si>
  <si>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</si>
  <si>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</si>
  <si>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</si>
  <si>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</si>
  <si>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</si>
  <si>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</si>
  <si>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</si>
  <si>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</si>
  <si>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</si>
  <si>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</si>
  <si>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</si>
  <si>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</si>
  <si>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</si>
  <si>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</si>
  <si>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</si>
  <si>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</si>
  <si>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</si>
  <si>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</si>
  <si>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</si>
  <si>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</si>
  <si>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</si>
  <si>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</si>
  <si>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</si>
  <si>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</si>
  <si>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</si>
  <si>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</si>
  <si>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</si>
  <si>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</si>
  <si>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</si>
  <si>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</si>
  <si>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</si>
  <si>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</si>
  <si>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</si>
  <si>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</si>
  <si>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</si>
  <si>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NCPA POOL</t>
  </si>
  <si>
    <t>Alameda (MW)</t>
  </si>
  <si>
    <t>Biggs (MW)</t>
  </si>
  <si>
    <t>Gridley (MW)</t>
  </si>
  <si>
    <t>Healdsburg (MW)</t>
  </si>
  <si>
    <t>Lodi (MW)</t>
  </si>
  <si>
    <t>Lompoc (MW)</t>
  </si>
  <si>
    <t>Palo Alto (MW)</t>
  </si>
  <si>
    <t>Plumas Sierra (MW)</t>
  </si>
  <si>
    <t>Port of Oakland (MW)</t>
  </si>
  <si>
    <t>Ukiah (MW)</t>
  </si>
  <si>
    <t>NCPA 10 Member Pool</t>
  </si>
  <si>
    <t>Cary Garcia</t>
  </si>
  <si>
    <t>cary.garcia@ncpa.com</t>
  </si>
  <si>
    <t>651 Commerce Dr</t>
  </si>
  <si>
    <t>Roseville</t>
  </si>
  <si>
    <t>Resource Analyst</t>
  </si>
  <si>
    <t>916-781-4220</t>
  </si>
  <si>
    <t>Kenneth Goeke</t>
  </si>
  <si>
    <t>Manager, Portfolio and Pool Administration</t>
  </si>
  <si>
    <t>Ken.Goeke@ncpa.com</t>
  </si>
  <si>
    <t>651 Commerce Drive</t>
  </si>
  <si>
    <t>916-781-4290</t>
  </si>
  <si>
    <t>1e</t>
  </si>
  <si>
    <t>1f</t>
  </si>
  <si>
    <t>1g</t>
  </si>
  <si>
    <t>1h</t>
  </si>
  <si>
    <t>3d</t>
  </si>
  <si>
    <t>4e</t>
  </si>
  <si>
    <t>4f</t>
  </si>
  <si>
    <t>4g</t>
  </si>
  <si>
    <t>4h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</si>
  <si>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</si>
  <si>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</si>
  <si>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</si>
  <si>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</si>
  <si>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</si>
  <si>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</si>
  <si>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</si>
  <si>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</si>
  <si>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</si>
  <si>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</si>
  <si>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</si>
  <si>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</si>
  <si>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</si>
  <si>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</si>
  <si>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</si>
  <si>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</si>
  <si>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</si>
  <si>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</si>
  <si>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</si>
  <si>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</si>
  <si>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Fossil Fuel Supply</t>
  </si>
  <si>
    <t>G0379</t>
  </si>
  <si>
    <t>7450</t>
  </si>
  <si>
    <t>ALMEGT_1_UNIT 1</t>
  </si>
  <si>
    <t>ALMEGT_1_UNIT 2</t>
  </si>
  <si>
    <t>G0380</t>
  </si>
  <si>
    <t>7451</t>
  </si>
  <si>
    <t>LODI25_2_UNIT 1</t>
  </si>
  <si>
    <t>G1009</t>
  </si>
  <si>
    <t>57978</t>
  </si>
  <si>
    <t>LODIEC_2_PL1X2</t>
  </si>
  <si>
    <t>G0381</t>
  </si>
  <si>
    <t>7449</t>
  </si>
  <si>
    <t>STIGCT_2_LODI</t>
  </si>
  <si>
    <t>G1034</t>
  </si>
  <si>
    <t>57714</t>
  </si>
  <si>
    <t>PALALT_7_COBUG</t>
  </si>
  <si>
    <t>G1051</t>
  </si>
  <si>
    <t>57977</t>
  </si>
  <si>
    <t>PLMSSR_6_HISIER</t>
  </si>
  <si>
    <t>H0107</t>
  </si>
  <si>
    <t>54555</t>
  </si>
  <si>
    <t>COLVIL_7_PL1X2</t>
  </si>
  <si>
    <t>Hydro Supply from Plants less than 30 MW</t>
  </si>
  <si>
    <t>H0356</t>
  </si>
  <si>
    <t>54554</t>
  </si>
  <si>
    <t>SPICER_1_UNITS</t>
  </si>
  <si>
    <t>H0283</t>
  </si>
  <si>
    <t>7489</t>
  </si>
  <si>
    <t>UKIAH_7_LAKEMN</t>
  </si>
  <si>
    <t>Behind The Meter Floating Solar</t>
  </si>
  <si>
    <t>64308</t>
  </si>
  <si>
    <t>NCPA GEOTHERMAL</t>
  </si>
  <si>
    <t>T0039</t>
  </si>
  <si>
    <t>7368</t>
  </si>
  <si>
    <t>NCPA_7_GP1UN1</t>
  </si>
  <si>
    <t>NCPA_7_GP1UN2</t>
  </si>
  <si>
    <t>T0040</t>
  </si>
  <si>
    <t>7369</t>
  </si>
  <si>
    <t>NCPA_7_GP2UN4</t>
  </si>
  <si>
    <t>Small Hydro - Longterm PPA</t>
  </si>
  <si>
    <t>H0209</t>
  </si>
  <si>
    <t>3247</t>
  </si>
  <si>
    <t>GRAEAGLE</t>
  </si>
  <si>
    <t>H0263</t>
  </si>
  <si>
    <t>418</t>
  </si>
  <si>
    <t>KELYRG_6_UNIT</t>
  </si>
  <si>
    <t>H0484</t>
  </si>
  <si>
    <t>776</t>
  </si>
  <si>
    <t>SLYCRK_1_UNIT 1</t>
  </si>
  <si>
    <t>H0133</t>
  </si>
  <si>
    <t>233</t>
  </si>
  <si>
    <t>DEERCR_6_UNIT 1</t>
  </si>
  <si>
    <t>H0109</t>
  </si>
  <si>
    <t>847</t>
  </si>
  <si>
    <t>HIGGNS_1_COMBIE</t>
  </si>
  <si>
    <t>Solar - Longterm PPA</t>
  </si>
  <si>
    <t>S0537</t>
  </si>
  <si>
    <t>59977</t>
  </si>
  <si>
    <t>ASTORA_2_SOLAR2</t>
  </si>
  <si>
    <t>S0737</t>
  </si>
  <si>
    <t>BGSKYN_2_ASSR1B</t>
  </si>
  <si>
    <t>S0556</t>
  </si>
  <si>
    <t>59964</t>
  </si>
  <si>
    <t>BIGSKY_2_SOLAR2</t>
  </si>
  <si>
    <t>S0568</t>
  </si>
  <si>
    <t>59961</t>
  </si>
  <si>
    <t>BIGSKY_2_SOLAR4</t>
  </si>
  <si>
    <t>S0459</t>
  </si>
  <si>
    <t>60039</t>
  </si>
  <si>
    <t>CRWCKS_1_SOLAR1</t>
  </si>
  <si>
    <t>S0424</t>
  </si>
  <si>
    <t>59633</t>
  </si>
  <si>
    <t>EEKTMN_6_SOLAR1</t>
  </si>
  <si>
    <t>S0427</t>
  </si>
  <si>
    <t>59009</t>
  </si>
  <si>
    <t>LAMONT_1_SOLAR4</t>
  </si>
  <si>
    <t>S0749</t>
  </si>
  <si>
    <t>RTEDDY_2_SPASR4</t>
  </si>
  <si>
    <t>58370</t>
  </si>
  <si>
    <t>GRIDLEY 1</t>
  </si>
  <si>
    <t>Wind - Longterm PPA</t>
  </si>
  <si>
    <t>W0355</t>
  </si>
  <si>
    <t>56075</t>
  </si>
  <si>
    <t>BRDSLD_2_HIWIND</t>
  </si>
  <si>
    <t>Biogas/Biomass - Longterm PPA</t>
  </si>
  <si>
    <t>E0253</t>
  </si>
  <si>
    <t>58436</t>
  </si>
  <si>
    <t>CORRAL_6_SJOAQN</t>
  </si>
  <si>
    <t>E0248</t>
  </si>
  <si>
    <t>57771</t>
  </si>
  <si>
    <t>ESQUON_6_LNDFIL</t>
  </si>
  <si>
    <t>E0255</t>
  </si>
  <si>
    <t>58397</t>
  </si>
  <si>
    <t>GONZLS_6_UNIT</t>
  </si>
  <si>
    <t>E0214</t>
  </si>
  <si>
    <t>56428</t>
  </si>
  <si>
    <t>GRNVLY_7_SCLAND</t>
  </si>
  <si>
    <t>E0217</t>
  </si>
  <si>
    <t>56897</t>
  </si>
  <si>
    <t>KIRKER_7_KELCYN</t>
  </si>
  <si>
    <t>E0036</t>
  </si>
  <si>
    <t>56036</t>
  </si>
  <si>
    <t>OAK C_1_EBMUD</t>
  </si>
  <si>
    <t>BGAS</t>
  </si>
  <si>
    <t>E0242</t>
  </si>
  <si>
    <t>57696</t>
  </si>
  <si>
    <t>OAK L_1_GTG1</t>
  </si>
  <si>
    <t>E0218</t>
  </si>
  <si>
    <t>56895</t>
  </si>
  <si>
    <t>OXMTN_6_LNDFIL</t>
  </si>
  <si>
    <t>Large Hydro - Longterm PPA</t>
  </si>
  <si>
    <t>H0191</t>
  </si>
  <si>
    <t>417</t>
  </si>
  <si>
    <t>FORBST_7_UNIT 1</t>
  </si>
  <si>
    <t>H0573</t>
  </si>
  <si>
    <t>419</t>
  </si>
  <si>
    <t>WDLEAF_7_UNIT 1</t>
  </si>
  <si>
    <t>Large Hydro - WAPA Import</t>
  </si>
  <si>
    <t>NA</t>
  </si>
  <si>
    <t>POOL WAPA BR</t>
  </si>
  <si>
    <t>NP15 Financial Hedge</t>
  </si>
  <si>
    <t>TH_NP15_GEN-APND</t>
  </si>
  <si>
    <t>HEALDSBURG WASTE WATER SOLAR</t>
  </si>
  <si>
    <t>UAMPS Import</t>
  </si>
  <si>
    <t>MARBLE60</t>
  </si>
  <si>
    <t>7f</t>
  </si>
  <si>
    <t>COB Import</t>
  </si>
  <si>
    <t>MALIN500</t>
  </si>
  <si>
    <t>03</t>
  </si>
  <si>
    <t>POOL IMPORT CREDIT</t>
  </si>
  <si>
    <t>02</t>
  </si>
  <si>
    <t>MIXED RESOURCES</t>
  </si>
  <si>
    <t>DLAP_PGAE-APND</t>
  </si>
  <si>
    <t>01</t>
  </si>
  <si>
    <t>GWh 2033</t>
  </si>
  <si>
    <t>GWh 2032</t>
  </si>
  <si>
    <t>GWh 2031</t>
  </si>
  <si>
    <t>GWh 2030</t>
  </si>
  <si>
    <t>GWh 2029</t>
  </si>
  <si>
    <t>GWh 2028</t>
  </si>
  <si>
    <t>GWh 2027</t>
  </si>
  <si>
    <t>GWh 2026</t>
  </si>
  <si>
    <t>GWh 2025</t>
  </si>
  <si>
    <t>GWh 2024</t>
  </si>
  <si>
    <t>GWh 2023</t>
  </si>
  <si>
    <t>GWh 2022</t>
  </si>
  <si>
    <t>b2</t>
  </si>
  <si>
    <t>MW 2033</t>
  </si>
  <si>
    <t>MW 2032</t>
  </si>
  <si>
    <t>MW 2031</t>
  </si>
  <si>
    <t>MW 2030</t>
  </si>
  <si>
    <t>MW 2029</t>
  </si>
  <si>
    <t>MW 2028</t>
  </si>
  <si>
    <t>MW 2027</t>
  </si>
  <si>
    <t>MW 2026</t>
  </si>
  <si>
    <t>MW 2025</t>
  </si>
  <si>
    <t>MW 2024</t>
  </si>
  <si>
    <t>MW 2023</t>
  </si>
  <si>
    <t>MW 2022</t>
  </si>
  <si>
    <t>b1</t>
  </si>
  <si>
    <t>Resource ID</t>
  </si>
  <si>
    <t>EIA Plant ID</t>
  </si>
  <si>
    <t>CEC Plant ID</t>
  </si>
  <si>
    <t>Capacity Category</t>
  </si>
  <si>
    <t>Row Number</t>
  </si>
  <si>
    <t>Member</t>
  </si>
  <si>
    <t>ALA</t>
  </si>
  <si>
    <t>Alameda Municipal Utility</t>
  </si>
  <si>
    <t>Year 2024</t>
  </si>
  <si>
    <t>TUE</t>
  </si>
  <si>
    <t>THU</t>
  </si>
  <si>
    <t>WED</t>
  </si>
  <si>
    <t>POOL Coincident Peak Load</t>
  </si>
  <si>
    <t>MON</t>
  </si>
  <si>
    <t>BIG</t>
  </si>
  <si>
    <t>GRI</t>
  </si>
  <si>
    <t>FRI</t>
  </si>
  <si>
    <t>HEA</t>
  </si>
  <si>
    <t>LOD</t>
  </si>
  <si>
    <t>LOM</t>
  </si>
  <si>
    <t>PAL</t>
  </si>
  <si>
    <t>PLU</t>
  </si>
  <si>
    <t>SAT</t>
  </si>
  <si>
    <t>POR</t>
  </si>
  <si>
    <t>UKI</t>
  </si>
  <si>
    <t>Members' Non-Coincident Peak Loads</t>
  </si>
  <si>
    <t>Year</t>
  </si>
  <si>
    <t>Peak Load</t>
  </si>
  <si>
    <t>Peak HourEnd</t>
  </si>
  <si>
    <t>Peak Date</t>
  </si>
  <si>
    <t>Peak Day Name</t>
  </si>
  <si>
    <t>7i</t>
  </si>
  <si>
    <t>City of Biggs Electric Utility Department</t>
  </si>
  <si>
    <t>City of Gridley's Electric Utility Department</t>
  </si>
  <si>
    <t>City of Healdsburg Electric Utility Department</t>
  </si>
  <si>
    <t>Lodi Electric Utility</t>
  </si>
  <si>
    <t>City of Lompoc Electric Utility Department</t>
  </si>
  <si>
    <t>Palo Alto Utilities</t>
  </si>
  <si>
    <t>Plumas-Sierra Rural Electric Cooperative</t>
  </si>
  <si>
    <t>Port of Oakland</t>
  </si>
  <si>
    <t>City of Ukiah Electric Utility Department</t>
  </si>
  <si>
    <t>Date(PST)</t>
  </si>
  <si>
    <t>NCPA</t>
  </si>
  <si>
    <t>Henwood Associates, Inc.</t>
  </si>
  <si>
    <t>Yes</t>
  </si>
  <si>
    <t>RPS PCC0</t>
  </si>
  <si>
    <t>PPA</t>
  </si>
  <si>
    <t>South Feather Water and Power Agency</t>
  </si>
  <si>
    <t>RPS PCC1</t>
  </si>
  <si>
    <t>Lodi</t>
  </si>
  <si>
    <t>RE Astoria 2 LLC</t>
  </si>
  <si>
    <t>Palo Alto</t>
  </si>
  <si>
    <t>sPower-Elevation</t>
  </si>
  <si>
    <t>sPower-Western Antelope</t>
  </si>
  <si>
    <t>CRE-Frontier LLC</t>
  </si>
  <si>
    <t>EE Kettleman Land, LLC</t>
  </si>
  <si>
    <t>sPower-Hayworth</t>
  </si>
  <si>
    <t>MULTI-MEMBER</t>
  </si>
  <si>
    <t>Avangrid Renewables LLC</t>
  </si>
  <si>
    <t>Ameresco San Joaquin LLC</t>
  </si>
  <si>
    <t>Alameda</t>
  </si>
  <si>
    <t>Ameresco Butte County LLC</t>
  </si>
  <si>
    <t>6q</t>
  </si>
  <si>
    <t>Ameresco Johnson Canyon LLC</t>
  </si>
  <si>
    <t>Ameresco Santa Cruz Energy LLC</t>
  </si>
  <si>
    <t>Ameresco Keller Canyon LLC</t>
  </si>
  <si>
    <t>PORT</t>
  </si>
  <si>
    <t>East Bay MUD</t>
  </si>
  <si>
    <t>Ameresco Half Moon Bay LLC</t>
  </si>
  <si>
    <t>ENERGY</t>
  </si>
  <si>
    <t>ANTELOPE EXPANSION 1B LLC</t>
  </si>
  <si>
    <t>RPS PCC1 - ENERGY,REC</t>
  </si>
  <si>
    <t>OAK C_1_EBMUD,OAK L_1_GTG1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</si>
</sst>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mm/dd/yy;@"/>
    <numFmt numFmtId="173" formatCode="#,##0.000_);[Red]\(#,##0.000\)"/>
  </numFmts>
  <fonts count="31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8000"/>
      <name val="Arial"/>
      <family val="2"/>
    </font>
    <font>
      <sz val="11"/>
      <color rgb="FF0000FF"/>
      <name val="Calibri"/>
      <family val="2"/>
      <scheme val="minor"/>
    </font>
    <font>
      <b/>
      <sz val="12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6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167" fontId="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168" fontId="4" fillId="0" borderId="1" xfId="1" applyNumberFormat="1" applyFont="1" applyBorder="1" applyAlignment="1">
      <alignment vertical="center"/>
    </xf>
    <xf numFmtId="168" fontId="4" fillId="0" borderId="1" xfId="1" applyNumberFormat="1" applyFont="1" applyBorder="1" applyAlignment="1">
      <alignment horizontal="right" vertical="center"/>
    </xf>
    <xf numFmtId="171" fontId="4" fillId="0" borderId="1" xfId="1" applyNumberFormat="1" applyFont="1" applyFill="1" applyBorder="1" applyAlignment="1">
      <alignment horizontal="right" vertical="center"/>
    </xf>
    <xf numFmtId="0" fontId="6" fillId="0" borderId="1" xfId="4" applyFill="1" applyBorder="1" applyAlignment="1" applyProtection="1">
      <alignment horizontal="left" vertical="center" wrapText="1" indent="1"/>
    </xf>
    <xf numFmtId="0" fontId="8" fillId="0" borderId="1" xfId="0" applyFont="1" applyBorder="1" applyAlignment="1" applyProtection="1">
      <alignment horizontal="left" vertical="center"/>
      <protection locked="0"/>
    </xf>
    <xf numFmtId="38" fontId="14" fillId="9" borderId="1" xfId="0" applyNumberFormat="1" applyFont="1" applyFill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left"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quotePrefix="1" applyFont="1" applyBorder="1" applyAlignment="1" applyProtection="1">
      <alignment vertical="center"/>
      <protection locked="0"/>
    </xf>
    <xf numFmtId="168" fontId="9" fillId="0" borderId="1" xfId="0" applyNumberFormat="1" applyFont="1" applyBorder="1" applyAlignment="1" applyProtection="1">
      <alignment vertical="center" wrapText="1"/>
      <protection locked="0"/>
    </xf>
    <xf numFmtId="168" fontId="14" fillId="0" borderId="1" xfId="0" applyNumberFormat="1" applyFont="1" applyBorder="1" applyAlignment="1" applyProtection="1">
      <alignment vertical="center" wrapText="1"/>
      <protection locked="0"/>
    </xf>
    <xf numFmtId="171" fontId="14" fillId="0" borderId="1" xfId="0" applyNumberFormat="1" applyFont="1" applyBorder="1" applyAlignment="1" applyProtection="1">
      <alignment horizontal="right"/>
      <protection locked="0"/>
    </xf>
    <xf numFmtId="171" fontId="9" fillId="0" borderId="1" xfId="0" applyNumberFormat="1" applyFont="1" applyBorder="1" applyAlignment="1" applyProtection="1">
      <alignment horizontal="right"/>
      <protection locked="0"/>
    </xf>
    <xf numFmtId="168" fontId="26" fillId="0" borderId="1" xfId="0" applyNumberFormat="1" applyFont="1" applyBorder="1" applyAlignment="1" applyProtection="1">
      <alignment vertical="center" wrapText="1"/>
      <protection locked="0"/>
    </xf>
    <xf numFmtId="168" fontId="8" fillId="0" borderId="1" xfId="0" applyNumberFormat="1" applyFont="1" applyBorder="1" applyAlignment="1" applyProtection="1">
      <alignment vertical="center" wrapText="1"/>
      <protection locked="0"/>
    </xf>
    <xf numFmtId="0" fontId="1" fillId="0" borderId="0" xfId="5"/>
    <xf numFmtId="0" fontId="1" fillId="0" borderId="0" xfId="5" applyAlignment="1">
      <alignment horizontal="center"/>
    </xf>
    <xf numFmtId="0" fontId="1" fillId="0" borderId="0" xfId="5" applyAlignment="1">
      <alignment horizontal="left"/>
    </xf>
    <xf numFmtId="0" fontId="27" fillId="0" borderId="0" xfId="5" applyFont="1"/>
    <xf numFmtId="169" fontId="27" fillId="0" borderId="0" xfId="5" applyNumberFormat="1" applyFont="1"/>
    <xf numFmtId="0" fontId="27" fillId="0" borderId="0" xfId="5" applyFont="1" applyAlignment="1">
      <alignment horizontal="center"/>
    </xf>
    <xf numFmtId="0" fontId="27" fillId="0" borderId="0" xfId="5" quotePrefix="1" applyFont="1"/>
    <xf numFmtId="0" fontId="27" fillId="0" borderId="0" xfId="5" quotePrefix="1" applyFont="1" applyAlignment="1">
      <alignment horizontal="left"/>
    </xf>
    <xf numFmtId="169" fontId="1" fillId="0" borderId="0" xfId="5" applyNumberFormat="1"/>
    <xf numFmtId="168" fontId="27" fillId="0" borderId="0" xfId="5" applyNumberFormat="1" applyFont="1"/>
    <xf numFmtId="0" fontId="1" fillId="0" borderId="0" xfId="5" quotePrefix="1"/>
    <xf numFmtId="168" fontId="1" fillId="0" borderId="0" xfId="5" applyNumberFormat="1"/>
    <xf numFmtId="0" fontId="1" fillId="0" borderId="0" xfId="5" quotePrefix="1" applyAlignment="1">
      <alignment horizontal="left"/>
    </xf>
    <xf numFmtId="0" fontId="24" fillId="0" borderId="0" xfId="5" quotePrefix="1" applyFont="1" applyAlignment="1">
      <alignment horizontal="right" wrapText="1"/>
    </xf>
    <xf numFmtId="0" fontId="23" fillId="0" borderId="0" xfId="5" quotePrefix="1" applyFont="1" applyAlignment="1">
      <alignment horizontal="right" wrapText="1"/>
    </xf>
    <xf numFmtId="0" fontId="25" fillId="0" borderId="0" xfId="5" quotePrefix="1" applyFont="1" applyAlignment="1">
      <alignment horizontal="center" wrapText="1"/>
    </xf>
    <xf numFmtId="0" fontId="24" fillId="0" borderId="0" xfId="5" quotePrefix="1" applyFont="1" applyAlignment="1">
      <alignment wrapText="1"/>
    </xf>
    <xf numFmtId="0" fontId="24" fillId="0" borderId="0" xfId="5" quotePrefix="1" applyFont="1" applyAlignment="1">
      <alignment horizontal="left" wrapText="1"/>
    </xf>
    <xf numFmtId="171" fontId="14" fillId="0" borderId="1" xfId="0" applyNumberFormat="1" applyFont="1" applyBorder="1" applyAlignment="1">
      <alignment horizontal="right"/>
    </xf>
    <xf numFmtId="171" fontId="9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72" fontId="0" fillId="0" borderId="0" xfId="0" applyNumberFormat="1" applyAlignment="1">
      <alignment horizontal="left"/>
    </xf>
    <xf numFmtId="168" fontId="0" fillId="0" borderId="0" xfId="0" applyNumberFormat="1" applyAlignment="1">
      <alignment wrapText="1"/>
    </xf>
    <xf numFmtId="168" fontId="0" fillId="0" borderId="0" xfId="0" applyNumberFormat="1"/>
    <xf numFmtId="0" fontId="29" fillId="0" borderId="0" xfId="0" applyFont="1"/>
    <xf numFmtId="0" fontId="0" fillId="0" borderId="0" xfId="0" applyAlignment="1">
      <alignment horizontal="left"/>
    </xf>
    <xf numFmtId="0" fontId="28" fillId="0" borderId="0" xfId="0" quotePrefix="1" applyFont="1"/>
    <xf numFmtId="0" fontId="28" fillId="0" borderId="0" xfId="0" quotePrefix="1" applyFont="1" applyAlignment="1">
      <alignment wrapText="1"/>
    </xf>
    <xf numFmtId="0" fontId="28" fillId="0" borderId="0" xfId="0" quotePrefix="1" applyFont="1" applyAlignment="1">
      <alignment horizontal="center" wrapText="1"/>
    </xf>
    <xf numFmtId="0" fontId="28" fillId="0" borderId="0" xfId="0" quotePrefix="1" applyFont="1" applyAlignment="1">
      <alignment horizontal="right" wrapText="1"/>
    </xf>
    <xf numFmtId="0" fontId="0" fillId="0" borderId="0" xfId="0" quotePrefix="1"/>
    <xf numFmtId="0" fontId="28" fillId="0" borderId="0" xfId="0" quotePrefix="1" applyFont="1" applyAlignment="1">
      <alignment horizontal="center"/>
    </xf>
    <xf numFmtId="171" fontId="8" fillId="0" borderId="1" xfId="0" applyNumberFormat="1" applyFont="1" applyBorder="1" applyAlignment="1" applyProtection="1">
      <alignment horizontal="right"/>
      <protection locked="0"/>
    </xf>
    <xf numFmtId="169" fontId="8" fillId="0" borderId="1" xfId="0" applyNumberFormat="1" applyFont="1" applyBorder="1" applyAlignment="1" applyProtection="1">
      <alignment vertical="center" wrapText="1"/>
      <protection locked="0"/>
    </xf>
    <xf numFmtId="40" fontId="9" fillId="0" borderId="1" xfId="0" applyNumberFormat="1" applyFont="1" applyBorder="1" applyAlignment="1" applyProtection="1">
      <alignment horizontal="right"/>
      <protection locked="0"/>
    </xf>
    <xf numFmtId="173" fontId="9" fillId="0" borderId="1" xfId="0" applyNumberFormat="1" applyFont="1" applyBorder="1" applyAlignment="1" applyProtection="1">
      <alignment horizontal="right"/>
      <protection locked="0"/>
    </xf>
    <xf numFmtId="173" fontId="14" fillId="0" borderId="1" xfId="0" applyNumberFormat="1" applyFont="1" applyBorder="1" applyAlignment="1" applyProtection="1">
      <alignment horizontal="right"/>
      <protection locked="0"/>
    </xf>
    <xf numFmtId="173" fontId="8" fillId="0" borderId="1" xfId="0" applyNumberFormat="1" applyFont="1" applyBorder="1" applyAlignment="1" applyProtection="1">
      <alignment horizontal="right"/>
      <protection locked="0"/>
    </xf>
    <xf numFmtId="2" fontId="9" fillId="0" borderId="1" xfId="0" applyNumberFormat="1" applyFont="1" applyBorder="1" applyAlignment="1" applyProtection="1">
      <alignment vertical="center" wrapText="1"/>
      <protection locked="0"/>
    </xf>
    <xf numFmtId="2" fontId="14" fillId="0" borderId="1" xfId="0" applyNumberFormat="1" applyFont="1" applyBorder="1" applyAlignment="1" applyProtection="1">
      <alignment vertical="center" wrapText="1"/>
      <protection locked="0"/>
    </xf>
    <xf numFmtId="2" fontId="26" fillId="0" borderId="1" xfId="0" applyNumberFormat="1" applyFont="1" applyBorder="1" applyAlignment="1" applyProtection="1">
      <alignment vertical="center" wrapText="1"/>
      <protection locked="0"/>
    </xf>
    <xf numFmtId="2" fontId="8" fillId="0" borderId="1" xfId="0" applyNumberFormat="1" applyFont="1" applyBorder="1" applyAlignment="1" applyProtection="1">
      <alignment vertical="center" wrapText="1"/>
      <protection locked="0"/>
    </xf>
    <xf numFmtId="171" fontId="8" fillId="3" borderId="3" xfId="0" applyNumberFormat="1" applyFont="1" applyFill="1" applyBorder="1" applyAlignment="1">
      <alignment horizontal="right"/>
    </xf>
    <xf numFmtId="171" fontId="9" fillId="4" borderId="1" xfId="0" applyNumberFormat="1" applyFont="1" applyFill="1" applyBorder="1" applyAlignment="1">
      <alignment horizontal="center" vertical="center"/>
    </xf>
    <xf numFmtId="171" fontId="8" fillId="0" borderId="1" xfId="0" applyNumberFormat="1" applyFont="1" applyBorder="1" applyAlignment="1">
      <alignment horizontal="left" vertical="center"/>
    </xf>
    <xf numFmtId="171" fontId="8" fillId="0" borderId="1" xfId="0" applyNumberFormat="1" applyFont="1" applyBorder="1" applyAlignment="1">
      <alignment vertical="center"/>
    </xf>
    <xf numFmtId="171" fontId="14" fillId="0" borderId="1" xfId="0" applyNumberFormat="1" applyFont="1" applyBorder="1" applyAlignment="1">
      <alignment horizontal="right" vertical="center"/>
    </xf>
    <xf numFmtId="171" fontId="14" fillId="0" borderId="1" xfId="0" applyNumberFormat="1" applyFont="1" applyBorder="1" applyAlignment="1">
      <alignment vertical="center"/>
    </xf>
    <xf numFmtId="171" fontId="9" fillId="0" borderId="1" xfId="0" applyNumberFormat="1" applyFont="1" applyBorder="1" applyAlignment="1">
      <alignment vertical="center"/>
    </xf>
    <xf numFmtId="172" fontId="8" fillId="0" borderId="1" xfId="0" applyNumberFormat="1" applyFont="1" applyBorder="1" applyAlignment="1">
      <alignment horizontal="right" vertical="center"/>
    </xf>
    <xf numFmtId="171" fontId="14" fillId="9" borderId="1" xfId="0" applyNumberFormat="1" applyFont="1" applyFill="1" applyBorder="1" applyAlignment="1" applyProtection="1">
      <alignment horizontal="right"/>
      <protection locked="0"/>
    </xf>
    <xf numFmtId="171" fontId="9" fillId="9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4" fillId="0" borderId="1" xfId="1" applyNumberFormat="1" applyFont="1" applyFill="1" applyBorder="1" applyAlignment="1">
      <alignment horizontal="right" vertical="center"/>
    </xf>
    <xf numFmtId="172" fontId="4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38" fontId="11" fillId="5" borderId="2" xfId="0" applyNumberFormat="1" applyFont="1" applyFill="1" applyBorder="1" applyAlignment="1" applyProtection="1">
      <alignment horizontal="center" vertical="center"/>
      <protection locked="0"/>
    </xf>
    <xf numFmtId="38" fontId="11" fillId="5" borderId="3" xfId="0" applyNumberFormat="1" applyFont="1" applyFill="1" applyBorder="1" applyAlignment="1" applyProtection="1">
      <alignment horizontal="center" vertical="center"/>
      <protection locked="0"/>
    </xf>
    <xf numFmtId="38" fontId="11" fillId="5" borderId="7" xfId="0" applyNumberFormat="1" applyFont="1" applyFill="1" applyBorder="1" applyAlignment="1" applyProtection="1">
      <alignment horizontal="center" vertical="center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467909B3-1A83-470B-899E-9283C1CC2F5D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009999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4E9C44B8-509F-41BB-84B6-6CE3DC91B8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709D6B83-08A5-4D79-99D1-48F89ABCA3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E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E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E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E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E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E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E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E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E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E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E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E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E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E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E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E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E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E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E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E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E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E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E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E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E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E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E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E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E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E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E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E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E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E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E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E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E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E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E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E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E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E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E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E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E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E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E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E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E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E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E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E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E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E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E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E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E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E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E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E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0DC16C-3F64-4A85-9F4A-A2898DDB22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E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E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E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E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E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E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E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E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E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E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2833FEE7-4B2D-421C-B05F-33E0B1054D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7E61D402-FF26-44E5-81B7-FBB774A62C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65537" name="Check Box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11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65538" name="Check Box 2" hidden="1">
              <a:extLst>
                <a:ext uri="{63B3BB69-23CF-44E3-9099-C40C66FF867C}">
                  <a14:compatExt spid="_x0000_s65538"/>
                </a:ext>
                <a:ext uri="{FF2B5EF4-FFF2-40B4-BE49-F238E27FC236}">
                  <a16:creationId xmlns:a16="http://schemas.microsoft.com/office/drawing/2014/main" id="{00000000-0008-0000-1100-00000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65539" name="Check Box 3" hidden="1">
              <a:extLst>
                <a:ext uri="{63B3BB69-23CF-44E3-9099-C40C66FF867C}">
                  <a14:compatExt spid="_x0000_s65539"/>
                </a:ext>
                <a:ext uri="{FF2B5EF4-FFF2-40B4-BE49-F238E27FC236}">
                  <a16:creationId xmlns:a16="http://schemas.microsoft.com/office/drawing/2014/main" id="{00000000-0008-0000-1100-00000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65540" name="Check Box 4" hidden="1">
              <a:extLst>
                <a:ext uri="{63B3BB69-23CF-44E3-9099-C40C66FF867C}">
                  <a14:compatExt spid="_x0000_s65540"/>
                </a:ext>
                <a:ext uri="{FF2B5EF4-FFF2-40B4-BE49-F238E27FC236}">
                  <a16:creationId xmlns:a16="http://schemas.microsoft.com/office/drawing/2014/main" id="{00000000-0008-0000-1100-00000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65541" name="Check Box 5" hidden="1">
              <a:extLst>
                <a:ext uri="{63B3BB69-23CF-44E3-9099-C40C66FF867C}">
                  <a14:compatExt spid="_x0000_s65541"/>
                </a:ext>
                <a:ext uri="{FF2B5EF4-FFF2-40B4-BE49-F238E27FC236}">
                  <a16:creationId xmlns:a16="http://schemas.microsoft.com/office/drawing/2014/main" id="{00000000-0008-0000-1100-00000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65542" name="Check Box 6" hidden="1">
              <a:extLst>
                <a:ext uri="{63B3BB69-23CF-44E3-9099-C40C66FF867C}">
                  <a14:compatExt spid="_x0000_s65542"/>
                </a:ext>
                <a:ext uri="{FF2B5EF4-FFF2-40B4-BE49-F238E27FC236}">
                  <a16:creationId xmlns:a16="http://schemas.microsoft.com/office/drawing/2014/main" id="{00000000-0008-0000-1100-00000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65543" name="Check Box 7" hidden="1">
              <a:extLst>
                <a:ext uri="{63B3BB69-23CF-44E3-9099-C40C66FF867C}">
                  <a14:compatExt spid="_x0000_s65543"/>
                </a:ext>
                <a:ext uri="{FF2B5EF4-FFF2-40B4-BE49-F238E27FC236}">
                  <a16:creationId xmlns:a16="http://schemas.microsoft.com/office/drawing/2014/main" id="{00000000-0008-0000-1100-00000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65544" name="Check Box 8" hidden="1">
              <a:extLst>
                <a:ext uri="{63B3BB69-23CF-44E3-9099-C40C66FF867C}">
                  <a14:compatExt spid="_x0000_s65544"/>
                </a:ext>
                <a:ext uri="{FF2B5EF4-FFF2-40B4-BE49-F238E27FC236}">
                  <a16:creationId xmlns:a16="http://schemas.microsoft.com/office/drawing/2014/main" id="{00000000-0008-0000-1100-00000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65545" name="Check Box 9" hidden="1">
              <a:extLst>
                <a:ext uri="{63B3BB69-23CF-44E3-9099-C40C66FF867C}">
                  <a14:compatExt spid="_x0000_s65545"/>
                </a:ext>
                <a:ext uri="{FF2B5EF4-FFF2-40B4-BE49-F238E27FC236}">
                  <a16:creationId xmlns:a16="http://schemas.microsoft.com/office/drawing/2014/main" id="{00000000-0008-0000-1100-00000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65546" name="Check Box 10" hidden="1">
              <a:extLst>
                <a:ext uri="{63B3BB69-23CF-44E3-9099-C40C66FF867C}">
                  <a14:compatExt spid="_x0000_s65546"/>
                </a:ext>
                <a:ext uri="{FF2B5EF4-FFF2-40B4-BE49-F238E27FC236}">
                  <a16:creationId xmlns:a16="http://schemas.microsoft.com/office/drawing/2014/main" id="{00000000-0008-0000-1100-00000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65547" name="Check Box 11" hidden="1">
              <a:extLst>
                <a:ext uri="{63B3BB69-23CF-44E3-9099-C40C66FF867C}">
                  <a14:compatExt spid="_x0000_s65547"/>
                </a:ext>
                <a:ext uri="{FF2B5EF4-FFF2-40B4-BE49-F238E27FC236}">
                  <a16:creationId xmlns:a16="http://schemas.microsoft.com/office/drawing/2014/main" id="{00000000-0008-0000-1100-00000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65548" name="Check Box 12" hidden="1">
              <a:extLst>
                <a:ext uri="{63B3BB69-23CF-44E3-9099-C40C66FF867C}">
                  <a14:compatExt spid="_x0000_s65548"/>
                </a:ext>
                <a:ext uri="{FF2B5EF4-FFF2-40B4-BE49-F238E27FC236}">
                  <a16:creationId xmlns:a16="http://schemas.microsoft.com/office/drawing/2014/main" id="{00000000-0008-0000-1100-00000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65549" name="Check Box 13" hidden="1">
              <a:extLst>
                <a:ext uri="{63B3BB69-23CF-44E3-9099-C40C66FF867C}">
                  <a14:compatExt spid="_x0000_s65549"/>
                </a:ext>
                <a:ext uri="{FF2B5EF4-FFF2-40B4-BE49-F238E27FC236}">
                  <a16:creationId xmlns:a16="http://schemas.microsoft.com/office/drawing/2014/main" id="{00000000-0008-0000-1100-00000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65550" name="Check Box 14" hidden="1">
              <a:extLst>
                <a:ext uri="{63B3BB69-23CF-44E3-9099-C40C66FF867C}">
                  <a14:compatExt spid="_x0000_s65550"/>
                </a:ext>
                <a:ext uri="{FF2B5EF4-FFF2-40B4-BE49-F238E27FC236}">
                  <a16:creationId xmlns:a16="http://schemas.microsoft.com/office/drawing/2014/main" id="{00000000-0008-0000-1100-00000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65551" name="Check Box 15" hidden="1">
              <a:extLst>
                <a:ext uri="{63B3BB69-23CF-44E3-9099-C40C66FF867C}">
                  <a14:compatExt spid="_x0000_s65551"/>
                </a:ext>
                <a:ext uri="{FF2B5EF4-FFF2-40B4-BE49-F238E27FC236}">
                  <a16:creationId xmlns:a16="http://schemas.microsoft.com/office/drawing/2014/main" id="{00000000-0008-0000-1100-00000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65552" name="Check Box 16" hidden="1">
              <a:extLst>
                <a:ext uri="{63B3BB69-23CF-44E3-9099-C40C66FF867C}">
                  <a14:compatExt spid="_x0000_s65552"/>
                </a:ext>
                <a:ext uri="{FF2B5EF4-FFF2-40B4-BE49-F238E27FC236}">
                  <a16:creationId xmlns:a16="http://schemas.microsoft.com/office/drawing/2014/main" id="{00000000-0008-0000-1100-00001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65553" name="Check Box 17" hidden="1">
              <a:extLst>
                <a:ext uri="{63B3BB69-23CF-44E3-9099-C40C66FF867C}">
                  <a14:compatExt spid="_x0000_s65553"/>
                </a:ext>
                <a:ext uri="{FF2B5EF4-FFF2-40B4-BE49-F238E27FC236}">
                  <a16:creationId xmlns:a16="http://schemas.microsoft.com/office/drawing/2014/main" id="{00000000-0008-0000-1100-00001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65554" name="Check Box 18" hidden="1">
              <a:extLst>
                <a:ext uri="{63B3BB69-23CF-44E3-9099-C40C66FF867C}">
                  <a14:compatExt spid="_x0000_s65554"/>
                </a:ext>
                <a:ext uri="{FF2B5EF4-FFF2-40B4-BE49-F238E27FC236}">
                  <a16:creationId xmlns:a16="http://schemas.microsoft.com/office/drawing/2014/main" id="{00000000-0008-0000-1100-00001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65555" name="Check Box 19" hidden="1">
              <a:extLst>
                <a:ext uri="{63B3BB69-23CF-44E3-9099-C40C66FF867C}">
                  <a14:compatExt spid="_x0000_s65555"/>
                </a:ext>
                <a:ext uri="{FF2B5EF4-FFF2-40B4-BE49-F238E27FC236}">
                  <a16:creationId xmlns:a16="http://schemas.microsoft.com/office/drawing/2014/main" id="{00000000-0008-0000-1100-00001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65556" name="Check Box 20" hidden="1">
              <a:extLst>
                <a:ext uri="{63B3BB69-23CF-44E3-9099-C40C66FF867C}">
                  <a14:compatExt spid="_x0000_s65556"/>
                </a:ext>
                <a:ext uri="{FF2B5EF4-FFF2-40B4-BE49-F238E27FC236}">
                  <a16:creationId xmlns:a16="http://schemas.microsoft.com/office/drawing/2014/main" id="{00000000-0008-0000-1100-00001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65557" name="Check Box 21" hidden="1">
              <a:extLst>
                <a:ext uri="{63B3BB69-23CF-44E3-9099-C40C66FF867C}">
                  <a14:compatExt spid="_x0000_s65557"/>
                </a:ext>
                <a:ext uri="{FF2B5EF4-FFF2-40B4-BE49-F238E27FC236}">
                  <a16:creationId xmlns:a16="http://schemas.microsoft.com/office/drawing/2014/main" id="{00000000-0008-0000-1100-00001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65558" name="Check Box 22" hidden="1">
              <a:extLst>
                <a:ext uri="{63B3BB69-23CF-44E3-9099-C40C66FF867C}">
                  <a14:compatExt spid="_x0000_s65558"/>
                </a:ext>
                <a:ext uri="{FF2B5EF4-FFF2-40B4-BE49-F238E27FC236}">
                  <a16:creationId xmlns:a16="http://schemas.microsoft.com/office/drawing/2014/main" id="{00000000-0008-0000-1100-00001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65559" name="Check Box 23" hidden="1">
              <a:extLst>
                <a:ext uri="{63B3BB69-23CF-44E3-9099-C40C66FF867C}">
                  <a14:compatExt spid="_x0000_s65559"/>
                </a:ext>
                <a:ext uri="{FF2B5EF4-FFF2-40B4-BE49-F238E27FC236}">
                  <a16:creationId xmlns:a16="http://schemas.microsoft.com/office/drawing/2014/main" id="{00000000-0008-0000-1100-00001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65560" name="Check Box 24" hidden="1">
              <a:extLst>
                <a:ext uri="{63B3BB69-23CF-44E3-9099-C40C66FF867C}">
                  <a14:compatExt spid="_x0000_s65560"/>
                </a:ext>
                <a:ext uri="{FF2B5EF4-FFF2-40B4-BE49-F238E27FC236}">
                  <a16:creationId xmlns:a16="http://schemas.microsoft.com/office/drawing/2014/main" id="{00000000-0008-0000-1100-00001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65561" name="Check Box 25" hidden="1">
              <a:extLst>
                <a:ext uri="{63B3BB69-23CF-44E3-9099-C40C66FF867C}">
                  <a14:compatExt spid="_x0000_s65561"/>
                </a:ext>
                <a:ext uri="{FF2B5EF4-FFF2-40B4-BE49-F238E27FC236}">
                  <a16:creationId xmlns:a16="http://schemas.microsoft.com/office/drawing/2014/main" id="{00000000-0008-0000-1100-00001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65562" name="Check Box 26" hidden="1">
              <a:extLst>
                <a:ext uri="{63B3BB69-23CF-44E3-9099-C40C66FF867C}">
                  <a14:compatExt spid="_x0000_s65562"/>
                </a:ext>
                <a:ext uri="{FF2B5EF4-FFF2-40B4-BE49-F238E27FC236}">
                  <a16:creationId xmlns:a16="http://schemas.microsoft.com/office/drawing/2014/main" id="{00000000-0008-0000-1100-00001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65563" name="Check Box 27" hidden="1">
              <a:extLst>
                <a:ext uri="{63B3BB69-23CF-44E3-9099-C40C66FF867C}">
                  <a14:compatExt spid="_x0000_s65563"/>
                </a:ext>
                <a:ext uri="{FF2B5EF4-FFF2-40B4-BE49-F238E27FC236}">
                  <a16:creationId xmlns:a16="http://schemas.microsoft.com/office/drawing/2014/main" id="{00000000-0008-0000-1100-00001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65564" name="Check Box 28" hidden="1">
              <a:extLst>
                <a:ext uri="{63B3BB69-23CF-44E3-9099-C40C66FF867C}">
                  <a14:compatExt spid="_x0000_s65564"/>
                </a:ext>
                <a:ext uri="{FF2B5EF4-FFF2-40B4-BE49-F238E27FC236}">
                  <a16:creationId xmlns:a16="http://schemas.microsoft.com/office/drawing/2014/main" id="{00000000-0008-0000-1100-00001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65565" name="Check Box 29" hidden="1">
              <a:extLst>
                <a:ext uri="{63B3BB69-23CF-44E3-9099-C40C66FF867C}">
                  <a14:compatExt spid="_x0000_s65565"/>
                </a:ext>
                <a:ext uri="{FF2B5EF4-FFF2-40B4-BE49-F238E27FC236}">
                  <a16:creationId xmlns:a16="http://schemas.microsoft.com/office/drawing/2014/main" id="{00000000-0008-0000-1100-00001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65566" name="Check Box 30" hidden="1">
              <a:extLst>
                <a:ext uri="{63B3BB69-23CF-44E3-9099-C40C66FF867C}">
                  <a14:compatExt spid="_x0000_s65566"/>
                </a:ext>
                <a:ext uri="{FF2B5EF4-FFF2-40B4-BE49-F238E27FC236}">
                  <a16:creationId xmlns:a16="http://schemas.microsoft.com/office/drawing/2014/main" id="{00000000-0008-0000-1100-00001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65567" name="Check Box 31" hidden="1">
              <a:extLst>
                <a:ext uri="{63B3BB69-23CF-44E3-9099-C40C66FF867C}">
                  <a14:compatExt spid="_x0000_s65567"/>
                </a:ext>
                <a:ext uri="{FF2B5EF4-FFF2-40B4-BE49-F238E27FC236}">
                  <a16:creationId xmlns:a16="http://schemas.microsoft.com/office/drawing/2014/main" id="{00000000-0008-0000-1100-00001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65568" name="Check Box 32" hidden="1">
              <a:extLst>
                <a:ext uri="{63B3BB69-23CF-44E3-9099-C40C66FF867C}">
                  <a14:compatExt spid="_x0000_s65568"/>
                </a:ext>
                <a:ext uri="{FF2B5EF4-FFF2-40B4-BE49-F238E27FC236}">
                  <a16:creationId xmlns:a16="http://schemas.microsoft.com/office/drawing/2014/main" id="{00000000-0008-0000-1100-00002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65569" name="Check Box 33" hidden="1">
              <a:extLst>
                <a:ext uri="{63B3BB69-23CF-44E3-9099-C40C66FF867C}">
                  <a14:compatExt spid="_x0000_s65569"/>
                </a:ext>
                <a:ext uri="{FF2B5EF4-FFF2-40B4-BE49-F238E27FC236}">
                  <a16:creationId xmlns:a16="http://schemas.microsoft.com/office/drawing/2014/main" id="{00000000-0008-0000-1100-00002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65570" name="Check Box 34" hidden="1">
              <a:extLst>
                <a:ext uri="{63B3BB69-23CF-44E3-9099-C40C66FF867C}">
                  <a14:compatExt spid="_x0000_s65570"/>
                </a:ext>
                <a:ext uri="{FF2B5EF4-FFF2-40B4-BE49-F238E27FC236}">
                  <a16:creationId xmlns:a16="http://schemas.microsoft.com/office/drawing/2014/main" id="{00000000-0008-0000-1100-00002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65571" name="Check Box 35" hidden="1">
              <a:extLst>
                <a:ext uri="{63B3BB69-23CF-44E3-9099-C40C66FF867C}">
                  <a14:compatExt spid="_x0000_s65571"/>
                </a:ext>
                <a:ext uri="{FF2B5EF4-FFF2-40B4-BE49-F238E27FC236}">
                  <a16:creationId xmlns:a16="http://schemas.microsoft.com/office/drawing/2014/main" id="{00000000-0008-0000-1100-00002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65572" name="Check Box 36" hidden="1">
              <a:extLst>
                <a:ext uri="{63B3BB69-23CF-44E3-9099-C40C66FF867C}">
                  <a14:compatExt spid="_x0000_s65572"/>
                </a:ext>
                <a:ext uri="{FF2B5EF4-FFF2-40B4-BE49-F238E27FC236}">
                  <a16:creationId xmlns:a16="http://schemas.microsoft.com/office/drawing/2014/main" id="{00000000-0008-0000-1100-00002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65573" name="Check Box 37" hidden="1">
              <a:extLst>
                <a:ext uri="{63B3BB69-23CF-44E3-9099-C40C66FF867C}">
                  <a14:compatExt spid="_x0000_s65573"/>
                </a:ext>
                <a:ext uri="{FF2B5EF4-FFF2-40B4-BE49-F238E27FC236}">
                  <a16:creationId xmlns:a16="http://schemas.microsoft.com/office/drawing/2014/main" id="{00000000-0008-0000-1100-00002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65574" name="Check Box 38" hidden="1">
              <a:extLst>
                <a:ext uri="{63B3BB69-23CF-44E3-9099-C40C66FF867C}">
                  <a14:compatExt spid="_x0000_s65574"/>
                </a:ext>
                <a:ext uri="{FF2B5EF4-FFF2-40B4-BE49-F238E27FC236}">
                  <a16:creationId xmlns:a16="http://schemas.microsoft.com/office/drawing/2014/main" id="{00000000-0008-0000-1100-00002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65575" name="Check Box 39" hidden="1">
              <a:extLst>
                <a:ext uri="{63B3BB69-23CF-44E3-9099-C40C66FF867C}">
                  <a14:compatExt spid="_x0000_s65575"/>
                </a:ext>
                <a:ext uri="{FF2B5EF4-FFF2-40B4-BE49-F238E27FC236}">
                  <a16:creationId xmlns:a16="http://schemas.microsoft.com/office/drawing/2014/main" id="{00000000-0008-0000-1100-00002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65576" name="Check Box 40" hidden="1">
              <a:extLst>
                <a:ext uri="{63B3BB69-23CF-44E3-9099-C40C66FF867C}">
                  <a14:compatExt spid="_x0000_s65576"/>
                </a:ext>
                <a:ext uri="{FF2B5EF4-FFF2-40B4-BE49-F238E27FC236}">
                  <a16:creationId xmlns:a16="http://schemas.microsoft.com/office/drawing/2014/main" id="{00000000-0008-0000-1100-00002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65577" name="Check Box 41" hidden="1">
              <a:extLst>
                <a:ext uri="{63B3BB69-23CF-44E3-9099-C40C66FF867C}">
                  <a14:compatExt spid="_x0000_s65577"/>
                </a:ext>
                <a:ext uri="{FF2B5EF4-FFF2-40B4-BE49-F238E27FC236}">
                  <a16:creationId xmlns:a16="http://schemas.microsoft.com/office/drawing/2014/main" id="{00000000-0008-0000-1100-00002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65578" name="Check Box 42" hidden="1">
              <a:extLst>
                <a:ext uri="{63B3BB69-23CF-44E3-9099-C40C66FF867C}">
                  <a14:compatExt spid="_x0000_s65578"/>
                </a:ext>
                <a:ext uri="{FF2B5EF4-FFF2-40B4-BE49-F238E27FC236}">
                  <a16:creationId xmlns:a16="http://schemas.microsoft.com/office/drawing/2014/main" id="{00000000-0008-0000-1100-00002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65579" name="Check Box 43" hidden="1">
              <a:extLst>
                <a:ext uri="{63B3BB69-23CF-44E3-9099-C40C66FF867C}">
                  <a14:compatExt spid="_x0000_s65579"/>
                </a:ext>
                <a:ext uri="{FF2B5EF4-FFF2-40B4-BE49-F238E27FC236}">
                  <a16:creationId xmlns:a16="http://schemas.microsoft.com/office/drawing/2014/main" id="{00000000-0008-0000-1100-00002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65580" name="Check Box 44" hidden="1">
              <a:extLst>
                <a:ext uri="{63B3BB69-23CF-44E3-9099-C40C66FF867C}">
                  <a14:compatExt spid="_x0000_s65580"/>
                </a:ext>
                <a:ext uri="{FF2B5EF4-FFF2-40B4-BE49-F238E27FC236}">
                  <a16:creationId xmlns:a16="http://schemas.microsoft.com/office/drawing/2014/main" id="{00000000-0008-0000-1100-00002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65581" name="Check Box 45" hidden="1">
              <a:extLst>
                <a:ext uri="{63B3BB69-23CF-44E3-9099-C40C66FF867C}">
                  <a14:compatExt spid="_x0000_s65581"/>
                </a:ext>
                <a:ext uri="{FF2B5EF4-FFF2-40B4-BE49-F238E27FC236}">
                  <a16:creationId xmlns:a16="http://schemas.microsoft.com/office/drawing/2014/main" id="{00000000-0008-0000-1100-00002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65582" name="Check Box 46" hidden="1">
              <a:extLst>
                <a:ext uri="{63B3BB69-23CF-44E3-9099-C40C66FF867C}">
                  <a14:compatExt spid="_x0000_s65582"/>
                </a:ext>
                <a:ext uri="{FF2B5EF4-FFF2-40B4-BE49-F238E27FC236}">
                  <a16:creationId xmlns:a16="http://schemas.microsoft.com/office/drawing/2014/main" id="{00000000-0008-0000-1100-00002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65583" name="Check Box 47" hidden="1">
              <a:extLst>
                <a:ext uri="{63B3BB69-23CF-44E3-9099-C40C66FF867C}">
                  <a14:compatExt spid="_x0000_s65583"/>
                </a:ext>
                <a:ext uri="{FF2B5EF4-FFF2-40B4-BE49-F238E27FC236}">
                  <a16:creationId xmlns:a16="http://schemas.microsoft.com/office/drawing/2014/main" id="{00000000-0008-0000-1100-00002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65584" name="Check Box 48" hidden="1">
              <a:extLst>
                <a:ext uri="{63B3BB69-23CF-44E3-9099-C40C66FF867C}">
                  <a14:compatExt spid="_x0000_s65584"/>
                </a:ext>
                <a:ext uri="{FF2B5EF4-FFF2-40B4-BE49-F238E27FC236}">
                  <a16:creationId xmlns:a16="http://schemas.microsoft.com/office/drawing/2014/main" id="{00000000-0008-0000-1100-00003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65585" name="Check Box 49" hidden="1">
              <a:extLst>
                <a:ext uri="{63B3BB69-23CF-44E3-9099-C40C66FF867C}">
                  <a14:compatExt spid="_x0000_s65585"/>
                </a:ext>
                <a:ext uri="{FF2B5EF4-FFF2-40B4-BE49-F238E27FC236}">
                  <a16:creationId xmlns:a16="http://schemas.microsoft.com/office/drawing/2014/main" id="{00000000-0008-0000-1100-00003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65586" name="Check Box 50" hidden="1">
              <a:extLst>
                <a:ext uri="{63B3BB69-23CF-44E3-9099-C40C66FF867C}">
                  <a14:compatExt spid="_x0000_s65586"/>
                </a:ext>
                <a:ext uri="{FF2B5EF4-FFF2-40B4-BE49-F238E27FC236}">
                  <a16:creationId xmlns:a16="http://schemas.microsoft.com/office/drawing/2014/main" id="{00000000-0008-0000-1100-00003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65587" name="Check Box 51" hidden="1">
              <a:extLst>
                <a:ext uri="{63B3BB69-23CF-44E3-9099-C40C66FF867C}">
                  <a14:compatExt spid="_x0000_s65587"/>
                </a:ext>
                <a:ext uri="{FF2B5EF4-FFF2-40B4-BE49-F238E27FC236}">
                  <a16:creationId xmlns:a16="http://schemas.microsoft.com/office/drawing/2014/main" id="{00000000-0008-0000-1100-00003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65588" name="Check Box 52" hidden="1">
              <a:extLst>
                <a:ext uri="{63B3BB69-23CF-44E3-9099-C40C66FF867C}">
                  <a14:compatExt spid="_x0000_s65588"/>
                </a:ext>
                <a:ext uri="{FF2B5EF4-FFF2-40B4-BE49-F238E27FC236}">
                  <a16:creationId xmlns:a16="http://schemas.microsoft.com/office/drawing/2014/main" id="{00000000-0008-0000-1100-00003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65589" name="Check Box 53" hidden="1">
              <a:extLst>
                <a:ext uri="{63B3BB69-23CF-44E3-9099-C40C66FF867C}">
                  <a14:compatExt spid="_x0000_s65589"/>
                </a:ext>
                <a:ext uri="{FF2B5EF4-FFF2-40B4-BE49-F238E27FC236}">
                  <a16:creationId xmlns:a16="http://schemas.microsoft.com/office/drawing/2014/main" id="{00000000-0008-0000-1100-00003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65590" name="Check Box 54" hidden="1">
              <a:extLst>
                <a:ext uri="{63B3BB69-23CF-44E3-9099-C40C66FF867C}">
                  <a14:compatExt spid="_x0000_s65590"/>
                </a:ext>
                <a:ext uri="{FF2B5EF4-FFF2-40B4-BE49-F238E27FC236}">
                  <a16:creationId xmlns:a16="http://schemas.microsoft.com/office/drawing/2014/main" id="{00000000-0008-0000-1100-00003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65591" name="Check Box 55" hidden="1">
              <a:extLst>
                <a:ext uri="{63B3BB69-23CF-44E3-9099-C40C66FF867C}">
                  <a14:compatExt spid="_x0000_s65591"/>
                </a:ext>
                <a:ext uri="{FF2B5EF4-FFF2-40B4-BE49-F238E27FC236}">
                  <a16:creationId xmlns:a16="http://schemas.microsoft.com/office/drawing/2014/main" id="{00000000-0008-0000-1100-00003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65592" name="Check Box 56" hidden="1">
              <a:extLst>
                <a:ext uri="{63B3BB69-23CF-44E3-9099-C40C66FF867C}">
                  <a14:compatExt spid="_x0000_s65592"/>
                </a:ext>
                <a:ext uri="{FF2B5EF4-FFF2-40B4-BE49-F238E27FC236}">
                  <a16:creationId xmlns:a16="http://schemas.microsoft.com/office/drawing/2014/main" id="{00000000-0008-0000-1100-00003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65593" name="Check Box 57" hidden="1">
              <a:extLst>
                <a:ext uri="{63B3BB69-23CF-44E3-9099-C40C66FF867C}">
                  <a14:compatExt spid="_x0000_s65593"/>
                </a:ext>
                <a:ext uri="{FF2B5EF4-FFF2-40B4-BE49-F238E27FC236}">
                  <a16:creationId xmlns:a16="http://schemas.microsoft.com/office/drawing/2014/main" id="{00000000-0008-0000-1100-00003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65594" name="Check Box 58" hidden="1">
              <a:extLst>
                <a:ext uri="{63B3BB69-23CF-44E3-9099-C40C66FF867C}">
                  <a14:compatExt spid="_x0000_s65594"/>
                </a:ext>
                <a:ext uri="{FF2B5EF4-FFF2-40B4-BE49-F238E27FC236}">
                  <a16:creationId xmlns:a16="http://schemas.microsoft.com/office/drawing/2014/main" id="{00000000-0008-0000-1100-00003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65595" name="Check Box 59" hidden="1">
              <a:extLst>
                <a:ext uri="{63B3BB69-23CF-44E3-9099-C40C66FF867C}">
                  <a14:compatExt spid="_x0000_s65595"/>
                </a:ext>
                <a:ext uri="{FF2B5EF4-FFF2-40B4-BE49-F238E27FC236}">
                  <a16:creationId xmlns:a16="http://schemas.microsoft.com/office/drawing/2014/main" id="{00000000-0008-0000-1100-00003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65596" name="Check Box 60" hidden="1">
              <a:extLst>
                <a:ext uri="{63B3BB69-23CF-44E3-9099-C40C66FF867C}">
                  <a14:compatExt spid="_x0000_s65596"/>
                </a:ext>
                <a:ext uri="{FF2B5EF4-FFF2-40B4-BE49-F238E27FC236}">
                  <a16:creationId xmlns:a16="http://schemas.microsoft.com/office/drawing/2014/main" id="{00000000-0008-0000-1100-00003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8AE4FB-EE3C-4C31-9706-0A0FD90A758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65597" name="Check Box 61" hidden="1">
              <a:extLst>
                <a:ext uri="{63B3BB69-23CF-44E3-9099-C40C66FF867C}">
                  <a14:compatExt spid="_x0000_s65597"/>
                </a:ext>
                <a:ext uri="{FF2B5EF4-FFF2-40B4-BE49-F238E27FC236}">
                  <a16:creationId xmlns:a16="http://schemas.microsoft.com/office/drawing/2014/main" id="{00000000-0008-0000-1100-00003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65598" name="Check Box 62" hidden="1">
              <a:extLst>
                <a:ext uri="{63B3BB69-23CF-44E3-9099-C40C66FF867C}">
                  <a14:compatExt spid="_x0000_s65598"/>
                </a:ext>
                <a:ext uri="{FF2B5EF4-FFF2-40B4-BE49-F238E27FC236}">
                  <a16:creationId xmlns:a16="http://schemas.microsoft.com/office/drawing/2014/main" id="{00000000-0008-0000-1100-00003E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65599" name="Check Box 63" hidden="1">
              <a:extLst>
                <a:ext uri="{63B3BB69-23CF-44E3-9099-C40C66FF867C}">
                  <a14:compatExt spid="_x0000_s65599"/>
                </a:ext>
                <a:ext uri="{FF2B5EF4-FFF2-40B4-BE49-F238E27FC236}">
                  <a16:creationId xmlns:a16="http://schemas.microsoft.com/office/drawing/2014/main" id="{00000000-0008-0000-1100-00003F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65600" name="Check Box 64" hidden="1">
              <a:extLst>
                <a:ext uri="{63B3BB69-23CF-44E3-9099-C40C66FF867C}">
                  <a14:compatExt spid="_x0000_s65600"/>
                </a:ext>
                <a:ext uri="{FF2B5EF4-FFF2-40B4-BE49-F238E27FC236}">
                  <a16:creationId xmlns:a16="http://schemas.microsoft.com/office/drawing/2014/main" id="{00000000-0008-0000-1100-000040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65601" name="Check Box 65" hidden="1">
              <a:extLst>
                <a:ext uri="{63B3BB69-23CF-44E3-9099-C40C66FF867C}">
                  <a14:compatExt spid="_x0000_s65601"/>
                </a:ext>
                <a:ext uri="{FF2B5EF4-FFF2-40B4-BE49-F238E27FC236}">
                  <a16:creationId xmlns:a16="http://schemas.microsoft.com/office/drawing/2014/main" id="{00000000-0008-0000-1100-00004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65602" name="Check Box 66" hidden="1">
              <a:extLst>
                <a:ext uri="{63B3BB69-23CF-44E3-9099-C40C66FF867C}">
                  <a14:compatExt spid="_x0000_s65602"/>
                </a:ext>
                <a:ext uri="{FF2B5EF4-FFF2-40B4-BE49-F238E27FC236}">
                  <a16:creationId xmlns:a16="http://schemas.microsoft.com/office/drawing/2014/main" id="{00000000-0008-0000-1100-00004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65603" name="Check Box 67" hidden="1">
              <a:extLst>
                <a:ext uri="{63B3BB69-23CF-44E3-9099-C40C66FF867C}">
                  <a14:compatExt spid="_x0000_s65603"/>
                </a:ext>
                <a:ext uri="{FF2B5EF4-FFF2-40B4-BE49-F238E27FC236}">
                  <a16:creationId xmlns:a16="http://schemas.microsoft.com/office/drawing/2014/main" id="{00000000-0008-0000-1100-00004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65604" name="Check Box 68" hidden="1">
              <a:extLst>
                <a:ext uri="{63B3BB69-23CF-44E3-9099-C40C66FF867C}">
                  <a14:compatExt spid="_x0000_s65604"/>
                </a:ext>
                <a:ext uri="{FF2B5EF4-FFF2-40B4-BE49-F238E27FC236}">
                  <a16:creationId xmlns:a16="http://schemas.microsoft.com/office/drawing/2014/main" id="{00000000-0008-0000-1100-00004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65605" name="Check Box 69" hidden="1">
              <a:extLst>
                <a:ext uri="{63B3BB69-23CF-44E3-9099-C40C66FF867C}">
                  <a14:compatExt spid="_x0000_s65605"/>
                </a:ext>
                <a:ext uri="{FF2B5EF4-FFF2-40B4-BE49-F238E27FC236}">
                  <a16:creationId xmlns:a16="http://schemas.microsoft.com/office/drawing/2014/main" id="{00000000-0008-0000-1100-00004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65606" name="Check Box 70" hidden="1">
              <a:extLst>
                <a:ext uri="{63B3BB69-23CF-44E3-9099-C40C66FF867C}">
                  <a14:compatExt spid="_x0000_s65606"/>
                </a:ext>
                <a:ext uri="{FF2B5EF4-FFF2-40B4-BE49-F238E27FC236}">
                  <a16:creationId xmlns:a16="http://schemas.microsoft.com/office/drawing/2014/main" id="{00000000-0008-0000-1100-00004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25050290-3403-4B0F-AE88-BE3313071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905E6C43-0DC2-4257-8C43-67A9F2C148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83969" name="Check Box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14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83970" name="Check Box 2" hidden="1">
              <a:extLst>
                <a:ext uri="{63B3BB69-23CF-44E3-9099-C40C66FF867C}">
                  <a14:compatExt spid="_x0000_s83970"/>
                </a:ext>
                <a:ext uri="{FF2B5EF4-FFF2-40B4-BE49-F238E27FC236}">
                  <a16:creationId xmlns:a16="http://schemas.microsoft.com/office/drawing/2014/main" id="{00000000-0008-0000-1400-00000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83971" name="Check Box 3" hidden="1">
              <a:extLst>
                <a:ext uri="{63B3BB69-23CF-44E3-9099-C40C66FF867C}">
                  <a14:compatExt spid="_x0000_s83971"/>
                </a:ext>
                <a:ext uri="{FF2B5EF4-FFF2-40B4-BE49-F238E27FC236}">
                  <a16:creationId xmlns:a16="http://schemas.microsoft.com/office/drawing/2014/main" id="{00000000-0008-0000-1400-000003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83972" name="Check Box 4" hidden="1">
              <a:extLst>
                <a:ext uri="{63B3BB69-23CF-44E3-9099-C40C66FF867C}">
                  <a14:compatExt spid="_x0000_s83972"/>
                </a:ext>
                <a:ext uri="{FF2B5EF4-FFF2-40B4-BE49-F238E27FC236}">
                  <a16:creationId xmlns:a16="http://schemas.microsoft.com/office/drawing/2014/main" id="{00000000-0008-0000-1400-000004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83973" name="Check Box 5" hidden="1">
              <a:extLst>
                <a:ext uri="{63B3BB69-23CF-44E3-9099-C40C66FF867C}">
                  <a14:compatExt spid="_x0000_s83973"/>
                </a:ext>
                <a:ext uri="{FF2B5EF4-FFF2-40B4-BE49-F238E27FC236}">
                  <a16:creationId xmlns:a16="http://schemas.microsoft.com/office/drawing/2014/main" id="{00000000-0008-0000-1400-000005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83974" name="Check Box 6" hidden="1">
              <a:extLst>
                <a:ext uri="{63B3BB69-23CF-44E3-9099-C40C66FF867C}">
                  <a14:compatExt spid="_x0000_s83974"/>
                </a:ext>
                <a:ext uri="{FF2B5EF4-FFF2-40B4-BE49-F238E27FC236}">
                  <a16:creationId xmlns:a16="http://schemas.microsoft.com/office/drawing/2014/main" id="{00000000-0008-0000-1400-000006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83975" name="Check Box 7" hidden="1">
              <a:extLst>
                <a:ext uri="{63B3BB69-23CF-44E3-9099-C40C66FF867C}">
                  <a14:compatExt spid="_x0000_s83975"/>
                </a:ext>
                <a:ext uri="{FF2B5EF4-FFF2-40B4-BE49-F238E27FC236}">
                  <a16:creationId xmlns:a16="http://schemas.microsoft.com/office/drawing/2014/main" id="{00000000-0008-0000-1400-000007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83976" name="Check Box 8" hidden="1">
              <a:extLst>
                <a:ext uri="{63B3BB69-23CF-44E3-9099-C40C66FF867C}">
                  <a14:compatExt spid="_x0000_s83976"/>
                </a:ext>
                <a:ext uri="{FF2B5EF4-FFF2-40B4-BE49-F238E27FC236}">
                  <a16:creationId xmlns:a16="http://schemas.microsoft.com/office/drawing/2014/main" id="{00000000-0008-0000-1400-000008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83977" name="Check Box 9" hidden="1">
              <a:extLst>
                <a:ext uri="{63B3BB69-23CF-44E3-9099-C40C66FF867C}">
                  <a14:compatExt spid="_x0000_s83977"/>
                </a:ext>
                <a:ext uri="{FF2B5EF4-FFF2-40B4-BE49-F238E27FC236}">
                  <a16:creationId xmlns:a16="http://schemas.microsoft.com/office/drawing/2014/main" id="{00000000-0008-0000-1400-000009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83978" name="Check Box 10" hidden="1">
              <a:extLst>
                <a:ext uri="{63B3BB69-23CF-44E3-9099-C40C66FF867C}">
                  <a14:compatExt spid="_x0000_s83978"/>
                </a:ext>
                <a:ext uri="{FF2B5EF4-FFF2-40B4-BE49-F238E27FC236}">
                  <a16:creationId xmlns:a16="http://schemas.microsoft.com/office/drawing/2014/main" id="{00000000-0008-0000-1400-00000A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83979" name="Check Box 11" hidden="1">
              <a:extLst>
                <a:ext uri="{63B3BB69-23CF-44E3-9099-C40C66FF867C}">
                  <a14:compatExt spid="_x0000_s83979"/>
                </a:ext>
                <a:ext uri="{FF2B5EF4-FFF2-40B4-BE49-F238E27FC236}">
                  <a16:creationId xmlns:a16="http://schemas.microsoft.com/office/drawing/2014/main" id="{00000000-0008-0000-1400-00000B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83980" name="Check Box 12" hidden="1">
              <a:extLst>
                <a:ext uri="{63B3BB69-23CF-44E3-9099-C40C66FF867C}">
                  <a14:compatExt spid="_x0000_s83980"/>
                </a:ext>
                <a:ext uri="{FF2B5EF4-FFF2-40B4-BE49-F238E27FC236}">
                  <a16:creationId xmlns:a16="http://schemas.microsoft.com/office/drawing/2014/main" id="{00000000-0008-0000-1400-00000C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83981" name="Check Box 13" hidden="1">
              <a:extLst>
                <a:ext uri="{63B3BB69-23CF-44E3-9099-C40C66FF867C}">
                  <a14:compatExt spid="_x0000_s83981"/>
                </a:ext>
                <a:ext uri="{FF2B5EF4-FFF2-40B4-BE49-F238E27FC236}">
                  <a16:creationId xmlns:a16="http://schemas.microsoft.com/office/drawing/2014/main" id="{00000000-0008-0000-1400-00000D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83982" name="Check Box 14" hidden="1">
              <a:extLst>
                <a:ext uri="{63B3BB69-23CF-44E3-9099-C40C66FF867C}">
                  <a14:compatExt spid="_x0000_s83982"/>
                </a:ext>
                <a:ext uri="{FF2B5EF4-FFF2-40B4-BE49-F238E27FC236}">
                  <a16:creationId xmlns:a16="http://schemas.microsoft.com/office/drawing/2014/main" id="{00000000-0008-0000-1400-00000E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83983" name="Check Box 15" hidden="1">
              <a:extLst>
                <a:ext uri="{63B3BB69-23CF-44E3-9099-C40C66FF867C}">
                  <a14:compatExt spid="_x0000_s83983"/>
                </a:ext>
                <a:ext uri="{FF2B5EF4-FFF2-40B4-BE49-F238E27FC236}">
                  <a16:creationId xmlns:a16="http://schemas.microsoft.com/office/drawing/2014/main" id="{00000000-0008-0000-1400-00000F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83984" name="Check Box 16" hidden="1">
              <a:extLst>
                <a:ext uri="{63B3BB69-23CF-44E3-9099-C40C66FF867C}">
                  <a14:compatExt spid="_x0000_s83984"/>
                </a:ext>
                <a:ext uri="{FF2B5EF4-FFF2-40B4-BE49-F238E27FC236}">
                  <a16:creationId xmlns:a16="http://schemas.microsoft.com/office/drawing/2014/main" id="{00000000-0008-0000-1400-000010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83985" name="Check Box 17" hidden="1">
              <a:extLst>
                <a:ext uri="{63B3BB69-23CF-44E3-9099-C40C66FF867C}">
                  <a14:compatExt spid="_x0000_s83985"/>
                </a:ext>
                <a:ext uri="{FF2B5EF4-FFF2-40B4-BE49-F238E27FC236}">
                  <a16:creationId xmlns:a16="http://schemas.microsoft.com/office/drawing/2014/main" id="{00000000-0008-0000-1400-00001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83986" name="Check Box 18" hidden="1">
              <a:extLst>
                <a:ext uri="{63B3BB69-23CF-44E3-9099-C40C66FF867C}">
                  <a14:compatExt spid="_x0000_s83986"/>
                </a:ext>
                <a:ext uri="{FF2B5EF4-FFF2-40B4-BE49-F238E27FC236}">
                  <a16:creationId xmlns:a16="http://schemas.microsoft.com/office/drawing/2014/main" id="{00000000-0008-0000-1400-00001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83987" name="Check Box 19" hidden="1">
              <a:extLst>
                <a:ext uri="{63B3BB69-23CF-44E3-9099-C40C66FF867C}">
                  <a14:compatExt spid="_x0000_s83987"/>
                </a:ext>
                <a:ext uri="{FF2B5EF4-FFF2-40B4-BE49-F238E27FC236}">
                  <a16:creationId xmlns:a16="http://schemas.microsoft.com/office/drawing/2014/main" id="{00000000-0008-0000-1400-000013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83988" name="Check Box 20" hidden="1">
              <a:extLst>
                <a:ext uri="{63B3BB69-23CF-44E3-9099-C40C66FF867C}">
                  <a14:compatExt spid="_x0000_s83988"/>
                </a:ext>
                <a:ext uri="{FF2B5EF4-FFF2-40B4-BE49-F238E27FC236}">
                  <a16:creationId xmlns:a16="http://schemas.microsoft.com/office/drawing/2014/main" id="{00000000-0008-0000-1400-000014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83989" name="Check Box 21" hidden="1">
              <a:extLst>
                <a:ext uri="{63B3BB69-23CF-44E3-9099-C40C66FF867C}">
                  <a14:compatExt spid="_x0000_s83989"/>
                </a:ext>
                <a:ext uri="{FF2B5EF4-FFF2-40B4-BE49-F238E27FC236}">
                  <a16:creationId xmlns:a16="http://schemas.microsoft.com/office/drawing/2014/main" id="{00000000-0008-0000-1400-000015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83990" name="Check Box 22" hidden="1">
              <a:extLst>
                <a:ext uri="{63B3BB69-23CF-44E3-9099-C40C66FF867C}">
                  <a14:compatExt spid="_x0000_s83990"/>
                </a:ext>
                <a:ext uri="{FF2B5EF4-FFF2-40B4-BE49-F238E27FC236}">
                  <a16:creationId xmlns:a16="http://schemas.microsoft.com/office/drawing/2014/main" id="{00000000-0008-0000-1400-000016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83991" name="Check Box 23" hidden="1">
              <a:extLst>
                <a:ext uri="{63B3BB69-23CF-44E3-9099-C40C66FF867C}">
                  <a14:compatExt spid="_x0000_s83991"/>
                </a:ext>
                <a:ext uri="{FF2B5EF4-FFF2-40B4-BE49-F238E27FC236}">
                  <a16:creationId xmlns:a16="http://schemas.microsoft.com/office/drawing/2014/main" id="{00000000-0008-0000-1400-000017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83992" name="Check Box 24" hidden="1">
              <a:extLst>
                <a:ext uri="{63B3BB69-23CF-44E3-9099-C40C66FF867C}">
                  <a14:compatExt spid="_x0000_s83992"/>
                </a:ext>
                <a:ext uri="{FF2B5EF4-FFF2-40B4-BE49-F238E27FC236}">
                  <a16:creationId xmlns:a16="http://schemas.microsoft.com/office/drawing/2014/main" id="{00000000-0008-0000-1400-000018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83993" name="Check Box 25" hidden="1">
              <a:extLst>
                <a:ext uri="{63B3BB69-23CF-44E3-9099-C40C66FF867C}">
                  <a14:compatExt spid="_x0000_s83993"/>
                </a:ext>
                <a:ext uri="{FF2B5EF4-FFF2-40B4-BE49-F238E27FC236}">
                  <a16:creationId xmlns:a16="http://schemas.microsoft.com/office/drawing/2014/main" id="{00000000-0008-0000-1400-000019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83994" name="Check Box 26" hidden="1">
              <a:extLst>
                <a:ext uri="{63B3BB69-23CF-44E3-9099-C40C66FF867C}">
                  <a14:compatExt spid="_x0000_s83994"/>
                </a:ext>
                <a:ext uri="{FF2B5EF4-FFF2-40B4-BE49-F238E27FC236}">
                  <a16:creationId xmlns:a16="http://schemas.microsoft.com/office/drawing/2014/main" id="{00000000-0008-0000-1400-00001A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83995" name="Check Box 27" hidden="1">
              <a:extLst>
                <a:ext uri="{63B3BB69-23CF-44E3-9099-C40C66FF867C}">
                  <a14:compatExt spid="_x0000_s83995"/>
                </a:ext>
                <a:ext uri="{FF2B5EF4-FFF2-40B4-BE49-F238E27FC236}">
                  <a16:creationId xmlns:a16="http://schemas.microsoft.com/office/drawing/2014/main" id="{00000000-0008-0000-1400-00001B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83996" name="Check Box 28" hidden="1">
              <a:extLst>
                <a:ext uri="{63B3BB69-23CF-44E3-9099-C40C66FF867C}">
                  <a14:compatExt spid="_x0000_s83996"/>
                </a:ext>
                <a:ext uri="{FF2B5EF4-FFF2-40B4-BE49-F238E27FC236}">
                  <a16:creationId xmlns:a16="http://schemas.microsoft.com/office/drawing/2014/main" id="{00000000-0008-0000-1400-00001C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83997" name="Check Box 29" hidden="1">
              <a:extLst>
                <a:ext uri="{63B3BB69-23CF-44E3-9099-C40C66FF867C}">
                  <a14:compatExt spid="_x0000_s83997"/>
                </a:ext>
                <a:ext uri="{FF2B5EF4-FFF2-40B4-BE49-F238E27FC236}">
                  <a16:creationId xmlns:a16="http://schemas.microsoft.com/office/drawing/2014/main" id="{00000000-0008-0000-1400-00001D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83998" name="Check Box 30" hidden="1">
              <a:extLst>
                <a:ext uri="{63B3BB69-23CF-44E3-9099-C40C66FF867C}">
                  <a14:compatExt spid="_x0000_s83998"/>
                </a:ext>
                <a:ext uri="{FF2B5EF4-FFF2-40B4-BE49-F238E27FC236}">
                  <a16:creationId xmlns:a16="http://schemas.microsoft.com/office/drawing/2014/main" id="{00000000-0008-0000-1400-00001E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83999" name="Check Box 31" hidden="1">
              <a:extLst>
                <a:ext uri="{63B3BB69-23CF-44E3-9099-C40C66FF867C}">
                  <a14:compatExt spid="_x0000_s83999"/>
                </a:ext>
                <a:ext uri="{FF2B5EF4-FFF2-40B4-BE49-F238E27FC236}">
                  <a16:creationId xmlns:a16="http://schemas.microsoft.com/office/drawing/2014/main" id="{00000000-0008-0000-1400-00001F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84000" name="Check Box 32" hidden="1">
              <a:extLst>
                <a:ext uri="{63B3BB69-23CF-44E3-9099-C40C66FF867C}">
                  <a14:compatExt spid="_x0000_s84000"/>
                </a:ext>
                <a:ext uri="{FF2B5EF4-FFF2-40B4-BE49-F238E27FC236}">
                  <a16:creationId xmlns:a16="http://schemas.microsoft.com/office/drawing/2014/main" id="{00000000-0008-0000-1400-000020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84001" name="Check Box 33" hidden="1">
              <a:extLst>
                <a:ext uri="{63B3BB69-23CF-44E3-9099-C40C66FF867C}">
                  <a14:compatExt spid="_x0000_s84001"/>
                </a:ext>
                <a:ext uri="{FF2B5EF4-FFF2-40B4-BE49-F238E27FC236}">
                  <a16:creationId xmlns:a16="http://schemas.microsoft.com/office/drawing/2014/main" id="{00000000-0008-0000-1400-00002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84002" name="Check Box 34" hidden="1">
              <a:extLst>
                <a:ext uri="{63B3BB69-23CF-44E3-9099-C40C66FF867C}">
                  <a14:compatExt spid="_x0000_s84002"/>
                </a:ext>
                <a:ext uri="{FF2B5EF4-FFF2-40B4-BE49-F238E27FC236}">
                  <a16:creationId xmlns:a16="http://schemas.microsoft.com/office/drawing/2014/main" id="{00000000-0008-0000-1400-00002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84003" name="Check Box 35" hidden="1">
              <a:extLst>
                <a:ext uri="{63B3BB69-23CF-44E3-9099-C40C66FF867C}">
                  <a14:compatExt spid="_x0000_s84003"/>
                </a:ext>
                <a:ext uri="{FF2B5EF4-FFF2-40B4-BE49-F238E27FC236}">
                  <a16:creationId xmlns:a16="http://schemas.microsoft.com/office/drawing/2014/main" id="{00000000-0008-0000-1400-000023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84004" name="Check Box 36" hidden="1">
              <a:extLst>
                <a:ext uri="{63B3BB69-23CF-44E3-9099-C40C66FF867C}">
                  <a14:compatExt spid="_x0000_s84004"/>
                </a:ext>
                <a:ext uri="{FF2B5EF4-FFF2-40B4-BE49-F238E27FC236}">
                  <a16:creationId xmlns:a16="http://schemas.microsoft.com/office/drawing/2014/main" id="{00000000-0008-0000-1400-000024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84005" name="Check Box 37" hidden="1">
              <a:extLst>
                <a:ext uri="{63B3BB69-23CF-44E3-9099-C40C66FF867C}">
                  <a14:compatExt spid="_x0000_s84005"/>
                </a:ext>
                <a:ext uri="{FF2B5EF4-FFF2-40B4-BE49-F238E27FC236}">
                  <a16:creationId xmlns:a16="http://schemas.microsoft.com/office/drawing/2014/main" id="{00000000-0008-0000-1400-000025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84006" name="Check Box 38" hidden="1">
              <a:extLst>
                <a:ext uri="{63B3BB69-23CF-44E3-9099-C40C66FF867C}">
                  <a14:compatExt spid="_x0000_s84006"/>
                </a:ext>
                <a:ext uri="{FF2B5EF4-FFF2-40B4-BE49-F238E27FC236}">
                  <a16:creationId xmlns:a16="http://schemas.microsoft.com/office/drawing/2014/main" id="{00000000-0008-0000-1400-000026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84007" name="Check Box 39" hidden="1">
              <a:extLst>
                <a:ext uri="{63B3BB69-23CF-44E3-9099-C40C66FF867C}">
                  <a14:compatExt spid="_x0000_s84007"/>
                </a:ext>
                <a:ext uri="{FF2B5EF4-FFF2-40B4-BE49-F238E27FC236}">
                  <a16:creationId xmlns:a16="http://schemas.microsoft.com/office/drawing/2014/main" id="{00000000-0008-0000-1400-000027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84008" name="Check Box 40" hidden="1">
              <a:extLst>
                <a:ext uri="{63B3BB69-23CF-44E3-9099-C40C66FF867C}">
                  <a14:compatExt spid="_x0000_s84008"/>
                </a:ext>
                <a:ext uri="{FF2B5EF4-FFF2-40B4-BE49-F238E27FC236}">
                  <a16:creationId xmlns:a16="http://schemas.microsoft.com/office/drawing/2014/main" id="{00000000-0008-0000-1400-000028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84009" name="Check Box 41" hidden="1">
              <a:extLst>
                <a:ext uri="{63B3BB69-23CF-44E3-9099-C40C66FF867C}">
                  <a14:compatExt spid="_x0000_s84009"/>
                </a:ext>
                <a:ext uri="{FF2B5EF4-FFF2-40B4-BE49-F238E27FC236}">
                  <a16:creationId xmlns:a16="http://schemas.microsoft.com/office/drawing/2014/main" id="{00000000-0008-0000-1400-000029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84010" name="Check Box 42" hidden="1">
              <a:extLst>
                <a:ext uri="{63B3BB69-23CF-44E3-9099-C40C66FF867C}">
                  <a14:compatExt spid="_x0000_s84010"/>
                </a:ext>
                <a:ext uri="{FF2B5EF4-FFF2-40B4-BE49-F238E27FC236}">
                  <a16:creationId xmlns:a16="http://schemas.microsoft.com/office/drawing/2014/main" id="{00000000-0008-0000-1400-00002A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84011" name="Check Box 43" hidden="1">
              <a:extLst>
                <a:ext uri="{63B3BB69-23CF-44E3-9099-C40C66FF867C}">
                  <a14:compatExt spid="_x0000_s84011"/>
                </a:ext>
                <a:ext uri="{FF2B5EF4-FFF2-40B4-BE49-F238E27FC236}">
                  <a16:creationId xmlns:a16="http://schemas.microsoft.com/office/drawing/2014/main" id="{00000000-0008-0000-1400-00002B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84012" name="Check Box 44" hidden="1">
              <a:extLst>
                <a:ext uri="{63B3BB69-23CF-44E3-9099-C40C66FF867C}">
                  <a14:compatExt spid="_x0000_s84012"/>
                </a:ext>
                <a:ext uri="{FF2B5EF4-FFF2-40B4-BE49-F238E27FC236}">
                  <a16:creationId xmlns:a16="http://schemas.microsoft.com/office/drawing/2014/main" id="{00000000-0008-0000-1400-00002C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84013" name="Check Box 45" hidden="1">
              <a:extLst>
                <a:ext uri="{63B3BB69-23CF-44E3-9099-C40C66FF867C}">
                  <a14:compatExt spid="_x0000_s84013"/>
                </a:ext>
                <a:ext uri="{FF2B5EF4-FFF2-40B4-BE49-F238E27FC236}">
                  <a16:creationId xmlns:a16="http://schemas.microsoft.com/office/drawing/2014/main" id="{00000000-0008-0000-1400-00002D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84014" name="Check Box 46" hidden="1">
              <a:extLst>
                <a:ext uri="{63B3BB69-23CF-44E3-9099-C40C66FF867C}">
                  <a14:compatExt spid="_x0000_s84014"/>
                </a:ext>
                <a:ext uri="{FF2B5EF4-FFF2-40B4-BE49-F238E27FC236}">
                  <a16:creationId xmlns:a16="http://schemas.microsoft.com/office/drawing/2014/main" id="{00000000-0008-0000-1400-00002E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84015" name="Check Box 47" hidden="1">
              <a:extLst>
                <a:ext uri="{63B3BB69-23CF-44E3-9099-C40C66FF867C}">
                  <a14:compatExt spid="_x0000_s84015"/>
                </a:ext>
                <a:ext uri="{FF2B5EF4-FFF2-40B4-BE49-F238E27FC236}">
                  <a16:creationId xmlns:a16="http://schemas.microsoft.com/office/drawing/2014/main" id="{00000000-0008-0000-1400-00002F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84016" name="Check Box 48" hidden="1">
              <a:extLst>
                <a:ext uri="{63B3BB69-23CF-44E3-9099-C40C66FF867C}">
                  <a14:compatExt spid="_x0000_s84016"/>
                </a:ext>
                <a:ext uri="{FF2B5EF4-FFF2-40B4-BE49-F238E27FC236}">
                  <a16:creationId xmlns:a16="http://schemas.microsoft.com/office/drawing/2014/main" id="{00000000-0008-0000-1400-000030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84017" name="Check Box 49" hidden="1">
              <a:extLst>
                <a:ext uri="{63B3BB69-23CF-44E3-9099-C40C66FF867C}">
                  <a14:compatExt spid="_x0000_s84017"/>
                </a:ext>
                <a:ext uri="{FF2B5EF4-FFF2-40B4-BE49-F238E27FC236}">
                  <a16:creationId xmlns:a16="http://schemas.microsoft.com/office/drawing/2014/main" id="{00000000-0008-0000-1400-00003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84018" name="Check Box 50" hidden="1">
              <a:extLst>
                <a:ext uri="{63B3BB69-23CF-44E3-9099-C40C66FF867C}">
                  <a14:compatExt spid="_x0000_s84018"/>
                </a:ext>
                <a:ext uri="{FF2B5EF4-FFF2-40B4-BE49-F238E27FC236}">
                  <a16:creationId xmlns:a16="http://schemas.microsoft.com/office/drawing/2014/main" id="{00000000-0008-0000-1400-00003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84019" name="Check Box 51" hidden="1">
              <a:extLst>
                <a:ext uri="{63B3BB69-23CF-44E3-9099-C40C66FF867C}">
                  <a14:compatExt spid="_x0000_s84019"/>
                </a:ext>
                <a:ext uri="{FF2B5EF4-FFF2-40B4-BE49-F238E27FC236}">
                  <a16:creationId xmlns:a16="http://schemas.microsoft.com/office/drawing/2014/main" id="{00000000-0008-0000-1400-000033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84020" name="Check Box 52" hidden="1">
              <a:extLst>
                <a:ext uri="{63B3BB69-23CF-44E3-9099-C40C66FF867C}">
                  <a14:compatExt spid="_x0000_s84020"/>
                </a:ext>
                <a:ext uri="{FF2B5EF4-FFF2-40B4-BE49-F238E27FC236}">
                  <a16:creationId xmlns:a16="http://schemas.microsoft.com/office/drawing/2014/main" id="{00000000-0008-0000-1400-000034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84021" name="Check Box 53" hidden="1">
              <a:extLst>
                <a:ext uri="{63B3BB69-23CF-44E3-9099-C40C66FF867C}">
                  <a14:compatExt spid="_x0000_s84021"/>
                </a:ext>
                <a:ext uri="{FF2B5EF4-FFF2-40B4-BE49-F238E27FC236}">
                  <a16:creationId xmlns:a16="http://schemas.microsoft.com/office/drawing/2014/main" id="{00000000-0008-0000-1400-000035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84022" name="Check Box 54" hidden="1">
              <a:extLst>
                <a:ext uri="{63B3BB69-23CF-44E3-9099-C40C66FF867C}">
                  <a14:compatExt spid="_x0000_s84022"/>
                </a:ext>
                <a:ext uri="{FF2B5EF4-FFF2-40B4-BE49-F238E27FC236}">
                  <a16:creationId xmlns:a16="http://schemas.microsoft.com/office/drawing/2014/main" id="{00000000-0008-0000-1400-000036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84023" name="Check Box 55" hidden="1">
              <a:extLst>
                <a:ext uri="{63B3BB69-23CF-44E3-9099-C40C66FF867C}">
                  <a14:compatExt spid="_x0000_s84023"/>
                </a:ext>
                <a:ext uri="{FF2B5EF4-FFF2-40B4-BE49-F238E27FC236}">
                  <a16:creationId xmlns:a16="http://schemas.microsoft.com/office/drawing/2014/main" id="{00000000-0008-0000-1400-000037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84024" name="Check Box 56" hidden="1">
              <a:extLst>
                <a:ext uri="{63B3BB69-23CF-44E3-9099-C40C66FF867C}">
                  <a14:compatExt spid="_x0000_s84024"/>
                </a:ext>
                <a:ext uri="{FF2B5EF4-FFF2-40B4-BE49-F238E27FC236}">
                  <a16:creationId xmlns:a16="http://schemas.microsoft.com/office/drawing/2014/main" id="{00000000-0008-0000-1400-000038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84025" name="Check Box 57" hidden="1">
              <a:extLst>
                <a:ext uri="{63B3BB69-23CF-44E3-9099-C40C66FF867C}">
                  <a14:compatExt spid="_x0000_s84025"/>
                </a:ext>
                <a:ext uri="{FF2B5EF4-FFF2-40B4-BE49-F238E27FC236}">
                  <a16:creationId xmlns:a16="http://schemas.microsoft.com/office/drawing/2014/main" id="{00000000-0008-0000-1400-000039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84026" name="Check Box 58" hidden="1">
              <a:extLst>
                <a:ext uri="{63B3BB69-23CF-44E3-9099-C40C66FF867C}">
                  <a14:compatExt spid="_x0000_s84026"/>
                </a:ext>
                <a:ext uri="{FF2B5EF4-FFF2-40B4-BE49-F238E27FC236}">
                  <a16:creationId xmlns:a16="http://schemas.microsoft.com/office/drawing/2014/main" id="{00000000-0008-0000-1400-00003A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84027" name="Check Box 59" hidden="1">
              <a:extLst>
                <a:ext uri="{63B3BB69-23CF-44E3-9099-C40C66FF867C}">
                  <a14:compatExt spid="_x0000_s84027"/>
                </a:ext>
                <a:ext uri="{FF2B5EF4-FFF2-40B4-BE49-F238E27FC236}">
                  <a16:creationId xmlns:a16="http://schemas.microsoft.com/office/drawing/2014/main" id="{00000000-0008-0000-1400-00003B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84028" name="Check Box 60" hidden="1">
              <a:extLst>
                <a:ext uri="{63B3BB69-23CF-44E3-9099-C40C66FF867C}">
                  <a14:compatExt spid="_x0000_s84028"/>
                </a:ext>
                <a:ext uri="{FF2B5EF4-FFF2-40B4-BE49-F238E27FC236}">
                  <a16:creationId xmlns:a16="http://schemas.microsoft.com/office/drawing/2014/main" id="{00000000-0008-0000-1400-00003C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98FFBFB-9CFC-4074-B2F2-177464AEAA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84029" name="Check Box 61" hidden="1">
              <a:extLst>
                <a:ext uri="{63B3BB69-23CF-44E3-9099-C40C66FF867C}">
                  <a14:compatExt spid="_x0000_s84029"/>
                </a:ext>
                <a:ext uri="{FF2B5EF4-FFF2-40B4-BE49-F238E27FC236}">
                  <a16:creationId xmlns:a16="http://schemas.microsoft.com/office/drawing/2014/main" id="{00000000-0008-0000-1400-00003D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84030" name="Check Box 62" hidden="1">
              <a:extLst>
                <a:ext uri="{63B3BB69-23CF-44E3-9099-C40C66FF867C}">
                  <a14:compatExt spid="_x0000_s84030"/>
                </a:ext>
                <a:ext uri="{FF2B5EF4-FFF2-40B4-BE49-F238E27FC236}">
                  <a16:creationId xmlns:a16="http://schemas.microsoft.com/office/drawing/2014/main" id="{00000000-0008-0000-1400-00003E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84031" name="Check Box 63" hidden="1">
              <a:extLst>
                <a:ext uri="{63B3BB69-23CF-44E3-9099-C40C66FF867C}">
                  <a14:compatExt spid="_x0000_s84031"/>
                </a:ext>
                <a:ext uri="{FF2B5EF4-FFF2-40B4-BE49-F238E27FC236}">
                  <a16:creationId xmlns:a16="http://schemas.microsoft.com/office/drawing/2014/main" id="{00000000-0008-0000-1400-00003F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84032" name="Check Box 64" hidden="1">
              <a:extLst>
                <a:ext uri="{63B3BB69-23CF-44E3-9099-C40C66FF867C}">
                  <a14:compatExt spid="_x0000_s84032"/>
                </a:ext>
                <a:ext uri="{FF2B5EF4-FFF2-40B4-BE49-F238E27FC236}">
                  <a16:creationId xmlns:a16="http://schemas.microsoft.com/office/drawing/2014/main" id="{00000000-0008-0000-1400-000040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84033" name="Check Box 65" hidden="1">
              <a:extLst>
                <a:ext uri="{63B3BB69-23CF-44E3-9099-C40C66FF867C}">
                  <a14:compatExt spid="_x0000_s84033"/>
                </a:ext>
                <a:ext uri="{FF2B5EF4-FFF2-40B4-BE49-F238E27FC236}">
                  <a16:creationId xmlns:a16="http://schemas.microsoft.com/office/drawing/2014/main" id="{00000000-0008-0000-1400-00004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84034" name="Check Box 66" hidden="1">
              <a:extLst>
                <a:ext uri="{63B3BB69-23CF-44E3-9099-C40C66FF867C}">
                  <a14:compatExt spid="_x0000_s84034"/>
                </a:ext>
                <a:ext uri="{FF2B5EF4-FFF2-40B4-BE49-F238E27FC236}">
                  <a16:creationId xmlns:a16="http://schemas.microsoft.com/office/drawing/2014/main" id="{00000000-0008-0000-1400-00004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84035" name="Check Box 67" hidden="1">
              <a:extLst>
                <a:ext uri="{63B3BB69-23CF-44E3-9099-C40C66FF867C}">
                  <a14:compatExt spid="_x0000_s84035"/>
                </a:ext>
                <a:ext uri="{FF2B5EF4-FFF2-40B4-BE49-F238E27FC236}">
                  <a16:creationId xmlns:a16="http://schemas.microsoft.com/office/drawing/2014/main" id="{00000000-0008-0000-1400-000043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84036" name="Check Box 68" hidden="1">
              <a:extLst>
                <a:ext uri="{63B3BB69-23CF-44E3-9099-C40C66FF867C}">
                  <a14:compatExt spid="_x0000_s84036"/>
                </a:ext>
                <a:ext uri="{FF2B5EF4-FFF2-40B4-BE49-F238E27FC236}">
                  <a16:creationId xmlns:a16="http://schemas.microsoft.com/office/drawing/2014/main" id="{00000000-0008-0000-1400-000044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84037" name="Check Box 69" hidden="1">
              <a:extLst>
                <a:ext uri="{63B3BB69-23CF-44E3-9099-C40C66FF867C}">
                  <a14:compatExt spid="_x0000_s84037"/>
                </a:ext>
                <a:ext uri="{FF2B5EF4-FFF2-40B4-BE49-F238E27FC236}">
                  <a16:creationId xmlns:a16="http://schemas.microsoft.com/office/drawing/2014/main" id="{00000000-0008-0000-1400-000045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84038" name="Check Box 70" hidden="1">
              <a:extLst>
                <a:ext uri="{63B3BB69-23CF-44E3-9099-C40C66FF867C}">
                  <a14:compatExt spid="_x0000_s84038"/>
                </a:ext>
                <a:ext uri="{FF2B5EF4-FFF2-40B4-BE49-F238E27FC236}">
                  <a16:creationId xmlns:a16="http://schemas.microsoft.com/office/drawing/2014/main" id="{00000000-0008-0000-1400-000046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F8A6ED25-097E-452A-A53F-33436E39BE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6AA24BF6-887C-4DB7-886A-57F614DE15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86017" name="Check Box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17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86018" name="Check Box 2" hidden="1">
              <a:extLst>
                <a:ext uri="{63B3BB69-23CF-44E3-9099-C40C66FF867C}">
                  <a14:compatExt spid="_x0000_s86018"/>
                </a:ext>
                <a:ext uri="{FF2B5EF4-FFF2-40B4-BE49-F238E27FC236}">
                  <a16:creationId xmlns:a16="http://schemas.microsoft.com/office/drawing/2014/main" id="{00000000-0008-0000-1700-000002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86019" name="Check Box 3" hidden="1">
              <a:extLst>
                <a:ext uri="{63B3BB69-23CF-44E3-9099-C40C66FF867C}">
                  <a14:compatExt spid="_x0000_s86019"/>
                </a:ext>
                <a:ext uri="{FF2B5EF4-FFF2-40B4-BE49-F238E27FC236}">
                  <a16:creationId xmlns:a16="http://schemas.microsoft.com/office/drawing/2014/main" id="{00000000-0008-0000-1700-000003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86020" name="Check Box 4" hidden="1">
              <a:extLst>
                <a:ext uri="{63B3BB69-23CF-44E3-9099-C40C66FF867C}">
                  <a14:compatExt spid="_x0000_s86020"/>
                </a:ext>
                <a:ext uri="{FF2B5EF4-FFF2-40B4-BE49-F238E27FC236}">
                  <a16:creationId xmlns:a16="http://schemas.microsoft.com/office/drawing/2014/main" id="{00000000-0008-0000-1700-000004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86021" name="Check Box 5" hidden="1">
              <a:extLst>
                <a:ext uri="{63B3BB69-23CF-44E3-9099-C40C66FF867C}">
                  <a14:compatExt spid="_x0000_s86021"/>
                </a:ext>
                <a:ext uri="{FF2B5EF4-FFF2-40B4-BE49-F238E27FC236}">
                  <a16:creationId xmlns:a16="http://schemas.microsoft.com/office/drawing/2014/main" id="{00000000-0008-0000-1700-000005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86022" name="Check Box 6" hidden="1">
              <a:extLst>
                <a:ext uri="{63B3BB69-23CF-44E3-9099-C40C66FF867C}">
                  <a14:compatExt spid="_x0000_s86022"/>
                </a:ext>
                <a:ext uri="{FF2B5EF4-FFF2-40B4-BE49-F238E27FC236}">
                  <a16:creationId xmlns:a16="http://schemas.microsoft.com/office/drawing/2014/main" id="{00000000-0008-0000-1700-000006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86023" name="Check Box 7" hidden="1">
              <a:extLst>
                <a:ext uri="{63B3BB69-23CF-44E3-9099-C40C66FF867C}">
                  <a14:compatExt spid="_x0000_s86023"/>
                </a:ext>
                <a:ext uri="{FF2B5EF4-FFF2-40B4-BE49-F238E27FC236}">
                  <a16:creationId xmlns:a16="http://schemas.microsoft.com/office/drawing/2014/main" id="{00000000-0008-0000-1700-000007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86024" name="Check Box 8" hidden="1">
              <a:extLst>
                <a:ext uri="{63B3BB69-23CF-44E3-9099-C40C66FF867C}">
                  <a14:compatExt spid="_x0000_s86024"/>
                </a:ext>
                <a:ext uri="{FF2B5EF4-FFF2-40B4-BE49-F238E27FC236}">
                  <a16:creationId xmlns:a16="http://schemas.microsoft.com/office/drawing/2014/main" id="{00000000-0008-0000-1700-000008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86025" name="Check Box 9" hidden="1">
              <a:extLst>
                <a:ext uri="{63B3BB69-23CF-44E3-9099-C40C66FF867C}">
                  <a14:compatExt spid="_x0000_s86025"/>
                </a:ext>
                <a:ext uri="{FF2B5EF4-FFF2-40B4-BE49-F238E27FC236}">
                  <a16:creationId xmlns:a16="http://schemas.microsoft.com/office/drawing/2014/main" id="{00000000-0008-0000-1700-000009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86026" name="Check Box 10" hidden="1">
              <a:extLst>
                <a:ext uri="{63B3BB69-23CF-44E3-9099-C40C66FF867C}">
                  <a14:compatExt spid="_x0000_s86026"/>
                </a:ext>
                <a:ext uri="{FF2B5EF4-FFF2-40B4-BE49-F238E27FC236}">
                  <a16:creationId xmlns:a16="http://schemas.microsoft.com/office/drawing/2014/main" id="{00000000-0008-0000-1700-00000A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86027" name="Check Box 11" hidden="1">
              <a:extLst>
                <a:ext uri="{63B3BB69-23CF-44E3-9099-C40C66FF867C}">
                  <a14:compatExt spid="_x0000_s86027"/>
                </a:ext>
                <a:ext uri="{FF2B5EF4-FFF2-40B4-BE49-F238E27FC236}">
                  <a16:creationId xmlns:a16="http://schemas.microsoft.com/office/drawing/2014/main" id="{00000000-0008-0000-1700-00000B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86028" name="Check Box 12" hidden="1">
              <a:extLst>
                <a:ext uri="{63B3BB69-23CF-44E3-9099-C40C66FF867C}">
                  <a14:compatExt spid="_x0000_s86028"/>
                </a:ext>
                <a:ext uri="{FF2B5EF4-FFF2-40B4-BE49-F238E27FC236}">
                  <a16:creationId xmlns:a16="http://schemas.microsoft.com/office/drawing/2014/main" id="{00000000-0008-0000-1700-00000C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86029" name="Check Box 13" hidden="1">
              <a:extLst>
                <a:ext uri="{63B3BB69-23CF-44E3-9099-C40C66FF867C}">
                  <a14:compatExt spid="_x0000_s86029"/>
                </a:ext>
                <a:ext uri="{FF2B5EF4-FFF2-40B4-BE49-F238E27FC236}">
                  <a16:creationId xmlns:a16="http://schemas.microsoft.com/office/drawing/2014/main" id="{00000000-0008-0000-1700-00000D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86030" name="Check Box 14" hidden="1">
              <a:extLst>
                <a:ext uri="{63B3BB69-23CF-44E3-9099-C40C66FF867C}">
                  <a14:compatExt spid="_x0000_s86030"/>
                </a:ext>
                <a:ext uri="{FF2B5EF4-FFF2-40B4-BE49-F238E27FC236}">
                  <a16:creationId xmlns:a16="http://schemas.microsoft.com/office/drawing/2014/main" id="{00000000-0008-0000-1700-00000E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86031" name="Check Box 15" hidden="1">
              <a:extLst>
                <a:ext uri="{63B3BB69-23CF-44E3-9099-C40C66FF867C}">
                  <a14:compatExt spid="_x0000_s86031"/>
                </a:ext>
                <a:ext uri="{FF2B5EF4-FFF2-40B4-BE49-F238E27FC236}">
                  <a16:creationId xmlns:a16="http://schemas.microsoft.com/office/drawing/2014/main" id="{00000000-0008-0000-1700-00000F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86032" name="Check Box 16" hidden="1">
              <a:extLst>
                <a:ext uri="{63B3BB69-23CF-44E3-9099-C40C66FF867C}">
                  <a14:compatExt spid="_x0000_s86032"/>
                </a:ext>
                <a:ext uri="{FF2B5EF4-FFF2-40B4-BE49-F238E27FC236}">
                  <a16:creationId xmlns:a16="http://schemas.microsoft.com/office/drawing/2014/main" id="{00000000-0008-0000-1700-000010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86033" name="Check Box 17" hidden="1">
              <a:extLst>
                <a:ext uri="{63B3BB69-23CF-44E3-9099-C40C66FF867C}">
                  <a14:compatExt spid="_x0000_s86033"/>
                </a:ext>
                <a:ext uri="{FF2B5EF4-FFF2-40B4-BE49-F238E27FC236}">
                  <a16:creationId xmlns:a16="http://schemas.microsoft.com/office/drawing/2014/main" id="{00000000-0008-0000-1700-00001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86034" name="Check Box 18" hidden="1">
              <a:extLst>
                <a:ext uri="{63B3BB69-23CF-44E3-9099-C40C66FF867C}">
                  <a14:compatExt spid="_x0000_s86034"/>
                </a:ext>
                <a:ext uri="{FF2B5EF4-FFF2-40B4-BE49-F238E27FC236}">
                  <a16:creationId xmlns:a16="http://schemas.microsoft.com/office/drawing/2014/main" id="{00000000-0008-0000-1700-000012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86035" name="Check Box 19" hidden="1">
              <a:extLst>
                <a:ext uri="{63B3BB69-23CF-44E3-9099-C40C66FF867C}">
                  <a14:compatExt spid="_x0000_s86035"/>
                </a:ext>
                <a:ext uri="{FF2B5EF4-FFF2-40B4-BE49-F238E27FC236}">
                  <a16:creationId xmlns:a16="http://schemas.microsoft.com/office/drawing/2014/main" id="{00000000-0008-0000-1700-000013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86036" name="Check Box 20" hidden="1">
              <a:extLst>
                <a:ext uri="{63B3BB69-23CF-44E3-9099-C40C66FF867C}">
                  <a14:compatExt spid="_x0000_s86036"/>
                </a:ext>
                <a:ext uri="{FF2B5EF4-FFF2-40B4-BE49-F238E27FC236}">
                  <a16:creationId xmlns:a16="http://schemas.microsoft.com/office/drawing/2014/main" id="{00000000-0008-0000-1700-000014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86037" name="Check Box 21" hidden="1">
              <a:extLst>
                <a:ext uri="{63B3BB69-23CF-44E3-9099-C40C66FF867C}">
                  <a14:compatExt spid="_x0000_s86037"/>
                </a:ext>
                <a:ext uri="{FF2B5EF4-FFF2-40B4-BE49-F238E27FC236}">
                  <a16:creationId xmlns:a16="http://schemas.microsoft.com/office/drawing/2014/main" id="{00000000-0008-0000-1700-000015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86038" name="Check Box 22" hidden="1">
              <a:extLst>
                <a:ext uri="{63B3BB69-23CF-44E3-9099-C40C66FF867C}">
                  <a14:compatExt spid="_x0000_s86038"/>
                </a:ext>
                <a:ext uri="{FF2B5EF4-FFF2-40B4-BE49-F238E27FC236}">
                  <a16:creationId xmlns:a16="http://schemas.microsoft.com/office/drawing/2014/main" id="{00000000-0008-0000-1700-000016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86039" name="Check Box 23" hidden="1">
              <a:extLst>
                <a:ext uri="{63B3BB69-23CF-44E3-9099-C40C66FF867C}">
                  <a14:compatExt spid="_x0000_s86039"/>
                </a:ext>
                <a:ext uri="{FF2B5EF4-FFF2-40B4-BE49-F238E27FC236}">
                  <a16:creationId xmlns:a16="http://schemas.microsoft.com/office/drawing/2014/main" id="{00000000-0008-0000-1700-000017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86040" name="Check Box 24" hidden="1">
              <a:extLst>
                <a:ext uri="{63B3BB69-23CF-44E3-9099-C40C66FF867C}">
                  <a14:compatExt spid="_x0000_s86040"/>
                </a:ext>
                <a:ext uri="{FF2B5EF4-FFF2-40B4-BE49-F238E27FC236}">
                  <a16:creationId xmlns:a16="http://schemas.microsoft.com/office/drawing/2014/main" id="{00000000-0008-0000-1700-000018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86041" name="Check Box 25" hidden="1">
              <a:extLst>
                <a:ext uri="{63B3BB69-23CF-44E3-9099-C40C66FF867C}">
                  <a14:compatExt spid="_x0000_s86041"/>
                </a:ext>
                <a:ext uri="{FF2B5EF4-FFF2-40B4-BE49-F238E27FC236}">
                  <a16:creationId xmlns:a16="http://schemas.microsoft.com/office/drawing/2014/main" id="{00000000-0008-0000-1700-000019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86042" name="Check Box 26" hidden="1">
              <a:extLst>
                <a:ext uri="{63B3BB69-23CF-44E3-9099-C40C66FF867C}">
                  <a14:compatExt spid="_x0000_s86042"/>
                </a:ext>
                <a:ext uri="{FF2B5EF4-FFF2-40B4-BE49-F238E27FC236}">
                  <a16:creationId xmlns:a16="http://schemas.microsoft.com/office/drawing/2014/main" id="{00000000-0008-0000-1700-00001A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86043" name="Check Box 27" hidden="1">
              <a:extLst>
                <a:ext uri="{63B3BB69-23CF-44E3-9099-C40C66FF867C}">
                  <a14:compatExt spid="_x0000_s86043"/>
                </a:ext>
                <a:ext uri="{FF2B5EF4-FFF2-40B4-BE49-F238E27FC236}">
                  <a16:creationId xmlns:a16="http://schemas.microsoft.com/office/drawing/2014/main" id="{00000000-0008-0000-1700-00001B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86044" name="Check Box 28" hidden="1">
              <a:extLst>
                <a:ext uri="{63B3BB69-23CF-44E3-9099-C40C66FF867C}">
                  <a14:compatExt spid="_x0000_s86044"/>
                </a:ext>
                <a:ext uri="{FF2B5EF4-FFF2-40B4-BE49-F238E27FC236}">
                  <a16:creationId xmlns:a16="http://schemas.microsoft.com/office/drawing/2014/main" id="{00000000-0008-0000-1700-00001C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86045" name="Check Box 29" hidden="1">
              <a:extLst>
                <a:ext uri="{63B3BB69-23CF-44E3-9099-C40C66FF867C}">
                  <a14:compatExt spid="_x0000_s86045"/>
                </a:ext>
                <a:ext uri="{FF2B5EF4-FFF2-40B4-BE49-F238E27FC236}">
                  <a16:creationId xmlns:a16="http://schemas.microsoft.com/office/drawing/2014/main" id="{00000000-0008-0000-1700-00001D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86046" name="Check Box 30" hidden="1">
              <a:extLst>
                <a:ext uri="{63B3BB69-23CF-44E3-9099-C40C66FF867C}">
                  <a14:compatExt spid="_x0000_s86046"/>
                </a:ext>
                <a:ext uri="{FF2B5EF4-FFF2-40B4-BE49-F238E27FC236}">
                  <a16:creationId xmlns:a16="http://schemas.microsoft.com/office/drawing/2014/main" id="{00000000-0008-0000-1700-00001E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86047" name="Check Box 31" hidden="1">
              <a:extLst>
                <a:ext uri="{63B3BB69-23CF-44E3-9099-C40C66FF867C}">
                  <a14:compatExt spid="_x0000_s86047"/>
                </a:ext>
                <a:ext uri="{FF2B5EF4-FFF2-40B4-BE49-F238E27FC236}">
                  <a16:creationId xmlns:a16="http://schemas.microsoft.com/office/drawing/2014/main" id="{00000000-0008-0000-1700-00001F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86048" name="Check Box 32" hidden="1">
              <a:extLst>
                <a:ext uri="{63B3BB69-23CF-44E3-9099-C40C66FF867C}">
                  <a14:compatExt spid="_x0000_s86048"/>
                </a:ext>
                <a:ext uri="{FF2B5EF4-FFF2-40B4-BE49-F238E27FC236}">
                  <a16:creationId xmlns:a16="http://schemas.microsoft.com/office/drawing/2014/main" id="{00000000-0008-0000-1700-000020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86049" name="Check Box 33" hidden="1">
              <a:extLst>
                <a:ext uri="{63B3BB69-23CF-44E3-9099-C40C66FF867C}">
                  <a14:compatExt spid="_x0000_s86049"/>
                </a:ext>
                <a:ext uri="{FF2B5EF4-FFF2-40B4-BE49-F238E27FC236}">
                  <a16:creationId xmlns:a16="http://schemas.microsoft.com/office/drawing/2014/main" id="{00000000-0008-0000-1700-00002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86050" name="Check Box 34" hidden="1">
              <a:extLst>
                <a:ext uri="{63B3BB69-23CF-44E3-9099-C40C66FF867C}">
                  <a14:compatExt spid="_x0000_s86050"/>
                </a:ext>
                <a:ext uri="{FF2B5EF4-FFF2-40B4-BE49-F238E27FC236}">
                  <a16:creationId xmlns:a16="http://schemas.microsoft.com/office/drawing/2014/main" id="{00000000-0008-0000-1700-000022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86051" name="Check Box 35" hidden="1">
              <a:extLst>
                <a:ext uri="{63B3BB69-23CF-44E3-9099-C40C66FF867C}">
                  <a14:compatExt spid="_x0000_s86051"/>
                </a:ext>
                <a:ext uri="{FF2B5EF4-FFF2-40B4-BE49-F238E27FC236}">
                  <a16:creationId xmlns:a16="http://schemas.microsoft.com/office/drawing/2014/main" id="{00000000-0008-0000-1700-000023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86052" name="Check Box 36" hidden="1">
              <a:extLst>
                <a:ext uri="{63B3BB69-23CF-44E3-9099-C40C66FF867C}">
                  <a14:compatExt spid="_x0000_s86052"/>
                </a:ext>
                <a:ext uri="{FF2B5EF4-FFF2-40B4-BE49-F238E27FC236}">
                  <a16:creationId xmlns:a16="http://schemas.microsoft.com/office/drawing/2014/main" id="{00000000-0008-0000-1700-000024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86053" name="Check Box 37" hidden="1">
              <a:extLst>
                <a:ext uri="{63B3BB69-23CF-44E3-9099-C40C66FF867C}">
                  <a14:compatExt spid="_x0000_s86053"/>
                </a:ext>
                <a:ext uri="{FF2B5EF4-FFF2-40B4-BE49-F238E27FC236}">
                  <a16:creationId xmlns:a16="http://schemas.microsoft.com/office/drawing/2014/main" id="{00000000-0008-0000-1700-000025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86054" name="Check Box 38" hidden="1">
              <a:extLst>
                <a:ext uri="{63B3BB69-23CF-44E3-9099-C40C66FF867C}">
                  <a14:compatExt spid="_x0000_s86054"/>
                </a:ext>
                <a:ext uri="{FF2B5EF4-FFF2-40B4-BE49-F238E27FC236}">
                  <a16:creationId xmlns:a16="http://schemas.microsoft.com/office/drawing/2014/main" id="{00000000-0008-0000-1700-000026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86055" name="Check Box 39" hidden="1">
              <a:extLst>
                <a:ext uri="{63B3BB69-23CF-44E3-9099-C40C66FF867C}">
                  <a14:compatExt spid="_x0000_s86055"/>
                </a:ext>
                <a:ext uri="{FF2B5EF4-FFF2-40B4-BE49-F238E27FC236}">
                  <a16:creationId xmlns:a16="http://schemas.microsoft.com/office/drawing/2014/main" id="{00000000-0008-0000-1700-000027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86056" name="Check Box 40" hidden="1">
              <a:extLst>
                <a:ext uri="{63B3BB69-23CF-44E3-9099-C40C66FF867C}">
                  <a14:compatExt spid="_x0000_s86056"/>
                </a:ext>
                <a:ext uri="{FF2B5EF4-FFF2-40B4-BE49-F238E27FC236}">
                  <a16:creationId xmlns:a16="http://schemas.microsoft.com/office/drawing/2014/main" id="{00000000-0008-0000-1700-000028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86057" name="Check Box 41" hidden="1">
              <a:extLst>
                <a:ext uri="{63B3BB69-23CF-44E3-9099-C40C66FF867C}">
                  <a14:compatExt spid="_x0000_s86057"/>
                </a:ext>
                <a:ext uri="{FF2B5EF4-FFF2-40B4-BE49-F238E27FC236}">
                  <a16:creationId xmlns:a16="http://schemas.microsoft.com/office/drawing/2014/main" id="{00000000-0008-0000-1700-000029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86058" name="Check Box 42" hidden="1">
              <a:extLst>
                <a:ext uri="{63B3BB69-23CF-44E3-9099-C40C66FF867C}">
                  <a14:compatExt spid="_x0000_s86058"/>
                </a:ext>
                <a:ext uri="{FF2B5EF4-FFF2-40B4-BE49-F238E27FC236}">
                  <a16:creationId xmlns:a16="http://schemas.microsoft.com/office/drawing/2014/main" id="{00000000-0008-0000-1700-00002A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86059" name="Check Box 43" hidden="1">
              <a:extLst>
                <a:ext uri="{63B3BB69-23CF-44E3-9099-C40C66FF867C}">
                  <a14:compatExt spid="_x0000_s86059"/>
                </a:ext>
                <a:ext uri="{FF2B5EF4-FFF2-40B4-BE49-F238E27FC236}">
                  <a16:creationId xmlns:a16="http://schemas.microsoft.com/office/drawing/2014/main" id="{00000000-0008-0000-1700-00002B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86060" name="Check Box 44" hidden="1">
              <a:extLst>
                <a:ext uri="{63B3BB69-23CF-44E3-9099-C40C66FF867C}">
                  <a14:compatExt spid="_x0000_s86060"/>
                </a:ext>
                <a:ext uri="{FF2B5EF4-FFF2-40B4-BE49-F238E27FC236}">
                  <a16:creationId xmlns:a16="http://schemas.microsoft.com/office/drawing/2014/main" id="{00000000-0008-0000-1700-00002C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86061" name="Check Box 45" hidden="1">
              <a:extLst>
                <a:ext uri="{63B3BB69-23CF-44E3-9099-C40C66FF867C}">
                  <a14:compatExt spid="_x0000_s86061"/>
                </a:ext>
                <a:ext uri="{FF2B5EF4-FFF2-40B4-BE49-F238E27FC236}">
                  <a16:creationId xmlns:a16="http://schemas.microsoft.com/office/drawing/2014/main" id="{00000000-0008-0000-1700-00002D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86062" name="Check Box 46" hidden="1">
              <a:extLst>
                <a:ext uri="{63B3BB69-23CF-44E3-9099-C40C66FF867C}">
                  <a14:compatExt spid="_x0000_s86062"/>
                </a:ext>
                <a:ext uri="{FF2B5EF4-FFF2-40B4-BE49-F238E27FC236}">
                  <a16:creationId xmlns:a16="http://schemas.microsoft.com/office/drawing/2014/main" id="{00000000-0008-0000-1700-00002E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86063" name="Check Box 47" hidden="1">
              <a:extLst>
                <a:ext uri="{63B3BB69-23CF-44E3-9099-C40C66FF867C}">
                  <a14:compatExt spid="_x0000_s86063"/>
                </a:ext>
                <a:ext uri="{FF2B5EF4-FFF2-40B4-BE49-F238E27FC236}">
                  <a16:creationId xmlns:a16="http://schemas.microsoft.com/office/drawing/2014/main" id="{00000000-0008-0000-1700-00002F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86064" name="Check Box 48" hidden="1">
              <a:extLst>
                <a:ext uri="{63B3BB69-23CF-44E3-9099-C40C66FF867C}">
                  <a14:compatExt spid="_x0000_s86064"/>
                </a:ext>
                <a:ext uri="{FF2B5EF4-FFF2-40B4-BE49-F238E27FC236}">
                  <a16:creationId xmlns:a16="http://schemas.microsoft.com/office/drawing/2014/main" id="{00000000-0008-0000-1700-000030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86065" name="Check Box 49" hidden="1">
              <a:extLst>
                <a:ext uri="{63B3BB69-23CF-44E3-9099-C40C66FF867C}">
                  <a14:compatExt spid="_x0000_s86065"/>
                </a:ext>
                <a:ext uri="{FF2B5EF4-FFF2-40B4-BE49-F238E27FC236}">
                  <a16:creationId xmlns:a16="http://schemas.microsoft.com/office/drawing/2014/main" id="{00000000-0008-0000-1700-00003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86066" name="Check Box 50" hidden="1">
              <a:extLst>
                <a:ext uri="{63B3BB69-23CF-44E3-9099-C40C66FF867C}">
                  <a14:compatExt spid="_x0000_s86066"/>
                </a:ext>
                <a:ext uri="{FF2B5EF4-FFF2-40B4-BE49-F238E27FC236}">
                  <a16:creationId xmlns:a16="http://schemas.microsoft.com/office/drawing/2014/main" id="{00000000-0008-0000-1700-000032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86067" name="Check Box 51" hidden="1">
              <a:extLst>
                <a:ext uri="{63B3BB69-23CF-44E3-9099-C40C66FF867C}">
                  <a14:compatExt spid="_x0000_s86067"/>
                </a:ext>
                <a:ext uri="{FF2B5EF4-FFF2-40B4-BE49-F238E27FC236}">
                  <a16:creationId xmlns:a16="http://schemas.microsoft.com/office/drawing/2014/main" id="{00000000-0008-0000-1700-000033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86068" name="Check Box 52" hidden="1">
              <a:extLst>
                <a:ext uri="{63B3BB69-23CF-44E3-9099-C40C66FF867C}">
                  <a14:compatExt spid="_x0000_s86068"/>
                </a:ext>
                <a:ext uri="{FF2B5EF4-FFF2-40B4-BE49-F238E27FC236}">
                  <a16:creationId xmlns:a16="http://schemas.microsoft.com/office/drawing/2014/main" id="{00000000-0008-0000-1700-000034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86069" name="Check Box 53" hidden="1">
              <a:extLst>
                <a:ext uri="{63B3BB69-23CF-44E3-9099-C40C66FF867C}">
                  <a14:compatExt spid="_x0000_s86069"/>
                </a:ext>
                <a:ext uri="{FF2B5EF4-FFF2-40B4-BE49-F238E27FC236}">
                  <a16:creationId xmlns:a16="http://schemas.microsoft.com/office/drawing/2014/main" id="{00000000-0008-0000-1700-000035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86070" name="Check Box 54" hidden="1">
              <a:extLst>
                <a:ext uri="{63B3BB69-23CF-44E3-9099-C40C66FF867C}">
                  <a14:compatExt spid="_x0000_s86070"/>
                </a:ext>
                <a:ext uri="{FF2B5EF4-FFF2-40B4-BE49-F238E27FC236}">
                  <a16:creationId xmlns:a16="http://schemas.microsoft.com/office/drawing/2014/main" id="{00000000-0008-0000-1700-000036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86071" name="Check Box 55" hidden="1">
              <a:extLst>
                <a:ext uri="{63B3BB69-23CF-44E3-9099-C40C66FF867C}">
                  <a14:compatExt spid="_x0000_s86071"/>
                </a:ext>
                <a:ext uri="{FF2B5EF4-FFF2-40B4-BE49-F238E27FC236}">
                  <a16:creationId xmlns:a16="http://schemas.microsoft.com/office/drawing/2014/main" id="{00000000-0008-0000-1700-000037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86072" name="Check Box 56" hidden="1">
              <a:extLst>
                <a:ext uri="{63B3BB69-23CF-44E3-9099-C40C66FF867C}">
                  <a14:compatExt spid="_x0000_s86072"/>
                </a:ext>
                <a:ext uri="{FF2B5EF4-FFF2-40B4-BE49-F238E27FC236}">
                  <a16:creationId xmlns:a16="http://schemas.microsoft.com/office/drawing/2014/main" id="{00000000-0008-0000-1700-000038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86073" name="Check Box 57" hidden="1">
              <a:extLst>
                <a:ext uri="{63B3BB69-23CF-44E3-9099-C40C66FF867C}">
                  <a14:compatExt spid="_x0000_s86073"/>
                </a:ext>
                <a:ext uri="{FF2B5EF4-FFF2-40B4-BE49-F238E27FC236}">
                  <a16:creationId xmlns:a16="http://schemas.microsoft.com/office/drawing/2014/main" id="{00000000-0008-0000-1700-000039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86074" name="Check Box 58" hidden="1">
              <a:extLst>
                <a:ext uri="{63B3BB69-23CF-44E3-9099-C40C66FF867C}">
                  <a14:compatExt spid="_x0000_s86074"/>
                </a:ext>
                <a:ext uri="{FF2B5EF4-FFF2-40B4-BE49-F238E27FC236}">
                  <a16:creationId xmlns:a16="http://schemas.microsoft.com/office/drawing/2014/main" id="{00000000-0008-0000-1700-00003A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86075" name="Check Box 59" hidden="1">
              <a:extLst>
                <a:ext uri="{63B3BB69-23CF-44E3-9099-C40C66FF867C}">
                  <a14:compatExt spid="_x0000_s86075"/>
                </a:ext>
                <a:ext uri="{FF2B5EF4-FFF2-40B4-BE49-F238E27FC236}">
                  <a16:creationId xmlns:a16="http://schemas.microsoft.com/office/drawing/2014/main" id="{00000000-0008-0000-1700-00003B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86076" name="Check Box 60" hidden="1">
              <a:extLst>
                <a:ext uri="{63B3BB69-23CF-44E3-9099-C40C66FF867C}">
                  <a14:compatExt spid="_x0000_s86076"/>
                </a:ext>
                <a:ext uri="{FF2B5EF4-FFF2-40B4-BE49-F238E27FC236}">
                  <a16:creationId xmlns:a16="http://schemas.microsoft.com/office/drawing/2014/main" id="{00000000-0008-0000-1700-00003C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AD26311-88BF-4784-9028-23761E9E99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86077" name="Check Box 61" hidden="1">
              <a:extLst>
                <a:ext uri="{63B3BB69-23CF-44E3-9099-C40C66FF867C}">
                  <a14:compatExt spid="_x0000_s86077"/>
                </a:ext>
                <a:ext uri="{FF2B5EF4-FFF2-40B4-BE49-F238E27FC236}">
                  <a16:creationId xmlns:a16="http://schemas.microsoft.com/office/drawing/2014/main" id="{00000000-0008-0000-1700-00003D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86078" name="Check Box 62" hidden="1">
              <a:extLst>
                <a:ext uri="{63B3BB69-23CF-44E3-9099-C40C66FF867C}">
                  <a14:compatExt spid="_x0000_s86078"/>
                </a:ext>
                <a:ext uri="{FF2B5EF4-FFF2-40B4-BE49-F238E27FC236}">
                  <a16:creationId xmlns:a16="http://schemas.microsoft.com/office/drawing/2014/main" id="{00000000-0008-0000-1700-00003E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86079" name="Check Box 63" hidden="1">
              <a:extLst>
                <a:ext uri="{63B3BB69-23CF-44E3-9099-C40C66FF867C}">
                  <a14:compatExt spid="_x0000_s86079"/>
                </a:ext>
                <a:ext uri="{FF2B5EF4-FFF2-40B4-BE49-F238E27FC236}">
                  <a16:creationId xmlns:a16="http://schemas.microsoft.com/office/drawing/2014/main" id="{00000000-0008-0000-1700-00003F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86080" name="Check Box 64" hidden="1">
              <a:extLst>
                <a:ext uri="{63B3BB69-23CF-44E3-9099-C40C66FF867C}">
                  <a14:compatExt spid="_x0000_s86080"/>
                </a:ext>
                <a:ext uri="{FF2B5EF4-FFF2-40B4-BE49-F238E27FC236}">
                  <a16:creationId xmlns:a16="http://schemas.microsoft.com/office/drawing/2014/main" id="{00000000-0008-0000-1700-000040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86081" name="Check Box 65" hidden="1">
              <a:extLst>
                <a:ext uri="{63B3BB69-23CF-44E3-9099-C40C66FF867C}">
                  <a14:compatExt spid="_x0000_s86081"/>
                </a:ext>
                <a:ext uri="{FF2B5EF4-FFF2-40B4-BE49-F238E27FC236}">
                  <a16:creationId xmlns:a16="http://schemas.microsoft.com/office/drawing/2014/main" id="{00000000-0008-0000-1700-00004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86082" name="Check Box 66" hidden="1">
              <a:extLst>
                <a:ext uri="{63B3BB69-23CF-44E3-9099-C40C66FF867C}">
                  <a14:compatExt spid="_x0000_s86082"/>
                </a:ext>
                <a:ext uri="{FF2B5EF4-FFF2-40B4-BE49-F238E27FC236}">
                  <a16:creationId xmlns:a16="http://schemas.microsoft.com/office/drawing/2014/main" id="{00000000-0008-0000-1700-000042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86083" name="Check Box 67" hidden="1">
              <a:extLst>
                <a:ext uri="{63B3BB69-23CF-44E3-9099-C40C66FF867C}">
                  <a14:compatExt spid="_x0000_s86083"/>
                </a:ext>
                <a:ext uri="{FF2B5EF4-FFF2-40B4-BE49-F238E27FC236}">
                  <a16:creationId xmlns:a16="http://schemas.microsoft.com/office/drawing/2014/main" id="{00000000-0008-0000-1700-000043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86084" name="Check Box 68" hidden="1">
              <a:extLst>
                <a:ext uri="{63B3BB69-23CF-44E3-9099-C40C66FF867C}">
                  <a14:compatExt spid="_x0000_s86084"/>
                </a:ext>
                <a:ext uri="{FF2B5EF4-FFF2-40B4-BE49-F238E27FC236}">
                  <a16:creationId xmlns:a16="http://schemas.microsoft.com/office/drawing/2014/main" id="{00000000-0008-0000-1700-000044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86085" name="Check Box 69" hidden="1">
              <a:extLst>
                <a:ext uri="{63B3BB69-23CF-44E3-9099-C40C66FF867C}">
                  <a14:compatExt spid="_x0000_s86085"/>
                </a:ext>
                <a:ext uri="{FF2B5EF4-FFF2-40B4-BE49-F238E27FC236}">
                  <a16:creationId xmlns:a16="http://schemas.microsoft.com/office/drawing/2014/main" id="{00000000-0008-0000-1700-000045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86086" name="Check Box 70" hidden="1">
              <a:extLst>
                <a:ext uri="{63B3BB69-23CF-44E3-9099-C40C66FF867C}">
                  <a14:compatExt spid="_x0000_s86086"/>
                </a:ext>
                <a:ext uri="{FF2B5EF4-FFF2-40B4-BE49-F238E27FC236}">
                  <a16:creationId xmlns:a16="http://schemas.microsoft.com/office/drawing/2014/main" id="{00000000-0008-0000-1700-000046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4</xdr:row>
      <xdr:rowOff>207555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A11685BA-0ADE-4601-829F-993C3D289C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9AEDBFFA-DDFC-4329-9583-8AC3F933E2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88065" name="Check Box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1A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88066" name="Check Box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1A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88067" name="Check Box 3" hidden="1">
              <a:extLst>
                <a:ext uri="{63B3BB69-23CF-44E3-9099-C40C66FF867C}">
                  <a14:compatExt spid="_x0000_s88067"/>
                </a:ext>
                <a:ext uri="{FF2B5EF4-FFF2-40B4-BE49-F238E27FC236}">
                  <a16:creationId xmlns:a16="http://schemas.microsoft.com/office/drawing/2014/main" id="{00000000-0008-0000-1A00-00000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88068" name="Check Box 4" hidden="1">
              <a:extLst>
                <a:ext uri="{63B3BB69-23CF-44E3-9099-C40C66FF867C}">
                  <a14:compatExt spid="_x0000_s88068"/>
                </a:ext>
                <a:ext uri="{FF2B5EF4-FFF2-40B4-BE49-F238E27FC236}">
                  <a16:creationId xmlns:a16="http://schemas.microsoft.com/office/drawing/2014/main" id="{00000000-0008-0000-1A00-000004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88069" name="Check Box 5" hidden="1">
              <a:extLst>
                <a:ext uri="{63B3BB69-23CF-44E3-9099-C40C66FF867C}">
                  <a14:compatExt spid="_x0000_s88069"/>
                </a:ext>
                <a:ext uri="{FF2B5EF4-FFF2-40B4-BE49-F238E27FC236}">
                  <a16:creationId xmlns:a16="http://schemas.microsoft.com/office/drawing/2014/main" id="{00000000-0008-0000-1A00-000005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88070" name="Check Box 6" hidden="1">
              <a:extLst>
                <a:ext uri="{63B3BB69-23CF-44E3-9099-C40C66FF867C}">
                  <a14:compatExt spid="_x0000_s88070"/>
                </a:ext>
                <a:ext uri="{FF2B5EF4-FFF2-40B4-BE49-F238E27FC236}">
                  <a16:creationId xmlns:a16="http://schemas.microsoft.com/office/drawing/2014/main" id="{00000000-0008-0000-1A00-000006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88071" name="Check Box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1A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88072" name="Check Box 8" hidden="1">
              <a:extLst>
                <a:ext uri="{63B3BB69-23CF-44E3-9099-C40C66FF867C}">
                  <a14:compatExt spid="_x0000_s88072"/>
                </a:ext>
                <a:ext uri="{FF2B5EF4-FFF2-40B4-BE49-F238E27FC236}">
                  <a16:creationId xmlns:a16="http://schemas.microsoft.com/office/drawing/2014/main" id="{00000000-0008-0000-1A00-00000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88073" name="Check Box 9" hidden="1">
              <a:extLst>
                <a:ext uri="{63B3BB69-23CF-44E3-9099-C40C66FF867C}">
                  <a14:compatExt spid="_x0000_s88073"/>
                </a:ext>
                <a:ext uri="{FF2B5EF4-FFF2-40B4-BE49-F238E27FC236}">
                  <a16:creationId xmlns:a16="http://schemas.microsoft.com/office/drawing/2014/main" id="{00000000-0008-0000-1A00-00000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88074" name="Check Box 10" hidden="1">
              <a:extLst>
                <a:ext uri="{63B3BB69-23CF-44E3-9099-C40C66FF867C}">
                  <a14:compatExt spid="_x0000_s88074"/>
                </a:ext>
                <a:ext uri="{FF2B5EF4-FFF2-40B4-BE49-F238E27FC236}">
                  <a16:creationId xmlns:a16="http://schemas.microsoft.com/office/drawing/2014/main" id="{00000000-0008-0000-1A00-00000A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88075" name="Check Box 11" hidden="1">
              <a:extLst>
                <a:ext uri="{63B3BB69-23CF-44E3-9099-C40C66FF867C}">
                  <a14:compatExt spid="_x0000_s88075"/>
                </a:ext>
                <a:ext uri="{FF2B5EF4-FFF2-40B4-BE49-F238E27FC236}">
                  <a16:creationId xmlns:a16="http://schemas.microsoft.com/office/drawing/2014/main" id="{00000000-0008-0000-1A00-00000B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88076" name="Check Box 12" hidden="1">
              <a:extLst>
                <a:ext uri="{63B3BB69-23CF-44E3-9099-C40C66FF867C}">
                  <a14:compatExt spid="_x0000_s88076"/>
                </a:ext>
                <a:ext uri="{FF2B5EF4-FFF2-40B4-BE49-F238E27FC236}">
                  <a16:creationId xmlns:a16="http://schemas.microsoft.com/office/drawing/2014/main" id="{00000000-0008-0000-1A00-00000C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88077" name="Check Box 13" hidden="1">
              <a:extLst>
                <a:ext uri="{63B3BB69-23CF-44E3-9099-C40C66FF867C}">
                  <a14:compatExt spid="_x0000_s88077"/>
                </a:ext>
                <a:ext uri="{FF2B5EF4-FFF2-40B4-BE49-F238E27FC236}">
                  <a16:creationId xmlns:a16="http://schemas.microsoft.com/office/drawing/2014/main" id="{00000000-0008-0000-1A00-00000D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88078" name="Check Box 14" hidden="1">
              <a:extLst>
                <a:ext uri="{63B3BB69-23CF-44E3-9099-C40C66FF867C}">
                  <a14:compatExt spid="_x0000_s88078"/>
                </a:ext>
                <a:ext uri="{FF2B5EF4-FFF2-40B4-BE49-F238E27FC236}">
                  <a16:creationId xmlns:a16="http://schemas.microsoft.com/office/drawing/2014/main" id="{00000000-0008-0000-1A00-00000E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88079" name="Check Box 15" hidden="1">
              <a:extLst>
                <a:ext uri="{63B3BB69-23CF-44E3-9099-C40C66FF867C}">
                  <a14:compatExt spid="_x0000_s88079"/>
                </a:ext>
                <a:ext uri="{FF2B5EF4-FFF2-40B4-BE49-F238E27FC236}">
                  <a16:creationId xmlns:a16="http://schemas.microsoft.com/office/drawing/2014/main" id="{00000000-0008-0000-1A00-00000F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88080" name="Check Box 16" hidden="1">
              <a:extLst>
                <a:ext uri="{63B3BB69-23CF-44E3-9099-C40C66FF867C}">
                  <a14:compatExt spid="_x0000_s88080"/>
                </a:ext>
                <a:ext uri="{FF2B5EF4-FFF2-40B4-BE49-F238E27FC236}">
                  <a16:creationId xmlns:a16="http://schemas.microsoft.com/office/drawing/2014/main" id="{00000000-0008-0000-1A00-000010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88081" name="Check Box 17" hidden="1">
              <a:extLst>
                <a:ext uri="{63B3BB69-23CF-44E3-9099-C40C66FF867C}">
                  <a14:compatExt spid="_x0000_s88081"/>
                </a:ext>
                <a:ext uri="{FF2B5EF4-FFF2-40B4-BE49-F238E27FC236}">
                  <a16:creationId xmlns:a16="http://schemas.microsoft.com/office/drawing/2014/main" id="{00000000-0008-0000-1A00-00001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88082" name="Check Box 18" hidden="1">
              <a:extLst>
                <a:ext uri="{63B3BB69-23CF-44E3-9099-C40C66FF867C}">
                  <a14:compatExt spid="_x0000_s88082"/>
                </a:ext>
                <a:ext uri="{FF2B5EF4-FFF2-40B4-BE49-F238E27FC236}">
                  <a16:creationId xmlns:a16="http://schemas.microsoft.com/office/drawing/2014/main" id="{00000000-0008-0000-1A00-00001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88083" name="Check Box 19" hidden="1">
              <a:extLst>
                <a:ext uri="{63B3BB69-23CF-44E3-9099-C40C66FF867C}">
                  <a14:compatExt spid="_x0000_s88083"/>
                </a:ext>
                <a:ext uri="{FF2B5EF4-FFF2-40B4-BE49-F238E27FC236}">
                  <a16:creationId xmlns:a16="http://schemas.microsoft.com/office/drawing/2014/main" id="{00000000-0008-0000-1A00-00001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88084" name="Check Box 20" hidden="1">
              <a:extLst>
                <a:ext uri="{63B3BB69-23CF-44E3-9099-C40C66FF867C}">
                  <a14:compatExt spid="_x0000_s88084"/>
                </a:ext>
                <a:ext uri="{FF2B5EF4-FFF2-40B4-BE49-F238E27FC236}">
                  <a16:creationId xmlns:a16="http://schemas.microsoft.com/office/drawing/2014/main" id="{00000000-0008-0000-1A00-000014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88085" name="Check Box 21" hidden="1">
              <a:extLst>
                <a:ext uri="{63B3BB69-23CF-44E3-9099-C40C66FF867C}">
                  <a14:compatExt spid="_x0000_s88085"/>
                </a:ext>
                <a:ext uri="{FF2B5EF4-FFF2-40B4-BE49-F238E27FC236}">
                  <a16:creationId xmlns:a16="http://schemas.microsoft.com/office/drawing/2014/main" id="{00000000-0008-0000-1A00-000015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88086" name="Check Box 22" hidden="1">
              <a:extLst>
                <a:ext uri="{63B3BB69-23CF-44E3-9099-C40C66FF867C}">
                  <a14:compatExt spid="_x0000_s88086"/>
                </a:ext>
                <a:ext uri="{FF2B5EF4-FFF2-40B4-BE49-F238E27FC236}">
                  <a16:creationId xmlns:a16="http://schemas.microsoft.com/office/drawing/2014/main" id="{00000000-0008-0000-1A00-000016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88087" name="Check Box 23" hidden="1">
              <a:extLst>
                <a:ext uri="{63B3BB69-23CF-44E3-9099-C40C66FF867C}">
                  <a14:compatExt spid="_x0000_s88087"/>
                </a:ext>
                <a:ext uri="{FF2B5EF4-FFF2-40B4-BE49-F238E27FC236}">
                  <a16:creationId xmlns:a16="http://schemas.microsoft.com/office/drawing/2014/main" id="{00000000-0008-0000-1A00-00001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88088" name="Check Box 24" hidden="1">
              <a:extLst>
                <a:ext uri="{63B3BB69-23CF-44E3-9099-C40C66FF867C}">
                  <a14:compatExt spid="_x0000_s88088"/>
                </a:ext>
                <a:ext uri="{FF2B5EF4-FFF2-40B4-BE49-F238E27FC236}">
                  <a16:creationId xmlns:a16="http://schemas.microsoft.com/office/drawing/2014/main" id="{00000000-0008-0000-1A00-00001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88089" name="Check Box 25" hidden="1">
              <a:extLst>
                <a:ext uri="{63B3BB69-23CF-44E3-9099-C40C66FF867C}">
                  <a14:compatExt spid="_x0000_s88089"/>
                </a:ext>
                <a:ext uri="{FF2B5EF4-FFF2-40B4-BE49-F238E27FC236}">
                  <a16:creationId xmlns:a16="http://schemas.microsoft.com/office/drawing/2014/main" id="{00000000-0008-0000-1A00-00001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88090" name="Check Box 26" hidden="1">
              <a:extLst>
                <a:ext uri="{63B3BB69-23CF-44E3-9099-C40C66FF867C}">
                  <a14:compatExt spid="_x0000_s88090"/>
                </a:ext>
                <a:ext uri="{FF2B5EF4-FFF2-40B4-BE49-F238E27FC236}">
                  <a16:creationId xmlns:a16="http://schemas.microsoft.com/office/drawing/2014/main" id="{00000000-0008-0000-1A00-00001A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88091" name="Check Box 27" hidden="1">
              <a:extLst>
                <a:ext uri="{63B3BB69-23CF-44E3-9099-C40C66FF867C}">
                  <a14:compatExt spid="_x0000_s88091"/>
                </a:ext>
                <a:ext uri="{FF2B5EF4-FFF2-40B4-BE49-F238E27FC236}">
                  <a16:creationId xmlns:a16="http://schemas.microsoft.com/office/drawing/2014/main" id="{00000000-0008-0000-1A00-00001B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88092" name="Check Box 28" hidden="1">
              <a:extLst>
                <a:ext uri="{63B3BB69-23CF-44E3-9099-C40C66FF867C}">
                  <a14:compatExt spid="_x0000_s88092"/>
                </a:ext>
                <a:ext uri="{FF2B5EF4-FFF2-40B4-BE49-F238E27FC236}">
                  <a16:creationId xmlns:a16="http://schemas.microsoft.com/office/drawing/2014/main" id="{00000000-0008-0000-1A00-00001C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88093" name="Check Box 29" hidden="1">
              <a:extLst>
                <a:ext uri="{63B3BB69-23CF-44E3-9099-C40C66FF867C}">
                  <a14:compatExt spid="_x0000_s88093"/>
                </a:ext>
                <a:ext uri="{FF2B5EF4-FFF2-40B4-BE49-F238E27FC236}">
                  <a16:creationId xmlns:a16="http://schemas.microsoft.com/office/drawing/2014/main" id="{00000000-0008-0000-1A00-00001D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88094" name="Check Box 30" hidden="1">
              <a:extLst>
                <a:ext uri="{63B3BB69-23CF-44E3-9099-C40C66FF867C}">
                  <a14:compatExt spid="_x0000_s88094"/>
                </a:ext>
                <a:ext uri="{FF2B5EF4-FFF2-40B4-BE49-F238E27FC236}">
                  <a16:creationId xmlns:a16="http://schemas.microsoft.com/office/drawing/2014/main" id="{00000000-0008-0000-1A00-00001E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88095" name="Check Box 31" hidden="1">
              <a:extLst>
                <a:ext uri="{63B3BB69-23CF-44E3-9099-C40C66FF867C}">
                  <a14:compatExt spid="_x0000_s88095"/>
                </a:ext>
                <a:ext uri="{FF2B5EF4-FFF2-40B4-BE49-F238E27FC236}">
                  <a16:creationId xmlns:a16="http://schemas.microsoft.com/office/drawing/2014/main" id="{00000000-0008-0000-1A00-00001F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88096" name="Check Box 32" hidden="1">
              <a:extLst>
                <a:ext uri="{63B3BB69-23CF-44E3-9099-C40C66FF867C}">
                  <a14:compatExt spid="_x0000_s88096"/>
                </a:ext>
                <a:ext uri="{FF2B5EF4-FFF2-40B4-BE49-F238E27FC236}">
                  <a16:creationId xmlns:a16="http://schemas.microsoft.com/office/drawing/2014/main" id="{00000000-0008-0000-1A00-000020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88097" name="Check Box 33" hidden="1">
              <a:extLst>
                <a:ext uri="{63B3BB69-23CF-44E3-9099-C40C66FF867C}">
                  <a14:compatExt spid="_x0000_s88097"/>
                </a:ext>
                <a:ext uri="{FF2B5EF4-FFF2-40B4-BE49-F238E27FC236}">
                  <a16:creationId xmlns:a16="http://schemas.microsoft.com/office/drawing/2014/main" id="{00000000-0008-0000-1A00-00002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88098" name="Check Box 34" hidden="1">
              <a:extLst>
                <a:ext uri="{63B3BB69-23CF-44E3-9099-C40C66FF867C}">
                  <a14:compatExt spid="_x0000_s88098"/>
                </a:ext>
                <a:ext uri="{FF2B5EF4-FFF2-40B4-BE49-F238E27FC236}">
                  <a16:creationId xmlns:a16="http://schemas.microsoft.com/office/drawing/2014/main" id="{00000000-0008-0000-1A00-00002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88099" name="Check Box 35" hidden="1">
              <a:extLst>
                <a:ext uri="{63B3BB69-23CF-44E3-9099-C40C66FF867C}">
                  <a14:compatExt spid="_x0000_s88099"/>
                </a:ext>
                <a:ext uri="{FF2B5EF4-FFF2-40B4-BE49-F238E27FC236}">
                  <a16:creationId xmlns:a16="http://schemas.microsoft.com/office/drawing/2014/main" id="{00000000-0008-0000-1A00-00002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88100" name="Check Box 36" hidden="1">
              <a:extLst>
                <a:ext uri="{63B3BB69-23CF-44E3-9099-C40C66FF867C}">
                  <a14:compatExt spid="_x0000_s88100"/>
                </a:ext>
                <a:ext uri="{FF2B5EF4-FFF2-40B4-BE49-F238E27FC236}">
                  <a16:creationId xmlns:a16="http://schemas.microsoft.com/office/drawing/2014/main" id="{00000000-0008-0000-1A00-000024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88101" name="Check Box 37" hidden="1">
              <a:extLst>
                <a:ext uri="{63B3BB69-23CF-44E3-9099-C40C66FF867C}">
                  <a14:compatExt spid="_x0000_s88101"/>
                </a:ext>
                <a:ext uri="{FF2B5EF4-FFF2-40B4-BE49-F238E27FC236}">
                  <a16:creationId xmlns:a16="http://schemas.microsoft.com/office/drawing/2014/main" id="{00000000-0008-0000-1A00-000025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88102" name="Check Box 38" hidden="1">
              <a:extLst>
                <a:ext uri="{63B3BB69-23CF-44E3-9099-C40C66FF867C}">
                  <a14:compatExt spid="_x0000_s88102"/>
                </a:ext>
                <a:ext uri="{FF2B5EF4-FFF2-40B4-BE49-F238E27FC236}">
                  <a16:creationId xmlns:a16="http://schemas.microsoft.com/office/drawing/2014/main" id="{00000000-0008-0000-1A00-000026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88103" name="Check Box 39" hidden="1">
              <a:extLst>
                <a:ext uri="{63B3BB69-23CF-44E3-9099-C40C66FF867C}">
                  <a14:compatExt spid="_x0000_s88103"/>
                </a:ext>
                <a:ext uri="{FF2B5EF4-FFF2-40B4-BE49-F238E27FC236}">
                  <a16:creationId xmlns:a16="http://schemas.microsoft.com/office/drawing/2014/main" id="{00000000-0008-0000-1A00-00002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88104" name="Check Box 40" hidden="1">
              <a:extLst>
                <a:ext uri="{63B3BB69-23CF-44E3-9099-C40C66FF867C}">
                  <a14:compatExt spid="_x0000_s88104"/>
                </a:ext>
                <a:ext uri="{FF2B5EF4-FFF2-40B4-BE49-F238E27FC236}">
                  <a16:creationId xmlns:a16="http://schemas.microsoft.com/office/drawing/2014/main" id="{00000000-0008-0000-1A00-00002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88105" name="Check Box 41" hidden="1">
              <a:extLst>
                <a:ext uri="{63B3BB69-23CF-44E3-9099-C40C66FF867C}">
                  <a14:compatExt spid="_x0000_s88105"/>
                </a:ext>
                <a:ext uri="{FF2B5EF4-FFF2-40B4-BE49-F238E27FC236}">
                  <a16:creationId xmlns:a16="http://schemas.microsoft.com/office/drawing/2014/main" id="{00000000-0008-0000-1A00-00002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88106" name="Check Box 42" hidden="1">
              <a:extLst>
                <a:ext uri="{63B3BB69-23CF-44E3-9099-C40C66FF867C}">
                  <a14:compatExt spid="_x0000_s88106"/>
                </a:ext>
                <a:ext uri="{FF2B5EF4-FFF2-40B4-BE49-F238E27FC236}">
                  <a16:creationId xmlns:a16="http://schemas.microsoft.com/office/drawing/2014/main" id="{00000000-0008-0000-1A00-00002A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88107" name="Check Box 43" hidden="1">
              <a:extLst>
                <a:ext uri="{63B3BB69-23CF-44E3-9099-C40C66FF867C}">
                  <a14:compatExt spid="_x0000_s88107"/>
                </a:ext>
                <a:ext uri="{FF2B5EF4-FFF2-40B4-BE49-F238E27FC236}">
                  <a16:creationId xmlns:a16="http://schemas.microsoft.com/office/drawing/2014/main" id="{00000000-0008-0000-1A00-00002B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88108" name="Check Box 44" hidden="1">
              <a:extLst>
                <a:ext uri="{63B3BB69-23CF-44E3-9099-C40C66FF867C}">
                  <a14:compatExt spid="_x0000_s88108"/>
                </a:ext>
                <a:ext uri="{FF2B5EF4-FFF2-40B4-BE49-F238E27FC236}">
                  <a16:creationId xmlns:a16="http://schemas.microsoft.com/office/drawing/2014/main" id="{00000000-0008-0000-1A00-00002C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88109" name="Check Box 45" hidden="1">
              <a:extLst>
                <a:ext uri="{63B3BB69-23CF-44E3-9099-C40C66FF867C}">
                  <a14:compatExt spid="_x0000_s88109"/>
                </a:ext>
                <a:ext uri="{FF2B5EF4-FFF2-40B4-BE49-F238E27FC236}">
                  <a16:creationId xmlns:a16="http://schemas.microsoft.com/office/drawing/2014/main" id="{00000000-0008-0000-1A00-00002D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88110" name="Check Box 46" hidden="1">
              <a:extLst>
                <a:ext uri="{63B3BB69-23CF-44E3-9099-C40C66FF867C}">
                  <a14:compatExt spid="_x0000_s88110"/>
                </a:ext>
                <a:ext uri="{FF2B5EF4-FFF2-40B4-BE49-F238E27FC236}">
                  <a16:creationId xmlns:a16="http://schemas.microsoft.com/office/drawing/2014/main" id="{00000000-0008-0000-1A00-00002E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88111" name="Check Box 47" hidden="1">
              <a:extLst>
                <a:ext uri="{63B3BB69-23CF-44E3-9099-C40C66FF867C}">
                  <a14:compatExt spid="_x0000_s88111"/>
                </a:ext>
                <a:ext uri="{FF2B5EF4-FFF2-40B4-BE49-F238E27FC236}">
                  <a16:creationId xmlns:a16="http://schemas.microsoft.com/office/drawing/2014/main" id="{00000000-0008-0000-1A00-00002F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88112" name="Check Box 48" hidden="1">
              <a:extLst>
                <a:ext uri="{63B3BB69-23CF-44E3-9099-C40C66FF867C}">
                  <a14:compatExt spid="_x0000_s88112"/>
                </a:ext>
                <a:ext uri="{FF2B5EF4-FFF2-40B4-BE49-F238E27FC236}">
                  <a16:creationId xmlns:a16="http://schemas.microsoft.com/office/drawing/2014/main" id="{00000000-0008-0000-1A00-000030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88113" name="Check Box 49" hidden="1">
              <a:extLst>
                <a:ext uri="{63B3BB69-23CF-44E3-9099-C40C66FF867C}">
                  <a14:compatExt spid="_x0000_s88113"/>
                </a:ext>
                <a:ext uri="{FF2B5EF4-FFF2-40B4-BE49-F238E27FC236}">
                  <a16:creationId xmlns:a16="http://schemas.microsoft.com/office/drawing/2014/main" id="{00000000-0008-0000-1A00-00003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88114" name="Check Box 50" hidden="1">
              <a:extLst>
                <a:ext uri="{63B3BB69-23CF-44E3-9099-C40C66FF867C}">
                  <a14:compatExt spid="_x0000_s88114"/>
                </a:ext>
                <a:ext uri="{FF2B5EF4-FFF2-40B4-BE49-F238E27FC236}">
                  <a16:creationId xmlns:a16="http://schemas.microsoft.com/office/drawing/2014/main" id="{00000000-0008-0000-1A00-00003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88115" name="Check Box 51" hidden="1">
              <a:extLst>
                <a:ext uri="{63B3BB69-23CF-44E3-9099-C40C66FF867C}">
                  <a14:compatExt spid="_x0000_s88115"/>
                </a:ext>
                <a:ext uri="{FF2B5EF4-FFF2-40B4-BE49-F238E27FC236}">
                  <a16:creationId xmlns:a16="http://schemas.microsoft.com/office/drawing/2014/main" id="{00000000-0008-0000-1A00-00003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88116" name="Check Box 52" hidden="1">
              <a:extLst>
                <a:ext uri="{63B3BB69-23CF-44E3-9099-C40C66FF867C}">
                  <a14:compatExt spid="_x0000_s88116"/>
                </a:ext>
                <a:ext uri="{FF2B5EF4-FFF2-40B4-BE49-F238E27FC236}">
                  <a16:creationId xmlns:a16="http://schemas.microsoft.com/office/drawing/2014/main" id="{00000000-0008-0000-1A00-000034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88117" name="Check Box 53" hidden="1">
              <a:extLst>
                <a:ext uri="{63B3BB69-23CF-44E3-9099-C40C66FF867C}">
                  <a14:compatExt spid="_x0000_s88117"/>
                </a:ext>
                <a:ext uri="{FF2B5EF4-FFF2-40B4-BE49-F238E27FC236}">
                  <a16:creationId xmlns:a16="http://schemas.microsoft.com/office/drawing/2014/main" id="{00000000-0008-0000-1A00-000035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88118" name="Check Box 54" hidden="1">
              <a:extLst>
                <a:ext uri="{63B3BB69-23CF-44E3-9099-C40C66FF867C}">
                  <a14:compatExt spid="_x0000_s88118"/>
                </a:ext>
                <a:ext uri="{FF2B5EF4-FFF2-40B4-BE49-F238E27FC236}">
                  <a16:creationId xmlns:a16="http://schemas.microsoft.com/office/drawing/2014/main" id="{00000000-0008-0000-1A00-000036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88119" name="Check Box 55" hidden="1">
              <a:extLst>
                <a:ext uri="{63B3BB69-23CF-44E3-9099-C40C66FF867C}">
                  <a14:compatExt spid="_x0000_s88119"/>
                </a:ext>
                <a:ext uri="{FF2B5EF4-FFF2-40B4-BE49-F238E27FC236}">
                  <a16:creationId xmlns:a16="http://schemas.microsoft.com/office/drawing/2014/main" id="{00000000-0008-0000-1A00-00003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88120" name="Check Box 56" hidden="1">
              <a:extLst>
                <a:ext uri="{63B3BB69-23CF-44E3-9099-C40C66FF867C}">
                  <a14:compatExt spid="_x0000_s88120"/>
                </a:ext>
                <a:ext uri="{FF2B5EF4-FFF2-40B4-BE49-F238E27FC236}">
                  <a16:creationId xmlns:a16="http://schemas.microsoft.com/office/drawing/2014/main" id="{00000000-0008-0000-1A00-00003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88121" name="Check Box 57" hidden="1">
              <a:extLst>
                <a:ext uri="{63B3BB69-23CF-44E3-9099-C40C66FF867C}">
                  <a14:compatExt spid="_x0000_s88121"/>
                </a:ext>
                <a:ext uri="{FF2B5EF4-FFF2-40B4-BE49-F238E27FC236}">
                  <a16:creationId xmlns:a16="http://schemas.microsoft.com/office/drawing/2014/main" id="{00000000-0008-0000-1A00-00003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88122" name="Check Box 58" hidden="1">
              <a:extLst>
                <a:ext uri="{63B3BB69-23CF-44E3-9099-C40C66FF867C}">
                  <a14:compatExt spid="_x0000_s88122"/>
                </a:ext>
                <a:ext uri="{FF2B5EF4-FFF2-40B4-BE49-F238E27FC236}">
                  <a16:creationId xmlns:a16="http://schemas.microsoft.com/office/drawing/2014/main" id="{00000000-0008-0000-1A00-00003A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88123" name="Check Box 59" hidden="1">
              <a:extLst>
                <a:ext uri="{63B3BB69-23CF-44E3-9099-C40C66FF867C}">
                  <a14:compatExt spid="_x0000_s88123"/>
                </a:ext>
                <a:ext uri="{FF2B5EF4-FFF2-40B4-BE49-F238E27FC236}">
                  <a16:creationId xmlns:a16="http://schemas.microsoft.com/office/drawing/2014/main" id="{00000000-0008-0000-1A00-00003B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88124" name="Check Box 60" hidden="1">
              <a:extLst>
                <a:ext uri="{63B3BB69-23CF-44E3-9099-C40C66FF867C}">
                  <a14:compatExt spid="_x0000_s88124"/>
                </a:ext>
                <a:ext uri="{FF2B5EF4-FFF2-40B4-BE49-F238E27FC236}">
                  <a16:creationId xmlns:a16="http://schemas.microsoft.com/office/drawing/2014/main" id="{00000000-0008-0000-1A00-00003C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2BA448-623B-4F99-B2C1-0F48BDCCCA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88125" name="Check Box 61" hidden="1">
              <a:extLst>
                <a:ext uri="{63B3BB69-23CF-44E3-9099-C40C66FF867C}">
                  <a14:compatExt spid="_x0000_s88125"/>
                </a:ext>
                <a:ext uri="{FF2B5EF4-FFF2-40B4-BE49-F238E27FC236}">
                  <a16:creationId xmlns:a16="http://schemas.microsoft.com/office/drawing/2014/main" id="{00000000-0008-0000-1A00-00003D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88126" name="Check Box 62" hidden="1">
              <a:extLst>
                <a:ext uri="{63B3BB69-23CF-44E3-9099-C40C66FF867C}">
                  <a14:compatExt spid="_x0000_s88126"/>
                </a:ext>
                <a:ext uri="{FF2B5EF4-FFF2-40B4-BE49-F238E27FC236}">
                  <a16:creationId xmlns:a16="http://schemas.microsoft.com/office/drawing/2014/main" id="{00000000-0008-0000-1A00-00003E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88127" name="Check Box 63" hidden="1">
              <a:extLst>
                <a:ext uri="{63B3BB69-23CF-44E3-9099-C40C66FF867C}">
                  <a14:compatExt spid="_x0000_s88127"/>
                </a:ext>
                <a:ext uri="{FF2B5EF4-FFF2-40B4-BE49-F238E27FC236}">
                  <a16:creationId xmlns:a16="http://schemas.microsoft.com/office/drawing/2014/main" id="{00000000-0008-0000-1A00-00003F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88128" name="Check Box 64" hidden="1">
              <a:extLst>
                <a:ext uri="{63B3BB69-23CF-44E3-9099-C40C66FF867C}">
                  <a14:compatExt spid="_x0000_s88128"/>
                </a:ext>
                <a:ext uri="{FF2B5EF4-FFF2-40B4-BE49-F238E27FC236}">
                  <a16:creationId xmlns:a16="http://schemas.microsoft.com/office/drawing/2014/main" id="{00000000-0008-0000-1A00-000040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88129" name="Check Box 65" hidden="1">
              <a:extLst>
                <a:ext uri="{63B3BB69-23CF-44E3-9099-C40C66FF867C}">
                  <a14:compatExt spid="_x0000_s88129"/>
                </a:ext>
                <a:ext uri="{FF2B5EF4-FFF2-40B4-BE49-F238E27FC236}">
                  <a16:creationId xmlns:a16="http://schemas.microsoft.com/office/drawing/2014/main" id="{00000000-0008-0000-1A00-00004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88130" name="Check Box 66" hidden="1">
              <a:extLst>
                <a:ext uri="{63B3BB69-23CF-44E3-9099-C40C66FF867C}">
                  <a14:compatExt spid="_x0000_s88130"/>
                </a:ext>
                <a:ext uri="{FF2B5EF4-FFF2-40B4-BE49-F238E27FC236}">
                  <a16:creationId xmlns:a16="http://schemas.microsoft.com/office/drawing/2014/main" id="{00000000-0008-0000-1A00-00004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88131" name="Check Box 67" hidden="1">
              <a:extLst>
                <a:ext uri="{63B3BB69-23CF-44E3-9099-C40C66FF867C}">
                  <a14:compatExt spid="_x0000_s88131"/>
                </a:ext>
                <a:ext uri="{FF2B5EF4-FFF2-40B4-BE49-F238E27FC236}">
                  <a16:creationId xmlns:a16="http://schemas.microsoft.com/office/drawing/2014/main" id="{00000000-0008-0000-1A00-00004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88132" name="Check Box 68" hidden="1">
              <a:extLst>
                <a:ext uri="{63B3BB69-23CF-44E3-9099-C40C66FF867C}">
                  <a14:compatExt spid="_x0000_s88132"/>
                </a:ext>
                <a:ext uri="{FF2B5EF4-FFF2-40B4-BE49-F238E27FC236}">
                  <a16:creationId xmlns:a16="http://schemas.microsoft.com/office/drawing/2014/main" id="{00000000-0008-0000-1A00-000044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88133" name="Check Box 69" hidden="1">
              <a:extLst>
                <a:ext uri="{63B3BB69-23CF-44E3-9099-C40C66FF867C}">
                  <a14:compatExt spid="_x0000_s88133"/>
                </a:ext>
                <a:ext uri="{FF2B5EF4-FFF2-40B4-BE49-F238E27FC236}">
                  <a16:creationId xmlns:a16="http://schemas.microsoft.com/office/drawing/2014/main" id="{00000000-0008-0000-1A00-000045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88134" name="Check Box 70" hidden="1">
              <a:extLst>
                <a:ext uri="{63B3BB69-23CF-44E3-9099-C40C66FF867C}">
                  <a14:compatExt spid="_x0000_s88134"/>
                </a:ext>
                <a:ext uri="{FF2B5EF4-FFF2-40B4-BE49-F238E27FC236}">
                  <a16:creationId xmlns:a16="http://schemas.microsoft.com/office/drawing/2014/main" id="{00000000-0008-0000-1A00-000046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5DCDD6C8-DC24-4F73-9E52-3DD0FDF121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86BA5ABE-894C-4AAC-AACB-92D55D25BC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51EF6BF-20BB-4E1B-88CD-BF6EF52B26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90113" name="Check Box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1D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90114" name="Check Box 2" hidden="1">
              <a:extLst>
                <a:ext uri="{63B3BB69-23CF-44E3-9099-C40C66FF867C}">
                  <a14:compatExt spid="_x0000_s90114"/>
                </a:ext>
                <a:ext uri="{FF2B5EF4-FFF2-40B4-BE49-F238E27FC236}">
                  <a16:creationId xmlns:a16="http://schemas.microsoft.com/office/drawing/2014/main" id="{00000000-0008-0000-1D00-000002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90115" name="Check Box 3" hidden="1">
              <a:extLst>
                <a:ext uri="{63B3BB69-23CF-44E3-9099-C40C66FF867C}">
                  <a14:compatExt spid="_x0000_s90115"/>
                </a:ext>
                <a:ext uri="{FF2B5EF4-FFF2-40B4-BE49-F238E27FC236}">
                  <a16:creationId xmlns:a16="http://schemas.microsoft.com/office/drawing/2014/main" id="{00000000-0008-0000-1D00-00000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90116" name="Check Box 4" hidden="1">
              <a:extLst>
                <a:ext uri="{63B3BB69-23CF-44E3-9099-C40C66FF867C}">
                  <a14:compatExt spid="_x0000_s90116"/>
                </a:ext>
                <a:ext uri="{FF2B5EF4-FFF2-40B4-BE49-F238E27FC236}">
                  <a16:creationId xmlns:a16="http://schemas.microsoft.com/office/drawing/2014/main" id="{00000000-0008-0000-1D00-00000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90117" name="Check Box 5" hidden="1">
              <a:extLst>
                <a:ext uri="{63B3BB69-23CF-44E3-9099-C40C66FF867C}">
                  <a14:compatExt spid="_x0000_s90117"/>
                </a:ext>
                <a:ext uri="{FF2B5EF4-FFF2-40B4-BE49-F238E27FC236}">
                  <a16:creationId xmlns:a16="http://schemas.microsoft.com/office/drawing/2014/main" id="{00000000-0008-0000-1D00-00000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90118" name="Check Box 6" hidden="1">
              <a:extLst>
                <a:ext uri="{63B3BB69-23CF-44E3-9099-C40C66FF867C}">
                  <a14:compatExt spid="_x0000_s90118"/>
                </a:ext>
                <a:ext uri="{FF2B5EF4-FFF2-40B4-BE49-F238E27FC236}">
                  <a16:creationId xmlns:a16="http://schemas.microsoft.com/office/drawing/2014/main" id="{00000000-0008-0000-1D00-00000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90119" name="Check Box 7" hidden="1">
              <a:extLst>
                <a:ext uri="{63B3BB69-23CF-44E3-9099-C40C66FF867C}">
                  <a14:compatExt spid="_x0000_s90119"/>
                </a:ext>
                <a:ext uri="{FF2B5EF4-FFF2-40B4-BE49-F238E27FC236}">
                  <a16:creationId xmlns:a16="http://schemas.microsoft.com/office/drawing/2014/main" id="{00000000-0008-0000-1D00-00000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90120" name="Check Box 8" hidden="1">
              <a:extLst>
                <a:ext uri="{63B3BB69-23CF-44E3-9099-C40C66FF867C}">
                  <a14:compatExt spid="_x0000_s90120"/>
                </a:ext>
                <a:ext uri="{FF2B5EF4-FFF2-40B4-BE49-F238E27FC236}">
                  <a16:creationId xmlns:a16="http://schemas.microsoft.com/office/drawing/2014/main" id="{00000000-0008-0000-1D00-000008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90121" name="Check Box 9" hidden="1">
              <a:extLst>
                <a:ext uri="{63B3BB69-23CF-44E3-9099-C40C66FF867C}">
                  <a14:compatExt spid="_x0000_s90121"/>
                </a:ext>
                <a:ext uri="{FF2B5EF4-FFF2-40B4-BE49-F238E27FC236}">
                  <a16:creationId xmlns:a16="http://schemas.microsoft.com/office/drawing/2014/main" id="{00000000-0008-0000-1D00-000009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90122" name="Check Box 10" hidden="1">
              <a:extLst>
                <a:ext uri="{63B3BB69-23CF-44E3-9099-C40C66FF867C}">
                  <a14:compatExt spid="_x0000_s90122"/>
                </a:ext>
                <a:ext uri="{FF2B5EF4-FFF2-40B4-BE49-F238E27FC236}">
                  <a16:creationId xmlns:a16="http://schemas.microsoft.com/office/drawing/2014/main" id="{00000000-0008-0000-1D00-00000A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90123" name="Check Box 11" hidden="1">
              <a:extLst>
                <a:ext uri="{63B3BB69-23CF-44E3-9099-C40C66FF867C}">
                  <a14:compatExt spid="_x0000_s90123"/>
                </a:ext>
                <a:ext uri="{FF2B5EF4-FFF2-40B4-BE49-F238E27FC236}">
                  <a16:creationId xmlns:a16="http://schemas.microsoft.com/office/drawing/2014/main" id="{00000000-0008-0000-1D00-00000B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90124" name="Check Box 12" hidden="1">
              <a:extLst>
                <a:ext uri="{63B3BB69-23CF-44E3-9099-C40C66FF867C}">
                  <a14:compatExt spid="_x0000_s90124"/>
                </a:ext>
                <a:ext uri="{FF2B5EF4-FFF2-40B4-BE49-F238E27FC236}">
                  <a16:creationId xmlns:a16="http://schemas.microsoft.com/office/drawing/2014/main" id="{00000000-0008-0000-1D00-00000C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90125" name="Check Box 13" hidden="1">
              <a:extLst>
                <a:ext uri="{63B3BB69-23CF-44E3-9099-C40C66FF867C}">
                  <a14:compatExt spid="_x0000_s90125"/>
                </a:ext>
                <a:ext uri="{FF2B5EF4-FFF2-40B4-BE49-F238E27FC236}">
                  <a16:creationId xmlns:a16="http://schemas.microsoft.com/office/drawing/2014/main" id="{00000000-0008-0000-1D00-00000D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90126" name="Check Box 14" hidden="1">
              <a:extLst>
                <a:ext uri="{63B3BB69-23CF-44E3-9099-C40C66FF867C}">
                  <a14:compatExt spid="_x0000_s90126"/>
                </a:ext>
                <a:ext uri="{FF2B5EF4-FFF2-40B4-BE49-F238E27FC236}">
                  <a16:creationId xmlns:a16="http://schemas.microsoft.com/office/drawing/2014/main" id="{00000000-0008-0000-1D00-00000E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90127" name="Check Box 15" hidden="1">
              <a:extLst>
                <a:ext uri="{63B3BB69-23CF-44E3-9099-C40C66FF867C}">
                  <a14:compatExt spid="_x0000_s90127"/>
                </a:ext>
                <a:ext uri="{FF2B5EF4-FFF2-40B4-BE49-F238E27FC236}">
                  <a16:creationId xmlns:a16="http://schemas.microsoft.com/office/drawing/2014/main" id="{00000000-0008-0000-1D00-00000F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90128" name="Check Box 16" hidden="1">
              <a:extLst>
                <a:ext uri="{63B3BB69-23CF-44E3-9099-C40C66FF867C}">
                  <a14:compatExt spid="_x0000_s90128"/>
                </a:ext>
                <a:ext uri="{FF2B5EF4-FFF2-40B4-BE49-F238E27FC236}">
                  <a16:creationId xmlns:a16="http://schemas.microsoft.com/office/drawing/2014/main" id="{00000000-0008-0000-1D00-000010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90129" name="Check Box 17" hidden="1">
              <a:extLst>
                <a:ext uri="{63B3BB69-23CF-44E3-9099-C40C66FF867C}">
                  <a14:compatExt spid="_x0000_s90129"/>
                </a:ext>
                <a:ext uri="{FF2B5EF4-FFF2-40B4-BE49-F238E27FC236}">
                  <a16:creationId xmlns:a16="http://schemas.microsoft.com/office/drawing/2014/main" id="{00000000-0008-0000-1D00-00001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90130" name="Check Box 18" hidden="1">
              <a:extLst>
                <a:ext uri="{63B3BB69-23CF-44E3-9099-C40C66FF867C}">
                  <a14:compatExt spid="_x0000_s90130"/>
                </a:ext>
                <a:ext uri="{FF2B5EF4-FFF2-40B4-BE49-F238E27FC236}">
                  <a16:creationId xmlns:a16="http://schemas.microsoft.com/office/drawing/2014/main" id="{00000000-0008-0000-1D00-000012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90131" name="Check Box 19" hidden="1">
              <a:extLst>
                <a:ext uri="{63B3BB69-23CF-44E3-9099-C40C66FF867C}">
                  <a14:compatExt spid="_x0000_s90131"/>
                </a:ext>
                <a:ext uri="{FF2B5EF4-FFF2-40B4-BE49-F238E27FC236}">
                  <a16:creationId xmlns:a16="http://schemas.microsoft.com/office/drawing/2014/main" id="{00000000-0008-0000-1D00-00001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90132" name="Check Box 20" hidden="1">
              <a:extLst>
                <a:ext uri="{63B3BB69-23CF-44E3-9099-C40C66FF867C}">
                  <a14:compatExt spid="_x0000_s90132"/>
                </a:ext>
                <a:ext uri="{FF2B5EF4-FFF2-40B4-BE49-F238E27FC236}">
                  <a16:creationId xmlns:a16="http://schemas.microsoft.com/office/drawing/2014/main" id="{00000000-0008-0000-1D00-00001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90133" name="Check Box 21" hidden="1">
              <a:extLst>
                <a:ext uri="{63B3BB69-23CF-44E3-9099-C40C66FF867C}">
                  <a14:compatExt spid="_x0000_s90133"/>
                </a:ext>
                <a:ext uri="{FF2B5EF4-FFF2-40B4-BE49-F238E27FC236}">
                  <a16:creationId xmlns:a16="http://schemas.microsoft.com/office/drawing/2014/main" id="{00000000-0008-0000-1D00-00001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90134" name="Check Box 22" hidden="1">
              <a:extLst>
                <a:ext uri="{63B3BB69-23CF-44E3-9099-C40C66FF867C}">
                  <a14:compatExt spid="_x0000_s90134"/>
                </a:ext>
                <a:ext uri="{FF2B5EF4-FFF2-40B4-BE49-F238E27FC236}">
                  <a16:creationId xmlns:a16="http://schemas.microsoft.com/office/drawing/2014/main" id="{00000000-0008-0000-1D00-00001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90135" name="Check Box 23" hidden="1">
              <a:extLst>
                <a:ext uri="{63B3BB69-23CF-44E3-9099-C40C66FF867C}">
                  <a14:compatExt spid="_x0000_s90135"/>
                </a:ext>
                <a:ext uri="{FF2B5EF4-FFF2-40B4-BE49-F238E27FC236}">
                  <a16:creationId xmlns:a16="http://schemas.microsoft.com/office/drawing/2014/main" id="{00000000-0008-0000-1D00-00001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90136" name="Check Box 24" hidden="1">
              <a:extLst>
                <a:ext uri="{63B3BB69-23CF-44E3-9099-C40C66FF867C}">
                  <a14:compatExt spid="_x0000_s90136"/>
                </a:ext>
                <a:ext uri="{FF2B5EF4-FFF2-40B4-BE49-F238E27FC236}">
                  <a16:creationId xmlns:a16="http://schemas.microsoft.com/office/drawing/2014/main" id="{00000000-0008-0000-1D00-000018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90137" name="Check Box 25" hidden="1">
              <a:extLst>
                <a:ext uri="{63B3BB69-23CF-44E3-9099-C40C66FF867C}">
                  <a14:compatExt spid="_x0000_s90137"/>
                </a:ext>
                <a:ext uri="{FF2B5EF4-FFF2-40B4-BE49-F238E27FC236}">
                  <a16:creationId xmlns:a16="http://schemas.microsoft.com/office/drawing/2014/main" id="{00000000-0008-0000-1D00-000019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90138" name="Check Box 26" hidden="1">
              <a:extLst>
                <a:ext uri="{63B3BB69-23CF-44E3-9099-C40C66FF867C}">
                  <a14:compatExt spid="_x0000_s90138"/>
                </a:ext>
                <a:ext uri="{FF2B5EF4-FFF2-40B4-BE49-F238E27FC236}">
                  <a16:creationId xmlns:a16="http://schemas.microsoft.com/office/drawing/2014/main" id="{00000000-0008-0000-1D00-00001A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90139" name="Check Box 27" hidden="1">
              <a:extLst>
                <a:ext uri="{63B3BB69-23CF-44E3-9099-C40C66FF867C}">
                  <a14:compatExt spid="_x0000_s90139"/>
                </a:ext>
                <a:ext uri="{FF2B5EF4-FFF2-40B4-BE49-F238E27FC236}">
                  <a16:creationId xmlns:a16="http://schemas.microsoft.com/office/drawing/2014/main" id="{00000000-0008-0000-1D00-00001B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90140" name="Check Box 28" hidden="1">
              <a:extLst>
                <a:ext uri="{63B3BB69-23CF-44E3-9099-C40C66FF867C}">
                  <a14:compatExt spid="_x0000_s90140"/>
                </a:ext>
                <a:ext uri="{FF2B5EF4-FFF2-40B4-BE49-F238E27FC236}">
                  <a16:creationId xmlns:a16="http://schemas.microsoft.com/office/drawing/2014/main" id="{00000000-0008-0000-1D00-00001C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90141" name="Check Box 29" hidden="1">
              <a:extLst>
                <a:ext uri="{63B3BB69-23CF-44E3-9099-C40C66FF867C}">
                  <a14:compatExt spid="_x0000_s90141"/>
                </a:ext>
                <a:ext uri="{FF2B5EF4-FFF2-40B4-BE49-F238E27FC236}">
                  <a16:creationId xmlns:a16="http://schemas.microsoft.com/office/drawing/2014/main" id="{00000000-0008-0000-1D00-00001D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90142" name="Check Box 30" hidden="1">
              <a:extLst>
                <a:ext uri="{63B3BB69-23CF-44E3-9099-C40C66FF867C}">
                  <a14:compatExt spid="_x0000_s90142"/>
                </a:ext>
                <a:ext uri="{FF2B5EF4-FFF2-40B4-BE49-F238E27FC236}">
                  <a16:creationId xmlns:a16="http://schemas.microsoft.com/office/drawing/2014/main" id="{00000000-0008-0000-1D00-00001E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90143" name="Check Box 31" hidden="1">
              <a:extLst>
                <a:ext uri="{63B3BB69-23CF-44E3-9099-C40C66FF867C}">
                  <a14:compatExt spid="_x0000_s90143"/>
                </a:ext>
                <a:ext uri="{FF2B5EF4-FFF2-40B4-BE49-F238E27FC236}">
                  <a16:creationId xmlns:a16="http://schemas.microsoft.com/office/drawing/2014/main" id="{00000000-0008-0000-1D00-00001F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90144" name="Check Box 32" hidden="1">
              <a:extLst>
                <a:ext uri="{63B3BB69-23CF-44E3-9099-C40C66FF867C}">
                  <a14:compatExt spid="_x0000_s90144"/>
                </a:ext>
                <a:ext uri="{FF2B5EF4-FFF2-40B4-BE49-F238E27FC236}">
                  <a16:creationId xmlns:a16="http://schemas.microsoft.com/office/drawing/2014/main" id="{00000000-0008-0000-1D00-000020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90145" name="Check Box 33" hidden="1">
              <a:extLst>
                <a:ext uri="{63B3BB69-23CF-44E3-9099-C40C66FF867C}">
                  <a14:compatExt spid="_x0000_s90145"/>
                </a:ext>
                <a:ext uri="{FF2B5EF4-FFF2-40B4-BE49-F238E27FC236}">
                  <a16:creationId xmlns:a16="http://schemas.microsoft.com/office/drawing/2014/main" id="{00000000-0008-0000-1D00-00002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90146" name="Check Box 34" hidden="1">
              <a:extLst>
                <a:ext uri="{63B3BB69-23CF-44E3-9099-C40C66FF867C}">
                  <a14:compatExt spid="_x0000_s90146"/>
                </a:ext>
                <a:ext uri="{FF2B5EF4-FFF2-40B4-BE49-F238E27FC236}">
                  <a16:creationId xmlns:a16="http://schemas.microsoft.com/office/drawing/2014/main" id="{00000000-0008-0000-1D00-000022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90147" name="Check Box 35" hidden="1">
              <a:extLst>
                <a:ext uri="{63B3BB69-23CF-44E3-9099-C40C66FF867C}">
                  <a14:compatExt spid="_x0000_s90147"/>
                </a:ext>
                <a:ext uri="{FF2B5EF4-FFF2-40B4-BE49-F238E27FC236}">
                  <a16:creationId xmlns:a16="http://schemas.microsoft.com/office/drawing/2014/main" id="{00000000-0008-0000-1D00-00002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90148" name="Check Box 36" hidden="1">
              <a:extLst>
                <a:ext uri="{63B3BB69-23CF-44E3-9099-C40C66FF867C}">
                  <a14:compatExt spid="_x0000_s90148"/>
                </a:ext>
                <a:ext uri="{FF2B5EF4-FFF2-40B4-BE49-F238E27FC236}">
                  <a16:creationId xmlns:a16="http://schemas.microsoft.com/office/drawing/2014/main" id="{00000000-0008-0000-1D00-00002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90149" name="Check Box 37" hidden="1">
              <a:extLst>
                <a:ext uri="{63B3BB69-23CF-44E3-9099-C40C66FF867C}">
                  <a14:compatExt spid="_x0000_s90149"/>
                </a:ext>
                <a:ext uri="{FF2B5EF4-FFF2-40B4-BE49-F238E27FC236}">
                  <a16:creationId xmlns:a16="http://schemas.microsoft.com/office/drawing/2014/main" id="{00000000-0008-0000-1D00-00002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90150" name="Check Box 38" hidden="1">
              <a:extLst>
                <a:ext uri="{63B3BB69-23CF-44E3-9099-C40C66FF867C}">
                  <a14:compatExt spid="_x0000_s90150"/>
                </a:ext>
                <a:ext uri="{FF2B5EF4-FFF2-40B4-BE49-F238E27FC236}">
                  <a16:creationId xmlns:a16="http://schemas.microsoft.com/office/drawing/2014/main" id="{00000000-0008-0000-1D00-00002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90151" name="Check Box 39" hidden="1">
              <a:extLst>
                <a:ext uri="{63B3BB69-23CF-44E3-9099-C40C66FF867C}">
                  <a14:compatExt spid="_x0000_s90151"/>
                </a:ext>
                <a:ext uri="{FF2B5EF4-FFF2-40B4-BE49-F238E27FC236}">
                  <a16:creationId xmlns:a16="http://schemas.microsoft.com/office/drawing/2014/main" id="{00000000-0008-0000-1D00-00002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90152" name="Check Box 40" hidden="1">
              <a:extLst>
                <a:ext uri="{63B3BB69-23CF-44E3-9099-C40C66FF867C}">
                  <a14:compatExt spid="_x0000_s90152"/>
                </a:ext>
                <a:ext uri="{FF2B5EF4-FFF2-40B4-BE49-F238E27FC236}">
                  <a16:creationId xmlns:a16="http://schemas.microsoft.com/office/drawing/2014/main" id="{00000000-0008-0000-1D00-000028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90153" name="Check Box 41" hidden="1">
              <a:extLst>
                <a:ext uri="{63B3BB69-23CF-44E3-9099-C40C66FF867C}">
                  <a14:compatExt spid="_x0000_s90153"/>
                </a:ext>
                <a:ext uri="{FF2B5EF4-FFF2-40B4-BE49-F238E27FC236}">
                  <a16:creationId xmlns:a16="http://schemas.microsoft.com/office/drawing/2014/main" id="{00000000-0008-0000-1D00-000029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90154" name="Check Box 42" hidden="1">
              <a:extLst>
                <a:ext uri="{63B3BB69-23CF-44E3-9099-C40C66FF867C}">
                  <a14:compatExt spid="_x0000_s90154"/>
                </a:ext>
                <a:ext uri="{FF2B5EF4-FFF2-40B4-BE49-F238E27FC236}">
                  <a16:creationId xmlns:a16="http://schemas.microsoft.com/office/drawing/2014/main" id="{00000000-0008-0000-1D00-00002A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90155" name="Check Box 43" hidden="1">
              <a:extLst>
                <a:ext uri="{63B3BB69-23CF-44E3-9099-C40C66FF867C}">
                  <a14:compatExt spid="_x0000_s90155"/>
                </a:ext>
                <a:ext uri="{FF2B5EF4-FFF2-40B4-BE49-F238E27FC236}">
                  <a16:creationId xmlns:a16="http://schemas.microsoft.com/office/drawing/2014/main" id="{00000000-0008-0000-1D00-00002B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90156" name="Check Box 44" hidden="1">
              <a:extLst>
                <a:ext uri="{63B3BB69-23CF-44E3-9099-C40C66FF867C}">
                  <a14:compatExt spid="_x0000_s90156"/>
                </a:ext>
                <a:ext uri="{FF2B5EF4-FFF2-40B4-BE49-F238E27FC236}">
                  <a16:creationId xmlns:a16="http://schemas.microsoft.com/office/drawing/2014/main" id="{00000000-0008-0000-1D00-00002C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90157" name="Check Box 45" hidden="1">
              <a:extLst>
                <a:ext uri="{63B3BB69-23CF-44E3-9099-C40C66FF867C}">
                  <a14:compatExt spid="_x0000_s90157"/>
                </a:ext>
                <a:ext uri="{FF2B5EF4-FFF2-40B4-BE49-F238E27FC236}">
                  <a16:creationId xmlns:a16="http://schemas.microsoft.com/office/drawing/2014/main" id="{00000000-0008-0000-1D00-00002D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90158" name="Check Box 46" hidden="1">
              <a:extLst>
                <a:ext uri="{63B3BB69-23CF-44E3-9099-C40C66FF867C}">
                  <a14:compatExt spid="_x0000_s90158"/>
                </a:ext>
                <a:ext uri="{FF2B5EF4-FFF2-40B4-BE49-F238E27FC236}">
                  <a16:creationId xmlns:a16="http://schemas.microsoft.com/office/drawing/2014/main" id="{00000000-0008-0000-1D00-00002E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90159" name="Check Box 47" hidden="1">
              <a:extLst>
                <a:ext uri="{63B3BB69-23CF-44E3-9099-C40C66FF867C}">
                  <a14:compatExt spid="_x0000_s90159"/>
                </a:ext>
                <a:ext uri="{FF2B5EF4-FFF2-40B4-BE49-F238E27FC236}">
                  <a16:creationId xmlns:a16="http://schemas.microsoft.com/office/drawing/2014/main" id="{00000000-0008-0000-1D00-00002F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90160" name="Check Box 48" hidden="1">
              <a:extLst>
                <a:ext uri="{63B3BB69-23CF-44E3-9099-C40C66FF867C}">
                  <a14:compatExt spid="_x0000_s90160"/>
                </a:ext>
                <a:ext uri="{FF2B5EF4-FFF2-40B4-BE49-F238E27FC236}">
                  <a16:creationId xmlns:a16="http://schemas.microsoft.com/office/drawing/2014/main" id="{00000000-0008-0000-1D00-000030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90161" name="Check Box 49" hidden="1">
              <a:extLst>
                <a:ext uri="{63B3BB69-23CF-44E3-9099-C40C66FF867C}">
                  <a14:compatExt spid="_x0000_s90161"/>
                </a:ext>
                <a:ext uri="{FF2B5EF4-FFF2-40B4-BE49-F238E27FC236}">
                  <a16:creationId xmlns:a16="http://schemas.microsoft.com/office/drawing/2014/main" id="{00000000-0008-0000-1D00-00003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90162" name="Check Box 50" hidden="1">
              <a:extLst>
                <a:ext uri="{63B3BB69-23CF-44E3-9099-C40C66FF867C}">
                  <a14:compatExt spid="_x0000_s90162"/>
                </a:ext>
                <a:ext uri="{FF2B5EF4-FFF2-40B4-BE49-F238E27FC236}">
                  <a16:creationId xmlns:a16="http://schemas.microsoft.com/office/drawing/2014/main" id="{00000000-0008-0000-1D00-000032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90163" name="Check Box 51" hidden="1">
              <a:extLst>
                <a:ext uri="{63B3BB69-23CF-44E3-9099-C40C66FF867C}">
                  <a14:compatExt spid="_x0000_s90163"/>
                </a:ext>
                <a:ext uri="{FF2B5EF4-FFF2-40B4-BE49-F238E27FC236}">
                  <a16:creationId xmlns:a16="http://schemas.microsoft.com/office/drawing/2014/main" id="{00000000-0008-0000-1D00-00003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90164" name="Check Box 52" hidden="1">
              <a:extLst>
                <a:ext uri="{63B3BB69-23CF-44E3-9099-C40C66FF867C}">
                  <a14:compatExt spid="_x0000_s90164"/>
                </a:ext>
                <a:ext uri="{FF2B5EF4-FFF2-40B4-BE49-F238E27FC236}">
                  <a16:creationId xmlns:a16="http://schemas.microsoft.com/office/drawing/2014/main" id="{00000000-0008-0000-1D00-00003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90165" name="Check Box 53" hidden="1">
              <a:extLst>
                <a:ext uri="{63B3BB69-23CF-44E3-9099-C40C66FF867C}">
                  <a14:compatExt spid="_x0000_s90165"/>
                </a:ext>
                <a:ext uri="{FF2B5EF4-FFF2-40B4-BE49-F238E27FC236}">
                  <a16:creationId xmlns:a16="http://schemas.microsoft.com/office/drawing/2014/main" id="{00000000-0008-0000-1D00-00003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90166" name="Check Box 54" hidden="1">
              <a:extLst>
                <a:ext uri="{63B3BB69-23CF-44E3-9099-C40C66FF867C}">
                  <a14:compatExt spid="_x0000_s90166"/>
                </a:ext>
                <a:ext uri="{FF2B5EF4-FFF2-40B4-BE49-F238E27FC236}">
                  <a16:creationId xmlns:a16="http://schemas.microsoft.com/office/drawing/2014/main" id="{00000000-0008-0000-1D00-00003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90167" name="Check Box 55" hidden="1">
              <a:extLst>
                <a:ext uri="{63B3BB69-23CF-44E3-9099-C40C66FF867C}">
                  <a14:compatExt spid="_x0000_s90167"/>
                </a:ext>
                <a:ext uri="{FF2B5EF4-FFF2-40B4-BE49-F238E27FC236}">
                  <a16:creationId xmlns:a16="http://schemas.microsoft.com/office/drawing/2014/main" id="{00000000-0008-0000-1D00-00003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90168" name="Check Box 56" hidden="1">
              <a:extLst>
                <a:ext uri="{63B3BB69-23CF-44E3-9099-C40C66FF867C}">
                  <a14:compatExt spid="_x0000_s90168"/>
                </a:ext>
                <a:ext uri="{FF2B5EF4-FFF2-40B4-BE49-F238E27FC236}">
                  <a16:creationId xmlns:a16="http://schemas.microsoft.com/office/drawing/2014/main" id="{00000000-0008-0000-1D00-000038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90169" name="Check Box 57" hidden="1">
              <a:extLst>
                <a:ext uri="{63B3BB69-23CF-44E3-9099-C40C66FF867C}">
                  <a14:compatExt spid="_x0000_s90169"/>
                </a:ext>
                <a:ext uri="{FF2B5EF4-FFF2-40B4-BE49-F238E27FC236}">
                  <a16:creationId xmlns:a16="http://schemas.microsoft.com/office/drawing/2014/main" id="{00000000-0008-0000-1D00-000039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90170" name="Check Box 58" hidden="1">
              <a:extLst>
                <a:ext uri="{63B3BB69-23CF-44E3-9099-C40C66FF867C}">
                  <a14:compatExt spid="_x0000_s90170"/>
                </a:ext>
                <a:ext uri="{FF2B5EF4-FFF2-40B4-BE49-F238E27FC236}">
                  <a16:creationId xmlns:a16="http://schemas.microsoft.com/office/drawing/2014/main" id="{00000000-0008-0000-1D00-00003A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90171" name="Check Box 59" hidden="1">
              <a:extLst>
                <a:ext uri="{63B3BB69-23CF-44E3-9099-C40C66FF867C}">
                  <a14:compatExt spid="_x0000_s90171"/>
                </a:ext>
                <a:ext uri="{FF2B5EF4-FFF2-40B4-BE49-F238E27FC236}">
                  <a16:creationId xmlns:a16="http://schemas.microsoft.com/office/drawing/2014/main" id="{00000000-0008-0000-1D00-00003B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90172" name="Check Box 60" hidden="1">
              <a:extLst>
                <a:ext uri="{63B3BB69-23CF-44E3-9099-C40C66FF867C}">
                  <a14:compatExt spid="_x0000_s90172"/>
                </a:ext>
                <a:ext uri="{FF2B5EF4-FFF2-40B4-BE49-F238E27FC236}">
                  <a16:creationId xmlns:a16="http://schemas.microsoft.com/office/drawing/2014/main" id="{00000000-0008-0000-1D00-00003C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AC636B-75A3-411A-A781-FF63EC3B9EF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90173" name="Check Box 61" hidden="1">
              <a:extLst>
                <a:ext uri="{63B3BB69-23CF-44E3-9099-C40C66FF867C}">
                  <a14:compatExt spid="_x0000_s90173"/>
                </a:ext>
                <a:ext uri="{FF2B5EF4-FFF2-40B4-BE49-F238E27FC236}">
                  <a16:creationId xmlns:a16="http://schemas.microsoft.com/office/drawing/2014/main" id="{00000000-0008-0000-1D00-00003D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90174" name="Check Box 62" hidden="1">
              <a:extLst>
                <a:ext uri="{63B3BB69-23CF-44E3-9099-C40C66FF867C}">
                  <a14:compatExt spid="_x0000_s90174"/>
                </a:ext>
                <a:ext uri="{FF2B5EF4-FFF2-40B4-BE49-F238E27FC236}">
                  <a16:creationId xmlns:a16="http://schemas.microsoft.com/office/drawing/2014/main" id="{00000000-0008-0000-1D00-00003E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90175" name="Check Box 63" hidden="1">
              <a:extLst>
                <a:ext uri="{63B3BB69-23CF-44E3-9099-C40C66FF867C}">
                  <a14:compatExt spid="_x0000_s90175"/>
                </a:ext>
                <a:ext uri="{FF2B5EF4-FFF2-40B4-BE49-F238E27FC236}">
                  <a16:creationId xmlns:a16="http://schemas.microsoft.com/office/drawing/2014/main" id="{00000000-0008-0000-1D00-00003F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90176" name="Check Box 64" hidden="1">
              <a:extLst>
                <a:ext uri="{63B3BB69-23CF-44E3-9099-C40C66FF867C}">
                  <a14:compatExt spid="_x0000_s90176"/>
                </a:ext>
                <a:ext uri="{FF2B5EF4-FFF2-40B4-BE49-F238E27FC236}">
                  <a16:creationId xmlns:a16="http://schemas.microsoft.com/office/drawing/2014/main" id="{00000000-0008-0000-1D00-000040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90177" name="Check Box 65" hidden="1">
              <a:extLst>
                <a:ext uri="{63B3BB69-23CF-44E3-9099-C40C66FF867C}">
                  <a14:compatExt spid="_x0000_s90177"/>
                </a:ext>
                <a:ext uri="{FF2B5EF4-FFF2-40B4-BE49-F238E27FC236}">
                  <a16:creationId xmlns:a16="http://schemas.microsoft.com/office/drawing/2014/main" id="{00000000-0008-0000-1D00-00004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90178" name="Check Box 66" hidden="1">
              <a:extLst>
                <a:ext uri="{63B3BB69-23CF-44E3-9099-C40C66FF867C}">
                  <a14:compatExt spid="_x0000_s90178"/>
                </a:ext>
                <a:ext uri="{FF2B5EF4-FFF2-40B4-BE49-F238E27FC236}">
                  <a16:creationId xmlns:a16="http://schemas.microsoft.com/office/drawing/2014/main" id="{00000000-0008-0000-1D00-000042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90179" name="Check Box 67" hidden="1">
              <a:extLst>
                <a:ext uri="{63B3BB69-23CF-44E3-9099-C40C66FF867C}">
                  <a14:compatExt spid="_x0000_s90179"/>
                </a:ext>
                <a:ext uri="{FF2B5EF4-FFF2-40B4-BE49-F238E27FC236}">
                  <a16:creationId xmlns:a16="http://schemas.microsoft.com/office/drawing/2014/main" id="{00000000-0008-0000-1D00-00004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90180" name="Check Box 68" hidden="1">
              <a:extLst>
                <a:ext uri="{63B3BB69-23CF-44E3-9099-C40C66FF867C}">
                  <a14:compatExt spid="_x0000_s90180"/>
                </a:ext>
                <a:ext uri="{FF2B5EF4-FFF2-40B4-BE49-F238E27FC236}">
                  <a16:creationId xmlns:a16="http://schemas.microsoft.com/office/drawing/2014/main" id="{00000000-0008-0000-1D00-00004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90181" name="Check Box 69" hidden="1">
              <a:extLst>
                <a:ext uri="{63B3BB69-23CF-44E3-9099-C40C66FF867C}">
                  <a14:compatExt spid="_x0000_s90181"/>
                </a:ext>
                <a:ext uri="{FF2B5EF4-FFF2-40B4-BE49-F238E27FC236}">
                  <a16:creationId xmlns:a16="http://schemas.microsoft.com/office/drawing/2014/main" id="{00000000-0008-0000-1D00-00004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90182" name="Check Box 70" hidden="1">
              <a:extLst>
                <a:ext uri="{63B3BB69-23CF-44E3-9099-C40C66FF867C}">
                  <a14:compatExt spid="_x0000_s90182"/>
                </a:ext>
                <a:ext uri="{FF2B5EF4-FFF2-40B4-BE49-F238E27FC236}">
                  <a16:creationId xmlns:a16="http://schemas.microsoft.com/office/drawing/2014/main" id="{00000000-0008-0000-1D00-00004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EBE4F022-A067-4DFB-9BC3-A5364C9D68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3F36D86B-EEE7-4608-9336-EAEDD93A79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92161" name="Check Box 1" hidden="1">
              <a:extLst>
                <a:ext uri="{63B3BB69-23CF-44E3-9099-C40C66FF867C}">
                  <a14:compatExt spid="_x0000_s92161"/>
                </a:ext>
                <a:ext uri="{FF2B5EF4-FFF2-40B4-BE49-F238E27FC236}">
                  <a16:creationId xmlns:a16="http://schemas.microsoft.com/office/drawing/2014/main" id="{00000000-0008-0000-2000-00000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92162" name="Check Box 2" hidden="1">
              <a:extLst>
                <a:ext uri="{63B3BB69-23CF-44E3-9099-C40C66FF867C}">
                  <a14:compatExt spid="_x0000_s92162"/>
                </a:ext>
                <a:ext uri="{FF2B5EF4-FFF2-40B4-BE49-F238E27FC236}">
                  <a16:creationId xmlns:a16="http://schemas.microsoft.com/office/drawing/2014/main" id="{00000000-0008-0000-2000-000002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92163" name="Check Box 3" hidden="1">
              <a:extLst>
                <a:ext uri="{63B3BB69-23CF-44E3-9099-C40C66FF867C}">
                  <a14:compatExt spid="_x0000_s92163"/>
                </a:ext>
                <a:ext uri="{FF2B5EF4-FFF2-40B4-BE49-F238E27FC236}">
                  <a16:creationId xmlns:a16="http://schemas.microsoft.com/office/drawing/2014/main" id="{00000000-0008-0000-2000-00000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92164" name="Check Box 4" hidden="1">
              <a:extLst>
                <a:ext uri="{63B3BB69-23CF-44E3-9099-C40C66FF867C}">
                  <a14:compatExt spid="_x0000_s92164"/>
                </a:ext>
                <a:ext uri="{FF2B5EF4-FFF2-40B4-BE49-F238E27FC236}">
                  <a16:creationId xmlns:a16="http://schemas.microsoft.com/office/drawing/2014/main" id="{00000000-0008-0000-2000-00000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92165" name="Check Box 5" hidden="1">
              <a:extLst>
                <a:ext uri="{63B3BB69-23CF-44E3-9099-C40C66FF867C}">
                  <a14:compatExt spid="_x0000_s92165"/>
                </a:ext>
                <a:ext uri="{FF2B5EF4-FFF2-40B4-BE49-F238E27FC236}">
                  <a16:creationId xmlns:a16="http://schemas.microsoft.com/office/drawing/2014/main" id="{00000000-0008-0000-2000-00000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92166" name="Check Box 6" hidden="1">
              <a:extLst>
                <a:ext uri="{63B3BB69-23CF-44E3-9099-C40C66FF867C}">
                  <a14:compatExt spid="_x0000_s92166"/>
                </a:ext>
                <a:ext uri="{FF2B5EF4-FFF2-40B4-BE49-F238E27FC236}">
                  <a16:creationId xmlns:a16="http://schemas.microsoft.com/office/drawing/2014/main" id="{00000000-0008-0000-2000-00000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92167" name="Check Box 7" hidden="1">
              <a:extLst>
                <a:ext uri="{63B3BB69-23CF-44E3-9099-C40C66FF867C}">
                  <a14:compatExt spid="_x0000_s92167"/>
                </a:ext>
                <a:ext uri="{FF2B5EF4-FFF2-40B4-BE49-F238E27FC236}">
                  <a16:creationId xmlns:a16="http://schemas.microsoft.com/office/drawing/2014/main" id="{00000000-0008-0000-2000-000007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92168" name="Check Box 8" hidden="1">
              <a:extLst>
                <a:ext uri="{63B3BB69-23CF-44E3-9099-C40C66FF867C}">
                  <a14:compatExt spid="_x0000_s92168"/>
                </a:ext>
                <a:ext uri="{FF2B5EF4-FFF2-40B4-BE49-F238E27FC236}">
                  <a16:creationId xmlns:a16="http://schemas.microsoft.com/office/drawing/2014/main" id="{00000000-0008-0000-2000-000008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92169" name="Check Box 9" hidden="1">
              <a:extLst>
                <a:ext uri="{63B3BB69-23CF-44E3-9099-C40C66FF867C}">
                  <a14:compatExt spid="_x0000_s92169"/>
                </a:ext>
                <a:ext uri="{FF2B5EF4-FFF2-40B4-BE49-F238E27FC236}">
                  <a16:creationId xmlns:a16="http://schemas.microsoft.com/office/drawing/2014/main" id="{00000000-0008-0000-2000-000009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92170" name="Check Box 10" hidden="1">
              <a:extLst>
                <a:ext uri="{63B3BB69-23CF-44E3-9099-C40C66FF867C}">
                  <a14:compatExt spid="_x0000_s92170"/>
                </a:ext>
                <a:ext uri="{FF2B5EF4-FFF2-40B4-BE49-F238E27FC236}">
                  <a16:creationId xmlns:a16="http://schemas.microsoft.com/office/drawing/2014/main" id="{00000000-0008-0000-2000-00000A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92171" name="Check Box 11" hidden="1">
              <a:extLst>
                <a:ext uri="{63B3BB69-23CF-44E3-9099-C40C66FF867C}">
                  <a14:compatExt spid="_x0000_s92171"/>
                </a:ext>
                <a:ext uri="{FF2B5EF4-FFF2-40B4-BE49-F238E27FC236}">
                  <a16:creationId xmlns:a16="http://schemas.microsoft.com/office/drawing/2014/main" id="{00000000-0008-0000-2000-00000B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92172" name="Check Box 12" hidden="1">
              <a:extLst>
                <a:ext uri="{63B3BB69-23CF-44E3-9099-C40C66FF867C}">
                  <a14:compatExt spid="_x0000_s92172"/>
                </a:ext>
                <a:ext uri="{FF2B5EF4-FFF2-40B4-BE49-F238E27FC236}">
                  <a16:creationId xmlns:a16="http://schemas.microsoft.com/office/drawing/2014/main" id="{00000000-0008-0000-2000-00000C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92173" name="Check Box 13" hidden="1">
              <a:extLst>
                <a:ext uri="{63B3BB69-23CF-44E3-9099-C40C66FF867C}">
                  <a14:compatExt spid="_x0000_s92173"/>
                </a:ext>
                <a:ext uri="{FF2B5EF4-FFF2-40B4-BE49-F238E27FC236}">
                  <a16:creationId xmlns:a16="http://schemas.microsoft.com/office/drawing/2014/main" id="{00000000-0008-0000-2000-00000D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92174" name="Check Box 14" hidden="1">
              <a:extLst>
                <a:ext uri="{63B3BB69-23CF-44E3-9099-C40C66FF867C}">
                  <a14:compatExt spid="_x0000_s92174"/>
                </a:ext>
                <a:ext uri="{FF2B5EF4-FFF2-40B4-BE49-F238E27FC236}">
                  <a16:creationId xmlns:a16="http://schemas.microsoft.com/office/drawing/2014/main" id="{00000000-0008-0000-2000-00000E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92175" name="Check Box 15" hidden="1">
              <a:extLst>
                <a:ext uri="{63B3BB69-23CF-44E3-9099-C40C66FF867C}">
                  <a14:compatExt spid="_x0000_s92175"/>
                </a:ext>
                <a:ext uri="{FF2B5EF4-FFF2-40B4-BE49-F238E27FC236}">
                  <a16:creationId xmlns:a16="http://schemas.microsoft.com/office/drawing/2014/main" id="{00000000-0008-0000-2000-00000F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92176" name="Check Box 16" hidden="1">
              <a:extLst>
                <a:ext uri="{63B3BB69-23CF-44E3-9099-C40C66FF867C}">
                  <a14:compatExt spid="_x0000_s92176"/>
                </a:ext>
                <a:ext uri="{FF2B5EF4-FFF2-40B4-BE49-F238E27FC236}">
                  <a16:creationId xmlns:a16="http://schemas.microsoft.com/office/drawing/2014/main" id="{00000000-0008-0000-2000-000010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92177" name="Check Box 17" hidden="1">
              <a:extLst>
                <a:ext uri="{63B3BB69-23CF-44E3-9099-C40C66FF867C}">
                  <a14:compatExt spid="_x0000_s92177"/>
                </a:ext>
                <a:ext uri="{FF2B5EF4-FFF2-40B4-BE49-F238E27FC236}">
                  <a16:creationId xmlns:a16="http://schemas.microsoft.com/office/drawing/2014/main" id="{00000000-0008-0000-2000-00001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92178" name="Check Box 18" hidden="1">
              <a:extLst>
                <a:ext uri="{63B3BB69-23CF-44E3-9099-C40C66FF867C}">
                  <a14:compatExt spid="_x0000_s92178"/>
                </a:ext>
                <a:ext uri="{FF2B5EF4-FFF2-40B4-BE49-F238E27FC236}">
                  <a16:creationId xmlns:a16="http://schemas.microsoft.com/office/drawing/2014/main" id="{00000000-0008-0000-2000-000012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92179" name="Check Box 19" hidden="1">
              <a:extLst>
                <a:ext uri="{63B3BB69-23CF-44E3-9099-C40C66FF867C}">
                  <a14:compatExt spid="_x0000_s92179"/>
                </a:ext>
                <a:ext uri="{FF2B5EF4-FFF2-40B4-BE49-F238E27FC236}">
                  <a16:creationId xmlns:a16="http://schemas.microsoft.com/office/drawing/2014/main" id="{00000000-0008-0000-2000-00001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92180" name="Check Box 20" hidden="1">
              <a:extLst>
                <a:ext uri="{63B3BB69-23CF-44E3-9099-C40C66FF867C}">
                  <a14:compatExt spid="_x0000_s92180"/>
                </a:ext>
                <a:ext uri="{FF2B5EF4-FFF2-40B4-BE49-F238E27FC236}">
                  <a16:creationId xmlns:a16="http://schemas.microsoft.com/office/drawing/2014/main" id="{00000000-0008-0000-2000-00001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92181" name="Check Box 21" hidden="1">
              <a:extLst>
                <a:ext uri="{63B3BB69-23CF-44E3-9099-C40C66FF867C}">
                  <a14:compatExt spid="_x0000_s92181"/>
                </a:ext>
                <a:ext uri="{FF2B5EF4-FFF2-40B4-BE49-F238E27FC236}">
                  <a16:creationId xmlns:a16="http://schemas.microsoft.com/office/drawing/2014/main" id="{00000000-0008-0000-2000-00001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92182" name="Check Box 22" hidden="1">
              <a:extLst>
                <a:ext uri="{63B3BB69-23CF-44E3-9099-C40C66FF867C}">
                  <a14:compatExt spid="_x0000_s92182"/>
                </a:ext>
                <a:ext uri="{FF2B5EF4-FFF2-40B4-BE49-F238E27FC236}">
                  <a16:creationId xmlns:a16="http://schemas.microsoft.com/office/drawing/2014/main" id="{00000000-0008-0000-2000-00001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92183" name="Check Box 23" hidden="1">
              <a:extLst>
                <a:ext uri="{63B3BB69-23CF-44E3-9099-C40C66FF867C}">
                  <a14:compatExt spid="_x0000_s92183"/>
                </a:ext>
                <a:ext uri="{FF2B5EF4-FFF2-40B4-BE49-F238E27FC236}">
                  <a16:creationId xmlns:a16="http://schemas.microsoft.com/office/drawing/2014/main" id="{00000000-0008-0000-2000-000017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92184" name="Check Box 24" hidden="1">
              <a:extLst>
                <a:ext uri="{63B3BB69-23CF-44E3-9099-C40C66FF867C}">
                  <a14:compatExt spid="_x0000_s92184"/>
                </a:ext>
                <a:ext uri="{FF2B5EF4-FFF2-40B4-BE49-F238E27FC236}">
                  <a16:creationId xmlns:a16="http://schemas.microsoft.com/office/drawing/2014/main" id="{00000000-0008-0000-2000-000018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92185" name="Check Box 25" hidden="1">
              <a:extLst>
                <a:ext uri="{63B3BB69-23CF-44E3-9099-C40C66FF867C}">
                  <a14:compatExt spid="_x0000_s92185"/>
                </a:ext>
                <a:ext uri="{FF2B5EF4-FFF2-40B4-BE49-F238E27FC236}">
                  <a16:creationId xmlns:a16="http://schemas.microsoft.com/office/drawing/2014/main" id="{00000000-0008-0000-2000-000019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92186" name="Check Box 26" hidden="1">
              <a:extLst>
                <a:ext uri="{63B3BB69-23CF-44E3-9099-C40C66FF867C}">
                  <a14:compatExt spid="_x0000_s92186"/>
                </a:ext>
                <a:ext uri="{FF2B5EF4-FFF2-40B4-BE49-F238E27FC236}">
                  <a16:creationId xmlns:a16="http://schemas.microsoft.com/office/drawing/2014/main" id="{00000000-0008-0000-2000-00001A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92187" name="Check Box 27" hidden="1">
              <a:extLst>
                <a:ext uri="{63B3BB69-23CF-44E3-9099-C40C66FF867C}">
                  <a14:compatExt spid="_x0000_s92187"/>
                </a:ext>
                <a:ext uri="{FF2B5EF4-FFF2-40B4-BE49-F238E27FC236}">
                  <a16:creationId xmlns:a16="http://schemas.microsoft.com/office/drawing/2014/main" id="{00000000-0008-0000-2000-00001B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92188" name="Check Box 28" hidden="1">
              <a:extLst>
                <a:ext uri="{63B3BB69-23CF-44E3-9099-C40C66FF867C}">
                  <a14:compatExt spid="_x0000_s92188"/>
                </a:ext>
                <a:ext uri="{FF2B5EF4-FFF2-40B4-BE49-F238E27FC236}">
                  <a16:creationId xmlns:a16="http://schemas.microsoft.com/office/drawing/2014/main" id="{00000000-0008-0000-2000-00001C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92189" name="Check Box 29" hidden="1">
              <a:extLst>
                <a:ext uri="{63B3BB69-23CF-44E3-9099-C40C66FF867C}">
                  <a14:compatExt spid="_x0000_s92189"/>
                </a:ext>
                <a:ext uri="{FF2B5EF4-FFF2-40B4-BE49-F238E27FC236}">
                  <a16:creationId xmlns:a16="http://schemas.microsoft.com/office/drawing/2014/main" id="{00000000-0008-0000-2000-00001D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92190" name="Check Box 30" hidden="1">
              <a:extLst>
                <a:ext uri="{63B3BB69-23CF-44E3-9099-C40C66FF867C}">
                  <a14:compatExt spid="_x0000_s92190"/>
                </a:ext>
                <a:ext uri="{FF2B5EF4-FFF2-40B4-BE49-F238E27FC236}">
                  <a16:creationId xmlns:a16="http://schemas.microsoft.com/office/drawing/2014/main" id="{00000000-0008-0000-2000-00001E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92191" name="Check Box 31" hidden="1">
              <a:extLst>
                <a:ext uri="{63B3BB69-23CF-44E3-9099-C40C66FF867C}">
                  <a14:compatExt spid="_x0000_s92191"/>
                </a:ext>
                <a:ext uri="{FF2B5EF4-FFF2-40B4-BE49-F238E27FC236}">
                  <a16:creationId xmlns:a16="http://schemas.microsoft.com/office/drawing/2014/main" id="{00000000-0008-0000-2000-00001F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92192" name="Check Box 32" hidden="1">
              <a:extLst>
                <a:ext uri="{63B3BB69-23CF-44E3-9099-C40C66FF867C}">
                  <a14:compatExt spid="_x0000_s92192"/>
                </a:ext>
                <a:ext uri="{FF2B5EF4-FFF2-40B4-BE49-F238E27FC236}">
                  <a16:creationId xmlns:a16="http://schemas.microsoft.com/office/drawing/2014/main" id="{00000000-0008-0000-2000-000020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92193" name="Check Box 33" hidden="1">
              <a:extLst>
                <a:ext uri="{63B3BB69-23CF-44E3-9099-C40C66FF867C}">
                  <a14:compatExt spid="_x0000_s92193"/>
                </a:ext>
                <a:ext uri="{FF2B5EF4-FFF2-40B4-BE49-F238E27FC236}">
                  <a16:creationId xmlns:a16="http://schemas.microsoft.com/office/drawing/2014/main" id="{00000000-0008-0000-2000-00002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92194" name="Check Box 34" hidden="1">
              <a:extLst>
                <a:ext uri="{63B3BB69-23CF-44E3-9099-C40C66FF867C}">
                  <a14:compatExt spid="_x0000_s92194"/>
                </a:ext>
                <a:ext uri="{FF2B5EF4-FFF2-40B4-BE49-F238E27FC236}">
                  <a16:creationId xmlns:a16="http://schemas.microsoft.com/office/drawing/2014/main" id="{00000000-0008-0000-2000-000022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92195" name="Check Box 35" hidden="1">
              <a:extLst>
                <a:ext uri="{63B3BB69-23CF-44E3-9099-C40C66FF867C}">
                  <a14:compatExt spid="_x0000_s92195"/>
                </a:ext>
                <a:ext uri="{FF2B5EF4-FFF2-40B4-BE49-F238E27FC236}">
                  <a16:creationId xmlns:a16="http://schemas.microsoft.com/office/drawing/2014/main" id="{00000000-0008-0000-2000-00002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92196" name="Check Box 36" hidden="1">
              <a:extLst>
                <a:ext uri="{63B3BB69-23CF-44E3-9099-C40C66FF867C}">
                  <a14:compatExt spid="_x0000_s92196"/>
                </a:ext>
                <a:ext uri="{FF2B5EF4-FFF2-40B4-BE49-F238E27FC236}">
                  <a16:creationId xmlns:a16="http://schemas.microsoft.com/office/drawing/2014/main" id="{00000000-0008-0000-2000-00002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92197" name="Check Box 37" hidden="1">
              <a:extLst>
                <a:ext uri="{63B3BB69-23CF-44E3-9099-C40C66FF867C}">
                  <a14:compatExt spid="_x0000_s92197"/>
                </a:ext>
                <a:ext uri="{FF2B5EF4-FFF2-40B4-BE49-F238E27FC236}">
                  <a16:creationId xmlns:a16="http://schemas.microsoft.com/office/drawing/2014/main" id="{00000000-0008-0000-2000-00002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92198" name="Check Box 38" hidden="1">
              <a:extLst>
                <a:ext uri="{63B3BB69-23CF-44E3-9099-C40C66FF867C}">
                  <a14:compatExt spid="_x0000_s92198"/>
                </a:ext>
                <a:ext uri="{FF2B5EF4-FFF2-40B4-BE49-F238E27FC236}">
                  <a16:creationId xmlns:a16="http://schemas.microsoft.com/office/drawing/2014/main" id="{00000000-0008-0000-2000-00002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92199" name="Check Box 39" hidden="1">
              <a:extLst>
                <a:ext uri="{63B3BB69-23CF-44E3-9099-C40C66FF867C}">
                  <a14:compatExt spid="_x0000_s92199"/>
                </a:ext>
                <a:ext uri="{FF2B5EF4-FFF2-40B4-BE49-F238E27FC236}">
                  <a16:creationId xmlns:a16="http://schemas.microsoft.com/office/drawing/2014/main" id="{00000000-0008-0000-2000-000027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92200" name="Check Box 40" hidden="1">
              <a:extLst>
                <a:ext uri="{63B3BB69-23CF-44E3-9099-C40C66FF867C}">
                  <a14:compatExt spid="_x0000_s92200"/>
                </a:ext>
                <a:ext uri="{FF2B5EF4-FFF2-40B4-BE49-F238E27FC236}">
                  <a16:creationId xmlns:a16="http://schemas.microsoft.com/office/drawing/2014/main" id="{00000000-0008-0000-2000-000028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92201" name="Check Box 41" hidden="1">
              <a:extLst>
                <a:ext uri="{63B3BB69-23CF-44E3-9099-C40C66FF867C}">
                  <a14:compatExt spid="_x0000_s92201"/>
                </a:ext>
                <a:ext uri="{FF2B5EF4-FFF2-40B4-BE49-F238E27FC236}">
                  <a16:creationId xmlns:a16="http://schemas.microsoft.com/office/drawing/2014/main" id="{00000000-0008-0000-2000-000029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92202" name="Check Box 42" hidden="1">
              <a:extLst>
                <a:ext uri="{63B3BB69-23CF-44E3-9099-C40C66FF867C}">
                  <a14:compatExt spid="_x0000_s92202"/>
                </a:ext>
                <a:ext uri="{FF2B5EF4-FFF2-40B4-BE49-F238E27FC236}">
                  <a16:creationId xmlns:a16="http://schemas.microsoft.com/office/drawing/2014/main" id="{00000000-0008-0000-2000-00002A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92203" name="Check Box 43" hidden="1">
              <a:extLst>
                <a:ext uri="{63B3BB69-23CF-44E3-9099-C40C66FF867C}">
                  <a14:compatExt spid="_x0000_s92203"/>
                </a:ext>
                <a:ext uri="{FF2B5EF4-FFF2-40B4-BE49-F238E27FC236}">
                  <a16:creationId xmlns:a16="http://schemas.microsoft.com/office/drawing/2014/main" id="{00000000-0008-0000-2000-00002B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92204" name="Check Box 44" hidden="1">
              <a:extLst>
                <a:ext uri="{63B3BB69-23CF-44E3-9099-C40C66FF867C}">
                  <a14:compatExt spid="_x0000_s92204"/>
                </a:ext>
                <a:ext uri="{FF2B5EF4-FFF2-40B4-BE49-F238E27FC236}">
                  <a16:creationId xmlns:a16="http://schemas.microsoft.com/office/drawing/2014/main" id="{00000000-0008-0000-2000-00002C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92205" name="Check Box 45" hidden="1">
              <a:extLst>
                <a:ext uri="{63B3BB69-23CF-44E3-9099-C40C66FF867C}">
                  <a14:compatExt spid="_x0000_s92205"/>
                </a:ext>
                <a:ext uri="{FF2B5EF4-FFF2-40B4-BE49-F238E27FC236}">
                  <a16:creationId xmlns:a16="http://schemas.microsoft.com/office/drawing/2014/main" id="{00000000-0008-0000-2000-00002D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92206" name="Check Box 46" hidden="1">
              <a:extLst>
                <a:ext uri="{63B3BB69-23CF-44E3-9099-C40C66FF867C}">
                  <a14:compatExt spid="_x0000_s92206"/>
                </a:ext>
                <a:ext uri="{FF2B5EF4-FFF2-40B4-BE49-F238E27FC236}">
                  <a16:creationId xmlns:a16="http://schemas.microsoft.com/office/drawing/2014/main" id="{00000000-0008-0000-2000-00002E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92207" name="Check Box 47" hidden="1">
              <a:extLst>
                <a:ext uri="{63B3BB69-23CF-44E3-9099-C40C66FF867C}">
                  <a14:compatExt spid="_x0000_s92207"/>
                </a:ext>
                <a:ext uri="{FF2B5EF4-FFF2-40B4-BE49-F238E27FC236}">
                  <a16:creationId xmlns:a16="http://schemas.microsoft.com/office/drawing/2014/main" id="{00000000-0008-0000-2000-00002F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92208" name="Check Box 48" hidden="1">
              <a:extLst>
                <a:ext uri="{63B3BB69-23CF-44E3-9099-C40C66FF867C}">
                  <a14:compatExt spid="_x0000_s92208"/>
                </a:ext>
                <a:ext uri="{FF2B5EF4-FFF2-40B4-BE49-F238E27FC236}">
                  <a16:creationId xmlns:a16="http://schemas.microsoft.com/office/drawing/2014/main" id="{00000000-0008-0000-2000-000030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92209" name="Check Box 49" hidden="1">
              <a:extLst>
                <a:ext uri="{63B3BB69-23CF-44E3-9099-C40C66FF867C}">
                  <a14:compatExt spid="_x0000_s92209"/>
                </a:ext>
                <a:ext uri="{FF2B5EF4-FFF2-40B4-BE49-F238E27FC236}">
                  <a16:creationId xmlns:a16="http://schemas.microsoft.com/office/drawing/2014/main" id="{00000000-0008-0000-2000-00003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92210" name="Check Box 50" hidden="1">
              <a:extLst>
                <a:ext uri="{63B3BB69-23CF-44E3-9099-C40C66FF867C}">
                  <a14:compatExt spid="_x0000_s92210"/>
                </a:ext>
                <a:ext uri="{FF2B5EF4-FFF2-40B4-BE49-F238E27FC236}">
                  <a16:creationId xmlns:a16="http://schemas.microsoft.com/office/drawing/2014/main" id="{00000000-0008-0000-2000-000032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92211" name="Check Box 51" hidden="1">
              <a:extLst>
                <a:ext uri="{63B3BB69-23CF-44E3-9099-C40C66FF867C}">
                  <a14:compatExt spid="_x0000_s92211"/>
                </a:ext>
                <a:ext uri="{FF2B5EF4-FFF2-40B4-BE49-F238E27FC236}">
                  <a16:creationId xmlns:a16="http://schemas.microsoft.com/office/drawing/2014/main" id="{00000000-0008-0000-2000-00003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92212" name="Check Box 52" hidden="1">
              <a:extLst>
                <a:ext uri="{63B3BB69-23CF-44E3-9099-C40C66FF867C}">
                  <a14:compatExt spid="_x0000_s92212"/>
                </a:ext>
                <a:ext uri="{FF2B5EF4-FFF2-40B4-BE49-F238E27FC236}">
                  <a16:creationId xmlns:a16="http://schemas.microsoft.com/office/drawing/2014/main" id="{00000000-0008-0000-2000-00003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92213" name="Check Box 53" hidden="1">
              <a:extLst>
                <a:ext uri="{63B3BB69-23CF-44E3-9099-C40C66FF867C}">
                  <a14:compatExt spid="_x0000_s92213"/>
                </a:ext>
                <a:ext uri="{FF2B5EF4-FFF2-40B4-BE49-F238E27FC236}">
                  <a16:creationId xmlns:a16="http://schemas.microsoft.com/office/drawing/2014/main" id="{00000000-0008-0000-2000-00003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92214" name="Check Box 54" hidden="1">
              <a:extLst>
                <a:ext uri="{63B3BB69-23CF-44E3-9099-C40C66FF867C}">
                  <a14:compatExt spid="_x0000_s92214"/>
                </a:ext>
                <a:ext uri="{FF2B5EF4-FFF2-40B4-BE49-F238E27FC236}">
                  <a16:creationId xmlns:a16="http://schemas.microsoft.com/office/drawing/2014/main" id="{00000000-0008-0000-2000-00003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92215" name="Check Box 55" hidden="1">
              <a:extLst>
                <a:ext uri="{63B3BB69-23CF-44E3-9099-C40C66FF867C}">
                  <a14:compatExt spid="_x0000_s92215"/>
                </a:ext>
                <a:ext uri="{FF2B5EF4-FFF2-40B4-BE49-F238E27FC236}">
                  <a16:creationId xmlns:a16="http://schemas.microsoft.com/office/drawing/2014/main" id="{00000000-0008-0000-2000-000037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92216" name="Check Box 56" hidden="1">
              <a:extLst>
                <a:ext uri="{63B3BB69-23CF-44E3-9099-C40C66FF867C}">
                  <a14:compatExt spid="_x0000_s92216"/>
                </a:ext>
                <a:ext uri="{FF2B5EF4-FFF2-40B4-BE49-F238E27FC236}">
                  <a16:creationId xmlns:a16="http://schemas.microsoft.com/office/drawing/2014/main" id="{00000000-0008-0000-2000-000038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92217" name="Check Box 57" hidden="1">
              <a:extLst>
                <a:ext uri="{63B3BB69-23CF-44E3-9099-C40C66FF867C}">
                  <a14:compatExt spid="_x0000_s92217"/>
                </a:ext>
                <a:ext uri="{FF2B5EF4-FFF2-40B4-BE49-F238E27FC236}">
                  <a16:creationId xmlns:a16="http://schemas.microsoft.com/office/drawing/2014/main" id="{00000000-0008-0000-2000-000039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92218" name="Check Box 58" hidden="1">
              <a:extLst>
                <a:ext uri="{63B3BB69-23CF-44E3-9099-C40C66FF867C}">
                  <a14:compatExt spid="_x0000_s92218"/>
                </a:ext>
                <a:ext uri="{FF2B5EF4-FFF2-40B4-BE49-F238E27FC236}">
                  <a16:creationId xmlns:a16="http://schemas.microsoft.com/office/drawing/2014/main" id="{00000000-0008-0000-2000-00003A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92219" name="Check Box 59" hidden="1">
              <a:extLst>
                <a:ext uri="{63B3BB69-23CF-44E3-9099-C40C66FF867C}">
                  <a14:compatExt spid="_x0000_s92219"/>
                </a:ext>
                <a:ext uri="{FF2B5EF4-FFF2-40B4-BE49-F238E27FC236}">
                  <a16:creationId xmlns:a16="http://schemas.microsoft.com/office/drawing/2014/main" id="{00000000-0008-0000-2000-00003B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92220" name="Check Box 60" hidden="1">
              <a:extLst>
                <a:ext uri="{63B3BB69-23CF-44E3-9099-C40C66FF867C}">
                  <a14:compatExt spid="_x0000_s92220"/>
                </a:ext>
                <a:ext uri="{FF2B5EF4-FFF2-40B4-BE49-F238E27FC236}">
                  <a16:creationId xmlns:a16="http://schemas.microsoft.com/office/drawing/2014/main" id="{00000000-0008-0000-2000-00003C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DD12D8F-E4CC-45EA-82E9-5F4769F92A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92221" name="Check Box 61" hidden="1">
              <a:extLst>
                <a:ext uri="{63B3BB69-23CF-44E3-9099-C40C66FF867C}">
                  <a14:compatExt spid="_x0000_s92221"/>
                </a:ext>
                <a:ext uri="{FF2B5EF4-FFF2-40B4-BE49-F238E27FC236}">
                  <a16:creationId xmlns:a16="http://schemas.microsoft.com/office/drawing/2014/main" id="{00000000-0008-0000-2000-00003D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92222" name="Check Box 62" hidden="1">
              <a:extLst>
                <a:ext uri="{63B3BB69-23CF-44E3-9099-C40C66FF867C}">
                  <a14:compatExt spid="_x0000_s92222"/>
                </a:ext>
                <a:ext uri="{FF2B5EF4-FFF2-40B4-BE49-F238E27FC236}">
                  <a16:creationId xmlns:a16="http://schemas.microsoft.com/office/drawing/2014/main" id="{00000000-0008-0000-2000-00003E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92223" name="Check Box 63" hidden="1">
              <a:extLst>
                <a:ext uri="{63B3BB69-23CF-44E3-9099-C40C66FF867C}">
                  <a14:compatExt spid="_x0000_s92223"/>
                </a:ext>
                <a:ext uri="{FF2B5EF4-FFF2-40B4-BE49-F238E27FC236}">
                  <a16:creationId xmlns:a16="http://schemas.microsoft.com/office/drawing/2014/main" id="{00000000-0008-0000-2000-00003F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92224" name="Check Box 64" hidden="1">
              <a:extLst>
                <a:ext uri="{63B3BB69-23CF-44E3-9099-C40C66FF867C}">
                  <a14:compatExt spid="_x0000_s92224"/>
                </a:ext>
                <a:ext uri="{FF2B5EF4-FFF2-40B4-BE49-F238E27FC236}">
                  <a16:creationId xmlns:a16="http://schemas.microsoft.com/office/drawing/2014/main" id="{00000000-0008-0000-2000-000040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92225" name="Check Box 65" hidden="1">
              <a:extLst>
                <a:ext uri="{63B3BB69-23CF-44E3-9099-C40C66FF867C}">
                  <a14:compatExt spid="_x0000_s92225"/>
                </a:ext>
                <a:ext uri="{FF2B5EF4-FFF2-40B4-BE49-F238E27FC236}">
                  <a16:creationId xmlns:a16="http://schemas.microsoft.com/office/drawing/2014/main" id="{00000000-0008-0000-2000-00004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92226" name="Check Box 66" hidden="1">
              <a:extLst>
                <a:ext uri="{63B3BB69-23CF-44E3-9099-C40C66FF867C}">
                  <a14:compatExt spid="_x0000_s92226"/>
                </a:ext>
                <a:ext uri="{FF2B5EF4-FFF2-40B4-BE49-F238E27FC236}">
                  <a16:creationId xmlns:a16="http://schemas.microsoft.com/office/drawing/2014/main" id="{00000000-0008-0000-2000-000042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92227" name="Check Box 67" hidden="1">
              <a:extLst>
                <a:ext uri="{63B3BB69-23CF-44E3-9099-C40C66FF867C}">
                  <a14:compatExt spid="_x0000_s92227"/>
                </a:ext>
                <a:ext uri="{FF2B5EF4-FFF2-40B4-BE49-F238E27FC236}">
                  <a16:creationId xmlns:a16="http://schemas.microsoft.com/office/drawing/2014/main" id="{00000000-0008-0000-2000-00004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92228" name="Check Box 68" hidden="1">
              <a:extLst>
                <a:ext uri="{63B3BB69-23CF-44E3-9099-C40C66FF867C}">
                  <a14:compatExt spid="_x0000_s92228"/>
                </a:ext>
                <a:ext uri="{FF2B5EF4-FFF2-40B4-BE49-F238E27FC236}">
                  <a16:creationId xmlns:a16="http://schemas.microsoft.com/office/drawing/2014/main" id="{00000000-0008-0000-2000-00004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92229" name="Check Box 69" hidden="1">
              <a:extLst>
                <a:ext uri="{63B3BB69-23CF-44E3-9099-C40C66FF867C}">
                  <a14:compatExt spid="_x0000_s92229"/>
                </a:ext>
                <a:ext uri="{FF2B5EF4-FFF2-40B4-BE49-F238E27FC236}">
                  <a16:creationId xmlns:a16="http://schemas.microsoft.com/office/drawing/2014/main" id="{00000000-0008-0000-2000-00004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92230" name="Check Box 70" hidden="1">
              <a:extLst>
                <a:ext uri="{63B3BB69-23CF-44E3-9099-C40C66FF867C}">
                  <a14:compatExt spid="_x0000_s92230"/>
                </a:ext>
                <a:ext uri="{FF2B5EF4-FFF2-40B4-BE49-F238E27FC236}">
                  <a16:creationId xmlns:a16="http://schemas.microsoft.com/office/drawing/2014/main" id="{00000000-0008-0000-2000-00004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4</xdr:col>
      <xdr:colOff>142114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1094539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2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2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2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2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2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2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2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2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F9D35E1-6936-4165-841E-B0D019845C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39342" y="154516"/>
          <a:ext cx="1096857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2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2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2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2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2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00000000-0008-0000-0200-00000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33799" name="Check Box 7" hidden="1">
              <a:extLst>
                <a:ext uri="{63B3BB69-23CF-44E3-9099-C40C66FF867C}">
                  <a14:compatExt spid="_x0000_s33799"/>
                </a:ext>
                <a:ext uri="{FF2B5EF4-FFF2-40B4-BE49-F238E27FC236}">
                  <a16:creationId xmlns:a16="http://schemas.microsoft.com/office/drawing/2014/main" id="{00000000-0008-0000-0200-00000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33800" name="Check Box 8" hidden="1">
              <a:extLst>
                <a:ext uri="{63B3BB69-23CF-44E3-9099-C40C66FF867C}">
                  <a14:compatExt spid="_x0000_s33800"/>
                </a:ext>
                <a:ext uri="{FF2B5EF4-FFF2-40B4-BE49-F238E27FC236}">
                  <a16:creationId xmlns:a16="http://schemas.microsoft.com/office/drawing/2014/main" id="{00000000-0008-0000-0200-00000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33801" name="Check Box 9" hidden="1">
              <a:extLst>
                <a:ext uri="{63B3BB69-23CF-44E3-9099-C40C66FF867C}">
                  <a14:compatExt spid="_x0000_s33801"/>
                </a:ext>
                <a:ext uri="{FF2B5EF4-FFF2-40B4-BE49-F238E27FC236}">
                  <a16:creationId xmlns:a16="http://schemas.microsoft.com/office/drawing/2014/main" id="{00000000-0008-0000-0200-000009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33802" name="Check Box 10" hidden="1">
              <a:extLst>
                <a:ext uri="{63B3BB69-23CF-44E3-9099-C40C66FF867C}">
                  <a14:compatExt spid="_x0000_s33802"/>
                </a:ext>
                <a:ext uri="{FF2B5EF4-FFF2-40B4-BE49-F238E27FC236}">
                  <a16:creationId xmlns:a16="http://schemas.microsoft.com/office/drawing/2014/main" id="{00000000-0008-0000-0200-00000A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33803" name="Check Box 11" hidden="1">
              <a:extLst>
                <a:ext uri="{63B3BB69-23CF-44E3-9099-C40C66FF867C}">
                  <a14:compatExt spid="_x0000_s33803"/>
                </a:ext>
                <a:ext uri="{FF2B5EF4-FFF2-40B4-BE49-F238E27FC236}">
                  <a16:creationId xmlns:a16="http://schemas.microsoft.com/office/drawing/2014/main" id="{00000000-0008-0000-0200-00000B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33804" name="Check Box 12" hidden="1">
              <a:extLst>
                <a:ext uri="{63B3BB69-23CF-44E3-9099-C40C66FF867C}">
                  <a14:compatExt spid="_x0000_s33804"/>
                </a:ext>
                <a:ext uri="{FF2B5EF4-FFF2-40B4-BE49-F238E27FC236}">
                  <a16:creationId xmlns:a16="http://schemas.microsoft.com/office/drawing/2014/main" id="{00000000-0008-0000-0200-00000C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33805" name="Check Box 13" hidden="1">
              <a:extLst>
                <a:ext uri="{63B3BB69-23CF-44E3-9099-C40C66FF867C}">
                  <a14:compatExt spid="_x0000_s33805"/>
                </a:ext>
                <a:ext uri="{FF2B5EF4-FFF2-40B4-BE49-F238E27FC236}">
                  <a16:creationId xmlns:a16="http://schemas.microsoft.com/office/drawing/2014/main" id="{00000000-0008-0000-0200-00000D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33806" name="Check Box 14" hidden="1">
              <a:extLst>
                <a:ext uri="{63B3BB69-23CF-44E3-9099-C40C66FF867C}">
                  <a14:compatExt spid="_x0000_s33806"/>
                </a:ext>
                <a:ext uri="{FF2B5EF4-FFF2-40B4-BE49-F238E27FC236}">
                  <a16:creationId xmlns:a16="http://schemas.microsoft.com/office/drawing/2014/main" id="{00000000-0008-0000-0200-00000E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33807" name="Check Box 15" hidden="1">
              <a:extLst>
                <a:ext uri="{63B3BB69-23CF-44E3-9099-C40C66FF867C}">
                  <a14:compatExt spid="_x0000_s33807"/>
                </a:ext>
                <a:ext uri="{FF2B5EF4-FFF2-40B4-BE49-F238E27FC236}">
                  <a16:creationId xmlns:a16="http://schemas.microsoft.com/office/drawing/2014/main" id="{00000000-0008-0000-0200-00000F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33808" name="Check Box 16" hidden="1">
              <a:extLst>
                <a:ext uri="{63B3BB69-23CF-44E3-9099-C40C66FF867C}">
                  <a14:compatExt spid="_x0000_s33808"/>
                </a:ext>
                <a:ext uri="{FF2B5EF4-FFF2-40B4-BE49-F238E27FC236}">
                  <a16:creationId xmlns:a16="http://schemas.microsoft.com/office/drawing/2014/main" id="{00000000-0008-0000-0200-000010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33809" name="Check Box 17" hidden="1">
              <a:extLst>
                <a:ext uri="{63B3BB69-23CF-44E3-9099-C40C66FF867C}">
                  <a14:compatExt spid="_x0000_s33809"/>
                </a:ext>
                <a:ext uri="{FF2B5EF4-FFF2-40B4-BE49-F238E27FC236}">
                  <a16:creationId xmlns:a16="http://schemas.microsoft.com/office/drawing/2014/main" id="{00000000-0008-0000-0200-00001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33810" name="Check Box 18" hidden="1">
              <a:extLst>
                <a:ext uri="{63B3BB69-23CF-44E3-9099-C40C66FF867C}">
                  <a14:compatExt spid="_x0000_s33810"/>
                </a:ext>
                <a:ext uri="{FF2B5EF4-FFF2-40B4-BE49-F238E27FC236}">
                  <a16:creationId xmlns:a16="http://schemas.microsoft.com/office/drawing/2014/main" id="{00000000-0008-0000-0200-00001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33811" name="Check Box 19" hidden="1">
              <a:extLst>
                <a:ext uri="{63B3BB69-23CF-44E3-9099-C40C66FF867C}">
                  <a14:compatExt spid="_x0000_s33811"/>
                </a:ext>
                <a:ext uri="{FF2B5EF4-FFF2-40B4-BE49-F238E27FC236}">
                  <a16:creationId xmlns:a16="http://schemas.microsoft.com/office/drawing/2014/main" id="{00000000-0008-0000-0200-00001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33812" name="Check Box 20" hidden="1">
              <a:extLst>
                <a:ext uri="{63B3BB69-23CF-44E3-9099-C40C66FF867C}">
                  <a14:compatExt spid="_x0000_s33812"/>
                </a:ext>
                <a:ext uri="{FF2B5EF4-FFF2-40B4-BE49-F238E27FC236}">
                  <a16:creationId xmlns:a16="http://schemas.microsoft.com/office/drawing/2014/main" id="{00000000-0008-0000-0200-00001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33813" name="Check Box 21" hidden="1">
              <a:extLst>
                <a:ext uri="{63B3BB69-23CF-44E3-9099-C40C66FF867C}">
                  <a14:compatExt spid="_x0000_s33813"/>
                </a:ext>
                <a:ext uri="{FF2B5EF4-FFF2-40B4-BE49-F238E27FC236}">
                  <a16:creationId xmlns:a16="http://schemas.microsoft.com/office/drawing/2014/main" id="{00000000-0008-0000-0200-00001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33814" name="Check Box 22" hidden="1">
              <a:extLst>
                <a:ext uri="{63B3BB69-23CF-44E3-9099-C40C66FF867C}">
                  <a14:compatExt spid="_x0000_s33814"/>
                </a:ext>
                <a:ext uri="{FF2B5EF4-FFF2-40B4-BE49-F238E27FC236}">
                  <a16:creationId xmlns:a16="http://schemas.microsoft.com/office/drawing/2014/main" id="{00000000-0008-0000-0200-00001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33815" name="Check Box 23" hidden="1">
              <a:extLst>
                <a:ext uri="{63B3BB69-23CF-44E3-9099-C40C66FF867C}">
                  <a14:compatExt spid="_x0000_s33815"/>
                </a:ext>
                <a:ext uri="{FF2B5EF4-FFF2-40B4-BE49-F238E27FC236}">
                  <a16:creationId xmlns:a16="http://schemas.microsoft.com/office/drawing/2014/main" id="{00000000-0008-0000-0200-00001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33816" name="Check Box 24" hidden="1">
              <a:extLst>
                <a:ext uri="{63B3BB69-23CF-44E3-9099-C40C66FF867C}">
                  <a14:compatExt spid="_x0000_s33816"/>
                </a:ext>
                <a:ext uri="{FF2B5EF4-FFF2-40B4-BE49-F238E27FC236}">
                  <a16:creationId xmlns:a16="http://schemas.microsoft.com/office/drawing/2014/main" id="{00000000-0008-0000-0200-00001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33817" name="Check Box 25" hidden="1">
              <a:extLst>
                <a:ext uri="{63B3BB69-23CF-44E3-9099-C40C66FF867C}">
                  <a14:compatExt spid="_x0000_s33817"/>
                </a:ext>
                <a:ext uri="{FF2B5EF4-FFF2-40B4-BE49-F238E27FC236}">
                  <a16:creationId xmlns:a16="http://schemas.microsoft.com/office/drawing/2014/main" id="{00000000-0008-0000-0200-000019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33818" name="Check Box 26" hidden="1">
              <a:extLst>
                <a:ext uri="{63B3BB69-23CF-44E3-9099-C40C66FF867C}">
                  <a14:compatExt spid="_x0000_s33818"/>
                </a:ext>
                <a:ext uri="{FF2B5EF4-FFF2-40B4-BE49-F238E27FC236}">
                  <a16:creationId xmlns:a16="http://schemas.microsoft.com/office/drawing/2014/main" id="{00000000-0008-0000-0200-00001A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33819" name="Check Box 27" hidden="1">
              <a:extLst>
                <a:ext uri="{63B3BB69-23CF-44E3-9099-C40C66FF867C}">
                  <a14:compatExt spid="_x0000_s33819"/>
                </a:ext>
                <a:ext uri="{FF2B5EF4-FFF2-40B4-BE49-F238E27FC236}">
                  <a16:creationId xmlns:a16="http://schemas.microsoft.com/office/drawing/2014/main" id="{00000000-0008-0000-0200-00001B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33820" name="Check Box 28" hidden="1">
              <a:extLst>
                <a:ext uri="{63B3BB69-23CF-44E3-9099-C40C66FF867C}">
                  <a14:compatExt spid="_x0000_s33820"/>
                </a:ext>
                <a:ext uri="{FF2B5EF4-FFF2-40B4-BE49-F238E27FC236}">
                  <a16:creationId xmlns:a16="http://schemas.microsoft.com/office/drawing/2014/main" id="{00000000-0008-0000-0200-00001C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33821" name="Check Box 29" hidden="1">
              <a:extLst>
                <a:ext uri="{63B3BB69-23CF-44E3-9099-C40C66FF867C}">
                  <a14:compatExt spid="_x0000_s33821"/>
                </a:ext>
                <a:ext uri="{FF2B5EF4-FFF2-40B4-BE49-F238E27FC236}">
                  <a16:creationId xmlns:a16="http://schemas.microsoft.com/office/drawing/2014/main" id="{00000000-0008-0000-0200-00001D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33822" name="Check Box 30" hidden="1">
              <a:extLst>
                <a:ext uri="{63B3BB69-23CF-44E3-9099-C40C66FF867C}">
                  <a14:compatExt spid="_x0000_s33822"/>
                </a:ext>
                <a:ext uri="{FF2B5EF4-FFF2-40B4-BE49-F238E27FC236}">
                  <a16:creationId xmlns:a16="http://schemas.microsoft.com/office/drawing/2014/main" id="{00000000-0008-0000-0200-00001E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3823" name="Check Box 31" hidden="1">
              <a:extLst>
                <a:ext uri="{63B3BB69-23CF-44E3-9099-C40C66FF867C}">
                  <a14:compatExt spid="_x0000_s33823"/>
                </a:ext>
                <a:ext uri="{FF2B5EF4-FFF2-40B4-BE49-F238E27FC236}">
                  <a16:creationId xmlns:a16="http://schemas.microsoft.com/office/drawing/2014/main" id="{00000000-0008-0000-0200-00001F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3824" name="Check Box 32" hidden="1">
              <a:extLst>
                <a:ext uri="{63B3BB69-23CF-44E3-9099-C40C66FF867C}">
                  <a14:compatExt spid="_x0000_s33824"/>
                </a:ext>
                <a:ext uri="{FF2B5EF4-FFF2-40B4-BE49-F238E27FC236}">
                  <a16:creationId xmlns:a16="http://schemas.microsoft.com/office/drawing/2014/main" id="{00000000-0008-0000-0200-000020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33825" name="Check Box 33" hidden="1">
              <a:extLst>
                <a:ext uri="{63B3BB69-23CF-44E3-9099-C40C66FF867C}">
                  <a14:compatExt spid="_x0000_s33825"/>
                </a:ext>
                <a:ext uri="{FF2B5EF4-FFF2-40B4-BE49-F238E27FC236}">
                  <a16:creationId xmlns:a16="http://schemas.microsoft.com/office/drawing/2014/main" id="{00000000-0008-0000-0200-00002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3826" name="Check Box 34" hidden="1">
              <a:extLst>
                <a:ext uri="{63B3BB69-23CF-44E3-9099-C40C66FF867C}">
                  <a14:compatExt spid="_x0000_s33826"/>
                </a:ext>
                <a:ext uri="{FF2B5EF4-FFF2-40B4-BE49-F238E27FC236}">
                  <a16:creationId xmlns:a16="http://schemas.microsoft.com/office/drawing/2014/main" id="{00000000-0008-0000-0200-00002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33827" name="Check Box 35" hidden="1">
              <a:extLst>
                <a:ext uri="{63B3BB69-23CF-44E3-9099-C40C66FF867C}">
                  <a14:compatExt spid="_x0000_s33827"/>
                </a:ext>
                <a:ext uri="{FF2B5EF4-FFF2-40B4-BE49-F238E27FC236}">
                  <a16:creationId xmlns:a16="http://schemas.microsoft.com/office/drawing/2014/main" id="{00000000-0008-0000-0200-00002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3828" name="Check Box 36" hidden="1">
              <a:extLst>
                <a:ext uri="{63B3BB69-23CF-44E3-9099-C40C66FF867C}">
                  <a14:compatExt spid="_x0000_s33828"/>
                </a:ext>
                <a:ext uri="{FF2B5EF4-FFF2-40B4-BE49-F238E27FC236}">
                  <a16:creationId xmlns:a16="http://schemas.microsoft.com/office/drawing/2014/main" id="{00000000-0008-0000-0200-00002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3829" name="Check Box 37" hidden="1">
              <a:extLst>
                <a:ext uri="{63B3BB69-23CF-44E3-9099-C40C66FF867C}">
                  <a14:compatExt spid="_x0000_s33829"/>
                </a:ext>
                <a:ext uri="{FF2B5EF4-FFF2-40B4-BE49-F238E27FC236}">
                  <a16:creationId xmlns:a16="http://schemas.microsoft.com/office/drawing/2014/main" id="{00000000-0008-0000-0200-00002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3830" name="Check Box 38" hidden="1">
              <a:extLst>
                <a:ext uri="{63B3BB69-23CF-44E3-9099-C40C66FF867C}">
                  <a14:compatExt spid="_x0000_s33830"/>
                </a:ext>
                <a:ext uri="{FF2B5EF4-FFF2-40B4-BE49-F238E27FC236}">
                  <a16:creationId xmlns:a16="http://schemas.microsoft.com/office/drawing/2014/main" id="{00000000-0008-0000-0200-00002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3831" name="Check Box 39" hidden="1">
              <a:extLst>
                <a:ext uri="{63B3BB69-23CF-44E3-9099-C40C66FF867C}">
                  <a14:compatExt spid="_x0000_s33831"/>
                </a:ext>
                <a:ext uri="{FF2B5EF4-FFF2-40B4-BE49-F238E27FC236}">
                  <a16:creationId xmlns:a16="http://schemas.microsoft.com/office/drawing/2014/main" id="{00000000-0008-0000-0200-00002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3832" name="Check Box 40" hidden="1">
              <a:extLst>
                <a:ext uri="{63B3BB69-23CF-44E3-9099-C40C66FF867C}">
                  <a14:compatExt spid="_x0000_s33832"/>
                </a:ext>
                <a:ext uri="{FF2B5EF4-FFF2-40B4-BE49-F238E27FC236}">
                  <a16:creationId xmlns:a16="http://schemas.microsoft.com/office/drawing/2014/main" id="{00000000-0008-0000-0200-00002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3833" name="Check Box 41" hidden="1">
              <a:extLst>
                <a:ext uri="{63B3BB69-23CF-44E3-9099-C40C66FF867C}">
                  <a14:compatExt spid="_x0000_s33833"/>
                </a:ext>
                <a:ext uri="{FF2B5EF4-FFF2-40B4-BE49-F238E27FC236}">
                  <a16:creationId xmlns:a16="http://schemas.microsoft.com/office/drawing/2014/main" id="{00000000-0008-0000-0200-000029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33834" name="Check Box 42" hidden="1">
              <a:extLst>
                <a:ext uri="{63B3BB69-23CF-44E3-9099-C40C66FF867C}">
                  <a14:compatExt spid="_x0000_s33834"/>
                </a:ext>
                <a:ext uri="{FF2B5EF4-FFF2-40B4-BE49-F238E27FC236}">
                  <a16:creationId xmlns:a16="http://schemas.microsoft.com/office/drawing/2014/main" id="{00000000-0008-0000-0200-00002A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3835" name="Check Box 43" hidden="1">
              <a:extLst>
                <a:ext uri="{63B3BB69-23CF-44E3-9099-C40C66FF867C}">
                  <a14:compatExt spid="_x0000_s33835"/>
                </a:ext>
                <a:ext uri="{FF2B5EF4-FFF2-40B4-BE49-F238E27FC236}">
                  <a16:creationId xmlns:a16="http://schemas.microsoft.com/office/drawing/2014/main" id="{00000000-0008-0000-0200-00002B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3836" name="Check Box 44" hidden="1">
              <a:extLst>
                <a:ext uri="{63B3BB69-23CF-44E3-9099-C40C66FF867C}">
                  <a14:compatExt spid="_x0000_s33836"/>
                </a:ext>
                <a:ext uri="{FF2B5EF4-FFF2-40B4-BE49-F238E27FC236}">
                  <a16:creationId xmlns:a16="http://schemas.microsoft.com/office/drawing/2014/main" id="{00000000-0008-0000-0200-00002C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3837" name="Check Box 45" hidden="1">
              <a:extLst>
                <a:ext uri="{63B3BB69-23CF-44E3-9099-C40C66FF867C}">
                  <a14:compatExt spid="_x0000_s33837"/>
                </a:ext>
                <a:ext uri="{FF2B5EF4-FFF2-40B4-BE49-F238E27FC236}">
                  <a16:creationId xmlns:a16="http://schemas.microsoft.com/office/drawing/2014/main" id="{00000000-0008-0000-0200-00002D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3838" name="Check Box 46" hidden="1">
              <a:extLst>
                <a:ext uri="{63B3BB69-23CF-44E3-9099-C40C66FF867C}">
                  <a14:compatExt spid="_x0000_s33838"/>
                </a:ext>
                <a:ext uri="{FF2B5EF4-FFF2-40B4-BE49-F238E27FC236}">
                  <a16:creationId xmlns:a16="http://schemas.microsoft.com/office/drawing/2014/main" id="{00000000-0008-0000-0200-00002E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3839" name="Check Box 47" hidden="1">
              <a:extLst>
                <a:ext uri="{63B3BB69-23CF-44E3-9099-C40C66FF867C}">
                  <a14:compatExt spid="_x0000_s33839"/>
                </a:ext>
                <a:ext uri="{FF2B5EF4-FFF2-40B4-BE49-F238E27FC236}">
                  <a16:creationId xmlns:a16="http://schemas.microsoft.com/office/drawing/2014/main" id="{00000000-0008-0000-0200-00002F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3840" name="Check Box 48" hidden="1">
              <a:extLst>
                <a:ext uri="{63B3BB69-23CF-44E3-9099-C40C66FF867C}">
                  <a14:compatExt spid="_x0000_s33840"/>
                </a:ext>
                <a:ext uri="{FF2B5EF4-FFF2-40B4-BE49-F238E27FC236}">
                  <a16:creationId xmlns:a16="http://schemas.microsoft.com/office/drawing/2014/main" id="{00000000-0008-0000-0200-000030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3841" name="Check Box 49" hidden="1">
              <a:extLst>
                <a:ext uri="{63B3BB69-23CF-44E3-9099-C40C66FF867C}">
                  <a14:compatExt spid="_x0000_s33841"/>
                </a:ext>
                <a:ext uri="{FF2B5EF4-FFF2-40B4-BE49-F238E27FC236}">
                  <a16:creationId xmlns:a16="http://schemas.microsoft.com/office/drawing/2014/main" id="{00000000-0008-0000-0200-00003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3842" name="Check Box 50" hidden="1">
              <a:extLst>
                <a:ext uri="{63B3BB69-23CF-44E3-9099-C40C66FF867C}">
                  <a14:compatExt spid="_x0000_s33842"/>
                </a:ext>
                <a:ext uri="{FF2B5EF4-FFF2-40B4-BE49-F238E27FC236}">
                  <a16:creationId xmlns:a16="http://schemas.microsoft.com/office/drawing/2014/main" id="{00000000-0008-0000-0200-00003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3843" name="Check Box 51" hidden="1">
              <a:extLst>
                <a:ext uri="{63B3BB69-23CF-44E3-9099-C40C66FF867C}">
                  <a14:compatExt spid="_x0000_s33843"/>
                </a:ext>
                <a:ext uri="{FF2B5EF4-FFF2-40B4-BE49-F238E27FC236}">
                  <a16:creationId xmlns:a16="http://schemas.microsoft.com/office/drawing/2014/main" id="{00000000-0008-0000-0200-00003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3844" name="Check Box 52" hidden="1">
              <a:extLst>
                <a:ext uri="{63B3BB69-23CF-44E3-9099-C40C66FF867C}">
                  <a14:compatExt spid="_x0000_s33844"/>
                </a:ext>
                <a:ext uri="{FF2B5EF4-FFF2-40B4-BE49-F238E27FC236}">
                  <a16:creationId xmlns:a16="http://schemas.microsoft.com/office/drawing/2014/main" id="{00000000-0008-0000-0200-00003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33845" name="Check Box 53" hidden="1">
              <a:extLst>
                <a:ext uri="{63B3BB69-23CF-44E3-9099-C40C66FF867C}">
                  <a14:compatExt spid="_x0000_s33845"/>
                </a:ext>
                <a:ext uri="{FF2B5EF4-FFF2-40B4-BE49-F238E27FC236}">
                  <a16:creationId xmlns:a16="http://schemas.microsoft.com/office/drawing/2014/main" id="{00000000-0008-0000-0200-00003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33846" name="Check Box 54" hidden="1">
              <a:extLst>
                <a:ext uri="{63B3BB69-23CF-44E3-9099-C40C66FF867C}">
                  <a14:compatExt spid="_x0000_s33846"/>
                </a:ext>
                <a:ext uri="{FF2B5EF4-FFF2-40B4-BE49-F238E27FC236}">
                  <a16:creationId xmlns:a16="http://schemas.microsoft.com/office/drawing/2014/main" id="{00000000-0008-0000-0200-00003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33847" name="Check Box 55" hidden="1">
              <a:extLst>
                <a:ext uri="{63B3BB69-23CF-44E3-9099-C40C66FF867C}">
                  <a14:compatExt spid="_x0000_s33847"/>
                </a:ext>
                <a:ext uri="{FF2B5EF4-FFF2-40B4-BE49-F238E27FC236}">
                  <a16:creationId xmlns:a16="http://schemas.microsoft.com/office/drawing/2014/main" id="{00000000-0008-0000-0200-00003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33848" name="Check Box 56" hidden="1">
              <a:extLst>
                <a:ext uri="{63B3BB69-23CF-44E3-9099-C40C66FF867C}">
                  <a14:compatExt spid="_x0000_s33848"/>
                </a:ext>
                <a:ext uri="{FF2B5EF4-FFF2-40B4-BE49-F238E27FC236}">
                  <a16:creationId xmlns:a16="http://schemas.microsoft.com/office/drawing/2014/main" id="{00000000-0008-0000-0200-00003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33849" name="Check Box 57" hidden="1">
              <a:extLst>
                <a:ext uri="{63B3BB69-23CF-44E3-9099-C40C66FF867C}">
                  <a14:compatExt spid="_x0000_s33849"/>
                </a:ext>
                <a:ext uri="{FF2B5EF4-FFF2-40B4-BE49-F238E27FC236}">
                  <a16:creationId xmlns:a16="http://schemas.microsoft.com/office/drawing/2014/main" id="{00000000-0008-0000-0200-000039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33850" name="Check Box 58" hidden="1">
              <a:extLst>
                <a:ext uri="{63B3BB69-23CF-44E3-9099-C40C66FF867C}">
                  <a14:compatExt spid="_x0000_s33850"/>
                </a:ext>
                <a:ext uri="{FF2B5EF4-FFF2-40B4-BE49-F238E27FC236}">
                  <a16:creationId xmlns:a16="http://schemas.microsoft.com/office/drawing/2014/main" id="{00000000-0008-0000-0200-00003A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33851" name="Check Box 59" hidden="1">
              <a:extLst>
                <a:ext uri="{63B3BB69-23CF-44E3-9099-C40C66FF867C}">
                  <a14:compatExt spid="_x0000_s33851"/>
                </a:ext>
                <a:ext uri="{FF2B5EF4-FFF2-40B4-BE49-F238E27FC236}">
                  <a16:creationId xmlns:a16="http://schemas.microsoft.com/office/drawing/2014/main" id="{00000000-0008-0000-0200-00003B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33852" name="Check Box 60" hidden="1">
              <a:extLst>
                <a:ext uri="{63B3BB69-23CF-44E3-9099-C40C66FF867C}">
                  <a14:compatExt spid="_x0000_s33852"/>
                </a:ext>
                <a:ext uri="{FF2B5EF4-FFF2-40B4-BE49-F238E27FC236}">
                  <a16:creationId xmlns:a16="http://schemas.microsoft.com/office/drawing/2014/main" id="{00000000-0008-0000-0200-00003C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9CAC587-F2A9-4B02-A64B-3A79E48F3D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0763250" y="47889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33859" name="Check Box 67" hidden="1">
              <a:extLst>
                <a:ext uri="{63B3BB69-23CF-44E3-9099-C40C66FF867C}">
                  <a14:compatExt spid="_x0000_s33859"/>
                </a:ext>
                <a:ext uri="{FF2B5EF4-FFF2-40B4-BE49-F238E27FC236}">
                  <a16:creationId xmlns:a16="http://schemas.microsoft.com/office/drawing/2014/main" id="{00000000-0008-0000-0200-00004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3860" name="Check Box 68" hidden="1">
              <a:extLst>
                <a:ext uri="{63B3BB69-23CF-44E3-9099-C40C66FF867C}">
                  <a14:compatExt spid="_x0000_s33860"/>
                </a:ext>
                <a:ext uri="{FF2B5EF4-FFF2-40B4-BE49-F238E27FC236}">
                  <a16:creationId xmlns:a16="http://schemas.microsoft.com/office/drawing/2014/main" id="{00000000-0008-0000-0200-00004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33861" name="Check Box 69" hidden="1">
              <a:extLst>
                <a:ext uri="{63B3BB69-23CF-44E3-9099-C40C66FF867C}">
                  <a14:compatExt spid="_x0000_s33861"/>
                </a:ext>
                <a:ext uri="{FF2B5EF4-FFF2-40B4-BE49-F238E27FC236}">
                  <a16:creationId xmlns:a16="http://schemas.microsoft.com/office/drawing/2014/main" id="{00000000-0008-0000-0200-00004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3862" name="Check Box 70" hidden="1">
              <a:extLst>
                <a:ext uri="{63B3BB69-23CF-44E3-9099-C40C66FF867C}">
                  <a14:compatExt spid="_x0000_s33862"/>
                </a:ext>
                <a:ext uri="{FF2B5EF4-FFF2-40B4-BE49-F238E27FC236}">
                  <a16:creationId xmlns:a16="http://schemas.microsoft.com/office/drawing/2014/main" id="{00000000-0008-0000-0200-00004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33863" name="Check Box 71" hidden="1">
              <a:extLst>
                <a:ext uri="{63B3BB69-23CF-44E3-9099-C40C66FF867C}">
                  <a14:compatExt spid="_x0000_s33863"/>
                </a:ext>
                <a:ext uri="{FF2B5EF4-FFF2-40B4-BE49-F238E27FC236}">
                  <a16:creationId xmlns:a16="http://schemas.microsoft.com/office/drawing/2014/main" id="{00000000-0008-0000-0200-000047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33864" name="Check Box 72" hidden="1">
              <a:extLst>
                <a:ext uri="{63B3BB69-23CF-44E3-9099-C40C66FF867C}">
                  <a14:compatExt spid="_x0000_s33864"/>
                </a:ext>
                <a:ext uri="{FF2B5EF4-FFF2-40B4-BE49-F238E27FC236}">
                  <a16:creationId xmlns:a16="http://schemas.microsoft.com/office/drawing/2014/main" id="{00000000-0008-0000-0200-000048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33865" name="Check Box 73" hidden="1">
              <a:extLst>
                <a:ext uri="{63B3BB69-23CF-44E3-9099-C40C66FF867C}">
                  <a14:compatExt spid="_x0000_s33865"/>
                </a:ext>
                <a:ext uri="{FF2B5EF4-FFF2-40B4-BE49-F238E27FC236}">
                  <a16:creationId xmlns:a16="http://schemas.microsoft.com/office/drawing/2014/main" id="{00000000-0008-0000-0200-000049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3866" name="Check Box 74" hidden="1">
              <a:extLst>
                <a:ext uri="{63B3BB69-23CF-44E3-9099-C40C66FF867C}">
                  <a14:compatExt spid="_x0000_s33866"/>
                </a:ext>
                <a:ext uri="{FF2B5EF4-FFF2-40B4-BE49-F238E27FC236}">
                  <a16:creationId xmlns:a16="http://schemas.microsoft.com/office/drawing/2014/main" id="{00000000-0008-0000-0200-00004A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33868" name="Check Box 76" hidden="1">
              <a:extLst>
                <a:ext uri="{63B3BB69-23CF-44E3-9099-C40C66FF867C}">
                  <a14:compatExt spid="_x0000_s33868"/>
                </a:ext>
                <a:ext uri="{FF2B5EF4-FFF2-40B4-BE49-F238E27FC236}">
                  <a16:creationId xmlns:a16="http://schemas.microsoft.com/office/drawing/2014/main" id="{00000000-0008-0000-0200-00004C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3869" name="Check Box 77" hidden="1">
              <a:extLst>
                <a:ext uri="{63B3BB69-23CF-44E3-9099-C40C66FF867C}">
                  <a14:compatExt spid="_x0000_s33869"/>
                </a:ext>
                <a:ext uri="{FF2B5EF4-FFF2-40B4-BE49-F238E27FC236}">
                  <a16:creationId xmlns:a16="http://schemas.microsoft.com/office/drawing/2014/main" id="{00000000-0008-0000-0200-00004D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D0FF57FF-C71B-42A2-A178-CFA37A1148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F1743681-60BC-46BA-B9B9-7B4BBB2500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5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5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5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5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5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5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5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05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  <a:ext uri="{FF2B5EF4-FFF2-40B4-BE49-F238E27FC236}">
                  <a16:creationId xmlns:a16="http://schemas.microsoft.com/office/drawing/2014/main" id="{00000000-0008-0000-0500-00000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  <a:ext uri="{FF2B5EF4-FFF2-40B4-BE49-F238E27FC236}">
                  <a16:creationId xmlns:a16="http://schemas.microsoft.com/office/drawing/2014/main" id="{00000000-0008-0000-0500-00000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  <a:ext uri="{FF2B5EF4-FFF2-40B4-BE49-F238E27FC236}">
                  <a16:creationId xmlns:a16="http://schemas.microsoft.com/office/drawing/2014/main" id="{00000000-0008-0000-0500-00000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  <a:ext uri="{FF2B5EF4-FFF2-40B4-BE49-F238E27FC236}">
                  <a16:creationId xmlns:a16="http://schemas.microsoft.com/office/drawing/2014/main" id="{00000000-0008-0000-0500-00000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  <a:ext uri="{FF2B5EF4-FFF2-40B4-BE49-F238E27FC236}">
                  <a16:creationId xmlns:a16="http://schemas.microsoft.com/office/drawing/2014/main" id="{00000000-0008-0000-0500-00000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  <a:ext uri="{FF2B5EF4-FFF2-40B4-BE49-F238E27FC236}">
                  <a16:creationId xmlns:a16="http://schemas.microsoft.com/office/drawing/2014/main" id="{00000000-0008-0000-0500-00000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  <a:ext uri="{FF2B5EF4-FFF2-40B4-BE49-F238E27FC236}">
                  <a16:creationId xmlns:a16="http://schemas.microsoft.com/office/drawing/2014/main" id="{00000000-0008-0000-0500-00000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  <a:ext uri="{FF2B5EF4-FFF2-40B4-BE49-F238E27FC236}">
                  <a16:creationId xmlns:a16="http://schemas.microsoft.com/office/drawing/2014/main" id="{00000000-0008-0000-0500-00001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  <a:ext uri="{FF2B5EF4-FFF2-40B4-BE49-F238E27FC236}">
                  <a16:creationId xmlns:a16="http://schemas.microsoft.com/office/drawing/2014/main" id="{00000000-0008-0000-0500-00001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  <a:ext uri="{FF2B5EF4-FFF2-40B4-BE49-F238E27FC236}">
                  <a16:creationId xmlns:a16="http://schemas.microsoft.com/office/drawing/2014/main" id="{00000000-0008-0000-0500-00001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  <a:ext uri="{FF2B5EF4-FFF2-40B4-BE49-F238E27FC236}">
                  <a16:creationId xmlns:a16="http://schemas.microsoft.com/office/drawing/2014/main" id="{00000000-0008-0000-0500-00001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  <a:ext uri="{FF2B5EF4-FFF2-40B4-BE49-F238E27FC236}">
                  <a16:creationId xmlns:a16="http://schemas.microsoft.com/office/drawing/2014/main" id="{00000000-0008-0000-0500-00001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  <a:ext uri="{FF2B5EF4-FFF2-40B4-BE49-F238E27FC236}">
                  <a16:creationId xmlns:a16="http://schemas.microsoft.com/office/drawing/2014/main" id="{00000000-0008-0000-0500-00001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  <a:ext uri="{FF2B5EF4-FFF2-40B4-BE49-F238E27FC236}">
                  <a16:creationId xmlns:a16="http://schemas.microsoft.com/office/drawing/2014/main" id="{00000000-0008-0000-0500-00001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  <a:ext uri="{FF2B5EF4-FFF2-40B4-BE49-F238E27FC236}">
                  <a16:creationId xmlns:a16="http://schemas.microsoft.com/office/drawing/2014/main" id="{00000000-0008-0000-0500-00001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  <a:ext uri="{FF2B5EF4-FFF2-40B4-BE49-F238E27FC236}">
                  <a16:creationId xmlns:a16="http://schemas.microsoft.com/office/drawing/2014/main" id="{00000000-0008-0000-0500-00001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  <a:ext uri="{FF2B5EF4-FFF2-40B4-BE49-F238E27FC236}">
                  <a16:creationId xmlns:a16="http://schemas.microsoft.com/office/drawing/2014/main" id="{00000000-0008-0000-0500-00001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  <a:ext uri="{FF2B5EF4-FFF2-40B4-BE49-F238E27FC236}">
                  <a16:creationId xmlns:a16="http://schemas.microsoft.com/office/drawing/2014/main" id="{00000000-0008-0000-0500-00001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  <a:ext uri="{FF2B5EF4-FFF2-40B4-BE49-F238E27FC236}">
                  <a16:creationId xmlns:a16="http://schemas.microsoft.com/office/drawing/2014/main" id="{00000000-0008-0000-0500-00001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  <a:ext uri="{FF2B5EF4-FFF2-40B4-BE49-F238E27FC236}">
                  <a16:creationId xmlns:a16="http://schemas.microsoft.com/office/drawing/2014/main" id="{00000000-0008-0000-0500-00001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  <a:ext uri="{FF2B5EF4-FFF2-40B4-BE49-F238E27FC236}">
                  <a16:creationId xmlns:a16="http://schemas.microsoft.com/office/drawing/2014/main" id="{00000000-0008-0000-0500-00001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  <a:ext uri="{FF2B5EF4-FFF2-40B4-BE49-F238E27FC236}">
                  <a16:creationId xmlns:a16="http://schemas.microsoft.com/office/drawing/2014/main" id="{00000000-0008-0000-0500-00001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  <a:ext uri="{FF2B5EF4-FFF2-40B4-BE49-F238E27FC236}">
                  <a16:creationId xmlns:a16="http://schemas.microsoft.com/office/drawing/2014/main" id="{00000000-0008-0000-0500-00001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  <a:ext uri="{FF2B5EF4-FFF2-40B4-BE49-F238E27FC236}">
                  <a16:creationId xmlns:a16="http://schemas.microsoft.com/office/drawing/2014/main" id="{00000000-0008-0000-0500-00002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  <a:ext uri="{FF2B5EF4-FFF2-40B4-BE49-F238E27FC236}">
                  <a16:creationId xmlns:a16="http://schemas.microsoft.com/office/drawing/2014/main" id="{00000000-0008-0000-0500-00002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  <a:ext uri="{FF2B5EF4-FFF2-40B4-BE49-F238E27FC236}">
                  <a16:creationId xmlns:a16="http://schemas.microsoft.com/office/drawing/2014/main" id="{00000000-0008-0000-0500-00002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  <a:ext uri="{FF2B5EF4-FFF2-40B4-BE49-F238E27FC236}">
                  <a16:creationId xmlns:a16="http://schemas.microsoft.com/office/drawing/2014/main" id="{00000000-0008-0000-0500-00002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  <a:ext uri="{FF2B5EF4-FFF2-40B4-BE49-F238E27FC236}">
                  <a16:creationId xmlns:a16="http://schemas.microsoft.com/office/drawing/2014/main" id="{00000000-0008-0000-0500-00002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  <a:ext uri="{FF2B5EF4-FFF2-40B4-BE49-F238E27FC236}">
                  <a16:creationId xmlns:a16="http://schemas.microsoft.com/office/drawing/2014/main" id="{00000000-0008-0000-0500-00002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  <a:ext uri="{FF2B5EF4-FFF2-40B4-BE49-F238E27FC236}">
                  <a16:creationId xmlns:a16="http://schemas.microsoft.com/office/drawing/2014/main" id="{00000000-0008-0000-0500-00002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  <a:ext uri="{FF2B5EF4-FFF2-40B4-BE49-F238E27FC236}">
                  <a16:creationId xmlns:a16="http://schemas.microsoft.com/office/drawing/2014/main" id="{00000000-0008-0000-0500-00002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  <a:ext uri="{FF2B5EF4-FFF2-40B4-BE49-F238E27FC236}">
                  <a16:creationId xmlns:a16="http://schemas.microsoft.com/office/drawing/2014/main" id="{00000000-0008-0000-0500-00002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  <a:ext uri="{FF2B5EF4-FFF2-40B4-BE49-F238E27FC236}">
                  <a16:creationId xmlns:a16="http://schemas.microsoft.com/office/drawing/2014/main" id="{00000000-0008-0000-0500-00002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  <a:ext uri="{FF2B5EF4-FFF2-40B4-BE49-F238E27FC236}">
                  <a16:creationId xmlns:a16="http://schemas.microsoft.com/office/drawing/2014/main" id="{00000000-0008-0000-0500-00002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  <a:ext uri="{FF2B5EF4-FFF2-40B4-BE49-F238E27FC236}">
                  <a16:creationId xmlns:a16="http://schemas.microsoft.com/office/drawing/2014/main" id="{00000000-0008-0000-0500-00002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  <a:ext uri="{FF2B5EF4-FFF2-40B4-BE49-F238E27FC236}">
                  <a16:creationId xmlns:a16="http://schemas.microsoft.com/office/drawing/2014/main" id="{00000000-0008-0000-0500-00002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  <a:ext uri="{FF2B5EF4-FFF2-40B4-BE49-F238E27FC236}">
                  <a16:creationId xmlns:a16="http://schemas.microsoft.com/office/drawing/2014/main" id="{00000000-0008-0000-0500-00002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  <a:ext uri="{FF2B5EF4-FFF2-40B4-BE49-F238E27FC236}">
                  <a16:creationId xmlns:a16="http://schemas.microsoft.com/office/drawing/2014/main" id="{00000000-0008-0000-0500-00002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  <a:ext uri="{FF2B5EF4-FFF2-40B4-BE49-F238E27FC236}">
                  <a16:creationId xmlns:a16="http://schemas.microsoft.com/office/drawing/2014/main" id="{00000000-0008-0000-0500-00002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  <a:ext uri="{FF2B5EF4-FFF2-40B4-BE49-F238E27FC236}">
                  <a16:creationId xmlns:a16="http://schemas.microsoft.com/office/drawing/2014/main" id="{00000000-0008-0000-0500-00003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  <a:ext uri="{FF2B5EF4-FFF2-40B4-BE49-F238E27FC236}">
                  <a16:creationId xmlns:a16="http://schemas.microsoft.com/office/drawing/2014/main" id="{00000000-0008-0000-0500-00003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  <a:ext uri="{FF2B5EF4-FFF2-40B4-BE49-F238E27FC236}">
                  <a16:creationId xmlns:a16="http://schemas.microsoft.com/office/drawing/2014/main" id="{00000000-0008-0000-0500-00003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  <a:ext uri="{FF2B5EF4-FFF2-40B4-BE49-F238E27FC236}">
                  <a16:creationId xmlns:a16="http://schemas.microsoft.com/office/drawing/2014/main" id="{00000000-0008-0000-0500-00003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  <a:ext uri="{FF2B5EF4-FFF2-40B4-BE49-F238E27FC236}">
                  <a16:creationId xmlns:a16="http://schemas.microsoft.com/office/drawing/2014/main" id="{00000000-0008-0000-0500-00003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  <a:ext uri="{FF2B5EF4-FFF2-40B4-BE49-F238E27FC236}">
                  <a16:creationId xmlns:a16="http://schemas.microsoft.com/office/drawing/2014/main" id="{00000000-0008-0000-0500-00003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  <a:ext uri="{FF2B5EF4-FFF2-40B4-BE49-F238E27FC236}">
                  <a16:creationId xmlns:a16="http://schemas.microsoft.com/office/drawing/2014/main" id="{00000000-0008-0000-0500-00003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  <a:ext uri="{FF2B5EF4-FFF2-40B4-BE49-F238E27FC236}">
                  <a16:creationId xmlns:a16="http://schemas.microsoft.com/office/drawing/2014/main" id="{00000000-0008-0000-0500-00003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  <a:ext uri="{FF2B5EF4-FFF2-40B4-BE49-F238E27FC236}">
                  <a16:creationId xmlns:a16="http://schemas.microsoft.com/office/drawing/2014/main" id="{00000000-0008-0000-0500-00003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  <a:ext uri="{FF2B5EF4-FFF2-40B4-BE49-F238E27FC236}">
                  <a16:creationId xmlns:a16="http://schemas.microsoft.com/office/drawing/2014/main" id="{00000000-0008-0000-0500-00003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  <a:ext uri="{FF2B5EF4-FFF2-40B4-BE49-F238E27FC236}">
                  <a16:creationId xmlns:a16="http://schemas.microsoft.com/office/drawing/2014/main" id="{00000000-0008-0000-0500-00003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  <a:ext uri="{FF2B5EF4-FFF2-40B4-BE49-F238E27FC236}">
                  <a16:creationId xmlns:a16="http://schemas.microsoft.com/office/drawing/2014/main" id="{00000000-0008-0000-0500-00003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  <a:ext uri="{FF2B5EF4-FFF2-40B4-BE49-F238E27FC236}">
                  <a16:creationId xmlns:a16="http://schemas.microsoft.com/office/drawing/2014/main" id="{00000000-0008-0000-0500-00003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CECF5D-CDE4-46AB-93D0-7AFE1B2ABE9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  <a:ext uri="{FF2B5EF4-FFF2-40B4-BE49-F238E27FC236}">
                  <a16:creationId xmlns:a16="http://schemas.microsoft.com/office/drawing/2014/main" id="{00000000-0008-0000-0500-00003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  <a:ext uri="{FF2B5EF4-FFF2-40B4-BE49-F238E27FC236}">
                  <a16:creationId xmlns:a16="http://schemas.microsoft.com/office/drawing/2014/main" id="{00000000-0008-0000-0500-00003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  <a:ext uri="{FF2B5EF4-FFF2-40B4-BE49-F238E27FC236}">
                  <a16:creationId xmlns:a16="http://schemas.microsoft.com/office/drawing/2014/main" id="{00000000-0008-0000-0500-00003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  <a:ext uri="{FF2B5EF4-FFF2-40B4-BE49-F238E27FC236}">
                  <a16:creationId xmlns:a16="http://schemas.microsoft.com/office/drawing/2014/main" id="{00000000-0008-0000-0500-00004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  <a:ext uri="{FF2B5EF4-FFF2-40B4-BE49-F238E27FC236}">
                  <a16:creationId xmlns:a16="http://schemas.microsoft.com/office/drawing/2014/main" id="{00000000-0008-0000-0500-00004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  <a:ext uri="{FF2B5EF4-FFF2-40B4-BE49-F238E27FC236}">
                  <a16:creationId xmlns:a16="http://schemas.microsoft.com/office/drawing/2014/main" id="{00000000-0008-0000-0500-00004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  <a:ext uri="{FF2B5EF4-FFF2-40B4-BE49-F238E27FC236}">
                  <a16:creationId xmlns:a16="http://schemas.microsoft.com/office/drawing/2014/main" id="{00000000-0008-0000-0500-00004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  <a:ext uri="{FF2B5EF4-FFF2-40B4-BE49-F238E27FC236}">
                  <a16:creationId xmlns:a16="http://schemas.microsoft.com/office/drawing/2014/main" id="{00000000-0008-0000-0500-00004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  <a:ext uri="{FF2B5EF4-FFF2-40B4-BE49-F238E27FC236}">
                  <a16:creationId xmlns:a16="http://schemas.microsoft.com/office/drawing/2014/main" id="{00000000-0008-0000-0500-00004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  <a:ext uri="{FF2B5EF4-FFF2-40B4-BE49-F238E27FC236}">
                  <a16:creationId xmlns:a16="http://schemas.microsoft.com/office/drawing/2014/main" id="{00000000-0008-0000-0500-00004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93613620-ED49-4792-B22B-60FAD6D8F0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EF89A3D-B98E-465D-8BC6-7753789B68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8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50178" name="Check Box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08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50179" name="Check Box 3" hidden="1">
              <a:extLst>
                <a:ext uri="{63B3BB69-23CF-44E3-9099-C40C66FF867C}">
                  <a14:compatExt spid="_x0000_s50179"/>
                </a:ext>
                <a:ext uri="{FF2B5EF4-FFF2-40B4-BE49-F238E27FC236}">
                  <a16:creationId xmlns:a16="http://schemas.microsoft.com/office/drawing/2014/main" id="{00000000-0008-0000-0800-00000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50180" name="Check Box 4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8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50181" name="Check Box 5" hidden="1">
              <a:extLst>
                <a:ext uri="{63B3BB69-23CF-44E3-9099-C40C66FF867C}">
                  <a14:compatExt spid="_x0000_s50181"/>
                </a:ext>
                <a:ext uri="{FF2B5EF4-FFF2-40B4-BE49-F238E27FC236}">
                  <a16:creationId xmlns:a16="http://schemas.microsoft.com/office/drawing/2014/main" id="{00000000-0008-0000-0800-00000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50182" name="Check Box 6" hidden="1">
              <a:extLst>
                <a:ext uri="{63B3BB69-23CF-44E3-9099-C40C66FF867C}">
                  <a14:compatExt spid="_x0000_s50182"/>
                </a:ext>
                <a:ext uri="{FF2B5EF4-FFF2-40B4-BE49-F238E27FC236}">
                  <a16:creationId xmlns:a16="http://schemas.microsoft.com/office/drawing/2014/main" id="{00000000-0008-0000-0800-00000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50183" name="Check Box 7" hidden="1">
              <a:extLst>
                <a:ext uri="{63B3BB69-23CF-44E3-9099-C40C66FF867C}">
                  <a14:compatExt spid="_x0000_s50183"/>
                </a:ext>
                <a:ext uri="{FF2B5EF4-FFF2-40B4-BE49-F238E27FC236}">
                  <a16:creationId xmlns:a16="http://schemas.microsoft.com/office/drawing/2014/main" id="{00000000-0008-0000-0800-00000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50184" name="Check Box 8" hidden="1">
              <a:extLst>
                <a:ext uri="{63B3BB69-23CF-44E3-9099-C40C66FF867C}">
                  <a14:compatExt spid="_x0000_s50184"/>
                </a:ext>
                <a:ext uri="{FF2B5EF4-FFF2-40B4-BE49-F238E27FC236}">
                  <a16:creationId xmlns:a16="http://schemas.microsoft.com/office/drawing/2014/main" id="{00000000-0008-0000-0800-00000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50185" name="Check Box 9" hidden="1">
              <a:extLst>
                <a:ext uri="{63B3BB69-23CF-44E3-9099-C40C66FF867C}">
                  <a14:compatExt spid="_x0000_s50185"/>
                </a:ext>
                <a:ext uri="{FF2B5EF4-FFF2-40B4-BE49-F238E27FC236}">
                  <a16:creationId xmlns:a16="http://schemas.microsoft.com/office/drawing/2014/main" id="{00000000-0008-0000-0800-00000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50186" name="Check Box 10" hidden="1">
              <a:extLst>
                <a:ext uri="{63B3BB69-23CF-44E3-9099-C40C66FF867C}">
                  <a14:compatExt spid="_x0000_s50186"/>
                </a:ext>
                <a:ext uri="{FF2B5EF4-FFF2-40B4-BE49-F238E27FC236}">
                  <a16:creationId xmlns:a16="http://schemas.microsoft.com/office/drawing/2014/main" id="{00000000-0008-0000-0800-00000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50187" name="Check Box 11" hidden="1">
              <a:extLst>
                <a:ext uri="{63B3BB69-23CF-44E3-9099-C40C66FF867C}">
                  <a14:compatExt spid="_x0000_s50187"/>
                </a:ext>
                <a:ext uri="{FF2B5EF4-FFF2-40B4-BE49-F238E27FC236}">
                  <a16:creationId xmlns:a16="http://schemas.microsoft.com/office/drawing/2014/main" id="{00000000-0008-0000-0800-00000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50188" name="Check Box 12" hidden="1">
              <a:extLst>
                <a:ext uri="{63B3BB69-23CF-44E3-9099-C40C66FF867C}">
                  <a14:compatExt spid="_x0000_s50188"/>
                </a:ext>
                <a:ext uri="{FF2B5EF4-FFF2-40B4-BE49-F238E27FC236}">
                  <a16:creationId xmlns:a16="http://schemas.microsoft.com/office/drawing/2014/main" id="{00000000-0008-0000-0800-00000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50189" name="Check Box 13" hidden="1">
              <a:extLst>
                <a:ext uri="{63B3BB69-23CF-44E3-9099-C40C66FF867C}">
                  <a14:compatExt spid="_x0000_s50189"/>
                </a:ext>
                <a:ext uri="{FF2B5EF4-FFF2-40B4-BE49-F238E27FC236}">
                  <a16:creationId xmlns:a16="http://schemas.microsoft.com/office/drawing/2014/main" id="{00000000-0008-0000-0800-00000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50190" name="Check Box 14" hidden="1">
              <a:extLst>
                <a:ext uri="{63B3BB69-23CF-44E3-9099-C40C66FF867C}">
                  <a14:compatExt spid="_x0000_s50190"/>
                </a:ext>
                <a:ext uri="{FF2B5EF4-FFF2-40B4-BE49-F238E27FC236}">
                  <a16:creationId xmlns:a16="http://schemas.microsoft.com/office/drawing/2014/main" id="{00000000-0008-0000-0800-00000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50191" name="Check Box 15" hidden="1">
              <a:extLst>
                <a:ext uri="{63B3BB69-23CF-44E3-9099-C40C66FF867C}">
                  <a14:compatExt spid="_x0000_s50191"/>
                </a:ext>
                <a:ext uri="{FF2B5EF4-FFF2-40B4-BE49-F238E27FC236}">
                  <a16:creationId xmlns:a16="http://schemas.microsoft.com/office/drawing/2014/main" id="{00000000-0008-0000-0800-00000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50192" name="Check Box 16" hidden="1">
              <a:extLst>
                <a:ext uri="{63B3BB69-23CF-44E3-9099-C40C66FF867C}">
                  <a14:compatExt spid="_x0000_s50192"/>
                </a:ext>
                <a:ext uri="{FF2B5EF4-FFF2-40B4-BE49-F238E27FC236}">
                  <a16:creationId xmlns:a16="http://schemas.microsoft.com/office/drawing/2014/main" id="{00000000-0008-0000-0800-00001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50193" name="Check Box 17" hidden="1">
              <a:extLst>
                <a:ext uri="{63B3BB69-23CF-44E3-9099-C40C66FF867C}">
                  <a14:compatExt spid="_x0000_s50193"/>
                </a:ext>
                <a:ext uri="{FF2B5EF4-FFF2-40B4-BE49-F238E27FC236}">
                  <a16:creationId xmlns:a16="http://schemas.microsoft.com/office/drawing/2014/main" id="{00000000-0008-0000-0800-00001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50194" name="Check Box 18" hidden="1">
              <a:extLst>
                <a:ext uri="{63B3BB69-23CF-44E3-9099-C40C66FF867C}">
                  <a14:compatExt spid="_x0000_s50194"/>
                </a:ext>
                <a:ext uri="{FF2B5EF4-FFF2-40B4-BE49-F238E27FC236}">
                  <a16:creationId xmlns:a16="http://schemas.microsoft.com/office/drawing/2014/main" id="{00000000-0008-0000-0800-00001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50195" name="Check Box 19" hidden="1">
              <a:extLst>
                <a:ext uri="{63B3BB69-23CF-44E3-9099-C40C66FF867C}">
                  <a14:compatExt spid="_x0000_s50195"/>
                </a:ext>
                <a:ext uri="{FF2B5EF4-FFF2-40B4-BE49-F238E27FC236}">
                  <a16:creationId xmlns:a16="http://schemas.microsoft.com/office/drawing/2014/main" id="{00000000-0008-0000-0800-00001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50196" name="Check Box 20" hidden="1">
              <a:extLst>
                <a:ext uri="{63B3BB69-23CF-44E3-9099-C40C66FF867C}">
                  <a14:compatExt spid="_x0000_s50196"/>
                </a:ext>
                <a:ext uri="{FF2B5EF4-FFF2-40B4-BE49-F238E27FC236}">
                  <a16:creationId xmlns:a16="http://schemas.microsoft.com/office/drawing/2014/main" id="{00000000-0008-0000-0800-00001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50197" name="Check Box 21" hidden="1">
              <a:extLst>
                <a:ext uri="{63B3BB69-23CF-44E3-9099-C40C66FF867C}">
                  <a14:compatExt spid="_x0000_s50197"/>
                </a:ext>
                <a:ext uri="{FF2B5EF4-FFF2-40B4-BE49-F238E27FC236}">
                  <a16:creationId xmlns:a16="http://schemas.microsoft.com/office/drawing/2014/main" id="{00000000-0008-0000-0800-00001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50198" name="Check Box 22" hidden="1">
              <a:extLst>
                <a:ext uri="{63B3BB69-23CF-44E3-9099-C40C66FF867C}">
                  <a14:compatExt spid="_x0000_s50198"/>
                </a:ext>
                <a:ext uri="{FF2B5EF4-FFF2-40B4-BE49-F238E27FC236}">
                  <a16:creationId xmlns:a16="http://schemas.microsoft.com/office/drawing/2014/main" id="{00000000-0008-0000-0800-00001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50199" name="Check Box 23" hidden="1">
              <a:extLst>
                <a:ext uri="{63B3BB69-23CF-44E3-9099-C40C66FF867C}">
                  <a14:compatExt spid="_x0000_s50199"/>
                </a:ext>
                <a:ext uri="{FF2B5EF4-FFF2-40B4-BE49-F238E27FC236}">
                  <a16:creationId xmlns:a16="http://schemas.microsoft.com/office/drawing/2014/main" id="{00000000-0008-0000-0800-00001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50200" name="Check Box 24" hidden="1">
              <a:extLst>
                <a:ext uri="{63B3BB69-23CF-44E3-9099-C40C66FF867C}">
                  <a14:compatExt spid="_x0000_s50200"/>
                </a:ext>
                <a:ext uri="{FF2B5EF4-FFF2-40B4-BE49-F238E27FC236}">
                  <a16:creationId xmlns:a16="http://schemas.microsoft.com/office/drawing/2014/main" id="{00000000-0008-0000-0800-00001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50201" name="Check Box 25" hidden="1">
              <a:extLst>
                <a:ext uri="{63B3BB69-23CF-44E3-9099-C40C66FF867C}">
                  <a14:compatExt spid="_x0000_s50201"/>
                </a:ext>
                <a:ext uri="{FF2B5EF4-FFF2-40B4-BE49-F238E27FC236}">
                  <a16:creationId xmlns:a16="http://schemas.microsoft.com/office/drawing/2014/main" id="{00000000-0008-0000-0800-00001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50202" name="Check Box 26" hidden="1">
              <a:extLst>
                <a:ext uri="{63B3BB69-23CF-44E3-9099-C40C66FF867C}">
                  <a14:compatExt spid="_x0000_s50202"/>
                </a:ext>
                <a:ext uri="{FF2B5EF4-FFF2-40B4-BE49-F238E27FC236}">
                  <a16:creationId xmlns:a16="http://schemas.microsoft.com/office/drawing/2014/main" id="{00000000-0008-0000-0800-00001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50203" name="Check Box 27" hidden="1">
              <a:extLst>
                <a:ext uri="{63B3BB69-23CF-44E3-9099-C40C66FF867C}">
                  <a14:compatExt spid="_x0000_s50203"/>
                </a:ext>
                <a:ext uri="{FF2B5EF4-FFF2-40B4-BE49-F238E27FC236}">
                  <a16:creationId xmlns:a16="http://schemas.microsoft.com/office/drawing/2014/main" id="{00000000-0008-0000-0800-00001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50204" name="Check Box 28" hidden="1">
              <a:extLst>
                <a:ext uri="{63B3BB69-23CF-44E3-9099-C40C66FF867C}">
                  <a14:compatExt spid="_x0000_s50204"/>
                </a:ext>
                <a:ext uri="{FF2B5EF4-FFF2-40B4-BE49-F238E27FC236}">
                  <a16:creationId xmlns:a16="http://schemas.microsoft.com/office/drawing/2014/main" id="{00000000-0008-0000-0800-00001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50205" name="Check Box 29" hidden="1">
              <a:extLst>
                <a:ext uri="{63B3BB69-23CF-44E3-9099-C40C66FF867C}">
                  <a14:compatExt spid="_x0000_s50205"/>
                </a:ext>
                <a:ext uri="{FF2B5EF4-FFF2-40B4-BE49-F238E27FC236}">
                  <a16:creationId xmlns:a16="http://schemas.microsoft.com/office/drawing/2014/main" id="{00000000-0008-0000-0800-00001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50206" name="Check Box 30" hidden="1">
              <a:extLst>
                <a:ext uri="{63B3BB69-23CF-44E3-9099-C40C66FF867C}">
                  <a14:compatExt spid="_x0000_s50206"/>
                </a:ext>
                <a:ext uri="{FF2B5EF4-FFF2-40B4-BE49-F238E27FC236}">
                  <a16:creationId xmlns:a16="http://schemas.microsoft.com/office/drawing/2014/main" id="{00000000-0008-0000-0800-00001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50207" name="Check Box 31" hidden="1">
              <a:extLst>
                <a:ext uri="{63B3BB69-23CF-44E3-9099-C40C66FF867C}">
                  <a14:compatExt spid="_x0000_s50207"/>
                </a:ext>
                <a:ext uri="{FF2B5EF4-FFF2-40B4-BE49-F238E27FC236}">
                  <a16:creationId xmlns:a16="http://schemas.microsoft.com/office/drawing/2014/main" id="{00000000-0008-0000-0800-00001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50208" name="Check Box 32" hidden="1">
              <a:extLst>
                <a:ext uri="{63B3BB69-23CF-44E3-9099-C40C66FF867C}">
                  <a14:compatExt spid="_x0000_s50208"/>
                </a:ext>
                <a:ext uri="{FF2B5EF4-FFF2-40B4-BE49-F238E27FC236}">
                  <a16:creationId xmlns:a16="http://schemas.microsoft.com/office/drawing/2014/main" id="{00000000-0008-0000-0800-00002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50209" name="Check Box 33" hidden="1">
              <a:extLst>
                <a:ext uri="{63B3BB69-23CF-44E3-9099-C40C66FF867C}">
                  <a14:compatExt spid="_x0000_s50209"/>
                </a:ext>
                <a:ext uri="{FF2B5EF4-FFF2-40B4-BE49-F238E27FC236}">
                  <a16:creationId xmlns:a16="http://schemas.microsoft.com/office/drawing/2014/main" id="{00000000-0008-0000-0800-00002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50210" name="Check Box 34" hidden="1">
              <a:extLst>
                <a:ext uri="{63B3BB69-23CF-44E3-9099-C40C66FF867C}">
                  <a14:compatExt spid="_x0000_s50210"/>
                </a:ext>
                <a:ext uri="{FF2B5EF4-FFF2-40B4-BE49-F238E27FC236}">
                  <a16:creationId xmlns:a16="http://schemas.microsoft.com/office/drawing/2014/main" id="{00000000-0008-0000-0800-00002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50211" name="Check Box 35" hidden="1">
              <a:extLst>
                <a:ext uri="{63B3BB69-23CF-44E3-9099-C40C66FF867C}">
                  <a14:compatExt spid="_x0000_s50211"/>
                </a:ext>
                <a:ext uri="{FF2B5EF4-FFF2-40B4-BE49-F238E27FC236}">
                  <a16:creationId xmlns:a16="http://schemas.microsoft.com/office/drawing/2014/main" id="{00000000-0008-0000-0800-00002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50212" name="Check Box 36" hidden="1">
              <a:extLst>
                <a:ext uri="{63B3BB69-23CF-44E3-9099-C40C66FF867C}">
                  <a14:compatExt spid="_x0000_s50212"/>
                </a:ext>
                <a:ext uri="{FF2B5EF4-FFF2-40B4-BE49-F238E27FC236}">
                  <a16:creationId xmlns:a16="http://schemas.microsoft.com/office/drawing/2014/main" id="{00000000-0008-0000-0800-00002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50213" name="Check Box 37" hidden="1">
              <a:extLst>
                <a:ext uri="{63B3BB69-23CF-44E3-9099-C40C66FF867C}">
                  <a14:compatExt spid="_x0000_s50213"/>
                </a:ext>
                <a:ext uri="{FF2B5EF4-FFF2-40B4-BE49-F238E27FC236}">
                  <a16:creationId xmlns:a16="http://schemas.microsoft.com/office/drawing/2014/main" id="{00000000-0008-0000-0800-00002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50214" name="Check Box 38" hidden="1">
              <a:extLst>
                <a:ext uri="{63B3BB69-23CF-44E3-9099-C40C66FF867C}">
                  <a14:compatExt spid="_x0000_s50214"/>
                </a:ext>
                <a:ext uri="{FF2B5EF4-FFF2-40B4-BE49-F238E27FC236}">
                  <a16:creationId xmlns:a16="http://schemas.microsoft.com/office/drawing/2014/main" id="{00000000-0008-0000-0800-00002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50215" name="Check Box 39" hidden="1">
              <a:extLst>
                <a:ext uri="{63B3BB69-23CF-44E3-9099-C40C66FF867C}">
                  <a14:compatExt spid="_x0000_s50215"/>
                </a:ext>
                <a:ext uri="{FF2B5EF4-FFF2-40B4-BE49-F238E27FC236}">
                  <a16:creationId xmlns:a16="http://schemas.microsoft.com/office/drawing/2014/main" id="{00000000-0008-0000-0800-00002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50216" name="Check Box 40" hidden="1">
              <a:extLst>
                <a:ext uri="{63B3BB69-23CF-44E3-9099-C40C66FF867C}">
                  <a14:compatExt spid="_x0000_s50216"/>
                </a:ext>
                <a:ext uri="{FF2B5EF4-FFF2-40B4-BE49-F238E27FC236}">
                  <a16:creationId xmlns:a16="http://schemas.microsoft.com/office/drawing/2014/main" id="{00000000-0008-0000-0800-00002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50217" name="Check Box 41" hidden="1">
              <a:extLst>
                <a:ext uri="{63B3BB69-23CF-44E3-9099-C40C66FF867C}">
                  <a14:compatExt spid="_x0000_s50217"/>
                </a:ext>
                <a:ext uri="{FF2B5EF4-FFF2-40B4-BE49-F238E27FC236}">
                  <a16:creationId xmlns:a16="http://schemas.microsoft.com/office/drawing/2014/main" id="{00000000-0008-0000-0800-00002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50218" name="Check Box 42" hidden="1">
              <a:extLst>
                <a:ext uri="{63B3BB69-23CF-44E3-9099-C40C66FF867C}">
                  <a14:compatExt spid="_x0000_s50218"/>
                </a:ext>
                <a:ext uri="{FF2B5EF4-FFF2-40B4-BE49-F238E27FC236}">
                  <a16:creationId xmlns:a16="http://schemas.microsoft.com/office/drawing/2014/main" id="{00000000-0008-0000-0800-00002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50219" name="Check Box 43" hidden="1">
              <a:extLst>
                <a:ext uri="{63B3BB69-23CF-44E3-9099-C40C66FF867C}">
                  <a14:compatExt spid="_x0000_s50219"/>
                </a:ext>
                <a:ext uri="{FF2B5EF4-FFF2-40B4-BE49-F238E27FC236}">
                  <a16:creationId xmlns:a16="http://schemas.microsoft.com/office/drawing/2014/main" id="{00000000-0008-0000-0800-00002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50220" name="Check Box 44" hidden="1">
              <a:extLst>
                <a:ext uri="{63B3BB69-23CF-44E3-9099-C40C66FF867C}">
                  <a14:compatExt spid="_x0000_s50220"/>
                </a:ext>
                <a:ext uri="{FF2B5EF4-FFF2-40B4-BE49-F238E27FC236}">
                  <a16:creationId xmlns:a16="http://schemas.microsoft.com/office/drawing/2014/main" id="{00000000-0008-0000-0800-00002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50221" name="Check Box 45" hidden="1">
              <a:extLst>
                <a:ext uri="{63B3BB69-23CF-44E3-9099-C40C66FF867C}">
                  <a14:compatExt spid="_x0000_s50221"/>
                </a:ext>
                <a:ext uri="{FF2B5EF4-FFF2-40B4-BE49-F238E27FC236}">
                  <a16:creationId xmlns:a16="http://schemas.microsoft.com/office/drawing/2014/main" id="{00000000-0008-0000-0800-00002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50222" name="Check Box 46" hidden="1">
              <a:extLst>
                <a:ext uri="{63B3BB69-23CF-44E3-9099-C40C66FF867C}">
                  <a14:compatExt spid="_x0000_s50222"/>
                </a:ext>
                <a:ext uri="{FF2B5EF4-FFF2-40B4-BE49-F238E27FC236}">
                  <a16:creationId xmlns:a16="http://schemas.microsoft.com/office/drawing/2014/main" id="{00000000-0008-0000-0800-00002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50223" name="Check Box 47" hidden="1">
              <a:extLst>
                <a:ext uri="{63B3BB69-23CF-44E3-9099-C40C66FF867C}">
                  <a14:compatExt spid="_x0000_s50223"/>
                </a:ext>
                <a:ext uri="{FF2B5EF4-FFF2-40B4-BE49-F238E27FC236}">
                  <a16:creationId xmlns:a16="http://schemas.microsoft.com/office/drawing/2014/main" id="{00000000-0008-0000-0800-00002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50224" name="Check Box 48" hidden="1">
              <a:extLst>
                <a:ext uri="{63B3BB69-23CF-44E3-9099-C40C66FF867C}">
                  <a14:compatExt spid="_x0000_s50224"/>
                </a:ext>
                <a:ext uri="{FF2B5EF4-FFF2-40B4-BE49-F238E27FC236}">
                  <a16:creationId xmlns:a16="http://schemas.microsoft.com/office/drawing/2014/main" id="{00000000-0008-0000-0800-00003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50225" name="Check Box 49" hidden="1">
              <a:extLst>
                <a:ext uri="{63B3BB69-23CF-44E3-9099-C40C66FF867C}">
                  <a14:compatExt spid="_x0000_s50225"/>
                </a:ext>
                <a:ext uri="{FF2B5EF4-FFF2-40B4-BE49-F238E27FC236}">
                  <a16:creationId xmlns:a16="http://schemas.microsoft.com/office/drawing/2014/main" id="{00000000-0008-0000-0800-00003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50226" name="Check Box 50" hidden="1">
              <a:extLst>
                <a:ext uri="{63B3BB69-23CF-44E3-9099-C40C66FF867C}">
                  <a14:compatExt spid="_x0000_s50226"/>
                </a:ext>
                <a:ext uri="{FF2B5EF4-FFF2-40B4-BE49-F238E27FC236}">
                  <a16:creationId xmlns:a16="http://schemas.microsoft.com/office/drawing/2014/main" id="{00000000-0008-0000-0800-00003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50227" name="Check Box 51" hidden="1">
              <a:extLst>
                <a:ext uri="{63B3BB69-23CF-44E3-9099-C40C66FF867C}">
                  <a14:compatExt spid="_x0000_s50227"/>
                </a:ext>
                <a:ext uri="{FF2B5EF4-FFF2-40B4-BE49-F238E27FC236}">
                  <a16:creationId xmlns:a16="http://schemas.microsoft.com/office/drawing/2014/main" id="{00000000-0008-0000-0800-00003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50228" name="Check Box 52" hidden="1">
              <a:extLst>
                <a:ext uri="{63B3BB69-23CF-44E3-9099-C40C66FF867C}">
                  <a14:compatExt spid="_x0000_s50228"/>
                </a:ext>
                <a:ext uri="{FF2B5EF4-FFF2-40B4-BE49-F238E27FC236}">
                  <a16:creationId xmlns:a16="http://schemas.microsoft.com/office/drawing/2014/main" id="{00000000-0008-0000-0800-00003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50229" name="Check Box 53" hidden="1">
              <a:extLst>
                <a:ext uri="{63B3BB69-23CF-44E3-9099-C40C66FF867C}">
                  <a14:compatExt spid="_x0000_s50229"/>
                </a:ext>
                <a:ext uri="{FF2B5EF4-FFF2-40B4-BE49-F238E27FC236}">
                  <a16:creationId xmlns:a16="http://schemas.microsoft.com/office/drawing/2014/main" id="{00000000-0008-0000-0800-00003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50230" name="Check Box 54" hidden="1">
              <a:extLst>
                <a:ext uri="{63B3BB69-23CF-44E3-9099-C40C66FF867C}">
                  <a14:compatExt spid="_x0000_s50230"/>
                </a:ext>
                <a:ext uri="{FF2B5EF4-FFF2-40B4-BE49-F238E27FC236}">
                  <a16:creationId xmlns:a16="http://schemas.microsoft.com/office/drawing/2014/main" id="{00000000-0008-0000-0800-00003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50231" name="Check Box 55" hidden="1">
              <a:extLst>
                <a:ext uri="{63B3BB69-23CF-44E3-9099-C40C66FF867C}">
                  <a14:compatExt spid="_x0000_s50231"/>
                </a:ext>
                <a:ext uri="{FF2B5EF4-FFF2-40B4-BE49-F238E27FC236}">
                  <a16:creationId xmlns:a16="http://schemas.microsoft.com/office/drawing/2014/main" id="{00000000-0008-0000-0800-00003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50232" name="Check Box 56" hidden="1">
              <a:extLst>
                <a:ext uri="{63B3BB69-23CF-44E3-9099-C40C66FF867C}">
                  <a14:compatExt spid="_x0000_s50232"/>
                </a:ext>
                <a:ext uri="{FF2B5EF4-FFF2-40B4-BE49-F238E27FC236}">
                  <a16:creationId xmlns:a16="http://schemas.microsoft.com/office/drawing/2014/main" id="{00000000-0008-0000-0800-00003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50233" name="Check Box 57" hidden="1">
              <a:extLst>
                <a:ext uri="{63B3BB69-23CF-44E3-9099-C40C66FF867C}">
                  <a14:compatExt spid="_x0000_s50233"/>
                </a:ext>
                <a:ext uri="{FF2B5EF4-FFF2-40B4-BE49-F238E27FC236}">
                  <a16:creationId xmlns:a16="http://schemas.microsoft.com/office/drawing/2014/main" id="{00000000-0008-0000-0800-00003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50234" name="Check Box 58" hidden="1">
              <a:extLst>
                <a:ext uri="{63B3BB69-23CF-44E3-9099-C40C66FF867C}">
                  <a14:compatExt spid="_x0000_s50234"/>
                </a:ext>
                <a:ext uri="{FF2B5EF4-FFF2-40B4-BE49-F238E27FC236}">
                  <a16:creationId xmlns:a16="http://schemas.microsoft.com/office/drawing/2014/main" id="{00000000-0008-0000-0800-00003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50235" name="Check Box 59" hidden="1">
              <a:extLst>
                <a:ext uri="{63B3BB69-23CF-44E3-9099-C40C66FF867C}">
                  <a14:compatExt spid="_x0000_s50235"/>
                </a:ext>
                <a:ext uri="{FF2B5EF4-FFF2-40B4-BE49-F238E27FC236}">
                  <a16:creationId xmlns:a16="http://schemas.microsoft.com/office/drawing/2014/main" id="{00000000-0008-0000-0800-00003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50236" name="Check Box 60" hidden="1">
              <a:extLst>
                <a:ext uri="{63B3BB69-23CF-44E3-9099-C40C66FF867C}">
                  <a14:compatExt spid="_x0000_s50236"/>
                </a:ext>
                <a:ext uri="{FF2B5EF4-FFF2-40B4-BE49-F238E27FC236}">
                  <a16:creationId xmlns:a16="http://schemas.microsoft.com/office/drawing/2014/main" id="{00000000-0008-0000-0800-00003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6BB704B-E0E6-4CD9-9F5B-E9CF86084D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50237" name="Check Box 61" hidden="1">
              <a:extLst>
                <a:ext uri="{63B3BB69-23CF-44E3-9099-C40C66FF867C}">
                  <a14:compatExt spid="_x0000_s50237"/>
                </a:ext>
                <a:ext uri="{FF2B5EF4-FFF2-40B4-BE49-F238E27FC236}">
                  <a16:creationId xmlns:a16="http://schemas.microsoft.com/office/drawing/2014/main" id="{00000000-0008-0000-0800-00003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50238" name="Check Box 62" hidden="1">
              <a:extLst>
                <a:ext uri="{63B3BB69-23CF-44E3-9099-C40C66FF867C}">
                  <a14:compatExt spid="_x0000_s50238"/>
                </a:ext>
                <a:ext uri="{FF2B5EF4-FFF2-40B4-BE49-F238E27FC236}">
                  <a16:creationId xmlns:a16="http://schemas.microsoft.com/office/drawing/2014/main" id="{00000000-0008-0000-0800-00003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50239" name="Check Box 63" hidden="1">
              <a:extLst>
                <a:ext uri="{63B3BB69-23CF-44E3-9099-C40C66FF867C}">
                  <a14:compatExt spid="_x0000_s50239"/>
                </a:ext>
                <a:ext uri="{FF2B5EF4-FFF2-40B4-BE49-F238E27FC236}">
                  <a16:creationId xmlns:a16="http://schemas.microsoft.com/office/drawing/2014/main" id="{00000000-0008-0000-0800-00003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50240" name="Check Box 64" hidden="1">
              <a:extLst>
                <a:ext uri="{63B3BB69-23CF-44E3-9099-C40C66FF867C}">
                  <a14:compatExt spid="_x0000_s50240"/>
                </a:ext>
                <a:ext uri="{FF2B5EF4-FFF2-40B4-BE49-F238E27FC236}">
                  <a16:creationId xmlns:a16="http://schemas.microsoft.com/office/drawing/2014/main" id="{00000000-0008-0000-0800-00004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50241" name="Check Box 65" hidden="1">
              <a:extLst>
                <a:ext uri="{63B3BB69-23CF-44E3-9099-C40C66FF867C}">
                  <a14:compatExt spid="_x0000_s50241"/>
                </a:ext>
                <a:ext uri="{FF2B5EF4-FFF2-40B4-BE49-F238E27FC236}">
                  <a16:creationId xmlns:a16="http://schemas.microsoft.com/office/drawing/2014/main" id="{00000000-0008-0000-0800-00004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50242" name="Check Box 66" hidden="1">
              <a:extLst>
                <a:ext uri="{63B3BB69-23CF-44E3-9099-C40C66FF867C}">
                  <a14:compatExt spid="_x0000_s50242"/>
                </a:ext>
                <a:ext uri="{FF2B5EF4-FFF2-40B4-BE49-F238E27FC236}">
                  <a16:creationId xmlns:a16="http://schemas.microsoft.com/office/drawing/2014/main" id="{00000000-0008-0000-0800-00004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50243" name="Check Box 67" hidden="1">
              <a:extLst>
                <a:ext uri="{63B3BB69-23CF-44E3-9099-C40C66FF867C}">
                  <a14:compatExt spid="_x0000_s50243"/>
                </a:ext>
                <a:ext uri="{FF2B5EF4-FFF2-40B4-BE49-F238E27FC236}">
                  <a16:creationId xmlns:a16="http://schemas.microsoft.com/office/drawing/2014/main" id="{00000000-0008-0000-0800-00004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50244" name="Check Box 68" hidden="1">
              <a:extLst>
                <a:ext uri="{63B3BB69-23CF-44E3-9099-C40C66FF867C}">
                  <a14:compatExt spid="_x0000_s50244"/>
                </a:ext>
                <a:ext uri="{FF2B5EF4-FFF2-40B4-BE49-F238E27FC236}">
                  <a16:creationId xmlns:a16="http://schemas.microsoft.com/office/drawing/2014/main" id="{00000000-0008-0000-0800-00004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50245" name="Check Box 69" hidden="1">
              <a:extLst>
                <a:ext uri="{63B3BB69-23CF-44E3-9099-C40C66FF867C}">
                  <a14:compatExt spid="_x0000_s50245"/>
                </a:ext>
                <a:ext uri="{FF2B5EF4-FFF2-40B4-BE49-F238E27FC236}">
                  <a16:creationId xmlns:a16="http://schemas.microsoft.com/office/drawing/2014/main" id="{00000000-0008-0000-0800-00004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50246" name="Check Box 70" hidden="1">
              <a:extLst>
                <a:ext uri="{63B3BB69-23CF-44E3-9099-C40C66FF867C}">
                  <a14:compatExt spid="_x0000_s50246"/>
                </a:ext>
                <a:ext uri="{FF2B5EF4-FFF2-40B4-BE49-F238E27FC236}">
                  <a16:creationId xmlns:a16="http://schemas.microsoft.com/office/drawing/2014/main" id="{00000000-0008-0000-0800-00004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56AE7364-EEEE-4D1B-ABF4-30A8760D84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9975" y="61383"/>
          <a:ext cx="1091565" cy="926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298874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49050FD1-9C09-42F6-AAD3-E18BC9BED7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53317" y="154516"/>
          <a:ext cx="1093682" cy="932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371475</xdr:colOff>
          <xdr:row>10</xdr:row>
          <xdr:rowOff>142875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B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B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60419" name="Check Box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B00-00000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13</xdr:col>
          <xdr:colOff>371475</xdr:colOff>
          <xdr:row>15</xdr:row>
          <xdr:rowOff>142875</xdr:rowOff>
        </xdr:to>
        <xdr:sp macro="" textlink="">
          <xdr:nvSpPr>
            <xdr:cNvPr id="60420" name="Check Box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B00-00000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371475</xdr:colOff>
          <xdr:row>16</xdr:row>
          <xdr:rowOff>142875</xdr:rowOff>
        </xdr:to>
        <xdr:sp macro="" textlink="">
          <xdr:nvSpPr>
            <xdr:cNvPr id="60421" name="Check Box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B00-00000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13</xdr:col>
          <xdr:colOff>371475</xdr:colOff>
          <xdr:row>18</xdr:row>
          <xdr:rowOff>142875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B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371475</xdr:colOff>
          <xdr:row>19</xdr:row>
          <xdr:rowOff>142875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B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13</xdr:col>
          <xdr:colOff>371475</xdr:colOff>
          <xdr:row>23</xdr:row>
          <xdr:rowOff>142875</xdr:rowOff>
        </xdr:to>
        <xdr:sp macro="" textlink="">
          <xdr:nvSpPr>
            <xdr:cNvPr id="60424" name="Check Box 8" hidden="1">
              <a:extLst>
                <a:ext uri="{63B3BB69-23CF-44E3-9099-C40C66FF867C}">
                  <a14:compatExt spid="_x0000_s60424"/>
                </a:ext>
                <a:ext uri="{FF2B5EF4-FFF2-40B4-BE49-F238E27FC236}">
                  <a16:creationId xmlns:a16="http://schemas.microsoft.com/office/drawing/2014/main" id="{00000000-0008-0000-0B00-00000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13</xdr:col>
          <xdr:colOff>371475</xdr:colOff>
          <xdr:row>21</xdr:row>
          <xdr:rowOff>142875</xdr:rowOff>
        </xdr:to>
        <xdr:sp macro="" textlink="">
          <xdr:nvSpPr>
            <xdr:cNvPr id="60425" name="Check Box 9" hidden="1">
              <a:extLst>
                <a:ext uri="{63B3BB69-23CF-44E3-9099-C40C66FF867C}">
                  <a14:compatExt spid="_x0000_s60425"/>
                </a:ext>
                <a:ext uri="{FF2B5EF4-FFF2-40B4-BE49-F238E27FC236}">
                  <a16:creationId xmlns:a16="http://schemas.microsoft.com/office/drawing/2014/main" id="{00000000-0008-0000-0B00-00000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371475</xdr:colOff>
          <xdr:row>25</xdr:row>
          <xdr:rowOff>142875</xdr:rowOff>
        </xdr:to>
        <xdr:sp macro="" textlink="">
          <xdr:nvSpPr>
            <xdr:cNvPr id="60426" name="Check Box 10" hidden="1">
              <a:extLst>
                <a:ext uri="{63B3BB69-23CF-44E3-9099-C40C66FF867C}">
                  <a14:compatExt spid="_x0000_s60426"/>
                </a:ext>
                <a:ext uri="{FF2B5EF4-FFF2-40B4-BE49-F238E27FC236}">
                  <a16:creationId xmlns:a16="http://schemas.microsoft.com/office/drawing/2014/main" id="{00000000-0008-0000-0B00-00000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13</xdr:col>
          <xdr:colOff>371475</xdr:colOff>
          <xdr:row>26</xdr:row>
          <xdr:rowOff>142875</xdr:rowOff>
        </xdr:to>
        <xdr:sp macro="" textlink="">
          <xdr:nvSpPr>
            <xdr:cNvPr id="60427" name="Check Box 11" hidden="1">
              <a:extLst>
                <a:ext uri="{63B3BB69-23CF-44E3-9099-C40C66FF867C}">
                  <a14:compatExt spid="_x0000_s60427"/>
                </a:ext>
                <a:ext uri="{FF2B5EF4-FFF2-40B4-BE49-F238E27FC236}">
                  <a16:creationId xmlns:a16="http://schemas.microsoft.com/office/drawing/2014/main" id="{00000000-0008-0000-0B00-00000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0</xdr:rowOff>
        </xdr:from>
        <xdr:to>
          <xdr:col>13</xdr:col>
          <xdr:colOff>371475</xdr:colOff>
          <xdr:row>32</xdr:row>
          <xdr:rowOff>76200</xdr:rowOff>
        </xdr:to>
        <xdr:sp macro="" textlink="">
          <xdr:nvSpPr>
            <xdr:cNvPr id="60428" name="Check Box 12" hidden="1">
              <a:extLst>
                <a:ext uri="{63B3BB69-23CF-44E3-9099-C40C66FF867C}">
                  <a14:compatExt spid="_x0000_s60428"/>
                </a:ext>
                <a:ext uri="{FF2B5EF4-FFF2-40B4-BE49-F238E27FC236}">
                  <a16:creationId xmlns:a16="http://schemas.microsoft.com/office/drawing/2014/main" id="{00000000-0008-0000-0B00-00000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371475</xdr:colOff>
          <xdr:row>33</xdr:row>
          <xdr:rowOff>142875</xdr:rowOff>
        </xdr:to>
        <xdr:sp macro="" textlink="">
          <xdr:nvSpPr>
            <xdr:cNvPr id="60429" name="Check Box 13" hidden="1">
              <a:extLst>
                <a:ext uri="{63B3BB69-23CF-44E3-9099-C40C66FF867C}">
                  <a14:compatExt spid="_x0000_s60429"/>
                </a:ext>
                <a:ext uri="{FF2B5EF4-FFF2-40B4-BE49-F238E27FC236}">
                  <a16:creationId xmlns:a16="http://schemas.microsoft.com/office/drawing/2014/main" id="{00000000-0008-0000-0B00-00000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13</xdr:col>
          <xdr:colOff>371475</xdr:colOff>
          <xdr:row>34</xdr:row>
          <xdr:rowOff>142875</xdr:rowOff>
        </xdr:to>
        <xdr:sp macro="" textlink="">
          <xdr:nvSpPr>
            <xdr:cNvPr id="60430" name="Check Box 14" hidden="1">
              <a:extLst>
                <a:ext uri="{63B3BB69-23CF-44E3-9099-C40C66FF867C}">
                  <a14:compatExt spid="_x0000_s60430"/>
                </a:ext>
                <a:ext uri="{FF2B5EF4-FFF2-40B4-BE49-F238E27FC236}">
                  <a16:creationId xmlns:a16="http://schemas.microsoft.com/office/drawing/2014/main" id="{00000000-0008-0000-0B00-00000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371475</xdr:colOff>
          <xdr:row>35</xdr:row>
          <xdr:rowOff>142875</xdr:rowOff>
        </xdr:to>
        <xdr:sp macro="" textlink="">
          <xdr:nvSpPr>
            <xdr:cNvPr id="60431" name="Check Box 15" hidden="1">
              <a:extLst>
                <a:ext uri="{63B3BB69-23CF-44E3-9099-C40C66FF867C}">
                  <a14:compatExt spid="_x0000_s60431"/>
                </a:ext>
                <a:ext uri="{FF2B5EF4-FFF2-40B4-BE49-F238E27FC236}">
                  <a16:creationId xmlns:a16="http://schemas.microsoft.com/office/drawing/2014/main" id="{00000000-0008-0000-0B00-00000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371475</xdr:colOff>
          <xdr:row>36</xdr:row>
          <xdr:rowOff>142875</xdr:rowOff>
        </xdr:to>
        <xdr:sp macro="" textlink="">
          <xdr:nvSpPr>
            <xdr:cNvPr id="60432" name="Check Box 16" hidden="1">
              <a:extLst>
                <a:ext uri="{63B3BB69-23CF-44E3-9099-C40C66FF867C}">
                  <a14:compatExt spid="_x0000_s60432"/>
                </a:ext>
                <a:ext uri="{FF2B5EF4-FFF2-40B4-BE49-F238E27FC236}">
                  <a16:creationId xmlns:a16="http://schemas.microsoft.com/office/drawing/2014/main" id="{00000000-0008-0000-0B00-00001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371475</xdr:colOff>
          <xdr:row>37</xdr:row>
          <xdr:rowOff>142875</xdr:rowOff>
        </xdr:to>
        <xdr:sp macro="" textlink="">
          <xdr:nvSpPr>
            <xdr:cNvPr id="60433" name="Check Box 17" hidden="1">
              <a:extLst>
                <a:ext uri="{63B3BB69-23CF-44E3-9099-C40C66FF867C}">
                  <a14:compatExt spid="_x0000_s60433"/>
                </a:ext>
                <a:ext uri="{FF2B5EF4-FFF2-40B4-BE49-F238E27FC236}">
                  <a16:creationId xmlns:a16="http://schemas.microsoft.com/office/drawing/2014/main" id="{00000000-0008-0000-0B00-00001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371475</xdr:colOff>
          <xdr:row>38</xdr:row>
          <xdr:rowOff>142875</xdr:rowOff>
        </xdr:to>
        <xdr:sp macro="" textlink="">
          <xdr:nvSpPr>
            <xdr:cNvPr id="60434" name="Check Box 18" hidden="1">
              <a:extLst>
                <a:ext uri="{63B3BB69-23CF-44E3-9099-C40C66FF867C}">
                  <a14:compatExt spid="_x0000_s60434"/>
                </a:ext>
                <a:ext uri="{FF2B5EF4-FFF2-40B4-BE49-F238E27FC236}">
                  <a16:creationId xmlns:a16="http://schemas.microsoft.com/office/drawing/2014/main" id="{00000000-0008-0000-0B00-00001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371475</xdr:colOff>
          <xdr:row>39</xdr:row>
          <xdr:rowOff>142875</xdr:rowOff>
        </xdr:to>
        <xdr:sp macro="" textlink="">
          <xdr:nvSpPr>
            <xdr:cNvPr id="60435" name="Check Box 19" hidden="1">
              <a:extLst>
                <a:ext uri="{63B3BB69-23CF-44E3-9099-C40C66FF867C}">
                  <a14:compatExt spid="_x0000_s60435"/>
                </a:ext>
                <a:ext uri="{FF2B5EF4-FFF2-40B4-BE49-F238E27FC236}">
                  <a16:creationId xmlns:a16="http://schemas.microsoft.com/office/drawing/2014/main" id="{00000000-0008-0000-0B00-00001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371475</xdr:colOff>
          <xdr:row>41</xdr:row>
          <xdr:rowOff>142875</xdr:rowOff>
        </xdr:to>
        <xdr:sp macro="" textlink="">
          <xdr:nvSpPr>
            <xdr:cNvPr id="60436" name="Check Box 20" hidden="1">
              <a:extLst>
                <a:ext uri="{63B3BB69-23CF-44E3-9099-C40C66FF867C}">
                  <a14:compatExt spid="_x0000_s60436"/>
                </a:ext>
                <a:ext uri="{FF2B5EF4-FFF2-40B4-BE49-F238E27FC236}">
                  <a16:creationId xmlns:a16="http://schemas.microsoft.com/office/drawing/2014/main" id="{00000000-0008-0000-0B00-00001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371475</xdr:colOff>
          <xdr:row>42</xdr:row>
          <xdr:rowOff>142875</xdr:rowOff>
        </xdr:to>
        <xdr:sp macro="" textlink="">
          <xdr:nvSpPr>
            <xdr:cNvPr id="60437" name="Check Box 21" hidden="1">
              <a:extLst>
                <a:ext uri="{63B3BB69-23CF-44E3-9099-C40C66FF867C}">
                  <a14:compatExt spid="_x0000_s60437"/>
                </a:ext>
                <a:ext uri="{FF2B5EF4-FFF2-40B4-BE49-F238E27FC236}">
                  <a16:creationId xmlns:a16="http://schemas.microsoft.com/office/drawing/2014/main" id="{00000000-0008-0000-0B00-00001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13</xdr:col>
          <xdr:colOff>371475</xdr:colOff>
          <xdr:row>43</xdr:row>
          <xdr:rowOff>142875</xdr:rowOff>
        </xdr:to>
        <xdr:sp macro="" textlink="">
          <xdr:nvSpPr>
            <xdr:cNvPr id="60438" name="Check Box 22" hidden="1">
              <a:extLst>
                <a:ext uri="{63B3BB69-23CF-44E3-9099-C40C66FF867C}">
                  <a14:compatExt spid="_x0000_s60438"/>
                </a:ext>
                <a:ext uri="{FF2B5EF4-FFF2-40B4-BE49-F238E27FC236}">
                  <a16:creationId xmlns:a16="http://schemas.microsoft.com/office/drawing/2014/main" id="{00000000-0008-0000-0B00-00001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13</xdr:col>
          <xdr:colOff>371475</xdr:colOff>
          <xdr:row>65</xdr:row>
          <xdr:rowOff>142875</xdr:rowOff>
        </xdr:to>
        <xdr:sp macro="" textlink="">
          <xdr:nvSpPr>
            <xdr:cNvPr id="60439" name="Check Box 23" hidden="1">
              <a:extLst>
                <a:ext uri="{63B3BB69-23CF-44E3-9099-C40C66FF867C}">
                  <a14:compatExt spid="_x0000_s60439"/>
                </a:ext>
                <a:ext uri="{FF2B5EF4-FFF2-40B4-BE49-F238E27FC236}">
                  <a16:creationId xmlns:a16="http://schemas.microsoft.com/office/drawing/2014/main" id="{00000000-0008-0000-0B00-00001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13</xdr:col>
          <xdr:colOff>371475</xdr:colOff>
          <xdr:row>67</xdr:row>
          <xdr:rowOff>142875</xdr:rowOff>
        </xdr:to>
        <xdr:sp macro="" textlink="">
          <xdr:nvSpPr>
            <xdr:cNvPr id="60440" name="Check Box 24" hidden="1">
              <a:extLst>
                <a:ext uri="{63B3BB69-23CF-44E3-9099-C40C66FF867C}">
                  <a14:compatExt spid="_x0000_s60440"/>
                </a:ext>
                <a:ext uri="{FF2B5EF4-FFF2-40B4-BE49-F238E27FC236}">
                  <a16:creationId xmlns:a16="http://schemas.microsoft.com/office/drawing/2014/main" id="{00000000-0008-0000-0B00-00001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13</xdr:col>
          <xdr:colOff>371475</xdr:colOff>
          <xdr:row>68</xdr:row>
          <xdr:rowOff>142875</xdr:rowOff>
        </xdr:to>
        <xdr:sp macro="" textlink="">
          <xdr:nvSpPr>
            <xdr:cNvPr id="60441" name="Check Box 25" hidden="1">
              <a:extLst>
                <a:ext uri="{63B3BB69-23CF-44E3-9099-C40C66FF867C}">
                  <a14:compatExt spid="_x0000_s60441"/>
                </a:ext>
                <a:ext uri="{FF2B5EF4-FFF2-40B4-BE49-F238E27FC236}">
                  <a16:creationId xmlns:a16="http://schemas.microsoft.com/office/drawing/2014/main" id="{00000000-0008-0000-0B00-00001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13</xdr:col>
          <xdr:colOff>371475</xdr:colOff>
          <xdr:row>69</xdr:row>
          <xdr:rowOff>142875</xdr:rowOff>
        </xdr:to>
        <xdr:sp macro="" textlink="">
          <xdr:nvSpPr>
            <xdr:cNvPr id="60442" name="Check Box 26" hidden="1">
              <a:extLst>
                <a:ext uri="{63B3BB69-23CF-44E3-9099-C40C66FF867C}">
                  <a14:compatExt spid="_x0000_s60442"/>
                </a:ext>
                <a:ext uri="{FF2B5EF4-FFF2-40B4-BE49-F238E27FC236}">
                  <a16:creationId xmlns:a16="http://schemas.microsoft.com/office/drawing/2014/main" id="{00000000-0008-0000-0B00-00001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13</xdr:col>
          <xdr:colOff>371475</xdr:colOff>
          <xdr:row>72</xdr:row>
          <xdr:rowOff>142875</xdr:rowOff>
        </xdr:to>
        <xdr:sp macro="" textlink="">
          <xdr:nvSpPr>
            <xdr:cNvPr id="60443" name="Check Box 27" hidden="1">
              <a:extLst>
                <a:ext uri="{63B3BB69-23CF-44E3-9099-C40C66FF867C}">
                  <a14:compatExt spid="_x0000_s60443"/>
                </a:ext>
                <a:ext uri="{FF2B5EF4-FFF2-40B4-BE49-F238E27FC236}">
                  <a16:creationId xmlns:a16="http://schemas.microsoft.com/office/drawing/2014/main" id="{00000000-0008-0000-0B00-00001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0</xdr:rowOff>
        </xdr:from>
        <xdr:to>
          <xdr:col>13</xdr:col>
          <xdr:colOff>371475</xdr:colOff>
          <xdr:row>73</xdr:row>
          <xdr:rowOff>85725</xdr:rowOff>
        </xdr:to>
        <xdr:sp macro="" textlink="">
          <xdr:nvSpPr>
            <xdr:cNvPr id="60444" name="Check Box 28" hidden="1">
              <a:extLst>
                <a:ext uri="{63B3BB69-23CF-44E3-9099-C40C66FF867C}">
                  <a14:compatExt spid="_x0000_s60444"/>
                </a:ext>
                <a:ext uri="{FF2B5EF4-FFF2-40B4-BE49-F238E27FC236}">
                  <a16:creationId xmlns:a16="http://schemas.microsoft.com/office/drawing/2014/main" id="{00000000-0008-0000-0B00-00001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13</xdr:col>
          <xdr:colOff>371475</xdr:colOff>
          <xdr:row>74</xdr:row>
          <xdr:rowOff>142875</xdr:rowOff>
        </xdr:to>
        <xdr:sp macro="" textlink="">
          <xdr:nvSpPr>
            <xdr:cNvPr id="60445" name="Check Box 29" hidden="1">
              <a:extLst>
                <a:ext uri="{63B3BB69-23CF-44E3-9099-C40C66FF867C}">
                  <a14:compatExt spid="_x0000_s60445"/>
                </a:ext>
                <a:ext uri="{FF2B5EF4-FFF2-40B4-BE49-F238E27FC236}">
                  <a16:creationId xmlns:a16="http://schemas.microsoft.com/office/drawing/2014/main" id="{00000000-0008-0000-0B00-00001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13</xdr:col>
          <xdr:colOff>371475</xdr:colOff>
          <xdr:row>76</xdr:row>
          <xdr:rowOff>142875</xdr:rowOff>
        </xdr:to>
        <xdr:sp macro="" textlink="">
          <xdr:nvSpPr>
            <xdr:cNvPr id="60446" name="Check Box 30" hidden="1">
              <a:extLst>
                <a:ext uri="{63B3BB69-23CF-44E3-9099-C40C66FF867C}">
                  <a14:compatExt spid="_x0000_s60446"/>
                </a:ext>
                <a:ext uri="{FF2B5EF4-FFF2-40B4-BE49-F238E27FC236}">
                  <a16:creationId xmlns:a16="http://schemas.microsoft.com/office/drawing/2014/main" id="{00000000-0008-0000-0B00-00001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60447" name="Check Box 31" hidden="1">
              <a:extLst>
                <a:ext uri="{63B3BB69-23CF-44E3-9099-C40C66FF867C}">
                  <a14:compatExt spid="_x0000_s60447"/>
                </a:ext>
                <a:ext uri="{FF2B5EF4-FFF2-40B4-BE49-F238E27FC236}">
                  <a16:creationId xmlns:a16="http://schemas.microsoft.com/office/drawing/2014/main" id="{00000000-0008-0000-0B00-00001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60448" name="Check Box 32" hidden="1">
              <a:extLst>
                <a:ext uri="{63B3BB69-23CF-44E3-9099-C40C66FF867C}">
                  <a14:compatExt spid="_x0000_s60448"/>
                </a:ext>
                <a:ext uri="{FF2B5EF4-FFF2-40B4-BE49-F238E27FC236}">
                  <a16:creationId xmlns:a16="http://schemas.microsoft.com/office/drawing/2014/main" id="{00000000-0008-0000-0B00-00002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60449" name="Check Box 33" hidden="1">
              <a:extLst>
                <a:ext uri="{63B3BB69-23CF-44E3-9099-C40C66FF867C}">
                  <a14:compatExt spid="_x0000_s60449"/>
                </a:ext>
                <a:ext uri="{FF2B5EF4-FFF2-40B4-BE49-F238E27FC236}">
                  <a16:creationId xmlns:a16="http://schemas.microsoft.com/office/drawing/2014/main" id="{00000000-0008-0000-0B00-00002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60450" name="Check Box 34" hidden="1">
              <a:extLst>
                <a:ext uri="{63B3BB69-23CF-44E3-9099-C40C66FF867C}">
                  <a14:compatExt spid="_x0000_s60450"/>
                </a:ext>
                <a:ext uri="{FF2B5EF4-FFF2-40B4-BE49-F238E27FC236}">
                  <a16:creationId xmlns:a16="http://schemas.microsoft.com/office/drawing/2014/main" id="{00000000-0008-0000-0B00-00002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60451" name="Check Box 35" hidden="1">
              <a:extLst>
                <a:ext uri="{63B3BB69-23CF-44E3-9099-C40C66FF867C}">
                  <a14:compatExt spid="_x0000_s60451"/>
                </a:ext>
                <a:ext uri="{FF2B5EF4-FFF2-40B4-BE49-F238E27FC236}">
                  <a16:creationId xmlns:a16="http://schemas.microsoft.com/office/drawing/2014/main" id="{00000000-0008-0000-0B00-00002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60452" name="Check Box 36" hidden="1">
              <a:extLst>
                <a:ext uri="{63B3BB69-23CF-44E3-9099-C40C66FF867C}">
                  <a14:compatExt spid="_x0000_s60452"/>
                </a:ext>
                <a:ext uri="{FF2B5EF4-FFF2-40B4-BE49-F238E27FC236}">
                  <a16:creationId xmlns:a16="http://schemas.microsoft.com/office/drawing/2014/main" id="{00000000-0008-0000-0B00-00002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60453" name="Check Box 37" hidden="1">
              <a:extLst>
                <a:ext uri="{63B3BB69-23CF-44E3-9099-C40C66FF867C}">
                  <a14:compatExt spid="_x0000_s60453"/>
                </a:ext>
                <a:ext uri="{FF2B5EF4-FFF2-40B4-BE49-F238E27FC236}">
                  <a16:creationId xmlns:a16="http://schemas.microsoft.com/office/drawing/2014/main" id="{00000000-0008-0000-0B00-00002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60454" name="Check Box 38" hidden="1">
              <a:extLst>
                <a:ext uri="{63B3BB69-23CF-44E3-9099-C40C66FF867C}">
                  <a14:compatExt spid="_x0000_s60454"/>
                </a:ext>
                <a:ext uri="{FF2B5EF4-FFF2-40B4-BE49-F238E27FC236}">
                  <a16:creationId xmlns:a16="http://schemas.microsoft.com/office/drawing/2014/main" id="{00000000-0008-0000-0B00-00002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60455" name="Check Box 39" hidden="1">
              <a:extLst>
                <a:ext uri="{63B3BB69-23CF-44E3-9099-C40C66FF867C}">
                  <a14:compatExt spid="_x0000_s60455"/>
                </a:ext>
                <a:ext uri="{FF2B5EF4-FFF2-40B4-BE49-F238E27FC236}">
                  <a16:creationId xmlns:a16="http://schemas.microsoft.com/office/drawing/2014/main" id="{00000000-0008-0000-0B00-00002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60456" name="Check Box 40" hidden="1">
              <a:extLst>
                <a:ext uri="{63B3BB69-23CF-44E3-9099-C40C66FF867C}">
                  <a14:compatExt spid="_x0000_s60456"/>
                </a:ext>
                <a:ext uri="{FF2B5EF4-FFF2-40B4-BE49-F238E27FC236}">
                  <a16:creationId xmlns:a16="http://schemas.microsoft.com/office/drawing/2014/main" id="{00000000-0008-0000-0B00-00002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60457" name="Check Box 41" hidden="1">
              <a:extLst>
                <a:ext uri="{63B3BB69-23CF-44E3-9099-C40C66FF867C}">
                  <a14:compatExt spid="_x0000_s60457"/>
                </a:ext>
                <a:ext uri="{FF2B5EF4-FFF2-40B4-BE49-F238E27FC236}">
                  <a16:creationId xmlns:a16="http://schemas.microsoft.com/office/drawing/2014/main" id="{00000000-0008-0000-0B00-00002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0</xdr:rowOff>
        </xdr:from>
        <xdr:to>
          <xdr:col>13</xdr:col>
          <xdr:colOff>971550</xdr:colOff>
          <xdr:row>32</xdr:row>
          <xdr:rowOff>76200</xdr:rowOff>
        </xdr:to>
        <xdr:sp macro="" textlink="">
          <xdr:nvSpPr>
            <xdr:cNvPr id="60458" name="Check Box 42" hidden="1">
              <a:extLst>
                <a:ext uri="{63B3BB69-23CF-44E3-9099-C40C66FF867C}">
                  <a14:compatExt spid="_x0000_s60458"/>
                </a:ext>
                <a:ext uri="{FF2B5EF4-FFF2-40B4-BE49-F238E27FC236}">
                  <a16:creationId xmlns:a16="http://schemas.microsoft.com/office/drawing/2014/main" id="{00000000-0008-0000-0B00-00002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60459" name="Check Box 43" hidden="1">
              <a:extLst>
                <a:ext uri="{63B3BB69-23CF-44E3-9099-C40C66FF867C}">
                  <a14:compatExt spid="_x0000_s60459"/>
                </a:ext>
                <a:ext uri="{FF2B5EF4-FFF2-40B4-BE49-F238E27FC236}">
                  <a16:creationId xmlns:a16="http://schemas.microsoft.com/office/drawing/2014/main" id="{00000000-0008-0000-0B00-00002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60460" name="Check Box 44" hidden="1">
              <a:extLst>
                <a:ext uri="{63B3BB69-23CF-44E3-9099-C40C66FF867C}">
                  <a14:compatExt spid="_x0000_s60460"/>
                </a:ext>
                <a:ext uri="{FF2B5EF4-FFF2-40B4-BE49-F238E27FC236}">
                  <a16:creationId xmlns:a16="http://schemas.microsoft.com/office/drawing/2014/main" id="{00000000-0008-0000-0B00-00002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60461" name="Check Box 45" hidden="1">
              <a:extLst>
                <a:ext uri="{63B3BB69-23CF-44E3-9099-C40C66FF867C}">
                  <a14:compatExt spid="_x0000_s60461"/>
                </a:ext>
                <a:ext uri="{FF2B5EF4-FFF2-40B4-BE49-F238E27FC236}">
                  <a16:creationId xmlns:a16="http://schemas.microsoft.com/office/drawing/2014/main" id="{00000000-0008-0000-0B00-00002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60462" name="Check Box 46" hidden="1">
              <a:extLst>
                <a:ext uri="{63B3BB69-23CF-44E3-9099-C40C66FF867C}">
                  <a14:compatExt spid="_x0000_s60462"/>
                </a:ext>
                <a:ext uri="{FF2B5EF4-FFF2-40B4-BE49-F238E27FC236}">
                  <a16:creationId xmlns:a16="http://schemas.microsoft.com/office/drawing/2014/main" id="{00000000-0008-0000-0B00-00002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60463" name="Check Box 47" hidden="1">
              <a:extLst>
                <a:ext uri="{63B3BB69-23CF-44E3-9099-C40C66FF867C}">
                  <a14:compatExt spid="_x0000_s60463"/>
                </a:ext>
                <a:ext uri="{FF2B5EF4-FFF2-40B4-BE49-F238E27FC236}">
                  <a16:creationId xmlns:a16="http://schemas.microsoft.com/office/drawing/2014/main" id="{00000000-0008-0000-0B00-00002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60464" name="Check Box 48" hidden="1">
              <a:extLst>
                <a:ext uri="{63B3BB69-23CF-44E3-9099-C40C66FF867C}">
                  <a14:compatExt spid="_x0000_s60464"/>
                </a:ext>
                <a:ext uri="{FF2B5EF4-FFF2-40B4-BE49-F238E27FC236}">
                  <a16:creationId xmlns:a16="http://schemas.microsoft.com/office/drawing/2014/main" id="{00000000-0008-0000-0B00-00003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60465" name="Check Box 49" hidden="1">
              <a:extLst>
                <a:ext uri="{63B3BB69-23CF-44E3-9099-C40C66FF867C}">
                  <a14:compatExt spid="_x0000_s60465"/>
                </a:ext>
                <a:ext uri="{FF2B5EF4-FFF2-40B4-BE49-F238E27FC236}">
                  <a16:creationId xmlns:a16="http://schemas.microsoft.com/office/drawing/2014/main" id="{00000000-0008-0000-0B00-00003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60466" name="Check Box 50" hidden="1">
              <a:extLst>
                <a:ext uri="{63B3BB69-23CF-44E3-9099-C40C66FF867C}">
                  <a14:compatExt spid="_x0000_s60466"/>
                </a:ext>
                <a:ext uri="{FF2B5EF4-FFF2-40B4-BE49-F238E27FC236}">
                  <a16:creationId xmlns:a16="http://schemas.microsoft.com/office/drawing/2014/main" id="{00000000-0008-0000-0B00-00003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60467" name="Check Box 51" hidden="1">
              <a:extLst>
                <a:ext uri="{63B3BB69-23CF-44E3-9099-C40C66FF867C}">
                  <a14:compatExt spid="_x0000_s60467"/>
                </a:ext>
                <a:ext uri="{FF2B5EF4-FFF2-40B4-BE49-F238E27FC236}">
                  <a16:creationId xmlns:a16="http://schemas.microsoft.com/office/drawing/2014/main" id="{00000000-0008-0000-0B00-00003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60468" name="Check Box 52" hidden="1">
              <a:extLst>
                <a:ext uri="{63B3BB69-23CF-44E3-9099-C40C66FF867C}">
                  <a14:compatExt spid="_x0000_s60468"/>
                </a:ext>
                <a:ext uri="{FF2B5EF4-FFF2-40B4-BE49-F238E27FC236}">
                  <a16:creationId xmlns:a16="http://schemas.microsoft.com/office/drawing/2014/main" id="{00000000-0008-0000-0B00-00003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60469" name="Check Box 53" hidden="1">
              <a:extLst>
                <a:ext uri="{63B3BB69-23CF-44E3-9099-C40C66FF867C}">
                  <a14:compatExt spid="_x0000_s60469"/>
                </a:ext>
                <a:ext uri="{FF2B5EF4-FFF2-40B4-BE49-F238E27FC236}">
                  <a16:creationId xmlns:a16="http://schemas.microsoft.com/office/drawing/2014/main" id="{00000000-0008-0000-0B00-00003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60470" name="Check Box 54" hidden="1">
              <a:extLst>
                <a:ext uri="{63B3BB69-23CF-44E3-9099-C40C66FF867C}">
                  <a14:compatExt spid="_x0000_s60470"/>
                </a:ext>
                <a:ext uri="{FF2B5EF4-FFF2-40B4-BE49-F238E27FC236}">
                  <a16:creationId xmlns:a16="http://schemas.microsoft.com/office/drawing/2014/main" id="{00000000-0008-0000-0B00-00003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60471" name="Check Box 55" hidden="1">
              <a:extLst>
                <a:ext uri="{63B3BB69-23CF-44E3-9099-C40C66FF867C}">
                  <a14:compatExt spid="_x0000_s60471"/>
                </a:ext>
                <a:ext uri="{FF2B5EF4-FFF2-40B4-BE49-F238E27FC236}">
                  <a16:creationId xmlns:a16="http://schemas.microsoft.com/office/drawing/2014/main" id="{00000000-0008-0000-0B00-00003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60472" name="Check Box 56" hidden="1">
              <a:extLst>
                <a:ext uri="{63B3BB69-23CF-44E3-9099-C40C66FF867C}">
                  <a14:compatExt spid="_x0000_s60472"/>
                </a:ext>
                <a:ext uri="{FF2B5EF4-FFF2-40B4-BE49-F238E27FC236}">
                  <a16:creationId xmlns:a16="http://schemas.microsoft.com/office/drawing/2014/main" id="{00000000-0008-0000-0B00-00003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60473" name="Check Box 57" hidden="1">
              <a:extLst>
                <a:ext uri="{63B3BB69-23CF-44E3-9099-C40C66FF867C}">
                  <a14:compatExt spid="_x0000_s60473"/>
                </a:ext>
                <a:ext uri="{FF2B5EF4-FFF2-40B4-BE49-F238E27FC236}">
                  <a16:creationId xmlns:a16="http://schemas.microsoft.com/office/drawing/2014/main" id="{00000000-0008-0000-0B00-00003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76200</xdr:rowOff>
        </xdr:to>
        <xdr:sp macro="" textlink="">
          <xdr:nvSpPr>
            <xdr:cNvPr id="60474" name="Check Box 58" hidden="1">
              <a:extLst>
                <a:ext uri="{63B3BB69-23CF-44E3-9099-C40C66FF867C}">
                  <a14:compatExt spid="_x0000_s60474"/>
                </a:ext>
                <a:ext uri="{FF2B5EF4-FFF2-40B4-BE49-F238E27FC236}">
                  <a16:creationId xmlns:a16="http://schemas.microsoft.com/office/drawing/2014/main" id="{00000000-0008-0000-0B00-00003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60475" name="Check Box 59" hidden="1">
              <a:extLst>
                <a:ext uri="{63B3BB69-23CF-44E3-9099-C40C66FF867C}">
                  <a14:compatExt spid="_x0000_s60475"/>
                </a:ext>
                <a:ext uri="{FF2B5EF4-FFF2-40B4-BE49-F238E27FC236}">
                  <a16:creationId xmlns:a16="http://schemas.microsoft.com/office/drawing/2014/main" id="{00000000-0008-0000-0B00-00003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60476" name="Check Box 60" hidden="1">
              <a:extLst>
                <a:ext uri="{63B3BB69-23CF-44E3-9099-C40C66FF867C}">
                  <a14:compatExt spid="_x0000_s60476"/>
                </a:ext>
                <a:ext uri="{FF2B5EF4-FFF2-40B4-BE49-F238E27FC236}">
                  <a16:creationId xmlns:a16="http://schemas.microsoft.com/office/drawing/2014/main" id="{00000000-0008-0000-0B00-00003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6A4E0BD-0531-4D75-BCE3-77CF529E547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23912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371475</xdr:colOff>
          <xdr:row>11</xdr:row>
          <xdr:rowOff>142875</xdr:rowOff>
        </xdr:to>
        <xdr:sp macro="" textlink="">
          <xdr:nvSpPr>
            <xdr:cNvPr id="60477" name="Check Box 61" hidden="1">
              <a:extLst>
                <a:ext uri="{63B3BB69-23CF-44E3-9099-C40C66FF867C}">
                  <a14:compatExt spid="_x0000_s60477"/>
                </a:ext>
                <a:ext uri="{FF2B5EF4-FFF2-40B4-BE49-F238E27FC236}">
                  <a16:creationId xmlns:a16="http://schemas.microsoft.com/office/drawing/2014/main" id="{00000000-0008-0000-0B00-00003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60478" name="Check Box 62" hidden="1">
              <a:extLst>
                <a:ext uri="{63B3BB69-23CF-44E3-9099-C40C66FF867C}">
                  <a14:compatExt spid="_x0000_s60478"/>
                </a:ext>
                <a:ext uri="{FF2B5EF4-FFF2-40B4-BE49-F238E27FC236}">
                  <a16:creationId xmlns:a16="http://schemas.microsoft.com/office/drawing/2014/main" id="{00000000-0008-0000-0B00-00003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371475</xdr:colOff>
          <xdr:row>12</xdr:row>
          <xdr:rowOff>142875</xdr:rowOff>
        </xdr:to>
        <xdr:sp macro="" textlink="">
          <xdr:nvSpPr>
            <xdr:cNvPr id="60479" name="Check Box 63" hidden="1">
              <a:extLst>
                <a:ext uri="{63B3BB69-23CF-44E3-9099-C40C66FF867C}">
                  <a14:compatExt spid="_x0000_s60479"/>
                </a:ext>
                <a:ext uri="{FF2B5EF4-FFF2-40B4-BE49-F238E27FC236}">
                  <a16:creationId xmlns:a16="http://schemas.microsoft.com/office/drawing/2014/main" id="{00000000-0008-0000-0B00-00003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60480" name="Check Box 64" hidden="1">
              <a:extLst>
                <a:ext uri="{63B3BB69-23CF-44E3-9099-C40C66FF867C}">
                  <a14:compatExt spid="_x0000_s60480"/>
                </a:ext>
                <a:ext uri="{FF2B5EF4-FFF2-40B4-BE49-F238E27FC236}">
                  <a16:creationId xmlns:a16="http://schemas.microsoft.com/office/drawing/2014/main" id="{00000000-0008-0000-0B00-00004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371475</xdr:colOff>
          <xdr:row>13</xdr:row>
          <xdr:rowOff>142875</xdr:rowOff>
        </xdr:to>
        <xdr:sp macro="" textlink="">
          <xdr:nvSpPr>
            <xdr:cNvPr id="60481" name="Check Box 65" hidden="1">
              <a:extLst>
                <a:ext uri="{63B3BB69-23CF-44E3-9099-C40C66FF867C}">
                  <a14:compatExt spid="_x0000_s60481"/>
                </a:ext>
                <a:ext uri="{FF2B5EF4-FFF2-40B4-BE49-F238E27FC236}">
                  <a16:creationId xmlns:a16="http://schemas.microsoft.com/office/drawing/2014/main" id="{00000000-0008-0000-0B00-00004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60482" name="Check Box 66" hidden="1">
              <a:extLst>
                <a:ext uri="{63B3BB69-23CF-44E3-9099-C40C66FF867C}">
                  <a14:compatExt spid="_x0000_s60482"/>
                </a:ext>
                <a:ext uri="{FF2B5EF4-FFF2-40B4-BE49-F238E27FC236}">
                  <a16:creationId xmlns:a16="http://schemas.microsoft.com/office/drawing/2014/main" id="{00000000-0008-0000-0B00-00004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371475</xdr:colOff>
          <xdr:row>14</xdr:row>
          <xdr:rowOff>142875</xdr:rowOff>
        </xdr:to>
        <xdr:sp macro="" textlink="">
          <xdr:nvSpPr>
            <xdr:cNvPr id="60483" name="Check Box 67" hidden="1">
              <a:extLst>
                <a:ext uri="{63B3BB69-23CF-44E3-9099-C40C66FF867C}">
                  <a14:compatExt spid="_x0000_s60483"/>
                </a:ext>
                <a:ext uri="{FF2B5EF4-FFF2-40B4-BE49-F238E27FC236}">
                  <a16:creationId xmlns:a16="http://schemas.microsoft.com/office/drawing/2014/main" id="{00000000-0008-0000-0B00-00004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60484" name="Check Box 68" hidden="1">
              <a:extLst>
                <a:ext uri="{63B3BB69-23CF-44E3-9099-C40C66FF867C}">
                  <a14:compatExt spid="_x0000_s60484"/>
                </a:ext>
                <a:ext uri="{FF2B5EF4-FFF2-40B4-BE49-F238E27FC236}">
                  <a16:creationId xmlns:a16="http://schemas.microsoft.com/office/drawing/2014/main" id="{00000000-0008-0000-0B00-00004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371475</xdr:colOff>
          <xdr:row>27</xdr:row>
          <xdr:rowOff>142875</xdr:rowOff>
        </xdr:to>
        <xdr:sp macro="" textlink="">
          <xdr:nvSpPr>
            <xdr:cNvPr id="60485" name="Check Box 69" hidden="1">
              <a:extLst>
                <a:ext uri="{63B3BB69-23CF-44E3-9099-C40C66FF867C}">
                  <a14:compatExt spid="_x0000_s60485"/>
                </a:ext>
                <a:ext uri="{FF2B5EF4-FFF2-40B4-BE49-F238E27FC236}">
                  <a16:creationId xmlns:a16="http://schemas.microsoft.com/office/drawing/2014/main" id="{00000000-0008-0000-0B00-00004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60486" name="Check Box 70" hidden="1">
              <a:extLst>
                <a:ext uri="{63B3BB69-23CF-44E3-9099-C40C66FF867C}">
                  <a14:compatExt spid="_x0000_s60486"/>
                </a:ext>
                <a:ext uri="{FF2B5EF4-FFF2-40B4-BE49-F238E27FC236}">
                  <a16:creationId xmlns:a16="http://schemas.microsoft.com/office/drawing/2014/main" id="{00000000-0008-0000-0B00-00004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y.garcia@ncpa.com" TargetMode="External"/><Relationship Id="rId13" Type="http://schemas.openxmlformats.org/officeDocument/2006/relationships/hyperlink" Target="mailto:Ken.Goeke@ncpa.com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ary.garcia@ncpa.com" TargetMode="External"/><Relationship Id="rId12" Type="http://schemas.openxmlformats.org/officeDocument/2006/relationships/hyperlink" Target="mailto:Ken.Goeke@ncpa.com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Ken.Goeke@ncpa.co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cary.garcia@ncpa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Ken.Goeke@ncpa.com" TargetMode="External"/><Relationship Id="rId10" Type="http://schemas.openxmlformats.org/officeDocument/2006/relationships/hyperlink" Target="mailto:cary.garcia@ncpa.com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ary.garcia@ncpa.com" TargetMode="External"/><Relationship Id="rId14" Type="http://schemas.openxmlformats.org/officeDocument/2006/relationships/hyperlink" Target="mailto:Ken.Goeke@ncpa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0.xml"/><Relationship Id="rId18" Type="http://schemas.openxmlformats.org/officeDocument/2006/relationships/ctrlProp" Target="../ctrlProps/ctrlProp225.xml"/><Relationship Id="rId26" Type="http://schemas.openxmlformats.org/officeDocument/2006/relationships/ctrlProp" Target="../ctrlProps/ctrlProp233.xml"/><Relationship Id="rId39" Type="http://schemas.openxmlformats.org/officeDocument/2006/relationships/ctrlProp" Target="../ctrlProps/ctrlProp246.xml"/><Relationship Id="rId21" Type="http://schemas.openxmlformats.org/officeDocument/2006/relationships/ctrlProp" Target="../ctrlProps/ctrlProp228.xml"/><Relationship Id="rId34" Type="http://schemas.openxmlformats.org/officeDocument/2006/relationships/ctrlProp" Target="../ctrlProps/ctrlProp241.xml"/><Relationship Id="rId42" Type="http://schemas.openxmlformats.org/officeDocument/2006/relationships/ctrlProp" Target="../ctrlProps/ctrlProp249.xml"/><Relationship Id="rId47" Type="http://schemas.openxmlformats.org/officeDocument/2006/relationships/ctrlProp" Target="../ctrlProps/ctrlProp254.xml"/><Relationship Id="rId50" Type="http://schemas.openxmlformats.org/officeDocument/2006/relationships/ctrlProp" Target="../ctrlProps/ctrlProp257.xml"/><Relationship Id="rId55" Type="http://schemas.openxmlformats.org/officeDocument/2006/relationships/ctrlProp" Target="../ctrlProps/ctrlProp262.xml"/><Relationship Id="rId63" Type="http://schemas.openxmlformats.org/officeDocument/2006/relationships/ctrlProp" Target="../ctrlProps/ctrlProp270.xml"/><Relationship Id="rId68" Type="http://schemas.openxmlformats.org/officeDocument/2006/relationships/ctrlProp" Target="../ctrlProps/ctrlProp275.xml"/><Relationship Id="rId7" Type="http://schemas.openxmlformats.org/officeDocument/2006/relationships/ctrlProp" Target="../ctrlProps/ctrlProp214.xml"/><Relationship Id="rId71" Type="http://schemas.openxmlformats.org/officeDocument/2006/relationships/ctrlProp" Target="../ctrlProps/ctrlProp278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23.xml"/><Relationship Id="rId29" Type="http://schemas.openxmlformats.org/officeDocument/2006/relationships/ctrlProp" Target="../ctrlProps/ctrlProp236.xml"/><Relationship Id="rId11" Type="http://schemas.openxmlformats.org/officeDocument/2006/relationships/ctrlProp" Target="../ctrlProps/ctrlProp218.xml"/><Relationship Id="rId24" Type="http://schemas.openxmlformats.org/officeDocument/2006/relationships/ctrlProp" Target="../ctrlProps/ctrlProp231.xml"/><Relationship Id="rId32" Type="http://schemas.openxmlformats.org/officeDocument/2006/relationships/ctrlProp" Target="../ctrlProps/ctrlProp239.xml"/><Relationship Id="rId37" Type="http://schemas.openxmlformats.org/officeDocument/2006/relationships/ctrlProp" Target="../ctrlProps/ctrlProp244.xml"/><Relationship Id="rId40" Type="http://schemas.openxmlformats.org/officeDocument/2006/relationships/ctrlProp" Target="../ctrlProps/ctrlProp247.xml"/><Relationship Id="rId45" Type="http://schemas.openxmlformats.org/officeDocument/2006/relationships/ctrlProp" Target="../ctrlProps/ctrlProp252.xml"/><Relationship Id="rId53" Type="http://schemas.openxmlformats.org/officeDocument/2006/relationships/ctrlProp" Target="../ctrlProps/ctrlProp260.xml"/><Relationship Id="rId58" Type="http://schemas.openxmlformats.org/officeDocument/2006/relationships/ctrlProp" Target="../ctrlProps/ctrlProp265.xml"/><Relationship Id="rId66" Type="http://schemas.openxmlformats.org/officeDocument/2006/relationships/ctrlProp" Target="../ctrlProps/ctrlProp273.xml"/><Relationship Id="rId5" Type="http://schemas.openxmlformats.org/officeDocument/2006/relationships/ctrlProp" Target="../ctrlProps/ctrlProp212.xml"/><Relationship Id="rId15" Type="http://schemas.openxmlformats.org/officeDocument/2006/relationships/ctrlProp" Target="../ctrlProps/ctrlProp222.xml"/><Relationship Id="rId23" Type="http://schemas.openxmlformats.org/officeDocument/2006/relationships/ctrlProp" Target="../ctrlProps/ctrlProp230.xml"/><Relationship Id="rId28" Type="http://schemas.openxmlformats.org/officeDocument/2006/relationships/ctrlProp" Target="../ctrlProps/ctrlProp235.xml"/><Relationship Id="rId36" Type="http://schemas.openxmlformats.org/officeDocument/2006/relationships/ctrlProp" Target="../ctrlProps/ctrlProp243.xml"/><Relationship Id="rId49" Type="http://schemas.openxmlformats.org/officeDocument/2006/relationships/ctrlProp" Target="../ctrlProps/ctrlProp256.xml"/><Relationship Id="rId57" Type="http://schemas.openxmlformats.org/officeDocument/2006/relationships/ctrlProp" Target="../ctrlProps/ctrlProp264.xml"/><Relationship Id="rId61" Type="http://schemas.openxmlformats.org/officeDocument/2006/relationships/ctrlProp" Target="../ctrlProps/ctrlProp268.xml"/><Relationship Id="rId10" Type="http://schemas.openxmlformats.org/officeDocument/2006/relationships/ctrlProp" Target="../ctrlProps/ctrlProp217.xml"/><Relationship Id="rId19" Type="http://schemas.openxmlformats.org/officeDocument/2006/relationships/ctrlProp" Target="../ctrlProps/ctrlProp226.xml"/><Relationship Id="rId31" Type="http://schemas.openxmlformats.org/officeDocument/2006/relationships/ctrlProp" Target="../ctrlProps/ctrlProp238.xml"/><Relationship Id="rId44" Type="http://schemas.openxmlformats.org/officeDocument/2006/relationships/ctrlProp" Target="../ctrlProps/ctrlProp251.xml"/><Relationship Id="rId52" Type="http://schemas.openxmlformats.org/officeDocument/2006/relationships/ctrlProp" Target="../ctrlProps/ctrlProp259.xml"/><Relationship Id="rId60" Type="http://schemas.openxmlformats.org/officeDocument/2006/relationships/ctrlProp" Target="../ctrlProps/ctrlProp267.xml"/><Relationship Id="rId65" Type="http://schemas.openxmlformats.org/officeDocument/2006/relationships/ctrlProp" Target="../ctrlProps/ctrlProp272.xml"/><Relationship Id="rId73" Type="http://schemas.openxmlformats.org/officeDocument/2006/relationships/ctrlProp" Target="../ctrlProps/ctrlProp280.xml"/><Relationship Id="rId4" Type="http://schemas.openxmlformats.org/officeDocument/2006/relationships/ctrlProp" Target="../ctrlProps/ctrlProp211.xml"/><Relationship Id="rId9" Type="http://schemas.openxmlformats.org/officeDocument/2006/relationships/ctrlProp" Target="../ctrlProps/ctrlProp216.xml"/><Relationship Id="rId14" Type="http://schemas.openxmlformats.org/officeDocument/2006/relationships/ctrlProp" Target="../ctrlProps/ctrlProp221.xml"/><Relationship Id="rId22" Type="http://schemas.openxmlformats.org/officeDocument/2006/relationships/ctrlProp" Target="../ctrlProps/ctrlProp229.xml"/><Relationship Id="rId27" Type="http://schemas.openxmlformats.org/officeDocument/2006/relationships/ctrlProp" Target="../ctrlProps/ctrlProp234.xml"/><Relationship Id="rId30" Type="http://schemas.openxmlformats.org/officeDocument/2006/relationships/ctrlProp" Target="../ctrlProps/ctrlProp237.xml"/><Relationship Id="rId35" Type="http://schemas.openxmlformats.org/officeDocument/2006/relationships/ctrlProp" Target="../ctrlProps/ctrlProp242.xml"/><Relationship Id="rId43" Type="http://schemas.openxmlformats.org/officeDocument/2006/relationships/ctrlProp" Target="../ctrlProps/ctrlProp250.xml"/><Relationship Id="rId48" Type="http://schemas.openxmlformats.org/officeDocument/2006/relationships/ctrlProp" Target="../ctrlProps/ctrlProp255.xml"/><Relationship Id="rId56" Type="http://schemas.openxmlformats.org/officeDocument/2006/relationships/ctrlProp" Target="../ctrlProps/ctrlProp263.xml"/><Relationship Id="rId64" Type="http://schemas.openxmlformats.org/officeDocument/2006/relationships/ctrlProp" Target="../ctrlProps/ctrlProp271.xml"/><Relationship Id="rId69" Type="http://schemas.openxmlformats.org/officeDocument/2006/relationships/ctrlProp" Target="../ctrlProps/ctrlProp276.xml"/><Relationship Id="rId8" Type="http://schemas.openxmlformats.org/officeDocument/2006/relationships/ctrlProp" Target="../ctrlProps/ctrlProp215.xml"/><Relationship Id="rId51" Type="http://schemas.openxmlformats.org/officeDocument/2006/relationships/ctrlProp" Target="../ctrlProps/ctrlProp258.xml"/><Relationship Id="rId72" Type="http://schemas.openxmlformats.org/officeDocument/2006/relationships/ctrlProp" Target="../ctrlProps/ctrlProp279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219.xml"/><Relationship Id="rId17" Type="http://schemas.openxmlformats.org/officeDocument/2006/relationships/ctrlProp" Target="../ctrlProps/ctrlProp224.xml"/><Relationship Id="rId25" Type="http://schemas.openxmlformats.org/officeDocument/2006/relationships/ctrlProp" Target="../ctrlProps/ctrlProp232.xml"/><Relationship Id="rId33" Type="http://schemas.openxmlformats.org/officeDocument/2006/relationships/ctrlProp" Target="../ctrlProps/ctrlProp240.xml"/><Relationship Id="rId38" Type="http://schemas.openxmlformats.org/officeDocument/2006/relationships/ctrlProp" Target="../ctrlProps/ctrlProp245.xml"/><Relationship Id="rId46" Type="http://schemas.openxmlformats.org/officeDocument/2006/relationships/ctrlProp" Target="../ctrlProps/ctrlProp253.xml"/><Relationship Id="rId59" Type="http://schemas.openxmlformats.org/officeDocument/2006/relationships/ctrlProp" Target="../ctrlProps/ctrlProp266.xml"/><Relationship Id="rId67" Type="http://schemas.openxmlformats.org/officeDocument/2006/relationships/ctrlProp" Target="../ctrlProps/ctrlProp274.xml"/><Relationship Id="rId20" Type="http://schemas.openxmlformats.org/officeDocument/2006/relationships/ctrlProp" Target="../ctrlProps/ctrlProp227.xml"/><Relationship Id="rId41" Type="http://schemas.openxmlformats.org/officeDocument/2006/relationships/ctrlProp" Target="../ctrlProps/ctrlProp248.xml"/><Relationship Id="rId54" Type="http://schemas.openxmlformats.org/officeDocument/2006/relationships/ctrlProp" Target="../ctrlProps/ctrlProp261.xml"/><Relationship Id="rId62" Type="http://schemas.openxmlformats.org/officeDocument/2006/relationships/ctrlProp" Target="../ctrlProps/ctrlProp269.xml"/><Relationship Id="rId70" Type="http://schemas.openxmlformats.org/officeDocument/2006/relationships/ctrlProp" Target="../ctrlProps/ctrlProp277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2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90.xml"/><Relationship Id="rId18" Type="http://schemas.openxmlformats.org/officeDocument/2006/relationships/ctrlProp" Target="../ctrlProps/ctrlProp295.xml"/><Relationship Id="rId26" Type="http://schemas.openxmlformats.org/officeDocument/2006/relationships/ctrlProp" Target="../ctrlProps/ctrlProp303.xml"/><Relationship Id="rId39" Type="http://schemas.openxmlformats.org/officeDocument/2006/relationships/ctrlProp" Target="../ctrlProps/ctrlProp316.xml"/><Relationship Id="rId21" Type="http://schemas.openxmlformats.org/officeDocument/2006/relationships/ctrlProp" Target="../ctrlProps/ctrlProp298.xml"/><Relationship Id="rId34" Type="http://schemas.openxmlformats.org/officeDocument/2006/relationships/ctrlProp" Target="../ctrlProps/ctrlProp311.xml"/><Relationship Id="rId42" Type="http://schemas.openxmlformats.org/officeDocument/2006/relationships/ctrlProp" Target="../ctrlProps/ctrlProp319.xml"/><Relationship Id="rId47" Type="http://schemas.openxmlformats.org/officeDocument/2006/relationships/ctrlProp" Target="../ctrlProps/ctrlProp324.xml"/><Relationship Id="rId50" Type="http://schemas.openxmlformats.org/officeDocument/2006/relationships/ctrlProp" Target="../ctrlProps/ctrlProp327.xml"/><Relationship Id="rId55" Type="http://schemas.openxmlformats.org/officeDocument/2006/relationships/ctrlProp" Target="../ctrlProps/ctrlProp332.xml"/><Relationship Id="rId63" Type="http://schemas.openxmlformats.org/officeDocument/2006/relationships/ctrlProp" Target="../ctrlProps/ctrlProp340.xml"/><Relationship Id="rId68" Type="http://schemas.openxmlformats.org/officeDocument/2006/relationships/ctrlProp" Target="../ctrlProps/ctrlProp345.xml"/><Relationship Id="rId7" Type="http://schemas.openxmlformats.org/officeDocument/2006/relationships/ctrlProp" Target="../ctrlProps/ctrlProp284.xml"/><Relationship Id="rId71" Type="http://schemas.openxmlformats.org/officeDocument/2006/relationships/ctrlProp" Target="../ctrlProps/ctrlProp348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93.xml"/><Relationship Id="rId29" Type="http://schemas.openxmlformats.org/officeDocument/2006/relationships/ctrlProp" Target="../ctrlProps/ctrlProp306.xml"/><Relationship Id="rId11" Type="http://schemas.openxmlformats.org/officeDocument/2006/relationships/ctrlProp" Target="../ctrlProps/ctrlProp288.xml"/><Relationship Id="rId24" Type="http://schemas.openxmlformats.org/officeDocument/2006/relationships/ctrlProp" Target="../ctrlProps/ctrlProp301.xml"/><Relationship Id="rId32" Type="http://schemas.openxmlformats.org/officeDocument/2006/relationships/ctrlProp" Target="../ctrlProps/ctrlProp309.xml"/><Relationship Id="rId37" Type="http://schemas.openxmlformats.org/officeDocument/2006/relationships/ctrlProp" Target="../ctrlProps/ctrlProp314.xml"/><Relationship Id="rId40" Type="http://schemas.openxmlformats.org/officeDocument/2006/relationships/ctrlProp" Target="../ctrlProps/ctrlProp317.xml"/><Relationship Id="rId45" Type="http://schemas.openxmlformats.org/officeDocument/2006/relationships/ctrlProp" Target="../ctrlProps/ctrlProp322.xml"/><Relationship Id="rId53" Type="http://schemas.openxmlformats.org/officeDocument/2006/relationships/ctrlProp" Target="../ctrlProps/ctrlProp330.xml"/><Relationship Id="rId58" Type="http://schemas.openxmlformats.org/officeDocument/2006/relationships/ctrlProp" Target="../ctrlProps/ctrlProp335.xml"/><Relationship Id="rId66" Type="http://schemas.openxmlformats.org/officeDocument/2006/relationships/ctrlProp" Target="../ctrlProps/ctrlProp343.xml"/><Relationship Id="rId5" Type="http://schemas.openxmlformats.org/officeDocument/2006/relationships/ctrlProp" Target="../ctrlProps/ctrlProp282.xml"/><Relationship Id="rId15" Type="http://schemas.openxmlformats.org/officeDocument/2006/relationships/ctrlProp" Target="../ctrlProps/ctrlProp292.xml"/><Relationship Id="rId23" Type="http://schemas.openxmlformats.org/officeDocument/2006/relationships/ctrlProp" Target="../ctrlProps/ctrlProp300.xml"/><Relationship Id="rId28" Type="http://schemas.openxmlformats.org/officeDocument/2006/relationships/ctrlProp" Target="../ctrlProps/ctrlProp305.xml"/><Relationship Id="rId36" Type="http://schemas.openxmlformats.org/officeDocument/2006/relationships/ctrlProp" Target="../ctrlProps/ctrlProp313.xml"/><Relationship Id="rId49" Type="http://schemas.openxmlformats.org/officeDocument/2006/relationships/ctrlProp" Target="../ctrlProps/ctrlProp326.xml"/><Relationship Id="rId57" Type="http://schemas.openxmlformats.org/officeDocument/2006/relationships/ctrlProp" Target="../ctrlProps/ctrlProp334.xml"/><Relationship Id="rId61" Type="http://schemas.openxmlformats.org/officeDocument/2006/relationships/ctrlProp" Target="../ctrlProps/ctrlProp338.xml"/><Relationship Id="rId10" Type="http://schemas.openxmlformats.org/officeDocument/2006/relationships/ctrlProp" Target="../ctrlProps/ctrlProp287.xml"/><Relationship Id="rId19" Type="http://schemas.openxmlformats.org/officeDocument/2006/relationships/ctrlProp" Target="../ctrlProps/ctrlProp296.xml"/><Relationship Id="rId31" Type="http://schemas.openxmlformats.org/officeDocument/2006/relationships/ctrlProp" Target="../ctrlProps/ctrlProp308.xml"/><Relationship Id="rId44" Type="http://schemas.openxmlformats.org/officeDocument/2006/relationships/ctrlProp" Target="../ctrlProps/ctrlProp321.xml"/><Relationship Id="rId52" Type="http://schemas.openxmlformats.org/officeDocument/2006/relationships/ctrlProp" Target="../ctrlProps/ctrlProp329.xml"/><Relationship Id="rId60" Type="http://schemas.openxmlformats.org/officeDocument/2006/relationships/ctrlProp" Target="../ctrlProps/ctrlProp337.xml"/><Relationship Id="rId65" Type="http://schemas.openxmlformats.org/officeDocument/2006/relationships/ctrlProp" Target="../ctrlProps/ctrlProp342.xml"/><Relationship Id="rId73" Type="http://schemas.openxmlformats.org/officeDocument/2006/relationships/ctrlProp" Target="../ctrlProps/ctrlProp350.xml"/><Relationship Id="rId4" Type="http://schemas.openxmlformats.org/officeDocument/2006/relationships/ctrlProp" Target="../ctrlProps/ctrlProp281.xml"/><Relationship Id="rId9" Type="http://schemas.openxmlformats.org/officeDocument/2006/relationships/ctrlProp" Target="../ctrlProps/ctrlProp286.xml"/><Relationship Id="rId14" Type="http://schemas.openxmlformats.org/officeDocument/2006/relationships/ctrlProp" Target="../ctrlProps/ctrlProp291.xml"/><Relationship Id="rId22" Type="http://schemas.openxmlformats.org/officeDocument/2006/relationships/ctrlProp" Target="../ctrlProps/ctrlProp299.xml"/><Relationship Id="rId27" Type="http://schemas.openxmlformats.org/officeDocument/2006/relationships/ctrlProp" Target="../ctrlProps/ctrlProp304.xml"/><Relationship Id="rId30" Type="http://schemas.openxmlformats.org/officeDocument/2006/relationships/ctrlProp" Target="../ctrlProps/ctrlProp307.xml"/><Relationship Id="rId35" Type="http://schemas.openxmlformats.org/officeDocument/2006/relationships/ctrlProp" Target="../ctrlProps/ctrlProp312.xml"/><Relationship Id="rId43" Type="http://schemas.openxmlformats.org/officeDocument/2006/relationships/ctrlProp" Target="../ctrlProps/ctrlProp320.xml"/><Relationship Id="rId48" Type="http://schemas.openxmlformats.org/officeDocument/2006/relationships/ctrlProp" Target="../ctrlProps/ctrlProp325.xml"/><Relationship Id="rId56" Type="http://schemas.openxmlformats.org/officeDocument/2006/relationships/ctrlProp" Target="../ctrlProps/ctrlProp333.xml"/><Relationship Id="rId64" Type="http://schemas.openxmlformats.org/officeDocument/2006/relationships/ctrlProp" Target="../ctrlProps/ctrlProp341.xml"/><Relationship Id="rId69" Type="http://schemas.openxmlformats.org/officeDocument/2006/relationships/ctrlProp" Target="../ctrlProps/ctrlProp346.xml"/><Relationship Id="rId8" Type="http://schemas.openxmlformats.org/officeDocument/2006/relationships/ctrlProp" Target="../ctrlProps/ctrlProp285.xml"/><Relationship Id="rId51" Type="http://schemas.openxmlformats.org/officeDocument/2006/relationships/ctrlProp" Target="../ctrlProps/ctrlProp328.xml"/><Relationship Id="rId72" Type="http://schemas.openxmlformats.org/officeDocument/2006/relationships/ctrlProp" Target="../ctrlProps/ctrlProp349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89.xml"/><Relationship Id="rId17" Type="http://schemas.openxmlformats.org/officeDocument/2006/relationships/ctrlProp" Target="../ctrlProps/ctrlProp294.xml"/><Relationship Id="rId25" Type="http://schemas.openxmlformats.org/officeDocument/2006/relationships/ctrlProp" Target="../ctrlProps/ctrlProp302.xml"/><Relationship Id="rId33" Type="http://schemas.openxmlformats.org/officeDocument/2006/relationships/ctrlProp" Target="../ctrlProps/ctrlProp310.xml"/><Relationship Id="rId38" Type="http://schemas.openxmlformats.org/officeDocument/2006/relationships/ctrlProp" Target="../ctrlProps/ctrlProp315.xml"/><Relationship Id="rId46" Type="http://schemas.openxmlformats.org/officeDocument/2006/relationships/ctrlProp" Target="../ctrlProps/ctrlProp323.xml"/><Relationship Id="rId59" Type="http://schemas.openxmlformats.org/officeDocument/2006/relationships/ctrlProp" Target="../ctrlProps/ctrlProp336.xml"/><Relationship Id="rId67" Type="http://schemas.openxmlformats.org/officeDocument/2006/relationships/ctrlProp" Target="../ctrlProps/ctrlProp344.xml"/><Relationship Id="rId20" Type="http://schemas.openxmlformats.org/officeDocument/2006/relationships/ctrlProp" Target="../ctrlProps/ctrlProp297.xml"/><Relationship Id="rId41" Type="http://schemas.openxmlformats.org/officeDocument/2006/relationships/ctrlProp" Target="../ctrlProps/ctrlProp318.xml"/><Relationship Id="rId54" Type="http://schemas.openxmlformats.org/officeDocument/2006/relationships/ctrlProp" Target="../ctrlProps/ctrlProp331.xml"/><Relationship Id="rId62" Type="http://schemas.openxmlformats.org/officeDocument/2006/relationships/ctrlProp" Target="../ctrlProps/ctrlProp339.xml"/><Relationship Id="rId70" Type="http://schemas.openxmlformats.org/officeDocument/2006/relationships/ctrlProp" Target="../ctrlProps/ctrlProp347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28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60.xml"/><Relationship Id="rId18" Type="http://schemas.openxmlformats.org/officeDocument/2006/relationships/ctrlProp" Target="../ctrlProps/ctrlProp365.xml"/><Relationship Id="rId26" Type="http://schemas.openxmlformats.org/officeDocument/2006/relationships/ctrlProp" Target="../ctrlProps/ctrlProp373.xml"/><Relationship Id="rId39" Type="http://schemas.openxmlformats.org/officeDocument/2006/relationships/ctrlProp" Target="../ctrlProps/ctrlProp386.xml"/><Relationship Id="rId21" Type="http://schemas.openxmlformats.org/officeDocument/2006/relationships/ctrlProp" Target="../ctrlProps/ctrlProp368.xml"/><Relationship Id="rId34" Type="http://schemas.openxmlformats.org/officeDocument/2006/relationships/ctrlProp" Target="../ctrlProps/ctrlProp381.xml"/><Relationship Id="rId42" Type="http://schemas.openxmlformats.org/officeDocument/2006/relationships/ctrlProp" Target="../ctrlProps/ctrlProp389.xml"/><Relationship Id="rId47" Type="http://schemas.openxmlformats.org/officeDocument/2006/relationships/ctrlProp" Target="../ctrlProps/ctrlProp394.xml"/><Relationship Id="rId50" Type="http://schemas.openxmlformats.org/officeDocument/2006/relationships/ctrlProp" Target="../ctrlProps/ctrlProp397.xml"/><Relationship Id="rId55" Type="http://schemas.openxmlformats.org/officeDocument/2006/relationships/ctrlProp" Target="../ctrlProps/ctrlProp402.xml"/><Relationship Id="rId63" Type="http://schemas.openxmlformats.org/officeDocument/2006/relationships/ctrlProp" Target="../ctrlProps/ctrlProp410.xml"/><Relationship Id="rId68" Type="http://schemas.openxmlformats.org/officeDocument/2006/relationships/ctrlProp" Target="../ctrlProps/ctrlProp415.xml"/><Relationship Id="rId7" Type="http://schemas.openxmlformats.org/officeDocument/2006/relationships/ctrlProp" Target="../ctrlProps/ctrlProp354.xml"/><Relationship Id="rId71" Type="http://schemas.openxmlformats.org/officeDocument/2006/relationships/ctrlProp" Target="../ctrlProps/ctrlProp418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363.xml"/><Relationship Id="rId29" Type="http://schemas.openxmlformats.org/officeDocument/2006/relationships/ctrlProp" Target="../ctrlProps/ctrlProp376.xml"/><Relationship Id="rId11" Type="http://schemas.openxmlformats.org/officeDocument/2006/relationships/ctrlProp" Target="../ctrlProps/ctrlProp358.xml"/><Relationship Id="rId24" Type="http://schemas.openxmlformats.org/officeDocument/2006/relationships/ctrlProp" Target="../ctrlProps/ctrlProp371.xml"/><Relationship Id="rId32" Type="http://schemas.openxmlformats.org/officeDocument/2006/relationships/ctrlProp" Target="../ctrlProps/ctrlProp379.xml"/><Relationship Id="rId37" Type="http://schemas.openxmlformats.org/officeDocument/2006/relationships/ctrlProp" Target="../ctrlProps/ctrlProp384.xml"/><Relationship Id="rId40" Type="http://schemas.openxmlformats.org/officeDocument/2006/relationships/ctrlProp" Target="../ctrlProps/ctrlProp387.xml"/><Relationship Id="rId45" Type="http://schemas.openxmlformats.org/officeDocument/2006/relationships/ctrlProp" Target="../ctrlProps/ctrlProp392.xml"/><Relationship Id="rId53" Type="http://schemas.openxmlformats.org/officeDocument/2006/relationships/ctrlProp" Target="../ctrlProps/ctrlProp400.xml"/><Relationship Id="rId58" Type="http://schemas.openxmlformats.org/officeDocument/2006/relationships/ctrlProp" Target="../ctrlProps/ctrlProp405.xml"/><Relationship Id="rId66" Type="http://schemas.openxmlformats.org/officeDocument/2006/relationships/ctrlProp" Target="../ctrlProps/ctrlProp413.xml"/><Relationship Id="rId5" Type="http://schemas.openxmlformats.org/officeDocument/2006/relationships/ctrlProp" Target="../ctrlProps/ctrlProp352.xml"/><Relationship Id="rId15" Type="http://schemas.openxmlformats.org/officeDocument/2006/relationships/ctrlProp" Target="../ctrlProps/ctrlProp362.xml"/><Relationship Id="rId23" Type="http://schemas.openxmlformats.org/officeDocument/2006/relationships/ctrlProp" Target="../ctrlProps/ctrlProp370.xml"/><Relationship Id="rId28" Type="http://schemas.openxmlformats.org/officeDocument/2006/relationships/ctrlProp" Target="../ctrlProps/ctrlProp375.xml"/><Relationship Id="rId36" Type="http://schemas.openxmlformats.org/officeDocument/2006/relationships/ctrlProp" Target="../ctrlProps/ctrlProp383.xml"/><Relationship Id="rId49" Type="http://schemas.openxmlformats.org/officeDocument/2006/relationships/ctrlProp" Target="../ctrlProps/ctrlProp396.xml"/><Relationship Id="rId57" Type="http://schemas.openxmlformats.org/officeDocument/2006/relationships/ctrlProp" Target="../ctrlProps/ctrlProp404.xml"/><Relationship Id="rId61" Type="http://schemas.openxmlformats.org/officeDocument/2006/relationships/ctrlProp" Target="../ctrlProps/ctrlProp408.xml"/><Relationship Id="rId10" Type="http://schemas.openxmlformats.org/officeDocument/2006/relationships/ctrlProp" Target="../ctrlProps/ctrlProp357.xml"/><Relationship Id="rId19" Type="http://schemas.openxmlformats.org/officeDocument/2006/relationships/ctrlProp" Target="../ctrlProps/ctrlProp366.xml"/><Relationship Id="rId31" Type="http://schemas.openxmlformats.org/officeDocument/2006/relationships/ctrlProp" Target="../ctrlProps/ctrlProp378.xml"/><Relationship Id="rId44" Type="http://schemas.openxmlformats.org/officeDocument/2006/relationships/ctrlProp" Target="../ctrlProps/ctrlProp391.xml"/><Relationship Id="rId52" Type="http://schemas.openxmlformats.org/officeDocument/2006/relationships/ctrlProp" Target="../ctrlProps/ctrlProp399.xml"/><Relationship Id="rId60" Type="http://schemas.openxmlformats.org/officeDocument/2006/relationships/ctrlProp" Target="../ctrlProps/ctrlProp407.xml"/><Relationship Id="rId65" Type="http://schemas.openxmlformats.org/officeDocument/2006/relationships/ctrlProp" Target="../ctrlProps/ctrlProp412.xml"/><Relationship Id="rId73" Type="http://schemas.openxmlformats.org/officeDocument/2006/relationships/ctrlProp" Target="../ctrlProps/ctrlProp420.xml"/><Relationship Id="rId4" Type="http://schemas.openxmlformats.org/officeDocument/2006/relationships/ctrlProp" Target="../ctrlProps/ctrlProp351.xml"/><Relationship Id="rId9" Type="http://schemas.openxmlformats.org/officeDocument/2006/relationships/ctrlProp" Target="../ctrlProps/ctrlProp356.xml"/><Relationship Id="rId14" Type="http://schemas.openxmlformats.org/officeDocument/2006/relationships/ctrlProp" Target="../ctrlProps/ctrlProp361.xml"/><Relationship Id="rId22" Type="http://schemas.openxmlformats.org/officeDocument/2006/relationships/ctrlProp" Target="../ctrlProps/ctrlProp369.xml"/><Relationship Id="rId27" Type="http://schemas.openxmlformats.org/officeDocument/2006/relationships/ctrlProp" Target="../ctrlProps/ctrlProp374.xml"/><Relationship Id="rId30" Type="http://schemas.openxmlformats.org/officeDocument/2006/relationships/ctrlProp" Target="../ctrlProps/ctrlProp377.xml"/><Relationship Id="rId35" Type="http://schemas.openxmlformats.org/officeDocument/2006/relationships/ctrlProp" Target="../ctrlProps/ctrlProp382.xml"/><Relationship Id="rId43" Type="http://schemas.openxmlformats.org/officeDocument/2006/relationships/ctrlProp" Target="../ctrlProps/ctrlProp390.xml"/><Relationship Id="rId48" Type="http://schemas.openxmlformats.org/officeDocument/2006/relationships/ctrlProp" Target="../ctrlProps/ctrlProp395.xml"/><Relationship Id="rId56" Type="http://schemas.openxmlformats.org/officeDocument/2006/relationships/ctrlProp" Target="../ctrlProps/ctrlProp403.xml"/><Relationship Id="rId64" Type="http://schemas.openxmlformats.org/officeDocument/2006/relationships/ctrlProp" Target="../ctrlProps/ctrlProp411.xml"/><Relationship Id="rId69" Type="http://schemas.openxmlformats.org/officeDocument/2006/relationships/ctrlProp" Target="../ctrlProps/ctrlProp416.xml"/><Relationship Id="rId8" Type="http://schemas.openxmlformats.org/officeDocument/2006/relationships/ctrlProp" Target="../ctrlProps/ctrlProp355.xml"/><Relationship Id="rId51" Type="http://schemas.openxmlformats.org/officeDocument/2006/relationships/ctrlProp" Target="../ctrlProps/ctrlProp398.xml"/><Relationship Id="rId72" Type="http://schemas.openxmlformats.org/officeDocument/2006/relationships/ctrlProp" Target="../ctrlProps/ctrlProp41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359.xml"/><Relationship Id="rId17" Type="http://schemas.openxmlformats.org/officeDocument/2006/relationships/ctrlProp" Target="../ctrlProps/ctrlProp364.xml"/><Relationship Id="rId25" Type="http://schemas.openxmlformats.org/officeDocument/2006/relationships/ctrlProp" Target="../ctrlProps/ctrlProp372.xml"/><Relationship Id="rId33" Type="http://schemas.openxmlformats.org/officeDocument/2006/relationships/ctrlProp" Target="../ctrlProps/ctrlProp380.xml"/><Relationship Id="rId38" Type="http://schemas.openxmlformats.org/officeDocument/2006/relationships/ctrlProp" Target="../ctrlProps/ctrlProp385.xml"/><Relationship Id="rId46" Type="http://schemas.openxmlformats.org/officeDocument/2006/relationships/ctrlProp" Target="../ctrlProps/ctrlProp393.xml"/><Relationship Id="rId59" Type="http://schemas.openxmlformats.org/officeDocument/2006/relationships/ctrlProp" Target="../ctrlProps/ctrlProp406.xml"/><Relationship Id="rId67" Type="http://schemas.openxmlformats.org/officeDocument/2006/relationships/ctrlProp" Target="../ctrlProps/ctrlProp414.xml"/><Relationship Id="rId20" Type="http://schemas.openxmlformats.org/officeDocument/2006/relationships/ctrlProp" Target="../ctrlProps/ctrlProp367.xml"/><Relationship Id="rId41" Type="http://schemas.openxmlformats.org/officeDocument/2006/relationships/ctrlProp" Target="../ctrlProps/ctrlProp388.xml"/><Relationship Id="rId54" Type="http://schemas.openxmlformats.org/officeDocument/2006/relationships/ctrlProp" Target="../ctrlProps/ctrlProp401.xml"/><Relationship Id="rId62" Type="http://schemas.openxmlformats.org/officeDocument/2006/relationships/ctrlProp" Target="../ctrlProps/ctrlProp409.xml"/><Relationship Id="rId70" Type="http://schemas.openxmlformats.org/officeDocument/2006/relationships/ctrlProp" Target="../ctrlProps/ctrlProp417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35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30.xml"/><Relationship Id="rId18" Type="http://schemas.openxmlformats.org/officeDocument/2006/relationships/ctrlProp" Target="../ctrlProps/ctrlProp435.xml"/><Relationship Id="rId26" Type="http://schemas.openxmlformats.org/officeDocument/2006/relationships/ctrlProp" Target="../ctrlProps/ctrlProp443.xml"/><Relationship Id="rId39" Type="http://schemas.openxmlformats.org/officeDocument/2006/relationships/ctrlProp" Target="../ctrlProps/ctrlProp456.xml"/><Relationship Id="rId21" Type="http://schemas.openxmlformats.org/officeDocument/2006/relationships/ctrlProp" Target="../ctrlProps/ctrlProp438.xml"/><Relationship Id="rId34" Type="http://schemas.openxmlformats.org/officeDocument/2006/relationships/ctrlProp" Target="../ctrlProps/ctrlProp451.xml"/><Relationship Id="rId42" Type="http://schemas.openxmlformats.org/officeDocument/2006/relationships/ctrlProp" Target="../ctrlProps/ctrlProp459.xml"/><Relationship Id="rId47" Type="http://schemas.openxmlformats.org/officeDocument/2006/relationships/ctrlProp" Target="../ctrlProps/ctrlProp464.xml"/><Relationship Id="rId50" Type="http://schemas.openxmlformats.org/officeDocument/2006/relationships/ctrlProp" Target="../ctrlProps/ctrlProp467.xml"/><Relationship Id="rId55" Type="http://schemas.openxmlformats.org/officeDocument/2006/relationships/ctrlProp" Target="../ctrlProps/ctrlProp472.xml"/><Relationship Id="rId63" Type="http://schemas.openxmlformats.org/officeDocument/2006/relationships/ctrlProp" Target="../ctrlProps/ctrlProp480.xml"/><Relationship Id="rId68" Type="http://schemas.openxmlformats.org/officeDocument/2006/relationships/ctrlProp" Target="../ctrlProps/ctrlProp485.xml"/><Relationship Id="rId7" Type="http://schemas.openxmlformats.org/officeDocument/2006/relationships/ctrlProp" Target="../ctrlProps/ctrlProp424.xml"/><Relationship Id="rId71" Type="http://schemas.openxmlformats.org/officeDocument/2006/relationships/ctrlProp" Target="../ctrlProps/ctrlProp488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433.xml"/><Relationship Id="rId29" Type="http://schemas.openxmlformats.org/officeDocument/2006/relationships/ctrlProp" Target="../ctrlProps/ctrlProp446.xml"/><Relationship Id="rId11" Type="http://schemas.openxmlformats.org/officeDocument/2006/relationships/ctrlProp" Target="../ctrlProps/ctrlProp428.xml"/><Relationship Id="rId24" Type="http://schemas.openxmlformats.org/officeDocument/2006/relationships/ctrlProp" Target="../ctrlProps/ctrlProp441.xml"/><Relationship Id="rId32" Type="http://schemas.openxmlformats.org/officeDocument/2006/relationships/ctrlProp" Target="../ctrlProps/ctrlProp449.xml"/><Relationship Id="rId37" Type="http://schemas.openxmlformats.org/officeDocument/2006/relationships/ctrlProp" Target="../ctrlProps/ctrlProp454.xml"/><Relationship Id="rId40" Type="http://schemas.openxmlformats.org/officeDocument/2006/relationships/ctrlProp" Target="../ctrlProps/ctrlProp457.xml"/><Relationship Id="rId45" Type="http://schemas.openxmlformats.org/officeDocument/2006/relationships/ctrlProp" Target="../ctrlProps/ctrlProp462.xml"/><Relationship Id="rId53" Type="http://schemas.openxmlformats.org/officeDocument/2006/relationships/ctrlProp" Target="../ctrlProps/ctrlProp470.xml"/><Relationship Id="rId58" Type="http://schemas.openxmlformats.org/officeDocument/2006/relationships/ctrlProp" Target="../ctrlProps/ctrlProp475.xml"/><Relationship Id="rId66" Type="http://schemas.openxmlformats.org/officeDocument/2006/relationships/ctrlProp" Target="../ctrlProps/ctrlProp483.xml"/><Relationship Id="rId5" Type="http://schemas.openxmlformats.org/officeDocument/2006/relationships/ctrlProp" Target="../ctrlProps/ctrlProp422.xml"/><Relationship Id="rId15" Type="http://schemas.openxmlformats.org/officeDocument/2006/relationships/ctrlProp" Target="../ctrlProps/ctrlProp432.xml"/><Relationship Id="rId23" Type="http://schemas.openxmlformats.org/officeDocument/2006/relationships/ctrlProp" Target="../ctrlProps/ctrlProp440.xml"/><Relationship Id="rId28" Type="http://schemas.openxmlformats.org/officeDocument/2006/relationships/ctrlProp" Target="../ctrlProps/ctrlProp445.xml"/><Relationship Id="rId36" Type="http://schemas.openxmlformats.org/officeDocument/2006/relationships/ctrlProp" Target="../ctrlProps/ctrlProp453.xml"/><Relationship Id="rId49" Type="http://schemas.openxmlformats.org/officeDocument/2006/relationships/ctrlProp" Target="../ctrlProps/ctrlProp466.xml"/><Relationship Id="rId57" Type="http://schemas.openxmlformats.org/officeDocument/2006/relationships/ctrlProp" Target="../ctrlProps/ctrlProp474.xml"/><Relationship Id="rId61" Type="http://schemas.openxmlformats.org/officeDocument/2006/relationships/ctrlProp" Target="../ctrlProps/ctrlProp478.xml"/><Relationship Id="rId10" Type="http://schemas.openxmlformats.org/officeDocument/2006/relationships/ctrlProp" Target="../ctrlProps/ctrlProp427.xml"/><Relationship Id="rId19" Type="http://schemas.openxmlformats.org/officeDocument/2006/relationships/ctrlProp" Target="../ctrlProps/ctrlProp436.xml"/><Relationship Id="rId31" Type="http://schemas.openxmlformats.org/officeDocument/2006/relationships/ctrlProp" Target="../ctrlProps/ctrlProp448.xml"/><Relationship Id="rId44" Type="http://schemas.openxmlformats.org/officeDocument/2006/relationships/ctrlProp" Target="../ctrlProps/ctrlProp461.xml"/><Relationship Id="rId52" Type="http://schemas.openxmlformats.org/officeDocument/2006/relationships/ctrlProp" Target="../ctrlProps/ctrlProp469.xml"/><Relationship Id="rId60" Type="http://schemas.openxmlformats.org/officeDocument/2006/relationships/ctrlProp" Target="../ctrlProps/ctrlProp477.xml"/><Relationship Id="rId65" Type="http://schemas.openxmlformats.org/officeDocument/2006/relationships/ctrlProp" Target="../ctrlProps/ctrlProp482.xml"/><Relationship Id="rId73" Type="http://schemas.openxmlformats.org/officeDocument/2006/relationships/ctrlProp" Target="../ctrlProps/ctrlProp490.xml"/><Relationship Id="rId4" Type="http://schemas.openxmlformats.org/officeDocument/2006/relationships/ctrlProp" Target="../ctrlProps/ctrlProp421.xml"/><Relationship Id="rId9" Type="http://schemas.openxmlformats.org/officeDocument/2006/relationships/ctrlProp" Target="../ctrlProps/ctrlProp426.xml"/><Relationship Id="rId14" Type="http://schemas.openxmlformats.org/officeDocument/2006/relationships/ctrlProp" Target="../ctrlProps/ctrlProp431.xml"/><Relationship Id="rId22" Type="http://schemas.openxmlformats.org/officeDocument/2006/relationships/ctrlProp" Target="../ctrlProps/ctrlProp439.xml"/><Relationship Id="rId27" Type="http://schemas.openxmlformats.org/officeDocument/2006/relationships/ctrlProp" Target="../ctrlProps/ctrlProp444.xml"/><Relationship Id="rId30" Type="http://schemas.openxmlformats.org/officeDocument/2006/relationships/ctrlProp" Target="../ctrlProps/ctrlProp447.xml"/><Relationship Id="rId35" Type="http://schemas.openxmlformats.org/officeDocument/2006/relationships/ctrlProp" Target="../ctrlProps/ctrlProp452.xml"/><Relationship Id="rId43" Type="http://schemas.openxmlformats.org/officeDocument/2006/relationships/ctrlProp" Target="../ctrlProps/ctrlProp460.xml"/><Relationship Id="rId48" Type="http://schemas.openxmlformats.org/officeDocument/2006/relationships/ctrlProp" Target="../ctrlProps/ctrlProp465.xml"/><Relationship Id="rId56" Type="http://schemas.openxmlformats.org/officeDocument/2006/relationships/ctrlProp" Target="../ctrlProps/ctrlProp473.xml"/><Relationship Id="rId64" Type="http://schemas.openxmlformats.org/officeDocument/2006/relationships/ctrlProp" Target="../ctrlProps/ctrlProp481.xml"/><Relationship Id="rId69" Type="http://schemas.openxmlformats.org/officeDocument/2006/relationships/ctrlProp" Target="../ctrlProps/ctrlProp486.xml"/><Relationship Id="rId8" Type="http://schemas.openxmlformats.org/officeDocument/2006/relationships/ctrlProp" Target="../ctrlProps/ctrlProp425.xml"/><Relationship Id="rId51" Type="http://schemas.openxmlformats.org/officeDocument/2006/relationships/ctrlProp" Target="../ctrlProps/ctrlProp468.xml"/><Relationship Id="rId72" Type="http://schemas.openxmlformats.org/officeDocument/2006/relationships/ctrlProp" Target="../ctrlProps/ctrlProp489.xml"/><Relationship Id="rId3" Type="http://schemas.openxmlformats.org/officeDocument/2006/relationships/vmlDrawing" Target="../drawings/vmlDrawing7.vml"/><Relationship Id="rId12" Type="http://schemas.openxmlformats.org/officeDocument/2006/relationships/ctrlProp" Target="../ctrlProps/ctrlProp429.xml"/><Relationship Id="rId17" Type="http://schemas.openxmlformats.org/officeDocument/2006/relationships/ctrlProp" Target="../ctrlProps/ctrlProp434.xml"/><Relationship Id="rId25" Type="http://schemas.openxmlformats.org/officeDocument/2006/relationships/ctrlProp" Target="../ctrlProps/ctrlProp442.xml"/><Relationship Id="rId33" Type="http://schemas.openxmlformats.org/officeDocument/2006/relationships/ctrlProp" Target="../ctrlProps/ctrlProp450.xml"/><Relationship Id="rId38" Type="http://schemas.openxmlformats.org/officeDocument/2006/relationships/ctrlProp" Target="../ctrlProps/ctrlProp455.xml"/><Relationship Id="rId46" Type="http://schemas.openxmlformats.org/officeDocument/2006/relationships/ctrlProp" Target="../ctrlProps/ctrlProp463.xml"/><Relationship Id="rId59" Type="http://schemas.openxmlformats.org/officeDocument/2006/relationships/ctrlProp" Target="../ctrlProps/ctrlProp476.xml"/><Relationship Id="rId67" Type="http://schemas.openxmlformats.org/officeDocument/2006/relationships/ctrlProp" Target="../ctrlProps/ctrlProp484.xml"/><Relationship Id="rId20" Type="http://schemas.openxmlformats.org/officeDocument/2006/relationships/ctrlProp" Target="../ctrlProps/ctrlProp437.xml"/><Relationship Id="rId41" Type="http://schemas.openxmlformats.org/officeDocument/2006/relationships/ctrlProp" Target="../ctrlProps/ctrlProp458.xml"/><Relationship Id="rId54" Type="http://schemas.openxmlformats.org/officeDocument/2006/relationships/ctrlProp" Target="../ctrlProps/ctrlProp471.xml"/><Relationship Id="rId62" Type="http://schemas.openxmlformats.org/officeDocument/2006/relationships/ctrlProp" Target="../ctrlProps/ctrlProp479.xml"/><Relationship Id="rId70" Type="http://schemas.openxmlformats.org/officeDocument/2006/relationships/ctrlProp" Target="../ctrlProps/ctrlProp487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423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00.xml"/><Relationship Id="rId18" Type="http://schemas.openxmlformats.org/officeDocument/2006/relationships/ctrlProp" Target="../ctrlProps/ctrlProp505.xml"/><Relationship Id="rId26" Type="http://schemas.openxmlformats.org/officeDocument/2006/relationships/ctrlProp" Target="../ctrlProps/ctrlProp513.xml"/><Relationship Id="rId39" Type="http://schemas.openxmlformats.org/officeDocument/2006/relationships/ctrlProp" Target="../ctrlProps/ctrlProp526.xml"/><Relationship Id="rId21" Type="http://schemas.openxmlformats.org/officeDocument/2006/relationships/ctrlProp" Target="../ctrlProps/ctrlProp508.xml"/><Relationship Id="rId34" Type="http://schemas.openxmlformats.org/officeDocument/2006/relationships/ctrlProp" Target="../ctrlProps/ctrlProp521.xml"/><Relationship Id="rId42" Type="http://schemas.openxmlformats.org/officeDocument/2006/relationships/ctrlProp" Target="../ctrlProps/ctrlProp529.xml"/><Relationship Id="rId47" Type="http://schemas.openxmlformats.org/officeDocument/2006/relationships/ctrlProp" Target="../ctrlProps/ctrlProp534.xml"/><Relationship Id="rId50" Type="http://schemas.openxmlformats.org/officeDocument/2006/relationships/ctrlProp" Target="../ctrlProps/ctrlProp537.xml"/><Relationship Id="rId55" Type="http://schemas.openxmlformats.org/officeDocument/2006/relationships/ctrlProp" Target="../ctrlProps/ctrlProp542.xml"/><Relationship Id="rId63" Type="http://schemas.openxmlformats.org/officeDocument/2006/relationships/ctrlProp" Target="../ctrlProps/ctrlProp550.xml"/><Relationship Id="rId68" Type="http://schemas.openxmlformats.org/officeDocument/2006/relationships/ctrlProp" Target="../ctrlProps/ctrlProp555.xml"/><Relationship Id="rId7" Type="http://schemas.openxmlformats.org/officeDocument/2006/relationships/ctrlProp" Target="../ctrlProps/ctrlProp494.xml"/><Relationship Id="rId71" Type="http://schemas.openxmlformats.org/officeDocument/2006/relationships/ctrlProp" Target="../ctrlProps/ctrlProp558.xml"/><Relationship Id="rId2" Type="http://schemas.openxmlformats.org/officeDocument/2006/relationships/drawing" Target="../drawings/drawing17.xml"/><Relationship Id="rId16" Type="http://schemas.openxmlformats.org/officeDocument/2006/relationships/ctrlProp" Target="../ctrlProps/ctrlProp503.xml"/><Relationship Id="rId29" Type="http://schemas.openxmlformats.org/officeDocument/2006/relationships/ctrlProp" Target="../ctrlProps/ctrlProp516.xml"/><Relationship Id="rId11" Type="http://schemas.openxmlformats.org/officeDocument/2006/relationships/ctrlProp" Target="../ctrlProps/ctrlProp498.xml"/><Relationship Id="rId24" Type="http://schemas.openxmlformats.org/officeDocument/2006/relationships/ctrlProp" Target="../ctrlProps/ctrlProp511.xml"/><Relationship Id="rId32" Type="http://schemas.openxmlformats.org/officeDocument/2006/relationships/ctrlProp" Target="../ctrlProps/ctrlProp519.xml"/><Relationship Id="rId37" Type="http://schemas.openxmlformats.org/officeDocument/2006/relationships/ctrlProp" Target="../ctrlProps/ctrlProp524.xml"/><Relationship Id="rId40" Type="http://schemas.openxmlformats.org/officeDocument/2006/relationships/ctrlProp" Target="../ctrlProps/ctrlProp527.xml"/><Relationship Id="rId45" Type="http://schemas.openxmlformats.org/officeDocument/2006/relationships/ctrlProp" Target="../ctrlProps/ctrlProp532.xml"/><Relationship Id="rId53" Type="http://schemas.openxmlformats.org/officeDocument/2006/relationships/ctrlProp" Target="../ctrlProps/ctrlProp540.xml"/><Relationship Id="rId58" Type="http://schemas.openxmlformats.org/officeDocument/2006/relationships/ctrlProp" Target="../ctrlProps/ctrlProp545.xml"/><Relationship Id="rId66" Type="http://schemas.openxmlformats.org/officeDocument/2006/relationships/ctrlProp" Target="../ctrlProps/ctrlProp553.xml"/><Relationship Id="rId5" Type="http://schemas.openxmlformats.org/officeDocument/2006/relationships/ctrlProp" Target="../ctrlProps/ctrlProp492.xml"/><Relationship Id="rId15" Type="http://schemas.openxmlformats.org/officeDocument/2006/relationships/ctrlProp" Target="../ctrlProps/ctrlProp502.xml"/><Relationship Id="rId23" Type="http://schemas.openxmlformats.org/officeDocument/2006/relationships/ctrlProp" Target="../ctrlProps/ctrlProp510.xml"/><Relationship Id="rId28" Type="http://schemas.openxmlformats.org/officeDocument/2006/relationships/ctrlProp" Target="../ctrlProps/ctrlProp515.xml"/><Relationship Id="rId36" Type="http://schemas.openxmlformats.org/officeDocument/2006/relationships/ctrlProp" Target="../ctrlProps/ctrlProp523.xml"/><Relationship Id="rId49" Type="http://schemas.openxmlformats.org/officeDocument/2006/relationships/ctrlProp" Target="../ctrlProps/ctrlProp536.xml"/><Relationship Id="rId57" Type="http://schemas.openxmlformats.org/officeDocument/2006/relationships/ctrlProp" Target="../ctrlProps/ctrlProp544.xml"/><Relationship Id="rId61" Type="http://schemas.openxmlformats.org/officeDocument/2006/relationships/ctrlProp" Target="../ctrlProps/ctrlProp548.xml"/><Relationship Id="rId10" Type="http://schemas.openxmlformats.org/officeDocument/2006/relationships/ctrlProp" Target="../ctrlProps/ctrlProp497.xml"/><Relationship Id="rId19" Type="http://schemas.openxmlformats.org/officeDocument/2006/relationships/ctrlProp" Target="../ctrlProps/ctrlProp506.xml"/><Relationship Id="rId31" Type="http://schemas.openxmlformats.org/officeDocument/2006/relationships/ctrlProp" Target="../ctrlProps/ctrlProp518.xml"/><Relationship Id="rId44" Type="http://schemas.openxmlformats.org/officeDocument/2006/relationships/ctrlProp" Target="../ctrlProps/ctrlProp531.xml"/><Relationship Id="rId52" Type="http://schemas.openxmlformats.org/officeDocument/2006/relationships/ctrlProp" Target="../ctrlProps/ctrlProp539.xml"/><Relationship Id="rId60" Type="http://schemas.openxmlformats.org/officeDocument/2006/relationships/ctrlProp" Target="../ctrlProps/ctrlProp547.xml"/><Relationship Id="rId65" Type="http://schemas.openxmlformats.org/officeDocument/2006/relationships/ctrlProp" Target="../ctrlProps/ctrlProp552.xml"/><Relationship Id="rId73" Type="http://schemas.openxmlformats.org/officeDocument/2006/relationships/ctrlProp" Target="../ctrlProps/ctrlProp560.xml"/><Relationship Id="rId4" Type="http://schemas.openxmlformats.org/officeDocument/2006/relationships/ctrlProp" Target="../ctrlProps/ctrlProp491.xml"/><Relationship Id="rId9" Type="http://schemas.openxmlformats.org/officeDocument/2006/relationships/ctrlProp" Target="../ctrlProps/ctrlProp496.xml"/><Relationship Id="rId14" Type="http://schemas.openxmlformats.org/officeDocument/2006/relationships/ctrlProp" Target="../ctrlProps/ctrlProp501.xml"/><Relationship Id="rId22" Type="http://schemas.openxmlformats.org/officeDocument/2006/relationships/ctrlProp" Target="../ctrlProps/ctrlProp509.xml"/><Relationship Id="rId27" Type="http://schemas.openxmlformats.org/officeDocument/2006/relationships/ctrlProp" Target="../ctrlProps/ctrlProp514.xml"/><Relationship Id="rId30" Type="http://schemas.openxmlformats.org/officeDocument/2006/relationships/ctrlProp" Target="../ctrlProps/ctrlProp517.xml"/><Relationship Id="rId35" Type="http://schemas.openxmlformats.org/officeDocument/2006/relationships/ctrlProp" Target="../ctrlProps/ctrlProp522.xml"/><Relationship Id="rId43" Type="http://schemas.openxmlformats.org/officeDocument/2006/relationships/ctrlProp" Target="../ctrlProps/ctrlProp530.xml"/><Relationship Id="rId48" Type="http://schemas.openxmlformats.org/officeDocument/2006/relationships/ctrlProp" Target="../ctrlProps/ctrlProp535.xml"/><Relationship Id="rId56" Type="http://schemas.openxmlformats.org/officeDocument/2006/relationships/ctrlProp" Target="../ctrlProps/ctrlProp543.xml"/><Relationship Id="rId64" Type="http://schemas.openxmlformats.org/officeDocument/2006/relationships/ctrlProp" Target="../ctrlProps/ctrlProp551.xml"/><Relationship Id="rId69" Type="http://schemas.openxmlformats.org/officeDocument/2006/relationships/ctrlProp" Target="../ctrlProps/ctrlProp556.xml"/><Relationship Id="rId8" Type="http://schemas.openxmlformats.org/officeDocument/2006/relationships/ctrlProp" Target="../ctrlProps/ctrlProp495.xml"/><Relationship Id="rId51" Type="http://schemas.openxmlformats.org/officeDocument/2006/relationships/ctrlProp" Target="../ctrlProps/ctrlProp538.xml"/><Relationship Id="rId72" Type="http://schemas.openxmlformats.org/officeDocument/2006/relationships/ctrlProp" Target="../ctrlProps/ctrlProp559.xml"/><Relationship Id="rId3" Type="http://schemas.openxmlformats.org/officeDocument/2006/relationships/vmlDrawing" Target="../drawings/vmlDrawing8.vml"/><Relationship Id="rId12" Type="http://schemas.openxmlformats.org/officeDocument/2006/relationships/ctrlProp" Target="../ctrlProps/ctrlProp499.xml"/><Relationship Id="rId17" Type="http://schemas.openxmlformats.org/officeDocument/2006/relationships/ctrlProp" Target="../ctrlProps/ctrlProp504.xml"/><Relationship Id="rId25" Type="http://schemas.openxmlformats.org/officeDocument/2006/relationships/ctrlProp" Target="../ctrlProps/ctrlProp512.xml"/><Relationship Id="rId33" Type="http://schemas.openxmlformats.org/officeDocument/2006/relationships/ctrlProp" Target="../ctrlProps/ctrlProp520.xml"/><Relationship Id="rId38" Type="http://schemas.openxmlformats.org/officeDocument/2006/relationships/ctrlProp" Target="../ctrlProps/ctrlProp525.xml"/><Relationship Id="rId46" Type="http://schemas.openxmlformats.org/officeDocument/2006/relationships/ctrlProp" Target="../ctrlProps/ctrlProp533.xml"/><Relationship Id="rId59" Type="http://schemas.openxmlformats.org/officeDocument/2006/relationships/ctrlProp" Target="../ctrlProps/ctrlProp546.xml"/><Relationship Id="rId67" Type="http://schemas.openxmlformats.org/officeDocument/2006/relationships/ctrlProp" Target="../ctrlProps/ctrlProp554.xml"/><Relationship Id="rId20" Type="http://schemas.openxmlformats.org/officeDocument/2006/relationships/ctrlProp" Target="../ctrlProps/ctrlProp507.xml"/><Relationship Id="rId41" Type="http://schemas.openxmlformats.org/officeDocument/2006/relationships/ctrlProp" Target="../ctrlProps/ctrlProp528.xml"/><Relationship Id="rId54" Type="http://schemas.openxmlformats.org/officeDocument/2006/relationships/ctrlProp" Target="../ctrlProps/ctrlProp541.xml"/><Relationship Id="rId62" Type="http://schemas.openxmlformats.org/officeDocument/2006/relationships/ctrlProp" Target="../ctrlProps/ctrlProp549.xml"/><Relationship Id="rId70" Type="http://schemas.openxmlformats.org/officeDocument/2006/relationships/ctrlProp" Target="../ctrlProps/ctrlProp557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49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70.xml"/><Relationship Id="rId18" Type="http://schemas.openxmlformats.org/officeDocument/2006/relationships/ctrlProp" Target="../ctrlProps/ctrlProp575.xml"/><Relationship Id="rId26" Type="http://schemas.openxmlformats.org/officeDocument/2006/relationships/ctrlProp" Target="../ctrlProps/ctrlProp583.xml"/><Relationship Id="rId39" Type="http://schemas.openxmlformats.org/officeDocument/2006/relationships/ctrlProp" Target="../ctrlProps/ctrlProp596.xml"/><Relationship Id="rId21" Type="http://schemas.openxmlformats.org/officeDocument/2006/relationships/ctrlProp" Target="../ctrlProps/ctrlProp578.xml"/><Relationship Id="rId34" Type="http://schemas.openxmlformats.org/officeDocument/2006/relationships/ctrlProp" Target="../ctrlProps/ctrlProp591.xml"/><Relationship Id="rId42" Type="http://schemas.openxmlformats.org/officeDocument/2006/relationships/ctrlProp" Target="../ctrlProps/ctrlProp599.xml"/><Relationship Id="rId47" Type="http://schemas.openxmlformats.org/officeDocument/2006/relationships/ctrlProp" Target="../ctrlProps/ctrlProp604.xml"/><Relationship Id="rId50" Type="http://schemas.openxmlformats.org/officeDocument/2006/relationships/ctrlProp" Target="../ctrlProps/ctrlProp607.xml"/><Relationship Id="rId55" Type="http://schemas.openxmlformats.org/officeDocument/2006/relationships/ctrlProp" Target="../ctrlProps/ctrlProp612.xml"/><Relationship Id="rId63" Type="http://schemas.openxmlformats.org/officeDocument/2006/relationships/ctrlProp" Target="../ctrlProps/ctrlProp620.xml"/><Relationship Id="rId68" Type="http://schemas.openxmlformats.org/officeDocument/2006/relationships/ctrlProp" Target="../ctrlProps/ctrlProp625.xml"/><Relationship Id="rId7" Type="http://schemas.openxmlformats.org/officeDocument/2006/relationships/ctrlProp" Target="../ctrlProps/ctrlProp564.xml"/><Relationship Id="rId71" Type="http://schemas.openxmlformats.org/officeDocument/2006/relationships/ctrlProp" Target="../ctrlProps/ctrlProp628.xml"/><Relationship Id="rId2" Type="http://schemas.openxmlformats.org/officeDocument/2006/relationships/drawing" Target="../drawings/drawing19.xml"/><Relationship Id="rId16" Type="http://schemas.openxmlformats.org/officeDocument/2006/relationships/ctrlProp" Target="../ctrlProps/ctrlProp573.xml"/><Relationship Id="rId29" Type="http://schemas.openxmlformats.org/officeDocument/2006/relationships/ctrlProp" Target="../ctrlProps/ctrlProp586.xml"/><Relationship Id="rId11" Type="http://schemas.openxmlformats.org/officeDocument/2006/relationships/ctrlProp" Target="../ctrlProps/ctrlProp568.xml"/><Relationship Id="rId24" Type="http://schemas.openxmlformats.org/officeDocument/2006/relationships/ctrlProp" Target="../ctrlProps/ctrlProp581.xml"/><Relationship Id="rId32" Type="http://schemas.openxmlformats.org/officeDocument/2006/relationships/ctrlProp" Target="../ctrlProps/ctrlProp589.xml"/><Relationship Id="rId37" Type="http://schemas.openxmlformats.org/officeDocument/2006/relationships/ctrlProp" Target="../ctrlProps/ctrlProp594.xml"/><Relationship Id="rId40" Type="http://schemas.openxmlformats.org/officeDocument/2006/relationships/ctrlProp" Target="../ctrlProps/ctrlProp597.xml"/><Relationship Id="rId45" Type="http://schemas.openxmlformats.org/officeDocument/2006/relationships/ctrlProp" Target="../ctrlProps/ctrlProp602.xml"/><Relationship Id="rId53" Type="http://schemas.openxmlformats.org/officeDocument/2006/relationships/ctrlProp" Target="../ctrlProps/ctrlProp610.xml"/><Relationship Id="rId58" Type="http://schemas.openxmlformats.org/officeDocument/2006/relationships/ctrlProp" Target="../ctrlProps/ctrlProp615.xml"/><Relationship Id="rId66" Type="http://schemas.openxmlformats.org/officeDocument/2006/relationships/ctrlProp" Target="../ctrlProps/ctrlProp623.xml"/><Relationship Id="rId5" Type="http://schemas.openxmlformats.org/officeDocument/2006/relationships/ctrlProp" Target="../ctrlProps/ctrlProp562.xml"/><Relationship Id="rId15" Type="http://schemas.openxmlformats.org/officeDocument/2006/relationships/ctrlProp" Target="../ctrlProps/ctrlProp572.xml"/><Relationship Id="rId23" Type="http://schemas.openxmlformats.org/officeDocument/2006/relationships/ctrlProp" Target="../ctrlProps/ctrlProp580.xml"/><Relationship Id="rId28" Type="http://schemas.openxmlformats.org/officeDocument/2006/relationships/ctrlProp" Target="../ctrlProps/ctrlProp585.xml"/><Relationship Id="rId36" Type="http://schemas.openxmlformats.org/officeDocument/2006/relationships/ctrlProp" Target="../ctrlProps/ctrlProp593.xml"/><Relationship Id="rId49" Type="http://schemas.openxmlformats.org/officeDocument/2006/relationships/ctrlProp" Target="../ctrlProps/ctrlProp606.xml"/><Relationship Id="rId57" Type="http://schemas.openxmlformats.org/officeDocument/2006/relationships/ctrlProp" Target="../ctrlProps/ctrlProp614.xml"/><Relationship Id="rId61" Type="http://schemas.openxmlformats.org/officeDocument/2006/relationships/ctrlProp" Target="../ctrlProps/ctrlProp618.xml"/><Relationship Id="rId10" Type="http://schemas.openxmlformats.org/officeDocument/2006/relationships/ctrlProp" Target="../ctrlProps/ctrlProp567.xml"/><Relationship Id="rId19" Type="http://schemas.openxmlformats.org/officeDocument/2006/relationships/ctrlProp" Target="../ctrlProps/ctrlProp576.xml"/><Relationship Id="rId31" Type="http://schemas.openxmlformats.org/officeDocument/2006/relationships/ctrlProp" Target="../ctrlProps/ctrlProp588.xml"/><Relationship Id="rId44" Type="http://schemas.openxmlformats.org/officeDocument/2006/relationships/ctrlProp" Target="../ctrlProps/ctrlProp601.xml"/><Relationship Id="rId52" Type="http://schemas.openxmlformats.org/officeDocument/2006/relationships/ctrlProp" Target="../ctrlProps/ctrlProp609.xml"/><Relationship Id="rId60" Type="http://schemas.openxmlformats.org/officeDocument/2006/relationships/ctrlProp" Target="../ctrlProps/ctrlProp617.xml"/><Relationship Id="rId65" Type="http://schemas.openxmlformats.org/officeDocument/2006/relationships/ctrlProp" Target="../ctrlProps/ctrlProp622.xml"/><Relationship Id="rId73" Type="http://schemas.openxmlformats.org/officeDocument/2006/relationships/ctrlProp" Target="../ctrlProps/ctrlProp630.xml"/><Relationship Id="rId4" Type="http://schemas.openxmlformats.org/officeDocument/2006/relationships/ctrlProp" Target="../ctrlProps/ctrlProp561.xml"/><Relationship Id="rId9" Type="http://schemas.openxmlformats.org/officeDocument/2006/relationships/ctrlProp" Target="../ctrlProps/ctrlProp566.xml"/><Relationship Id="rId14" Type="http://schemas.openxmlformats.org/officeDocument/2006/relationships/ctrlProp" Target="../ctrlProps/ctrlProp571.xml"/><Relationship Id="rId22" Type="http://schemas.openxmlformats.org/officeDocument/2006/relationships/ctrlProp" Target="../ctrlProps/ctrlProp579.xml"/><Relationship Id="rId27" Type="http://schemas.openxmlformats.org/officeDocument/2006/relationships/ctrlProp" Target="../ctrlProps/ctrlProp584.xml"/><Relationship Id="rId30" Type="http://schemas.openxmlformats.org/officeDocument/2006/relationships/ctrlProp" Target="../ctrlProps/ctrlProp587.xml"/><Relationship Id="rId35" Type="http://schemas.openxmlformats.org/officeDocument/2006/relationships/ctrlProp" Target="../ctrlProps/ctrlProp592.xml"/><Relationship Id="rId43" Type="http://schemas.openxmlformats.org/officeDocument/2006/relationships/ctrlProp" Target="../ctrlProps/ctrlProp600.xml"/><Relationship Id="rId48" Type="http://schemas.openxmlformats.org/officeDocument/2006/relationships/ctrlProp" Target="../ctrlProps/ctrlProp605.xml"/><Relationship Id="rId56" Type="http://schemas.openxmlformats.org/officeDocument/2006/relationships/ctrlProp" Target="../ctrlProps/ctrlProp613.xml"/><Relationship Id="rId64" Type="http://schemas.openxmlformats.org/officeDocument/2006/relationships/ctrlProp" Target="../ctrlProps/ctrlProp621.xml"/><Relationship Id="rId69" Type="http://schemas.openxmlformats.org/officeDocument/2006/relationships/ctrlProp" Target="../ctrlProps/ctrlProp626.xml"/><Relationship Id="rId8" Type="http://schemas.openxmlformats.org/officeDocument/2006/relationships/ctrlProp" Target="../ctrlProps/ctrlProp565.xml"/><Relationship Id="rId51" Type="http://schemas.openxmlformats.org/officeDocument/2006/relationships/ctrlProp" Target="../ctrlProps/ctrlProp608.xml"/><Relationship Id="rId72" Type="http://schemas.openxmlformats.org/officeDocument/2006/relationships/ctrlProp" Target="../ctrlProps/ctrlProp629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569.xml"/><Relationship Id="rId17" Type="http://schemas.openxmlformats.org/officeDocument/2006/relationships/ctrlProp" Target="../ctrlProps/ctrlProp574.xml"/><Relationship Id="rId25" Type="http://schemas.openxmlformats.org/officeDocument/2006/relationships/ctrlProp" Target="../ctrlProps/ctrlProp582.xml"/><Relationship Id="rId33" Type="http://schemas.openxmlformats.org/officeDocument/2006/relationships/ctrlProp" Target="../ctrlProps/ctrlProp590.xml"/><Relationship Id="rId38" Type="http://schemas.openxmlformats.org/officeDocument/2006/relationships/ctrlProp" Target="../ctrlProps/ctrlProp595.xml"/><Relationship Id="rId46" Type="http://schemas.openxmlformats.org/officeDocument/2006/relationships/ctrlProp" Target="../ctrlProps/ctrlProp603.xml"/><Relationship Id="rId59" Type="http://schemas.openxmlformats.org/officeDocument/2006/relationships/ctrlProp" Target="../ctrlProps/ctrlProp616.xml"/><Relationship Id="rId67" Type="http://schemas.openxmlformats.org/officeDocument/2006/relationships/ctrlProp" Target="../ctrlProps/ctrlProp624.xml"/><Relationship Id="rId20" Type="http://schemas.openxmlformats.org/officeDocument/2006/relationships/ctrlProp" Target="../ctrlProps/ctrlProp577.xml"/><Relationship Id="rId41" Type="http://schemas.openxmlformats.org/officeDocument/2006/relationships/ctrlProp" Target="../ctrlProps/ctrlProp598.xml"/><Relationship Id="rId54" Type="http://schemas.openxmlformats.org/officeDocument/2006/relationships/ctrlProp" Target="../ctrlProps/ctrlProp611.xml"/><Relationship Id="rId62" Type="http://schemas.openxmlformats.org/officeDocument/2006/relationships/ctrlProp" Target="../ctrlProps/ctrlProp619.xml"/><Relationship Id="rId70" Type="http://schemas.openxmlformats.org/officeDocument/2006/relationships/ctrlProp" Target="../ctrlProps/ctrlProp627.xml"/><Relationship Id="rId1" Type="http://schemas.openxmlformats.org/officeDocument/2006/relationships/printerSettings" Target="../printerSettings/printerSettings25.bin"/><Relationship Id="rId6" Type="http://schemas.openxmlformats.org/officeDocument/2006/relationships/ctrlProp" Target="../ctrlProps/ctrlProp563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40.xml"/><Relationship Id="rId18" Type="http://schemas.openxmlformats.org/officeDocument/2006/relationships/ctrlProp" Target="../ctrlProps/ctrlProp645.xml"/><Relationship Id="rId26" Type="http://schemas.openxmlformats.org/officeDocument/2006/relationships/ctrlProp" Target="../ctrlProps/ctrlProp653.xml"/><Relationship Id="rId39" Type="http://schemas.openxmlformats.org/officeDocument/2006/relationships/ctrlProp" Target="../ctrlProps/ctrlProp666.xml"/><Relationship Id="rId21" Type="http://schemas.openxmlformats.org/officeDocument/2006/relationships/ctrlProp" Target="../ctrlProps/ctrlProp648.xml"/><Relationship Id="rId34" Type="http://schemas.openxmlformats.org/officeDocument/2006/relationships/ctrlProp" Target="../ctrlProps/ctrlProp661.xml"/><Relationship Id="rId42" Type="http://schemas.openxmlformats.org/officeDocument/2006/relationships/ctrlProp" Target="../ctrlProps/ctrlProp669.xml"/><Relationship Id="rId47" Type="http://schemas.openxmlformats.org/officeDocument/2006/relationships/ctrlProp" Target="../ctrlProps/ctrlProp674.xml"/><Relationship Id="rId50" Type="http://schemas.openxmlformats.org/officeDocument/2006/relationships/ctrlProp" Target="../ctrlProps/ctrlProp677.xml"/><Relationship Id="rId55" Type="http://schemas.openxmlformats.org/officeDocument/2006/relationships/ctrlProp" Target="../ctrlProps/ctrlProp682.xml"/><Relationship Id="rId63" Type="http://schemas.openxmlformats.org/officeDocument/2006/relationships/ctrlProp" Target="../ctrlProps/ctrlProp690.xml"/><Relationship Id="rId68" Type="http://schemas.openxmlformats.org/officeDocument/2006/relationships/ctrlProp" Target="../ctrlProps/ctrlProp695.xml"/><Relationship Id="rId7" Type="http://schemas.openxmlformats.org/officeDocument/2006/relationships/ctrlProp" Target="../ctrlProps/ctrlProp634.xml"/><Relationship Id="rId71" Type="http://schemas.openxmlformats.org/officeDocument/2006/relationships/ctrlProp" Target="../ctrlProps/ctrlProp698.xml"/><Relationship Id="rId2" Type="http://schemas.openxmlformats.org/officeDocument/2006/relationships/drawing" Target="../drawings/drawing21.xml"/><Relationship Id="rId16" Type="http://schemas.openxmlformats.org/officeDocument/2006/relationships/ctrlProp" Target="../ctrlProps/ctrlProp643.xml"/><Relationship Id="rId29" Type="http://schemas.openxmlformats.org/officeDocument/2006/relationships/ctrlProp" Target="../ctrlProps/ctrlProp656.xml"/><Relationship Id="rId11" Type="http://schemas.openxmlformats.org/officeDocument/2006/relationships/ctrlProp" Target="../ctrlProps/ctrlProp638.xml"/><Relationship Id="rId24" Type="http://schemas.openxmlformats.org/officeDocument/2006/relationships/ctrlProp" Target="../ctrlProps/ctrlProp651.xml"/><Relationship Id="rId32" Type="http://schemas.openxmlformats.org/officeDocument/2006/relationships/ctrlProp" Target="../ctrlProps/ctrlProp659.xml"/><Relationship Id="rId37" Type="http://schemas.openxmlformats.org/officeDocument/2006/relationships/ctrlProp" Target="../ctrlProps/ctrlProp664.xml"/><Relationship Id="rId40" Type="http://schemas.openxmlformats.org/officeDocument/2006/relationships/ctrlProp" Target="../ctrlProps/ctrlProp667.xml"/><Relationship Id="rId45" Type="http://schemas.openxmlformats.org/officeDocument/2006/relationships/ctrlProp" Target="../ctrlProps/ctrlProp672.xml"/><Relationship Id="rId53" Type="http://schemas.openxmlformats.org/officeDocument/2006/relationships/ctrlProp" Target="../ctrlProps/ctrlProp680.xml"/><Relationship Id="rId58" Type="http://schemas.openxmlformats.org/officeDocument/2006/relationships/ctrlProp" Target="../ctrlProps/ctrlProp685.xml"/><Relationship Id="rId66" Type="http://schemas.openxmlformats.org/officeDocument/2006/relationships/ctrlProp" Target="../ctrlProps/ctrlProp693.xml"/><Relationship Id="rId5" Type="http://schemas.openxmlformats.org/officeDocument/2006/relationships/ctrlProp" Target="../ctrlProps/ctrlProp632.xml"/><Relationship Id="rId15" Type="http://schemas.openxmlformats.org/officeDocument/2006/relationships/ctrlProp" Target="../ctrlProps/ctrlProp642.xml"/><Relationship Id="rId23" Type="http://schemas.openxmlformats.org/officeDocument/2006/relationships/ctrlProp" Target="../ctrlProps/ctrlProp650.xml"/><Relationship Id="rId28" Type="http://schemas.openxmlformats.org/officeDocument/2006/relationships/ctrlProp" Target="../ctrlProps/ctrlProp655.xml"/><Relationship Id="rId36" Type="http://schemas.openxmlformats.org/officeDocument/2006/relationships/ctrlProp" Target="../ctrlProps/ctrlProp663.xml"/><Relationship Id="rId49" Type="http://schemas.openxmlformats.org/officeDocument/2006/relationships/ctrlProp" Target="../ctrlProps/ctrlProp676.xml"/><Relationship Id="rId57" Type="http://schemas.openxmlformats.org/officeDocument/2006/relationships/ctrlProp" Target="../ctrlProps/ctrlProp684.xml"/><Relationship Id="rId61" Type="http://schemas.openxmlformats.org/officeDocument/2006/relationships/ctrlProp" Target="../ctrlProps/ctrlProp688.xml"/><Relationship Id="rId10" Type="http://schemas.openxmlformats.org/officeDocument/2006/relationships/ctrlProp" Target="../ctrlProps/ctrlProp637.xml"/><Relationship Id="rId19" Type="http://schemas.openxmlformats.org/officeDocument/2006/relationships/ctrlProp" Target="../ctrlProps/ctrlProp646.xml"/><Relationship Id="rId31" Type="http://schemas.openxmlformats.org/officeDocument/2006/relationships/ctrlProp" Target="../ctrlProps/ctrlProp658.xml"/><Relationship Id="rId44" Type="http://schemas.openxmlformats.org/officeDocument/2006/relationships/ctrlProp" Target="../ctrlProps/ctrlProp671.xml"/><Relationship Id="rId52" Type="http://schemas.openxmlformats.org/officeDocument/2006/relationships/ctrlProp" Target="../ctrlProps/ctrlProp679.xml"/><Relationship Id="rId60" Type="http://schemas.openxmlformats.org/officeDocument/2006/relationships/ctrlProp" Target="../ctrlProps/ctrlProp687.xml"/><Relationship Id="rId65" Type="http://schemas.openxmlformats.org/officeDocument/2006/relationships/ctrlProp" Target="../ctrlProps/ctrlProp692.xml"/><Relationship Id="rId73" Type="http://schemas.openxmlformats.org/officeDocument/2006/relationships/ctrlProp" Target="../ctrlProps/ctrlProp700.xml"/><Relationship Id="rId4" Type="http://schemas.openxmlformats.org/officeDocument/2006/relationships/ctrlProp" Target="../ctrlProps/ctrlProp631.xml"/><Relationship Id="rId9" Type="http://schemas.openxmlformats.org/officeDocument/2006/relationships/ctrlProp" Target="../ctrlProps/ctrlProp636.xml"/><Relationship Id="rId14" Type="http://schemas.openxmlformats.org/officeDocument/2006/relationships/ctrlProp" Target="../ctrlProps/ctrlProp641.xml"/><Relationship Id="rId22" Type="http://schemas.openxmlformats.org/officeDocument/2006/relationships/ctrlProp" Target="../ctrlProps/ctrlProp649.xml"/><Relationship Id="rId27" Type="http://schemas.openxmlformats.org/officeDocument/2006/relationships/ctrlProp" Target="../ctrlProps/ctrlProp654.xml"/><Relationship Id="rId30" Type="http://schemas.openxmlformats.org/officeDocument/2006/relationships/ctrlProp" Target="../ctrlProps/ctrlProp657.xml"/><Relationship Id="rId35" Type="http://schemas.openxmlformats.org/officeDocument/2006/relationships/ctrlProp" Target="../ctrlProps/ctrlProp662.xml"/><Relationship Id="rId43" Type="http://schemas.openxmlformats.org/officeDocument/2006/relationships/ctrlProp" Target="../ctrlProps/ctrlProp670.xml"/><Relationship Id="rId48" Type="http://schemas.openxmlformats.org/officeDocument/2006/relationships/ctrlProp" Target="../ctrlProps/ctrlProp675.xml"/><Relationship Id="rId56" Type="http://schemas.openxmlformats.org/officeDocument/2006/relationships/ctrlProp" Target="../ctrlProps/ctrlProp683.xml"/><Relationship Id="rId64" Type="http://schemas.openxmlformats.org/officeDocument/2006/relationships/ctrlProp" Target="../ctrlProps/ctrlProp691.xml"/><Relationship Id="rId69" Type="http://schemas.openxmlformats.org/officeDocument/2006/relationships/ctrlProp" Target="../ctrlProps/ctrlProp696.xml"/><Relationship Id="rId8" Type="http://schemas.openxmlformats.org/officeDocument/2006/relationships/ctrlProp" Target="../ctrlProps/ctrlProp635.xml"/><Relationship Id="rId51" Type="http://schemas.openxmlformats.org/officeDocument/2006/relationships/ctrlProp" Target="../ctrlProps/ctrlProp678.xml"/><Relationship Id="rId72" Type="http://schemas.openxmlformats.org/officeDocument/2006/relationships/ctrlProp" Target="../ctrlProps/ctrlProp699.xml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639.xml"/><Relationship Id="rId17" Type="http://schemas.openxmlformats.org/officeDocument/2006/relationships/ctrlProp" Target="../ctrlProps/ctrlProp644.xml"/><Relationship Id="rId25" Type="http://schemas.openxmlformats.org/officeDocument/2006/relationships/ctrlProp" Target="../ctrlProps/ctrlProp652.xml"/><Relationship Id="rId33" Type="http://schemas.openxmlformats.org/officeDocument/2006/relationships/ctrlProp" Target="../ctrlProps/ctrlProp660.xml"/><Relationship Id="rId38" Type="http://schemas.openxmlformats.org/officeDocument/2006/relationships/ctrlProp" Target="../ctrlProps/ctrlProp665.xml"/><Relationship Id="rId46" Type="http://schemas.openxmlformats.org/officeDocument/2006/relationships/ctrlProp" Target="../ctrlProps/ctrlProp673.xml"/><Relationship Id="rId59" Type="http://schemas.openxmlformats.org/officeDocument/2006/relationships/ctrlProp" Target="../ctrlProps/ctrlProp686.xml"/><Relationship Id="rId67" Type="http://schemas.openxmlformats.org/officeDocument/2006/relationships/ctrlProp" Target="../ctrlProps/ctrlProp694.xml"/><Relationship Id="rId20" Type="http://schemas.openxmlformats.org/officeDocument/2006/relationships/ctrlProp" Target="../ctrlProps/ctrlProp647.xml"/><Relationship Id="rId41" Type="http://schemas.openxmlformats.org/officeDocument/2006/relationships/ctrlProp" Target="../ctrlProps/ctrlProp668.xml"/><Relationship Id="rId54" Type="http://schemas.openxmlformats.org/officeDocument/2006/relationships/ctrlProp" Target="../ctrlProps/ctrlProp681.xml"/><Relationship Id="rId62" Type="http://schemas.openxmlformats.org/officeDocument/2006/relationships/ctrlProp" Target="../ctrlProps/ctrlProp689.xml"/><Relationship Id="rId70" Type="http://schemas.openxmlformats.org/officeDocument/2006/relationships/ctrlProp" Target="../ctrlProps/ctrlProp697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633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10.xml"/><Relationship Id="rId18" Type="http://schemas.openxmlformats.org/officeDocument/2006/relationships/ctrlProp" Target="../ctrlProps/ctrlProp715.xml"/><Relationship Id="rId26" Type="http://schemas.openxmlformats.org/officeDocument/2006/relationships/ctrlProp" Target="../ctrlProps/ctrlProp723.xml"/><Relationship Id="rId39" Type="http://schemas.openxmlformats.org/officeDocument/2006/relationships/ctrlProp" Target="../ctrlProps/ctrlProp736.xml"/><Relationship Id="rId21" Type="http://schemas.openxmlformats.org/officeDocument/2006/relationships/ctrlProp" Target="../ctrlProps/ctrlProp718.xml"/><Relationship Id="rId34" Type="http://schemas.openxmlformats.org/officeDocument/2006/relationships/ctrlProp" Target="../ctrlProps/ctrlProp731.xml"/><Relationship Id="rId42" Type="http://schemas.openxmlformats.org/officeDocument/2006/relationships/ctrlProp" Target="../ctrlProps/ctrlProp739.xml"/><Relationship Id="rId47" Type="http://schemas.openxmlformats.org/officeDocument/2006/relationships/ctrlProp" Target="../ctrlProps/ctrlProp744.xml"/><Relationship Id="rId50" Type="http://schemas.openxmlformats.org/officeDocument/2006/relationships/ctrlProp" Target="../ctrlProps/ctrlProp747.xml"/><Relationship Id="rId55" Type="http://schemas.openxmlformats.org/officeDocument/2006/relationships/ctrlProp" Target="../ctrlProps/ctrlProp752.xml"/><Relationship Id="rId63" Type="http://schemas.openxmlformats.org/officeDocument/2006/relationships/ctrlProp" Target="../ctrlProps/ctrlProp760.xml"/><Relationship Id="rId68" Type="http://schemas.openxmlformats.org/officeDocument/2006/relationships/ctrlProp" Target="../ctrlProps/ctrlProp765.xml"/><Relationship Id="rId7" Type="http://schemas.openxmlformats.org/officeDocument/2006/relationships/ctrlProp" Target="../ctrlProps/ctrlProp704.xml"/><Relationship Id="rId71" Type="http://schemas.openxmlformats.org/officeDocument/2006/relationships/ctrlProp" Target="../ctrlProps/ctrlProp768.xml"/><Relationship Id="rId2" Type="http://schemas.openxmlformats.org/officeDocument/2006/relationships/drawing" Target="../drawings/drawing23.xml"/><Relationship Id="rId16" Type="http://schemas.openxmlformats.org/officeDocument/2006/relationships/ctrlProp" Target="../ctrlProps/ctrlProp713.xml"/><Relationship Id="rId29" Type="http://schemas.openxmlformats.org/officeDocument/2006/relationships/ctrlProp" Target="../ctrlProps/ctrlProp726.xml"/><Relationship Id="rId11" Type="http://schemas.openxmlformats.org/officeDocument/2006/relationships/ctrlProp" Target="../ctrlProps/ctrlProp708.xml"/><Relationship Id="rId24" Type="http://schemas.openxmlformats.org/officeDocument/2006/relationships/ctrlProp" Target="../ctrlProps/ctrlProp721.xml"/><Relationship Id="rId32" Type="http://schemas.openxmlformats.org/officeDocument/2006/relationships/ctrlProp" Target="../ctrlProps/ctrlProp729.xml"/><Relationship Id="rId37" Type="http://schemas.openxmlformats.org/officeDocument/2006/relationships/ctrlProp" Target="../ctrlProps/ctrlProp734.xml"/><Relationship Id="rId40" Type="http://schemas.openxmlformats.org/officeDocument/2006/relationships/ctrlProp" Target="../ctrlProps/ctrlProp737.xml"/><Relationship Id="rId45" Type="http://schemas.openxmlformats.org/officeDocument/2006/relationships/ctrlProp" Target="../ctrlProps/ctrlProp742.xml"/><Relationship Id="rId53" Type="http://schemas.openxmlformats.org/officeDocument/2006/relationships/ctrlProp" Target="../ctrlProps/ctrlProp750.xml"/><Relationship Id="rId58" Type="http://schemas.openxmlformats.org/officeDocument/2006/relationships/ctrlProp" Target="../ctrlProps/ctrlProp755.xml"/><Relationship Id="rId66" Type="http://schemas.openxmlformats.org/officeDocument/2006/relationships/ctrlProp" Target="../ctrlProps/ctrlProp763.xml"/><Relationship Id="rId5" Type="http://schemas.openxmlformats.org/officeDocument/2006/relationships/ctrlProp" Target="../ctrlProps/ctrlProp702.xml"/><Relationship Id="rId15" Type="http://schemas.openxmlformats.org/officeDocument/2006/relationships/ctrlProp" Target="../ctrlProps/ctrlProp712.xml"/><Relationship Id="rId23" Type="http://schemas.openxmlformats.org/officeDocument/2006/relationships/ctrlProp" Target="../ctrlProps/ctrlProp720.xml"/><Relationship Id="rId28" Type="http://schemas.openxmlformats.org/officeDocument/2006/relationships/ctrlProp" Target="../ctrlProps/ctrlProp725.xml"/><Relationship Id="rId36" Type="http://schemas.openxmlformats.org/officeDocument/2006/relationships/ctrlProp" Target="../ctrlProps/ctrlProp733.xml"/><Relationship Id="rId49" Type="http://schemas.openxmlformats.org/officeDocument/2006/relationships/ctrlProp" Target="../ctrlProps/ctrlProp746.xml"/><Relationship Id="rId57" Type="http://schemas.openxmlformats.org/officeDocument/2006/relationships/ctrlProp" Target="../ctrlProps/ctrlProp754.xml"/><Relationship Id="rId61" Type="http://schemas.openxmlformats.org/officeDocument/2006/relationships/ctrlProp" Target="../ctrlProps/ctrlProp758.xml"/><Relationship Id="rId10" Type="http://schemas.openxmlformats.org/officeDocument/2006/relationships/ctrlProp" Target="../ctrlProps/ctrlProp707.xml"/><Relationship Id="rId19" Type="http://schemas.openxmlformats.org/officeDocument/2006/relationships/ctrlProp" Target="../ctrlProps/ctrlProp716.xml"/><Relationship Id="rId31" Type="http://schemas.openxmlformats.org/officeDocument/2006/relationships/ctrlProp" Target="../ctrlProps/ctrlProp728.xml"/><Relationship Id="rId44" Type="http://schemas.openxmlformats.org/officeDocument/2006/relationships/ctrlProp" Target="../ctrlProps/ctrlProp741.xml"/><Relationship Id="rId52" Type="http://schemas.openxmlformats.org/officeDocument/2006/relationships/ctrlProp" Target="../ctrlProps/ctrlProp749.xml"/><Relationship Id="rId60" Type="http://schemas.openxmlformats.org/officeDocument/2006/relationships/ctrlProp" Target="../ctrlProps/ctrlProp757.xml"/><Relationship Id="rId65" Type="http://schemas.openxmlformats.org/officeDocument/2006/relationships/ctrlProp" Target="../ctrlProps/ctrlProp762.xml"/><Relationship Id="rId73" Type="http://schemas.openxmlformats.org/officeDocument/2006/relationships/ctrlProp" Target="../ctrlProps/ctrlProp770.xml"/><Relationship Id="rId4" Type="http://schemas.openxmlformats.org/officeDocument/2006/relationships/ctrlProp" Target="../ctrlProps/ctrlProp701.xml"/><Relationship Id="rId9" Type="http://schemas.openxmlformats.org/officeDocument/2006/relationships/ctrlProp" Target="../ctrlProps/ctrlProp706.xml"/><Relationship Id="rId14" Type="http://schemas.openxmlformats.org/officeDocument/2006/relationships/ctrlProp" Target="../ctrlProps/ctrlProp711.xml"/><Relationship Id="rId22" Type="http://schemas.openxmlformats.org/officeDocument/2006/relationships/ctrlProp" Target="../ctrlProps/ctrlProp719.xml"/><Relationship Id="rId27" Type="http://schemas.openxmlformats.org/officeDocument/2006/relationships/ctrlProp" Target="../ctrlProps/ctrlProp724.xml"/><Relationship Id="rId30" Type="http://schemas.openxmlformats.org/officeDocument/2006/relationships/ctrlProp" Target="../ctrlProps/ctrlProp727.xml"/><Relationship Id="rId35" Type="http://schemas.openxmlformats.org/officeDocument/2006/relationships/ctrlProp" Target="../ctrlProps/ctrlProp732.xml"/><Relationship Id="rId43" Type="http://schemas.openxmlformats.org/officeDocument/2006/relationships/ctrlProp" Target="../ctrlProps/ctrlProp740.xml"/><Relationship Id="rId48" Type="http://schemas.openxmlformats.org/officeDocument/2006/relationships/ctrlProp" Target="../ctrlProps/ctrlProp745.xml"/><Relationship Id="rId56" Type="http://schemas.openxmlformats.org/officeDocument/2006/relationships/ctrlProp" Target="../ctrlProps/ctrlProp753.xml"/><Relationship Id="rId64" Type="http://schemas.openxmlformats.org/officeDocument/2006/relationships/ctrlProp" Target="../ctrlProps/ctrlProp761.xml"/><Relationship Id="rId69" Type="http://schemas.openxmlformats.org/officeDocument/2006/relationships/ctrlProp" Target="../ctrlProps/ctrlProp766.xml"/><Relationship Id="rId8" Type="http://schemas.openxmlformats.org/officeDocument/2006/relationships/ctrlProp" Target="../ctrlProps/ctrlProp705.xml"/><Relationship Id="rId51" Type="http://schemas.openxmlformats.org/officeDocument/2006/relationships/ctrlProp" Target="../ctrlProps/ctrlProp748.xml"/><Relationship Id="rId72" Type="http://schemas.openxmlformats.org/officeDocument/2006/relationships/ctrlProp" Target="../ctrlProps/ctrlProp769.xml"/><Relationship Id="rId3" Type="http://schemas.openxmlformats.org/officeDocument/2006/relationships/vmlDrawing" Target="../drawings/vmlDrawing11.vml"/><Relationship Id="rId12" Type="http://schemas.openxmlformats.org/officeDocument/2006/relationships/ctrlProp" Target="../ctrlProps/ctrlProp709.xml"/><Relationship Id="rId17" Type="http://schemas.openxmlformats.org/officeDocument/2006/relationships/ctrlProp" Target="../ctrlProps/ctrlProp714.xml"/><Relationship Id="rId25" Type="http://schemas.openxmlformats.org/officeDocument/2006/relationships/ctrlProp" Target="../ctrlProps/ctrlProp722.xml"/><Relationship Id="rId33" Type="http://schemas.openxmlformats.org/officeDocument/2006/relationships/ctrlProp" Target="../ctrlProps/ctrlProp730.xml"/><Relationship Id="rId38" Type="http://schemas.openxmlformats.org/officeDocument/2006/relationships/ctrlProp" Target="../ctrlProps/ctrlProp735.xml"/><Relationship Id="rId46" Type="http://schemas.openxmlformats.org/officeDocument/2006/relationships/ctrlProp" Target="../ctrlProps/ctrlProp743.xml"/><Relationship Id="rId59" Type="http://schemas.openxmlformats.org/officeDocument/2006/relationships/ctrlProp" Target="../ctrlProps/ctrlProp756.xml"/><Relationship Id="rId67" Type="http://schemas.openxmlformats.org/officeDocument/2006/relationships/ctrlProp" Target="../ctrlProps/ctrlProp764.xml"/><Relationship Id="rId20" Type="http://schemas.openxmlformats.org/officeDocument/2006/relationships/ctrlProp" Target="../ctrlProps/ctrlProp717.xml"/><Relationship Id="rId41" Type="http://schemas.openxmlformats.org/officeDocument/2006/relationships/ctrlProp" Target="../ctrlProps/ctrlProp738.xml"/><Relationship Id="rId54" Type="http://schemas.openxmlformats.org/officeDocument/2006/relationships/ctrlProp" Target="../ctrlProps/ctrlProp751.xml"/><Relationship Id="rId62" Type="http://schemas.openxmlformats.org/officeDocument/2006/relationships/ctrlProp" Target="../ctrlProps/ctrlProp759.xml"/><Relationship Id="rId70" Type="http://schemas.openxmlformats.org/officeDocument/2006/relationships/ctrlProp" Target="../ctrlProps/ctrlProp767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70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2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5.xml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6.xml"/><Relationship Id="rId13" Type="http://schemas.openxmlformats.org/officeDocument/2006/relationships/ctrlProp" Target="../ctrlProps/ctrlProp774.xml"/><Relationship Id="rId3" Type="http://schemas.openxmlformats.org/officeDocument/2006/relationships/printerSettings" Target="../printerSettings/printerSettings40.bin"/><Relationship Id="rId7" Type="http://schemas.openxmlformats.org/officeDocument/2006/relationships/printerSettings" Target="../printerSettings/printerSettings44.bin"/><Relationship Id="rId12" Type="http://schemas.openxmlformats.org/officeDocument/2006/relationships/ctrlProp" Target="../ctrlProps/ctrlProp773.xml"/><Relationship Id="rId17" Type="http://schemas.openxmlformats.org/officeDocument/2006/relationships/ctrlProp" Target="../ctrlProps/ctrlProp778.xml"/><Relationship Id="rId2" Type="http://schemas.openxmlformats.org/officeDocument/2006/relationships/printerSettings" Target="../printerSettings/printerSettings39.bin"/><Relationship Id="rId16" Type="http://schemas.openxmlformats.org/officeDocument/2006/relationships/ctrlProp" Target="../ctrlProps/ctrlProp777.xml"/><Relationship Id="rId1" Type="http://schemas.openxmlformats.org/officeDocument/2006/relationships/printerSettings" Target="../printerSettings/printerSettings38.bin"/><Relationship Id="rId6" Type="http://schemas.openxmlformats.org/officeDocument/2006/relationships/printerSettings" Target="../printerSettings/printerSettings43.bin"/><Relationship Id="rId11" Type="http://schemas.openxmlformats.org/officeDocument/2006/relationships/ctrlProp" Target="../ctrlProps/ctrlProp772.xml"/><Relationship Id="rId5" Type="http://schemas.openxmlformats.org/officeDocument/2006/relationships/printerSettings" Target="../printerSettings/printerSettings42.bin"/><Relationship Id="rId15" Type="http://schemas.openxmlformats.org/officeDocument/2006/relationships/ctrlProp" Target="../ctrlProps/ctrlProp776.xml"/><Relationship Id="rId10" Type="http://schemas.openxmlformats.org/officeDocument/2006/relationships/ctrlProp" Target="../ctrlProps/ctrlProp771.xml"/><Relationship Id="rId4" Type="http://schemas.openxmlformats.org/officeDocument/2006/relationships/printerSettings" Target="../printerSettings/printerSettings41.bin"/><Relationship Id="rId9" Type="http://schemas.openxmlformats.org/officeDocument/2006/relationships/vmlDrawing" Target="../drawings/vmlDrawing13.vml"/><Relationship Id="rId14" Type="http://schemas.openxmlformats.org/officeDocument/2006/relationships/ctrlProp" Target="../ctrlProps/ctrlProp77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0.xml"/><Relationship Id="rId18" Type="http://schemas.openxmlformats.org/officeDocument/2006/relationships/ctrlProp" Target="../ctrlProps/ctrlProp85.xml"/><Relationship Id="rId26" Type="http://schemas.openxmlformats.org/officeDocument/2006/relationships/ctrlProp" Target="../ctrlProps/ctrlProp93.xml"/><Relationship Id="rId39" Type="http://schemas.openxmlformats.org/officeDocument/2006/relationships/ctrlProp" Target="../ctrlProps/ctrlProp106.xml"/><Relationship Id="rId21" Type="http://schemas.openxmlformats.org/officeDocument/2006/relationships/ctrlProp" Target="../ctrlProps/ctrlProp88.xml"/><Relationship Id="rId34" Type="http://schemas.openxmlformats.org/officeDocument/2006/relationships/ctrlProp" Target="../ctrlProps/ctrlProp101.xml"/><Relationship Id="rId42" Type="http://schemas.openxmlformats.org/officeDocument/2006/relationships/ctrlProp" Target="../ctrlProps/ctrlProp109.xml"/><Relationship Id="rId47" Type="http://schemas.openxmlformats.org/officeDocument/2006/relationships/ctrlProp" Target="../ctrlProps/ctrlProp114.xml"/><Relationship Id="rId50" Type="http://schemas.openxmlformats.org/officeDocument/2006/relationships/ctrlProp" Target="../ctrlProps/ctrlProp117.xml"/><Relationship Id="rId55" Type="http://schemas.openxmlformats.org/officeDocument/2006/relationships/ctrlProp" Target="../ctrlProps/ctrlProp122.xml"/><Relationship Id="rId63" Type="http://schemas.openxmlformats.org/officeDocument/2006/relationships/ctrlProp" Target="../ctrlProps/ctrlProp130.xml"/><Relationship Id="rId68" Type="http://schemas.openxmlformats.org/officeDocument/2006/relationships/ctrlProp" Target="../ctrlProps/ctrlProp135.xml"/><Relationship Id="rId7" Type="http://schemas.openxmlformats.org/officeDocument/2006/relationships/ctrlProp" Target="../ctrlProps/ctrlProp74.xml"/><Relationship Id="rId71" Type="http://schemas.openxmlformats.org/officeDocument/2006/relationships/ctrlProp" Target="../ctrlProps/ctrlProp13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83.xml"/><Relationship Id="rId29" Type="http://schemas.openxmlformats.org/officeDocument/2006/relationships/ctrlProp" Target="../ctrlProps/ctrlProp96.xml"/><Relationship Id="rId11" Type="http://schemas.openxmlformats.org/officeDocument/2006/relationships/ctrlProp" Target="../ctrlProps/ctrlProp78.xml"/><Relationship Id="rId24" Type="http://schemas.openxmlformats.org/officeDocument/2006/relationships/ctrlProp" Target="../ctrlProps/ctrlProp91.xml"/><Relationship Id="rId32" Type="http://schemas.openxmlformats.org/officeDocument/2006/relationships/ctrlProp" Target="../ctrlProps/ctrlProp99.xml"/><Relationship Id="rId37" Type="http://schemas.openxmlformats.org/officeDocument/2006/relationships/ctrlProp" Target="../ctrlProps/ctrlProp104.xml"/><Relationship Id="rId40" Type="http://schemas.openxmlformats.org/officeDocument/2006/relationships/ctrlProp" Target="../ctrlProps/ctrlProp107.xml"/><Relationship Id="rId45" Type="http://schemas.openxmlformats.org/officeDocument/2006/relationships/ctrlProp" Target="../ctrlProps/ctrlProp112.xml"/><Relationship Id="rId53" Type="http://schemas.openxmlformats.org/officeDocument/2006/relationships/ctrlProp" Target="../ctrlProps/ctrlProp120.xml"/><Relationship Id="rId58" Type="http://schemas.openxmlformats.org/officeDocument/2006/relationships/ctrlProp" Target="../ctrlProps/ctrlProp125.xml"/><Relationship Id="rId66" Type="http://schemas.openxmlformats.org/officeDocument/2006/relationships/ctrlProp" Target="../ctrlProps/ctrlProp133.xml"/><Relationship Id="rId5" Type="http://schemas.openxmlformats.org/officeDocument/2006/relationships/ctrlProp" Target="../ctrlProps/ctrlProp72.xml"/><Relationship Id="rId15" Type="http://schemas.openxmlformats.org/officeDocument/2006/relationships/ctrlProp" Target="../ctrlProps/ctrlProp82.xml"/><Relationship Id="rId23" Type="http://schemas.openxmlformats.org/officeDocument/2006/relationships/ctrlProp" Target="../ctrlProps/ctrlProp90.xml"/><Relationship Id="rId28" Type="http://schemas.openxmlformats.org/officeDocument/2006/relationships/ctrlProp" Target="../ctrlProps/ctrlProp95.xml"/><Relationship Id="rId36" Type="http://schemas.openxmlformats.org/officeDocument/2006/relationships/ctrlProp" Target="../ctrlProps/ctrlProp103.xml"/><Relationship Id="rId49" Type="http://schemas.openxmlformats.org/officeDocument/2006/relationships/ctrlProp" Target="../ctrlProps/ctrlProp116.xml"/><Relationship Id="rId57" Type="http://schemas.openxmlformats.org/officeDocument/2006/relationships/ctrlProp" Target="../ctrlProps/ctrlProp124.xml"/><Relationship Id="rId61" Type="http://schemas.openxmlformats.org/officeDocument/2006/relationships/ctrlProp" Target="../ctrlProps/ctrlProp128.xml"/><Relationship Id="rId10" Type="http://schemas.openxmlformats.org/officeDocument/2006/relationships/ctrlProp" Target="../ctrlProps/ctrlProp77.xml"/><Relationship Id="rId19" Type="http://schemas.openxmlformats.org/officeDocument/2006/relationships/ctrlProp" Target="../ctrlProps/ctrlProp86.xml"/><Relationship Id="rId31" Type="http://schemas.openxmlformats.org/officeDocument/2006/relationships/ctrlProp" Target="../ctrlProps/ctrlProp98.xml"/><Relationship Id="rId44" Type="http://schemas.openxmlformats.org/officeDocument/2006/relationships/ctrlProp" Target="../ctrlProps/ctrlProp111.xml"/><Relationship Id="rId52" Type="http://schemas.openxmlformats.org/officeDocument/2006/relationships/ctrlProp" Target="../ctrlProps/ctrlProp119.xml"/><Relationship Id="rId60" Type="http://schemas.openxmlformats.org/officeDocument/2006/relationships/ctrlProp" Target="../ctrlProps/ctrlProp127.xml"/><Relationship Id="rId65" Type="http://schemas.openxmlformats.org/officeDocument/2006/relationships/ctrlProp" Target="../ctrlProps/ctrlProp132.xml"/><Relationship Id="rId73" Type="http://schemas.openxmlformats.org/officeDocument/2006/relationships/ctrlProp" Target="../ctrlProps/ctrlProp140.xml"/><Relationship Id="rId4" Type="http://schemas.openxmlformats.org/officeDocument/2006/relationships/ctrlProp" Target="../ctrlProps/ctrlProp71.xml"/><Relationship Id="rId9" Type="http://schemas.openxmlformats.org/officeDocument/2006/relationships/ctrlProp" Target="../ctrlProps/ctrlProp76.xml"/><Relationship Id="rId14" Type="http://schemas.openxmlformats.org/officeDocument/2006/relationships/ctrlProp" Target="../ctrlProps/ctrlProp81.xml"/><Relationship Id="rId22" Type="http://schemas.openxmlformats.org/officeDocument/2006/relationships/ctrlProp" Target="../ctrlProps/ctrlProp89.xml"/><Relationship Id="rId27" Type="http://schemas.openxmlformats.org/officeDocument/2006/relationships/ctrlProp" Target="../ctrlProps/ctrlProp94.xml"/><Relationship Id="rId30" Type="http://schemas.openxmlformats.org/officeDocument/2006/relationships/ctrlProp" Target="../ctrlProps/ctrlProp97.xml"/><Relationship Id="rId35" Type="http://schemas.openxmlformats.org/officeDocument/2006/relationships/ctrlProp" Target="../ctrlProps/ctrlProp102.xml"/><Relationship Id="rId43" Type="http://schemas.openxmlformats.org/officeDocument/2006/relationships/ctrlProp" Target="../ctrlProps/ctrlProp110.xml"/><Relationship Id="rId48" Type="http://schemas.openxmlformats.org/officeDocument/2006/relationships/ctrlProp" Target="../ctrlProps/ctrlProp115.xml"/><Relationship Id="rId56" Type="http://schemas.openxmlformats.org/officeDocument/2006/relationships/ctrlProp" Target="../ctrlProps/ctrlProp123.xml"/><Relationship Id="rId64" Type="http://schemas.openxmlformats.org/officeDocument/2006/relationships/ctrlProp" Target="../ctrlProps/ctrlProp131.xml"/><Relationship Id="rId69" Type="http://schemas.openxmlformats.org/officeDocument/2006/relationships/ctrlProp" Target="../ctrlProps/ctrlProp136.xml"/><Relationship Id="rId8" Type="http://schemas.openxmlformats.org/officeDocument/2006/relationships/ctrlProp" Target="../ctrlProps/ctrlProp75.xml"/><Relationship Id="rId51" Type="http://schemas.openxmlformats.org/officeDocument/2006/relationships/ctrlProp" Target="../ctrlProps/ctrlProp118.xml"/><Relationship Id="rId72" Type="http://schemas.openxmlformats.org/officeDocument/2006/relationships/ctrlProp" Target="../ctrlProps/ctrlProp13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9.xml"/><Relationship Id="rId17" Type="http://schemas.openxmlformats.org/officeDocument/2006/relationships/ctrlProp" Target="../ctrlProps/ctrlProp84.xml"/><Relationship Id="rId25" Type="http://schemas.openxmlformats.org/officeDocument/2006/relationships/ctrlProp" Target="../ctrlProps/ctrlProp92.xml"/><Relationship Id="rId33" Type="http://schemas.openxmlformats.org/officeDocument/2006/relationships/ctrlProp" Target="../ctrlProps/ctrlProp100.xml"/><Relationship Id="rId38" Type="http://schemas.openxmlformats.org/officeDocument/2006/relationships/ctrlProp" Target="../ctrlProps/ctrlProp105.xml"/><Relationship Id="rId46" Type="http://schemas.openxmlformats.org/officeDocument/2006/relationships/ctrlProp" Target="../ctrlProps/ctrlProp113.xml"/><Relationship Id="rId59" Type="http://schemas.openxmlformats.org/officeDocument/2006/relationships/ctrlProp" Target="../ctrlProps/ctrlProp126.xml"/><Relationship Id="rId67" Type="http://schemas.openxmlformats.org/officeDocument/2006/relationships/ctrlProp" Target="../ctrlProps/ctrlProp134.xml"/><Relationship Id="rId20" Type="http://schemas.openxmlformats.org/officeDocument/2006/relationships/ctrlProp" Target="../ctrlProps/ctrlProp87.xml"/><Relationship Id="rId41" Type="http://schemas.openxmlformats.org/officeDocument/2006/relationships/ctrlProp" Target="../ctrlProps/ctrlProp108.xml"/><Relationship Id="rId54" Type="http://schemas.openxmlformats.org/officeDocument/2006/relationships/ctrlProp" Target="../ctrlProps/ctrlProp121.xml"/><Relationship Id="rId62" Type="http://schemas.openxmlformats.org/officeDocument/2006/relationships/ctrlProp" Target="../ctrlProps/ctrlProp129.xml"/><Relationship Id="rId7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7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0.xml"/><Relationship Id="rId18" Type="http://schemas.openxmlformats.org/officeDocument/2006/relationships/ctrlProp" Target="../ctrlProps/ctrlProp155.xml"/><Relationship Id="rId26" Type="http://schemas.openxmlformats.org/officeDocument/2006/relationships/ctrlProp" Target="../ctrlProps/ctrlProp163.xml"/><Relationship Id="rId39" Type="http://schemas.openxmlformats.org/officeDocument/2006/relationships/ctrlProp" Target="../ctrlProps/ctrlProp176.xml"/><Relationship Id="rId21" Type="http://schemas.openxmlformats.org/officeDocument/2006/relationships/ctrlProp" Target="../ctrlProps/ctrlProp158.xml"/><Relationship Id="rId34" Type="http://schemas.openxmlformats.org/officeDocument/2006/relationships/ctrlProp" Target="../ctrlProps/ctrlProp171.xml"/><Relationship Id="rId42" Type="http://schemas.openxmlformats.org/officeDocument/2006/relationships/ctrlProp" Target="../ctrlProps/ctrlProp179.xml"/><Relationship Id="rId47" Type="http://schemas.openxmlformats.org/officeDocument/2006/relationships/ctrlProp" Target="../ctrlProps/ctrlProp184.xml"/><Relationship Id="rId50" Type="http://schemas.openxmlformats.org/officeDocument/2006/relationships/ctrlProp" Target="../ctrlProps/ctrlProp187.xml"/><Relationship Id="rId55" Type="http://schemas.openxmlformats.org/officeDocument/2006/relationships/ctrlProp" Target="../ctrlProps/ctrlProp192.xml"/><Relationship Id="rId63" Type="http://schemas.openxmlformats.org/officeDocument/2006/relationships/ctrlProp" Target="../ctrlProps/ctrlProp200.xml"/><Relationship Id="rId68" Type="http://schemas.openxmlformats.org/officeDocument/2006/relationships/ctrlProp" Target="../ctrlProps/ctrlProp205.xml"/><Relationship Id="rId7" Type="http://schemas.openxmlformats.org/officeDocument/2006/relationships/ctrlProp" Target="../ctrlProps/ctrlProp144.xml"/><Relationship Id="rId71" Type="http://schemas.openxmlformats.org/officeDocument/2006/relationships/ctrlProp" Target="../ctrlProps/ctrlProp208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53.xml"/><Relationship Id="rId29" Type="http://schemas.openxmlformats.org/officeDocument/2006/relationships/ctrlProp" Target="../ctrlProps/ctrlProp166.xml"/><Relationship Id="rId11" Type="http://schemas.openxmlformats.org/officeDocument/2006/relationships/ctrlProp" Target="../ctrlProps/ctrlProp148.xml"/><Relationship Id="rId24" Type="http://schemas.openxmlformats.org/officeDocument/2006/relationships/ctrlProp" Target="../ctrlProps/ctrlProp161.xml"/><Relationship Id="rId32" Type="http://schemas.openxmlformats.org/officeDocument/2006/relationships/ctrlProp" Target="../ctrlProps/ctrlProp169.xml"/><Relationship Id="rId37" Type="http://schemas.openxmlformats.org/officeDocument/2006/relationships/ctrlProp" Target="../ctrlProps/ctrlProp174.xml"/><Relationship Id="rId40" Type="http://schemas.openxmlformats.org/officeDocument/2006/relationships/ctrlProp" Target="../ctrlProps/ctrlProp177.xml"/><Relationship Id="rId45" Type="http://schemas.openxmlformats.org/officeDocument/2006/relationships/ctrlProp" Target="../ctrlProps/ctrlProp182.xml"/><Relationship Id="rId53" Type="http://schemas.openxmlformats.org/officeDocument/2006/relationships/ctrlProp" Target="../ctrlProps/ctrlProp190.xml"/><Relationship Id="rId58" Type="http://schemas.openxmlformats.org/officeDocument/2006/relationships/ctrlProp" Target="../ctrlProps/ctrlProp195.xml"/><Relationship Id="rId66" Type="http://schemas.openxmlformats.org/officeDocument/2006/relationships/ctrlProp" Target="../ctrlProps/ctrlProp203.xml"/><Relationship Id="rId5" Type="http://schemas.openxmlformats.org/officeDocument/2006/relationships/ctrlProp" Target="../ctrlProps/ctrlProp142.xml"/><Relationship Id="rId15" Type="http://schemas.openxmlformats.org/officeDocument/2006/relationships/ctrlProp" Target="../ctrlProps/ctrlProp152.xml"/><Relationship Id="rId23" Type="http://schemas.openxmlformats.org/officeDocument/2006/relationships/ctrlProp" Target="../ctrlProps/ctrlProp160.xml"/><Relationship Id="rId28" Type="http://schemas.openxmlformats.org/officeDocument/2006/relationships/ctrlProp" Target="../ctrlProps/ctrlProp165.xml"/><Relationship Id="rId36" Type="http://schemas.openxmlformats.org/officeDocument/2006/relationships/ctrlProp" Target="../ctrlProps/ctrlProp173.xml"/><Relationship Id="rId49" Type="http://schemas.openxmlformats.org/officeDocument/2006/relationships/ctrlProp" Target="../ctrlProps/ctrlProp186.xml"/><Relationship Id="rId57" Type="http://schemas.openxmlformats.org/officeDocument/2006/relationships/ctrlProp" Target="../ctrlProps/ctrlProp194.xml"/><Relationship Id="rId61" Type="http://schemas.openxmlformats.org/officeDocument/2006/relationships/ctrlProp" Target="../ctrlProps/ctrlProp198.xml"/><Relationship Id="rId10" Type="http://schemas.openxmlformats.org/officeDocument/2006/relationships/ctrlProp" Target="../ctrlProps/ctrlProp147.xml"/><Relationship Id="rId19" Type="http://schemas.openxmlformats.org/officeDocument/2006/relationships/ctrlProp" Target="../ctrlProps/ctrlProp156.xml"/><Relationship Id="rId31" Type="http://schemas.openxmlformats.org/officeDocument/2006/relationships/ctrlProp" Target="../ctrlProps/ctrlProp168.xml"/><Relationship Id="rId44" Type="http://schemas.openxmlformats.org/officeDocument/2006/relationships/ctrlProp" Target="../ctrlProps/ctrlProp181.xml"/><Relationship Id="rId52" Type="http://schemas.openxmlformats.org/officeDocument/2006/relationships/ctrlProp" Target="../ctrlProps/ctrlProp189.xml"/><Relationship Id="rId60" Type="http://schemas.openxmlformats.org/officeDocument/2006/relationships/ctrlProp" Target="../ctrlProps/ctrlProp197.xml"/><Relationship Id="rId65" Type="http://schemas.openxmlformats.org/officeDocument/2006/relationships/ctrlProp" Target="../ctrlProps/ctrlProp202.xml"/><Relationship Id="rId73" Type="http://schemas.openxmlformats.org/officeDocument/2006/relationships/ctrlProp" Target="../ctrlProps/ctrlProp210.xml"/><Relationship Id="rId4" Type="http://schemas.openxmlformats.org/officeDocument/2006/relationships/ctrlProp" Target="../ctrlProps/ctrlProp141.xml"/><Relationship Id="rId9" Type="http://schemas.openxmlformats.org/officeDocument/2006/relationships/ctrlProp" Target="../ctrlProps/ctrlProp146.xml"/><Relationship Id="rId14" Type="http://schemas.openxmlformats.org/officeDocument/2006/relationships/ctrlProp" Target="../ctrlProps/ctrlProp151.xml"/><Relationship Id="rId22" Type="http://schemas.openxmlformats.org/officeDocument/2006/relationships/ctrlProp" Target="../ctrlProps/ctrlProp159.xml"/><Relationship Id="rId27" Type="http://schemas.openxmlformats.org/officeDocument/2006/relationships/ctrlProp" Target="../ctrlProps/ctrlProp164.xml"/><Relationship Id="rId30" Type="http://schemas.openxmlformats.org/officeDocument/2006/relationships/ctrlProp" Target="../ctrlProps/ctrlProp167.xml"/><Relationship Id="rId35" Type="http://schemas.openxmlformats.org/officeDocument/2006/relationships/ctrlProp" Target="../ctrlProps/ctrlProp172.xml"/><Relationship Id="rId43" Type="http://schemas.openxmlformats.org/officeDocument/2006/relationships/ctrlProp" Target="../ctrlProps/ctrlProp180.xml"/><Relationship Id="rId48" Type="http://schemas.openxmlformats.org/officeDocument/2006/relationships/ctrlProp" Target="../ctrlProps/ctrlProp185.xml"/><Relationship Id="rId56" Type="http://schemas.openxmlformats.org/officeDocument/2006/relationships/ctrlProp" Target="../ctrlProps/ctrlProp193.xml"/><Relationship Id="rId64" Type="http://schemas.openxmlformats.org/officeDocument/2006/relationships/ctrlProp" Target="../ctrlProps/ctrlProp201.xml"/><Relationship Id="rId69" Type="http://schemas.openxmlformats.org/officeDocument/2006/relationships/ctrlProp" Target="../ctrlProps/ctrlProp206.xml"/><Relationship Id="rId8" Type="http://schemas.openxmlformats.org/officeDocument/2006/relationships/ctrlProp" Target="../ctrlProps/ctrlProp145.xml"/><Relationship Id="rId51" Type="http://schemas.openxmlformats.org/officeDocument/2006/relationships/ctrlProp" Target="../ctrlProps/ctrlProp188.xml"/><Relationship Id="rId72" Type="http://schemas.openxmlformats.org/officeDocument/2006/relationships/ctrlProp" Target="../ctrlProps/ctrlProp209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49.xml"/><Relationship Id="rId17" Type="http://schemas.openxmlformats.org/officeDocument/2006/relationships/ctrlProp" Target="../ctrlProps/ctrlProp154.xml"/><Relationship Id="rId25" Type="http://schemas.openxmlformats.org/officeDocument/2006/relationships/ctrlProp" Target="../ctrlProps/ctrlProp162.xml"/><Relationship Id="rId33" Type="http://schemas.openxmlformats.org/officeDocument/2006/relationships/ctrlProp" Target="../ctrlProps/ctrlProp170.xml"/><Relationship Id="rId38" Type="http://schemas.openxmlformats.org/officeDocument/2006/relationships/ctrlProp" Target="../ctrlProps/ctrlProp175.xml"/><Relationship Id="rId46" Type="http://schemas.openxmlformats.org/officeDocument/2006/relationships/ctrlProp" Target="../ctrlProps/ctrlProp183.xml"/><Relationship Id="rId59" Type="http://schemas.openxmlformats.org/officeDocument/2006/relationships/ctrlProp" Target="../ctrlProps/ctrlProp196.xml"/><Relationship Id="rId67" Type="http://schemas.openxmlformats.org/officeDocument/2006/relationships/ctrlProp" Target="../ctrlProps/ctrlProp204.xml"/><Relationship Id="rId20" Type="http://schemas.openxmlformats.org/officeDocument/2006/relationships/ctrlProp" Target="../ctrlProps/ctrlProp157.xml"/><Relationship Id="rId41" Type="http://schemas.openxmlformats.org/officeDocument/2006/relationships/ctrlProp" Target="../ctrlProps/ctrlProp178.xml"/><Relationship Id="rId54" Type="http://schemas.openxmlformats.org/officeDocument/2006/relationships/ctrlProp" Target="../ctrlProps/ctrlProp191.xml"/><Relationship Id="rId62" Type="http://schemas.openxmlformats.org/officeDocument/2006/relationships/ctrlProp" Target="../ctrlProps/ctrlProp199.xml"/><Relationship Id="rId70" Type="http://schemas.openxmlformats.org/officeDocument/2006/relationships/ctrlProp" Target="../ctrlProps/ctrlProp207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14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7" sqref="B7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5" t="s">
        <v>4</v>
      </c>
      <c r="B6" s="8" t="s">
        <v>381</v>
      </c>
    </row>
    <row r="7" spans="1:7" ht="15" x14ac:dyDescent="0.25">
      <c r="A7" s="15" t="s">
        <v>5</v>
      </c>
      <c r="B7" s="8" t="s">
        <v>382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382</v>
      </c>
      <c r="C11" s="9" t="s">
        <v>382</v>
      </c>
      <c r="D11" s="9" t="s">
        <v>382</v>
      </c>
      <c r="E11" s="9" t="s">
        <v>382</v>
      </c>
      <c r="F11" s="9" t="s">
        <v>382</v>
      </c>
      <c r="G11" s="9"/>
    </row>
    <row r="12" spans="1:7" x14ac:dyDescent="0.25">
      <c r="A12" s="8" t="s">
        <v>14</v>
      </c>
      <c r="B12" s="9" t="s">
        <v>386</v>
      </c>
      <c r="C12" s="9" t="s">
        <v>386</v>
      </c>
      <c r="D12" s="9" t="s">
        <v>386</v>
      </c>
      <c r="E12" s="9" t="s">
        <v>386</v>
      </c>
      <c r="F12" s="9" t="s">
        <v>386</v>
      </c>
      <c r="G12" s="9"/>
    </row>
    <row r="13" spans="1:7" x14ac:dyDescent="0.25">
      <c r="A13" s="8" t="s">
        <v>15</v>
      </c>
      <c r="B13" s="211" t="s">
        <v>383</v>
      </c>
      <c r="C13" s="211" t="s">
        <v>383</v>
      </c>
      <c r="D13" s="211" t="s">
        <v>383</v>
      </c>
      <c r="E13" s="211" t="s">
        <v>383</v>
      </c>
      <c r="F13" s="211" t="s">
        <v>383</v>
      </c>
      <c r="G13" s="10"/>
    </row>
    <row r="14" spans="1:7" x14ac:dyDescent="0.25">
      <c r="A14" s="8" t="s">
        <v>16</v>
      </c>
      <c r="B14" s="9" t="s">
        <v>387</v>
      </c>
      <c r="C14" s="9" t="s">
        <v>387</v>
      </c>
      <c r="D14" s="9" t="s">
        <v>387</v>
      </c>
      <c r="E14" s="9" t="s">
        <v>387</v>
      </c>
      <c r="F14" s="9" t="s">
        <v>387</v>
      </c>
      <c r="G14" s="9"/>
    </row>
    <row r="15" spans="1:7" x14ac:dyDescent="0.25">
      <c r="A15" s="8" t="s">
        <v>17</v>
      </c>
      <c r="B15" s="9" t="s">
        <v>384</v>
      </c>
      <c r="C15" s="9" t="s">
        <v>384</v>
      </c>
      <c r="D15" s="9" t="s">
        <v>384</v>
      </c>
      <c r="E15" s="9" t="s">
        <v>384</v>
      </c>
      <c r="F15" s="9" t="s">
        <v>384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385</v>
      </c>
      <c r="C17" s="9" t="s">
        <v>385</v>
      </c>
      <c r="D17" s="9" t="s">
        <v>385</v>
      </c>
      <c r="E17" s="9" t="s">
        <v>385</v>
      </c>
      <c r="F17" s="9" t="s">
        <v>385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95678</v>
      </c>
      <c r="C19" s="9">
        <v>95678</v>
      </c>
      <c r="D19" s="9">
        <v>95678</v>
      </c>
      <c r="E19" s="9">
        <v>95678</v>
      </c>
      <c r="F19" s="9">
        <v>95678</v>
      </c>
      <c r="G19" s="9"/>
    </row>
    <row r="20" spans="1:7" x14ac:dyDescent="0.25">
      <c r="A20" s="8" t="s">
        <v>23</v>
      </c>
      <c r="B20" s="11">
        <v>45618</v>
      </c>
      <c r="C20" s="11">
        <v>45618</v>
      </c>
      <c r="D20" s="11">
        <v>45618</v>
      </c>
      <c r="E20" s="11">
        <v>45618</v>
      </c>
      <c r="F20" s="11">
        <v>45618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9" t="s">
        <v>388</v>
      </c>
      <c r="C23" s="9" t="s">
        <v>388</v>
      </c>
      <c r="D23" s="9" t="s">
        <v>388</v>
      </c>
      <c r="E23" s="9" t="s">
        <v>388</v>
      </c>
      <c r="F23" s="9" t="s">
        <v>388</v>
      </c>
      <c r="G23" s="9"/>
    </row>
    <row r="24" spans="1:7" ht="28.5" x14ac:dyDescent="0.25">
      <c r="A24" s="8" t="s">
        <v>14</v>
      </c>
      <c r="B24" s="9" t="s">
        <v>389</v>
      </c>
      <c r="C24" s="9" t="s">
        <v>389</v>
      </c>
      <c r="D24" s="9" t="s">
        <v>389</v>
      </c>
      <c r="E24" s="9" t="s">
        <v>389</v>
      </c>
      <c r="F24" s="9" t="s">
        <v>389</v>
      </c>
      <c r="G24" s="9"/>
    </row>
    <row r="25" spans="1:7" x14ac:dyDescent="0.25">
      <c r="A25" s="8" t="s">
        <v>15</v>
      </c>
      <c r="B25" s="211" t="s">
        <v>390</v>
      </c>
      <c r="C25" s="211" t="s">
        <v>390</v>
      </c>
      <c r="D25" s="211" t="s">
        <v>390</v>
      </c>
      <c r="E25" s="211" t="s">
        <v>390</v>
      </c>
      <c r="F25" s="211" t="s">
        <v>390</v>
      </c>
      <c r="G25" s="10"/>
    </row>
    <row r="26" spans="1:7" x14ac:dyDescent="0.25">
      <c r="A26" s="8" t="s">
        <v>16</v>
      </c>
      <c r="B26" s="9" t="s">
        <v>392</v>
      </c>
      <c r="C26" s="9" t="s">
        <v>392</v>
      </c>
      <c r="D26" s="9" t="s">
        <v>392</v>
      </c>
      <c r="E26" s="9" t="s">
        <v>392</v>
      </c>
      <c r="F26" s="9" t="s">
        <v>392</v>
      </c>
      <c r="G26" s="9"/>
    </row>
    <row r="27" spans="1:7" x14ac:dyDescent="0.25">
      <c r="A27" s="8" t="s">
        <v>17</v>
      </c>
      <c r="B27" s="9" t="s">
        <v>391</v>
      </c>
      <c r="C27" s="9" t="s">
        <v>391</v>
      </c>
      <c r="D27" s="9" t="s">
        <v>391</v>
      </c>
      <c r="E27" s="9" t="s">
        <v>391</v>
      </c>
      <c r="F27" s="9" t="s">
        <v>391</v>
      </c>
      <c r="G27" s="9"/>
    </row>
    <row r="28" spans="1:7" x14ac:dyDescent="0.25">
      <c r="A28" s="8" t="s">
        <v>18</v>
      </c>
      <c r="B28" s="9"/>
      <c r="C28" s="9"/>
      <c r="D28" s="9"/>
      <c r="E28" s="9"/>
      <c r="F28" s="9"/>
      <c r="G28" s="9"/>
    </row>
    <row r="29" spans="1:7" x14ac:dyDescent="0.25">
      <c r="A29" s="8" t="s">
        <v>19</v>
      </c>
      <c r="B29" s="9" t="s">
        <v>385</v>
      </c>
      <c r="C29" s="9" t="s">
        <v>385</v>
      </c>
      <c r="D29" s="9" t="s">
        <v>385</v>
      </c>
      <c r="E29" s="9" t="s">
        <v>385</v>
      </c>
      <c r="F29" s="9" t="s">
        <v>385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95678</v>
      </c>
      <c r="C31" s="9">
        <v>95678</v>
      </c>
      <c r="D31" s="9">
        <v>95678</v>
      </c>
      <c r="E31" s="9">
        <v>95678</v>
      </c>
      <c r="F31" s="9">
        <v>95678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1121BA62-5612-47B5-AEF3-455EA3AEE9C8}"/>
    <hyperlink ref="C13" r:id="rId8" xr:uid="{3998B3EE-6A73-4B0B-AA9E-FEC677A9A3C5}"/>
    <hyperlink ref="D13" r:id="rId9" xr:uid="{02BD86B2-2385-46EA-B209-9CFE6C215ECA}"/>
    <hyperlink ref="E13" r:id="rId10" xr:uid="{62253ECE-FAD5-4225-956A-50C3EA60CAD0}"/>
    <hyperlink ref="F13" r:id="rId11" xr:uid="{358B409C-78A8-4459-A7CE-5556C43B56A1}"/>
    <hyperlink ref="B25" r:id="rId12" xr:uid="{40AD8511-1BF3-4F9B-BA7D-90DA2EDAE87F}"/>
    <hyperlink ref="C25" r:id="rId13" xr:uid="{2EED815E-3451-4A98-9E5C-7D8525FEC639}"/>
    <hyperlink ref="D25" r:id="rId14" xr:uid="{02F4A857-0954-4362-90D7-88927E5D6622}"/>
    <hyperlink ref="E25" r:id="rId15" xr:uid="{93871E8C-E6F1-44B7-9827-9325BBDA48DA}"/>
    <hyperlink ref="F25" r:id="rId16" xr:uid="{1F9F8236-EE2A-4554-B874-602A32CDA486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13BC-69E7-4B02-8B8E-F74AAE64CCF8}">
  <dimension ref="A1:AK48"/>
  <sheetViews>
    <sheetView workbookViewId="0">
      <selection activeCell="A2" sqref="A2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597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4.8438999999999997</v>
      </c>
      <c r="M2" s="235">
        <v>4.5159000000000002</v>
      </c>
      <c r="N2" s="235">
        <v>4.8933999999999997</v>
      </c>
      <c r="O2" s="235">
        <v>4.6040000000000001</v>
      </c>
      <c r="P2" s="235">
        <v>4.6040000000000001</v>
      </c>
      <c r="Q2" s="235">
        <v>4.6070000000000002</v>
      </c>
      <c r="R2" s="235">
        <v>4.6100000000000003</v>
      </c>
      <c r="S2" s="235">
        <v>4.6130000000000004</v>
      </c>
      <c r="T2" s="235">
        <v>4.6159999999999997</v>
      </c>
      <c r="U2" s="235">
        <v>4.6189999999999998</v>
      </c>
      <c r="V2" s="235">
        <v>4.6219999999999999</v>
      </c>
      <c r="W2" s="235">
        <v>4.625</v>
      </c>
      <c r="X2" s="235"/>
      <c r="Y2" s="235">
        <v>14.7535451</v>
      </c>
      <c r="Z2" s="235">
        <v>12.2383361</v>
      </c>
      <c r="AA2" s="235">
        <v>15.925883000000001</v>
      </c>
      <c r="AB2" s="235">
        <v>15.148524</v>
      </c>
      <c r="AC2" s="235">
        <v>15.185955999999999</v>
      </c>
      <c r="AD2" s="235">
        <v>15.224224</v>
      </c>
      <c r="AE2" s="235">
        <v>15.264327</v>
      </c>
      <c r="AF2" s="235">
        <v>15.304786999999999</v>
      </c>
      <c r="AG2" s="235">
        <v>15.343069</v>
      </c>
      <c r="AH2" s="235">
        <v>15.382886999999901</v>
      </c>
      <c r="AI2" s="235">
        <v>15.422352</v>
      </c>
      <c r="AJ2" s="235">
        <v>15.46543</v>
      </c>
      <c r="AK2" s="235"/>
    </row>
    <row r="3" spans="1:37" x14ac:dyDescent="0.25">
      <c r="A3" s="239" t="s">
        <v>597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-0.22900000000000001</v>
      </c>
      <c r="N3" s="235">
        <v>-0.189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597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597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4.9000000000000002E-2</v>
      </c>
      <c r="M5" s="231">
        <v>4.7E-2</v>
      </c>
      <c r="N5" s="231">
        <v>7.3999999999999996E-2</v>
      </c>
      <c r="O5" s="231">
        <v>4.9250000000000002E-2</v>
      </c>
      <c r="P5" s="231">
        <v>4.9250000000000002E-2</v>
      </c>
      <c r="Q5" s="231">
        <v>4.9250000000000002E-2</v>
      </c>
      <c r="R5" s="231">
        <v>4.9250000000000002E-2</v>
      </c>
      <c r="S5" s="231">
        <v>4.9250000000000002E-2</v>
      </c>
      <c r="T5" s="231">
        <v>4.9250000000000002E-2</v>
      </c>
      <c r="U5" s="231">
        <v>4.9250000000000002E-2</v>
      </c>
      <c r="V5" s="231">
        <v>4.9250000000000002E-2</v>
      </c>
      <c r="W5" s="231">
        <v>4.9250000000000002E-2</v>
      </c>
      <c r="X5" s="231"/>
      <c r="Y5" s="231">
        <v>1.4514000000000001E-2</v>
      </c>
      <c r="Z5" s="231">
        <v>4.5310000000000003E-3</v>
      </c>
      <c r="AA5" s="231">
        <v>3.235E-3</v>
      </c>
      <c r="AB5" s="231">
        <v>6.0159859999999897E-3</v>
      </c>
      <c r="AC5" s="231">
        <v>5.9293059999999901E-3</v>
      </c>
      <c r="AD5" s="231">
        <v>6.3398539999999903E-3</v>
      </c>
      <c r="AE5" s="231">
        <v>6.0624779999999901E-3</v>
      </c>
      <c r="AF5" s="231">
        <v>5.2851159999999899E-3</v>
      </c>
      <c r="AG5" s="231">
        <v>5.4801459999999896E-3</v>
      </c>
      <c r="AH5" s="231">
        <v>5.2476859999999901E-3</v>
      </c>
      <c r="AI5" s="231">
        <v>5.4119839999999904E-3</v>
      </c>
      <c r="AJ5" s="231">
        <v>5.2248339999999898E-3</v>
      </c>
      <c r="AK5" s="235"/>
    </row>
    <row r="6" spans="1:37" x14ac:dyDescent="0.25">
      <c r="A6" s="234" t="s">
        <v>597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4.8000000000000001E-2</v>
      </c>
      <c r="M6" s="231">
        <v>4.7E-2</v>
      </c>
      <c r="N6" s="231">
        <v>7.5999999999999998E-2</v>
      </c>
      <c r="O6" s="231">
        <v>4.9250000000000002E-2</v>
      </c>
      <c r="P6" s="231">
        <v>4.9250000000000002E-2</v>
      </c>
      <c r="Q6" s="231">
        <v>4.9250000000000002E-2</v>
      </c>
      <c r="R6" s="231">
        <v>4.9250000000000002E-2</v>
      </c>
      <c r="S6" s="231">
        <v>4.9250000000000002E-2</v>
      </c>
      <c r="T6" s="231">
        <v>4.9250000000000002E-2</v>
      </c>
      <c r="U6" s="231">
        <v>4.9250000000000002E-2</v>
      </c>
      <c r="V6" s="231">
        <v>4.9250000000000002E-2</v>
      </c>
      <c r="W6" s="231">
        <v>4.9250000000000002E-2</v>
      </c>
      <c r="X6" s="231"/>
      <c r="Y6" s="231">
        <v>1.6094999999999901E-2</v>
      </c>
      <c r="Z6" s="231">
        <v>3.7369999999999999E-3</v>
      </c>
      <c r="AA6" s="231">
        <v>3.0609999999999999E-3</v>
      </c>
      <c r="AB6" s="231">
        <v>6.3225179999999897E-3</v>
      </c>
      <c r="AC6" s="231">
        <v>6.2380049999999996E-3</v>
      </c>
      <c r="AD6" s="231">
        <v>6.7462650000000004E-3</v>
      </c>
      <c r="AE6" s="231">
        <v>6.4899679999999901E-3</v>
      </c>
      <c r="AF6" s="231">
        <v>5.6072109999999904E-3</v>
      </c>
      <c r="AG6" s="231">
        <v>5.83316999999999E-3</v>
      </c>
      <c r="AH6" s="231">
        <v>5.7490509999999903E-3</v>
      </c>
      <c r="AI6" s="231">
        <v>5.6531119999999897E-3</v>
      </c>
      <c r="AJ6" s="231">
        <v>5.5085139999999904E-3</v>
      </c>
      <c r="AK6" s="235"/>
    </row>
    <row r="7" spans="1:37" x14ac:dyDescent="0.25">
      <c r="A7" s="234" t="s">
        <v>597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4.8000000000000001E-2</v>
      </c>
      <c r="M7" s="231">
        <v>4.8000000000000001E-2</v>
      </c>
      <c r="N7" s="231">
        <v>7.1999999999999995E-2</v>
      </c>
      <c r="O7" s="231">
        <v>4.7280000000000003E-2</v>
      </c>
      <c r="P7" s="231">
        <v>4.7280000000000003E-2</v>
      </c>
      <c r="Q7" s="231">
        <v>4.7280000000000003E-2</v>
      </c>
      <c r="R7" s="231">
        <v>4.5310000000000003E-2</v>
      </c>
      <c r="S7" s="231">
        <v>4.7280000000000003E-2</v>
      </c>
      <c r="T7" s="231">
        <v>4.7280000000000003E-2</v>
      </c>
      <c r="U7" s="231">
        <v>4.7280000000000003E-2</v>
      </c>
      <c r="V7" s="231">
        <v>4.7280000000000003E-2</v>
      </c>
      <c r="W7" s="231">
        <v>4.7280000000000003E-2</v>
      </c>
      <c r="X7" s="231"/>
      <c r="Y7" s="231">
        <v>9.2130000000000007E-3</v>
      </c>
      <c r="Z7" s="231">
        <v>1.0809999999999999E-3</v>
      </c>
      <c r="AA7" s="231">
        <v>5.1012799999999997E-3</v>
      </c>
      <c r="AB7" s="231">
        <v>9.97213999999998E-3</v>
      </c>
      <c r="AC7" s="231">
        <v>1.072468E-2</v>
      </c>
      <c r="AD7" s="231">
        <v>8.0553300000000098E-3</v>
      </c>
      <c r="AE7" s="231">
        <v>8.5635899999999994E-3</v>
      </c>
      <c r="AF7" s="231">
        <v>7.8543900000000097E-3</v>
      </c>
      <c r="AG7" s="231">
        <v>7.7310680000000102E-3</v>
      </c>
      <c r="AH7" s="231">
        <v>7.68378800000001E-3</v>
      </c>
      <c r="AI7" s="231">
        <v>7.8721199999999998E-3</v>
      </c>
      <c r="AJ7" s="231">
        <v>8.1723479999999994E-3</v>
      </c>
      <c r="AK7" s="235"/>
    </row>
    <row r="8" spans="1:37" x14ac:dyDescent="0.25">
      <c r="A8" s="234" t="s">
        <v>597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>
        <v>0.80100000000000005</v>
      </c>
      <c r="M8" s="231">
        <v>0.80100000000000005</v>
      </c>
      <c r="N8" s="231">
        <v>0.80100000000000005</v>
      </c>
      <c r="O8" s="231">
        <v>0.79566300000000001</v>
      </c>
      <c r="P8" s="231">
        <v>0.79566300000000001</v>
      </c>
      <c r="Q8" s="231">
        <v>0.79566300000000001</v>
      </c>
      <c r="R8" s="231">
        <v>0.80369999999999997</v>
      </c>
      <c r="S8" s="231">
        <v>0.80369999999999997</v>
      </c>
      <c r="T8" s="231">
        <v>0.80369999999999997</v>
      </c>
      <c r="U8" s="231">
        <v>0.80369999999999997</v>
      </c>
      <c r="V8" s="231">
        <v>0.80369999999999997</v>
      </c>
      <c r="W8" s="231">
        <v>0.80369999999999997</v>
      </c>
      <c r="X8" s="231"/>
      <c r="Y8" s="231">
        <v>2.2512879999999802</v>
      </c>
      <c r="Z8" s="231">
        <v>2.9796589999999799</v>
      </c>
      <c r="AA8" s="231">
        <v>2.1972097549860101</v>
      </c>
      <c r="AB8" s="231">
        <v>3.5068820934294598</v>
      </c>
      <c r="AC8" s="231">
        <v>3.7901307060645402</v>
      </c>
      <c r="AD8" s="231">
        <v>3.78177915502742</v>
      </c>
      <c r="AE8" s="231">
        <v>4.0010050309080603</v>
      </c>
      <c r="AF8" s="231">
        <v>3.7253970960304699</v>
      </c>
      <c r="AG8" s="231">
        <v>3.53708458654275</v>
      </c>
      <c r="AH8" s="231">
        <v>3.4534300524808001</v>
      </c>
      <c r="AI8" s="231">
        <v>3.2607771286173399</v>
      </c>
      <c r="AJ8" s="231">
        <v>3.22418642117555</v>
      </c>
      <c r="AK8" s="235"/>
    </row>
    <row r="9" spans="1:37" x14ac:dyDescent="0.25">
      <c r="A9" s="234" t="s">
        <v>597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5"/>
    </row>
    <row r="10" spans="1:37" x14ac:dyDescent="0.25">
      <c r="A10" s="234" t="s">
        <v>597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597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597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</row>
    <row r="13" spans="1:37" x14ac:dyDescent="0.25">
      <c r="A13" s="239" t="s">
        <v>597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</row>
    <row r="14" spans="1:37" x14ac:dyDescent="0.25">
      <c r="A14" s="239" t="s">
        <v>597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597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597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8.8999999999999996E-2</v>
      </c>
      <c r="M16" s="231">
        <v>8.8999999999999996E-2</v>
      </c>
      <c r="N16" s="231">
        <v>0.109</v>
      </c>
      <c r="O16" s="231">
        <v>6.0344644879999999E-2</v>
      </c>
      <c r="P16" s="231">
        <v>6.0166595160000003E-2</v>
      </c>
      <c r="Q16" s="231">
        <v>5.997964704E-2</v>
      </c>
      <c r="R16" s="231">
        <v>5.98206971E-2</v>
      </c>
      <c r="S16" s="231">
        <v>7.045954015E-2</v>
      </c>
      <c r="T16" s="231">
        <v>6.0381046600000002E-2</v>
      </c>
      <c r="U16" s="231">
        <v>5.9323451329999999E-2</v>
      </c>
      <c r="V16" s="231">
        <v>5.9134551010000001E-2</v>
      </c>
      <c r="W16" s="231">
        <v>5.8972886150000001E-2</v>
      </c>
      <c r="X16" s="231"/>
      <c r="Y16" s="231">
        <v>0.55830699999997202</v>
      </c>
      <c r="Z16" s="231">
        <v>0.10502300000000001</v>
      </c>
      <c r="AA16" s="231">
        <v>0.528298377028388</v>
      </c>
      <c r="AB16" s="231">
        <v>0.45927900976146702</v>
      </c>
      <c r="AC16" s="231">
        <v>0.42134948960387802</v>
      </c>
      <c r="AD16" s="231">
        <v>0.456605092326552</v>
      </c>
      <c r="AE16" s="231">
        <v>0.456759215581442</v>
      </c>
      <c r="AF16" s="231">
        <v>0.46786007161566801</v>
      </c>
      <c r="AG16" s="231">
        <v>0.45412180174185302</v>
      </c>
      <c r="AH16" s="231">
        <v>0.45150126184737999</v>
      </c>
      <c r="AI16" s="231">
        <v>0.41566493576181002</v>
      </c>
      <c r="AJ16" s="231">
        <v>0.44895579265302199</v>
      </c>
      <c r="AK16" s="235"/>
    </row>
    <row r="17" spans="1:37" x14ac:dyDescent="0.25">
      <c r="A17" s="234" t="s">
        <v>597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9.2999999999999999E-2</v>
      </c>
      <c r="M17" s="231">
        <v>0.114</v>
      </c>
      <c r="N17" s="231">
        <v>9.0999999999999998E-2</v>
      </c>
      <c r="O17" s="231">
        <v>5.9977887789999997E-2</v>
      </c>
      <c r="P17" s="231">
        <v>5.9767445170000003E-2</v>
      </c>
      <c r="Q17" s="231">
        <v>5.9550494459999999E-2</v>
      </c>
      <c r="R17" s="231">
        <v>5.9433725659999999E-2</v>
      </c>
      <c r="S17" s="231">
        <v>7.2274060109999996E-2</v>
      </c>
      <c r="T17" s="231">
        <v>5.91213555E-2</v>
      </c>
      <c r="U17" s="231">
        <v>5.8962900419999999E-2</v>
      </c>
      <c r="V17" s="231">
        <v>5.8711443439999997E-2</v>
      </c>
      <c r="W17" s="231">
        <v>5.8569933909999997E-2</v>
      </c>
      <c r="X17" s="231"/>
      <c r="Y17" s="231">
        <v>0.54939600000000499</v>
      </c>
      <c r="Z17" s="231">
        <v>0.61950600000003297</v>
      </c>
      <c r="AA17" s="231">
        <v>8.6520519379248498E-2</v>
      </c>
      <c r="AB17" s="231">
        <v>0.45095720141111001</v>
      </c>
      <c r="AC17" s="231">
        <v>0.41209025611746902</v>
      </c>
      <c r="AD17" s="231">
        <v>0.44833315309090399</v>
      </c>
      <c r="AE17" s="231">
        <v>0.448441226329021</v>
      </c>
      <c r="AF17" s="231">
        <v>0.45999624139945</v>
      </c>
      <c r="AG17" s="231">
        <v>0.44584995049366799</v>
      </c>
      <c r="AH17" s="231">
        <v>0.443320413001483</v>
      </c>
      <c r="AI17" s="231">
        <v>0.40649345696597999</v>
      </c>
      <c r="AJ17" s="231">
        <v>0.44082107633384798</v>
      </c>
      <c r="AK17" s="235"/>
    </row>
    <row r="18" spans="1:37" x14ac:dyDescent="0.25">
      <c r="A18" s="234" t="s">
        <v>597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0.12</v>
      </c>
      <c r="M18" s="231">
        <v>0.11899999999999999</v>
      </c>
      <c r="N18" s="231">
        <v>0.12</v>
      </c>
      <c r="O18" s="231">
        <v>8.158136429E-2</v>
      </c>
      <c r="P18" s="231">
        <v>0.10242645876000001</v>
      </c>
      <c r="Q18" s="231">
        <v>7.927933459E-2</v>
      </c>
      <c r="R18" s="231">
        <v>7.8118849300000001E-2</v>
      </c>
      <c r="S18" s="231">
        <v>7.6730151829999996E-2</v>
      </c>
      <c r="T18" s="231">
        <v>7.6093893529999998E-2</v>
      </c>
      <c r="U18" s="231">
        <v>7.5110479590000001E-2</v>
      </c>
      <c r="V18" s="231">
        <v>9.6082625960000001E-2</v>
      </c>
      <c r="W18" s="231">
        <v>7.3101350260000003E-2</v>
      </c>
      <c r="X18" s="231"/>
      <c r="Y18" s="231">
        <v>0.62646199999998697</v>
      </c>
      <c r="Z18" s="231">
        <v>0.44813100000000899</v>
      </c>
      <c r="AA18" s="231">
        <v>0.81916339294276097</v>
      </c>
      <c r="AB18" s="231">
        <v>0.63308435026793197</v>
      </c>
      <c r="AC18" s="231">
        <v>0.63972038625283201</v>
      </c>
      <c r="AD18" s="231">
        <v>0.61553315863605895</v>
      </c>
      <c r="AE18" s="231">
        <v>0.60863116288405195</v>
      </c>
      <c r="AF18" s="231">
        <v>0.52170288488113004</v>
      </c>
      <c r="AG18" s="231">
        <v>0.590750239178779</v>
      </c>
      <c r="AH18" s="231">
        <v>0.58300343950037203</v>
      </c>
      <c r="AI18" s="231">
        <v>0.59262842263488802</v>
      </c>
      <c r="AJ18" s="231">
        <v>0.56790221625378701</v>
      </c>
      <c r="AK18" s="235"/>
    </row>
    <row r="19" spans="1:37" x14ac:dyDescent="0.25">
      <c r="A19" s="239" t="s">
        <v>597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597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</row>
    <row r="21" spans="1:37" x14ac:dyDescent="0.25">
      <c r="A21" s="239" t="s">
        <v>597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</row>
    <row r="22" spans="1:37" x14ac:dyDescent="0.25">
      <c r="A22" s="239" t="s">
        <v>597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597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597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597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>
        <v>0</v>
      </c>
      <c r="M25" s="235">
        <v>9.1999999999999998E-2</v>
      </c>
      <c r="N25" s="235">
        <v>0.115</v>
      </c>
      <c r="O25" s="235">
        <v>8.6894683333546704E-2</v>
      </c>
      <c r="P25" s="235">
        <v>8.6894082681732002E-2</v>
      </c>
      <c r="Q25" s="235">
        <v>8.6893220443830702E-2</v>
      </c>
      <c r="R25" s="235">
        <v>8.6895959656144897E-2</v>
      </c>
      <c r="S25" s="235">
        <v>8.6896509649696696E-2</v>
      </c>
      <c r="T25" s="235">
        <v>8.6896416138425595E-2</v>
      </c>
      <c r="U25" s="235">
        <v>8.6894683333546094E-2</v>
      </c>
      <c r="V25" s="235">
        <v>8.6893220443830702E-2</v>
      </c>
      <c r="W25" s="235">
        <v>8.6894438650222103E-2</v>
      </c>
      <c r="X25" s="235"/>
      <c r="Y25" s="235">
        <v>0.13949900000000001</v>
      </c>
      <c r="Z25" s="235">
        <v>0.68997199999999703</v>
      </c>
      <c r="AA25" s="235">
        <v>0.66792340486947599</v>
      </c>
      <c r="AB25" s="235">
        <v>0.50515633403696103</v>
      </c>
      <c r="AC25" s="235">
        <v>0.50360685705844399</v>
      </c>
      <c r="AD25" s="235">
        <v>0.50216601091490798</v>
      </c>
      <c r="AE25" s="235">
        <v>0.504145969772549</v>
      </c>
      <c r="AF25" s="235">
        <v>0.50460870998809204</v>
      </c>
      <c r="AG25" s="235">
        <v>0.50496682145979199</v>
      </c>
      <c r="AH25" s="235">
        <v>0.50515633403696103</v>
      </c>
      <c r="AI25" s="235">
        <v>0.50326546244230597</v>
      </c>
      <c r="AJ25" s="235">
        <v>0.50168061540287801</v>
      </c>
      <c r="AK25" s="235"/>
    </row>
    <row r="26" spans="1:37" x14ac:dyDescent="0.25">
      <c r="A26" s="239" t="s">
        <v>597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597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597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597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597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597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597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597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597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597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597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597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597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597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597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597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597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5"/>
    </row>
    <row r="43" spans="1:37" x14ac:dyDescent="0.25">
      <c r="A43" s="234" t="s">
        <v>597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5"/>
    </row>
    <row r="44" spans="1:37" x14ac:dyDescent="0.25">
      <c r="A44" s="234" t="s">
        <v>597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3.0514000000000001</v>
      </c>
      <c r="N44" s="231">
        <v>2.5185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1.9216757</v>
      </c>
      <c r="Z44" s="230">
        <v>3.3785045999999999</v>
      </c>
      <c r="AA44" s="230">
        <v>6.3793568000000098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597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597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0.49861456499999901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597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2.090802</v>
      </c>
      <c r="M47" s="231">
        <v>1</v>
      </c>
      <c r="N47" s="231">
        <v>0</v>
      </c>
      <c r="O47" s="231">
        <v>0.20000000000000701</v>
      </c>
      <c r="P47" s="231">
        <v>0.20000000000000701</v>
      </c>
      <c r="Q47" s="231">
        <v>0.20000000000000701</v>
      </c>
      <c r="R47" s="231">
        <v>0.40000000000001301</v>
      </c>
      <c r="S47" s="231">
        <v>0.40000000000001301</v>
      </c>
      <c r="T47" s="231">
        <v>0.40000000000001301</v>
      </c>
      <c r="U47" s="231">
        <v>0.40000000000001301</v>
      </c>
      <c r="V47" s="231">
        <v>0.40000000000001301</v>
      </c>
      <c r="W47" s="231">
        <v>0.40000000000001301</v>
      </c>
      <c r="X47" s="230"/>
      <c r="Y47" s="230">
        <v>5.0671987970425496</v>
      </c>
      <c r="Z47" s="230">
        <v>5.9555026959885202</v>
      </c>
      <c r="AA47" s="230">
        <v>2.73748898099752</v>
      </c>
      <c r="AB47" s="230">
        <v>1.7519999999999101</v>
      </c>
      <c r="AC47" s="230">
        <v>1.7519999999999101</v>
      </c>
      <c r="AD47" s="230">
        <v>1.7519999999999101</v>
      </c>
      <c r="AE47" s="230">
        <v>3.51359999999982</v>
      </c>
      <c r="AF47" s="230">
        <v>3.5039999999998201</v>
      </c>
      <c r="AG47" s="230">
        <v>3.5039999999998201</v>
      </c>
      <c r="AH47" s="230">
        <v>3.5039999999998201</v>
      </c>
      <c r="AI47" s="230">
        <v>3.51359999999982</v>
      </c>
      <c r="AJ47" s="230">
        <v>3.5039999999998201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D4F7-1434-47F5-83B3-B046D1CAFDDD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616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GRI_Data!L2</f>
        <v>10.959899999999999</v>
      </c>
      <c r="H11" s="245">
        <f>GRI_Data!M2</f>
        <v>10.291600000000001</v>
      </c>
      <c r="I11" s="245">
        <f>GRI_Data!N2</f>
        <v>10.728899999999999</v>
      </c>
      <c r="J11" s="245">
        <f>GRI_Data!O2</f>
        <v>10.015000000000001</v>
      </c>
      <c r="K11" s="245">
        <f>GRI_Data!P2</f>
        <v>10.019</v>
      </c>
      <c r="L11" s="245">
        <f>GRI_Data!Q2</f>
        <v>10.016999999999999</v>
      </c>
      <c r="M11" s="245">
        <f>GRI_Data!R2</f>
        <v>10.015000000000001</v>
      </c>
      <c r="N11" s="245">
        <f>GRI_Data!S2</f>
        <v>10.013999999999999</v>
      </c>
      <c r="O11" s="245">
        <f>GRI_Data!T2</f>
        <v>10.012</v>
      </c>
      <c r="P11" s="245">
        <f>GRI_Data!U2</f>
        <v>10.010999999999999</v>
      </c>
      <c r="Q11" s="245">
        <f>GRI_Data!V2</f>
        <v>10.01</v>
      </c>
      <c r="R11" s="245">
        <f>GRI_Data!W2</f>
        <v>10.009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10.959899999999999</v>
      </c>
      <c r="H19" s="246">
        <f>H11+H17+H18</f>
        <v>10.291600000000001</v>
      </c>
      <c r="I19" s="246">
        <f t="shared" ref="I19:R19" si="0">I11+I17+I18</f>
        <v>10.728899999999999</v>
      </c>
      <c r="J19" s="246">
        <f t="shared" si="0"/>
        <v>10.015000000000001</v>
      </c>
      <c r="K19" s="246">
        <f t="shared" si="0"/>
        <v>10.019</v>
      </c>
      <c r="L19" s="246">
        <f t="shared" si="0"/>
        <v>10.016999999999999</v>
      </c>
      <c r="M19" s="246">
        <f t="shared" si="0"/>
        <v>10.015000000000001</v>
      </c>
      <c r="N19" s="246">
        <f t="shared" si="0"/>
        <v>10.013999999999999</v>
      </c>
      <c r="O19" s="246">
        <f t="shared" si="0"/>
        <v>10.012</v>
      </c>
      <c r="P19" s="246">
        <f t="shared" si="0"/>
        <v>10.010999999999999</v>
      </c>
      <c r="Q19" s="246">
        <f t="shared" si="0"/>
        <v>10.01</v>
      </c>
      <c r="R19" s="246">
        <f t="shared" si="0"/>
        <v>10.009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10.959899999999999</v>
      </c>
      <c r="H21" s="246">
        <f>H19+H20</f>
        <v>10.291600000000001</v>
      </c>
      <c r="I21" s="246">
        <f t="shared" ref="I21:R21" si="1">I19+I20</f>
        <v>10.728899999999999</v>
      </c>
      <c r="J21" s="246">
        <f>J19+J20</f>
        <v>10.015000000000001</v>
      </c>
      <c r="K21" s="246">
        <f t="shared" si="1"/>
        <v>10.019</v>
      </c>
      <c r="L21" s="246">
        <f t="shared" si="1"/>
        <v>10.016999999999999</v>
      </c>
      <c r="M21" s="246">
        <f t="shared" si="1"/>
        <v>10.015000000000001</v>
      </c>
      <c r="N21" s="246">
        <f t="shared" si="1"/>
        <v>10.013999999999999</v>
      </c>
      <c r="O21" s="246">
        <f t="shared" si="1"/>
        <v>10.012</v>
      </c>
      <c r="P21" s="246">
        <f t="shared" si="1"/>
        <v>10.010999999999999</v>
      </c>
      <c r="Q21" s="246">
        <f t="shared" si="1"/>
        <v>10.01</v>
      </c>
      <c r="R21" s="246">
        <f t="shared" si="1"/>
        <v>10.009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1.863183</v>
      </c>
      <c r="H22" s="246">
        <f t="shared" ref="H22:R22" si="2">H21*0.17</f>
        <v>1.7495720000000003</v>
      </c>
      <c r="I22" s="246">
        <f t="shared" si="2"/>
        <v>1.8239130000000001</v>
      </c>
      <c r="J22" s="246">
        <f t="shared" si="2"/>
        <v>1.7025500000000002</v>
      </c>
      <c r="K22" s="246">
        <f t="shared" si="2"/>
        <v>1.7032300000000002</v>
      </c>
      <c r="L22" s="246">
        <f t="shared" si="2"/>
        <v>1.70289</v>
      </c>
      <c r="M22" s="246">
        <f t="shared" si="2"/>
        <v>1.7025500000000002</v>
      </c>
      <c r="N22" s="246">
        <f t="shared" si="2"/>
        <v>1.70238</v>
      </c>
      <c r="O22" s="246">
        <f t="shared" si="2"/>
        <v>1.7020400000000002</v>
      </c>
      <c r="P22" s="246">
        <f t="shared" si="2"/>
        <v>1.70187</v>
      </c>
      <c r="Q22" s="246">
        <f t="shared" si="2"/>
        <v>1.7017</v>
      </c>
      <c r="R22" s="246">
        <f t="shared" si="2"/>
        <v>1.7015300000000002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GRI_Data!L3</f>
        <v>0</v>
      </c>
      <c r="H23" s="245">
        <f>GRI_Data!M3</f>
        <v>-0.55400000000000005</v>
      </c>
      <c r="I23" s="245">
        <f>GRI_Data!N3</f>
        <v>-0.436</v>
      </c>
      <c r="J23" s="245">
        <f>GRI_Data!O3</f>
        <v>0</v>
      </c>
      <c r="K23" s="245">
        <f>GRI_Data!P3</f>
        <v>0</v>
      </c>
      <c r="L23" s="245">
        <f>GRI_Data!Q3</f>
        <v>0</v>
      </c>
      <c r="M23" s="245">
        <f>GRI_Data!R3</f>
        <v>0</v>
      </c>
      <c r="N23" s="245">
        <f>GRI_Data!S3</f>
        <v>0</v>
      </c>
      <c r="O23" s="245">
        <f>GRI_Data!T3</f>
        <v>0</v>
      </c>
      <c r="P23" s="245">
        <f>GRI_Data!U3</f>
        <v>0</v>
      </c>
      <c r="Q23" s="245">
        <f>GRI_Data!V3</f>
        <v>0</v>
      </c>
      <c r="R23" s="245">
        <f>GRI_Data!W3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12.823082999999999</v>
      </c>
      <c r="H25" s="246">
        <f>H21+H22+H23+H24</f>
        <v>11.487172000000001</v>
      </c>
      <c r="I25" s="246">
        <f t="shared" ref="I25:R25" si="3">I21+I22+I23+I24</f>
        <v>12.116813</v>
      </c>
      <c r="J25" s="246">
        <f t="shared" si="3"/>
        <v>11.717550000000001</v>
      </c>
      <c r="K25" s="246">
        <f t="shared" si="3"/>
        <v>11.72223</v>
      </c>
      <c r="L25" s="246">
        <f t="shared" si="3"/>
        <v>11.719889999999999</v>
      </c>
      <c r="M25" s="246">
        <f t="shared" si="3"/>
        <v>11.717550000000001</v>
      </c>
      <c r="N25" s="246">
        <f t="shared" si="3"/>
        <v>11.716379999999999</v>
      </c>
      <c r="O25" s="246">
        <f t="shared" si="3"/>
        <v>11.714040000000001</v>
      </c>
      <c r="P25" s="246">
        <f t="shared" si="3"/>
        <v>11.712869999999999</v>
      </c>
      <c r="Q25" s="246">
        <f t="shared" si="3"/>
        <v>11.7117</v>
      </c>
      <c r="R25" s="246">
        <f t="shared" si="3"/>
        <v>11.71053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273">
        <f>GRI_Data!Y2</f>
        <v>32.9720419000001</v>
      </c>
      <c r="H29" s="273">
        <f>GRI_Data!Z2</f>
        <v>31.9253064</v>
      </c>
      <c r="I29" s="245">
        <f>GRI_Data!AA2</f>
        <v>33.499582500000102</v>
      </c>
      <c r="J29" s="245">
        <f>GRI_Data!AB2</f>
        <v>33.247670000000198</v>
      </c>
      <c r="K29" s="245">
        <f>GRI_Data!AC2</f>
        <v>33.296561999999803</v>
      </c>
      <c r="L29" s="245">
        <f>GRI_Data!AD2</f>
        <v>33.226385999999998</v>
      </c>
      <c r="M29" s="245">
        <f>GRI_Data!AE2</f>
        <v>33.126198000000002</v>
      </c>
      <c r="N29" s="245">
        <f>GRI_Data!AF2</f>
        <v>33.023932000000002</v>
      </c>
      <c r="O29" s="245">
        <f>GRI_Data!AG2</f>
        <v>32.918727000000203</v>
      </c>
      <c r="P29" s="245">
        <f>GRI_Data!AH2</f>
        <v>32.819486999999903</v>
      </c>
      <c r="Q29" s="245">
        <f>GRI_Data!AI2</f>
        <v>32.716079999999998</v>
      </c>
      <c r="R29" s="245">
        <f>GRI_Data!AJ2</f>
        <v>32.613973999999999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273"/>
      <c r="H32" s="273"/>
      <c r="I32" s="245"/>
      <c r="J32" s="245"/>
      <c r="K32" s="245"/>
      <c r="L32" s="245"/>
      <c r="M32" s="245"/>
      <c r="N32" s="245"/>
      <c r="O32" s="245"/>
      <c r="P32" s="245"/>
      <c r="Q32" s="245"/>
      <c r="R32" s="245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273"/>
      <c r="H34" s="273"/>
      <c r="I34" s="245"/>
      <c r="J34" s="245"/>
      <c r="K34" s="245"/>
      <c r="L34" s="245"/>
      <c r="M34" s="245"/>
      <c r="N34" s="245"/>
      <c r="O34" s="245"/>
      <c r="P34" s="245"/>
      <c r="Q34" s="245"/>
      <c r="R34" s="245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273"/>
      <c r="H36" s="273"/>
      <c r="I36" s="245"/>
      <c r="J36" s="245"/>
      <c r="K36" s="245"/>
      <c r="L36" s="245"/>
      <c r="M36" s="245"/>
      <c r="N36" s="245"/>
      <c r="O36" s="245"/>
      <c r="P36" s="245"/>
      <c r="Q36" s="245"/>
      <c r="R36" s="245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275">
        <f>G29+G35+G36</f>
        <v>32.9720419000001</v>
      </c>
      <c r="H37" s="275">
        <f>H29+H35+H36</f>
        <v>31.9253064</v>
      </c>
      <c r="I37" s="275">
        <f>I29+I35+I36</f>
        <v>33.499582500000102</v>
      </c>
      <c r="J37" s="275">
        <f t="shared" ref="J37:R37" si="4">J29+J35+J36</f>
        <v>33.247670000000198</v>
      </c>
      <c r="K37" s="275">
        <f t="shared" si="4"/>
        <v>33.296561999999803</v>
      </c>
      <c r="L37" s="275">
        <f t="shared" si="4"/>
        <v>33.226385999999998</v>
      </c>
      <c r="M37" s="275">
        <f t="shared" si="4"/>
        <v>33.126198000000002</v>
      </c>
      <c r="N37" s="275">
        <f t="shared" si="4"/>
        <v>33.023932000000002</v>
      </c>
      <c r="O37" s="275">
        <f t="shared" si="4"/>
        <v>32.918727000000203</v>
      </c>
      <c r="P37" s="275">
        <f t="shared" si="4"/>
        <v>32.819486999999903</v>
      </c>
      <c r="Q37" s="275">
        <f t="shared" si="4"/>
        <v>32.716079999999998</v>
      </c>
      <c r="R37" s="275">
        <f t="shared" si="4"/>
        <v>32.613973999999999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273"/>
      <c r="H38" s="273"/>
      <c r="I38" s="245"/>
      <c r="J38" s="245"/>
      <c r="K38" s="245"/>
      <c r="L38" s="245"/>
      <c r="M38" s="245"/>
      <c r="N38" s="245"/>
      <c r="O38" s="245"/>
      <c r="P38" s="245"/>
      <c r="Q38" s="245"/>
      <c r="R38" s="245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275">
        <f t="shared" ref="G39:R39" si="5">SUM(G37:G38)</f>
        <v>32.9720419000001</v>
      </c>
      <c r="H39" s="275">
        <f t="shared" si="5"/>
        <v>31.9253064</v>
      </c>
      <c r="I39" s="275">
        <f t="shared" si="5"/>
        <v>33.499582500000102</v>
      </c>
      <c r="J39" s="275">
        <f t="shared" si="5"/>
        <v>33.247670000000198</v>
      </c>
      <c r="K39" s="275">
        <f t="shared" si="5"/>
        <v>33.296561999999803</v>
      </c>
      <c r="L39" s="275">
        <f t="shared" si="5"/>
        <v>33.226385999999998</v>
      </c>
      <c r="M39" s="275">
        <f t="shared" si="5"/>
        <v>33.126198000000002</v>
      </c>
      <c r="N39" s="275">
        <f t="shared" si="5"/>
        <v>33.023932000000002</v>
      </c>
      <c r="O39" s="275">
        <f t="shared" si="5"/>
        <v>32.918727000000203</v>
      </c>
      <c r="P39" s="275">
        <f t="shared" si="5"/>
        <v>32.819486999999903</v>
      </c>
      <c r="Q39" s="275">
        <f t="shared" si="5"/>
        <v>32.716079999999998</v>
      </c>
      <c r="R39" s="275">
        <f t="shared" si="5"/>
        <v>32.613973999999999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PeakLoad_Dates!$L$27</f>
        <v>10.959900000000001</v>
      </c>
      <c r="H44" s="85">
        <f>PeakLoad_Dates!$L$28</f>
        <v>10.291600000000001</v>
      </c>
      <c r="I44" s="85">
        <f>PeakLoad_Dates!$L$29</f>
        <v>10.728900000000001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PeakLoad_Dates!$I$27</f>
        <v>44810</v>
      </c>
      <c r="H45" s="276">
        <f>PeakLoad_Dates!$I$28</f>
        <v>45153</v>
      </c>
      <c r="I45" s="276">
        <f>PeakLoad_Dates!$I$29</f>
        <v>45485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PeakLoad_Dates!$K$27</f>
        <v>17</v>
      </c>
      <c r="H46" s="88">
        <f>PeakLoad_Dates!$K$28</f>
        <v>18</v>
      </c>
      <c r="I46" s="88">
        <f>PeakLoad_Dates!$K$29</f>
        <v>18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10.959900000000001</v>
      </c>
      <c r="H50" s="89">
        <f>H44+H47+H48+H49</f>
        <v>10.291600000000001</v>
      </c>
      <c r="I50" s="89">
        <f>I44+I47+I48+I49</f>
        <v>10.728900000000001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count="4">
    <dataValidation type="textLength" operator="equal" allowBlank="1" showInputMessage="1" showErrorMessage="1" error="Data entry in this field is not allowed." sqref="G39:R39" xr:uid="{5C3832CD-CF6B-4AF3-9051-136C3F41A13B}">
      <formula1>0</formula1>
    </dataValidation>
    <dataValidation type="textLength" operator="equal" allowBlank="1" showInputMessage="1" showErrorMessage="1" error="Data entry in this cell is not allowed." sqref="G35:H35" xr:uid="{7FBA429B-6B0C-45DC-A2C4-0827A988F4F5}">
      <formula1>0</formula1>
    </dataValidation>
    <dataValidation type="textLength" operator="equal" allowBlank="1" showInputMessage="1" showErrorMessage="1" error="Data entry is not allowed in this cell." sqref="G37:R37 G50:I50" xr:uid="{5E1C146F-6309-464C-9E4F-A4C66DA32DC8}">
      <formula1>0</formula1>
    </dataValidation>
    <dataValidation type="textLength" operator="equal" allowBlank="1" showInputMessage="1" showErrorMessage="1" error="No data entry allowed in this cell" sqref="G17:H17" xr:uid="{16F1F7F0-7D3E-4212-A05F-F4FF14F52B9D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16BD-8A0E-4649-9F6C-485510C938C8}">
  <sheetPr>
    <tabColor indexed="42"/>
    <pageSetUpPr fitToPage="1"/>
  </sheetPr>
  <dimension ref="A1:AM88"/>
  <sheetViews>
    <sheetView showGridLines="0" zoomScale="90" zoomScaleNormal="9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616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6.1310000000000002</v>
      </c>
      <c r="P10" s="262">
        <f t="shared" si="0"/>
        <v>6.1260000000000003</v>
      </c>
      <c r="Q10" s="262">
        <f t="shared" si="0"/>
        <v>6.2690000000000001</v>
      </c>
      <c r="R10" s="262">
        <f t="shared" si="0"/>
        <v>6.0929710000000004</v>
      </c>
      <c r="S10" s="262">
        <f t="shared" si="0"/>
        <v>6.0929710000000004</v>
      </c>
      <c r="T10" s="262">
        <f t="shared" si="0"/>
        <v>6.0929710000000004</v>
      </c>
      <c r="U10" s="262">
        <f t="shared" si="0"/>
        <v>6.1483999999999996</v>
      </c>
      <c r="V10" s="262">
        <f t="shared" si="0"/>
        <v>6.1519000000000004</v>
      </c>
      <c r="W10" s="262">
        <f t="shared" si="0"/>
        <v>6.1519000000000004</v>
      </c>
      <c r="X10" s="262">
        <f t="shared" si="0"/>
        <v>6.1519000000000004</v>
      </c>
      <c r="Y10" s="262">
        <f t="shared" si="0"/>
        <v>6.1519000000000004</v>
      </c>
      <c r="Z10" s="262">
        <f t="shared" si="0"/>
        <v>6.1519000000000004</v>
      </c>
      <c r="AB10" s="265">
        <f t="shared" ref="AB10:AM10" si="1">SUM(AB11:AB17)</f>
        <v>16.576895999999902</v>
      </c>
      <c r="AC10" s="265">
        <f t="shared" si="1"/>
        <v>21.863993000000001</v>
      </c>
      <c r="AD10" s="265">
        <f t="shared" si="1"/>
        <v>16.1308098425495</v>
      </c>
      <c r="AE10" s="265">
        <f t="shared" si="1"/>
        <v>25.752846472203</v>
      </c>
      <c r="AF10" s="265">
        <f t="shared" si="1"/>
        <v>27.830718627165002</v>
      </c>
      <c r="AG10" s="265">
        <f t="shared" si="1"/>
        <v>27.766373171800598</v>
      </c>
      <c r="AH10" s="265">
        <f t="shared" si="1"/>
        <v>29.3737389512231</v>
      </c>
      <c r="AI10" s="265">
        <f t="shared" si="1"/>
        <v>27.3487132769604</v>
      </c>
      <c r="AJ10" s="265">
        <f t="shared" si="1"/>
        <v>25.9684946003199</v>
      </c>
      <c r="AK10" s="265">
        <f t="shared" si="1"/>
        <v>25.354475245289201</v>
      </c>
      <c r="AL10" s="265">
        <f t="shared" si="1"/>
        <v>23.942358923713503</v>
      </c>
      <c r="AM10" s="265">
        <f t="shared" si="1"/>
        <v>23.6740120441778</v>
      </c>
    </row>
    <row r="11" spans="1:39" s="174" customFormat="1" ht="14.25" x14ac:dyDescent="0.2">
      <c r="A11" s="170" t="str">
        <f>GRI_Data!B5</f>
        <v>1b</v>
      </c>
      <c r="B11" s="219" t="str">
        <f>GRI_Data!C5</f>
        <v>Fossil Fuel Supply</v>
      </c>
      <c r="C11" s="179" t="str">
        <f>GRI_Data!D5</f>
        <v>G0379</v>
      </c>
      <c r="D11" s="179" t="str">
        <f>GRI_Data!E5</f>
        <v>7450</v>
      </c>
      <c r="E11" s="212" t="str">
        <f>GRI_Data!F5</f>
        <v>ALMEGT_1_UNIT 1</v>
      </c>
      <c r="F11" s="212">
        <f>GRI_Data!G5</f>
        <v>0</v>
      </c>
      <c r="G11" s="212" t="str">
        <f>GRI_Data!H5</f>
        <v>Natural Gas</v>
      </c>
      <c r="H11" s="205">
        <f>GRI_Data!I5</f>
        <v>25</v>
      </c>
      <c r="I11" s="179" t="str">
        <f>GRI_Data!J5</f>
        <v>CAISO</v>
      </c>
      <c r="J11" s="179"/>
      <c r="K11" s="179"/>
      <c r="L11" s="179"/>
      <c r="M11" s="181"/>
      <c r="N11" s="216"/>
      <c r="O11" s="263">
        <f>GRI_Data!L5</f>
        <v>8.6999999999999994E-2</v>
      </c>
      <c r="P11" s="263">
        <f>GRI_Data!M5</f>
        <v>8.4000000000000005E-2</v>
      </c>
      <c r="Q11" s="263">
        <f>GRI_Data!N5</f>
        <v>0.13100000000000001</v>
      </c>
      <c r="R11" s="263">
        <f>GRI_Data!O5</f>
        <v>8.7499999999999994E-2</v>
      </c>
      <c r="S11" s="263">
        <f>GRI_Data!P5</f>
        <v>8.7499999999999994E-2</v>
      </c>
      <c r="T11" s="263">
        <f>GRI_Data!Q5</f>
        <v>8.7499999999999994E-2</v>
      </c>
      <c r="U11" s="263">
        <f>GRI_Data!R5</f>
        <v>8.7499999999999994E-2</v>
      </c>
      <c r="V11" s="263">
        <f>GRI_Data!S5</f>
        <v>8.7499999999999994E-2</v>
      </c>
      <c r="W11" s="263">
        <f>GRI_Data!T5</f>
        <v>8.7499999999999994E-2</v>
      </c>
      <c r="X11" s="263">
        <f>GRI_Data!U5</f>
        <v>8.7499999999999994E-2</v>
      </c>
      <c r="Y11" s="263">
        <f>GRI_Data!V5</f>
        <v>8.7499999999999994E-2</v>
      </c>
      <c r="Z11" s="263">
        <f>GRI_Data!W5</f>
        <v>8.7499999999999994E-2</v>
      </c>
      <c r="AB11" s="266">
        <f>GRI_Data!Y5</f>
        <v>2.5788999999999999E-2</v>
      </c>
      <c r="AC11" s="266">
        <f>GRI_Data!Z5</f>
        <v>8.0429999999999894E-3</v>
      </c>
      <c r="AD11" s="266">
        <f>GRI_Data!AA5</f>
        <v>5.7400000000000003E-3</v>
      </c>
      <c r="AE11" s="266">
        <f>GRI_Data!AB5</f>
        <v>1.06883E-2</v>
      </c>
      <c r="AF11" s="266">
        <f>GRI_Data!AC5</f>
        <v>1.05343E-2</v>
      </c>
      <c r="AG11" s="266">
        <f>GRI_Data!AD5</f>
        <v>1.12637E-2</v>
      </c>
      <c r="AH11" s="266">
        <f>GRI_Data!AE5</f>
        <v>1.07709E-2</v>
      </c>
      <c r="AI11" s="266">
        <f>GRI_Data!AF5</f>
        <v>9.3898000000000002E-3</v>
      </c>
      <c r="AJ11" s="266">
        <f>GRI_Data!AG5</f>
        <v>9.7362999999999998E-3</v>
      </c>
      <c r="AK11" s="266">
        <f>GRI_Data!AH5</f>
        <v>9.3232999999999996E-3</v>
      </c>
      <c r="AL11" s="266">
        <f>GRI_Data!AI5</f>
        <v>9.6152000000000008E-3</v>
      </c>
      <c r="AM11" s="266">
        <f>GRI_Data!AJ5</f>
        <v>9.2826999999999996E-3</v>
      </c>
    </row>
    <row r="12" spans="1:39" s="174" customFormat="1" ht="14.25" x14ac:dyDescent="0.2">
      <c r="A12" s="170" t="str">
        <f>GRI_Data!B6</f>
        <v>1c</v>
      </c>
      <c r="B12" s="219" t="str">
        <f>GRI_Data!C6</f>
        <v>Fossil Fuel Supply</v>
      </c>
      <c r="C12" s="179" t="str">
        <f>GRI_Data!D6</f>
        <v>G0379</v>
      </c>
      <c r="D12" s="179" t="str">
        <f>GRI_Data!E6</f>
        <v>7450</v>
      </c>
      <c r="E12" s="212" t="str">
        <f>GRI_Data!F6</f>
        <v>ALMEGT_1_UNIT 2</v>
      </c>
      <c r="F12" s="212">
        <f>GRI_Data!G6</f>
        <v>0</v>
      </c>
      <c r="G12" s="212" t="str">
        <f>GRI_Data!H6</f>
        <v>Natural Gas</v>
      </c>
      <c r="H12" s="205">
        <f>GRI_Data!I6</f>
        <v>25</v>
      </c>
      <c r="I12" s="179" t="str">
        <f>GRI_Data!J6</f>
        <v>CAISO</v>
      </c>
      <c r="J12" s="179"/>
      <c r="K12" s="179"/>
      <c r="L12" s="179"/>
      <c r="M12" s="181"/>
      <c r="N12" s="216"/>
      <c r="O12" s="263">
        <f>GRI_Data!L6</f>
        <v>8.5999999999999993E-2</v>
      </c>
      <c r="P12" s="263">
        <f>GRI_Data!M6</f>
        <v>8.4000000000000005E-2</v>
      </c>
      <c r="Q12" s="263">
        <f>GRI_Data!N6</f>
        <v>0.13500000000000001</v>
      </c>
      <c r="R12" s="263">
        <f>GRI_Data!O6</f>
        <v>8.7499999999999994E-2</v>
      </c>
      <c r="S12" s="263">
        <f>GRI_Data!P6</f>
        <v>8.7499999999999994E-2</v>
      </c>
      <c r="T12" s="263">
        <f>GRI_Data!Q6</f>
        <v>8.7499999999999994E-2</v>
      </c>
      <c r="U12" s="263">
        <f>GRI_Data!R6</f>
        <v>8.7499999999999994E-2</v>
      </c>
      <c r="V12" s="263">
        <f>GRI_Data!S6</f>
        <v>8.7499999999999994E-2</v>
      </c>
      <c r="W12" s="263">
        <f>GRI_Data!T6</f>
        <v>8.7499999999999994E-2</v>
      </c>
      <c r="X12" s="263">
        <f>GRI_Data!U6</f>
        <v>8.7499999999999994E-2</v>
      </c>
      <c r="Y12" s="263">
        <f>GRI_Data!V6</f>
        <v>8.7499999999999994E-2</v>
      </c>
      <c r="Z12" s="263">
        <f>GRI_Data!W6</f>
        <v>8.7499999999999994E-2</v>
      </c>
      <c r="AB12" s="266">
        <f>GRI_Data!Y6</f>
        <v>2.8596000000000101E-2</v>
      </c>
      <c r="AC12" s="266">
        <f>GRI_Data!Z6</f>
        <v>6.6329999999999896E-3</v>
      </c>
      <c r="AD12" s="266">
        <f>GRI_Data!AA6</f>
        <v>5.4359999999999999E-3</v>
      </c>
      <c r="AE12" s="266">
        <f>GRI_Data!AB6</f>
        <v>1.1232900000000001E-2</v>
      </c>
      <c r="AF12" s="266">
        <f>GRI_Data!AC6</f>
        <v>1.1082750000000001E-2</v>
      </c>
      <c r="AG12" s="266">
        <f>GRI_Data!AD6</f>
        <v>1.198575E-2</v>
      </c>
      <c r="AH12" s="266">
        <f>GRI_Data!AE6</f>
        <v>1.15304E-2</v>
      </c>
      <c r="AI12" s="266">
        <f>GRI_Data!AF6</f>
        <v>9.9620500000000105E-3</v>
      </c>
      <c r="AJ12" s="266">
        <f>GRI_Data!AG6</f>
        <v>1.0363499999999999E-2</v>
      </c>
      <c r="AK12" s="266">
        <f>GRI_Data!AH6</f>
        <v>1.0214050000000001E-2</v>
      </c>
      <c r="AL12" s="266">
        <f>GRI_Data!AI6</f>
        <v>1.00436E-2</v>
      </c>
      <c r="AM12" s="266">
        <f>GRI_Data!AJ6</f>
        <v>9.7867000000000093E-3</v>
      </c>
    </row>
    <row r="13" spans="1:39" s="174" customFormat="1" ht="14.25" x14ac:dyDescent="0.2">
      <c r="A13" s="170" t="str">
        <f>GRI_Data!B7</f>
        <v>1d</v>
      </c>
      <c r="B13" s="219" t="str">
        <f>GRI_Data!C7</f>
        <v>Fossil Fuel Supply</v>
      </c>
      <c r="C13" s="179" t="str">
        <f>GRI_Data!D7</f>
        <v>G0380</v>
      </c>
      <c r="D13" s="179" t="str">
        <f>GRI_Data!E7</f>
        <v>7451</v>
      </c>
      <c r="E13" s="212" t="str">
        <f>GRI_Data!F7</f>
        <v>LODI25_2_UNIT 1</v>
      </c>
      <c r="F13" s="212">
        <f>GRI_Data!G7</f>
        <v>0</v>
      </c>
      <c r="G13" s="212" t="str">
        <f>GRI_Data!H7</f>
        <v>Natural Gas</v>
      </c>
      <c r="H13" s="205">
        <f>GRI_Data!I7</f>
        <v>25</v>
      </c>
      <c r="I13" s="179" t="str">
        <f>GRI_Data!J7</f>
        <v>CAISO</v>
      </c>
      <c r="J13" s="179"/>
      <c r="K13" s="179"/>
      <c r="L13" s="179"/>
      <c r="M13" s="181"/>
      <c r="N13" s="216"/>
      <c r="O13" s="263">
        <f>GRI_Data!L7</f>
        <v>8.5999999999999993E-2</v>
      </c>
      <c r="P13" s="263">
        <f>GRI_Data!M7</f>
        <v>8.5000000000000006E-2</v>
      </c>
      <c r="Q13" s="263">
        <f>GRI_Data!N7</f>
        <v>0.129</v>
      </c>
      <c r="R13" s="263">
        <f>GRI_Data!O7</f>
        <v>8.4000000000000005E-2</v>
      </c>
      <c r="S13" s="263">
        <f>GRI_Data!P7</f>
        <v>8.4000000000000005E-2</v>
      </c>
      <c r="T13" s="263">
        <f>GRI_Data!Q7</f>
        <v>8.4000000000000005E-2</v>
      </c>
      <c r="U13" s="263">
        <f>GRI_Data!R7</f>
        <v>8.0500000000000002E-2</v>
      </c>
      <c r="V13" s="263">
        <f>GRI_Data!S7</f>
        <v>8.4000000000000005E-2</v>
      </c>
      <c r="W13" s="263">
        <f>GRI_Data!T7</f>
        <v>8.4000000000000005E-2</v>
      </c>
      <c r="X13" s="263">
        <f>GRI_Data!U7</f>
        <v>8.4000000000000005E-2</v>
      </c>
      <c r="Y13" s="263">
        <f>GRI_Data!V7</f>
        <v>8.4000000000000005E-2</v>
      </c>
      <c r="Z13" s="263">
        <f>GRI_Data!W7</f>
        <v>8.4000000000000005E-2</v>
      </c>
      <c r="AB13" s="266">
        <f>GRI_Data!Y7</f>
        <v>1.6383000000000002E-2</v>
      </c>
      <c r="AC13" s="266">
        <f>GRI_Data!Z7</f>
        <v>1.9139999999999999E-3</v>
      </c>
      <c r="AD13" s="266">
        <f>GRI_Data!AA7</f>
        <v>9.0659999999999994E-3</v>
      </c>
      <c r="AE13" s="266">
        <f>GRI_Data!AB7</f>
        <v>1.7717000000000101E-2</v>
      </c>
      <c r="AF13" s="266">
        <f>GRI_Data!AC7</f>
        <v>1.9054000000000099E-2</v>
      </c>
      <c r="AG13" s="266">
        <f>GRI_Data!AD7</f>
        <v>1.43115E-2</v>
      </c>
      <c r="AH13" s="266">
        <f>GRI_Data!AE7</f>
        <v>1.5214500000000099E-2</v>
      </c>
      <c r="AI13" s="266">
        <f>GRI_Data!AF7</f>
        <v>1.39545E-2</v>
      </c>
      <c r="AJ13" s="266">
        <f>GRI_Data!AG7</f>
        <v>1.37354E-2</v>
      </c>
      <c r="AK13" s="266">
        <f>GRI_Data!AH7</f>
        <v>1.3651399999999999E-2</v>
      </c>
      <c r="AL13" s="266">
        <f>GRI_Data!AI7</f>
        <v>1.3986E-2</v>
      </c>
      <c r="AM13" s="266">
        <f>GRI_Data!AJ7</f>
        <v>1.45194E-2</v>
      </c>
    </row>
    <row r="14" spans="1:39" s="174" customFormat="1" ht="14.25" x14ac:dyDescent="0.2">
      <c r="A14" s="170" t="str">
        <f>GRI_Data!B8</f>
        <v>1e</v>
      </c>
      <c r="B14" s="219" t="str">
        <f>GRI_Data!C8</f>
        <v>Fossil Fuel Supply</v>
      </c>
      <c r="C14" s="179" t="str">
        <f>GRI_Data!D8</f>
        <v>G1009</v>
      </c>
      <c r="D14" s="179" t="str">
        <f>GRI_Data!E8</f>
        <v>57978</v>
      </c>
      <c r="E14" s="212" t="str">
        <f>GRI_Data!F8</f>
        <v>LODIEC_2_PL1X2</v>
      </c>
      <c r="F14" s="212">
        <f>GRI_Data!G8</f>
        <v>0</v>
      </c>
      <c r="G14" s="212" t="str">
        <f>GRI_Data!H8</f>
        <v>Natural Gas</v>
      </c>
      <c r="H14" s="205">
        <f>GRI_Data!I8</f>
        <v>302.58</v>
      </c>
      <c r="I14" s="179" t="str">
        <f>GRI_Data!J8</f>
        <v>CAISO</v>
      </c>
      <c r="J14" s="179"/>
      <c r="K14" s="179"/>
      <c r="L14" s="179"/>
      <c r="M14" s="181"/>
      <c r="N14" s="216"/>
      <c r="O14" s="263">
        <f>GRI_Data!L8</f>
        <v>5.8719999999999999</v>
      </c>
      <c r="P14" s="263">
        <f>GRI_Data!M8</f>
        <v>5.8730000000000002</v>
      </c>
      <c r="Q14" s="263">
        <f>GRI_Data!N8</f>
        <v>5.8739999999999997</v>
      </c>
      <c r="R14" s="263">
        <f>GRI_Data!O8</f>
        <v>5.833971</v>
      </c>
      <c r="S14" s="263">
        <f>GRI_Data!P8</f>
        <v>5.833971</v>
      </c>
      <c r="T14" s="263">
        <f>GRI_Data!Q8</f>
        <v>5.833971</v>
      </c>
      <c r="U14" s="263">
        <f>GRI_Data!R8</f>
        <v>5.8929</v>
      </c>
      <c r="V14" s="263">
        <f>GRI_Data!S8</f>
        <v>5.8929</v>
      </c>
      <c r="W14" s="263">
        <f>GRI_Data!T8</f>
        <v>5.8929</v>
      </c>
      <c r="X14" s="263">
        <f>GRI_Data!U8</f>
        <v>5.8929</v>
      </c>
      <c r="Y14" s="263">
        <f>GRI_Data!V8</f>
        <v>5.8929</v>
      </c>
      <c r="Z14" s="263">
        <f>GRI_Data!W8</f>
        <v>5.8929</v>
      </c>
      <c r="AB14" s="266">
        <f>GRI_Data!Y8</f>
        <v>16.506127999999901</v>
      </c>
      <c r="AC14" s="266">
        <f>GRI_Data!Z8</f>
        <v>21.847403</v>
      </c>
      <c r="AD14" s="266">
        <f>GRI_Data!AA8</f>
        <v>16.1105678425495</v>
      </c>
      <c r="AE14" s="266">
        <f>GRI_Data!AB8</f>
        <v>25.713208272203001</v>
      </c>
      <c r="AF14" s="266">
        <f>GRI_Data!AC8</f>
        <v>27.790047577165002</v>
      </c>
      <c r="AG14" s="266">
        <f>GRI_Data!AD8</f>
        <v>27.728812221800599</v>
      </c>
      <c r="AH14" s="266">
        <f>GRI_Data!AE8</f>
        <v>29.336223151223098</v>
      </c>
      <c r="AI14" s="266">
        <f>GRI_Data!AF8</f>
        <v>27.315406926960399</v>
      </c>
      <c r="AJ14" s="266">
        <f>GRI_Data!AG8</f>
        <v>25.934659400319902</v>
      </c>
      <c r="AK14" s="266">
        <f>GRI_Data!AH8</f>
        <v>25.321286495289201</v>
      </c>
      <c r="AL14" s="266">
        <f>GRI_Data!AI8</f>
        <v>23.908714123713501</v>
      </c>
      <c r="AM14" s="266">
        <f>GRI_Data!AJ8</f>
        <v>23.6404232441778</v>
      </c>
    </row>
    <row r="15" spans="1:39" s="174" customFormat="1" ht="14.25" x14ac:dyDescent="0.2">
      <c r="A15" s="170" t="str">
        <f>GRI_Data!B9</f>
        <v>1f</v>
      </c>
      <c r="B15" s="219" t="str">
        <f>GRI_Data!C9</f>
        <v>Fossil Fuel Supply</v>
      </c>
      <c r="C15" s="179" t="str">
        <f>GRI_Data!D9</f>
        <v>G0381</v>
      </c>
      <c r="D15" s="179" t="str">
        <f>GRI_Data!E9</f>
        <v>7449</v>
      </c>
      <c r="E15" s="212" t="str">
        <f>GRI_Data!F9</f>
        <v>STIGCT_2_LODI</v>
      </c>
      <c r="F15" s="212">
        <f>GRI_Data!G9</f>
        <v>0</v>
      </c>
      <c r="G15" s="212" t="str">
        <f>GRI_Data!H9</f>
        <v>Natural Gas</v>
      </c>
      <c r="H15" s="205">
        <f>GRI_Data!I9</f>
        <v>49.9</v>
      </c>
      <c r="I15" s="179" t="str">
        <f>GRI_Data!J9</f>
        <v>CAISO</v>
      </c>
      <c r="J15" s="179"/>
      <c r="K15" s="179"/>
      <c r="L15" s="179"/>
      <c r="M15" s="181"/>
      <c r="N15" s="216"/>
      <c r="O15" s="263">
        <f>GRI_Data!L9</f>
        <v>0</v>
      </c>
      <c r="P15" s="263">
        <f>GRI_Data!M9</f>
        <v>0</v>
      </c>
      <c r="Q15" s="263">
        <f>GRI_Data!N9</f>
        <v>0</v>
      </c>
      <c r="R15" s="263">
        <f>GRI_Data!O9</f>
        <v>0</v>
      </c>
      <c r="S15" s="263">
        <f>GRI_Data!P9</f>
        <v>0</v>
      </c>
      <c r="T15" s="263">
        <f>GRI_Data!Q9</f>
        <v>0</v>
      </c>
      <c r="U15" s="263">
        <f>GRI_Data!R9</f>
        <v>0</v>
      </c>
      <c r="V15" s="263">
        <f>GRI_Data!S9</f>
        <v>0</v>
      </c>
      <c r="W15" s="263">
        <f>GRI_Data!T9</f>
        <v>0</v>
      </c>
      <c r="X15" s="263">
        <f>GRI_Data!U9</f>
        <v>0</v>
      </c>
      <c r="Y15" s="263">
        <f>GRI_Data!V9</f>
        <v>0</v>
      </c>
      <c r="Z15" s="263">
        <f>GRI_Data!W9</f>
        <v>0</v>
      </c>
      <c r="AB15" s="266">
        <f>GRI_Data!Y9</f>
        <v>0</v>
      </c>
      <c r="AC15" s="266">
        <f>GRI_Data!Z9</f>
        <v>0</v>
      </c>
      <c r="AD15" s="266">
        <f>GRI_Data!AA9</f>
        <v>0</v>
      </c>
      <c r="AE15" s="266">
        <f>GRI_Data!AB9</f>
        <v>0</v>
      </c>
      <c r="AF15" s="266">
        <f>GRI_Data!AC9</f>
        <v>0</v>
      </c>
      <c r="AG15" s="266">
        <f>GRI_Data!AD9</f>
        <v>0</v>
      </c>
      <c r="AH15" s="266">
        <f>GRI_Data!AE9</f>
        <v>0</v>
      </c>
      <c r="AI15" s="266">
        <f>GRI_Data!AF9</f>
        <v>0</v>
      </c>
      <c r="AJ15" s="266">
        <f>GRI_Data!AG9</f>
        <v>0</v>
      </c>
      <c r="AK15" s="266">
        <f>GRI_Data!AH9</f>
        <v>0</v>
      </c>
      <c r="AL15" s="266">
        <f>GRI_Data!AI9</f>
        <v>0</v>
      </c>
      <c r="AM15" s="266">
        <f>GRI_Data!AJ9</f>
        <v>0</v>
      </c>
    </row>
    <row r="16" spans="1:39" s="174" customFormat="1" ht="14.25" x14ac:dyDescent="0.2">
      <c r="A16" s="170" t="str">
        <f>GRI_Data!B10</f>
        <v>1g</v>
      </c>
      <c r="B16" s="219" t="str">
        <f>GRI_Data!C10</f>
        <v>Fossil Fuel Supply</v>
      </c>
      <c r="C16" s="179" t="str">
        <f>GRI_Data!D10</f>
        <v>G1034</v>
      </c>
      <c r="D16" s="179" t="str">
        <f>GRI_Data!E10</f>
        <v>57714</v>
      </c>
      <c r="E16" s="212" t="str">
        <f>GRI_Data!F10</f>
        <v>PALALT_7_COBUG</v>
      </c>
      <c r="F16" s="212">
        <f>GRI_Data!G10</f>
        <v>0</v>
      </c>
      <c r="G16" s="212" t="str">
        <f>GRI_Data!H10</f>
        <v>Natural Gas</v>
      </c>
      <c r="H16" s="205">
        <f>GRI_Data!I10</f>
        <v>3</v>
      </c>
      <c r="I16" s="179" t="str">
        <f>GRI_Data!J10</f>
        <v>CAISO</v>
      </c>
      <c r="J16" s="179"/>
      <c r="K16" s="179"/>
      <c r="L16" s="179"/>
      <c r="M16" s="181"/>
      <c r="N16" s="216"/>
      <c r="O16" s="263">
        <f>GRI_Data!L10</f>
        <v>0</v>
      </c>
      <c r="P16" s="263">
        <f>GRI_Data!M10</f>
        <v>0</v>
      </c>
      <c r="Q16" s="263">
        <f>GRI_Data!N10</f>
        <v>0</v>
      </c>
      <c r="R16" s="263">
        <f>GRI_Data!O10</f>
        <v>0</v>
      </c>
      <c r="S16" s="263">
        <f>GRI_Data!P10</f>
        <v>0</v>
      </c>
      <c r="T16" s="263">
        <f>GRI_Data!Q10</f>
        <v>0</v>
      </c>
      <c r="U16" s="263">
        <f>GRI_Data!R10</f>
        <v>0</v>
      </c>
      <c r="V16" s="263">
        <f>GRI_Data!S10</f>
        <v>0</v>
      </c>
      <c r="W16" s="263">
        <f>GRI_Data!T10</f>
        <v>0</v>
      </c>
      <c r="X16" s="263">
        <f>GRI_Data!U10</f>
        <v>0</v>
      </c>
      <c r="Y16" s="263">
        <f>GRI_Data!V10</f>
        <v>0</v>
      </c>
      <c r="Z16" s="263">
        <f>GRI_Data!W10</f>
        <v>0</v>
      </c>
      <c r="AB16" s="266">
        <f>GRI_Data!Y10</f>
        <v>0</v>
      </c>
      <c r="AC16" s="266">
        <f>GRI_Data!Z10</f>
        <v>0</v>
      </c>
      <c r="AD16" s="266">
        <f>GRI_Data!AA10</f>
        <v>0</v>
      </c>
      <c r="AE16" s="266">
        <f>GRI_Data!AB10</f>
        <v>0</v>
      </c>
      <c r="AF16" s="266">
        <f>GRI_Data!AC10</f>
        <v>0</v>
      </c>
      <c r="AG16" s="266">
        <f>GRI_Data!AD10</f>
        <v>0</v>
      </c>
      <c r="AH16" s="266">
        <f>GRI_Data!AE10</f>
        <v>0</v>
      </c>
      <c r="AI16" s="266">
        <f>GRI_Data!AF10</f>
        <v>0</v>
      </c>
      <c r="AJ16" s="266">
        <f>GRI_Data!AG10</f>
        <v>0</v>
      </c>
      <c r="AK16" s="266">
        <f>GRI_Data!AH10</f>
        <v>0</v>
      </c>
      <c r="AL16" s="266">
        <f>GRI_Data!AI10</f>
        <v>0</v>
      </c>
      <c r="AM16" s="266">
        <f>GRI_Data!AJ10</f>
        <v>0</v>
      </c>
    </row>
    <row r="17" spans="1:39" s="174" customFormat="1" ht="14.25" x14ac:dyDescent="0.2">
      <c r="A17" s="170" t="str">
        <f>GRI_Data!B11</f>
        <v>1h</v>
      </c>
      <c r="B17" s="219" t="str">
        <f>GRI_Data!C11</f>
        <v>Fossil Fuel Supply</v>
      </c>
      <c r="C17" s="179" t="str">
        <f>GRI_Data!D11</f>
        <v>G1051</v>
      </c>
      <c r="D17" s="179" t="str">
        <f>GRI_Data!E11</f>
        <v>57977</v>
      </c>
      <c r="E17" s="212" t="str">
        <f>GRI_Data!F11</f>
        <v>PLMSSR_6_HISIER</v>
      </c>
      <c r="F17" s="212">
        <f>GRI_Data!G11</f>
        <v>0</v>
      </c>
      <c r="G17" s="212" t="str">
        <f>GRI_Data!H11</f>
        <v>Natural Gas</v>
      </c>
      <c r="H17" s="205">
        <f>GRI_Data!I11</f>
        <v>6</v>
      </c>
      <c r="I17" s="179" t="str">
        <f>GRI_Data!J11</f>
        <v>CAISO</v>
      </c>
      <c r="J17" s="179"/>
      <c r="K17" s="179"/>
      <c r="L17" s="179"/>
      <c r="M17" s="181"/>
      <c r="N17" s="216"/>
      <c r="O17" s="263">
        <f>GRI_Data!L11</f>
        <v>0</v>
      </c>
      <c r="P17" s="263">
        <f>GRI_Data!M11</f>
        <v>0</v>
      </c>
      <c r="Q17" s="263">
        <f>GRI_Data!N11</f>
        <v>0</v>
      </c>
      <c r="R17" s="263">
        <f>GRI_Data!O11</f>
        <v>0</v>
      </c>
      <c r="S17" s="263">
        <f>GRI_Data!P11</f>
        <v>0</v>
      </c>
      <c r="T17" s="263">
        <f>GRI_Data!Q11</f>
        <v>0</v>
      </c>
      <c r="U17" s="263">
        <f>GRI_Data!R11</f>
        <v>0</v>
      </c>
      <c r="V17" s="263">
        <f>GRI_Data!S11</f>
        <v>0</v>
      </c>
      <c r="W17" s="263">
        <f>GRI_Data!T11</f>
        <v>0</v>
      </c>
      <c r="X17" s="263">
        <f>GRI_Data!U11</f>
        <v>0</v>
      </c>
      <c r="Y17" s="263">
        <f>GRI_Data!V11</f>
        <v>0</v>
      </c>
      <c r="Z17" s="263">
        <f>GRI_Data!W11</f>
        <v>0</v>
      </c>
      <c r="AB17" s="266">
        <f>GRI_Data!Y11</f>
        <v>0</v>
      </c>
      <c r="AC17" s="266">
        <f>GRI_Data!Z11</f>
        <v>0</v>
      </c>
      <c r="AD17" s="266">
        <f>GRI_Data!AA11</f>
        <v>0</v>
      </c>
      <c r="AE17" s="266">
        <f>GRI_Data!AB11</f>
        <v>0</v>
      </c>
      <c r="AF17" s="266">
        <f>GRI_Data!AC11</f>
        <v>0</v>
      </c>
      <c r="AG17" s="266">
        <f>GRI_Data!AD11</f>
        <v>0</v>
      </c>
      <c r="AH17" s="266">
        <f>GRI_Data!AE11</f>
        <v>0</v>
      </c>
      <c r="AI17" s="266">
        <f>GRI_Data!AF11</f>
        <v>0</v>
      </c>
      <c r="AJ17" s="266">
        <f>GRI_Data!AG11</f>
        <v>0</v>
      </c>
      <c r="AK17" s="266">
        <f>GRI_Data!AH11</f>
        <v>0</v>
      </c>
      <c r="AL17" s="266">
        <f>GRI_Data!AI11</f>
        <v>0</v>
      </c>
      <c r="AM17" s="266">
        <f>GRI_Data!AJ11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1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05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05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177"/>
      <c r="I21" s="177"/>
      <c r="J21" s="177"/>
      <c r="K21" s="177"/>
      <c r="L21" s="177"/>
      <c r="M21" s="177"/>
      <c r="N21" s="215"/>
      <c r="O21" s="262">
        <f t="shared" ref="O21:Z21" si="4">SUM(O22:O24)</f>
        <v>0</v>
      </c>
      <c r="P21" s="262">
        <f t="shared" si="4"/>
        <v>0</v>
      </c>
      <c r="Q21" s="262">
        <f t="shared" si="4"/>
        <v>0</v>
      </c>
      <c r="R21" s="262">
        <f t="shared" si="4"/>
        <v>0</v>
      </c>
      <c r="S21" s="262">
        <f t="shared" si="4"/>
        <v>0</v>
      </c>
      <c r="T21" s="262">
        <f t="shared" si="4"/>
        <v>0</v>
      </c>
      <c r="U21" s="262">
        <f t="shared" si="4"/>
        <v>0</v>
      </c>
      <c r="V21" s="262">
        <f t="shared" si="4"/>
        <v>0</v>
      </c>
      <c r="W21" s="262">
        <f t="shared" si="4"/>
        <v>0</v>
      </c>
      <c r="X21" s="262">
        <f t="shared" si="4"/>
        <v>0</v>
      </c>
      <c r="Y21" s="262">
        <f t="shared" si="4"/>
        <v>0</v>
      </c>
      <c r="Z21" s="262">
        <f t="shared" si="4"/>
        <v>0</v>
      </c>
      <c r="AB21" s="265">
        <f t="shared" ref="AB21:AM21" si="5">SUM(AB22:AB24)</f>
        <v>0</v>
      </c>
      <c r="AC21" s="265">
        <f t="shared" si="5"/>
        <v>0</v>
      </c>
      <c r="AD21" s="265">
        <f t="shared" si="5"/>
        <v>0</v>
      </c>
      <c r="AE21" s="265">
        <f t="shared" si="5"/>
        <v>0</v>
      </c>
      <c r="AF21" s="265">
        <f t="shared" si="5"/>
        <v>0</v>
      </c>
      <c r="AG21" s="265">
        <f t="shared" si="5"/>
        <v>0</v>
      </c>
      <c r="AH21" s="265">
        <f t="shared" si="5"/>
        <v>0</v>
      </c>
      <c r="AI21" s="265">
        <f t="shared" si="5"/>
        <v>0</v>
      </c>
      <c r="AJ21" s="265">
        <f t="shared" si="5"/>
        <v>0</v>
      </c>
      <c r="AK21" s="265">
        <f t="shared" si="5"/>
        <v>0</v>
      </c>
      <c r="AL21" s="265">
        <f t="shared" si="5"/>
        <v>0</v>
      </c>
      <c r="AM21" s="265">
        <f t="shared" si="5"/>
        <v>0</v>
      </c>
    </row>
    <row r="22" spans="1:39" s="174" customFormat="1" ht="14.25" x14ac:dyDescent="0.2">
      <c r="A22" s="170" t="str">
        <f>GRI_Data!B12</f>
        <v>3b</v>
      </c>
      <c r="B22" s="219" t="str">
        <f>GRI_Data!C12</f>
        <v>Hydro Supply from Plants 30 MW or more</v>
      </c>
      <c r="C22" s="179" t="str">
        <f>GRI_Data!D12</f>
        <v>H0107</v>
      </c>
      <c r="D22" s="179" t="str">
        <f>GRI_Data!E12</f>
        <v>54555</v>
      </c>
      <c r="E22" s="212" t="str">
        <f>GRI_Data!F12</f>
        <v>COLVIL_7_PL1X2</v>
      </c>
      <c r="F22" s="212">
        <f>GRI_Data!G12</f>
        <v>0</v>
      </c>
      <c r="G22" s="212" t="str">
        <f>GRI_Data!H12</f>
        <v>Large Hydroelectric (&gt;30)</v>
      </c>
      <c r="H22" s="205">
        <f>GRI_Data!I12</f>
        <v>246.86</v>
      </c>
      <c r="I22" s="179" t="str">
        <f>GRI_Data!J12</f>
        <v>CAISO</v>
      </c>
      <c r="J22" s="179"/>
      <c r="K22" s="179"/>
      <c r="L22" s="179"/>
      <c r="M22" s="181"/>
      <c r="N22" s="216"/>
      <c r="O22" s="263">
        <f>GRI_Data!L12</f>
        <v>0</v>
      </c>
      <c r="P22" s="263">
        <f>GRI_Data!M12</f>
        <v>0</v>
      </c>
      <c r="Q22" s="263">
        <f>GRI_Data!N12</f>
        <v>0</v>
      </c>
      <c r="R22" s="263">
        <f>GRI_Data!O12</f>
        <v>0</v>
      </c>
      <c r="S22" s="263">
        <f>GRI_Data!P12</f>
        <v>0</v>
      </c>
      <c r="T22" s="263">
        <f>GRI_Data!Q12</f>
        <v>0</v>
      </c>
      <c r="U22" s="263">
        <f>GRI_Data!R12</f>
        <v>0</v>
      </c>
      <c r="V22" s="263">
        <f>GRI_Data!S12</f>
        <v>0</v>
      </c>
      <c r="W22" s="263">
        <f>GRI_Data!T12</f>
        <v>0</v>
      </c>
      <c r="X22" s="263">
        <f>GRI_Data!U12</f>
        <v>0</v>
      </c>
      <c r="Y22" s="263">
        <f>GRI_Data!V12</f>
        <v>0</v>
      </c>
      <c r="Z22" s="263">
        <f>GRI_Data!W12</f>
        <v>0</v>
      </c>
      <c r="AB22" s="266">
        <f>GRI_Data!Y12</f>
        <v>0</v>
      </c>
      <c r="AC22" s="266">
        <f>GRI_Data!Z12</f>
        <v>0</v>
      </c>
      <c r="AD22" s="266">
        <f>GRI_Data!AA12</f>
        <v>0</v>
      </c>
      <c r="AE22" s="266">
        <f>GRI_Data!AB12</f>
        <v>0</v>
      </c>
      <c r="AF22" s="266">
        <f>GRI_Data!AC12</f>
        <v>0</v>
      </c>
      <c r="AG22" s="266">
        <f>GRI_Data!AD12</f>
        <v>0</v>
      </c>
      <c r="AH22" s="266">
        <f>GRI_Data!AE12</f>
        <v>0</v>
      </c>
      <c r="AI22" s="266">
        <f>GRI_Data!AF12</f>
        <v>0</v>
      </c>
      <c r="AJ22" s="266">
        <f>GRI_Data!AG12</f>
        <v>0</v>
      </c>
      <c r="AK22" s="266">
        <f>GRI_Data!AH12</f>
        <v>0</v>
      </c>
      <c r="AL22" s="266">
        <f>GRI_Data!AI12</f>
        <v>0</v>
      </c>
      <c r="AM22" s="266">
        <f>GRI_Data!AJ12</f>
        <v>0</v>
      </c>
    </row>
    <row r="23" spans="1:39" s="174" customFormat="1" ht="14.25" x14ac:dyDescent="0.2">
      <c r="A23" s="170" t="str">
        <f>GRI_Data!B13</f>
        <v>3c</v>
      </c>
      <c r="B23" s="219" t="str">
        <f>GRI_Data!C13</f>
        <v>Hydro Supply from Plants less than 30 MW</v>
      </c>
      <c r="C23" s="179" t="str">
        <f>GRI_Data!D13</f>
        <v>H0356</v>
      </c>
      <c r="D23" s="179" t="str">
        <f>GRI_Data!E13</f>
        <v>54554</v>
      </c>
      <c r="E23" s="212" t="str">
        <f>GRI_Data!F13</f>
        <v>SPICER_1_UNITS</v>
      </c>
      <c r="F23" s="212">
        <f>GRI_Data!G13</f>
        <v>0</v>
      </c>
      <c r="G23" s="212" t="str">
        <f>GRI_Data!H13</f>
        <v>Small Hyrdroelectric (&lt;30)</v>
      </c>
      <c r="H23" s="205">
        <f>GRI_Data!I13</f>
        <v>6</v>
      </c>
      <c r="I23" s="179" t="str">
        <f>GRI_Data!J13</f>
        <v>CAISO</v>
      </c>
      <c r="J23" s="179"/>
      <c r="K23" s="179"/>
      <c r="L23" s="179"/>
      <c r="M23" s="181"/>
      <c r="N23" s="216"/>
      <c r="O23" s="263">
        <f>GRI_Data!L13</f>
        <v>0</v>
      </c>
      <c r="P23" s="263">
        <f>GRI_Data!M13</f>
        <v>0</v>
      </c>
      <c r="Q23" s="263">
        <f>GRI_Data!N13</f>
        <v>0</v>
      </c>
      <c r="R23" s="263">
        <f>GRI_Data!O13</f>
        <v>0</v>
      </c>
      <c r="S23" s="263">
        <f>GRI_Data!P13</f>
        <v>0</v>
      </c>
      <c r="T23" s="263">
        <f>GRI_Data!Q13</f>
        <v>0</v>
      </c>
      <c r="U23" s="263">
        <f>GRI_Data!R13</f>
        <v>0</v>
      </c>
      <c r="V23" s="263">
        <f>GRI_Data!S13</f>
        <v>0</v>
      </c>
      <c r="W23" s="263">
        <f>GRI_Data!T13</f>
        <v>0</v>
      </c>
      <c r="X23" s="263">
        <f>GRI_Data!U13</f>
        <v>0</v>
      </c>
      <c r="Y23" s="263">
        <f>GRI_Data!V13</f>
        <v>0</v>
      </c>
      <c r="Z23" s="263">
        <f>GRI_Data!W13</f>
        <v>0</v>
      </c>
      <c r="AB23" s="266">
        <f>GRI_Data!Y13</f>
        <v>0</v>
      </c>
      <c r="AC23" s="266">
        <f>GRI_Data!Z13</f>
        <v>0</v>
      </c>
      <c r="AD23" s="266">
        <f>GRI_Data!AA13</f>
        <v>0</v>
      </c>
      <c r="AE23" s="266">
        <f>GRI_Data!AB13</f>
        <v>0</v>
      </c>
      <c r="AF23" s="266">
        <f>GRI_Data!AC13</f>
        <v>0</v>
      </c>
      <c r="AG23" s="266">
        <f>GRI_Data!AD13</f>
        <v>0</v>
      </c>
      <c r="AH23" s="266">
        <f>GRI_Data!AE13</f>
        <v>0</v>
      </c>
      <c r="AI23" s="266">
        <f>GRI_Data!AF13</f>
        <v>0</v>
      </c>
      <c r="AJ23" s="266">
        <f>GRI_Data!AG13</f>
        <v>0</v>
      </c>
      <c r="AK23" s="266">
        <f>GRI_Data!AH13</f>
        <v>0</v>
      </c>
      <c r="AL23" s="266">
        <f>GRI_Data!AI13</f>
        <v>0</v>
      </c>
      <c r="AM23" s="266">
        <f>GRI_Data!AJ13</f>
        <v>0</v>
      </c>
    </row>
    <row r="24" spans="1:39" s="174" customFormat="1" ht="14.25" x14ac:dyDescent="0.2">
      <c r="A24" s="170" t="str">
        <f>GRI_Data!B14</f>
        <v>3d</v>
      </c>
      <c r="B24" s="219" t="str">
        <f>GRI_Data!C14</f>
        <v>Hydro Supply from Plants less than 30 MW</v>
      </c>
      <c r="C24" s="179" t="str">
        <f>GRI_Data!D14</f>
        <v>H0283</v>
      </c>
      <c r="D24" s="179" t="str">
        <f>GRI_Data!E14</f>
        <v>7489</v>
      </c>
      <c r="E24" s="212" t="str">
        <f>GRI_Data!F14</f>
        <v>UKIAH_7_LAKEMN</v>
      </c>
      <c r="F24" s="212">
        <f>GRI_Data!G14</f>
        <v>0</v>
      </c>
      <c r="G24" s="212" t="str">
        <f>GRI_Data!H14</f>
        <v>Small Hyrdroelectric (&lt;30)</v>
      </c>
      <c r="H24" s="205">
        <f>GRI_Data!I14</f>
        <v>3.5</v>
      </c>
      <c r="I24" s="179" t="str">
        <f>GRI_Data!J14</f>
        <v>CAISO</v>
      </c>
      <c r="J24" s="179"/>
      <c r="K24" s="179"/>
      <c r="L24" s="179"/>
      <c r="M24" s="181"/>
      <c r="N24" s="216"/>
      <c r="O24" s="263">
        <f>GRI_Data!L14</f>
        <v>0</v>
      </c>
      <c r="P24" s="263">
        <f>GRI_Data!M14</f>
        <v>0</v>
      </c>
      <c r="Q24" s="263">
        <f>GRI_Data!N14</f>
        <v>0</v>
      </c>
      <c r="R24" s="263">
        <f>GRI_Data!O14</f>
        <v>0</v>
      </c>
      <c r="S24" s="263">
        <f>GRI_Data!P14</f>
        <v>0</v>
      </c>
      <c r="T24" s="263">
        <f>GRI_Data!Q14</f>
        <v>0</v>
      </c>
      <c r="U24" s="263">
        <f>GRI_Data!R14</f>
        <v>0</v>
      </c>
      <c r="V24" s="263">
        <f>GRI_Data!S14</f>
        <v>0</v>
      </c>
      <c r="W24" s="263">
        <f>GRI_Data!T14</f>
        <v>0</v>
      </c>
      <c r="X24" s="263">
        <f>GRI_Data!U14</f>
        <v>0</v>
      </c>
      <c r="Y24" s="263">
        <f>GRI_Data!V14</f>
        <v>0</v>
      </c>
      <c r="Z24" s="263">
        <f>GRI_Data!W14</f>
        <v>0</v>
      </c>
      <c r="AB24" s="266">
        <f>GRI_Data!Y14</f>
        <v>0</v>
      </c>
      <c r="AC24" s="266">
        <f>GRI_Data!Z14</f>
        <v>0</v>
      </c>
      <c r="AD24" s="266">
        <f>GRI_Data!AA14</f>
        <v>0</v>
      </c>
      <c r="AE24" s="266">
        <f>GRI_Data!AB14</f>
        <v>0</v>
      </c>
      <c r="AF24" s="266">
        <f>GRI_Data!AC14</f>
        <v>0</v>
      </c>
      <c r="AG24" s="266">
        <f>GRI_Data!AD14</f>
        <v>0</v>
      </c>
      <c r="AH24" s="266">
        <f>GRI_Data!AE14</f>
        <v>0</v>
      </c>
      <c r="AI24" s="266">
        <f>GRI_Data!AF14</f>
        <v>0</v>
      </c>
      <c r="AJ24" s="266">
        <f>GRI_Data!AG14</f>
        <v>0</v>
      </c>
      <c r="AK24" s="266">
        <f>GRI_Data!AH14</f>
        <v>0</v>
      </c>
      <c r="AL24" s="266">
        <f>GRI_Data!AI14</f>
        <v>0</v>
      </c>
      <c r="AM24" s="266">
        <f>GRI_Data!AJ14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177"/>
      <c r="I25" s="177"/>
      <c r="J25" s="177"/>
      <c r="K25" s="177"/>
      <c r="L25" s="177"/>
      <c r="M25" s="177"/>
      <c r="N25" s="215"/>
      <c r="O25" s="262">
        <f t="shared" ref="O25:Z25" si="6">SUM(O26:O32)</f>
        <v>0.44700000000000001</v>
      </c>
      <c r="P25" s="262">
        <f t="shared" si="6"/>
        <v>0.47700000000000004</v>
      </c>
      <c r="Q25" s="262">
        <f t="shared" si="6"/>
        <v>0.47300000000000003</v>
      </c>
      <c r="R25" s="262">
        <f t="shared" si="6"/>
        <v>0.29885399218068598</v>
      </c>
      <c r="S25" s="262">
        <f t="shared" si="6"/>
        <v>0.32913353331218398</v>
      </c>
      <c r="T25" s="262">
        <f t="shared" si="6"/>
        <v>0.29427368576670598</v>
      </c>
      <c r="U25" s="262">
        <f t="shared" si="6"/>
        <v>0.29214784152461998</v>
      </c>
      <c r="V25" s="262">
        <f t="shared" si="6"/>
        <v>0.32484563355292201</v>
      </c>
      <c r="W25" s="262">
        <f t="shared" si="6"/>
        <v>0.28951758722770199</v>
      </c>
      <c r="X25" s="262">
        <f t="shared" si="6"/>
        <v>0.28626198470970599</v>
      </c>
      <c r="Y25" s="262">
        <f t="shared" si="6"/>
        <v>0.31665281676866397</v>
      </c>
      <c r="Z25" s="262">
        <f t="shared" si="6"/>
        <v>0.282187545418284</v>
      </c>
      <c r="AB25" s="265">
        <f t="shared" ref="AB25:AM25" si="7">SUM(AB26:AB32)</f>
        <v>2.5668169999999702</v>
      </c>
      <c r="AC25" s="265">
        <f t="shared" si="7"/>
        <v>1.735936000000011</v>
      </c>
      <c r="AD25" s="265">
        <f t="shared" si="7"/>
        <v>2.1223933952909571</v>
      </c>
      <c r="AE25" s="265">
        <f t="shared" si="7"/>
        <v>2.2843914017437887</v>
      </c>
      <c r="AF25" s="265">
        <f t="shared" si="7"/>
        <v>2.1805416556829007</v>
      </c>
      <c r="AG25" s="265">
        <f t="shared" si="7"/>
        <v>2.2505704833553422</v>
      </c>
      <c r="AH25" s="265">
        <f t="shared" si="7"/>
        <v>2.2407423557138708</v>
      </c>
      <c r="AI25" s="265">
        <f t="shared" si="7"/>
        <v>2.1456071786710669</v>
      </c>
      <c r="AJ25" s="265">
        <f t="shared" si="7"/>
        <v>2.2065359139455261</v>
      </c>
      <c r="AK25" s="265">
        <f t="shared" si="7"/>
        <v>2.187446201883402</v>
      </c>
      <c r="AL25" s="265">
        <f t="shared" si="7"/>
        <v>2.094138487634448</v>
      </c>
      <c r="AM25" s="265">
        <f t="shared" si="7"/>
        <v>2.1576264090962507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05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05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05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GRI_Data!B15</f>
        <v>4e</v>
      </c>
      <c r="B29" s="219" t="str">
        <f>GRI_Data!C15</f>
        <v>Behind The Meter Floating Solar</v>
      </c>
      <c r="C29" s="179">
        <f>GRI_Data!D15</f>
        <v>0</v>
      </c>
      <c r="D29" s="179" t="str">
        <f>GRI_Data!E15</f>
        <v>64308</v>
      </c>
      <c r="E29" s="212" t="str">
        <f>GRI_Data!F15</f>
        <v>HEALDSBURG WASTE WATER SOLAR</v>
      </c>
      <c r="F29" s="212">
        <f>GRI_Data!G15</f>
        <v>0</v>
      </c>
      <c r="G29" s="212" t="str">
        <f>GRI_Data!H15</f>
        <v>Solar PV</v>
      </c>
      <c r="H29" s="205">
        <f>GRI_Data!I15</f>
        <v>3</v>
      </c>
      <c r="I29" s="179" t="str">
        <f>GRI_Data!J15</f>
        <v>CAISO</v>
      </c>
      <c r="J29" s="179"/>
      <c r="K29" s="179"/>
      <c r="L29" s="179"/>
      <c r="M29" s="181"/>
      <c r="N29" s="216"/>
      <c r="O29" s="263">
        <f>GRI_Data!L15</f>
        <v>0</v>
      </c>
      <c r="P29" s="263">
        <f>GRI_Data!M15</f>
        <v>0</v>
      </c>
      <c r="Q29" s="263">
        <f>GRI_Data!N15</f>
        <v>0</v>
      </c>
      <c r="R29" s="263">
        <f>GRI_Data!O15</f>
        <v>0</v>
      </c>
      <c r="S29" s="263">
        <f>GRI_Data!P15</f>
        <v>0</v>
      </c>
      <c r="T29" s="263">
        <f>GRI_Data!Q15</f>
        <v>0</v>
      </c>
      <c r="U29" s="263">
        <f>GRI_Data!R15</f>
        <v>0</v>
      </c>
      <c r="V29" s="263">
        <f>GRI_Data!S15</f>
        <v>0</v>
      </c>
      <c r="W29" s="263">
        <f>GRI_Data!T15</f>
        <v>0</v>
      </c>
      <c r="X29" s="263">
        <f>GRI_Data!U15</f>
        <v>0</v>
      </c>
      <c r="Y29" s="263">
        <f>GRI_Data!V15</f>
        <v>0</v>
      </c>
      <c r="Z29" s="263">
        <f>GRI_Data!W15</f>
        <v>0</v>
      </c>
      <c r="AB29" s="266">
        <f>GRI_Data!Y15</f>
        <v>0</v>
      </c>
      <c r="AC29" s="266">
        <f>GRI_Data!Z15</f>
        <v>0</v>
      </c>
      <c r="AD29" s="266">
        <f>GRI_Data!AA15</f>
        <v>0</v>
      </c>
      <c r="AE29" s="266">
        <f>GRI_Data!AB15</f>
        <v>0</v>
      </c>
      <c r="AF29" s="266">
        <f>GRI_Data!AC15</f>
        <v>0</v>
      </c>
      <c r="AG29" s="266">
        <f>GRI_Data!AD15</f>
        <v>0</v>
      </c>
      <c r="AH29" s="266">
        <f>GRI_Data!AE15</f>
        <v>0</v>
      </c>
      <c r="AI29" s="266">
        <f>GRI_Data!AF15</f>
        <v>0</v>
      </c>
      <c r="AJ29" s="266">
        <f>GRI_Data!AG15</f>
        <v>0</v>
      </c>
      <c r="AK29" s="266">
        <f>GRI_Data!AH15</f>
        <v>0</v>
      </c>
      <c r="AL29" s="266">
        <f>GRI_Data!AI15</f>
        <v>0</v>
      </c>
      <c r="AM29" s="266">
        <f>GRI_Data!AJ15</f>
        <v>0</v>
      </c>
    </row>
    <row r="30" spans="1:39" s="174" customFormat="1" ht="14.25" x14ac:dyDescent="0.2">
      <c r="A30" s="170" t="str">
        <f>GRI_Data!B16</f>
        <v>4f</v>
      </c>
      <c r="B30" s="219" t="str">
        <f>GRI_Data!C16</f>
        <v>NCPA GEOTHERMAL</v>
      </c>
      <c r="C30" s="179" t="str">
        <f>GRI_Data!D16</f>
        <v>T0039</v>
      </c>
      <c r="D30" s="179" t="str">
        <f>GRI_Data!E16</f>
        <v>7368</v>
      </c>
      <c r="E30" s="212" t="str">
        <f>GRI_Data!F16</f>
        <v>NCPA_7_GP1UN1</v>
      </c>
      <c r="F30" s="212">
        <f>GRI_Data!G16</f>
        <v>0</v>
      </c>
      <c r="G30" s="212" t="str">
        <f>GRI_Data!H16</f>
        <v>Geothermal</v>
      </c>
      <c r="H30" s="205">
        <f>GRI_Data!I16</f>
        <v>38.85</v>
      </c>
      <c r="I30" s="179" t="str">
        <f>GRI_Data!J16</f>
        <v>CAISO</v>
      </c>
      <c r="J30" s="179"/>
      <c r="K30" s="179"/>
      <c r="L30" s="179"/>
      <c r="M30" s="181"/>
      <c r="N30" s="216"/>
      <c r="O30" s="263">
        <f>GRI_Data!L16</f>
        <v>0.13200000000000001</v>
      </c>
      <c r="P30" s="263">
        <f>GRI_Data!M16</f>
        <v>0.13200000000000001</v>
      </c>
      <c r="Q30" s="263">
        <f>GRI_Data!N16</f>
        <v>0.161</v>
      </c>
      <c r="R30" s="263">
        <f>GRI_Data!O16</f>
        <v>8.9320707839999999E-2</v>
      </c>
      <c r="S30" s="263">
        <f>GRI_Data!P16</f>
        <v>8.9057162879999999E-2</v>
      </c>
      <c r="T30" s="263">
        <f>GRI_Data!Q16</f>
        <v>8.8780446720000003E-2</v>
      </c>
      <c r="U30" s="263">
        <f>GRI_Data!R16</f>
        <v>8.8545172800000002E-2</v>
      </c>
      <c r="V30" s="263">
        <f>GRI_Data!S16</f>
        <v>0.10429253519999999</v>
      </c>
      <c r="W30" s="263">
        <f>GRI_Data!T16</f>
        <v>8.9374588800000002E-2</v>
      </c>
      <c r="X30" s="263">
        <f>GRI_Data!U16</f>
        <v>8.7809161440000005E-2</v>
      </c>
      <c r="Y30" s="263">
        <f>GRI_Data!V16</f>
        <v>8.7529555679999996E-2</v>
      </c>
      <c r="Z30" s="263">
        <f>GRI_Data!W16</f>
        <v>8.7290263199999996E-2</v>
      </c>
      <c r="AB30" s="266">
        <f>GRI_Data!Y16</f>
        <v>0.82633799999999502</v>
      </c>
      <c r="AC30" s="266">
        <f>GRI_Data!Z16</f>
        <v>0.15548000000000001</v>
      </c>
      <c r="AD30" s="266">
        <f>GRI_Data!AA16</f>
        <v>0.78199436423586699</v>
      </c>
      <c r="AE30" s="266">
        <f>GRI_Data!AB16</f>
        <v>0.67981386466895999</v>
      </c>
      <c r="AF30" s="266">
        <f>GRI_Data!AC16</f>
        <v>0.623671491219837</v>
      </c>
      <c r="AG30" s="266">
        <f>GRI_Data!AD16</f>
        <v>0.675855995690402</v>
      </c>
      <c r="AH30" s="266">
        <f>GRI_Data!AE16</f>
        <v>0.67608412526591999</v>
      </c>
      <c r="AI30" s="266">
        <f>GRI_Data!AF16</f>
        <v>0.69251534829455796</v>
      </c>
      <c r="AJ30" s="266">
        <f>GRI_Data!AG16</f>
        <v>0.67218028804079799</v>
      </c>
      <c r="AK30" s="266">
        <f>GRI_Data!AH16</f>
        <v>0.66830142722784103</v>
      </c>
      <c r="AL30" s="266">
        <f>GRI_Data!AI16</f>
        <v>0.61525734985007596</v>
      </c>
      <c r="AM30" s="266">
        <f>GRI_Data!AJ16</f>
        <v>0.66453368427935899</v>
      </c>
    </row>
    <row r="31" spans="1:39" s="174" customFormat="1" ht="14.25" x14ac:dyDescent="0.2">
      <c r="A31" s="170" t="str">
        <f>GRI_Data!B17</f>
        <v>4g</v>
      </c>
      <c r="B31" s="219" t="str">
        <f>GRI_Data!C17</f>
        <v>NCPA GEOTHERMAL</v>
      </c>
      <c r="C31" s="179" t="str">
        <f>GRI_Data!D17</f>
        <v>T0039</v>
      </c>
      <c r="D31" s="179" t="str">
        <f>GRI_Data!E17</f>
        <v>7368</v>
      </c>
      <c r="E31" s="212" t="str">
        <f>GRI_Data!F17</f>
        <v>NCPA_7_GP1UN2</v>
      </c>
      <c r="F31" s="212">
        <f>GRI_Data!G17</f>
        <v>0</v>
      </c>
      <c r="G31" s="212" t="str">
        <f>GRI_Data!H17</f>
        <v>Geothermal</v>
      </c>
      <c r="H31" s="205">
        <f>GRI_Data!I17</f>
        <v>50</v>
      </c>
      <c r="I31" s="179" t="str">
        <f>GRI_Data!J17</f>
        <v>CAISO</v>
      </c>
      <c r="J31" s="179"/>
      <c r="K31" s="179"/>
      <c r="L31" s="179"/>
      <c r="M31" s="181"/>
      <c r="N31" s="216"/>
      <c r="O31" s="263">
        <f>GRI_Data!L17</f>
        <v>0.13800000000000001</v>
      </c>
      <c r="P31" s="263">
        <f>GRI_Data!M17</f>
        <v>0.16800000000000001</v>
      </c>
      <c r="Q31" s="263">
        <f>GRI_Data!N17</f>
        <v>0.13500000000000001</v>
      </c>
      <c r="R31" s="263">
        <f>GRI_Data!O17</f>
        <v>8.877784272E-2</v>
      </c>
      <c r="S31" s="263">
        <f>GRI_Data!P17</f>
        <v>8.8466350560000004E-2</v>
      </c>
      <c r="T31" s="263">
        <f>GRI_Data!Q17</f>
        <v>8.8145225280000003E-2</v>
      </c>
      <c r="U31" s="263">
        <f>GRI_Data!R17</f>
        <v>8.7972386880000003E-2</v>
      </c>
      <c r="V31" s="263">
        <f>GRI_Data!S17</f>
        <v>0.10697834448</v>
      </c>
      <c r="W31" s="263">
        <f>GRI_Data!T17</f>
        <v>8.7510024000000006E-2</v>
      </c>
      <c r="X31" s="263">
        <f>GRI_Data!U17</f>
        <v>8.7275482560000006E-2</v>
      </c>
      <c r="Y31" s="263">
        <f>GRI_Data!V17</f>
        <v>8.6903281920000006E-2</v>
      </c>
      <c r="Z31" s="263">
        <f>GRI_Data!W17</f>
        <v>8.6693822879999993E-2</v>
      </c>
      <c r="AB31" s="266">
        <f>GRI_Data!Y17</f>
        <v>0.81326499999996404</v>
      </c>
      <c r="AC31" s="266">
        <f>GRI_Data!Z17</f>
        <v>0.91702300000001402</v>
      </c>
      <c r="AD31" s="266">
        <f>GRI_Data!AA17</f>
        <v>0.128016094764</v>
      </c>
      <c r="AE31" s="266">
        <f>GRI_Data!AB17</f>
        <v>0.66749612191247598</v>
      </c>
      <c r="AF31" s="266">
        <f>GRI_Data!AC17</f>
        <v>0.60996619407695996</v>
      </c>
      <c r="AG31" s="266">
        <f>GRI_Data!AD17</f>
        <v>0.66361206801119199</v>
      </c>
      <c r="AH31" s="266">
        <f>GRI_Data!AE17</f>
        <v>0.66377203544735996</v>
      </c>
      <c r="AI31" s="266">
        <f>GRI_Data!AF17</f>
        <v>0.68087549387760304</v>
      </c>
      <c r="AJ31" s="266">
        <f>GRI_Data!AG17</f>
        <v>0.65993649059856097</v>
      </c>
      <c r="AK31" s="266">
        <f>GRI_Data!AH17</f>
        <v>0.65619232937663696</v>
      </c>
      <c r="AL31" s="266">
        <f>GRI_Data!AI17</f>
        <v>0.60168194511263895</v>
      </c>
      <c r="AM31" s="266">
        <f>GRI_Data!AJ17</f>
        <v>0.65249287069680195</v>
      </c>
    </row>
    <row r="32" spans="1:39" s="174" customFormat="1" ht="14.25" x14ac:dyDescent="0.2">
      <c r="A32" s="170" t="str">
        <f>GRI_Data!B18</f>
        <v>4h</v>
      </c>
      <c r="B32" s="219" t="str">
        <f>GRI_Data!C18</f>
        <v>NCPA GEOTHERMAL</v>
      </c>
      <c r="C32" s="179" t="str">
        <f>GRI_Data!D18</f>
        <v>T0040</v>
      </c>
      <c r="D32" s="179" t="str">
        <f>GRI_Data!E18</f>
        <v>7369</v>
      </c>
      <c r="E32" s="212" t="str">
        <f>GRI_Data!F18</f>
        <v>NCPA_7_GP2UN4</v>
      </c>
      <c r="F32" s="212">
        <f>GRI_Data!G18</f>
        <v>0</v>
      </c>
      <c r="G32" s="212" t="str">
        <f>GRI_Data!H18</f>
        <v>Geothermal</v>
      </c>
      <c r="H32" s="205">
        <f>GRI_Data!I18</f>
        <v>52.73</v>
      </c>
      <c r="I32" s="179" t="str">
        <f>GRI_Data!J18</f>
        <v>CAISO</v>
      </c>
      <c r="J32" s="179"/>
      <c r="K32" s="179"/>
      <c r="L32" s="179"/>
      <c r="M32" s="181"/>
      <c r="N32" s="216"/>
      <c r="O32" s="263">
        <f>GRI_Data!L18</f>
        <v>0.17699999999999999</v>
      </c>
      <c r="P32" s="263">
        <f>GRI_Data!M18</f>
        <v>0.17699999999999999</v>
      </c>
      <c r="Q32" s="263">
        <f>GRI_Data!N18</f>
        <v>0.17699999999999999</v>
      </c>
      <c r="R32" s="263">
        <f>GRI_Data!O18</f>
        <v>0.12075544162068599</v>
      </c>
      <c r="S32" s="263">
        <f>GRI_Data!P18</f>
        <v>0.151610019872184</v>
      </c>
      <c r="T32" s="263">
        <f>GRI_Data!Q18</f>
        <v>0.11734801376670601</v>
      </c>
      <c r="U32" s="263">
        <f>GRI_Data!R18</f>
        <v>0.11563028184462</v>
      </c>
      <c r="V32" s="263">
        <f>GRI_Data!S18</f>
        <v>0.113574753872922</v>
      </c>
      <c r="W32" s="263">
        <f>GRI_Data!T18</f>
        <v>0.112632974427702</v>
      </c>
      <c r="X32" s="263">
        <f>GRI_Data!U18</f>
        <v>0.111177340709706</v>
      </c>
      <c r="Y32" s="263">
        <f>GRI_Data!V18</f>
        <v>0.142219979168664</v>
      </c>
      <c r="Z32" s="263">
        <f>GRI_Data!W18</f>
        <v>0.108203459338284</v>
      </c>
      <c r="AB32" s="266">
        <f>GRI_Data!Y18</f>
        <v>0.92721400000001097</v>
      </c>
      <c r="AC32" s="266">
        <f>GRI_Data!Z18</f>
        <v>0.66343299999999705</v>
      </c>
      <c r="AD32" s="266">
        <f>GRI_Data!AA18</f>
        <v>1.2123829362910901</v>
      </c>
      <c r="AE32" s="266">
        <f>GRI_Data!AB18</f>
        <v>0.93708141516235299</v>
      </c>
      <c r="AF32" s="266">
        <f>GRI_Data!AC18</f>
        <v>0.94690397038610397</v>
      </c>
      <c r="AG32" s="266">
        <f>GRI_Data!AD18</f>
        <v>0.91110241965374805</v>
      </c>
      <c r="AH32" s="266">
        <f>GRI_Data!AE18</f>
        <v>0.90088619500059097</v>
      </c>
      <c r="AI32" s="266">
        <f>GRI_Data!AF18</f>
        <v>0.77221633649890598</v>
      </c>
      <c r="AJ32" s="266">
        <f>GRI_Data!AG18</f>
        <v>0.87441913530616699</v>
      </c>
      <c r="AK32" s="266">
        <f>GRI_Data!AH18</f>
        <v>0.86295244527892401</v>
      </c>
      <c r="AL32" s="266">
        <f>GRI_Data!AI18</f>
        <v>0.87719919267173296</v>
      </c>
      <c r="AM32" s="266">
        <f>GRI_Data!AJ18</f>
        <v>0.84059985412008997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1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05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05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05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05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05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05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05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177"/>
      <c r="I41" s="177"/>
      <c r="J41" s="177"/>
      <c r="K41" s="177"/>
      <c r="L41" s="177"/>
      <c r="M41" s="177"/>
      <c r="N41" s="215"/>
      <c r="O41" s="262">
        <f t="shared" ref="O41:Z41" si="10">SUM(O42:O66)</f>
        <v>0.57199999999999995</v>
      </c>
      <c r="P41" s="262">
        <f t="shared" si="10"/>
        <v>0.84199999999999997</v>
      </c>
      <c r="Q41" s="262">
        <f t="shared" si="10"/>
        <v>0.79500000000000004</v>
      </c>
      <c r="R41" s="262">
        <f t="shared" si="10"/>
        <v>0.22270639582770799</v>
      </c>
      <c r="S41" s="262">
        <f t="shared" si="10"/>
        <v>0.22270722934005699</v>
      </c>
      <c r="T41" s="262">
        <f t="shared" si="10"/>
        <v>0.22270610341834801</v>
      </c>
      <c r="U41" s="262">
        <f t="shared" si="10"/>
        <v>0.222706774913148</v>
      </c>
      <c r="V41" s="262">
        <f t="shared" si="10"/>
        <v>0.222706881608813</v>
      </c>
      <c r="W41" s="262">
        <f t="shared" si="10"/>
        <v>0.222708179821799</v>
      </c>
      <c r="X41" s="262">
        <f t="shared" si="10"/>
        <v>0.22270639582770699</v>
      </c>
      <c r="Y41" s="262">
        <f t="shared" si="10"/>
        <v>0.22270610341834901</v>
      </c>
      <c r="Z41" s="262">
        <f t="shared" si="10"/>
        <v>0.22270681661918901</v>
      </c>
      <c r="AB41" s="265">
        <f t="shared" ref="AB41:AM41" si="11">SUM(AB42:AB66)</f>
        <v>2.2248029999999899</v>
      </c>
      <c r="AC41" s="265">
        <f t="shared" si="11"/>
        <v>3.6562749999999999</v>
      </c>
      <c r="AD41" s="265">
        <f t="shared" si="11"/>
        <v>3.6496921415008199</v>
      </c>
      <c r="AE41" s="265">
        <f t="shared" si="11"/>
        <v>1.51541972042833</v>
      </c>
      <c r="AF41" s="265">
        <f t="shared" si="11"/>
        <v>1.5107706693720699</v>
      </c>
      <c r="AG41" s="265">
        <f t="shared" si="11"/>
        <v>1.50644311389375</v>
      </c>
      <c r="AH41" s="265">
        <f t="shared" si="11"/>
        <v>1.51237760549918</v>
      </c>
      <c r="AI41" s="265">
        <f t="shared" si="11"/>
        <v>1.51375836401622</v>
      </c>
      <c r="AJ41" s="265">
        <f t="shared" si="11"/>
        <v>1.51483792147284</v>
      </c>
      <c r="AK41" s="265">
        <f t="shared" si="11"/>
        <v>1.51541972042833</v>
      </c>
      <c r="AL41" s="265">
        <f t="shared" si="11"/>
        <v>1.5097420759397899</v>
      </c>
      <c r="AM41" s="265">
        <f t="shared" si="11"/>
        <v>1.504987362876</v>
      </c>
    </row>
    <row r="42" spans="1:39" s="174" customFormat="1" ht="14.25" x14ac:dyDescent="0.2">
      <c r="A42" s="170" t="str">
        <f>GRI_Data!B19</f>
        <v>6b</v>
      </c>
      <c r="B42" s="219" t="str">
        <f>GRI_Data!C19</f>
        <v>Small Hydro - Longterm PPA</v>
      </c>
      <c r="C42" s="179" t="str">
        <f>GRI_Data!D19</f>
        <v>H0209</v>
      </c>
      <c r="D42" s="179" t="str">
        <f>GRI_Data!E19</f>
        <v>3247</v>
      </c>
      <c r="E42" s="212" t="str">
        <f>GRI_Data!F19</f>
        <v>GRAEAGLE</v>
      </c>
      <c r="F42" s="212">
        <f>GRI_Data!G19</f>
        <v>0</v>
      </c>
      <c r="G42" s="212" t="str">
        <f>GRI_Data!H19</f>
        <v>Small Hyrdroelectric (&lt;30)</v>
      </c>
      <c r="H42" s="205">
        <f>GRI_Data!I19</f>
        <v>0.44</v>
      </c>
      <c r="I42" s="179" t="str">
        <f>GRI_Data!J19</f>
        <v>CAISO</v>
      </c>
      <c r="J42" s="179"/>
      <c r="K42" s="179"/>
      <c r="L42" s="179"/>
      <c r="M42" s="181"/>
      <c r="N42" s="216"/>
      <c r="O42" s="263">
        <f>GRI_Data!L19</f>
        <v>0</v>
      </c>
      <c r="P42" s="263">
        <f>GRI_Data!M19</f>
        <v>0</v>
      </c>
      <c r="Q42" s="263">
        <f>GRI_Data!N19</f>
        <v>0</v>
      </c>
      <c r="R42" s="263">
        <f>GRI_Data!O19</f>
        <v>0</v>
      </c>
      <c r="S42" s="263">
        <f>GRI_Data!P19</f>
        <v>0</v>
      </c>
      <c r="T42" s="263">
        <f>GRI_Data!Q19</f>
        <v>0</v>
      </c>
      <c r="U42" s="263">
        <f>GRI_Data!R19</f>
        <v>0</v>
      </c>
      <c r="V42" s="263">
        <f>GRI_Data!S19</f>
        <v>0</v>
      </c>
      <c r="W42" s="263">
        <f>GRI_Data!T19</f>
        <v>0</v>
      </c>
      <c r="X42" s="263">
        <f>GRI_Data!U19</f>
        <v>0</v>
      </c>
      <c r="Y42" s="263">
        <f>GRI_Data!V19</f>
        <v>0</v>
      </c>
      <c r="Z42" s="263">
        <f>GRI_Data!W19</f>
        <v>0</v>
      </c>
      <c r="AB42" s="266">
        <f>GRI_Data!Y19</f>
        <v>0</v>
      </c>
      <c r="AC42" s="266">
        <f>GRI_Data!Z19</f>
        <v>0</v>
      </c>
      <c r="AD42" s="266">
        <f>GRI_Data!AA19</f>
        <v>0</v>
      </c>
      <c r="AE42" s="266">
        <f>GRI_Data!AB19</f>
        <v>0</v>
      </c>
      <c r="AF42" s="266">
        <f>GRI_Data!AC19</f>
        <v>0</v>
      </c>
      <c r="AG42" s="266">
        <f>GRI_Data!AD19</f>
        <v>0</v>
      </c>
      <c r="AH42" s="266">
        <f>GRI_Data!AE19</f>
        <v>0</v>
      </c>
      <c r="AI42" s="266">
        <f>GRI_Data!AF19</f>
        <v>0</v>
      </c>
      <c r="AJ42" s="266">
        <f>GRI_Data!AG19</f>
        <v>0</v>
      </c>
      <c r="AK42" s="266">
        <f>GRI_Data!AH19</f>
        <v>0</v>
      </c>
      <c r="AL42" s="266">
        <f>GRI_Data!AI19</f>
        <v>0</v>
      </c>
      <c r="AM42" s="266">
        <f>GRI_Data!AJ19</f>
        <v>0</v>
      </c>
    </row>
    <row r="43" spans="1:39" s="174" customFormat="1" ht="14.25" x14ac:dyDescent="0.2">
      <c r="A43" s="170" t="str">
        <f>GRI_Data!B20</f>
        <v>6c</v>
      </c>
      <c r="B43" s="219" t="str">
        <f>GRI_Data!C20</f>
        <v>Small Hydro - Longterm PPA</v>
      </c>
      <c r="C43" s="179" t="str">
        <f>GRI_Data!D20</f>
        <v>H0263</v>
      </c>
      <c r="D43" s="179" t="str">
        <f>GRI_Data!E20</f>
        <v>418</v>
      </c>
      <c r="E43" s="212" t="str">
        <f>GRI_Data!F20</f>
        <v>KELYRG_6_UNIT</v>
      </c>
      <c r="F43" s="212">
        <f>GRI_Data!G20</f>
        <v>0</v>
      </c>
      <c r="G43" s="212" t="str">
        <f>GRI_Data!H20</f>
        <v>Small Hyrdroelectric (&lt;30)</v>
      </c>
      <c r="H43" s="205">
        <f>GRI_Data!I20</f>
        <v>11</v>
      </c>
      <c r="I43" s="179" t="str">
        <f>GRI_Data!J20</f>
        <v>CAISO</v>
      </c>
      <c r="J43" s="179"/>
      <c r="K43" s="179"/>
      <c r="L43" s="179"/>
      <c r="M43" s="181"/>
      <c r="N43" s="216"/>
      <c r="O43" s="263">
        <f>GRI_Data!L20</f>
        <v>0</v>
      </c>
      <c r="P43" s="263">
        <f>GRI_Data!M20</f>
        <v>0</v>
      </c>
      <c r="Q43" s="263">
        <f>GRI_Data!N20</f>
        <v>0</v>
      </c>
      <c r="R43" s="263">
        <f>GRI_Data!O20</f>
        <v>0</v>
      </c>
      <c r="S43" s="263">
        <f>GRI_Data!P20</f>
        <v>0</v>
      </c>
      <c r="T43" s="263">
        <f>GRI_Data!Q20</f>
        <v>0</v>
      </c>
      <c r="U43" s="263">
        <f>GRI_Data!R20</f>
        <v>0</v>
      </c>
      <c r="V43" s="263">
        <f>GRI_Data!S20</f>
        <v>0</v>
      </c>
      <c r="W43" s="263">
        <f>GRI_Data!T20</f>
        <v>0</v>
      </c>
      <c r="X43" s="263">
        <f>GRI_Data!U20</f>
        <v>0</v>
      </c>
      <c r="Y43" s="263">
        <f>GRI_Data!V20</f>
        <v>0</v>
      </c>
      <c r="Z43" s="263">
        <f>GRI_Data!W20</f>
        <v>0</v>
      </c>
      <c r="AB43" s="266">
        <f>GRI_Data!Y20</f>
        <v>0</v>
      </c>
      <c r="AC43" s="266">
        <f>GRI_Data!Z20</f>
        <v>0</v>
      </c>
      <c r="AD43" s="266">
        <f>GRI_Data!AA20</f>
        <v>0</v>
      </c>
      <c r="AE43" s="266">
        <f>GRI_Data!AB20</f>
        <v>0</v>
      </c>
      <c r="AF43" s="266">
        <f>GRI_Data!AC20</f>
        <v>0</v>
      </c>
      <c r="AG43" s="266">
        <f>GRI_Data!AD20</f>
        <v>0</v>
      </c>
      <c r="AH43" s="266">
        <f>GRI_Data!AE20</f>
        <v>0</v>
      </c>
      <c r="AI43" s="266">
        <f>GRI_Data!AF20</f>
        <v>0</v>
      </c>
      <c r="AJ43" s="266">
        <f>GRI_Data!AG20</f>
        <v>0</v>
      </c>
      <c r="AK43" s="266">
        <f>GRI_Data!AH20</f>
        <v>0</v>
      </c>
      <c r="AL43" s="266">
        <f>GRI_Data!AI20</f>
        <v>0</v>
      </c>
      <c r="AM43" s="266">
        <f>GRI_Data!AJ20</f>
        <v>0</v>
      </c>
    </row>
    <row r="44" spans="1:39" s="174" customFormat="1" ht="14.25" x14ac:dyDescent="0.2">
      <c r="A44" s="170" t="str">
        <f>GRI_Data!B21</f>
        <v>6d</v>
      </c>
      <c r="B44" s="219" t="str">
        <f>GRI_Data!C21</f>
        <v>Small Hydro - Longterm PPA</v>
      </c>
      <c r="C44" s="179" t="str">
        <f>GRI_Data!D21</f>
        <v>H0484</v>
      </c>
      <c r="D44" s="179" t="str">
        <f>GRI_Data!E21</f>
        <v>776</v>
      </c>
      <c r="E44" s="212" t="str">
        <f>GRI_Data!F21</f>
        <v>SLYCRK_1_UNIT 1</v>
      </c>
      <c r="F44" s="212">
        <f>GRI_Data!G21</f>
        <v>0</v>
      </c>
      <c r="G44" s="212" t="str">
        <f>GRI_Data!H21</f>
        <v>Small Hyrdroelectric (&lt;30)</v>
      </c>
      <c r="H44" s="205">
        <f>GRI_Data!I21</f>
        <v>13</v>
      </c>
      <c r="I44" s="179" t="str">
        <f>GRI_Data!J21</f>
        <v>CAISO</v>
      </c>
      <c r="J44" s="179"/>
      <c r="K44" s="179"/>
      <c r="L44" s="179"/>
      <c r="M44" s="181"/>
      <c r="N44" s="216"/>
      <c r="O44" s="263">
        <f>GRI_Data!L21</f>
        <v>0</v>
      </c>
      <c r="P44" s="263">
        <f>GRI_Data!M21</f>
        <v>0</v>
      </c>
      <c r="Q44" s="263">
        <f>GRI_Data!N21</f>
        <v>0</v>
      </c>
      <c r="R44" s="263">
        <f>GRI_Data!O21</f>
        <v>0</v>
      </c>
      <c r="S44" s="263">
        <f>GRI_Data!P21</f>
        <v>0</v>
      </c>
      <c r="T44" s="263">
        <f>GRI_Data!Q21</f>
        <v>0</v>
      </c>
      <c r="U44" s="263">
        <f>GRI_Data!R21</f>
        <v>0</v>
      </c>
      <c r="V44" s="263">
        <f>GRI_Data!S21</f>
        <v>0</v>
      </c>
      <c r="W44" s="263">
        <f>GRI_Data!T21</f>
        <v>0</v>
      </c>
      <c r="X44" s="263">
        <f>GRI_Data!U21</f>
        <v>0</v>
      </c>
      <c r="Y44" s="263">
        <f>GRI_Data!V21</f>
        <v>0</v>
      </c>
      <c r="Z44" s="263">
        <f>GRI_Data!W21</f>
        <v>0</v>
      </c>
      <c r="AB44" s="266">
        <f>GRI_Data!Y21</f>
        <v>0</v>
      </c>
      <c r="AC44" s="266">
        <f>GRI_Data!Z21</f>
        <v>0</v>
      </c>
      <c r="AD44" s="266">
        <f>GRI_Data!AA21</f>
        <v>0</v>
      </c>
      <c r="AE44" s="266">
        <f>GRI_Data!AB21</f>
        <v>0</v>
      </c>
      <c r="AF44" s="266">
        <f>GRI_Data!AC21</f>
        <v>0</v>
      </c>
      <c r="AG44" s="266">
        <f>GRI_Data!AD21</f>
        <v>0</v>
      </c>
      <c r="AH44" s="266">
        <f>GRI_Data!AE21</f>
        <v>0</v>
      </c>
      <c r="AI44" s="266">
        <f>GRI_Data!AF21</f>
        <v>0</v>
      </c>
      <c r="AJ44" s="266">
        <f>GRI_Data!AG21</f>
        <v>0</v>
      </c>
      <c r="AK44" s="266">
        <f>GRI_Data!AH21</f>
        <v>0</v>
      </c>
      <c r="AL44" s="266">
        <f>GRI_Data!AI21</f>
        <v>0</v>
      </c>
      <c r="AM44" s="266">
        <f>GRI_Data!AJ21</f>
        <v>0</v>
      </c>
    </row>
    <row r="45" spans="1:39" s="174" customFormat="1" ht="14.25" x14ac:dyDescent="0.2">
      <c r="A45" s="170" t="str">
        <f>GRI_Data!B22</f>
        <v>6e</v>
      </c>
      <c r="B45" s="219" t="str">
        <f>GRI_Data!C22</f>
        <v>Small Hydro - Longterm PPA</v>
      </c>
      <c r="C45" s="179" t="str">
        <f>GRI_Data!D22</f>
        <v>H0133</v>
      </c>
      <c r="D45" s="179" t="str">
        <f>GRI_Data!E22</f>
        <v>233</v>
      </c>
      <c r="E45" s="212" t="str">
        <f>GRI_Data!F22</f>
        <v>DEERCR_6_UNIT 1</v>
      </c>
      <c r="F45" s="212">
        <f>GRI_Data!G22</f>
        <v>0</v>
      </c>
      <c r="G45" s="212" t="str">
        <f>GRI_Data!H22</f>
        <v>Small Hyrdroelectric (&lt;30)</v>
      </c>
      <c r="H45" s="205">
        <f>GRI_Data!I22</f>
        <v>7</v>
      </c>
      <c r="I45" s="179" t="str">
        <f>GRI_Data!J22</f>
        <v>CAISO</v>
      </c>
      <c r="J45" s="179"/>
      <c r="K45" s="179"/>
      <c r="L45" s="179"/>
      <c r="M45" s="181"/>
      <c r="N45" s="216"/>
      <c r="O45" s="263">
        <f>GRI_Data!L22</f>
        <v>0</v>
      </c>
      <c r="P45" s="263">
        <f>GRI_Data!M22</f>
        <v>0</v>
      </c>
      <c r="Q45" s="263">
        <f>GRI_Data!N22</f>
        <v>0</v>
      </c>
      <c r="R45" s="263">
        <f>GRI_Data!O22</f>
        <v>0</v>
      </c>
      <c r="S45" s="263">
        <f>GRI_Data!P22</f>
        <v>0</v>
      </c>
      <c r="T45" s="263">
        <f>GRI_Data!Q22</f>
        <v>0</v>
      </c>
      <c r="U45" s="263">
        <f>GRI_Data!R22</f>
        <v>0</v>
      </c>
      <c r="V45" s="263">
        <f>GRI_Data!S22</f>
        <v>0</v>
      </c>
      <c r="W45" s="263">
        <f>GRI_Data!T22</f>
        <v>0</v>
      </c>
      <c r="X45" s="263">
        <f>GRI_Data!U22</f>
        <v>0</v>
      </c>
      <c r="Y45" s="263">
        <f>GRI_Data!V22</f>
        <v>0</v>
      </c>
      <c r="Z45" s="263">
        <f>GRI_Data!W22</f>
        <v>0</v>
      </c>
      <c r="AB45" s="266">
        <f>GRI_Data!Y22</f>
        <v>0</v>
      </c>
      <c r="AC45" s="266">
        <f>GRI_Data!Z22</f>
        <v>0</v>
      </c>
      <c r="AD45" s="266">
        <f>GRI_Data!AA22</f>
        <v>0</v>
      </c>
      <c r="AE45" s="266">
        <f>GRI_Data!AB22</f>
        <v>0</v>
      </c>
      <c r="AF45" s="266">
        <f>GRI_Data!AC22</f>
        <v>0</v>
      </c>
      <c r="AG45" s="266">
        <f>GRI_Data!AD22</f>
        <v>0</v>
      </c>
      <c r="AH45" s="266">
        <f>GRI_Data!AE22</f>
        <v>0</v>
      </c>
      <c r="AI45" s="266">
        <f>GRI_Data!AF22</f>
        <v>0</v>
      </c>
      <c r="AJ45" s="266">
        <f>GRI_Data!AG22</f>
        <v>0</v>
      </c>
      <c r="AK45" s="266">
        <f>GRI_Data!AH22</f>
        <v>0</v>
      </c>
      <c r="AL45" s="266">
        <f>GRI_Data!AI22</f>
        <v>0</v>
      </c>
      <c r="AM45" s="266">
        <f>GRI_Data!AJ22</f>
        <v>0</v>
      </c>
    </row>
    <row r="46" spans="1:39" s="174" customFormat="1" ht="14.25" x14ac:dyDescent="0.2">
      <c r="A46" s="170" t="str">
        <f>GRI_Data!B23</f>
        <v>6f</v>
      </c>
      <c r="B46" s="219" t="str">
        <f>GRI_Data!C23</f>
        <v>Small Hydro - Longterm PPA</v>
      </c>
      <c r="C46" s="179" t="str">
        <f>GRI_Data!D23</f>
        <v>H0109</v>
      </c>
      <c r="D46" s="179" t="str">
        <f>GRI_Data!E23</f>
        <v>847</v>
      </c>
      <c r="E46" s="212" t="str">
        <f>GRI_Data!F23</f>
        <v>HIGGNS_1_COMBIE</v>
      </c>
      <c r="F46" s="212">
        <f>GRI_Data!G23</f>
        <v>0</v>
      </c>
      <c r="G46" s="212" t="str">
        <f>GRI_Data!H23</f>
        <v>Small Hyrdroelectric (&lt;30)</v>
      </c>
      <c r="H46" s="205">
        <f>GRI_Data!I23</f>
        <v>1.5</v>
      </c>
      <c r="I46" s="179" t="str">
        <f>GRI_Data!J23</f>
        <v>CAISO</v>
      </c>
      <c r="J46" s="179"/>
      <c r="K46" s="179"/>
      <c r="L46" s="179"/>
      <c r="M46" s="181"/>
      <c r="N46" s="216"/>
      <c r="O46" s="263">
        <f>GRI_Data!L23</f>
        <v>0</v>
      </c>
      <c r="P46" s="263">
        <f>GRI_Data!M23</f>
        <v>0</v>
      </c>
      <c r="Q46" s="263">
        <f>GRI_Data!N23</f>
        <v>0</v>
      </c>
      <c r="R46" s="263">
        <f>GRI_Data!O23</f>
        <v>0</v>
      </c>
      <c r="S46" s="263">
        <f>GRI_Data!P23</f>
        <v>0</v>
      </c>
      <c r="T46" s="263">
        <f>GRI_Data!Q23</f>
        <v>0</v>
      </c>
      <c r="U46" s="263">
        <f>GRI_Data!R23</f>
        <v>0</v>
      </c>
      <c r="V46" s="263">
        <f>GRI_Data!S23</f>
        <v>0</v>
      </c>
      <c r="W46" s="263">
        <f>GRI_Data!T23</f>
        <v>0</v>
      </c>
      <c r="X46" s="263">
        <f>GRI_Data!U23</f>
        <v>0</v>
      </c>
      <c r="Y46" s="263">
        <f>GRI_Data!V23</f>
        <v>0</v>
      </c>
      <c r="Z46" s="263">
        <f>GRI_Data!W23</f>
        <v>0</v>
      </c>
      <c r="AB46" s="266">
        <f>GRI_Data!Y23</f>
        <v>0</v>
      </c>
      <c r="AC46" s="266">
        <f>GRI_Data!Z23</f>
        <v>0</v>
      </c>
      <c r="AD46" s="266">
        <f>GRI_Data!AA23</f>
        <v>0</v>
      </c>
      <c r="AE46" s="266">
        <f>GRI_Data!AB23</f>
        <v>0</v>
      </c>
      <c r="AF46" s="266">
        <f>GRI_Data!AC23</f>
        <v>0</v>
      </c>
      <c r="AG46" s="266">
        <f>GRI_Data!AD23</f>
        <v>0</v>
      </c>
      <c r="AH46" s="266">
        <f>GRI_Data!AE23</f>
        <v>0</v>
      </c>
      <c r="AI46" s="266">
        <f>GRI_Data!AF23</f>
        <v>0</v>
      </c>
      <c r="AJ46" s="266">
        <f>GRI_Data!AG23</f>
        <v>0</v>
      </c>
      <c r="AK46" s="266">
        <f>GRI_Data!AH23</f>
        <v>0</v>
      </c>
      <c r="AL46" s="266">
        <f>GRI_Data!AI23</f>
        <v>0</v>
      </c>
      <c r="AM46" s="266">
        <f>GRI_Data!AJ23</f>
        <v>0</v>
      </c>
    </row>
    <row r="47" spans="1:39" s="174" customFormat="1" ht="14.25" x14ac:dyDescent="0.2">
      <c r="A47" s="170" t="str">
        <f>GRI_Data!B24</f>
        <v>6g</v>
      </c>
      <c r="B47" s="219" t="str">
        <f>GRI_Data!C24</f>
        <v>Solar - Longterm PPA</v>
      </c>
      <c r="C47" s="179" t="str">
        <f>GRI_Data!D24</f>
        <v>S0537</v>
      </c>
      <c r="D47" s="179" t="str">
        <f>GRI_Data!E24</f>
        <v>59977</v>
      </c>
      <c r="E47" s="212" t="str">
        <f>GRI_Data!F24</f>
        <v>ASTORA_2_SOLAR2</v>
      </c>
      <c r="F47" s="212">
        <f>GRI_Data!G24</f>
        <v>0</v>
      </c>
      <c r="G47" s="212" t="str">
        <f>GRI_Data!H24</f>
        <v>Solar PV</v>
      </c>
      <c r="H47" s="205">
        <f>GRI_Data!I24</f>
        <v>50.47</v>
      </c>
      <c r="I47" s="179" t="str">
        <f>GRI_Data!J24</f>
        <v>CAISO</v>
      </c>
      <c r="J47" s="179"/>
      <c r="K47" s="179"/>
      <c r="L47" s="179"/>
      <c r="M47" s="181"/>
      <c r="N47" s="216"/>
      <c r="O47" s="263">
        <f>GRI_Data!L24</f>
        <v>0</v>
      </c>
      <c r="P47" s="263">
        <f>GRI_Data!M24</f>
        <v>0</v>
      </c>
      <c r="Q47" s="263">
        <f>GRI_Data!N24</f>
        <v>0</v>
      </c>
      <c r="R47" s="263">
        <f>GRI_Data!O24</f>
        <v>0</v>
      </c>
      <c r="S47" s="263">
        <f>GRI_Data!P24</f>
        <v>0</v>
      </c>
      <c r="T47" s="263">
        <f>GRI_Data!Q24</f>
        <v>0</v>
      </c>
      <c r="U47" s="263">
        <f>GRI_Data!R24</f>
        <v>0</v>
      </c>
      <c r="V47" s="263">
        <f>GRI_Data!S24</f>
        <v>0</v>
      </c>
      <c r="W47" s="263">
        <f>GRI_Data!T24</f>
        <v>0</v>
      </c>
      <c r="X47" s="263">
        <f>GRI_Data!U24</f>
        <v>0</v>
      </c>
      <c r="Y47" s="263">
        <f>GRI_Data!V24</f>
        <v>0</v>
      </c>
      <c r="Z47" s="263">
        <f>GRI_Data!W24</f>
        <v>0</v>
      </c>
      <c r="AB47" s="266">
        <f>GRI_Data!Y24</f>
        <v>0</v>
      </c>
      <c r="AC47" s="266">
        <f>GRI_Data!Z24</f>
        <v>0</v>
      </c>
      <c r="AD47" s="266">
        <f>GRI_Data!AA24</f>
        <v>0</v>
      </c>
      <c r="AE47" s="266">
        <f>GRI_Data!AB24</f>
        <v>0</v>
      </c>
      <c r="AF47" s="266">
        <f>GRI_Data!AC24</f>
        <v>0</v>
      </c>
      <c r="AG47" s="266">
        <f>GRI_Data!AD24</f>
        <v>0</v>
      </c>
      <c r="AH47" s="266">
        <f>GRI_Data!AE24</f>
        <v>0</v>
      </c>
      <c r="AI47" s="266">
        <f>GRI_Data!AF24</f>
        <v>0</v>
      </c>
      <c r="AJ47" s="266">
        <f>GRI_Data!AG24</f>
        <v>0</v>
      </c>
      <c r="AK47" s="266">
        <f>GRI_Data!AH24</f>
        <v>0</v>
      </c>
      <c r="AL47" s="266">
        <f>GRI_Data!AI24</f>
        <v>0</v>
      </c>
      <c r="AM47" s="266">
        <f>GRI_Data!AJ24</f>
        <v>0</v>
      </c>
    </row>
    <row r="48" spans="1:39" s="174" customFormat="1" ht="14.25" x14ac:dyDescent="0.2">
      <c r="A48" s="170" t="str">
        <f>GRI_Data!B25</f>
        <v>6h</v>
      </c>
      <c r="B48" s="219" t="str">
        <f>GRI_Data!C25</f>
        <v>Solar - Longterm PPA</v>
      </c>
      <c r="C48" s="179" t="str">
        <f>GRI_Data!D25</f>
        <v>S0737</v>
      </c>
      <c r="D48" s="179">
        <f>GRI_Data!E25</f>
        <v>0</v>
      </c>
      <c r="E48" s="212" t="str">
        <f>GRI_Data!F25</f>
        <v>BGSKYN_2_ASSR1B</v>
      </c>
      <c r="F48" s="212">
        <f>GRI_Data!G25</f>
        <v>0</v>
      </c>
      <c r="G48" s="212" t="str">
        <f>GRI_Data!H25</f>
        <v>Solar PV</v>
      </c>
      <c r="H48" s="205">
        <f>GRI_Data!I25</f>
        <v>17</v>
      </c>
      <c r="I48" s="179" t="str">
        <f>GRI_Data!J25</f>
        <v>CAISO</v>
      </c>
      <c r="J48" s="179"/>
      <c r="K48" s="179"/>
      <c r="L48" s="179"/>
      <c r="M48" s="181"/>
      <c r="N48" s="216"/>
      <c r="O48" s="263">
        <f>GRI_Data!L25</f>
        <v>0</v>
      </c>
      <c r="P48" s="263">
        <f>GRI_Data!M25</f>
        <v>0.42</v>
      </c>
      <c r="Q48" s="263">
        <f>GRI_Data!N25</f>
        <v>0.25700000000000001</v>
      </c>
      <c r="R48" s="263">
        <f>GRI_Data!O25</f>
        <v>0.22270639582770799</v>
      </c>
      <c r="S48" s="263">
        <f>GRI_Data!P25</f>
        <v>0.22270722934005699</v>
      </c>
      <c r="T48" s="263">
        <f>GRI_Data!Q25</f>
        <v>0.22270610341834801</v>
      </c>
      <c r="U48" s="263">
        <f>GRI_Data!R25</f>
        <v>0.222706774913148</v>
      </c>
      <c r="V48" s="263">
        <f>GRI_Data!S25</f>
        <v>0.222706881608813</v>
      </c>
      <c r="W48" s="263">
        <f>GRI_Data!T25</f>
        <v>0.222708179821799</v>
      </c>
      <c r="X48" s="263">
        <f>GRI_Data!U25</f>
        <v>0.22270639582770699</v>
      </c>
      <c r="Y48" s="263">
        <f>GRI_Data!V25</f>
        <v>0.22270610341834901</v>
      </c>
      <c r="Z48" s="263">
        <f>GRI_Data!W25</f>
        <v>0.22270681661918901</v>
      </c>
      <c r="AB48" s="266">
        <f>GRI_Data!Y25</f>
        <v>0.41853899999999999</v>
      </c>
      <c r="AC48" s="266">
        <f>GRI_Data!Z25</f>
        <v>2.069804</v>
      </c>
      <c r="AD48" s="266">
        <f>GRI_Data!AA25</f>
        <v>2.0038161415008302</v>
      </c>
      <c r="AE48" s="266">
        <f>GRI_Data!AB25</f>
        <v>1.51541972042833</v>
      </c>
      <c r="AF48" s="266">
        <f>GRI_Data!AC25</f>
        <v>1.5107706693720699</v>
      </c>
      <c r="AG48" s="266">
        <f>GRI_Data!AD25</f>
        <v>1.50644311389375</v>
      </c>
      <c r="AH48" s="266">
        <f>GRI_Data!AE25</f>
        <v>1.51237760549918</v>
      </c>
      <c r="AI48" s="266">
        <f>GRI_Data!AF25</f>
        <v>1.51375836401622</v>
      </c>
      <c r="AJ48" s="266">
        <f>GRI_Data!AG25</f>
        <v>1.51483792147284</v>
      </c>
      <c r="AK48" s="266">
        <f>GRI_Data!AH25</f>
        <v>1.51541972042833</v>
      </c>
      <c r="AL48" s="266">
        <f>GRI_Data!AI25</f>
        <v>1.5097420759397899</v>
      </c>
      <c r="AM48" s="266">
        <f>GRI_Data!AJ25</f>
        <v>1.504987362876</v>
      </c>
    </row>
    <row r="49" spans="1:39" s="174" customFormat="1" ht="14.25" x14ac:dyDescent="0.2">
      <c r="A49" s="170" t="str">
        <f>GRI_Data!B26</f>
        <v>6i</v>
      </c>
      <c r="B49" s="219" t="str">
        <f>GRI_Data!C26</f>
        <v>Solar - Longterm PPA</v>
      </c>
      <c r="C49" s="179" t="str">
        <f>GRI_Data!D26</f>
        <v>S0556</v>
      </c>
      <c r="D49" s="179" t="str">
        <f>GRI_Data!E26</f>
        <v>59964</v>
      </c>
      <c r="E49" s="212" t="str">
        <f>GRI_Data!F26</f>
        <v>BIGSKY_2_SOLAR2</v>
      </c>
      <c r="F49" s="212">
        <f>GRI_Data!G26</f>
        <v>0</v>
      </c>
      <c r="G49" s="212" t="str">
        <f>GRI_Data!H26</f>
        <v>Solar PV</v>
      </c>
      <c r="H49" s="205">
        <f>GRI_Data!I26</f>
        <v>40</v>
      </c>
      <c r="I49" s="179" t="str">
        <f>GRI_Data!J26</f>
        <v>CAISO</v>
      </c>
      <c r="J49" s="179"/>
      <c r="K49" s="179"/>
      <c r="L49" s="179"/>
      <c r="M49" s="181"/>
      <c r="N49" s="216"/>
      <c r="O49" s="263">
        <f>GRI_Data!L26</f>
        <v>0</v>
      </c>
      <c r="P49" s="263">
        <f>GRI_Data!M26</f>
        <v>0</v>
      </c>
      <c r="Q49" s="263">
        <f>GRI_Data!N26</f>
        <v>0</v>
      </c>
      <c r="R49" s="263">
        <f>GRI_Data!O26</f>
        <v>0</v>
      </c>
      <c r="S49" s="263">
        <f>GRI_Data!P26</f>
        <v>0</v>
      </c>
      <c r="T49" s="263">
        <f>GRI_Data!Q26</f>
        <v>0</v>
      </c>
      <c r="U49" s="263">
        <f>GRI_Data!R26</f>
        <v>0</v>
      </c>
      <c r="V49" s="263">
        <f>GRI_Data!S26</f>
        <v>0</v>
      </c>
      <c r="W49" s="263">
        <f>GRI_Data!T26</f>
        <v>0</v>
      </c>
      <c r="X49" s="263">
        <f>GRI_Data!U26</f>
        <v>0</v>
      </c>
      <c r="Y49" s="263">
        <f>GRI_Data!V26</f>
        <v>0</v>
      </c>
      <c r="Z49" s="263">
        <f>GRI_Data!W26</f>
        <v>0</v>
      </c>
      <c r="AB49" s="266">
        <f>GRI_Data!Y26</f>
        <v>0</v>
      </c>
      <c r="AC49" s="266">
        <f>GRI_Data!Z26</f>
        <v>0</v>
      </c>
      <c r="AD49" s="266">
        <f>GRI_Data!AA26</f>
        <v>0</v>
      </c>
      <c r="AE49" s="266">
        <f>GRI_Data!AB26</f>
        <v>0</v>
      </c>
      <c r="AF49" s="266">
        <f>GRI_Data!AC26</f>
        <v>0</v>
      </c>
      <c r="AG49" s="266">
        <f>GRI_Data!AD26</f>
        <v>0</v>
      </c>
      <c r="AH49" s="266">
        <f>GRI_Data!AE26</f>
        <v>0</v>
      </c>
      <c r="AI49" s="266">
        <f>GRI_Data!AF26</f>
        <v>0</v>
      </c>
      <c r="AJ49" s="266">
        <f>GRI_Data!AG26</f>
        <v>0</v>
      </c>
      <c r="AK49" s="266">
        <f>GRI_Data!AH26</f>
        <v>0</v>
      </c>
      <c r="AL49" s="266">
        <f>GRI_Data!AI26</f>
        <v>0</v>
      </c>
      <c r="AM49" s="266">
        <f>GRI_Data!AJ26</f>
        <v>0</v>
      </c>
    </row>
    <row r="50" spans="1:39" s="174" customFormat="1" ht="14.25" x14ac:dyDescent="0.2">
      <c r="A50" s="170" t="str">
        <f>GRI_Data!B27</f>
        <v>6j</v>
      </c>
      <c r="B50" s="219" t="str">
        <f>GRI_Data!C27</f>
        <v>Solar - Longterm PPA</v>
      </c>
      <c r="C50" s="179" t="str">
        <f>GRI_Data!D27</f>
        <v>S0568</v>
      </c>
      <c r="D50" s="179" t="str">
        <f>GRI_Data!E27</f>
        <v>59961</v>
      </c>
      <c r="E50" s="212" t="str">
        <f>GRI_Data!F27</f>
        <v>BIGSKY_2_SOLAR4</v>
      </c>
      <c r="F50" s="212">
        <f>GRI_Data!G27</f>
        <v>0</v>
      </c>
      <c r="G50" s="212" t="str">
        <f>GRI_Data!H27</f>
        <v>Solar PV</v>
      </c>
      <c r="H50" s="205">
        <f>GRI_Data!I27</f>
        <v>20</v>
      </c>
      <c r="I50" s="179" t="str">
        <f>GRI_Data!J27</f>
        <v>CAISO</v>
      </c>
      <c r="J50" s="179"/>
      <c r="K50" s="179"/>
      <c r="L50" s="179"/>
      <c r="M50" s="181"/>
      <c r="N50" s="216"/>
      <c r="O50" s="263">
        <f>GRI_Data!L27</f>
        <v>0</v>
      </c>
      <c r="P50" s="263">
        <f>GRI_Data!M27</f>
        <v>0</v>
      </c>
      <c r="Q50" s="263">
        <f>GRI_Data!N27</f>
        <v>0</v>
      </c>
      <c r="R50" s="263">
        <f>GRI_Data!O27</f>
        <v>0</v>
      </c>
      <c r="S50" s="263">
        <f>GRI_Data!P27</f>
        <v>0</v>
      </c>
      <c r="T50" s="263">
        <f>GRI_Data!Q27</f>
        <v>0</v>
      </c>
      <c r="U50" s="263">
        <f>GRI_Data!R27</f>
        <v>0</v>
      </c>
      <c r="V50" s="263">
        <f>GRI_Data!S27</f>
        <v>0</v>
      </c>
      <c r="W50" s="263">
        <f>GRI_Data!T27</f>
        <v>0</v>
      </c>
      <c r="X50" s="263">
        <f>GRI_Data!U27</f>
        <v>0</v>
      </c>
      <c r="Y50" s="263">
        <f>GRI_Data!V27</f>
        <v>0</v>
      </c>
      <c r="Z50" s="263">
        <f>GRI_Data!W27</f>
        <v>0</v>
      </c>
      <c r="AB50" s="266">
        <f>GRI_Data!Y27</f>
        <v>0</v>
      </c>
      <c r="AC50" s="266">
        <f>GRI_Data!Z27</f>
        <v>0</v>
      </c>
      <c r="AD50" s="266">
        <f>GRI_Data!AA27</f>
        <v>0</v>
      </c>
      <c r="AE50" s="266">
        <f>GRI_Data!AB27</f>
        <v>0</v>
      </c>
      <c r="AF50" s="266">
        <f>GRI_Data!AC27</f>
        <v>0</v>
      </c>
      <c r="AG50" s="266">
        <f>GRI_Data!AD27</f>
        <v>0</v>
      </c>
      <c r="AH50" s="266">
        <f>GRI_Data!AE27</f>
        <v>0</v>
      </c>
      <c r="AI50" s="266">
        <f>GRI_Data!AF27</f>
        <v>0</v>
      </c>
      <c r="AJ50" s="266">
        <f>GRI_Data!AG27</f>
        <v>0</v>
      </c>
      <c r="AK50" s="266">
        <f>GRI_Data!AH27</f>
        <v>0</v>
      </c>
      <c r="AL50" s="266">
        <f>GRI_Data!AI27</f>
        <v>0</v>
      </c>
      <c r="AM50" s="266">
        <f>GRI_Data!AJ27</f>
        <v>0</v>
      </c>
    </row>
    <row r="51" spans="1:39" s="174" customFormat="1" ht="14.25" x14ac:dyDescent="0.2">
      <c r="A51" s="170" t="str">
        <f>GRI_Data!B28</f>
        <v>6k</v>
      </c>
      <c r="B51" s="219" t="str">
        <f>GRI_Data!C28</f>
        <v>Solar - Longterm PPA</v>
      </c>
      <c r="C51" s="179" t="str">
        <f>GRI_Data!D28</f>
        <v>S0459</v>
      </c>
      <c r="D51" s="179" t="str">
        <f>GRI_Data!E28</f>
        <v>60039</v>
      </c>
      <c r="E51" s="212" t="str">
        <f>GRI_Data!F28</f>
        <v>CRWCKS_1_SOLAR1</v>
      </c>
      <c r="F51" s="212">
        <f>GRI_Data!G28</f>
        <v>0</v>
      </c>
      <c r="G51" s="212" t="str">
        <f>GRI_Data!H28</f>
        <v>Solar PV</v>
      </c>
      <c r="H51" s="205">
        <f>GRI_Data!I28</f>
        <v>20</v>
      </c>
      <c r="I51" s="179" t="str">
        <f>GRI_Data!J28</f>
        <v>CAISO</v>
      </c>
      <c r="J51" s="179"/>
      <c r="K51" s="179"/>
      <c r="L51" s="179"/>
      <c r="M51" s="181"/>
      <c r="N51" s="216"/>
      <c r="O51" s="263">
        <f>GRI_Data!L28</f>
        <v>0</v>
      </c>
      <c r="P51" s="263">
        <f>GRI_Data!M28</f>
        <v>0</v>
      </c>
      <c r="Q51" s="263">
        <f>GRI_Data!N28</f>
        <v>0</v>
      </c>
      <c r="R51" s="263">
        <f>GRI_Data!O28</f>
        <v>0</v>
      </c>
      <c r="S51" s="263">
        <f>GRI_Data!P28</f>
        <v>0</v>
      </c>
      <c r="T51" s="263">
        <f>GRI_Data!Q28</f>
        <v>0</v>
      </c>
      <c r="U51" s="263">
        <f>GRI_Data!R28</f>
        <v>0</v>
      </c>
      <c r="V51" s="263">
        <f>GRI_Data!S28</f>
        <v>0</v>
      </c>
      <c r="W51" s="263">
        <f>GRI_Data!T28</f>
        <v>0</v>
      </c>
      <c r="X51" s="263">
        <f>GRI_Data!U28</f>
        <v>0</v>
      </c>
      <c r="Y51" s="263">
        <f>GRI_Data!V28</f>
        <v>0</v>
      </c>
      <c r="Z51" s="263">
        <f>GRI_Data!W28</f>
        <v>0</v>
      </c>
      <c r="AB51" s="266">
        <f>GRI_Data!Y28</f>
        <v>0</v>
      </c>
      <c r="AC51" s="266">
        <f>GRI_Data!Z28</f>
        <v>0</v>
      </c>
      <c r="AD51" s="266">
        <f>GRI_Data!AA28</f>
        <v>0</v>
      </c>
      <c r="AE51" s="266">
        <f>GRI_Data!AB28</f>
        <v>0</v>
      </c>
      <c r="AF51" s="266">
        <f>GRI_Data!AC28</f>
        <v>0</v>
      </c>
      <c r="AG51" s="266">
        <f>GRI_Data!AD28</f>
        <v>0</v>
      </c>
      <c r="AH51" s="266">
        <f>GRI_Data!AE28</f>
        <v>0</v>
      </c>
      <c r="AI51" s="266">
        <f>GRI_Data!AF28</f>
        <v>0</v>
      </c>
      <c r="AJ51" s="266">
        <f>GRI_Data!AG28</f>
        <v>0</v>
      </c>
      <c r="AK51" s="266">
        <f>GRI_Data!AH28</f>
        <v>0</v>
      </c>
      <c r="AL51" s="266">
        <f>GRI_Data!AI28</f>
        <v>0</v>
      </c>
      <c r="AM51" s="266">
        <f>GRI_Data!AJ28</f>
        <v>0</v>
      </c>
    </row>
    <row r="52" spans="1:39" s="174" customFormat="1" ht="14.25" x14ac:dyDescent="0.2">
      <c r="A52" s="170" t="str">
        <f>GRI_Data!B29</f>
        <v>6l</v>
      </c>
      <c r="B52" s="219" t="str">
        <f>GRI_Data!C29</f>
        <v>Solar - Longterm PPA</v>
      </c>
      <c r="C52" s="179" t="str">
        <f>GRI_Data!D29</f>
        <v>S0424</v>
      </c>
      <c r="D52" s="179" t="str">
        <f>GRI_Data!E29</f>
        <v>59633</v>
      </c>
      <c r="E52" s="212" t="str">
        <f>GRI_Data!F29</f>
        <v>EEKTMN_6_SOLAR1</v>
      </c>
      <c r="F52" s="212">
        <f>GRI_Data!G29</f>
        <v>0</v>
      </c>
      <c r="G52" s="212" t="str">
        <f>GRI_Data!H29</f>
        <v>Solar PV</v>
      </c>
      <c r="H52" s="205">
        <f>GRI_Data!I29</f>
        <v>20</v>
      </c>
      <c r="I52" s="179" t="str">
        <f>GRI_Data!J29</f>
        <v>CAISO</v>
      </c>
      <c r="J52" s="179"/>
      <c r="K52" s="179"/>
      <c r="L52" s="179"/>
      <c r="M52" s="181"/>
      <c r="N52" s="216"/>
      <c r="O52" s="263">
        <f>GRI_Data!L29</f>
        <v>0</v>
      </c>
      <c r="P52" s="263">
        <f>GRI_Data!M29</f>
        <v>0</v>
      </c>
      <c r="Q52" s="263">
        <f>GRI_Data!N29</f>
        <v>0</v>
      </c>
      <c r="R52" s="263">
        <f>GRI_Data!O29</f>
        <v>0</v>
      </c>
      <c r="S52" s="263">
        <f>GRI_Data!P29</f>
        <v>0</v>
      </c>
      <c r="T52" s="263">
        <f>GRI_Data!Q29</f>
        <v>0</v>
      </c>
      <c r="U52" s="263">
        <f>GRI_Data!R29</f>
        <v>0</v>
      </c>
      <c r="V52" s="263">
        <f>GRI_Data!S29</f>
        <v>0</v>
      </c>
      <c r="W52" s="263">
        <f>GRI_Data!T29</f>
        <v>0</v>
      </c>
      <c r="X52" s="263">
        <f>GRI_Data!U29</f>
        <v>0</v>
      </c>
      <c r="Y52" s="263">
        <f>GRI_Data!V29</f>
        <v>0</v>
      </c>
      <c r="Z52" s="263">
        <f>GRI_Data!W29</f>
        <v>0</v>
      </c>
      <c r="AB52" s="266">
        <f>GRI_Data!Y29</f>
        <v>0</v>
      </c>
      <c r="AC52" s="266">
        <f>GRI_Data!Z29</f>
        <v>0</v>
      </c>
      <c r="AD52" s="266">
        <f>GRI_Data!AA29</f>
        <v>0</v>
      </c>
      <c r="AE52" s="266">
        <f>GRI_Data!AB29</f>
        <v>0</v>
      </c>
      <c r="AF52" s="266">
        <f>GRI_Data!AC29</f>
        <v>0</v>
      </c>
      <c r="AG52" s="266">
        <f>GRI_Data!AD29</f>
        <v>0</v>
      </c>
      <c r="AH52" s="266">
        <f>GRI_Data!AE29</f>
        <v>0</v>
      </c>
      <c r="AI52" s="266">
        <f>GRI_Data!AF29</f>
        <v>0</v>
      </c>
      <c r="AJ52" s="266">
        <f>GRI_Data!AG29</f>
        <v>0</v>
      </c>
      <c r="AK52" s="266">
        <f>GRI_Data!AH29</f>
        <v>0</v>
      </c>
      <c r="AL52" s="266">
        <f>GRI_Data!AI29</f>
        <v>0</v>
      </c>
      <c r="AM52" s="266">
        <f>GRI_Data!AJ29</f>
        <v>0</v>
      </c>
    </row>
    <row r="53" spans="1:39" s="174" customFormat="1" ht="14.25" x14ac:dyDescent="0.2">
      <c r="A53" s="170" t="str">
        <f>GRI_Data!B30</f>
        <v>6m</v>
      </c>
      <c r="B53" s="219" t="str">
        <f>GRI_Data!C30</f>
        <v>Solar - Longterm PPA</v>
      </c>
      <c r="C53" s="179" t="str">
        <f>GRI_Data!D30</f>
        <v>S0427</v>
      </c>
      <c r="D53" s="179" t="str">
        <f>GRI_Data!E30</f>
        <v>59009</v>
      </c>
      <c r="E53" s="212" t="str">
        <f>GRI_Data!F30</f>
        <v>LAMONT_1_SOLAR4</v>
      </c>
      <c r="F53" s="212">
        <f>GRI_Data!G30</f>
        <v>0</v>
      </c>
      <c r="G53" s="212" t="str">
        <f>GRI_Data!H30</f>
        <v>Solar PV</v>
      </c>
      <c r="H53" s="205">
        <f>GRI_Data!I30</f>
        <v>26.66</v>
      </c>
      <c r="I53" s="179" t="str">
        <f>GRI_Data!J30</f>
        <v>CAISO</v>
      </c>
      <c r="J53" s="179"/>
      <c r="K53" s="179"/>
      <c r="L53" s="179"/>
      <c r="M53" s="181"/>
      <c r="N53" s="216"/>
      <c r="O53" s="263">
        <f>GRI_Data!L30</f>
        <v>0</v>
      </c>
      <c r="P53" s="263">
        <f>GRI_Data!M30</f>
        <v>0</v>
      </c>
      <c r="Q53" s="263">
        <f>GRI_Data!N30</f>
        <v>0</v>
      </c>
      <c r="R53" s="263">
        <f>GRI_Data!O30</f>
        <v>0</v>
      </c>
      <c r="S53" s="263">
        <f>GRI_Data!P30</f>
        <v>0</v>
      </c>
      <c r="T53" s="263">
        <f>GRI_Data!Q30</f>
        <v>0</v>
      </c>
      <c r="U53" s="263">
        <f>GRI_Data!R30</f>
        <v>0</v>
      </c>
      <c r="V53" s="263">
        <f>GRI_Data!S30</f>
        <v>0</v>
      </c>
      <c r="W53" s="263">
        <f>GRI_Data!T30</f>
        <v>0</v>
      </c>
      <c r="X53" s="263">
        <f>GRI_Data!U30</f>
        <v>0</v>
      </c>
      <c r="Y53" s="263">
        <f>GRI_Data!V30</f>
        <v>0</v>
      </c>
      <c r="Z53" s="263">
        <f>GRI_Data!W30</f>
        <v>0</v>
      </c>
      <c r="AB53" s="266">
        <f>GRI_Data!Y30</f>
        <v>0</v>
      </c>
      <c r="AC53" s="266">
        <f>GRI_Data!Z30</f>
        <v>0</v>
      </c>
      <c r="AD53" s="266">
        <f>GRI_Data!AA30</f>
        <v>0</v>
      </c>
      <c r="AE53" s="266">
        <f>GRI_Data!AB30</f>
        <v>0</v>
      </c>
      <c r="AF53" s="266">
        <f>GRI_Data!AC30</f>
        <v>0</v>
      </c>
      <c r="AG53" s="266">
        <f>GRI_Data!AD30</f>
        <v>0</v>
      </c>
      <c r="AH53" s="266">
        <f>GRI_Data!AE30</f>
        <v>0</v>
      </c>
      <c r="AI53" s="266">
        <f>GRI_Data!AF30</f>
        <v>0</v>
      </c>
      <c r="AJ53" s="266">
        <f>GRI_Data!AG30</f>
        <v>0</v>
      </c>
      <c r="AK53" s="266">
        <f>GRI_Data!AH30</f>
        <v>0</v>
      </c>
      <c r="AL53" s="266">
        <f>GRI_Data!AI30</f>
        <v>0</v>
      </c>
      <c r="AM53" s="266">
        <f>GRI_Data!AJ30</f>
        <v>0</v>
      </c>
    </row>
    <row r="54" spans="1:39" s="174" customFormat="1" ht="14.25" x14ac:dyDescent="0.2">
      <c r="A54" s="170" t="str">
        <f>GRI_Data!B31</f>
        <v>6n</v>
      </c>
      <c r="B54" s="219" t="str">
        <f>GRI_Data!C31</f>
        <v>Solar - Longterm PPA</v>
      </c>
      <c r="C54" s="179" t="str">
        <f>GRI_Data!D31</f>
        <v>S0749</v>
      </c>
      <c r="D54" s="179">
        <f>GRI_Data!E31</f>
        <v>0</v>
      </c>
      <c r="E54" s="212" t="str">
        <f>GRI_Data!F31</f>
        <v>RTEDDY_2_SPASR4</v>
      </c>
      <c r="F54" s="212">
        <f>GRI_Data!G31</f>
        <v>0</v>
      </c>
      <c r="G54" s="212" t="str">
        <f>GRI_Data!H31</f>
        <v>Solar PV</v>
      </c>
      <c r="H54" s="205">
        <f>GRI_Data!I31</f>
        <v>22.12</v>
      </c>
      <c r="I54" s="179" t="str">
        <f>GRI_Data!J31</f>
        <v>CAISO</v>
      </c>
      <c r="J54" s="179"/>
      <c r="K54" s="179"/>
      <c r="L54" s="179"/>
      <c r="M54" s="181"/>
      <c r="N54" s="216"/>
      <c r="O54" s="263">
        <f>GRI_Data!L31</f>
        <v>0</v>
      </c>
      <c r="P54" s="263">
        <f>GRI_Data!M31</f>
        <v>0</v>
      </c>
      <c r="Q54" s="263">
        <f>GRI_Data!N31</f>
        <v>0</v>
      </c>
      <c r="R54" s="263">
        <f>GRI_Data!O31</f>
        <v>0</v>
      </c>
      <c r="S54" s="263">
        <f>GRI_Data!P31</f>
        <v>0</v>
      </c>
      <c r="T54" s="263">
        <f>GRI_Data!Q31</f>
        <v>0</v>
      </c>
      <c r="U54" s="263">
        <f>GRI_Data!R31</f>
        <v>0</v>
      </c>
      <c r="V54" s="263">
        <f>GRI_Data!S31</f>
        <v>0</v>
      </c>
      <c r="W54" s="263">
        <f>GRI_Data!T31</f>
        <v>0</v>
      </c>
      <c r="X54" s="263">
        <f>GRI_Data!U31</f>
        <v>0</v>
      </c>
      <c r="Y54" s="263">
        <f>GRI_Data!V31</f>
        <v>0</v>
      </c>
      <c r="Z54" s="263">
        <f>GRI_Data!W31</f>
        <v>0</v>
      </c>
      <c r="AB54" s="266">
        <f>GRI_Data!Y31</f>
        <v>0</v>
      </c>
      <c r="AC54" s="266">
        <f>GRI_Data!Z31</f>
        <v>0</v>
      </c>
      <c r="AD54" s="266">
        <f>GRI_Data!AA31</f>
        <v>0</v>
      </c>
      <c r="AE54" s="266">
        <f>GRI_Data!AB31</f>
        <v>0</v>
      </c>
      <c r="AF54" s="266">
        <f>GRI_Data!AC31</f>
        <v>0</v>
      </c>
      <c r="AG54" s="266">
        <f>GRI_Data!AD31</f>
        <v>0</v>
      </c>
      <c r="AH54" s="266">
        <f>GRI_Data!AE31</f>
        <v>0</v>
      </c>
      <c r="AI54" s="266">
        <f>GRI_Data!AF31</f>
        <v>0</v>
      </c>
      <c r="AJ54" s="266">
        <f>GRI_Data!AG31</f>
        <v>0</v>
      </c>
      <c r="AK54" s="266">
        <f>GRI_Data!AH31</f>
        <v>0</v>
      </c>
      <c r="AL54" s="266">
        <f>GRI_Data!AI31</f>
        <v>0</v>
      </c>
      <c r="AM54" s="266">
        <f>GRI_Data!AJ31</f>
        <v>0</v>
      </c>
    </row>
    <row r="55" spans="1:39" s="174" customFormat="1" ht="14.25" x14ac:dyDescent="0.2">
      <c r="A55" s="170" t="str">
        <f>GRI_Data!B32</f>
        <v>6o</v>
      </c>
      <c r="B55" s="219" t="str">
        <f>GRI_Data!C32</f>
        <v>Solar - Longterm PPA</v>
      </c>
      <c r="C55" s="179">
        <f>GRI_Data!D32</f>
        <v>0</v>
      </c>
      <c r="D55" s="179" t="str">
        <f>GRI_Data!E32</f>
        <v>58370</v>
      </c>
      <c r="E55" s="212" t="str">
        <f>GRI_Data!F32</f>
        <v>GRIDLEY 1</v>
      </c>
      <c r="F55" s="212">
        <f>GRI_Data!G32</f>
        <v>0</v>
      </c>
      <c r="G55" s="212" t="str">
        <f>GRI_Data!H32</f>
        <v>Solar PV</v>
      </c>
      <c r="H55" s="205">
        <f>GRI_Data!I32</f>
        <v>1</v>
      </c>
      <c r="I55" s="179" t="str">
        <f>GRI_Data!J32</f>
        <v>CAISO</v>
      </c>
      <c r="J55" s="179"/>
      <c r="K55" s="179"/>
      <c r="L55" s="179"/>
      <c r="M55" s="181"/>
      <c r="N55" s="216"/>
      <c r="O55" s="263">
        <f>GRI_Data!L32</f>
        <v>0.57199999999999995</v>
      </c>
      <c r="P55" s="263">
        <f>GRI_Data!M32</f>
        <v>0.42199999999999999</v>
      </c>
      <c r="Q55" s="263">
        <f>GRI_Data!N32</f>
        <v>0.53800000000000003</v>
      </c>
      <c r="R55" s="263">
        <f>GRI_Data!O32</f>
        <v>0</v>
      </c>
      <c r="S55" s="263">
        <f>GRI_Data!P32</f>
        <v>0</v>
      </c>
      <c r="T55" s="263">
        <f>GRI_Data!Q32</f>
        <v>0</v>
      </c>
      <c r="U55" s="263">
        <f>GRI_Data!R32</f>
        <v>0</v>
      </c>
      <c r="V55" s="263">
        <f>GRI_Data!S32</f>
        <v>0</v>
      </c>
      <c r="W55" s="263">
        <f>GRI_Data!T32</f>
        <v>0</v>
      </c>
      <c r="X55" s="263">
        <f>GRI_Data!U32</f>
        <v>0</v>
      </c>
      <c r="Y55" s="263">
        <f>GRI_Data!V32</f>
        <v>0</v>
      </c>
      <c r="Z55" s="263">
        <f>GRI_Data!W32</f>
        <v>0</v>
      </c>
      <c r="AB55" s="266">
        <f>GRI_Data!Y32</f>
        <v>1.8062639999999901</v>
      </c>
      <c r="AC55" s="266">
        <f>GRI_Data!Z32</f>
        <v>1.586471</v>
      </c>
      <c r="AD55" s="266">
        <f>GRI_Data!AA32</f>
        <v>1.6458759999999899</v>
      </c>
      <c r="AE55" s="266">
        <f>GRI_Data!AB32</f>
        <v>0</v>
      </c>
      <c r="AF55" s="266">
        <f>GRI_Data!AC32</f>
        <v>0</v>
      </c>
      <c r="AG55" s="266">
        <f>GRI_Data!AD32</f>
        <v>0</v>
      </c>
      <c r="AH55" s="266">
        <f>GRI_Data!AE32</f>
        <v>0</v>
      </c>
      <c r="AI55" s="266">
        <f>GRI_Data!AF32</f>
        <v>0</v>
      </c>
      <c r="AJ55" s="266">
        <f>GRI_Data!AG32</f>
        <v>0</v>
      </c>
      <c r="AK55" s="266">
        <f>GRI_Data!AH32</f>
        <v>0</v>
      </c>
      <c r="AL55" s="266">
        <f>GRI_Data!AI32</f>
        <v>0</v>
      </c>
      <c r="AM55" s="266">
        <f>GRI_Data!AJ32</f>
        <v>0</v>
      </c>
    </row>
    <row r="56" spans="1:39" s="174" customFormat="1" ht="14.25" x14ac:dyDescent="0.2">
      <c r="A56" s="170" t="str">
        <f>GRI_Data!B33</f>
        <v>6p</v>
      </c>
      <c r="B56" s="219" t="str">
        <f>GRI_Data!C33</f>
        <v>Wind - Longterm PPA</v>
      </c>
      <c r="C56" s="179" t="str">
        <f>GRI_Data!D33</f>
        <v>W0355</v>
      </c>
      <c r="D56" s="179" t="str">
        <f>GRI_Data!E33</f>
        <v>56075</v>
      </c>
      <c r="E56" s="212" t="str">
        <f>GRI_Data!F33</f>
        <v>BRDSLD_2_HIWIND</v>
      </c>
      <c r="F56" s="212">
        <f>GRI_Data!G33</f>
        <v>0</v>
      </c>
      <c r="G56" s="212" t="str">
        <f>GRI_Data!H33</f>
        <v>Wind - NorCal</v>
      </c>
      <c r="H56" s="205">
        <f>GRI_Data!I33</f>
        <v>74.73</v>
      </c>
      <c r="I56" s="179" t="str">
        <f>GRI_Data!J33</f>
        <v>CAISO</v>
      </c>
      <c r="J56" s="179"/>
      <c r="K56" s="179"/>
      <c r="L56" s="179"/>
      <c r="M56" s="181"/>
      <c r="N56" s="216"/>
      <c r="O56" s="263">
        <f>GRI_Data!L33</f>
        <v>0</v>
      </c>
      <c r="P56" s="263">
        <f>GRI_Data!M33</f>
        <v>0</v>
      </c>
      <c r="Q56" s="263">
        <f>GRI_Data!N33</f>
        <v>0</v>
      </c>
      <c r="R56" s="263">
        <f>GRI_Data!O33</f>
        <v>0</v>
      </c>
      <c r="S56" s="263">
        <f>GRI_Data!P33</f>
        <v>0</v>
      </c>
      <c r="T56" s="263">
        <f>GRI_Data!Q33</f>
        <v>0</v>
      </c>
      <c r="U56" s="263">
        <f>GRI_Data!R33</f>
        <v>0</v>
      </c>
      <c r="V56" s="263">
        <f>GRI_Data!S33</f>
        <v>0</v>
      </c>
      <c r="W56" s="263">
        <f>GRI_Data!T33</f>
        <v>0</v>
      </c>
      <c r="X56" s="263">
        <f>GRI_Data!U33</f>
        <v>0</v>
      </c>
      <c r="Y56" s="263">
        <f>GRI_Data!V33</f>
        <v>0</v>
      </c>
      <c r="Z56" s="263">
        <f>GRI_Data!W33</f>
        <v>0</v>
      </c>
      <c r="AB56" s="266">
        <f>GRI_Data!Y33</f>
        <v>0</v>
      </c>
      <c r="AC56" s="266">
        <f>GRI_Data!Z33</f>
        <v>0</v>
      </c>
      <c r="AD56" s="266">
        <f>GRI_Data!AA33</f>
        <v>0</v>
      </c>
      <c r="AE56" s="266">
        <f>GRI_Data!AB33</f>
        <v>0</v>
      </c>
      <c r="AF56" s="266">
        <f>GRI_Data!AC33</f>
        <v>0</v>
      </c>
      <c r="AG56" s="266">
        <f>GRI_Data!AD33</f>
        <v>0</v>
      </c>
      <c r="AH56" s="266">
        <f>GRI_Data!AE33</f>
        <v>0</v>
      </c>
      <c r="AI56" s="266">
        <f>GRI_Data!AF33</f>
        <v>0</v>
      </c>
      <c r="AJ56" s="266">
        <f>GRI_Data!AG33</f>
        <v>0</v>
      </c>
      <c r="AK56" s="266">
        <f>GRI_Data!AH33</f>
        <v>0</v>
      </c>
      <c r="AL56" s="266">
        <f>GRI_Data!AI33</f>
        <v>0</v>
      </c>
      <c r="AM56" s="266">
        <f>GRI_Data!AJ33</f>
        <v>0</v>
      </c>
    </row>
    <row r="57" spans="1:39" s="174" customFormat="1" ht="14.25" x14ac:dyDescent="0.2">
      <c r="A57" s="170" t="str">
        <f>GRI_Data!B34</f>
        <v>6r</v>
      </c>
      <c r="B57" s="219" t="str">
        <f>GRI_Data!C34</f>
        <v>Biogas/Biomass - Longterm PPA</v>
      </c>
      <c r="C57" s="179" t="str">
        <f>GRI_Data!D34</f>
        <v>E0253</v>
      </c>
      <c r="D57" s="179" t="str">
        <f>GRI_Data!E34</f>
        <v>58436</v>
      </c>
      <c r="E57" s="212" t="str">
        <f>GRI_Data!F34</f>
        <v>CORRAL_6_SJOAQN</v>
      </c>
      <c r="F57" s="212">
        <f>GRI_Data!G34</f>
        <v>0</v>
      </c>
      <c r="G57" s="212" t="str">
        <f>GRI_Data!H34</f>
        <v>Biofuels</v>
      </c>
      <c r="H57" s="205">
        <f>GRI_Data!I34</f>
        <v>4.3</v>
      </c>
      <c r="I57" s="179" t="str">
        <f>GRI_Data!J34</f>
        <v>CAISO</v>
      </c>
      <c r="J57" s="179"/>
      <c r="K57" s="179"/>
      <c r="L57" s="179"/>
      <c r="M57" s="181"/>
      <c r="N57" s="216"/>
      <c r="O57" s="263">
        <f>GRI_Data!L34</f>
        <v>0</v>
      </c>
      <c r="P57" s="263">
        <f>GRI_Data!M34</f>
        <v>0</v>
      </c>
      <c r="Q57" s="263">
        <f>GRI_Data!N34</f>
        <v>0</v>
      </c>
      <c r="R57" s="263">
        <f>GRI_Data!O34</f>
        <v>0</v>
      </c>
      <c r="S57" s="263">
        <f>GRI_Data!P34</f>
        <v>0</v>
      </c>
      <c r="T57" s="263">
        <f>GRI_Data!Q34</f>
        <v>0</v>
      </c>
      <c r="U57" s="263">
        <f>GRI_Data!R34</f>
        <v>0</v>
      </c>
      <c r="V57" s="263">
        <f>GRI_Data!S34</f>
        <v>0</v>
      </c>
      <c r="W57" s="263">
        <f>GRI_Data!T34</f>
        <v>0</v>
      </c>
      <c r="X57" s="263">
        <f>GRI_Data!U34</f>
        <v>0</v>
      </c>
      <c r="Y57" s="263">
        <f>GRI_Data!V34</f>
        <v>0</v>
      </c>
      <c r="Z57" s="263">
        <f>GRI_Data!W34</f>
        <v>0</v>
      </c>
      <c r="AB57" s="266">
        <f>GRI_Data!Y34</f>
        <v>0</v>
      </c>
      <c r="AC57" s="266">
        <f>GRI_Data!Z34</f>
        <v>0</v>
      </c>
      <c r="AD57" s="266">
        <f>GRI_Data!AA34</f>
        <v>0</v>
      </c>
      <c r="AE57" s="266">
        <f>GRI_Data!AB34</f>
        <v>0</v>
      </c>
      <c r="AF57" s="266">
        <f>GRI_Data!AC34</f>
        <v>0</v>
      </c>
      <c r="AG57" s="266">
        <f>GRI_Data!AD34</f>
        <v>0</v>
      </c>
      <c r="AH57" s="266">
        <f>GRI_Data!AE34</f>
        <v>0</v>
      </c>
      <c r="AI57" s="266">
        <f>GRI_Data!AF34</f>
        <v>0</v>
      </c>
      <c r="AJ57" s="266">
        <f>GRI_Data!AG34</f>
        <v>0</v>
      </c>
      <c r="AK57" s="266">
        <f>GRI_Data!AH34</f>
        <v>0</v>
      </c>
      <c r="AL57" s="266">
        <f>GRI_Data!AI34</f>
        <v>0</v>
      </c>
      <c r="AM57" s="266">
        <f>GRI_Data!AJ34</f>
        <v>0</v>
      </c>
    </row>
    <row r="58" spans="1:39" s="174" customFormat="1" ht="14.25" x14ac:dyDescent="0.2">
      <c r="A58" s="170" t="str">
        <f>GRI_Data!B35</f>
        <v>6s</v>
      </c>
      <c r="B58" s="219" t="str">
        <f>GRI_Data!C35</f>
        <v>Biogas/Biomass - Longterm PPA</v>
      </c>
      <c r="C58" s="179" t="str">
        <f>GRI_Data!D35</f>
        <v>E0248</v>
      </c>
      <c r="D58" s="179" t="str">
        <f>GRI_Data!E35</f>
        <v>57771</v>
      </c>
      <c r="E58" s="212" t="str">
        <f>GRI_Data!F35</f>
        <v>ESQUON_6_LNDFIL</v>
      </c>
      <c r="F58" s="212">
        <f>GRI_Data!G35</f>
        <v>0</v>
      </c>
      <c r="G58" s="212" t="str">
        <f>GRI_Data!H35</f>
        <v>Biofuels</v>
      </c>
      <c r="H58" s="205">
        <f>GRI_Data!I35</f>
        <v>2.1</v>
      </c>
      <c r="I58" s="179" t="str">
        <f>GRI_Data!J35</f>
        <v>CAISO</v>
      </c>
      <c r="J58" s="179"/>
      <c r="K58" s="179"/>
      <c r="L58" s="179"/>
      <c r="M58" s="181"/>
      <c r="N58" s="216"/>
      <c r="O58" s="263">
        <f>GRI_Data!L35</f>
        <v>0</v>
      </c>
      <c r="P58" s="263">
        <f>GRI_Data!M35</f>
        <v>0</v>
      </c>
      <c r="Q58" s="263">
        <f>GRI_Data!N35</f>
        <v>0</v>
      </c>
      <c r="R58" s="263">
        <f>GRI_Data!O35</f>
        <v>0</v>
      </c>
      <c r="S58" s="263">
        <f>GRI_Data!P35</f>
        <v>0</v>
      </c>
      <c r="T58" s="263">
        <f>GRI_Data!Q35</f>
        <v>0</v>
      </c>
      <c r="U58" s="263">
        <f>GRI_Data!R35</f>
        <v>0</v>
      </c>
      <c r="V58" s="263">
        <f>GRI_Data!S35</f>
        <v>0</v>
      </c>
      <c r="W58" s="263">
        <f>GRI_Data!T35</f>
        <v>0</v>
      </c>
      <c r="X58" s="263">
        <f>GRI_Data!U35</f>
        <v>0</v>
      </c>
      <c r="Y58" s="263">
        <f>GRI_Data!V35</f>
        <v>0</v>
      </c>
      <c r="Z58" s="263">
        <f>GRI_Data!W35</f>
        <v>0</v>
      </c>
      <c r="AB58" s="266">
        <f>GRI_Data!Y35</f>
        <v>0</v>
      </c>
      <c r="AC58" s="266">
        <f>GRI_Data!Z35</f>
        <v>0</v>
      </c>
      <c r="AD58" s="266">
        <f>GRI_Data!AA35</f>
        <v>0</v>
      </c>
      <c r="AE58" s="266">
        <f>GRI_Data!AB35</f>
        <v>0</v>
      </c>
      <c r="AF58" s="266">
        <f>GRI_Data!AC35</f>
        <v>0</v>
      </c>
      <c r="AG58" s="266">
        <f>GRI_Data!AD35</f>
        <v>0</v>
      </c>
      <c r="AH58" s="266">
        <f>GRI_Data!AE35</f>
        <v>0</v>
      </c>
      <c r="AI58" s="266">
        <f>GRI_Data!AF35</f>
        <v>0</v>
      </c>
      <c r="AJ58" s="266">
        <f>GRI_Data!AG35</f>
        <v>0</v>
      </c>
      <c r="AK58" s="266">
        <f>GRI_Data!AH35</f>
        <v>0</v>
      </c>
      <c r="AL58" s="266">
        <f>GRI_Data!AI35</f>
        <v>0</v>
      </c>
      <c r="AM58" s="266">
        <f>GRI_Data!AJ35</f>
        <v>0</v>
      </c>
    </row>
    <row r="59" spans="1:39" s="174" customFormat="1" ht="14.25" x14ac:dyDescent="0.2">
      <c r="A59" s="170" t="str">
        <f>GRI_Data!B36</f>
        <v>6t</v>
      </c>
      <c r="B59" s="219" t="str">
        <f>GRI_Data!C36</f>
        <v>Biogas/Biomass - Longterm PPA</v>
      </c>
      <c r="C59" s="179" t="str">
        <f>GRI_Data!D36</f>
        <v>E0255</v>
      </c>
      <c r="D59" s="179" t="str">
        <f>GRI_Data!E36</f>
        <v>58397</v>
      </c>
      <c r="E59" s="212" t="str">
        <f>GRI_Data!F36</f>
        <v>GONZLS_6_UNIT</v>
      </c>
      <c r="F59" s="212">
        <f>GRI_Data!G36</f>
        <v>0</v>
      </c>
      <c r="G59" s="212" t="str">
        <f>GRI_Data!H36</f>
        <v>Biofuels</v>
      </c>
      <c r="H59" s="205">
        <f>GRI_Data!I36</f>
        <v>1.42</v>
      </c>
      <c r="I59" s="179" t="str">
        <f>GRI_Data!J36</f>
        <v>CAISO</v>
      </c>
      <c r="J59" s="179"/>
      <c r="K59" s="179"/>
      <c r="L59" s="179"/>
      <c r="M59" s="181"/>
      <c r="N59" s="216"/>
      <c r="O59" s="263">
        <f>GRI_Data!L36</f>
        <v>0</v>
      </c>
      <c r="P59" s="263">
        <f>GRI_Data!M36</f>
        <v>0</v>
      </c>
      <c r="Q59" s="263">
        <f>GRI_Data!N36</f>
        <v>0</v>
      </c>
      <c r="R59" s="263">
        <f>GRI_Data!O36</f>
        <v>0</v>
      </c>
      <c r="S59" s="263">
        <f>GRI_Data!P36</f>
        <v>0</v>
      </c>
      <c r="T59" s="263">
        <f>GRI_Data!Q36</f>
        <v>0</v>
      </c>
      <c r="U59" s="263">
        <f>GRI_Data!R36</f>
        <v>0</v>
      </c>
      <c r="V59" s="263">
        <f>GRI_Data!S36</f>
        <v>0</v>
      </c>
      <c r="W59" s="263">
        <f>GRI_Data!T36</f>
        <v>0</v>
      </c>
      <c r="X59" s="263">
        <f>GRI_Data!U36</f>
        <v>0</v>
      </c>
      <c r="Y59" s="263">
        <f>GRI_Data!V36</f>
        <v>0</v>
      </c>
      <c r="Z59" s="263">
        <f>GRI_Data!W36</f>
        <v>0</v>
      </c>
      <c r="AB59" s="266">
        <f>GRI_Data!Y36</f>
        <v>0</v>
      </c>
      <c r="AC59" s="266">
        <f>GRI_Data!Z36</f>
        <v>0</v>
      </c>
      <c r="AD59" s="266">
        <f>GRI_Data!AA36</f>
        <v>0</v>
      </c>
      <c r="AE59" s="266">
        <f>GRI_Data!AB36</f>
        <v>0</v>
      </c>
      <c r="AF59" s="266">
        <f>GRI_Data!AC36</f>
        <v>0</v>
      </c>
      <c r="AG59" s="266">
        <f>GRI_Data!AD36</f>
        <v>0</v>
      </c>
      <c r="AH59" s="266">
        <f>GRI_Data!AE36</f>
        <v>0</v>
      </c>
      <c r="AI59" s="266">
        <f>GRI_Data!AF36</f>
        <v>0</v>
      </c>
      <c r="AJ59" s="266">
        <f>GRI_Data!AG36</f>
        <v>0</v>
      </c>
      <c r="AK59" s="266">
        <f>GRI_Data!AH36</f>
        <v>0</v>
      </c>
      <c r="AL59" s="266">
        <f>GRI_Data!AI36</f>
        <v>0</v>
      </c>
      <c r="AM59" s="266">
        <f>GRI_Data!AJ36</f>
        <v>0</v>
      </c>
    </row>
    <row r="60" spans="1:39" s="174" customFormat="1" ht="14.25" x14ac:dyDescent="0.2">
      <c r="A60" s="170" t="str">
        <f>GRI_Data!B37</f>
        <v>6u</v>
      </c>
      <c r="B60" s="219" t="str">
        <f>GRI_Data!C37</f>
        <v>Biogas/Biomass - Longterm PPA</v>
      </c>
      <c r="C60" s="179" t="str">
        <f>GRI_Data!D37</f>
        <v>E0214</v>
      </c>
      <c r="D60" s="179" t="str">
        <f>GRI_Data!E37</f>
        <v>56428</v>
      </c>
      <c r="E60" s="212" t="str">
        <f>GRI_Data!F37</f>
        <v>GRNVLY_7_SCLAND</v>
      </c>
      <c r="F60" s="212">
        <f>GRI_Data!G37</f>
        <v>0</v>
      </c>
      <c r="G60" s="212" t="str">
        <f>GRI_Data!H37</f>
        <v>Biofuels</v>
      </c>
      <c r="H60" s="205">
        <f>GRI_Data!I37</f>
        <v>3.04</v>
      </c>
      <c r="I60" s="179" t="str">
        <f>GRI_Data!J37</f>
        <v>CAISO</v>
      </c>
      <c r="J60" s="179"/>
      <c r="K60" s="179"/>
      <c r="L60" s="179"/>
      <c r="M60" s="181"/>
      <c r="N60" s="216"/>
      <c r="O60" s="263">
        <f>GRI_Data!L37</f>
        <v>0</v>
      </c>
      <c r="P60" s="263">
        <f>GRI_Data!M37</f>
        <v>0</v>
      </c>
      <c r="Q60" s="263">
        <f>GRI_Data!N37</f>
        <v>0</v>
      </c>
      <c r="R60" s="263">
        <f>GRI_Data!O37</f>
        <v>0</v>
      </c>
      <c r="S60" s="263">
        <f>GRI_Data!P37</f>
        <v>0</v>
      </c>
      <c r="T60" s="263">
        <f>GRI_Data!Q37</f>
        <v>0</v>
      </c>
      <c r="U60" s="263">
        <f>GRI_Data!R37</f>
        <v>0</v>
      </c>
      <c r="V60" s="263">
        <f>GRI_Data!S37</f>
        <v>0</v>
      </c>
      <c r="W60" s="263">
        <f>GRI_Data!T37</f>
        <v>0</v>
      </c>
      <c r="X60" s="263">
        <f>GRI_Data!U37</f>
        <v>0</v>
      </c>
      <c r="Y60" s="263">
        <f>GRI_Data!V37</f>
        <v>0</v>
      </c>
      <c r="Z60" s="263">
        <f>GRI_Data!W37</f>
        <v>0</v>
      </c>
      <c r="AB60" s="266">
        <f>GRI_Data!Y37</f>
        <v>0</v>
      </c>
      <c r="AC60" s="266">
        <f>GRI_Data!Z37</f>
        <v>0</v>
      </c>
      <c r="AD60" s="266">
        <f>GRI_Data!AA37</f>
        <v>0</v>
      </c>
      <c r="AE60" s="266">
        <f>GRI_Data!AB37</f>
        <v>0</v>
      </c>
      <c r="AF60" s="266">
        <f>GRI_Data!AC37</f>
        <v>0</v>
      </c>
      <c r="AG60" s="266">
        <f>GRI_Data!AD37</f>
        <v>0</v>
      </c>
      <c r="AH60" s="266">
        <f>GRI_Data!AE37</f>
        <v>0</v>
      </c>
      <c r="AI60" s="266">
        <f>GRI_Data!AF37</f>
        <v>0</v>
      </c>
      <c r="AJ60" s="266">
        <f>GRI_Data!AG37</f>
        <v>0</v>
      </c>
      <c r="AK60" s="266">
        <f>GRI_Data!AH37</f>
        <v>0</v>
      </c>
      <c r="AL60" s="266">
        <f>GRI_Data!AI37</f>
        <v>0</v>
      </c>
      <c r="AM60" s="266">
        <f>GRI_Data!AJ37</f>
        <v>0</v>
      </c>
    </row>
    <row r="61" spans="1:39" s="174" customFormat="1" ht="14.25" x14ac:dyDescent="0.2">
      <c r="A61" s="170" t="str">
        <f>GRI_Data!B38</f>
        <v>6v</v>
      </c>
      <c r="B61" s="219" t="str">
        <f>GRI_Data!C38</f>
        <v>Biogas/Biomass - Longterm PPA</v>
      </c>
      <c r="C61" s="179" t="str">
        <f>GRI_Data!D38</f>
        <v>E0217</v>
      </c>
      <c r="D61" s="179" t="str">
        <f>GRI_Data!E38</f>
        <v>56897</v>
      </c>
      <c r="E61" s="212" t="str">
        <f>GRI_Data!F38</f>
        <v>KIRKER_7_KELCYN</v>
      </c>
      <c r="F61" s="212">
        <f>GRI_Data!G38</f>
        <v>0</v>
      </c>
      <c r="G61" s="212" t="str">
        <f>GRI_Data!H38</f>
        <v>Biofuels</v>
      </c>
      <c r="H61" s="205">
        <f>GRI_Data!I38</f>
        <v>3.56</v>
      </c>
      <c r="I61" s="179" t="str">
        <f>GRI_Data!J38</f>
        <v>CAISO</v>
      </c>
      <c r="J61" s="179"/>
      <c r="K61" s="179"/>
      <c r="L61" s="179"/>
      <c r="M61" s="181"/>
      <c r="N61" s="216"/>
      <c r="O61" s="263">
        <f>GRI_Data!L38</f>
        <v>0</v>
      </c>
      <c r="P61" s="263">
        <f>GRI_Data!M38</f>
        <v>0</v>
      </c>
      <c r="Q61" s="263">
        <f>GRI_Data!N38</f>
        <v>0</v>
      </c>
      <c r="R61" s="263">
        <f>GRI_Data!O38</f>
        <v>0</v>
      </c>
      <c r="S61" s="263">
        <f>GRI_Data!P38</f>
        <v>0</v>
      </c>
      <c r="T61" s="263">
        <f>GRI_Data!Q38</f>
        <v>0</v>
      </c>
      <c r="U61" s="263">
        <f>GRI_Data!R38</f>
        <v>0</v>
      </c>
      <c r="V61" s="263">
        <f>GRI_Data!S38</f>
        <v>0</v>
      </c>
      <c r="W61" s="263">
        <f>GRI_Data!T38</f>
        <v>0</v>
      </c>
      <c r="X61" s="263">
        <f>GRI_Data!U38</f>
        <v>0</v>
      </c>
      <c r="Y61" s="263">
        <f>GRI_Data!V38</f>
        <v>0</v>
      </c>
      <c r="Z61" s="263">
        <f>GRI_Data!W38</f>
        <v>0</v>
      </c>
      <c r="AB61" s="266">
        <f>GRI_Data!Y38</f>
        <v>0</v>
      </c>
      <c r="AC61" s="266">
        <f>GRI_Data!Z38</f>
        <v>0</v>
      </c>
      <c r="AD61" s="266">
        <f>GRI_Data!AA38</f>
        <v>0</v>
      </c>
      <c r="AE61" s="266">
        <f>GRI_Data!AB38</f>
        <v>0</v>
      </c>
      <c r="AF61" s="266">
        <f>GRI_Data!AC38</f>
        <v>0</v>
      </c>
      <c r="AG61" s="266">
        <f>GRI_Data!AD38</f>
        <v>0</v>
      </c>
      <c r="AH61" s="266">
        <f>GRI_Data!AE38</f>
        <v>0</v>
      </c>
      <c r="AI61" s="266">
        <f>GRI_Data!AF38</f>
        <v>0</v>
      </c>
      <c r="AJ61" s="266">
        <f>GRI_Data!AG38</f>
        <v>0</v>
      </c>
      <c r="AK61" s="266">
        <f>GRI_Data!AH38</f>
        <v>0</v>
      </c>
      <c r="AL61" s="266">
        <f>GRI_Data!AI38</f>
        <v>0</v>
      </c>
      <c r="AM61" s="266">
        <f>GRI_Data!AJ38</f>
        <v>0</v>
      </c>
    </row>
    <row r="62" spans="1:39" s="174" customFormat="1" ht="14.25" x14ac:dyDescent="0.2">
      <c r="A62" s="170" t="str">
        <f>GRI_Data!B39</f>
        <v>6w</v>
      </c>
      <c r="B62" s="219" t="str">
        <f>GRI_Data!C39</f>
        <v>Biogas/Biomass - Longterm PPA</v>
      </c>
      <c r="C62" s="179" t="str">
        <f>GRI_Data!D39</f>
        <v>E0036</v>
      </c>
      <c r="D62" s="179" t="str">
        <f>GRI_Data!E39</f>
        <v>56036</v>
      </c>
      <c r="E62" s="212" t="str">
        <f>GRI_Data!F39</f>
        <v>OAK C_1_EBMUD</v>
      </c>
      <c r="F62" s="212">
        <f>GRI_Data!G39</f>
        <v>0</v>
      </c>
      <c r="G62" s="212" t="str">
        <f>GRI_Data!H39</f>
        <v>BGAS</v>
      </c>
      <c r="H62" s="205">
        <f>GRI_Data!I39</f>
        <v>2</v>
      </c>
      <c r="I62" s="179" t="str">
        <f>GRI_Data!J39</f>
        <v>CAISO</v>
      </c>
      <c r="J62" s="179"/>
      <c r="K62" s="179"/>
      <c r="L62" s="179"/>
      <c r="M62" s="181"/>
      <c r="N62" s="216"/>
      <c r="O62" s="263">
        <f>GRI_Data!L39</f>
        <v>0</v>
      </c>
      <c r="P62" s="263">
        <f>GRI_Data!M39</f>
        <v>0</v>
      </c>
      <c r="Q62" s="263">
        <f>GRI_Data!N39</f>
        <v>0</v>
      </c>
      <c r="R62" s="263">
        <f>GRI_Data!O39</f>
        <v>0</v>
      </c>
      <c r="S62" s="263">
        <f>GRI_Data!P39</f>
        <v>0</v>
      </c>
      <c r="T62" s="263">
        <f>GRI_Data!Q39</f>
        <v>0</v>
      </c>
      <c r="U62" s="263">
        <f>GRI_Data!R39</f>
        <v>0</v>
      </c>
      <c r="V62" s="263">
        <f>GRI_Data!S39</f>
        <v>0</v>
      </c>
      <c r="W62" s="263">
        <f>GRI_Data!T39</f>
        <v>0</v>
      </c>
      <c r="X62" s="263">
        <f>GRI_Data!U39</f>
        <v>0</v>
      </c>
      <c r="Y62" s="263">
        <f>GRI_Data!V39</f>
        <v>0</v>
      </c>
      <c r="Z62" s="263">
        <f>GRI_Data!W39</f>
        <v>0</v>
      </c>
      <c r="AB62" s="266">
        <f>GRI_Data!Y39</f>
        <v>0</v>
      </c>
      <c r="AC62" s="266">
        <f>GRI_Data!Z39</f>
        <v>0</v>
      </c>
      <c r="AD62" s="266">
        <f>GRI_Data!AA39</f>
        <v>0</v>
      </c>
      <c r="AE62" s="266">
        <f>GRI_Data!AB39</f>
        <v>0</v>
      </c>
      <c r="AF62" s="266">
        <f>GRI_Data!AC39</f>
        <v>0</v>
      </c>
      <c r="AG62" s="266">
        <f>GRI_Data!AD39</f>
        <v>0</v>
      </c>
      <c r="AH62" s="266">
        <f>GRI_Data!AE39</f>
        <v>0</v>
      </c>
      <c r="AI62" s="266">
        <f>GRI_Data!AF39</f>
        <v>0</v>
      </c>
      <c r="AJ62" s="266">
        <f>GRI_Data!AG39</f>
        <v>0</v>
      </c>
      <c r="AK62" s="266">
        <f>GRI_Data!AH39</f>
        <v>0</v>
      </c>
      <c r="AL62" s="266">
        <f>GRI_Data!AI39</f>
        <v>0</v>
      </c>
      <c r="AM62" s="266">
        <f>GRI_Data!AJ39</f>
        <v>0</v>
      </c>
    </row>
    <row r="63" spans="1:39" s="174" customFormat="1" ht="14.25" x14ac:dyDescent="0.2">
      <c r="A63" s="170" t="str">
        <f>GRI_Data!B40</f>
        <v>6x</v>
      </c>
      <c r="B63" s="219" t="str">
        <f>GRI_Data!C40</f>
        <v>Biogas/Biomass - Longterm PPA</v>
      </c>
      <c r="C63" s="179" t="str">
        <f>GRI_Data!D40</f>
        <v>E0242</v>
      </c>
      <c r="D63" s="179" t="str">
        <f>GRI_Data!E40</f>
        <v>57696</v>
      </c>
      <c r="E63" s="212" t="str">
        <f>GRI_Data!F40</f>
        <v>OAK L_1_GTG1</v>
      </c>
      <c r="F63" s="212">
        <f>GRI_Data!G40</f>
        <v>0</v>
      </c>
      <c r="G63" s="212" t="str">
        <f>GRI_Data!H40</f>
        <v>Biofuels</v>
      </c>
      <c r="H63" s="205">
        <f>GRI_Data!I40</f>
        <v>0</v>
      </c>
      <c r="I63" s="179" t="str">
        <f>GRI_Data!J40</f>
        <v>CAISO</v>
      </c>
      <c r="J63" s="179"/>
      <c r="K63" s="179"/>
      <c r="L63" s="179"/>
      <c r="M63" s="181"/>
      <c r="N63" s="216"/>
      <c r="O63" s="263">
        <f>GRI_Data!L40</f>
        <v>0</v>
      </c>
      <c r="P63" s="263">
        <f>GRI_Data!M40</f>
        <v>0</v>
      </c>
      <c r="Q63" s="263">
        <f>GRI_Data!N40</f>
        <v>0</v>
      </c>
      <c r="R63" s="263">
        <f>GRI_Data!O40</f>
        <v>0</v>
      </c>
      <c r="S63" s="263">
        <f>GRI_Data!P40</f>
        <v>0</v>
      </c>
      <c r="T63" s="263">
        <f>GRI_Data!Q40</f>
        <v>0</v>
      </c>
      <c r="U63" s="263">
        <f>GRI_Data!R40</f>
        <v>0</v>
      </c>
      <c r="V63" s="263">
        <f>GRI_Data!S40</f>
        <v>0</v>
      </c>
      <c r="W63" s="263">
        <f>GRI_Data!T40</f>
        <v>0</v>
      </c>
      <c r="X63" s="263">
        <f>GRI_Data!U40</f>
        <v>0</v>
      </c>
      <c r="Y63" s="263">
        <f>GRI_Data!V40</f>
        <v>0</v>
      </c>
      <c r="Z63" s="263">
        <f>GRI_Data!W40</f>
        <v>0</v>
      </c>
      <c r="AB63" s="266">
        <f>GRI_Data!Y40</f>
        <v>0</v>
      </c>
      <c r="AC63" s="266">
        <f>GRI_Data!Z40</f>
        <v>0</v>
      </c>
      <c r="AD63" s="266">
        <f>GRI_Data!AA40</f>
        <v>0</v>
      </c>
      <c r="AE63" s="266">
        <f>GRI_Data!AB40</f>
        <v>0</v>
      </c>
      <c r="AF63" s="266">
        <f>GRI_Data!AC40</f>
        <v>0</v>
      </c>
      <c r="AG63" s="266">
        <f>GRI_Data!AD40</f>
        <v>0</v>
      </c>
      <c r="AH63" s="266">
        <f>GRI_Data!AE40</f>
        <v>0</v>
      </c>
      <c r="AI63" s="266">
        <f>GRI_Data!AF40</f>
        <v>0</v>
      </c>
      <c r="AJ63" s="266">
        <f>GRI_Data!AG40</f>
        <v>0</v>
      </c>
      <c r="AK63" s="266">
        <f>GRI_Data!AH40</f>
        <v>0</v>
      </c>
      <c r="AL63" s="266">
        <f>GRI_Data!AI40</f>
        <v>0</v>
      </c>
      <c r="AM63" s="266">
        <f>GRI_Data!AJ40</f>
        <v>0</v>
      </c>
    </row>
    <row r="64" spans="1:39" s="174" customFormat="1" ht="14.25" x14ac:dyDescent="0.2">
      <c r="A64" s="170" t="str">
        <f>GRI_Data!B41</f>
        <v>6y</v>
      </c>
      <c r="B64" s="219" t="str">
        <f>GRI_Data!C41</f>
        <v>Biogas/Biomass - Longterm PPA</v>
      </c>
      <c r="C64" s="179" t="str">
        <f>GRI_Data!D41</f>
        <v>E0218</v>
      </c>
      <c r="D64" s="179" t="str">
        <f>GRI_Data!E41</f>
        <v>56895</v>
      </c>
      <c r="E64" s="212" t="str">
        <f>GRI_Data!F41</f>
        <v>OXMTN_6_LNDFIL</v>
      </c>
      <c r="F64" s="212">
        <f>GRI_Data!G41</f>
        <v>0</v>
      </c>
      <c r="G64" s="212" t="str">
        <f>GRI_Data!H41</f>
        <v>Biofuels</v>
      </c>
      <c r="H64" s="205">
        <f>GRI_Data!I41</f>
        <v>10.62</v>
      </c>
      <c r="I64" s="179" t="str">
        <f>GRI_Data!J41</f>
        <v>CAISO</v>
      </c>
      <c r="J64" s="179"/>
      <c r="K64" s="179"/>
      <c r="L64" s="179"/>
      <c r="M64" s="181"/>
      <c r="N64" s="216"/>
      <c r="O64" s="263">
        <f>GRI_Data!L41</f>
        <v>0</v>
      </c>
      <c r="P64" s="263">
        <f>GRI_Data!M41</f>
        <v>0</v>
      </c>
      <c r="Q64" s="263">
        <f>GRI_Data!N41</f>
        <v>0</v>
      </c>
      <c r="R64" s="263">
        <f>GRI_Data!O41</f>
        <v>0</v>
      </c>
      <c r="S64" s="263">
        <f>GRI_Data!P41</f>
        <v>0</v>
      </c>
      <c r="T64" s="263">
        <f>GRI_Data!Q41</f>
        <v>0</v>
      </c>
      <c r="U64" s="263">
        <f>GRI_Data!R41</f>
        <v>0</v>
      </c>
      <c r="V64" s="263">
        <f>GRI_Data!S41</f>
        <v>0</v>
      </c>
      <c r="W64" s="263">
        <f>GRI_Data!T41</f>
        <v>0</v>
      </c>
      <c r="X64" s="263">
        <f>GRI_Data!U41</f>
        <v>0</v>
      </c>
      <c r="Y64" s="263">
        <f>GRI_Data!V41</f>
        <v>0</v>
      </c>
      <c r="Z64" s="263">
        <f>GRI_Data!W41</f>
        <v>0</v>
      </c>
      <c r="AB64" s="266">
        <f>GRI_Data!Y41</f>
        <v>0</v>
      </c>
      <c r="AC64" s="266">
        <f>GRI_Data!Z41</f>
        <v>0</v>
      </c>
      <c r="AD64" s="266">
        <f>GRI_Data!AA41</f>
        <v>0</v>
      </c>
      <c r="AE64" s="266">
        <f>GRI_Data!AB41</f>
        <v>0</v>
      </c>
      <c r="AF64" s="266">
        <f>GRI_Data!AC41</f>
        <v>0</v>
      </c>
      <c r="AG64" s="266">
        <f>GRI_Data!AD41</f>
        <v>0</v>
      </c>
      <c r="AH64" s="266">
        <f>GRI_Data!AE41</f>
        <v>0</v>
      </c>
      <c r="AI64" s="266">
        <f>GRI_Data!AF41</f>
        <v>0</v>
      </c>
      <c r="AJ64" s="266">
        <f>GRI_Data!AG41</f>
        <v>0</v>
      </c>
      <c r="AK64" s="266">
        <f>GRI_Data!AH41</f>
        <v>0</v>
      </c>
      <c r="AL64" s="266">
        <f>GRI_Data!AI41</f>
        <v>0</v>
      </c>
      <c r="AM64" s="266">
        <f>GRI_Data!AJ41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05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05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177"/>
      <c r="I67" s="177"/>
      <c r="J67" s="177"/>
      <c r="K67" s="177"/>
      <c r="L67" s="177"/>
      <c r="M67" s="177"/>
      <c r="N67" s="215"/>
      <c r="O67" s="262">
        <f>SUM(O68:O72)</f>
        <v>0</v>
      </c>
      <c r="P67" s="262">
        <f t="shared" ref="P67:Z67" si="12">SUM(P68:P72)</f>
        <v>7.3864999999999998</v>
      </c>
      <c r="Q67" s="262">
        <f t="shared" si="12"/>
        <v>5.8166000000000002</v>
      </c>
      <c r="R67" s="262">
        <f t="shared" si="12"/>
        <v>0</v>
      </c>
      <c r="S67" s="262">
        <f t="shared" si="12"/>
        <v>0</v>
      </c>
      <c r="T67" s="262">
        <f t="shared" si="12"/>
        <v>0</v>
      </c>
      <c r="U67" s="262">
        <f t="shared" si="12"/>
        <v>0</v>
      </c>
      <c r="V67" s="262">
        <f t="shared" si="12"/>
        <v>0</v>
      </c>
      <c r="W67" s="262">
        <f t="shared" si="12"/>
        <v>0</v>
      </c>
      <c r="X67" s="262">
        <f t="shared" si="12"/>
        <v>0</v>
      </c>
      <c r="Y67" s="262">
        <f t="shared" si="12"/>
        <v>0</v>
      </c>
      <c r="Z67" s="262">
        <f t="shared" si="12"/>
        <v>0</v>
      </c>
      <c r="AB67" s="265">
        <f t="shared" ref="AB67:AM67" si="13">SUM(AB68:AB73)</f>
        <v>10.855166488025692</v>
      </c>
      <c r="AC67" s="265">
        <f t="shared" si="13"/>
        <v>13.712357094998049</v>
      </c>
      <c r="AD67" s="265">
        <f t="shared" si="13"/>
        <v>17.183485935998561</v>
      </c>
      <c r="AE67" s="265">
        <f t="shared" si="13"/>
        <v>5.47700000000009</v>
      </c>
      <c r="AF67" s="265">
        <f t="shared" si="13"/>
        <v>5.1480000000006303</v>
      </c>
      <c r="AG67" s="265">
        <f t="shared" si="13"/>
        <v>2.6280000000002599</v>
      </c>
      <c r="AH67" s="265">
        <f t="shared" si="13"/>
        <v>5.2704000000005404</v>
      </c>
      <c r="AI67" s="265">
        <f t="shared" si="13"/>
        <v>5.2560000000005296</v>
      </c>
      <c r="AJ67" s="265">
        <f t="shared" si="13"/>
        <v>5.2560000000005296</v>
      </c>
      <c r="AK67" s="265">
        <f t="shared" si="13"/>
        <v>5.2560000000005296</v>
      </c>
      <c r="AL67" s="265">
        <f t="shared" si="13"/>
        <v>5.2704000000005404</v>
      </c>
      <c r="AM67" s="265">
        <f t="shared" si="13"/>
        <v>5.2560000000005296</v>
      </c>
    </row>
    <row r="68" spans="1:39" s="174" customFormat="1" x14ac:dyDescent="0.2">
      <c r="A68" s="170" t="str">
        <f>GRI_Data!B42</f>
        <v>7b</v>
      </c>
      <c r="B68" s="174" t="str">
        <f>GRI_Data!C42</f>
        <v>Large Hydro - Longterm PPA</v>
      </c>
      <c r="C68" s="179" t="str">
        <f>GRI_Data!D42</f>
        <v>H0191</v>
      </c>
      <c r="D68" s="179" t="str">
        <f>GRI_Data!E42</f>
        <v>417</v>
      </c>
      <c r="E68" s="212" t="str">
        <f>GRI_Data!F42</f>
        <v>FORBST_7_UNIT 1</v>
      </c>
      <c r="F68" s="212">
        <f>GRI_Data!G42</f>
        <v>0</v>
      </c>
      <c r="G68" s="212" t="str">
        <f>GRI_Data!H42</f>
        <v>Large Hydroelectric (&gt;30)</v>
      </c>
      <c r="H68" s="205">
        <f>GRI_Data!I42</f>
        <v>37.5</v>
      </c>
      <c r="I68" s="179" t="str">
        <f>GRI_Data!J42</f>
        <v>CAISO</v>
      </c>
      <c r="J68" s="179"/>
      <c r="K68" s="179"/>
      <c r="L68" s="179"/>
      <c r="M68" s="181"/>
      <c r="N68" s="216"/>
      <c r="O68" s="263">
        <f>GRI_Data!L42</f>
        <v>0</v>
      </c>
      <c r="P68" s="263">
        <f>GRI_Data!M42</f>
        <v>0</v>
      </c>
      <c r="Q68" s="263">
        <f>GRI_Data!N42</f>
        <v>0</v>
      </c>
      <c r="R68" s="263">
        <f>GRI_Data!O42</f>
        <v>0</v>
      </c>
      <c r="S68" s="263">
        <f>GRI_Data!P42</f>
        <v>0</v>
      </c>
      <c r="T68" s="263">
        <f>GRI_Data!Q42</f>
        <v>0</v>
      </c>
      <c r="U68" s="263">
        <f>GRI_Data!R42</f>
        <v>0</v>
      </c>
      <c r="V68" s="263">
        <f>GRI_Data!S42</f>
        <v>0</v>
      </c>
      <c r="W68" s="263">
        <f>GRI_Data!T42</f>
        <v>0</v>
      </c>
      <c r="X68" s="263">
        <f>GRI_Data!U42</f>
        <v>0</v>
      </c>
      <c r="Y68" s="263">
        <f>GRI_Data!V42</f>
        <v>0</v>
      </c>
      <c r="Z68" s="263">
        <f>GRI_Data!W42</f>
        <v>0</v>
      </c>
      <c r="AB68" s="267">
        <f>GRI_Data!Y42</f>
        <v>0</v>
      </c>
      <c r="AC68" s="267">
        <f>GRI_Data!Z42</f>
        <v>0</v>
      </c>
      <c r="AD68" s="267">
        <f>GRI_Data!AA42</f>
        <v>0</v>
      </c>
      <c r="AE68" s="267">
        <f>GRI_Data!AB42</f>
        <v>0</v>
      </c>
      <c r="AF68" s="267">
        <f>GRI_Data!AC42</f>
        <v>0</v>
      </c>
      <c r="AG68" s="267">
        <f>GRI_Data!AD42</f>
        <v>0</v>
      </c>
      <c r="AH68" s="267">
        <f>GRI_Data!AE42</f>
        <v>0</v>
      </c>
      <c r="AI68" s="267">
        <f>GRI_Data!AF42</f>
        <v>0</v>
      </c>
      <c r="AJ68" s="267">
        <f>GRI_Data!AG42</f>
        <v>0</v>
      </c>
      <c r="AK68" s="267">
        <f>GRI_Data!AH42</f>
        <v>0</v>
      </c>
      <c r="AL68" s="267">
        <f>GRI_Data!AI42</f>
        <v>0</v>
      </c>
      <c r="AM68" s="267">
        <f>GRI_Data!AJ42</f>
        <v>0</v>
      </c>
    </row>
    <row r="69" spans="1:39" s="174" customFormat="1" x14ac:dyDescent="0.2">
      <c r="A69" s="170" t="str">
        <f>GRI_Data!B43</f>
        <v>7c</v>
      </c>
      <c r="B69" s="219" t="str">
        <f>GRI_Data!C43</f>
        <v>Large Hydro - Longterm PPA</v>
      </c>
      <c r="C69" s="179" t="str">
        <f>GRI_Data!D43</f>
        <v>H0573</v>
      </c>
      <c r="D69" s="179" t="str">
        <f>GRI_Data!E43</f>
        <v>419</v>
      </c>
      <c r="E69" s="212" t="str">
        <f>GRI_Data!F43</f>
        <v>WDLEAF_7_UNIT 1</v>
      </c>
      <c r="F69" s="212">
        <f>GRI_Data!G43</f>
        <v>0</v>
      </c>
      <c r="G69" s="212" t="str">
        <f>GRI_Data!H43</f>
        <v>Large Hydroelectric (&gt;30)</v>
      </c>
      <c r="H69" s="205">
        <f>GRI_Data!I43</f>
        <v>60</v>
      </c>
      <c r="I69" s="179" t="str">
        <f>GRI_Data!J43</f>
        <v>CAISO</v>
      </c>
      <c r="J69" s="179"/>
      <c r="K69" s="179"/>
      <c r="L69" s="179"/>
      <c r="M69" s="181"/>
      <c r="N69" s="216"/>
      <c r="O69" s="263">
        <f>GRI_Data!L43</f>
        <v>0</v>
      </c>
      <c r="P69" s="263">
        <f>GRI_Data!M43</f>
        <v>0</v>
      </c>
      <c r="Q69" s="263">
        <f>GRI_Data!N43</f>
        <v>0</v>
      </c>
      <c r="R69" s="263">
        <f>GRI_Data!O43</f>
        <v>0</v>
      </c>
      <c r="S69" s="263">
        <f>GRI_Data!P43</f>
        <v>0</v>
      </c>
      <c r="T69" s="263">
        <f>GRI_Data!Q43</f>
        <v>0</v>
      </c>
      <c r="U69" s="263">
        <f>GRI_Data!R43</f>
        <v>0</v>
      </c>
      <c r="V69" s="263">
        <f>GRI_Data!S43</f>
        <v>0</v>
      </c>
      <c r="W69" s="263">
        <f>GRI_Data!T43</f>
        <v>0</v>
      </c>
      <c r="X69" s="263">
        <f>GRI_Data!U43</f>
        <v>0</v>
      </c>
      <c r="Y69" s="263">
        <f>GRI_Data!V43</f>
        <v>0</v>
      </c>
      <c r="Z69" s="263">
        <f>GRI_Data!W43</f>
        <v>0</v>
      </c>
      <c r="AB69" s="267">
        <f>GRI_Data!Y43</f>
        <v>0</v>
      </c>
      <c r="AC69" s="267">
        <f>GRI_Data!Z43</f>
        <v>0</v>
      </c>
      <c r="AD69" s="267">
        <f>GRI_Data!AA43</f>
        <v>0</v>
      </c>
      <c r="AE69" s="267">
        <f>GRI_Data!AB43</f>
        <v>0</v>
      </c>
      <c r="AF69" s="267">
        <f>GRI_Data!AC43</f>
        <v>0</v>
      </c>
      <c r="AG69" s="267">
        <f>GRI_Data!AD43</f>
        <v>0</v>
      </c>
      <c r="AH69" s="267">
        <f>GRI_Data!AE43</f>
        <v>0</v>
      </c>
      <c r="AI69" s="267">
        <f>GRI_Data!AF43</f>
        <v>0</v>
      </c>
      <c r="AJ69" s="267">
        <f>GRI_Data!AG43</f>
        <v>0</v>
      </c>
      <c r="AK69" s="267">
        <f>GRI_Data!AH43</f>
        <v>0</v>
      </c>
      <c r="AL69" s="267">
        <f>GRI_Data!AI43</f>
        <v>0</v>
      </c>
      <c r="AM69" s="267">
        <f>GRI_Data!AJ43</f>
        <v>0</v>
      </c>
    </row>
    <row r="70" spans="1:39" s="174" customFormat="1" x14ac:dyDescent="0.2">
      <c r="A70" s="170" t="str">
        <f>GRI_Data!B44</f>
        <v>7d</v>
      </c>
      <c r="B70" s="219" t="str">
        <f>GRI_Data!C44</f>
        <v>Large Hydro - WAPA Import</v>
      </c>
      <c r="C70" s="179" t="str">
        <f>GRI_Data!D44</f>
        <v>NA</v>
      </c>
      <c r="D70" s="179" t="str">
        <f>GRI_Data!E44</f>
        <v>NA</v>
      </c>
      <c r="E70" s="212" t="str">
        <f>GRI_Data!F44</f>
        <v>POOL WAPA BR</v>
      </c>
      <c r="F70" s="212">
        <f>GRI_Data!G44</f>
        <v>0</v>
      </c>
      <c r="G70" s="212" t="str">
        <f>GRI_Data!H44</f>
        <v>Large Hydroelectric (&gt;30)</v>
      </c>
      <c r="H70" s="205">
        <f>GRI_Data!I44</f>
        <v>0</v>
      </c>
      <c r="I70" s="179" t="str">
        <f>GRI_Data!J44</f>
        <v>CAISO</v>
      </c>
      <c r="J70" s="179"/>
      <c r="K70" s="179"/>
      <c r="L70" s="179"/>
      <c r="M70" s="181"/>
      <c r="N70" s="216"/>
      <c r="O70" s="263">
        <f>GRI_Data!L44</f>
        <v>0</v>
      </c>
      <c r="P70" s="263">
        <f>GRI_Data!M44</f>
        <v>7.3864999999999998</v>
      </c>
      <c r="Q70" s="263">
        <f>GRI_Data!N44</f>
        <v>5.8166000000000002</v>
      </c>
      <c r="R70" s="263">
        <f>GRI_Data!O44</f>
        <v>0</v>
      </c>
      <c r="S70" s="263">
        <f>GRI_Data!P44</f>
        <v>0</v>
      </c>
      <c r="T70" s="263">
        <f>GRI_Data!Q44</f>
        <v>0</v>
      </c>
      <c r="U70" s="263">
        <f>GRI_Data!R44</f>
        <v>0</v>
      </c>
      <c r="V70" s="263">
        <f>GRI_Data!S44</f>
        <v>0</v>
      </c>
      <c r="W70" s="263">
        <f>GRI_Data!T44</f>
        <v>0</v>
      </c>
      <c r="X70" s="263">
        <f>GRI_Data!U44</f>
        <v>0</v>
      </c>
      <c r="Y70" s="263">
        <f>GRI_Data!V44</f>
        <v>0</v>
      </c>
      <c r="Z70" s="263">
        <f>GRI_Data!W44</f>
        <v>0</v>
      </c>
      <c r="AB70" s="267">
        <f>GRI_Data!Y44</f>
        <v>4.8524050000000001</v>
      </c>
      <c r="AC70" s="267">
        <f>GRI_Data!Z44</f>
        <v>10.735952599999999</v>
      </c>
      <c r="AD70" s="267">
        <f>GRI_Data!AA44</f>
        <v>15.7056904</v>
      </c>
      <c r="AE70" s="267">
        <f>GRI_Data!AB44</f>
        <v>0</v>
      </c>
      <c r="AF70" s="267">
        <f>GRI_Data!AC44</f>
        <v>0</v>
      </c>
      <c r="AG70" s="267">
        <f>GRI_Data!AD44</f>
        <v>0</v>
      </c>
      <c r="AH70" s="267">
        <f>GRI_Data!AE44</f>
        <v>0</v>
      </c>
      <c r="AI70" s="267">
        <f>GRI_Data!AF44</f>
        <v>0</v>
      </c>
      <c r="AJ70" s="267">
        <f>GRI_Data!AG44</f>
        <v>0</v>
      </c>
      <c r="AK70" s="267">
        <f>GRI_Data!AH44</f>
        <v>0</v>
      </c>
      <c r="AL70" s="267">
        <f>GRI_Data!AI44</f>
        <v>0</v>
      </c>
      <c r="AM70" s="267">
        <f>GRI_Data!AJ44</f>
        <v>0</v>
      </c>
    </row>
    <row r="71" spans="1:39" s="174" customFormat="1" x14ac:dyDescent="0.2">
      <c r="A71" s="170" t="str">
        <f>GRI_Data!B45</f>
        <v>7e</v>
      </c>
      <c r="B71" s="219" t="str">
        <f>GRI_Data!C45</f>
        <v>UAMPS Import</v>
      </c>
      <c r="C71" s="179">
        <f>GRI_Data!D45</f>
        <v>0</v>
      </c>
      <c r="D71" s="179">
        <f>GRI_Data!E45</f>
        <v>0</v>
      </c>
      <c r="E71" s="212" t="str">
        <f>GRI_Data!F45</f>
        <v>MARBLE60</v>
      </c>
      <c r="F71" s="212">
        <f>GRI_Data!G45</f>
        <v>0</v>
      </c>
      <c r="G71" s="212" t="str">
        <f>GRI_Data!H45</f>
        <v>Unspecified Power</v>
      </c>
      <c r="H71" s="205">
        <f>GRI_Data!I45</f>
        <v>0</v>
      </c>
      <c r="I71" s="179" t="str">
        <f>GRI_Data!J45</f>
        <v>CAISO</v>
      </c>
      <c r="J71" s="179"/>
      <c r="K71" s="179"/>
      <c r="L71" s="179"/>
      <c r="M71" s="181"/>
      <c r="N71" s="216"/>
      <c r="O71" s="263">
        <f>GRI_Data!L45</f>
        <v>0</v>
      </c>
      <c r="P71" s="263">
        <f>GRI_Data!M45</f>
        <v>0</v>
      </c>
      <c r="Q71" s="263">
        <f>GRI_Data!N45</f>
        <v>0</v>
      </c>
      <c r="R71" s="263">
        <f>GRI_Data!O45</f>
        <v>0</v>
      </c>
      <c r="S71" s="263">
        <f>GRI_Data!P45</f>
        <v>0</v>
      </c>
      <c r="T71" s="263">
        <f>GRI_Data!Q45</f>
        <v>0</v>
      </c>
      <c r="U71" s="263">
        <f>GRI_Data!R45</f>
        <v>0</v>
      </c>
      <c r="V71" s="263">
        <f>GRI_Data!S45</f>
        <v>0</v>
      </c>
      <c r="W71" s="263">
        <f>GRI_Data!T45</f>
        <v>0</v>
      </c>
      <c r="X71" s="263">
        <f>GRI_Data!U45</f>
        <v>0</v>
      </c>
      <c r="Y71" s="263">
        <f>GRI_Data!V45</f>
        <v>0</v>
      </c>
      <c r="Z71" s="263">
        <f>GRI_Data!W45</f>
        <v>0</v>
      </c>
      <c r="AB71" s="267">
        <f>GRI_Data!Y45</f>
        <v>0</v>
      </c>
      <c r="AC71" s="267">
        <f>GRI_Data!Z45</f>
        <v>0</v>
      </c>
      <c r="AD71" s="267">
        <f>GRI_Data!AA45</f>
        <v>0</v>
      </c>
      <c r="AE71" s="267">
        <f>GRI_Data!AB45</f>
        <v>0</v>
      </c>
      <c r="AF71" s="267">
        <f>GRI_Data!AC45</f>
        <v>0</v>
      </c>
      <c r="AG71" s="267">
        <f>GRI_Data!AD45</f>
        <v>0</v>
      </c>
      <c r="AH71" s="267">
        <f>GRI_Data!AE45</f>
        <v>0</v>
      </c>
      <c r="AI71" s="267">
        <f>GRI_Data!AF45</f>
        <v>0</v>
      </c>
      <c r="AJ71" s="267">
        <f>GRI_Data!AG45</f>
        <v>0</v>
      </c>
      <c r="AK71" s="267">
        <f>GRI_Data!AH45</f>
        <v>0</v>
      </c>
      <c r="AL71" s="267">
        <f>GRI_Data!AI45</f>
        <v>0</v>
      </c>
      <c r="AM71" s="267">
        <f>GRI_Data!AJ45</f>
        <v>0</v>
      </c>
    </row>
    <row r="72" spans="1:39" s="174" customFormat="1" x14ac:dyDescent="0.2">
      <c r="A72" s="170" t="str">
        <f>GRI_Data!B46</f>
        <v>7f</v>
      </c>
      <c r="B72" s="219" t="str">
        <f>GRI_Data!C46</f>
        <v>COB Import</v>
      </c>
      <c r="C72" s="179">
        <f>GRI_Data!D46</f>
        <v>0</v>
      </c>
      <c r="D72" s="179">
        <f>GRI_Data!E46</f>
        <v>0</v>
      </c>
      <c r="E72" s="212" t="str">
        <f>GRI_Data!F46</f>
        <v>MALIN500</v>
      </c>
      <c r="F72" s="212">
        <f>GRI_Data!G46</f>
        <v>0</v>
      </c>
      <c r="G72" s="212" t="str">
        <f>GRI_Data!H46</f>
        <v>Unspecified Power</v>
      </c>
      <c r="H72" s="205">
        <f>GRI_Data!I46</f>
        <v>0</v>
      </c>
      <c r="I72" s="179" t="str">
        <f>GRI_Data!J46</f>
        <v>CAISO</v>
      </c>
      <c r="J72" s="179"/>
      <c r="K72" s="179"/>
      <c r="L72" s="179"/>
      <c r="M72" s="181"/>
      <c r="N72" s="216"/>
      <c r="O72" s="263">
        <f>GRI_Data!L46</f>
        <v>0</v>
      </c>
      <c r="P72" s="263">
        <f>GRI_Data!M46</f>
        <v>0</v>
      </c>
      <c r="Q72" s="263">
        <f>GRI_Data!N46</f>
        <v>0</v>
      </c>
      <c r="R72" s="263">
        <f>GRI_Data!O46</f>
        <v>0</v>
      </c>
      <c r="S72" s="263">
        <f>GRI_Data!P46</f>
        <v>0</v>
      </c>
      <c r="T72" s="263">
        <f>GRI_Data!Q46</f>
        <v>0</v>
      </c>
      <c r="U72" s="263">
        <f>GRI_Data!R46</f>
        <v>0</v>
      </c>
      <c r="V72" s="263">
        <f>GRI_Data!S46</f>
        <v>0</v>
      </c>
      <c r="W72" s="263">
        <f>GRI_Data!T46</f>
        <v>0</v>
      </c>
      <c r="X72" s="263">
        <f>GRI_Data!U46</f>
        <v>0</v>
      </c>
      <c r="Y72" s="263">
        <f>GRI_Data!V46</f>
        <v>0</v>
      </c>
      <c r="Z72" s="263">
        <f>GRI_Data!W46</f>
        <v>0</v>
      </c>
      <c r="AB72" s="267">
        <f>GRI_Data!Y46</f>
        <v>0.618151385000002</v>
      </c>
      <c r="AC72" s="267">
        <f>GRI_Data!Z46</f>
        <v>0</v>
      </c>
      <c r="AD72" s="267">
        <f>GRI_Data!AA46</f>
        <v>0</v>
      </c>
      <c r="AE72" s="267">
        <f>GRI_Data!AB46</f>
        <v>0</v>
      </c>
      <c r="AF72" s="267">
        <f>GRI_Data!AC46</f>
        <v>0</v>
      </c>
      <c r="AG72" s="267">
        <f>GRI_Data!AD46</f>
        <v>0</v>
      </c>
      <c r="AH72" s="267">
        <f>GRI_Data!AE46</f>
        <v>0</v>
      </c>
      <c r="AI72" s="267">
        <f>GRI_Data!AF46</f>
        <v>0</v>
      </c>
      <c r="AJ72" s="267">
        <f>GRI_Data!AG46</f>
        <v>0</v>
      </c>
      <c r="AK72" s="267">
        <f>GRI_Data!AH46</f>
        <v>0</v>
      </c>
      <c r="AL72" s="267">
        <f>GRI_Data!AI46</f>
        <v>0</v>
      </c>
      <c r="AM72" s="267">
        <f>GRI_Data!AJ46</f>
        <v>0</v>
      </c>
    </row>
    <row r="73" spans="1:39" s="174" customFormat="1" x14ac:dyDescent="0.2">
      <c r="A73" s="170" t="str">
        <f>GRI_Data!B47</f>
        <v>7g</v>
      </c>
      <c r="B73" s="219" t="str">
        <f>GRI_Data!C47</f>
        <v>NP15 Financial Hedge</v>
      </c>
      <c r="C73" s="179">
        <f>GRI_Data!D47</f>
        <v>0</v>
      </c>
      <c r="D73" s="179">
        <f>GRI_Data!E47</f>
        <v>0</v>
      </c>
      <c r="E73" s="212" t="str">
        <f>GRI_Data!F47</f>
        <v>TH_NP15_GEN-APND</v>
      </c>
      <c r="F73" s="212">
        <f>GRI_Data!G47</f>
        <v>0</v>
      </c>
      <c r="G73" s="212" t="str">
        <f>GRI_Data!H47</f>
        <v>Unspecified Power</v>
      </c>
      <c r="H73" s="205">
        <f>GRI_Data!I47</f>
        <v>0</v>
      </c>
      <c r="I73" s="179" t="str">
        <f>GRI_Data!J47</f>
        <v>CAISO</v>
      </c>
      <c r="J73" s="179"/>
      <c r="K73" s="179"/>
      <c r="L73" s="179"/>
      <c r="M73" s="181"/>
      <c r="N73" s="216"/>
      <c r="O73" s="263">
        <f>GRI_Data!L47</f>
        <v>1.8460859999999999</v>
      </c>
      <c r="P73" s="263">
        <f>GRI_Data!M47</f>
        <v>0</v>
      </c>
      <c r="Q73" s="263">
        <f>GRI_Data!N47</f>
        <v>0</v>
      </c>
      <c r="R73" s="263">
        <f>GRI_Data!O47</f>
        <v>0.30000000000001298</v>
      </c>
      <c r="S73" s="263">
        <f>GRI_Data!P47</f>
        <v>0.30000000000001298</v>
      </c>
      <c r="T73" s="263">
        <f>GRI_Data!Q47</f>
        <v>0.30000000000001298</v>
      </c>
      <c r="U73" s="263">
        <f>GRI_Data!R47</f>
        <v>0.60000000000002696</v>
      </c>
      <c r="V73" s="263">
        <f>GRI_Data!S47</f>
        <v>0.60000000000002696</v>
      </c>
      <c r="W73" s="263">
        <f>GRI_Data!T47</f>
        <v>0.60000000000002696</v>
      </c>
      <c r="X73" s="263">
        <f>GRI_Data!U47</f>
        <v>0.60000000000002696</v>
      </c>
      <c r="Y73" s="263">
        <f>GRI_Data!V47</f>
        <v>0.60000000000002696</v>
      </c>
      <c r="Z73" s="263">
        <f>GRI_Data!W47</f>
        <v>0.60000000000002696</v>
      </c>
      <c r="AB73" s="267">
        <f>GRI_Data!Y47</f>
        <v>5.3846101030256897</v>
      </c>
      <c r="AC73" s="267">
        <f>GRI_Data!Z47</f>
        <v>2.9764044949980502</v>
      </c>
      <c r="AD73" s="267">
        <f>GRI_Data!AA47</f>
        <v>1.47779553599856</v>
      </c>
      <c r="AE73" s="267">
        <f>GRI_Data!AB47</f>
        <v>5.47700000000009</v>
      </c>
      <c r="AF73" s="267">
        <f>GRI_Data!AC47</f>
        <v>5.1480000000006303</v>
      </c>
      <c r="AG73" s="267">
        <f>GRI_Data!AD47</f>
        <v>2.6280000000002599</v>
      </c>
      <c r="AH73" s="267">
        <f>GRI_Data!AE47</f>
        <v>5.2704000000005404</v>
      </c>
      <c r="AI73" s="267">
        <f>GRI_Data!AF47</f>
        <v>5.2560000000005296</v>
      </c>
      <c r="AJ73" s="267">
        <f>GRI_Data!AG47</f>
        <v>5.2560000000005296</v>
      </c>
      <c r="AK73" s="267">
        <f>GRI_Data!AH47</f>
        <v>5.2560000000005296</v>
      </c>
      <c r="AL73" s="267">
        <f>GRI_Data!AI47</f>
        <v>5.2704000000005404</v>
      </c>
      <c r="AM73" s="267">
        <f>GRI_Data!AJ47</f>
        <v>5.2560000000005296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05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05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05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180"/>
      <c r="I79" s="180"/>
      <c r="J79" s="180"/>
      <c r="K79" s="180"/>
      <c r="L79" s="180"/>
      <c r="M79" s="180"/>
      <c r="N79" s="217"/>
      <c r="O79" s="264">
        <f>O10+O18+O21+O25+O33+O41+O67+O76</f>
        <v>7.15</v>
      </c>
      <c r="P79" s="264">
        <f t="shared" ref="P79:Z79" si="16">P10+P18+P21+P25+P33+P41+P67+P76</f>
        <v>14.8315</v>
      </c>
      <c r="Q79" s="264">
        <f t="shared" si="16"/>
        <v>13.3536</v>
      </c>
      <c r="R79" s="264">
        <f t="shared" si="16"/>
        <v>6.6145313880083947</v>
      </c>
      <c r="S79" s="264">
        <f t="shared" si="16"/>
        <v>6.6448117626522416</v>
      </c>
      <c r="T79" s="264">
        <f t="shared" si="16"/>
        <v>6.6099507891850546</v>
      </c>
      <c r="U79" s="264">
        <f t="shared" si="16"/>
        <v>6.6632546164377677</v>
      </c>
      <c r="V79" s="264">
        <f t="shared" si="16"/>
        <v>6.6994525151617355</v>
      </c>
      <c r="W79" s="264">
        <f t="shared" si="16"/>
        <v>6.6641257670495015</v>
      </c>
      <c r="X79" s="264">
        <f t="shared" si="16"/>
        <v>6.6608683805374138</v>
      </c>
      <c r="Y79" s="264">
        <f t="shared" si="16"/>
        <v>6.6912589201870132</v>
      </c>
      <c r="Z79" s="264">
        <f t="shared" si="16"/>
        <v>6.6567943620374734</v>
      </c>
      <c r="AB79" s="268">
        <f t="shared" ref="AB79:AM79" si="17">AB10+AB18+AB21+AB25+AB33+AB41+AB67+AB76</f>
        <v>32.223682488025553</v>
      </c>
      <c r="AC79" s="268">
        <f t="shared" si="17"/>
        <v>40.968561094998059</v>
      </c>
      <c r="AD79" s="268">
        <f t="shared" si="17"/>
        <v>39.086381315339835</v>
      </c>
      <c r="AE79" s="268">
        <f t="shared" si="17"/>
        <v>35.029657594375209</v>
      </c>
      <c r="AF79" s="268">
        <f t="shared" si="17"/>
        <v>36.670030952220607</v>
      </c>
      <c r="AG79" s="268">
        <f t="shared" si="17"/>
        <v>34.15138676904995</v>
      </c>
      <c r="AH79" s="268">
        <f t="shared" si="17"/>
        <v>38.397258912436691</v>
      </c>
      <c r="AI79" s="268">
        <f t="shared" si="17"/>
        <v>36.264078819648219</v>
      </c>
      <c r="AJ79" s="268">
        <f t="shared" si="17"/>
        <v>34.945868435738795</v>
      </c>
      <c r="AK79" s="268">
        <f t="shared" si="17"/>
        <v>34.313341167601465</v>
      </c>
      <c r="AL79" s="268">
        <f t="shared" si="17"/>
        <v>32.816639487288285</v>
      </c>
      <c r="AM79" s="268">
        <f t="shared" si="17"/>
        <v>32.592625816150587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180"/>
      <c r="I80" s="180"/>
      <c r="J80" s="180"/>
      <c r="K80" s="180"/>
      <c r="L80" s="180"/>
      <c r="M80" s="180"/>
      <c r="N80" s="217"/>
      <c r="O80" s="264">
        <f>'S-1_GRI'!G25</f>
        <v>12.823082999999999</v>
      </c>
      <c r="P80" s="264">
        <f>'S-1_GRI'!H25</f>
        <v>11.487172000000001</v>
      </c>
      <c r="Q80" s="264">
        <f>'S-1_GRI'!I25</f>
        <v>12.116813</v>
      </c>
      <c r="R80" s="264">
        <f>'S-1_GRI'!J25</f>
        <v>11.717550000000001</v>
      </c>
      <c r="S80" s="264">
        <f>'S-1_GRI'!K25</f>
        <v>11.72223</v>
      </c>
      <c r="T80" s="264">
        <f>'S-1_GRI'!L25</f>
        <v>11.719889999999999</v>
      </c>
      <c r="U80" s="264">
        <f>'S-1_GRI'!M25</f>
        <v>11.717550000000001</v>
      </c>
      <c r="V80" s="264">
        <f>'S-1_GRI'!N25</f>
        <v>11.716379999999999</v>
      </c>
      <c r="W80" s="264">
        <f>'S-1_GRI'!O25</f>
        <v>11.714040000000001</v>
      </c>
      <c r="X80" s="264">
        <f>'S-1_GRI'!P25</f>
        <v>11.712869999999999</v>
      </c>
      <c r="Y80" s="264">
        <f>'S-1_GRI'!Q25</f>
        <v>11.7117</v>
      </c>
      <c r="Z80" s="264">
        <f>'S-1_GRI'!R25</f>
        <v>11.71053</v>
      </c>
      <c r="AB80" s="268">
        <f>'S-1_GRI'!G39</f>
        <v>32.9720419000001</v>
      </c>
      <c r="AC80" s="268">
        <f>'S-1_GRI'!H39</f>
        <v>31.9253064</v>
      </c>
      <c r="AD80" s="268">
        <f>'S-1_GRI'!I39</f>
        <v>33.499582500000102</v>
      </c>
      <c r="AE80" s="268">
        <f>'S-1_GRI'!J39</f>
        <v>33.247670000000198</v>
      </c>
      <c r="AF80" s="268">
        <f>'S-1_GRI'!K39</f>
        <v>33.296561999999803</v>
      </c>
      <c r="AG80" s="268">
        <f>'S-1_GRI'!L39</f>
        <v>33.226385999999998</v>
      </c>
      <c r="AH80" s="268">
        <f>'S-1_GRI'!M39</f>
        <v>33.126198000000002</v>
      </c>
      <c r="AI80" s="268">
        <f>'S-1_GRI'!N39</f>
        <v>33.023932000000002</v>
      </c>
      <c r="AJ80" s="268">
        <f>'S-1_GRI'!O39</f>
        <v>32.918727000000203</v>
      </c>
      <c r="AK80" s="268">
        <f>'S-1_GRI'!P39</f>
        <v>32.819486999999903</v>
      </c>
      <c r="AL80" s="268">
        <f>'S-1_GRI'!Q39</f>
        <v>32.716079999999998</v>
      </c>
      <c r="AM80" s="268">
        <f>'S-1_GRI'!R39</f>
        <v>32.613973999999999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180"/>
      <c r="I81" s="180"/>
      <c r="J81" s="180"/>
      <c r="K81" s="180"/>
      <c r="L81" s="180"/>
      <c r="M81" s="180"/>
      <c r="N81" s="217"/>
      <c r="O81" s="262">
        <f>O79-O80</f>
        <v>-5.6730829999999983</v>
      </c>
      <c r="P81" s="262">
        <f t="shared" ref="P81:Z81" si="18">P79-P80</f>
        <v>3.3443279999999991</v>
      </c>
      <c r="Q81" s="262">
        <f t="shared" si="18"/>
        <v>1.2367869999999996</v>
      </c>
      <c r="R81" s="262">
        <f t="shared" si="18"/>
        <v>-5.1030186119916063</v>
      </c>
      <c r="S81" s="262">
        <f t="shared" si="18"/>
        <v>-5.0774182373477581</v>
      </c>
      <c r="T81" s="262">
        <f t="shared" si="18"/>
        <v>-5.1099392108149448</v>
      </c>
      <c r="U81" s="262">
        <f t="shared" si="18"/>
        <v>-5.0542953835622333</v>
      </c>
      <c r="V81" s="262">
        <f t="shared" si="18"/>
        <v>-5.0169274848382637</v>
      </c>
      <c r="W81" s="262">
        <f t="shared" si="18"/>
        <v>-5.0499142329504991</v>
      </c>
      <c r="X81" s="262">
        <f t="shared" si="18"/>
        <v>-5.052001619462585</v>
      </c>
      <c r="Y81" s="262">
        <f t="shared" si="18"/>
        <v>-5.0204410798129873</v>
      </c>
      <c r="Z81" s="262">
        <f t="shared" si="18"/>
        <v>-5.0537356379625269</v>
      </c>
      <c r="AB81" s="261">
        <f t="shared" ref="AB81:AM81" si="19">AB79-AB80</f>
        <v>-0.74835941197454758</v>
      </c>
      <c r="AC81" s="261">
        <f t="shared" si="19"/>
        <v>9.0432546949980583</v>
      </c>
      <c r="AD81" s="261">
        <f t="shared" si="19"/>
        <v>5.5867988153397334</v>
      </c>
      <c r="AE81" s="261">
        <f t="shared" si="19"/>
        <v>1.7819875943750105</v>
      </c>
      <c r="AF81" s="261">
        <f t="shared" si="19"/>
        <v>3.3734689522208043</v>
      </c>
      <c r="AG81" s="261">
        <f t="shared" si="19"/>
        <v>0.92500076904995154</v>
      </c>
      <c r="AH81" s="261">
        <f t="shared" si="19"/>
        <v>5.2710609124366883</v>
      </c>
      <c r="AI81" s="261">
        <f t="shared" si="19"/>
        <v>3.240146819648217</v>
      </c>
      <c r="AJ81" s="261">
        <f t="shared" si="19"/>
        <v>2.0271414357385922</v>
      </c>
      <c r="AK81" s="261">
        <f t="shared" si="19"/>
        <v>1.4938541676015618</v>
      </c>
      <c r="AL81" s="261">
        <f t="shared" si="19"/>
        <v>0.10055948728828668</v>
      </c>
      <c r="AM81" s="261">
        <f t="shared" si="19"/>
        <v>-2.1348183849411839E-2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180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180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180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type="decimal" allowBlank="1" showInputMessage="1" showErrorMessage="1" error="Pleae input value between -180.00 and 180.00" sqref="K22:N24 K19:N20 K42:N66 K34:N40 K68:N73 K75:N77 K11:N17 K26:N32" xr:uid="{80E9D7B8-2C38-45C7-A190-5DA46561AD3B}">
      <formula1>-180</formula1>
      <formula2>180</formula2>
    </dataValidation>
    <dataValidation type="decimal" allowBlank="1" showInputMessage="1" showErrorMessage="1" error="Pleae input value between -90.00 and 90.00" sqref="J11:J17 J19:J20 J22:J24 J26:J32 J34:J40 J68:J73 J75:J77 J42:J66" xr:uid="{79DD351E-F6DC-44C6-A669-5D6FE28598DA}">
      <formula1>-90</formula1>
      <formula2>90</formula2>
    </dataValidation>
    <dataValidation operator="equal" allowBlank="1" showInputMessage="1" showErrorMessage="1" error="Data entry in this cell is not allowed." sqref="O18:Z18 O41:Z41 O33:Z33 O25:Z25 O21:Z21 O10:Z10 O67:Z67" xr:uid="{C732C513-61DB-4CBB-8172-FB8FE4E2B3C5}"/>
    <dataValidation operator="equal" allowBlank="1" showInputMessage="1" showErrorMessage="1" error="Data entry in this field is not allowed." sqref="AB79:AM79 AB10:AM10 AB18:AM18 AB21:AM21 AB25:AM25 AB33:AM33 AB41:AM41 AB67:AM67 AB82:AC83 O79:Z79 O80:AM81" xr:uid="{CB13029F-C47A-40A6-98EE-EA4DD1F54CA5}"/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8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4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5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6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7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8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9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0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1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2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3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4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5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6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7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8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9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0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1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2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3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4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5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6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7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8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9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0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1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2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3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4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5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6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7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8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9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0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1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2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3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4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5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6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7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8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9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0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1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2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3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4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5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6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3A899A-8A5B-4390-A8C5-E8CE4DC5B2F3}">
          <x14:formula1>
            <xm:f>Sheet1!$E$6:$E$25</xm:f>
          </x14:formula1>
          <xm:sqref>I75:I77 I19:I20 I22:I24 I26:I32 I34:I40 I68:I73 I11:I17 I42:I66</xm:sqref>
        </x14:dataValidation>
        <x14:dataValidation type="list" allowBlank="1" showInputMessage="1" showErrorMessage="1" xr:uid="{15973592-C743-4438-AAA1-07C861CF3C4D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AAEAFA75-D9B7-47A4-8EFB-B04A03AFEEB6}">
          <x14:formula1>
            <xm:f>Sheet1!$E$6:$E$15</xm:f>
          </x14:formula1>
          <xm:sqref>O17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57BA-0958-4C4C-A293-321030B5B6D3}">
  <dimension ref="A1:AK48"/>
  <sheetViews>
    <sheetView workbookViewId="0">
      <selection sqref="A1:AJ47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598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10.959899999999999</v>
      </c>
      <c r="M2" s="235">
        <v>10.291600000000001</v>
      </c>
      <c r="N2" s="235">
        <v>10.728899999999999</v>
      </c>
      <c r="O2" s="235">
        <v>10.015000000000001</v>
      </c>
      <c r="P2" s="235">
        <v>10.019</v>
      </c>
      <c r="Q2" s="235">
        <v>10.016999999999999</v>
      </c>
      <c r="R2" s="235">
        <v>10.015000000000001</v>
      </c>
      <c r="S2" s="235">
        <v>10.013999999999999</v>
      </c>
      <c r="T2" s="235">
        <v>10.012</v>
      </c>
      <c r="U2" s="235">
        <v>10.010999999999999</v>
      </c>
      <c r="V2" s="235">
        <v>10.01</v>
      </c>
      <c r="W2" s="235">
        <v>10.009</v>
      </c>
      <c r="X2" s="235"/>
      <c r="Y2" s="235">
        <v>32.9720419000001</v>
      </c>
      <c r="Z2" s="235">
        <v>31.9253064</v>
      </c>
      <c r="AA2" s="235">
        <v>33.499582500000102</v>
      </c>
      <c r="AB2" s="235">
        <v>33.247670000000198</v>
      </c>
      <c r="AC2" s="235">
        <v>33.296561999999803</v>
      </c>
      <c r="AD2" s="235">
        <v>33.226385999999998</v>
      </c>
      <c r="AE2" s="235">
        <v>33.126198000000002</v>
      </c>
      <c r="AF2" s="235">
        <v>33.023932000000002</v>
      </c>
      <c r="AG2" s="235">
        <v>32.918727000000203</v>
      </c>
      <c r="AH2" s="235">
        <v>32.819486999999903</v>
      </c>
      <c r="AI2" s="235">
        <v>32.716079999999998</v>
      </c>
      <c r="AJ2" s="235">
        <v>32.613973999999999</v>
      </c>
      <c r="AK2" s="235"/>
    </row>
    <row r="3" spans="1:37" x14ac:dyDescent="0.25">
      <c r="A3" s="239" t="s">
        <v>598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-0.55400000000000005</v>
      </c>
      <c r="N3" s="235">
        <v>-0.436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598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598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8.6999999999999994E-2</v>
      </c>
      <c r="M5" s="231">
        <v>8.4000000000000005E-2</v>
      </c>
      <c r="N5" s="231">
        <v>0.13100000000000001</v>
      </c>
      <c r="O5" s="231">
        <v>8.7499999999999994E-2</v>
      </c>
      <c r="P5" s="231">
        <v>8.7499999999999994E-2</v>
      </c>
      <c r="Q5" s="231">
        <v>8.7499999999999994E-2</v>
      </c>
      <c r="R5" s="231">
        <v>8.7499999999999994E-2</v>
      </c>
      <c r="S5" s="231">
        <v>8.7499999999999994E-2</v>
      </c>
      <c r="T5" s="231">
        <v>8.7499999999999994E-2</v>
      </c>
      <c r="U5" s="231">
        <v>8.7499999999999994E-2</v>
      </c>
      <c r="V5" s="231">
        <v>8.7499999999999994E-2</v>
      </c>
      <c r="W5" s="231">
        <v>8.7499999999999994E-2</v>
      </c>
      <c r="X5" s="231"/>
      <c r="Y5" s="231">
        <v>2.5788999999999999E-2</v>
      </c>
      <c r="Z5" s="231">
        <v>8.0429999999999894E-3</v>
      </c>
      <c r="AA5" s="231">
        <v>5.7400000000000003E-3</v>
      </c>
      <c r="AB5" s="231">
        <v>1.06883E-2</v>
      </c>
      <c r="AC5" s="231">
        <v>1.05343E-2</v>
      </c>
      <c r="AD5" s="231">
        <v>1.12637E-2</v>
      </c>
      <c r="AE5" s="231">
        <v>1.07709E-2</v>
      </c>
      <c r="AF5" s="231">
        <v>9.3898000000000002E-3</v>
      </c>
      <c r="AG5" s="231">
        <v>9.7362999999999998E-3</v>
      </c>
      <c r="AH5" s="231">
        <v>9.3232999999999996E-3</v>
      </c>
      <c r="AI5" s="231">
        <v>9.6152000000000008E-3</v>
      </c>
      <c r="AJ5" s="231">
        <v>9.2826999999999996E-3</v>
      </c>
      <c r="AK5" s="235"/>
    </row>
    <row r="6" spans="1:37" x14ac:dyDescent="0.25">
      <c r="A6" s="234" t="s">
        <v>598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8.5999999999999993E-2</v>
      </c>
      <c r="M6" s="231">
        <v>8.4000000000000005E-2</v>
      </c>
      <c r="N6" s="231">
        <v>0.13500000000000001</v>
      </c>
      <c r="O6" s="231">
        <v>8.7499999999999994E-2</v>
      </c>
      <c r="P6" s="231">
        <v>8.7499999999999994E-2</v>
      </c>
      <c r="Q6" s="231">
        <v>8.7499999999999994E-2</v>
      </c>
      <c r="R6" s="231">
        <v>8.7499999999999994E-2</v>
      </c>
      <c r="S6" s="231">
        <v>8.7499999999999994E-2</v>
      </c>
      <c r="T6" s="231">
        <v>8.7499999999999994E-2</v>
      </c>
      <c r="U6" s="231">
        <v>8.7499999999999994E-2</v>
      </c>
      <c r="V6" s="231">
        <v>8.7499999999999994E-2</v>
      </c>
      <c r="W6" s="231">
        <v>8.7499999999999994E-2</v>
      </c>
      <c r="X6" s="231"/>
      <c r="Y6" s="231">
        <v>2.8596000000000101E-2</v>
      </c>
      <c r="Z6" s="231">
        <v>6.6329999999999896E-3</v>
      </c>
      <c r="AA6" s="231">
        <v>5.4359999999999999E-3</v>
      </c>
      <c r="AB6" s="231">
        <v>1.1232900000000001E-2</v>
      </c>
      <c r="AC6" s="231">
        <v>1.1082750000000001E-2</v>
      </c>
      <c r="AD6" s="231">
        <v>1.198575E-2</v>
      </c>
      <c r="AE6" s="231">
        <v>1.15304E-2</v>
      </c>
      <c r="AF6" s="231">
        <v>9.9620500000000105E-3</v>
      </c>
      <c r="AG6" s="231">
        <v>1.0363499999999999E-2</v>
      </c>
      <c r="AH6" s="231">
        <v>1.0214050000000001E-2</v>
      </c>
      <c r="AI6" s="231">
        <v>1.00436E-2</v>
      </c>
      <c r="AJ6" s="231">
        <v>9.7867000000000093E-3</v>
      </c>
      <c r="AK6" s="235"/>
    </row>
    <row r="7" spans="1:37" x14ac:dyDescent="0.25">
      <c r="A7" s="234" t="s">
        <v>598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8.5999999999999993E-2</v>
      </c>
      <c r="M7" s="231">
        <v>8.5000000000000006E-2</v>
      </c>
      <c r="N7" s="231">
        <v>0.129</v>
      </c>
      <c r="O7" s="231">
        <v>8.4000000000000005E-2</v>
      </c>
      <c r="P7" s="231">
        <v>8.4000000000000005E-2</v>
      </c>
      <c r="Q7" s="231">
        <v>8.4000000000000005E-2</v>
      </c>
      <c r="R7" s="231">
        <v>8.0500000000000002E-2</v>
      </c>
      <c r="S7" s="231">
        <v>8.4000000000000005E-2</v>
      </c>
      <c r="T7" s="231">
        <v>8.4000000000000005E-2</v>
      </c>
      <c r="U7" s="231">
        <v>8.4000000000000005E-2</v>
      </c>
      <c r="V7" s="231">
        <v>8.4000000000000005E-2</v>
      </c>
      <c r="W7" s="231">
        <v>8.4000000000000005E-2</v>
      </c>
      <c r="X7" s="231"/>
      <c r="Y7" s="231">
        <v>1.6383000000000002E-2</v>
      </c>
      <c r="Z7" s="231">
        <v>1.9139999999999999E-3</v>
      </c>
      <c r="AA7" s="231">
        <v>9.0659999999999994E-3</v>
      </c>
      <c r="AB7" s="231">
        <v>1.7717000000000101E-2</v>
      </c>
      <c r="AC7" s="231">
        <v>1.9054000000000099E-2</v>
      </c>
      <c r="AD7" s="231">
        <v>1.43115E-2</v>
      </c>
      <c r="AE7" s="231">
        <v>1.5214500000000099E-2</v>
      </c>
      <c r="AF7" s="231">
        <v>1.39545E-2</v>
      </c>
      <c r="AG7" s="231">
        <v>1.37354E-2</v>
      </c>
      <c r="AH7" s="231">
        <v>1.3651399999999999E-2</v>
      </c>
      <c r="AI7" s="231">
        <v>1.3986E-2</v>
      </c>
      <c r="AJ7" s="231">
        <v>1.45194E-2</v>
      </c>
      <c r="AK7" s="235"/>
    </row>
    <row r="8" spans="1:37" x14ac:dyDescent="0.25">
      <c r="A8" s="234" t="s">
        <v>598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>
        <v>5.8719999999999999</v>
      </c>
      <c r="M8" s="231">
        <v>5.8730000000000002</v>
      </c>
      <c r="N8" s="231">
        <v>5.8739999999999997</v>
      </c>
      <c r="O8" s="231">
        <v>5.833971</v>
      </c>
      <c r="P8" s="231">
        <v>5.833971</v>
      </c>
      <c r="Q8" s="231">
        <v>5.833971</v>
      </c>
      <c r="R8" s="231">
        <v>5.8929</v>
      </c>
      <c r="S8" s="231">
        <v>5.8929</v>
      </c>
      <c r="T8" s="231">
        <v>5.8929</v>
      </c>
      <c r="U8" s="231">
        <v>5.8929</v>
      </c>
      <c r="V8" s="231">
        <v>5.8929</v>
      </c>
      <c r="W8" s="231">
        <v>5.8929</v>
      </c>
      <c r="X8" s="231"/>
      <c r="Y8" s="231">
        <v>16.506127999999901</v>
      </c>
      <c r="Z8" s="231">
        <v>21.847403</v>
      </c>
      <c r="AA8" s="231">
        <v>16.1105678425495</v>
      </c>
      <c r="AB8" s="231">
        <v>25.713208272203001</v>
      </c>
      <c r="AC8" s="231">
        <v>27.790047577165002</v>
      </c>
      <c r="AD8" s="231">
        <v>27.728812221800599</v>
      </c>
      <c r="AE8" s="231">
        <v>29.336223151223098</v>
      </c>
      <c r="AF8" s="231">
        <v>27.315406926960399</v>
      </c>
      <c r="AG8" s="231">
        <v>25.934659400319902</v>
      </c>
      <c r="AH8" s="231">
        <v>25.321286495289201</v>
      </c>
      <c r="AI8" s="231">
        <v>23.908714123713501</v>
      </c>
      <c r="AJ8" s="231">
        <v>23.6404232441778</v>
      </c>
      <c r="AK8" s="235"/>
    </row>
    <row r="9" spans="1:37" x14ac:dyDescent="0.25">
      <c r="A9" s="234" t="s">
        <v>598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5"/>
    </row>
    <row r="10" spans="1:37" x14ac:dyDescent="0.25">
      <c r="A10" s="234" t="s">
        <v>598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598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598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</row>
    <row r="13" spans="1:37" x14ac:dyDescent="0.25">
      <c r="A13" s="239" t="s">
        <v>598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</row>
    <row r="14" spans="1:37" x14ac:dyDescent="0.25">
      <c r="A14" s="239" t="s">
        <v>598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598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598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0.13200000000000001</v>
      </c>
      <c r="M16" s="231">
        <v>0.13200000000000001</v>
      </c>
      <c r="N16" s="231">
        <v>0.161</v>
      </c>
      <c r="O16" s="231">
        <v>8.9320707839999999E-2</v>
      </c>
      <c r="P16" s="231">
        <v>8.9057162879999999E-2</v>
      </c>
      <c r="Q16" s="231">
        <v>8.8780446720000003E-2</v>
      </c>
      <c r="R16" s="231">
        <v>8.8545172800000002E-2</v>
      </c>
      <c r="S16" s="231">
        <v>0.10429253519999999</v>
      </c>
      <c r="T16" s="231">
        <v>8.9374588800000002E-2</v>
      </c>
      <c r="U16" s="231">
        <v>8.7809161440000005E-2</v>
      </c>
      <c r="V16" s="231">
        <v>8.7529555679999996E-2</v>
      </c>
      <c r="W16" s="231">
        <v>8.7290263199999996E-2</v>
      </c>
      <c r="X16" s="231"/>
      <c r="Y16" s="231">
        <v>0.82633799999999502</v>
      </c>
      <c r="Z16" s="231">
        <v>0.15548000000000001</v>
      </c>
      <c r="AA16" s="231">
        <v>0.78199436423586699</v>
      </c>
      <c r="AB16" s="231">
        <v>0.67981386466895999</v>
      </c>
      <c r="AC16" s="231">
        <v>0.623671491219837</v>
      </c>
      <c r="AD16" s="231">
        <v>0.675855995690402</v>
      </c>
      <c r="AE16" s="231">
        <v>0.67608412526591999</v>
      </c>
      <c r="AF16" s="231">
        <v>0.69251534829455796</v>
      </c>
      <c r="AG16" s="231">
        <v>0.67218028804079799</v>
      </c>
      <c r="AH16" s="231">
        <v>0.66830142722784103</v>
      </c>
      <c r="AI16" s="231">
        <v>0.61525734985007596</v>
      </c>
      <c r="AJ16" s="231">
        <v>0.66453368427935899</v>
      </c>
      <c r="AK16" s="235"/>
    </row>
    <row r="17" spans="1:37" x14ac:dyDescent="0.25">
      <c r="A17" s="234" t="s">
        <v>598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0.13800000000000001</v>
      </c>
      <c r="M17" s="231">
        <v>0.16800000000000001</v>
      </c>
      <c r="N17" s="231">
        <v>0.13500000000000001</v>
      </c>
      <c r="O17" s="231">
        <v>8.877784272E-2</v>
      </c>
      <c r="P17" s="231">
        <v>8.8466350560000004E-2</v>
      </c>
      <c r="Q17" s="231">
        <v>8.8145225280000003E-2</v>
      </c>
      <c r="R17" s="231">
        <v>8.7972386880000003E-2</v>
      </c>
      <c r="S17" s="231">
        <v>0.10697834448</v>
      </c>
      <c r="T17" s="231">
        <v>8.7510024000000006E-2</v>
      </c>
      <c r="U17" s="231">
        <v>8.7275482560000006E-2</v>
      </c>
      <c r="V17" s="231">
        <v>8.6903281920000006E-2</v>
      </c>
      <c r="W17" s="231">
        <v>8.6693822879999993E-2</v>
      </c>
      <c r="X17" s="231"/>
      <c r="Y17" s="231">
        <v>0.81326499999996404</v>
      </c>
      <c r="Z17" s="231">
        <v>0.91702300000001402</v>
      </c>
      <c r="AA17" s="231">
        <v>0.128016094764</v>
      </c>
      <c r="AB17" s="231">
        <v>0.66749612191247598</v>
      </c>
      <c r="AC17" s="231">
        <v>0.60996619407695996</v>
      </c>
      <c r="AD17" s="231">
        <v>0.66361206801119199</v>
      </c>
      <c r="AE17" s="231">
        <v>0.66377203544735996</v>
      </c>
      <c r="AF17" s="231">
        <v>0.68087549387760304</v>
      </c>
      <c r="AG17" s="231">
        <v>0.65993649059856097</v>
      </c>
      <c r="AH17" s="231">
        <v>0.65619232937663696</v>
      </c>
      <c r="AI17" s="231">
        <v>0.60168194511263895</v>
      </c>
      <c r="AJ17" s="231">
        <v>0.65249287069680195</v>
      </c>
      <c r="AK17" s="235"/>
    </row>
    <row r="18" spans="1:37" x14ac:dyDescent="0.25">
      <c r="A18" s="234" t="s">
        <v>598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0.17699999999999999</v>
      </c>
      <c r="M18" s="231">
        <v>0.17699999999999999</v>
      </c>
      <c r="N18" s="231">
        <v>0.17699999999999999</v>
      </c>
      <c r="O18" s="231">
        <v>0.12075544162068599</v>
      </c>
      <c r="P18" s="231">
        <v>0.151610019872184</v>
      </c>
      <c r="Q18" s="231">
        <v>0.11734801376670601</v>
      </c>
      <c r="R18" s="231">
        <v>0.11563028184462</v>
      </c>
      <c r="S18" s="231">
        <v>0.113574753872922</v>
      </c>
      <c r="T18" s="231">
        <v>0.112632974427702</v>
      </c>
      <c r="U18" s="231">
        <v>0.111177340709706</v>
      </c>
      <c r="V18" s="231">
        <v>0.142219979168664</v>
      </c>
      <c r="W18" s="231">
        <v>0.108203459338284</v>
      </c>
      <c r="X18" s="231"/>
      <c r="Y18" s="231">
        <v>0.92721400000001097</v>
      </c>
      <c r="Z18" s="231">
        <v>0.66343299999999705</v>
      </c>
      <c r="AA18" s="231">
        <v>1.2123829362910901</v>
      </c>
      <c r="AB18" s="231">
        <v>0.93708141516235299</v>
      </c>
      <c r="AC18" s="231">
        <v>0.94690397038610397</v>
      </c>
      <c r="AD18" s="231">
        <v>0.91110241965374805</v>
      </c>
      <c r="AE18" s="231">
        <v>0.90088619500059097</v>
      </c>
      <c r="AF18" s="231">
        <v>0.77221633649890598</v>
      </c>
      <c r="AG18" s="231">
        <v>0.87441913530616699</v>
      </c>
      <c r="AH18" s="231">
        <v>0.86295244527892401</v>
      </c>
      <c r="AI18" s="231">
        <v>0.87719919267173296</v>
      </c>
      <c r="AJ18" s="231">
        <v>0.84059985412008997</v>
      </c>
      <c r="AK18" s="235"/>
    </row>
    <row r="19" spans="1:37" x14ac:dyDescent="0.25">
      <c r="A19" s="239" t="s">
        <v>598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598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</row>
    <row r="21" spans="1:37" x14ac:dyDescent="0.25">
      <c r="A21" s="239" t="s">
        <v>598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</row>
    <row r="22" spans="1:37" x14ac:dyDescent="0.25">
      <c r="A22" s="239" t="s">
        <v>598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598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598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598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>
        <v>0</v>
      </c>
      <c r="M25" s="235">
        <v>0.42</v>
      </c>
      <c r="N25" s="235">
        <v>0.25700000000000001</v>
      </c>
      <c r="O25" s="235">
        <v>0.22270639582770799</v>
      </c>
      <c r="P25" s="235">
        <v>0.22270722934005699</v>
      </c>
      <c r="Q25" s="235">
        <v>0.22270610341834801</v>
      </c>
      <c r="R25" s="235">
        <v>0.222706774913148</v>
      </c>
      <c r="S25" s="235">
        <v>0.222706881608813</v>
      </c>
      <c r="T25" s="235">
        <v>0.222708179821799</v>
      </c>
      <c r="U25" s="235">
        <v>0.22270639582770699</v>
      </c>
      <c r="V25" s="235">
        <v>0.22270610341834901</v>
      </c>
      <c r="W25" s="235">
        <v>0.22270681661918901</v>
      </c>
      <c r="X25" s="235"/>
      <c r="Y25" s="235">
        <v>0.41853899999999999</v>
      </c>
      <c r="Z25" s="235">
        <v>2.069804</v>
      </c>
      <c r="AA25" s="235">
        <v>2.0038161415008302</v>
      </c>
      <c r="AB25" s="235">
        <v>1.51541972042833</v>
      </c>
      <c r="AC25" s="235">
        <v>1.5107706693720699</v>
      </c>
      <c r="AD25" s="235">
        <v>1.50644311389375</v>
      </c>
      <c r="AE25" s="235">
        <v>1.51237760549918</v>
      </c>
      <c r="AF25" s="235">
        <v>1.51375836401622</v>
      </c>
      <c r="AG25" s="235">
        <v>1.51483792147284</v>
      </c>
      <c r="AH25" s="235">
        <v>1.51541972042833</v>
      </c>
      <c r="AI25" s="235">
        <v>1.5097420759397899</v>
      </c>
      <c r="AJ25" s="235">
        <v>1.504987362876</v>
      </c>
      <c r="AK25" s="235"/>
    </row>
    <row r="26" spans="1:37" x14ac:dyDescent="0.25">
      <c r="A26" s="239" t="s">
        <v>598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598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598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598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598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598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598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>
        <v>0.57199999999999995</v>
      </c>
      <c r="M32" s="235">
        <v>0.42199999999999999</v>
      </c>
      <c r="N32" s="235">
        <v>0.53800000000000003</v>
      </c>
      <c r="O32" s="235">
        <v>0</v>
      </c>
      <c r="P32" s="235">
        <v>0</v>
      </c>
      <c r="Q32" s="235">
        <v>0</v>
      </c>
      <c r="R32" s="235">
        <v>0</v>
      </c>
      <c r="S32" s="235">
        <v>0</v>
      </c>
      <c r="T32" s="235">
        <v>0</v>
      </c>
      <c r="U32" s="235">
        <v>0</v>
      </c>
      <c r="V32" s="235">
        <v>0</v>
      </c>
      <c r="W32" s="235">
        <v>0</v>
      </c>
      <c r="X32" s="235"/>
      <c r="Y32" s="235">
        <v>1.8062639999999901</v>
      </c>
      <c r="Z32" s="235">
        <v>1.586471</v>
      </c>
      <c r="AA32" s="235">
        <v>1.6458759999999899</v>
      </c>
      <c r="AB32" s="235">
        <v>0</v>
      </c>
      <c r="AC32" s="235">
        <v>0</v>
      </c>
      <c r="AD32" s="235">
        <v>0</v>
      </c>
      <c r="AE32" s="235">
        <v>0</v>
      </c>
      <c r="AF32" s="235">
        <v>0</v>
      </c>
      <c r="AG32" s="235">
        <v>0</v>
      </c>
      <c r="AH32" s="235">
        <v>0</v>
      </c>
      <c r="AI32" s="235">
        <v>0</v>
      </c>
      <c r="AJ32" s="235">
        <v>0</v>
      </c>
      <c r="AK32" s="235"/>
    </row>
    <row r="33" spans="1:37" x14ac:dyDescent="0.25">
      <c r="A33" s="239" t="s">
        <v>598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598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598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598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598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598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598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598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598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598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5"/>
    </row>
    <row r="43" spans="1:37" x14ac:dyDescent="0.25">
      <c r="A43" s="234" t="s">
        <v>598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5"/>
    </row>
    <row r="44" spans="1:37" x14ac:dyDescent="0.25">
      <c r="A44" s="234" t="s">
        <v>598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7.3864999999999998</v>
      </c>
      <c r="N44" s="231">
        <v>5.8166000000000002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4.8524050000000001</v>
      </c>
      <c r="Z44" s="230">
        <v>10.735952599999999</v>
      </c>
      <c r="AA44" s="230">
        <v>15.7056904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598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598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0.618151385000002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598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1.8460859999999999</v>
      </c>
      <c r="M47" s="231">
        <v>0</v>
      </c>
      <c r="N47" s="231">
        <v>0</v>
      </c>
      <c r="O47" s="231">
        <v>0.30000000000001298</v>
      </c>
      <c r="P47" s="231">
        <v>0.30000000000001298</v>
      </c>
      <c r="Q47" s="231">
        <v>0.30000000000001298</v>
      </c>
      <c r="R47" s="231">
        <v>0.60000000000002696</v>
      </c>
      <c r="S47" s="231">
        <v>0.60000000000002696</v>
      </c>
      <c r="T47" s="231">
        <v>0.60000000000002696</v>
      </c>
      <c r="U47" s="231">
        <v>0.60000000000002696</v>
      </c>
      <c r="V47" s="231">
        <v>0.60000000000002696</v>
      </c>
      <c r="W47" s="231">
        <v>0.60000000000002696</v>
      </c>
      <c r="X47" s="230"/>
      <c r="Y47" s="230">
        <v>5.3846101030256897</v>
      </c>
      <c r="Z47" s="230">
        <v>2.9764044949980502</v>
      </c>
      <c r="AA47" s="230">
        <v>1.47779553599856</v>
      </c>
      <c r="AB47" s="230">
        <v>5.47700000000009</v>
      </c>
      <c r="AC47" s="230">
        <v>5.1480000000006303</v>
      </c>
      <c r="AD47" s="230">
        <v>2.6280000000002599</v>
      </c>
      <c r="AE47" s="230">
        <v>5.2704000000005404</v>
      </c>
      <c r="AF47" s="230">
        <v>5.2560000000005296</v>
      </c>
      <c r="AG47" s="230">
        <v>5.2560000000005296</v>
      </c>
      <c r="AH47" s="230">
        <v>5.2560000000005296</v>
      </c>
      <c r="AI47" s="230">
        <v>5.2704000000005404</v>
      </c>
      <c r="AJ47" s="230">
        <v>5.2560000000005296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CB93-836C-456E-A231-3721CAB9C9B1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617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HEA_Data!L2</f>
        <v>24.606200000000001</v>
      </c>
      <c r="H11" s="245">
        <f>HEA_Data!M2</f>
        <v>20.2973</v>
      </c>
      <c r="I11" s="245">
        <f>HEA_Data!N2</f>
        <v>24.0822</v>
      </c>
      <c r="J11" s="245">
        <f>HEA_Data!O2</f>
        <v>21.811</v>
      </c>
      <c r="K11" s="245">
        <f>HEA_Data!P2</f>
        <v>21.87</v>
      </c>
      <c r="L11" s="245">
        <f>HEA_Data!Q2</f>
        <v>21.93</v>
      </c>
      <c r="M11" s="245">
        <f>HEA_Data!R2</f>
        <v>21.995000000000001</v>
      </c>
      <c r="N11" s="245">
        <f>HEA_Data!S2</f>
        <v>22.055</v>
      </c>
      <c r="O11" s="245">
        <f>HEA_Data!T2</f>
        <v>22.113</v>
      </c>
      <c r="P11" s="245">
        <f>HEA_Data!U2</f>
        <v>22.172000000000001</v>
      </c>
      <c r="Q11" s="245">
        <f>HEA_Data!V2</f>
        <v>22.228000000000002</v>
      </c>
      <c r="R11" s="245">
        <f>HEA_Data!W2</f>
        <v>22.282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24.606200000000001</v>
      </c>
      <c r="H19" s="246">
        <f>H11+H17+H18</f>
        <v>20.2973</v>
      </c>
      <c r="I19" s="246">
        <f t="shared" ref="I19:R19" si="0">I11+I17+I18</f>
        <v>24.0822</v>
      </c>
      <c r="J19" s="246">
        <f t="shared" si="0"/>
        <v>21.811</v>
      </c>
      <c r="K19" s="246">
        <f t="shared" si="0"/>
        <v>21.87</v>
      </c>
      <c r="L19" s="246">
        <f t="shared" si="0"/>
        <v>21.93</v>
      </c>
      <c r="M19" s="246">
        <f t="shared" si="0"/>
        <v>21.995000000000001</v>
      </c>
      <c r="N19" s="246">
        <f t="shared" si="0"/>
        <v>22.055</v>
      </c>
      <c r="O19" s="246">
        <f t="shared" si="0"/>
        <v>22.113</v>
      </c>
      <c r="P19" s="246">
        <f t="shared" si="0"/>
        <v>22.172000000000001</v>
      </c>
      <c r="Q19" s="246">
        <f t="shared" si="0"/>
        <v>22.228000000000002</v>
      </c>
      <c r="R19" s="246">
        <f t="shared" si="0"/>
        <v>22.282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24.606200000000001</v>
      </c>
      <c r="H21" s="246">
        <f>H19+H20</f>
        <v>20.2973</v>
      </c>
      <c r="I21" s="246">
        <f t="shared" ref="I21:R21" si="1">I19+I20</f>
        <v>24.0822</v>
      </c>
      <c r="J21" s="246">
        <f>J19+J20</f>
        <v>21.811</v>
      </c>
      <c r="K21" s="246">
        <f t="shared" si="1"/>
        <v>21.87</v>
      </c>
      <c r="L21" s="246">
        <f t="shared" si="1"/>
        <v>21.93</v>
      </c>
      <c r="M21" s="246">
        <f t="shared" si="1"/>
        <v>21.995000000000001</v>
      </c>
      <c r="N21" s="246">
        <f t="shared" si="1"/>
        <v>22.055</v>
      </c>
      <c r="O21" s="246">
        <f t="shared" si="1"/>
        <v>22.113</v>
      </c>
      <c r="P21" s="246">
        <f t="shared" si="1"/>
        <v>22.172000000000001</v>
      </c>
      <c r="Q21" s="246">
        <f t="shared" si="1"/>
        <v>22.228000000000002</v>
      </c>
      <c r="R21" s="246">
        <f t="shared" si="1"/>
        <v>22.282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4.1830540000000003</v>
      </c>
      <c r="H22" s="246">
        <f t="shared" ref="H22:R22" si="2">H21*0.17</f>
        <v>3.4505410000000003</v>
      </c>
      <c r="I22" s="246">
        <f t="shared" si="2"/>
        <v>4.0939740000000002</v>
      </c>
      <c r="J22" s="246">
        <f t="shared" si="2"/>
        <v>3.7078700000000002</v>
      </c>
      <c r="K22" s="246">
        <f t="shared" si="2"/>
        <v>3.7179000000000006</v>
      </c>
      <c r="L22" s="246">
        <f t="shared" si="2"/>
        <v>3.7281000000000004</v>
      </c>
      <c r="M22" s="246">
        <f t="shared" si="2"/>
        <v>3.7391500000000004</v>
      </c>
      <c r="N22" s="246">
        <f t="shared" si="2"/>
        <v>3.7493500000000002</v>
      </c>
      <c r="O22" s="246">
        <f t="shared" si="2"/>
        <v>3.7592100000000004</v>
      </c>
      <c r="P22" s="246">
        <f t="shared" si="2"/>
        <v>3.7692400000000004</v>
      </c>
      <c r="Q22" s="246">
        <f t="shared" si="2"/>
        <v>3.7787600000000006</v>
      </c>
      <c r="R22" s="246">
        <f t="shared" si="2"/>
        <v>3.7879400000000003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HEA_Data!L3</f>
        <v>0</v>
      </c>
      <c r="H23" s="245">
        <f>HEA_Data!M3</f>
        <v>-0.255</v>
      </c>
      <c r="I23" s="245">
        <f>HEA_Data!N3</f>
        <v>-0.16500000000000001</v>
      </c>
      <c r="J23" s="245">
        <f>HEA_Data!O3</f>
        <v>0</v>
      </c>
      <c r="K23" s="245">
        <f>HEA_Data!P3</f>
        <v>0</v>
      </c>
      <c r="L23" s="245">
        <f>HEA_Data!Q3</f>
        <v>0</v>
      </c>
      <c r="M23" s="245">
        <f>HEA_Data!R3</f>
        <v>0</v>
      </c>
      <c r="N23" s="245">
        <f>HEA_Data!S3</f>
        <v>0</v>
      </c>
      <c r="O23" s="245">
        <f>HEA_Data!T3</f>
        <v>0</v>
      </c>
      <c r="P23" s="245">
        <f>HEA_Data!U3</f>
        <v>0</v>
      </c>
      <c r="Q23" s="245">
        <f>HEA_Data!V3</f>
        <v>0</v>
      </c>
      <c r="R23" s="245">
        <f>HEA_Data!W3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28.789254</v>
      </c>
      <c r="H25" s="246">
        <f>H21+H22+H23+H24</f>
        <v>23.492841000000002</v>
      </c>
      <c r="I25" s="246">
        <f t="shared" ref="I25:R25" si="3">I21+I22+I23+I24</f>
        <v>28.011174</v>
      </c>
      <c r="J25" s="246">
        <f t="shared" si="3"/>
        <v>25.51887</v>
      </c>
      <c r="K25" s="246">
        <f t="shared" si="3"/>
        <v>25.587900000000001</v>
      </c>
      <c r="L25" s="246">
        <f t="shared" si="3"/>
        <v>25.658100000000001</v>
      </c>
      <c r="M25" s="246">
        <f t="shared" si="3"/>
        <v>25.73415</v>
      </c>
      <c r="N25" s="246">
        <f t="shared" si="3"/>
        <v>25.804349999999999</v>
      </c>
      <c r="O25" s="246">
        <f t="shared" si="3"/>
        <v>25.872209999999999</v>
      </c>
      <c r="P25" s="246">
        <f t="shared" si="3"/>
        <v>25.941240000000001</v>
      </c>
      <c r="Q25" s="246">
        <f t="shared" si="3"/>
        <v>26.006760000000003</v>
      </c>
      <c r="R25" s="246">
        <f t="shared" si="3"/>
        <v>26.069939999999999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f>HEA_Data!Y2</f>
        <v>77.169554500000402</v>
      </c>
      <c r="H29" s="75">
        <f>HEA_Data!Z2</f>
        <v>78.880194100000196</v>
      </c>
      <c r="I29" s="62">
        <f>HEA_Data!AA2</f>
        <v>86.2479459999998</v>
      </c>
      <c r="J29" s="62">
        <f>HEA_Data!AB2</f>
        <v>84.857710999999796</v>
      </c>
      <c r="K29" s="62">
        <f>HEA_Data!AC2</f>
        <v>84.938330000000306</v>
      </c>
      <c r="L29" s="62">
        <f>HEA_Data!AD2</f>
        <v>85.587034999999702</v>
      </c>
      <c r="M29" s="62">
        <f>HEA_Data!AE2</f>
        <v>86.2866199999998</v>
      </c>
      <c r="N29" s="62">
        <f>HEA_Data!AF2</f>
        <v>86.944661999999795</v>
      </c>
      <c r="O29" s="62">
        <f>HEA_Data!AG2</f>
        <v>87.573653000000107</v>
      </c>
      <c r="P29" s="62">
        <f>HEA_Data!AH2</f>
        <v>88.218117999999905</v>
      </c>
      <c r="Q29" s="62">
        <f>HEA_Data!AI2</f>
        <v>88.8556260000001</v>
      </c>
      <c r="R29" s="62">
        <f>HEA_Data!AJ2</f>
        <v>89.413601999999898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77.169554500000402</v>
      </c>
      <c r="H37" s="77">
        <f>H29+H35+H36</f>
        <v>78.880194100000196</v>
      </c>
      <c r="I37" s="77">
        <f>I29+I35+I36</f>
        <v>86.2479459999998</v>
      </c>
      <c r="J37" s="77">
        <f t="shared" ref="J37:R37" si="4">J29+J35+J36</f>
        <v>84.857710999999796</v>
      </c>
      <c r="K37" s="77">
        <f t="shared" si="4"/>
        <v>84.938330000000306</v>
      </c>
      <c r="L37" s="77">
        <f t="shared" si="4"/>
        <v>85.587034999999702</v>
      </c>
      <c r="M37" s="77">
        <f t="shared" si="4"/>
        <v>86.2866199999998</v>
      </c>
      <c r="N37" s="77">
        <f t="shared" si="4"/>
        <v>86.944661999999795</v>
      </c>
      <c r="O37" s="77">
        <f t="shared" si="4"/>
        <v>87.573653000000107</v>
      </c>
      <c r="P37" s="77">
        <f t="shared" si="4"/>
        <v>88.218117999999905</v>
      </c>
      <c r="Q37" s="77">
        <f t="shared" si="4"/>
        <v>88.8556260000001</v>
      </c>
      <c r="R37" s="77">
        <f t="shared" si="4"/>
        <v>89.413601999999898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77.169554500000402</v>
      </c>
      <c r="H39" s="77">
        <f t="shared" si="5"/>
        <v>78.880194100000196</v>
      </c>
      <c r="I39" s="77">
        <f t="shared" si="5"/>
        <v>86.2479459999998</v>
      </c>
      <c r="J39" s="77">
        <f t="shared" si="5"/>
        <v>84.857710999999796</v>
      </c>
      <c r="K39" s="77">
        <f t="shared" si="5"/>
        <v>84.938330000000306</v>
      </c>
      <c r="L39" s="77">
        <f t="shared" si="5"/>
        <v>85.587034999999702</v>
      </c>
      <c r="M39" s="77">
        <f t="shared" si="5"/>
        <v>86.2866199999998</v>
      </c>
      <c r="N39" s="77">
        <f t="shared" si="5"/>
        <v>86.944661999999795</v>
      </c>
      <c r="O39" s="77">
        <f t="shared" si="5"/>
        <v>87.573653000000107</v>
      </c>
      <c r="P39" s="77">
        <f t="shared" si="5"/>
        <v>88.218117999999905</v>
      </c>
      <c r="Q39" s="77">
        <f t="shared" si="5"/>
        <v>88.8556260000001</v>
      </c>
      <c r="R39" s="77">
        <f t="shared" si="5"/>
        <v>89.413601999999898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PeakLoad_Dates!$L$39</f>
        <v>24.606200000000001</v>
      </c>
      <c r="H44" s="85">
        <f>PeakLoad_Dates!$L$40</f>
        <v>20.2973</v>
      </c>
      <c r="I44" s="85">
        <f>PeakLoad_Dates!$L$41</f>
        <v>24.082200000000004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PeakLoad_Dates!$I$39</f>
        <v>44810</v>
      </c>
      <c r="H45" s="276">
        <f>PeakLoad_Dates!$I$40</f>
        <v>45145</v>
      </c>
      <c r="I45" s="276">
        <f>PeakLoad_Dates!$I$41</f>
        <v>45475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PeakLoad_Dates!$K$39</f>
        <v>15</v>
      </c>
      <c r="H46" s="88">
        <f>PeakLoad_Dates!$K$40</f>
        <v>17</v>
      </c>
      <c r="I46" s="88">
        <f>PeakLoad_Dates!$K$41</f>
        <v>18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24.606200000000001</v>
      </c>
      <c r="H50" s="89">
        <f>H44+H47+H48+H49</f>
        <v>20.2973</v>
      </c>
      <c r="I50" s="89">
        <f>I44+I47+I48+I49</f>
        <v>24.082200000000004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count="4">
    <dataValidation type="textLength" operator="equal" allowBlank="1" showInputMessage="1" showErrorMessage="1" error="No data entry allowed in this cell" sqref="G17:H17" xr:uid="{7A579CA8-7520-4CC2-B683-023D5D233742}">
      <formula1>0</formula1>
    </dataValidation>
    <dataValidation type="textLength" operator="equal" allowBlank="1" showInputMessage="1" showErrorMessage="1" error="Data entry is not allowed in this cell." sqref="G37:R37 G50:I50" xr:uid="{53501255-B6BD-47F7-B55B-5BF2A65A3E69}">
      <formula1>0</formula1>
    </dataValidation>
    <dataValidation type="textLength" operator="equal" allowBlank="1" showInputMessage="1" showErrorMessage="1" error="Data entry in this cell is not allowed." sqref="G35:H35" xr:uid="{9BBAF03B-09F6-4B95-87AC-49E806F3E774}">
      <formula1>0</formula1>
    </dataValidation>
    <dataValidation type="textLength" operator="equal" allowBlank="1" showInputMessage="1" showErrorMessage="1" error="Data entry in this field is not allowed." sqref="G39:R39" xr:uid="{55E6D63B-F9D6-4BB9-88D3-B68506D2F30C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5B20-0A2D-4B3C-9566-2BC1536AD855}">
  <sheetPr>
    <tabColor indexed="42"/>
    <pageSetUpPr fitToPage="1"/>
  </sheetPr>
  <dimension ref="A1:AM88"/>
  <sheetViews>
    <sheetView showGridLines="0" zoomScale="90" zoomScaleNormal="9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617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9.2330000000000005</v>
      </c>
      <c r="P10" s="262">
        <f t="shared" si="0"/>
        <v>9.1209999999999987</v>
      </c>
      <c r="Q10" s="262">
        <f t="shared" si="0"/>
        <v>11.503</v>
      </c>
      <c r="R10" s="262">
        <f t="shared" si="0"/>
        <v>9.1955360000000006</v>
      </c>
      <c r="S10" s="262">
        <f t="shared" si="0"/>
        <v>9.1955360000000006</v>
      </c>
      <c r="T10" s="262">
        <f t="shared" si="0"/>
        <v>9.1955360000000006</v>
      </c>
      <c r="U10" s="262">
        <f t="shared" si="0"/>
        <v>9.1864899999999992</v>
      </c>
      <c r="V10" s="262">
        <f t="shared" si="0"/>
        <v>9.2448200000000007</v>
      </c>
      <c r="W10" s="262">
        <f t="shared" si="0"/>
        <v>9.2448200000000007</v>
      </c>
      <c r="X10" s="262">
        <f t="shared" si="0"/>
        <v>9.2448200000000007</v>
      </c>
      <c r="Y10" s="262">
        <f t="shared" si="0"/>
        <v>9.2448200000000007</v>
      </c>
      <c r="Z10" s="262">
        <f t="shared" si="0"/>
        <v>9.2448200000000007</v>
      </c>
      <c r="AB10" s="265">
        <f t="shared" ref="AB10:AM10" si="1">SUM(AB11:AB17)</f>
        <v>14.9840060000001</v>
      </c>
      <c r="AC10" s="265">
        <f t="shared" si="1"/>
        <v>18.548555999999998</v>
      </c>
      <c r="AD10" s="265">
        <f t="shared" si="1"/>
        <v>13.811117343632</v>
      </c>
      <c r="AE10" s="265">
        <f t="shared" si="1"/>
        <v>22.165286870781102</v>
      </c>
      <c r="AF10" s="265">
        <f t="shared" si="1"/>
        <v>23.919419877733702</v>
      </c>
      <c r="AG10" s="265">
        <f t="shared" si="1"/>
        <v>23.816374969096401</v>
      </c>
      <c r="AH10" s="265">
        <f t="shared" si="1"/>
        <v>25.159946024215998</v>
      </c>
      <c r="AI10" s="265">
        <f t="shared" si="1"/>
        <v>23.399726406238901</v>
      </c>
      <c r="AJ10" s="265">
        <f t="shared" si="1"/>
        <v>22.253781612403301</v>
      </c>
      <c r="AK10" s="265">
        <f t="shared" si="1"/>
        <v>21.730026842452503</v>
      </c>
      <c r="AL10" s="265">
        <f t="shared" si="1"/>
        <v>20.5562527609633</v>
      </c>
      <c r="AM10" s="265">
        <f t="shared" si="1"/>
        <v>20.3309401820263</v>
      </c>
    </row>
    <row r="11" spans="1:39" s="174" customFormat="1" ht="14.25" x14ac:dyDescent="0.2">
      <c r="A11" s="170" t="str">
        <f>HEA_Data!B5</f>
        <v>1b</v>
      </c>
      <c r="B11" s="219" t="str">
        <f>HEA_Data!C5</f>
        <v>Fossil Fuel Supply</v>
      </c>
      <c r="C11" s="179" t="str">
        <f>HEA_Data!D5</f>
        <v>G0379</v>
      </c>
      <c r="D11" s="179" t="str">
        <f>HEA_Data!E5</f>
        <v>7450</v>
      </c>
      <c r="E11" s="212" t="str">
        <f>HEA_Data!F5</f>
        <v>ALMEGT_1_UNIT 1</v>
      </c>
      <c r="F11" s="212">
        <f>HEA_Data!G5</f>
        <v>0</v>
      </c>
      <c r="G11" s="212" t="str">
        <f>HEA_Data!H5</f>
        <v>Natural Gas</v>
      </c>
      <c r="H11" s="205">
        <f>HEA_Data!I5</f>
        <v>25</v>
      </c>
      <c r="I11" s="179" t="str">
        <f>HEA_Data!J5</f>
        <v>CAISO</v>
      </c>
      <c r="J11" s="179"/>
      <c r="K11" s="179"/>
      <c r="L11" s="179"/>
      <c r="M11" s="181"/>
      <c r="N11" s="216"/>
      <c r="O11" s="263">
        <f>HEA_Data!L5</f>
        <v>1.458</v>
      </c>
      <c r="P11" s="263">
        <f>HEA_Data!M5</f>
        <v>1.399</v>
      </c>
      <c r="Q11" s="263">
        <f>HEA_Data!N5</f>
        <v>2.1880000000000002</v>
      </c>
      <c r="R11" s="263">
        <f>HEA_Data!O5</f>
        <v>1.45825</v>
      </c>
      <c r="S11" s="263">
        <f>HEA_Data!P5</f>
        <v>1.45825</v>
      </c>
      <c r="T11" s="263">
        <f>HEA_Data!Q5</f>
        <v>1.45825</v>
      </c>
      <c r="U11" s="263">
        <f>HEA_Data!R5</f>
        <v>1.45825</v>
      </c>
      <c r="V11" s="263">
        <f>HEA_Data!S5</f>
        <v>1.45825</v>
      </c>
      <c r="W11" s="263">
        <f>HEA_Data!T5</f>
        <v>1.45825</v>
      </c>
      <c r="X11" s="263">
        <f>HEA_Data!U5</f>
        <v>1.45825</v>
      </c>
      <c r="Y11" s="263">
        <f>HEA_Data!V5</f>
        <v>1.45825</v>
      </c>
      <c r="Z11" s="263">
        <f>HEA_Data!W5</f>
        <v>1.45825</v>
      </c>
      <c r="AB11" s="266">
        <f>HEA_Data!Y5</f>
        <v>0.429759</v>
      </c>
      <c r="AC11" s="266">
        <f>HEA_Data!Z5</f>
        <v>0.13428599999999999</v>
      </c>
      <c r="AD11" s="266">
        <f>HEA_Data!AA5</f>
        <v>9.5687999999999995E-2</v>
      </c>
      <c r="AE11" s="266">
        <f>HEA_Data!AB5</f>
        <v>0.17812815400000001</v>
      </c>
      <c r="AF11" s="266">
        <f>HEA_Data!AC5</f>
        <v>0.17556163399999999</v>
      </c>
      <c r="AG11" s="266">
        <f>HEA_Data!AD5</f>
        <v>0.18771760600000001</v>
      </c>
      <c r="AH11" s="266">
        <f>HEA_Data!AE5</f>
        <v>0.17950474199999999</v>
      </c>
      <c r="AI11" s="266">
        <f>HEA_Data!AF5</f>
        <v>0.15648772399999999</v>
      </c>
      <c r="AJ11" s="266">
        <f>HEA_Data!AG5</f>
        <v>0.162262394</v>
      </c>
      <c r="AK11" s="266">
        <f>HEA_Data!AH5</f>
        <v>0.155379454</v>
      </c>
      <c r="AL11" s="266">
        <f>HEA_Data!AI5</f>
        <v>0.16024417599999999</v>
      </c>
      <c r="AM11" s="266">
        <f>HEA_Data!AJ5</f>
        <v>0.15470282599999999</v>
      </c>
    </row>
    <row r="12" spans="1:39" s="174" customFormat="1" ht="14.25" x14ac:dyDescent="0.2">
      <c r="A12" s="170" t="str">
        <f>HEA_Data!B6</f>
        <v>1c</v>
      </c>
      <c r="B12" s="219" t="str">
        <f>HEA_Data!C6</f>
        <v>Fossil Fuel Supply</v>
      </c>
      <c r="C12" s="179" t="str">
        <f>HEA_Data!D6</f>
        <v>G0379</v>
      </c>
      <c r="D12" s="179" t="str">
        <f>HEA_Data!E6</f>
        <v>7450</v>
      </c>
      <c r="E12" s="212" t="str">
        <f>HEA_Data!F6</f>
        <v>ALMEGT_1_UNIT 2</v>
      </c>
      <c r="F12" s="212">
        <f>HEA_Data!G6</f>
        <v>0</v>
      </c>
      <c r="G12" s="212" t="str">
        <f>HEA_Data!H6</f>
        <v>Natural Gas</v>
      </c>
      <c r="H12" s="205">
        <f>HEA_Data!I6</f>
        <v>25</v>
      </c>
      <c r="I12" s="179" t="str">
        <f>HEA_Data!J6</f>
        <v>CAISO</v>
      </c>
      <c r="J12" s="179"/>
      <c r="K12" s="179"/>
      <c r="L12" s="179"/>
      <c r="M12" s="181"/>
      <c r="N12" s="216"/>
      <c r="O12" s="263">
        <f>HEA_Data!L6</f>
        <v>1.43</v>
      </c>
      <c r="P12" s="263">
        <f>HEA_Data!M6</f>
        <v>1.401</v>
      </c>
      <c r="Q12" s="263">
        <f>HEA_Data!N6</f>
        <v>2.258</v>
      </c>
      <c r="R12" s="263">
        <f>HEA_Data!O6</f>
        <v>1.45825</v>
      </c>
      <c r="S12" s="263">
        <f>HEA_Data!P6</f>
        <v>1.45825</v>
      </c>
      <c r="T12" s="263">
        <f>HEA_Data!Q6</f>
        <v>1.45825</v>
      </c>
      <c r="U12" s="263">
        <f>HEA_Data!R6</f>
        <v>1.45825</v>
      </c>
      <c r="V12" s="263">
        <f>HEA_Data!S6</f>
        <v>1.45825</v>
      </c>
      <c r="W12" s="263">
        <f>HEA_Data!T6</f>
        <v>1.45825</v>
      </c>
      <c r="X12" s="263">
        <f>HEA_Data!U6</f>
        <v>1.45825</v>
      </c>
      <c r="Y12" s="263">
        <f>HEA_Data!V6</f>
        <v>1.45825</v>
      </c>
      <c r="Z12" s="263">
        <f>HEA_Data!W6</f>
        <v>1.45825</v>
      </c>
      <c r="AB12" s="266">
        <f>HEA_Data!Y6</f>
        <v>0.47667900000000002</v>
      </c>
      <c r="AC12" s="266">
        <f>HEA_Data!Z6</f>
        <v>0.110789</v>
      </c>
      <c r="AD12" s="266">
        <f>HEA_Data!AA6</f>
        <v>9.0659000000000101E-2</v>
      </c>
      <c r="AE12" s="266">
        <f>HEA_Data!AB6</f>
        <v>0.18720430199999999</v>
      </c>
      <c r="AF12" s="266">
        <f>HEA_Data!AC6</f>
        <v>0.18470194500000001</v>
      </c>
      <c r="AG12" s="266">
        <f>HEA_Data!AD6</f>
        <v>0.19975108499999999</v>
      </c>
      <c r="AH12" s="266">
        <f>HEA_Data!AE6</f>
        <v>0.19216235200000001</v>
      </c>
      <c r="AI12" s="266">
        <f>HEA_Data!AF6</f>
        <v>0.16602467900000001</v>
      </c>
      <c r="AJ12" s="266">
        <f>HEA_Data!AG6</f>
        <v>0.17271512999999999</v>
      </c>
      <c r="AK12" s="266">
        <f>HEA_Data!AH6</f>
        <v>0.17022443900000001</v>
      </c>
      <c r="AL12" s="266">
        <f>HEA_Data!AI6</f>
        <v>0.16738376799999999</v>
      </c>
      <c r="AM12" s="266">
        <f>HEA_Data!AJ6</f>
        <v>0.16310234600000001</v>
      </c>
    </row>
    <row r="13" spans="1:39" s="174" customFormat="1" ht="14.25" x14ac:dyDescent="0.2">
      <c r="A13" s="170" t="str">
        <f>HEA_Data!B7</f>
        <v>1d</v>
      </c>
      <c r="B13" s="219" t="str">
        <f>HEA_Data!C7</f>
        <v>Fossil Fuel Supply</v>
      </c>
      <c r="C13" s="179" t="str">
        <f>HEA_Data!D7</f>
        <v>G0380</v>
      </c>
      <c r="D13" s="179" t="str">
        <f>HEA_Data!E7</f>
        <v>7451</v>
      </c>
      <c r="E13" s="212" t="str">
        <f>HEA_Data!F7</f>
        <v>LODI25_2_UNIT 1</v>
      </c>
      <c r="F13" s="212">
        <f>HEA_Data!G7</f>
        <v>0</v>
      </c>
      <c r="G13" s="212" t="str">
        <f>HEA_Data!H7</f>
        <v>Natural Gas</v>
      </c>
      <c r="H13" s="205">
        <f>HEA_Data!I7</f>
        <v>25</v>
      </c>
      <c r="I13" s="179" t="str">
        <f>HEA_Data!J7</f>
        <v>CAISO</v>
      </c>
      <c r="J13" s="179"/>
      <c r="K13" s="179"/>
      <c r="L13" s="179"/>
      <c r="M13" s="181"/>
      <c r="N13" s="216"/>
      <c r="O13" s="263">
        <f>HEA_Data!L7</f>
        <v>1.4339999999999999</v>
      </c>
      <c r="P13" s="263">
        <f>HEA_Data!M7</f>
        <v>1.409</v>
      </c>
      <c r="Q13" s="263">
        <f>HEA_Data!N7</f>
        <v>2.145</v>
      </c>
      <c r="R13" s="263">
        <f>HEA_Data!O7</f>
        <v>1.3999200000000001</v>
      </c>
      <c r="S13" s="263">
        <f>HEA_Data!P7</f>
        <v>1.3999200000000001</v>
      </c>
      <c r="T13" s="263">
        <f>HEA_Data!Q7</f>
        <v>1.3999200000000001</v>
      </c>
      <c r="U13" s="263">
        <f>HEA_Data!R7</f>
        <v>1.3415900000000001</v>
      </c>
      <c r="V13" s="263">
        <f>HEA_Data!S7</f>
        <v>1.3999200000000001</v>
      </c>
      <c r="W13" s="263">
        <f>HEA_Data!T7</f>
        <v>1.3999200000000001</v>
      </c>
      <c r="X13" s="263">
        <f>HEA_Data!U7</f>
        <v>1.3999200000000001</v>
      </c>
      <c r="Y13" s="263">
        <f>HEA_Data!V7</f>
        <v>1.3999200000000001</v>
      </c>
      <c r="Z13" s="263">
        <f>HEA_Data!W7</f>
        <v>1.3999200000000001</v>
      </c>
      <c r="AB13" s="266">
        <f>HEA_Data!Y7</f>
        <v>0.273036</v>
      </c>
      <c r="AC13" s="266">
        <f>HEA_Data!Z7</f>
        <v>3.1895E-2</v>
      </c>
      <c r="AD13" s="266">
        <f>HEA_Data!AA7</f>
        <v>0.15105792000000001</v>
      </c>
      <c r="AE13" s="266">
        <f>HEA_Data!AB7</f>
        <v>0.29526646000000101</v>
      </c>
      <c r="AF13" s="266">
        <f>HEA_Data!AC7</f>
        <v>0.317548520000001</v>
      </c>
      <c r="AG13" s="266">
        <f>HEA_Data!AD7</f>
        <v>0.23851137</v>
      </c>
      <c r="AH13" s="266">
        <f>HEA_Data!AE7</f>
        <v>0.25356051000000002</v>
      </c>
      <c r="AI13" s="266">
        <f>HEA_Data!AF7</f>
        <v>0.23256171</v>
      </c>
      <c r="AJ13" s="266">
        <f>HEA_Data!AG7</f>
        <v>0.22891025200000001</v>
      </c>
      <c r="AK13" s="266">
        <f>HEA_Data!AH7</f>
        <v>0.22751033200000001</v>
      </c>
      <c r="AL13" s="266">
        <f>HEA_Data!AI7</f>
        <v>0.23308667999999999</v>
      </c>
      <c r="AM13" s="266">
        <f>HEA_Data!AJ7</f>
        <v>0.24197617199999999</v>
      </c>
    </row>
    <row r="14" spans="1:39" s="174" customFormat="1" ht="14.25" x14ac:dyDescent="0.2">
      <c r="A14" s="170" t="str">
        <f>HEA_Data!B8</f>
        <v>1e</v>
      </c>
      <c r="B14" s="219" t="str">
        <f>HEA_Data!C8</f>
        <v>Fossil Fuel Supply</v>
      </c>
      <c r="C14" s="179" t="str">
        <f>HEA_Data!D8</f>
        <v>G1009</v>
      </c>
      <c r="D14" s="179" t="str">
        <f>HEA_Data!E8</f>
        <v>57978</v>
      </c>
      <c r="E14" s="212" t="str">
        <f>HEA_Data!F8</f>
        <v>LODIEC_2_PL1X2</v>
      </c>
      <c r="F14" s="212">
        <f>HEA_Data!G8</f>
        <v>0</v>
      </c>
      <c r="G14" s="212" t="str">
        <f>HEA_Data!H8</f>
        <v>Natural Gas</v>
      </c>
      <c r="H14" s="205">
        <f>HEA_Data!I8</f>
        <v>302.58</v>
      </c>
      <c r="I14" s="179" t="str">
        <f>HEA_Data!J8</f>
        <v>CAISO</v>
      </c>
      <c r="J14" s="179"/>
      <c r="K14" s="179"/>
      <c r="L14" s="179"/>
      <c r="M14" s="181"/>
      <c r="N14" s="216"/>
      <c r="O14" s="263">
        <f>HEA_Data!L8</f>
        <v>4.9109999999999996</v>
      </c>
      <c r="P14" s="263">
        <f>HEA_Data!M8</f>
        <v>4.9119999999999999</v>
      </c>
      <c r="Q14" s="263">
        <f>HEA_Data!N8</f>
        <v>4.9119999999999999</v>
      </c>
      <c r="R14" s="263">
        <f>HEA_Data!O8</f>
        <v>4.8791159999999998</v>
      </c>
      <c r="S14" s="263">
        <f>HEA_Data!P8</f>
        <v>4.8791159999999998</v>
      </c>
      <c r="T14" s="263">
        <f>HEA_Data!Q8</f>
        <v>4.8791159999999998</v>
      </c>
      <c r="U14" s="263">
        <f>HEA_Data!R8</f>
        <v>4.9283999999999999</v>
      </c>
      <c r="V14" s="263">
        <f>HEA_Data!S8</f>
        <v>4.9283999999999999</v>
      </c>
      <c r="W14" s="263">
        <f>HEA_Data!T8</f>
        <v>4.9283999999999999</v>
      </c>
      <c r="X14" s="263">
        <f>HEA_Data!U8</f>
        <v>4.9283999999999999</v>
      </c>
      <c r="Y14" s="263">
        <f>HEA_Data!V8</f>
        <v>4.9283999999999999</v>
      </c>
      <c r="Z14" s="263">
        <f>HEA_Data!W8</f>
        <v>4.9283999999999999</v>
      </c>
      <c r="AB14" s="266">
        <f>HEA_Data!Y8</f>
        <v>13.8045320000001</v>
      </c>
      <c r="AC14" s="266">
        <f>HEA_Data!Z8</f>
        <v>18.271585999999999</v>
      </c>
      <c r="AD14" s="266">
        <f>HEA_Data!AA8</f>
        <v>13.473712423632</v>
      </c>
      <c r="AE14" s="266">
        <f>HEA_Data!AB8</f>
        <v>21.504687954781101</v>
      </c>
      <c r="AF14" s="266">
        <f>HEA_Data!AC8</f>
        <v>23.241607778733702</v>
      </c>
      <c r="AG14" s="266">
        <f>HEA_Data!AD8</f>
        <v>23.190394908096401</v>
      </c>
      <c r="AH14" s="266">
        <f>HEA_Data!AE8</f>
        <v>24.534718420215999</v>
      </c>
      <c r="AI14" s="266">
        <f>HEA_Data!AF8</f>
        <v>22.844652293238902</v>
      </c>
      <c r="AJ14" s="266">
        <f>HEA_Data!AG8</f>
        <v>21.6898938364033</v>
      </c>
      <c r="AK14" s="266">
        <f>HEA_Data!AH8</f>
        <v>21.176912617452501</v>
      </c>
      <c r="AL14" s="266">
        <f>HEA_Data!AI8</f>
        <v>19.995538136963301</v>
      </c>
      <c r="AM14" s="266">
        <f>HEA_Data!AJ8</f>
        <v>19.771158838026299</v>
      </c>
    </row>
    <row r="15" spans="1:39" s="174" customFormat="1" ht="14.25" x14ac:dyDescent="0.2">
      <c r="A15" s="170" t="str">
        <f>HEA_Data!B9</f>
        <v>1f</v>
      </c>
      <c r="B15" s="219" t="str">
        <f>HEA_Data!C9</f>
        <v>Fossil Fuel Supply</v>
      </c>
      <c r="C15" s="179" t="str">
        <f>HEA_Data!D9</f>
        <v>G0381</v>
      </c>
      <c r="D15" s="179" t="str">
        <f>HEA_Data!E9</f>
        <v>7449</v>
      </c>
      <c r="E15" s="212" t="str">
        <f>HEA_Data!F9</f>
        <v>STIGCT_2_LODI</v>
      </c>
      <c r="F15" s="212">
        <f>HEA_Data!G9</f>
        <v>0</v>
      </c>
      <c r="G15" s="212" t="str">
        <f>HEA_Data!H9</f>
        <v>Natural Gas</v>
      </c>
      <c r="H15" s="205">
        <f>HEA_Data!I9</f>
        <v>49.9</v>
      </c>
      <c r="I15" s="179" t="str">
        <f>HEA_Data!J9</f>
        <v>CAISO</v>
      </c>
      <c r="J15" s="179"/>
      <c r="K15" s="179"/>
      <c r="L15" s="179"/>
      <c r="M15" s="181"/>
      <c r="N15" s="216"/>
      <c r="O15" s="263">
        <f>HEA_Data!L9</f>
        <v>0</v>
      </c>
      <c r="P15" s="263">
        <f>HEA_Data!M9</f>
        <v>0</v>
      </c>
      <c r="Q15" s="263">
        <f>HEA_Data!N9</f>
        <v>0</v>
      </c>
      <c r="R15" s="263">
        <f>HEA_Data!O9</f>
        <v>0</v>
      </c>
      <c r="S15" s="263">
        <f>HEA_Data!P9</f>
        <v>0</v>
      </c>
      <c r="T15" s="263">
        <f>HEA_Data!Q9</f>
        <v>0</v>
      </c>
      <c r="U15" s="263">
        <f>HEA_Data!R9</f>
        <v>0</v>
      </c>
      <c r="V15" s="263">
        <f>HEA_Data!S9</f>
        <v>0</v>
      </c>
      <c r="W15" s="263">
        <f>HEA_Data!T9</f>
        <v>0</v>
      </c>
      <c r="X15" s="263">
        <f>HEA_Data!U9</f>
        <v>0</v>
      </c>
      <c r="Y15" s="263">
        <f>HEA_Data!V9</f>
        <v>0</v>
      </c>
      <c r="Z15" s="263">
        <f>HEA_Data!W9</f>
        <v>0</v>
      </c>
      <c r="AB15" s="266">
        <f>HEA_Data!Y9</f>
        <v>0</v>
      </c>
      <c r="AC15" s="266">
        <f>HEA_Data!Z9</f>
        <v>0</v>
      </c>
      <c r="AD15" s="266">
        <f>HEA_Data!AA9</f>
        <v>0</v>
      </c>
      <c r="AE15" s="266">
        <f>HEA_Data!AB9</f>
        <v>0</v>
      </c>
      <c r="AF15" s="266">
        <f>HEA_Data!AC9</f>
        <v>0</v>
      </c>
      <c r="AG15" s="266">
        <f>HEA_Data!AD9</f>
        <v>0</v>
      </c>
      <c r="AH15" s="266">
        <f>HEA_Data!AE9</f>
        <v>0</v>
      </c>
      <c r="AI15" s="266">
        <f>HEA_Data!AF9</f>
        <v>0</v>
      </c>
      <c r="AJ15" s="266">
        <f>HEA_Data!AG9</f>
        <v>0</v>
      </c>
      <c r="AK15" s="266">
        <f>HEA_Data!AH9</f>
        <v>0</v>
      </c>
      <c r="AL15" s="266">
        <f>HEA_Data!AI9</f>
        <v>0</v>
      </c>
      <c r="AM15" s="266">
        <f>HEA_Data!AJ9</f>
        <v>0</v>
      </c>
    </row>
    <row r="16" spans="1:39" s="174" customFormat="1" ht="14.25" x14ac:dyDescent="0.2">
      <c r="A16" s="170" t="str">
        <f>HEA_Data!B10</f>
        <v>1g</v>
      </c>
      <c r="B16" s="219" t="str">
        <f>HEA_Data!C10</f>
        <v>Fossil Fuel Supply</v>
      </c>
      <c r="C16" s="179" t="str">
        <f>HEA_Data!D10</f>
        <v>G1034</v>
      </c>
      <c r="D16" s="179" t="str">
        <f>HEA_Data!E10</f>
        <v>57714</v>
      </c>
      <c r="E16" s="212" t="str">
        <f>HEA_Data!F10</f>
        <v>PALALT_7_COBUG</v>
      </c>
      <c r="F16" s="212">
        <f>HEA_Data!G10</f>
        <v>0</v>
      </c>
      <c r="G16" s="212" t="str">
        <f>HEA_Data!H10</f>
        <v>Natural Gas</v>
      </c>
      <c r="H16" s="205">
        <f>HEA_Data!I10</f>
        <v>3</v>
      </c>
      <c r="I16" s="179" t="str">
        <f>HEA_Data!J10</f>
        <v>CAISO</v>
      </c>
      <c r="J16" s="179"/>
      <c r="K16" s="179"/>
      <c r="L16" s="179"/>
      <c r="M16" s="181"/>
      <c r="N16" s="216"/>
      <c r="O16" s="263">
        <f>HEA_Data!L10</f>
        <v>0</v>
      </c>
      <c r="P16" s="263">
        <f>HEA_Data!M10</f>
        <v>0</v>
      </c>
      <c r="Q16" s="263">
        <f>HEA_Data!N10</f>
        <v>0</v>
      </c>
      <c r="R16" s="263">
        <f>HEA_Data!O10</f>
        <v>0</v>
      </c>
      <c r="S16" s="263">
        <f>HEA_Data!P10</f>
        <v>0</v>
      </c>
      <c r="T16" s="263">
        <f>HEA_Data!Q10</f>
        <v>0</v>
      </c>
      <c r="U16" s="263">
        <f>HEA_Data!R10</f>
        <v>0</v>
      </c>
      <c r="V16" s="263">
        <f>HEA_Data!S10</f>
        <v>0</v>
      </c>
      <c r="W16" s="263">
        <f>HEA_Data!T10</f>
        <v>0</v>
      </c>
      <c r="X16" s="263">
        <f>HEA_Data!U10</f>
        <v>0</v>
      </c>
      <c r="Y16" s="263">
        <f>HEA_Data!V10</f>
        <v>0</v>
      </c>
      <c r="Z16" s="263">
        <f>HEA_Data!W10</f>
        <v>0</v>
      </c>
      <c r="AB16" s="266">
        <f>HEA_Data!Y10</f>
        <v>0</v>
      </c>
      <c r="AC16" s="266">
        <f>HEA_Data!Z10</f>
        <v>0</v>
      </c>
      <c r="AD16" s="266">
        <f>HEA_Data!AA10</f>
        <v>0</v>
      </c>
      <c r="AE16" s="266">
        <f>HEA_Data!AB10</f>
        <v>0</v>
      </c>
      <c r="AF16" s="266">
        <f>HEA_Data!AC10</f>
        <v>0</v>
      </c>
      <c r="AG16" s="266">
        <f>HEA_Data!AD10</f>
        <v>0</v>
      </c>
      <c r="AH16" s="266">
        <f>HEA_Data!AE10</f>
        <v>0</v>
      </c>
      <c r="AI16" s="266">
        <f>HEA_Data!AF10</f>
        <v>0</v>
      </c>
      <c r="AJ16" s="266">
        <f>HEA_Data!AG10</f>
        <v>0</v>
      </c>
      <c r="AK16" s="266">
        <f>HEA_Data!AH10</f>
        <v>0</v>
      </c>
      <c r="AL16" s="266">
        <f>HEA_Data!AI10</f>
        <v>0</v>
      </c>
      <c r="AM16" s="266">
        <f>HEA_Data!AJ10</f>
        <v>0</v>
      </c>
    </row>
    <row r="17" spans="1:39" s="174" customFormat="1" ht="14.25" x14ac:dyDescent="0.2">
      <c r="A17" s="170" t="str">
        <f>HEA_Data!B11</f>
        <v>1h</v>
      </c>
      <c r="B17" s="219" t="str">
        <f>HEA_Data!C11</f>
        <v>Fossil Fuel Supply</v>
      </c>
      <c r="C17" s="179" t="str">
        <f>HEA_Data!D11</f>
        <v>G1051</v>
      </c>
      <c r="D17" s="179" t="str">
        <f>HEA_Data!E11</f>
        <v>57977</v>
      </c>
      <c r="E17" s="212" t="str">
        <f>HEA_Data!F11</f>
        <v>PLMSSR_6_HISIER</v>
      </c>
      <c r="F17" s="212">
        <f>HEA_Data!G11</f>
        <v>0</v>
      </c>
      <c r="G17" s="212" t="str">
        <f>HEA_Data!H11</f>
        <v>Natural Gas</v>
      </c>
      <c r="H17" s="205">
        <f>HEA_Data!I11</f>
        <v>6</v>
      </c>
      <c r="I17" s="179" t="str">
        <f>HEA_Data!J11</f>
        <v>CAISO</v>
      </c>
      <c r="J17" s="179"/>
      <c r="K17" s="179"/>
      <c r="L17" s="179"/>
      <c r="M17" s="181"/>
      <c r="N17" s="216"/>
      <c r="O17" s="263">
        <f>HEA_Data!L11</f>
        <v>0</v>
      </c>
      <c r="P17" s="263">
        <f>HEA_Data!M11</f>
        <v>0</v>
      </c>
      <c r="Q17" s="263">
        <f>HEA_Data!N11</f>
        <v>0</v>
      </c>
      <c r="R17" s="263">
        <f>HEA_Data!O11</f>
        <v>0</v>
      </c>
      <c r="S17" s="263">
        <f>HEA_Data!P11</f>
        <v>0</v>
      </c>
      <c r="T17" s="263">
        <f>HEA_Data!Q11</f>
        <v>0</v>
      </c>
      <c r="U17" s="263">
        <f>HEA_Data!R11</f>
        <v>0</v>
      </c>
      <c r="V17" s="263">
        <f>HEA_Data!S11</f>
        <v>0</v>
      </c>
      <c r="W17" s="263">
        <f>HEA_Data!T11</f>
        <v>0</v>
      </c>
      <c r="X17" s="263">
        <f>HEA_Data!U11</f>
        <v>0</v>
      </c>
      <c r="Y17" s="263">
        <f>HEA_Data!V11</f>
        <v>0</v>
      </c>
      <c r="Z17" s="263">
        <f>HEA_Data!W11</f>
        <v>0</v>
      </c>
      <c r="AB17" s="266">
        <f>HEA_Data!Y11</f>
        <v>0</v>
      </c>
      <c r="AC17" s="266">
        <f>HEA_Data!Z11</f>
        <v>0</v>
      </c>
      <c r="AD17" s="266">
        <f>HEA_Data!AA11</f>
        <v>0</v>
      </c>
      <c r="AE17" s="266">
        <f>HEA_Data!AB11</f>
        <v>0</v>
      </c>
      <c r="AF17" s="266">
        <f>HEA_Data!AC11</f>
        <v>0</v>
      </c>
      <c r="AG17" s="266">
        <f>HEA_Data!AD11</f>
        <v>0</v>
      </c>
      <c r="AH17" s="266">
        <f>HEA_Data!AE11</f>
        <v>0</v>
      </c>
      <c r="AI17" s="266">
        <f>HEA_Data!AF11</f>
        <v>0</v>
      </c>
      <c r="AJ17" s="266">
        <f>HEA_Data!AG11</f>
        <v>0</v>
      </c>
      <c r="AK17" s="266">
        <f>HEA_Data!AH11</f>
        <v>0</v>
      </c>
      <c r="AL17" s="266">
        <f>HEA_Data!AI11</f>
        <v>0</v>
      </c>
      <c r="AM17" s="266">
        <f>HEA_Data!AJ11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1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05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05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177"/>
      <c r="I21" s="177"/>
      <c r="J21" s="177"/>
      <c r="K21" s="177"/>
      <c r="L21" s="177"/>
      <c r="M21" s="177"/>
      <c r="N21" s="215"/>
      <c r="O21" s="262">
        <f t="shared" ref="O21:Z21" si="4">SUM(O22:O24)</f>
        <v>4.9709999999999992</v>
      </c>
      <c r="P21" s="262">
        <f t="shared" si="4"/>
        <v>4.6070000000000002</v>
      </c>
      <c r="Q21" s="262">
        <f t="shared" si="4"/>
        <v>4.4069400000000005</v>
      </c>
      <c r="R21" s="262">
        <f t="shared" si="4"/>
        <v>4.1958160000000007</v>
      </c>
      <c r="S21" s="262">
        <f t="shared" si="4"/>
        <v>4.2124160000000002</v>
      </c>
      <c r="T21" s="262">
        <f t="shared" si="4"/>
        <v>4.1958160000000007</v>
      </c>
      <c r="U21" s="262">
        <f t="shared" si="4"/>
        <v>4.1958160000000007</v>
      </c>
      <c r="V21" s="262">
        <f t="shared" si="4"/>
        <v>4.1958160000000007</v>
      </c>
      <c r="W21" s="262">
        <f t="shared" si="4"/>
        <v>4.1958160000000007</v>
      </c>
      <c r="X21" s="262">
        <f t="shared" si="4"/>
        <v>4.1958160000000007</v>
      </c>
      <c r="Y21" s="262">
        <f t="shared" si="4"/>
        <v>4.1958160000000007</v>
      </c>
      <c r="Z21" s="262">
        <f t="shared" si="4"/>
        <v>4.1958160000000007</v>
      </c>
      <c r="AB21" s="265">
        <f t="shared" ref="AB21:AM21" si="5">SUM(AB22:AB24)</f>
        <v>4.6145860000000143</v>
      </c>
      <c r="AC21" s="265">
        <f t="shared" si="5"/>
        <v>16.829172000000007</v>
      </c>
      <c r="AD21" s="265">
        <f t="shared" si="5"/>
        <v>9.4604049960000154</v>
      </c>
      <c r="AE21" s="265">
        <f t="shared" si="5"/>
        <v>8.2859155169225325</v>
      </c>
      <c r="AF21" s="265">
        <f t="shared" si="5"/>
        <v>8.2865197570053866</v>
      </c>
      <c r="AG21" s="265">
        <f t="shared" si="5"/>
        <v>8.2843285570720457</v>
      </c>
      <c r="AH21" s="265">
        <f t="shared" si="5"/>
        <v>8.2860380622559511</v>
      </c>
      <c r="AI21" s="265">
        <f t="shared" si="5"/>
        <v>8.284771776839337</v>
      </c>
      <c r="AJ21" s="265">
        <f t="shared" si="5"/>
        <v>8.2859420769889791</v>
      </c>
      <c r="AK21" s="265">
        <f t="shared" si="5"/>
        <v>8.2846721768727356</v>
      </c>
      <c r="AL21" s="265">
        <f t="shared" si="5"/>
        <v>8.2856645626375318</v>
      </c>
      <c r="AM21" s="265">
        <f t="shared" si="5"/>
        <v>8.2819597369391271</v>
      </c>
    </row>
    <row r="22" spans="1:39" s="174" customFormat="1" ht="14.25" x14ac:dyDescent="0.2">
      <c r="A22" s="170" t="str">
        <f>HEA_Data!B12</f>
        <v>3b</v>
      </c>
      <c r="B22" s="219" t="str">
        <f>HEA_Data!C12</f>
        <v>Hydro Supply from Plants 30 MW or more</v>
      </c>
      <c r="C22" s="179" t="str">
        <f>HEA_Data!D12</f>
        <v>H0107</v>
      </c>
      <c r="D22" s="179" t="str">
        <f>HEA_Data!E12</f>
        <v>54555</v>
      </c>
      <c r="E22" s="212" t="str">
        <f>HEA_Data!F12</f>
        <v>COLVIL_7_PL1X2</v>
      </c>
      <c r="F22" s="212">
        <f>HEA_Data!G12</f>
        <v>0</v>
      </c>
      <c r="G22" s="212" t="str">
        <f>HEA_Data!H12</f>
        <v>Large Hydroelectric (&gt;30)</v>
      </c>
      <c r="H22" s="205">
        <f>HEA_Data!I12</f>
        <v>246.86</v>
      </c>
      <c r="I22" s="179" t="str">
        <f>HEA_Data!J12</f>
        <v>CAISO</v>
      </c>
      <c r="J22" s="179"/>
      <c r="K22" s="179"/>
      <c r="L22" s="179"/>
      <c r="M22" s="181"/>
      <c r="N22" s="216"/>
      <c r="O22" s="263">
        <f>HEA_Data!L12</f>
        <v>4.8789999999999996</v>
      </c>
      <c r="P22" s="263">
        <f>HEA_Data!M12</f>
        <v>4.5140000000000002</v>
      </c>
      <c r="Q22" s="263">
        <f>HEA_Data!N12</f>
        <v>4.3090000000000002</v>
      </c>
      <c r="R22" s="263">
        <f>HEA_Data!O12</f>
        <v>4.0978760000000003</v>
      </c>
      <c r="S22" s="263">
        <f>HEA_Data!P12</f>
        <v>4.1144759999999998</v>
      </c>
      <c r="T22" s="263">
        <f>HEA_Data!Q12</f>
        <v>4.0978760000000003</v>
      </c>
      <c r="U22" s="263">
        <f>HEA_Data!R12</f>
        <v>4.0978760000000003</v>
      </c>
      <c r="V22" s="263">
        <f>HEA_Data!S12</f>
        <v>4.0978760000000003</v>
      </c>
      <c r="W22" s="263">
        <f>HEA_Data!T12</f>
        <v>4.0978760000000003</v>
      </c>
      <c r="X22" s="263">
        <f>HEA_Data!U12</f>
        <v>4.0978760000000003</v>
      </c>
      <c r="Y22" s="263">
        <f>HEA_Data!V12</f>
        <v>4.0978760000000003</v>
      </c>
      <c r="Z22" s="263">
        <f>HEA_Data!W12</f>
        <v>4.0978760000000003</v>
      </c>
      <c r="AB22" s="266">
        <f>HEA_Data!Y12</f>
        <v>4.4577910000000003</v>
      </c>
      <c r="AC22" s="266">
        <f>HEA_Data!Z12</f>
        <v>16.335632</v>
      </c>
      <c r="AD22" s="266">
        <f>HEA_Data!AA12</f>
        <v>9.0935918360000105</v>
      </c>
      <c r="AE22" s="266">
        <f>HEA_Data!AB12</f>
        <v>8.0162269369225196</v>
      </c>
      <c r="AF22" s="266">
        <f>HEA_Data!AC12</f>
        <v>8.0162269370053707</v>
      </c>
      <c r="AG22" s="266">
        <f>HEA_Data!AD12</f>
        <v>8.0162269370720391</v>
      </c>
      <c r="AH22" s="266">
        <f>HEA_Data!AE12</f>
        <v>8.0191001022559494</v>
      </c>
      <c r="AI22" s="266">
        <f>HEA_Data!AF12</f>
        <v>8.0162269368393293</v>
      </c>
      <c r="AJ22" s="266">
        <f>HEA_Data!AG12</f>
        <v>8.0162269369889696</v>
      </c>
      <c r="AK22" s="266">
        <f>HEA_Data!AH12</f>
        <v>8.0162269368727301</v>
      </c>
      <c r="AL22" s="266">
        <f>HEA_Data!AI12</f>
        <v>8.0191001026375304</v>
      </c>
      <c r="AM22" s="266">
        <f>HEA_Data!AJ12</f>
        <v>8.0162269369391304</v>
      </c>
    </row>
    <row r="23" spans="1:39" s="174" customFormat="1" ht="14.25" x14ac:dyDescent="0.2">
      <c r="A23" s="170" t="str">
        <f>HEA_Data!B13</f>
        <v>3c</v>
      </c>
      <c r="B23" s="219" t="str">
        <f>HEA_Data!C13</f>
        <v>Hydro Supply from Plants less than 30 MW</v>
      </c>
      <c r="C23" s="179" t="str">
        <f>HEA_Data!D13</f>
        <v>H0356</v>
      </c>
      <c r="D23" s="179" t="str">
        <f>HEA_Data!E13</f>
        <v>54554</v>
      </c>
      <c r="E23" s="212" t="str">
        <f>HEA_Data!F13</f>
        <v>SPICER_1_UNITS</v>
      </c>
      <c r="F23" s="212">
        <f>HEA_Data!G13</f>
        <v>0</v>
      </c>
      <c r="G23" s="212" t="str">
        <f>HEA_Data!H13</f>
        <v>Small Hyrdroelectric (&lt;30)</v>
      </c>
      <c r="H23" s="205">
        <f>HEA_Data!I13</f>
        <v>6</v>
      </c>
      <c r="I23" s="179" t="str">
        <f>HEA_Data!J13</f>
        <v>CAISO</v>
      </c>
      <c r="J23" s="179"/>
      <c r="K23" s="179"/>
      <c r="L23" s="179"/>
      <c r="M23" s="181"/>
      <c r="N23" s="216"/>
      <c r="O23" s="263">
        <f>HEA_Data!L13</f>
        <v>9.1999999999999998E-2</v>
      </c>
      <c r="P23" s="263">
        <f>HEA_Data!M13</f>
        <v>9.2999999999999999E-2</v>
      </c>
      <c r="Q23" s="263">
        <f>HEA_Data!N13</f>
        <v>9.7939999999999999E-2</v>
      </c>
      <c r="R23" s="263">
        <f>HEA_Data!O13</f>
        <v>9.7939999999999999E-2</v>
      </c>
      <c r="S23" s="263">
        <f>HEA_Data!P13</f>
        <v>9.7939999999999999E-2</v>
      </c>
      <c r="T23" s="263">
        <f>HEA_Data!Q13</f>
        <v>9.7939999999999999E-2</v>
      </c>
      <c r="U23" s="263">
        <f>HEA_Data!R13</f>
        <v>9.7939999999999999E-2</v>
      </c>
      <c r="V23" s="263">
        <f>HEA_Data!S13</f>
        <v>9.7939999999999999E-2</v>
      </c>
      <c r="W23" s="263">
        <f>HEA_Data!T13</f>
        <v>9.7939999999999999E-2</v>
      </c>
      <c r="X23" s="263">
        <f>HEA_Data!U13</f>
        <v>9.7939999999999999E-2</v>
      </c>
      <c r="Y23" s="263">
        <f>HEA_Data!V13</f>
        <v>9.7939999999999999E-2</v>
      </c>
      <c r="Z23" s="263">
        <f>HEA_Data!W13</f>
        <v>9.7939999999999999E-2</v>
      </c>
      <c r="AB23" s="266">
        <f>HEA_Data!Y13</f>
        <v>0.15679500000001401</v>
      </c>
      <c r="AC23" s="266">
        <f>HEA_Data!Z13</f>
        <v>0.49354000000000797</v>
      </c>
      <c r="AD23" s="266">
        <f>HEA_Data!AA13</f>
        <v>0.36681316000000502</v>
      </c>
      <c r="AE23" s="266">
        <f>HEA_Data!AB13</f>
        <v>0.269688580000012</v>
      </c>
      <c r="AF23" s="266">
        <f>HEA_Data!AC13</f>
        <v>0.27029282000001498</v>
      </c>
      <c r="AG23" s="266">
        <f>HEA_Data!AD13</f>
        <v>0.26810162000000598</v>
      </c>
      <c r="AH23" s="266">
        <f>HEA_Data!AE13</f>
        <v>0.26693796000000197</v>
      </c>
      <c r="AI23" s="266">
        <f>HEA_Data!AF13</f>
        <v>0.268544840000007</v>
      </c>
      <c r="AJ23" s="266">
        <f>HEA_Data!AG13</f>
        <v>0.26971514000001001</v>
      </c>
      <c r="AK23" s="266">
        <f>HEA_Data!AH13</f>
        <v>0.26844524000000503</v>
      </c>
      <c r="AL23" s="266">
        <f>HEA_Data!AI13</f>
        <v>0.266564460000001</v>
      </c>
      <c r="AM23" s="266">
        <f>HEA_Data!AJ13</f>
        <v>0.26573279999999699</v>
      </c>
    </row>
    <row r="24" spans="1:39" s="174" customFormat="1" ht="14.25" x14ac:dyDescent="0.2">
      <c r="A24" s="170" t="str">
        <f>HEA_Data!B14</f>
        <v>3d</v>
      </c>
      <c r="B24" s="219" t="str">
        <f>HEA_Data!C14</f>
        <v>Hydro Supply from Plants less than 30 MW</v>
      </c>
      <c r="C24" s="179" t="str">
        <f>HEA_Data!D14</f>
        <v>H0283</v>
      </c>
      <c r="D24" s="179" t="str">
        <f>HEA_Data!E14</f>
        <v>7489</v>
      </c>
      <c r="E24" s="212" t="str">
        <f>HEA_Data!F14</f>
        <v>UKIAH_7_LAKEMN</v>
      </c>
      <c r="F24" s="212">
        <f>HEA_Data!G14</f>
        <v>0</v>
      </c>
      <c r="G24" s="212" t="str">
        <f>HEA_Data!H14</f>
        <v>Small Hyrdroelectric (&lt;30)</v>
      </c>
      <c r="H24" s="205">
        <f>HEA_Data!I14</f>
        <v>3.5</v>
      </c>
      <c r="I24" s="179" t="str">
        <f>HEA_Data!J14</f>
        <v>CAISO</v>
      </c>
      <c r="J24" s="179"/>
      <c r="K24" s="179"/>
      <c r="L24" s="179"/>
      <c r="M24" s="181"/>
      <c r="N24" s="216"/>
      <c r="O24" s="263">
        <f>HEA_Data!L14</f>
        <v>0</v>
      </c>
      <c r="P24" s="263">
        <f>HEA_Data!M14</f>
        <v>0</v>
      </c>
      <c r="Q24" s="263">
        <f>HEA_Data!N14</f>
        <v>0</v>
      </c>
      <c r="R24" s="263">
        <f>HEA_Data!O14</f>
        <v>0</v>
      </c>
      <c r="S24" s="263">
        <f>HEA_Data!P14</f>
        <v>0</v>
      </c>
      <c r="T24" s="263">
        <f>HEA_Data!Q14</f>
        <v>0</v>
      </c>
      <c r="U24" s="263">
        <f>HEA_Data!R14</f>
        <v>0</v>
      </c>
      <c r="V24" s="263">
        <f>HEA_Data!S14</f>
        <v>0</v>
      </c>
      <c r="W24" s="263">
        <f>HEA_Data!T14</f>
        <v>0</v>
      </c>
      <c r="X24" s="263">
        <f>HEA_Data!U14</f>
        <v>0</v>
      </c>
      <c r="Y24" s="263">
        <f>HEA_Data!V14</f>
        <v>0</v>
      </c>
      <c r="Z24" s="263">
        <f>HEA_Data!W14</f>
        <v>0</v>
      </c>
      <c r="AB24" s="266">
        <f>HEA_Data!Y14</f>
        <v>0</v>
      </c>
      <c r="AC24" s="266">
        <f>HEA_Data!Z14</f>
        <v>0</v>
      </c>
      <c r="AD24" s="266">
        <f>HEA_Data!AA14</f>
        <v>0</v>
      </c>
      <c r="AE24" s="266">
        <f>HEA_Data!AB14</f>
        <v>0</v>
      </c>
      <c r="AF24" s="266">
        <f>HEA_Data!AC14</f>
        <v>0</v>
      </c>
      <c r="AG24" s="266">
        <f>HEA_Data!AD14</f>
        <v>0</v>
      </c>
      <c r="AH24" s="266">
        <f>HEA_Data!AE14</f>
        <v>0</v>
      </c>
      <c r="AI24" s="266">
        <f>HEA_Data!AF14</f>
        <v>0</v>
      </c>
      <c r="AJ24" s="266">
        <f>HEA_Data!AG14</f>
        <v>0</v>
      </c>
      <c r="AK24" s="266">
        <f>HEA_Data!AH14</f>
        <v>0</v>
      </c>
      <c r="AL24" s="266">
        <f>HEA_Data!AI14</f>
        <v>0</v>
      </c>
      <c r="AM24" s="266">
        <f>HEA_Data!AJ14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177"/>
      <c r="I25" s="177"/>
      <c r="J25" s="177"/>
      <c r="K25" s="177"/>
      <c r="L25" s="177"/>
      <c r="M25" s="177"/>
      <c r="N25" s="215"/>
      <c r="O25" s="262">
        <f t="shared" ref="O25:Z25" si="6">SUM(O26:O32)</f>
        <v>8.3919999999999995</v>
      </c>
      <c r="P25" s="262">
        <f t="shared" si="6"/>
        <v>8.2109999999999985</v>
      </c>
      <c r="Q25" s="262">
        <f t="shared" si="6"/>
        <v>7.8941749999999997</v>
      </c>
      <c r="R25" s="262">
        <f t="shared" si="6"/>
        <v>5.9840471445200007</v>
      </c>
      <c r="S25" s="262">
        <f t="shared" si="6"/>
        <v>6.3081908255800005</v>
      </c>
      <c r="T25" s="262">
        <f t="shared" si="6"/>
        <v>5.9200701245800005</v>
      </c>
      <c r="U25" s="262">
        <f t="shared" si="6"/>
        <v>5.8898782557199993</v>
      </c>
      <c r="V25" s="262">
        <f t="shared" si="6"/>
        <v>6.2404662865800011</v>
      </c>
      <c r="W25" s="262">
        <f t="shared" si="6"/>
        <v>5.8472241030600003</v>
      </c>
      <c r="X25" s="262">
        <f t="shared" si="6"/>
        <v>5.8046788500799993</v>
      </c>
      <c r="Y25" s="262">
        <f t="shared" si="6"/>
        <v>6.1300394334200003</v>
      </c>
      <c r="Z25" s="262">
        <f t="shared" si="6"/>
        <v>5.7462332208400007</v>
      </c>
      <c r="AB25" s="265">
        <f t="shared" ref="AB25:AM25" si="7">SUM(AB26:AB32)</f>
        <v>33.786063999999989</v>
      </c>
      <c r="AC25" s="265">
        <f t="shared" si="7"/>
        <v>24.833302000000359</v>
      </c>
      <c r="AD25" s="265">
        <f t="shared" si="7"/>
        <v>29.057213639596309</v>
      </c>
      <c r="AE25" s="265">
        <f t="shared" si="7"/>
        <v>30.815127193884628</v>
      </c>
      <c r="AF25" s="265">
        <f t="shared" si="7"/>
        <v>29.6646521157131</v>
      </c>
      <c r="AG25" s="265">
        <f t="shared" si="7"/>
        <v>30.415459114540688</v>
      </c>
      <c r="AH25" s="265">
        <f t="shared" si="7"/>
        <v>30.305077860407479</v>
      </c>
      <c r="AI25" s="265">
        <f t="shared" si="7"/>
        <v>29.237889532192519</v>
      </c>
      <c r="AJ25" s="265">
        <f t="shared" si="7"/>
        <v>29.88918327007671</v>
      </c>
      <c r="AK25" s="265">
        <f t="shared" si="7"/>
        <v>29.665520048831247</v>
      </c>
      <c r="AL25" s="265">
        <f t="shared" si="7"/>
        <v>28.642204009350099</v>
      </c>
      <c r="AM25" s="265">
        <f t="shared" si="7"/>
        <v>29.309602160213899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05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05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05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HEA_Data!B15</f>
        <v>4e</v>
      </c>
      <c r="B29" s="219" t="str">
        <f>HEA_Data!C15</f>
        <v>Behind The Meter Floating Solar</v>
      </c>
      <c r="C29" s="179">
        <f>HEA_Data!D15</f>
        <v>0</v>
      </c>
      <c r="D29" s="179" t="str">
        <f>HEA_Data!E15</f>
        <v>64308</v>
      </c>
      <c r="E29" s="212" t="str">
        <f>HEA_Data!F15</f>
        <v>HEALDSBURG WASTE WATER SOLAR</v>
      </c>
      <c r="F29" s="212">
        <f>HEA_Data!G15</f>
        <v>0</v>
      </c>
      <c r="G29" s="212" t="str">
        <f>HEA_Data!H15</f>
        <v>Solar PV</v>
      </c>
      <c r="H29" s="205">
        <f>HEA_Data!I15</f>
        <v>3</v>
      </c>
      <c r="I29" s="179" t="str">
        <f>HEA_Data!J15</f>
        <v>CAISO</v>
      </c>
      <c r="J29" s="179"/>
      <c r="K29" s="179"/>
      <c r="L29" s="179"/>
      <c r="M29" s="181"/>
      <c r="N29" s="216"/>
      <c r="O29" s="263">
        <f>HEA_Data!L15</f>
        <v>3.5</v>
      </c>
      <c r="P29" s="263">
        <f>HEA_Data!M15</f>
        <v>3</v>
      </c>
      <c r="Q29" s="263">
        <f>HEA_Data!N15</f>
        <v>2.7231749999999999</v>
      </c>
      <c r="R29" s="263">
        <f>HEA_Data!O15</f>
        <v>2.7162281250000002</v>
      </c>
      <c r="S29" s="263">
        <f>HEA_Data!P15</f>
        <v>2.7092812500000001</v>
      </c>
      <c r="T29" s="263">
        <f>HEA_Data!Q15</f>
        <v>2.702334375</v>
      </c>
      <c r="U29" s="263">
        <f>HEA_Data!R15</f>
        <v>2.6953874999999998</v>
      </c>
      <c r="V29" s="263">
        <f>HEA_Data!S15</f>
        <v>2.6884406250000001</v>
      </c>
      <c r="W29" s="263">
        <f>HEA_Data!T15</f>
        <v>2.68149375</v>
      </c>
      <c r="X29" s="263">
        <f>HEA_Data!U15</f>
        <v>2.6745468749999999</v>
      </c>
      <c r="Y29" s="263">
        <f>HEA_Data!V15</f>
        <v>2.6676000000000002</v>
      </c>
      <c r="Z29" s="263">
        <f>HEA_Data!W15</f>
        <v>2.6606531250000001</v>
      </c>
      <c r="AB29" s="266">
        <f>HEA_Data!Y15</f>
        <v>5.71908999999998</v>
      </c>
      <c r="AC29" s="266">
        <f>HEA_Data!Z15</f>
        <v>5.8513900000005297</v>
      </c>
      <c r="AD29" s="266">
        <f>HEA_Data!AA15</f>
        <v>5.8498317450000901</v>
      </c>
      <c r="AE29" s="266">
        <f>HEA_Data!AB15</f>
        <v>5.8364499131249801</v>
      </c>
      <c r="AF29" s="266">
        <f>HEA_Data!AC15</f>
        <v>5.8215229312499401</v>
      </c>
      <c r="AG29" s="266">
        <f>HEA_Data!AD15</f>
        <v>5.8065959493750503</v>
      </c>
      <c r="AH29" s="266">
        <f>HEA_Data!AE15</f>
        <v>5.8036799924999398</v>
      </c>
      <c r="AI29" s="266">
        <f>HEA_Data!AF15</f>
        <v>5.7767419856248896</v>
      </c>
      <c r="AJ29" s="266">
        <f>HEA_Data!AG15</f>
        <v>5.7618150037499696</v>
      </c>
      <c r="AK29" s="266">
        <f>HEA_Data!AH15</f>
        <v>5.7468880218749696</v>
      </c>
      <c r="AL29" s="266">
        <f>HEA_Data!AI15</f>
        <v>5.7438482399999096</v>
      </c>
      <c r="AM29" s="266">
        <f>HEA_Data!AJ15</f>
        <v>5.7170340581249999</v>
      </c>
    </row>
    <row r="30" spans="1:39" s="174" customFormat="1" ht="14.25" x14ac:dyDescent="0.2">
      <c r="A30" s="170" t="str">
        <f>HEA_Data!B16</f>
        <v>4f</v>
      </c>
      <c r="B30" s="219" t="str">
        <f>HEA_Data!C16</f>
        <v>NCPA GEOTHERMAL</v>
      </c>
      <c r="C30" s="179" t="str">
        <f>HEA_Data!D16</f>
        <v>T0039</v>
      </c>
      <c r="D30" s="179" t="str">
        <f>HEA_Data!E16</f>
        <v>7368</v>
      </c>
      <c r="E30" s="212" t="str">
        <f>HEA_Data!F16</f>
        <v>NCPA_7_GP1UN1</v>
      </c>
      <c r="F30" s="212">
        <f>HEA_Data!G16</f>
        <v>0</v>
      </c>
      <c r="G30" s="212" t="str">
        <f>HEA_Data!H16</f>
        <v>Geothermal</v>
      </c>
      <c r="H30" s="205">
        <f>HEA_Data!I16</f>
        <v>38.85</v>
      </c>
      <c r="I30" s="179" t="str">
        <f>HEA_Data!J16</f>
        <v>CAISO</v>
      </c>
      <c r="J30" s="179"/>
      <c r="K30" s="179"/>
      <c r="L30" s="179"/>
      <c r="M30" s="181"/>
      <c r="N30" s="216"/>
      <c r="O30" s="263">
        <f>HEA_Data!L16</f>
        <v>1.444</v>
      </c>
      <c r="P30" s="263">
        <f>HEA_Data!M16</f>
        <v>1.4379999999999999</v>
      </c>
      <c r="Q30" s="263">
        <f>HEA_Data!N16</f>
        <v>1.7589999999999999</v>
      </c>
      <c r="R30" s="263">
        <f>HEA_Data!O16</f>
        <v>0.97667940655999996</v>
      </c>
      <c r="S30" s="263">
        <f>HEA_Data!P16</f>
        <v>0.97379766792</v>
      </c>
      <c r="T30" s="263">
        <f>HEA_Data!Q16</f>
        <v>0.97077190847999995</v>
      </c>
      <c r="U30" s="263">
        <f>HEA_Data!R16</f>
        <v>0.9681993002</v>
      </c>
      <c r="V30" s="263">
        <f>HEA_Data!S16</f>
        <v>1.1403892093000001</v>
      </c>
      <c r="W30" s="263">
        <f>HEA_Data!T16</f>
        <v>0.97726856920000005</v>
      </c>
      <c r="X30" s="263">
        <f>HEA_Data!U16</f>
        <v>0.96015136645999999</v>
      </c>
      <c r="Y30" s="263">
        <f>HEA_Data!V16</f>
        <v>0.95709401061999999</v>
      </c>
      <c r="Z30" s="263">
        <f>HEA_Data!W16</f>
        <v>0.9544774613</v>
      </c>
      <c r="AB30" s="266">
        <f>HEA_Data!Y16</f>
        <v>9.0356440000000404</v>
      </c>
      <c r="AC30" s="266">
        <f>HEA_Data!Z16</f>
        <v>1.69997</v>
      </c>
      <c r="AD30" s="266">
        <f>HEA_Data!AA16</f>
        <v>8.5508945779836196</v>
      </c>
      <c r="AE30" s="266">
        <f>HEA_Data!AB16</f>
        <v>7.4334408892671799</v>
      </c>
      <c r="AF30" s="266">
        <f>HEA_Data!AC16</f>
        <v>6.8195507700645503</v>
      </c>
      <c r="AG30" s="266">
        <f>HEA_Data!AD16</f>
        <v>7.3901634766861797</v>
      </c>
      <c r="AH30" s="266">
        <f>HEA_Data!AE16</f>
        <v>7.3926579649612396</v>
      </c>
      <c r="AI30" s="266">
        <f>HEA_Data!AF16</f>
        <v>7.5723255643876</v>
      </c>
      <c r="AJ30" s="266">
        <f>HEA_Data!AG16</f>
        <v>7.3499713638747597</v>
      </c>
      <c r="AK30" s="266">
        <f>HEA_Data!AH16</f>
        <v>7.3075578679615898</v>
      </c>
      <c r="AL30" s="266">
        <f>HEA_Data!AI16</f>
        <v>6.72754614092021</v>
      </c>
      <c r="AM30" s="266">
        <f>HEA_Data!AJ16</f>
        <v>7.2663593929832704</v>
      </c>
    </row>
    <row r="31" spans="1:39" s="174" customFormat="1" ht="14.25" x14ac:dyDescent="0.2">
      <c r="A31" s="170" t="str">
        <f>HEA_Data!B17</f>
        <v>4g</v>
      </c>
      <c r="B31" s="219" t="str">
        <f>HEA_Data!C17</f>
        <v>NCPA GEOTHERMAL</v>
      </c>
      <c r="C31" s="179" t="str">
        <f>HEA_Data!D17</f>
        <v>T0039</v>
      </c>
      <c r="D31" s="179" t="str">
        <f>HEA_Data!E17</f>
        <v>7368</v>
      </c>
      <c r="E31" s="212" t="str">
        <f>HEA_Data!F17</f>
        <v>NCPA_7_GP1UN2</v>
      </c>
      <c r="F31" s="212">
        <f>HEA_Data!G17</f>
        <v>0</v>
      </c>
      <c r="G31" s="212" t="str">
        <f>HEA_Data!H17</f>
        <v>Geothermal</v>
      </c>
      <c r="H31" s="205">
        <f>HEA_Data!I17</f>
        <v>50</v>
      </c>
      <c r="I31" s="179" t="str">
        <f>HEA_Data!J17</f>
        <v>CAISO</v>
      </c>
      <c r="J31" s="179"/>
      <c r="K31" s="179"/>
      <c r="L31" s="179"/>
      <c r="M31" s="181"/>
      <c r="N31" s="216"/>
      <c r="O31" s="263">
        <f>HEA_Data!L17</f>
        <v>1.5069999999999999</v>
      </c>
      <c r="P31" s="263">
        <f>HEA_Data!M17</f>
        <v>1.8420000000000001</v>
      </c>
      <c r="Q31" s="263">
        <f>HEA_Data!N17</f>
        <v>1.4750000000000001</v>
      </c>
      <c r="R31" s="263">
        <f>HEA_Data!O17</f>
        <v>0.97074343498000004</v>
      </c>
      <c r="S31" s="263">
        <f>HEA_Data!P17</f>
        <v>0.96733741654000005</v>
      </c>
      <c r="T31" s="263">
        <f>HEA_Data!Q17</f>
        <v>0.96382606451999997</v>
      </c>
      <c r="U31" s="263">
        <f>HEA_Data!R17</f>
        <v>0.96193615891999995</v>
      </c>
      <c r="V31" s="263">
        <f>HEA_Data!S17</f>
        <v>1.1697572548199999</v>
      </c>
      <c r="W31" s="263">
        <f>HEA_Data!T17</f>
        <v>0.95688044100000003</v>
      </c>
      <c r="X31" s="263">
        <f>HEA_Data!U17</f>
        <v>0.95431584203999997</v>
      </c>
      <c r="Y31" s="263">
        <f>HEA_Data!V17</f>
        <v>0.95024600528000003</v>
      </c>
      <c r="Z31" s="263">
        <f>HEA_Data!W17</f>
        <v>0.94795567041999995</v>
      </c>
      <c r="AB31" s="266">
        <f>HEA_Data!Y17</f>
        <v>8.8932059999999709</v>
      </c>
      <c r="AC31" s="266">
        <f>HEA_Data!Z17</f>
        <v>10.027417</v>
      </c>
      <c r="AD31" s="266">
        <f>HEA_Data!AA17</f>
        <v>1.3994456969135001</v>
      </c>
      <c r="AE31" s="266">
        <f>HEA_Data!AB17</f>
        <v>7.2987522378167702</v>
      </c>
      <c r="AF31" s="266">
        <f>HEA_Data!AC17</f>
        <v>6.6696898721391102</v>
      </c>
      <c r="AG31" s="266">
        <f>HEA_Data!AD17</f>
        <v>7.2562819579557498</v>
      </c>
      <c r="AH31" s="266">
        <f>HEA_Data!AE17</f>
        <v>7.2580311256951999</v>
      </c>
      <c r="AI31" s="266">
        <f>HEA_Data!AF17</f>
        <v>7.4450492991259098</v>
      </c>
      <c r="AJ31" s="266">
        <f>HEA_Data!AG17</f>
        <v>7.2160912692235399</v>
      </c>
      <c r="AK31" s="266">
        <f>HEA_Data!AH17</f>
        <v>7.1751506491957997</v>
      </c>
      <c r="AL31" s="266">
        <f>HEA_Data!AI17</f>
        <v>6.5791055545947597</v>
      </c>
      <c r="AM31" s="266">
        <f>HEA_Data!AJ17</f>
        <v>7.13469883017863</v>
      </c>
    </row>
    <row r="32" spans="1:39" s="174" customFormat="1" ht="14.25" x14ac:dyDescent="0.2">
      <c r="A32" s="170" t="str">
        <f>HEA_Data!B18</f>
        <v>4h</v>
      </c>
      <c r="B32" s="219" t="str">
        <f>HEA_Data!C18</f>
        <v>NCPA GEOTHERMAL</v>
      </c>
      <c r="C32" s="179" t="str">
        <f>HEA_Data!D18</f>
        <v>T0040</v>
      </c>
      <c r="D32" s="179" t="str">
        <f>HEA_Data!E18</f>
        <v>7369</v>
      </c>
      <c r="E32" s="212" t="str">
        <f>HEA_Data!F18</f>
        <v>NCPA_7_GP2UN4</v>
      </c>
      <c r="F32" s="212">
        <f>HEA_Data!G18</f>
        <v>0</v>
      </c>
      <c r="G32" s="212" t="str">
        <f>HEA_Data!H18</f>
        <v>Geothermal</v>
      </c>
      <c r="H32" s="205">
        <f>HEA_Data!I18</f>
        <v>52.73</v>
      </c>
      <c r="I32" s="179" t="str">
        <f>HEA_Data!J18</f>
        <v>CAISO</v>
      </c>
      <c r="J32" s="179"/>
      <c r="K32" s="179"/>
      <c r="L32" s="179"/>
      <c r="M32" s="181"/>
      <c r="N32" s="216"/>
      <c r="O32" s="263">
        <f>HEA_Data!L18</f>
        <v>1.9410000000000001</v>
      </c>
      <c r="P32" s="263">
        <f>HEA_Data!M18</f>
        <v>1.931</v>
      </c>
      <c r="Q32" s="263">
        <f>HEA_Data!N18</f>
        <v>1.9370000000000001</v>
      </c>
      <c r="R32" s="263">
        <f>HEA_Data!O18</f>
        <v>1.32039617798</v>
      </c>
      <c r="S32" s="263">
        <f>HEA_Data!P18</f>
        <v>1.6577744911200001</v>
      </c>
      <c r="T32" s="263">
        <f>HEA_Data!Q18</f>
        <v>1.2831377765800001</v>
      </c>
      <c r="U32" s="263">
        <f>HEA_Data!R18</f>
        <v>1.2643552966</v>
      </c>
      <c r="V32" s="263">
        <f>HEA_Data!S18</f>
        <v>1.2418791974600001</v>
      </c>
      <c r="W32" s="263">
        <f>HEA_Data!T18</f>
        <v>1.23158134286</v>
      </c>
      <c r="X32" s="263">
        <f>HEA_Data!U18</f>
        <v>1.21566476658</v>
      </c>
      <c r="Y32" s="263">
        <f>HEA_Data!V18</f>
        <v>1.5550994175199999</v>
      </c>
      <c r="Z32" s="263">
        <f>HEA_Data!W18</f>
        <v>1.1831469641200001</v>
      </c>
      <c r="AB32" s="266">
        <f>HEA_Data!Y18</f>
        <v>10.138123999999999</v>
      </c>
      <c r="AC32" s="266">
        <f>HEA_Data!Z18</f>
        <v>7.2545249999998296</v>
      </c>
      <c r="AD32" s="266">
        <f>HEA_Data!AA18</f>
        <v>13.2570416196991</v>
      </c>
      <c r="AE32" s="266">
        <f>HEA_Data!AB18</f>
        <v>10.2464841536757</v>
      </c>
      <c r="AF32" s="266">
        <f>HEA_Data!AC18</f>
        <v>10.353888542259501</v>
      </c>
      <c r="AG32" s="266">
        <f>HEA_Data!AD18</f>
        <v>9.9624177305237094</v>
      </c>
      <c r="AH32" s="266">
        <f>HEA_Data!AE18</f>
        <v>9.8507087772510999</v>
      </c>
      <c r="AI32" s="266">
        <f>HEA_Data!AF18</f>
        <v>8.4437726830541209</v>
      </c>
      <c r="AJ32" s="266">
        <f>HEA_Data!AG18</f>
        <v>9.5613056332284394</v>
      </c>
      <c r="AK32" s="266">
        <f>HEA_Data!AH18</f>
        <v>9.4359235097988901</v>
      </c>
      <c r="AL32" s="266">
        <f>HEA_Data!AI18</f>
        <v>9.5917040738352206</v>
      </c>
      <c r="AM32" s="266">
        <f>HEA_Data!AJ18</f>
        <v>9.1915098789270004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1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05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05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05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05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05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05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05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177"/>
      <c r="I41" s="177"/>
      <c r="J41" s="177"/>
      <c r="K41" s="177"/>
      <c r="L41" s="177"/>
      <c r="M41" s="177"/>
      <c r="N41" s="215"/>
      <c r="O41" s="262">
        <f t="shared" ref="O41:Z41" si="10">SUM(O42:O66)</f>
        <v>0.36599999999999999</v>
      </c>
      <c r="P41" s="262">
        <f t="shared" si="10"/>
        <v>2.1269999999999998</v>
      </c>
      <c r="Q41" s="262">
        <f t="shared" si="10"/>
        <v>2.2472583274141078</v>
      </c>
      <c r="R41" s="262">
        <f t="shared" si="10"/>
        <v>1.2873171649855391</v>
      </c>
      <c r="S41" s="262">
        <f t="shared" si="10"/>
        <v>1.2873166036726971</v>
      </c>
      <c r="T41" s="262">
        <f t="shared" si="10"/>
        <v>1.2873177290270741</v>
      </c>
      <c r="U41" s="262">
        <f t="shared" si="10"/>
        <v>1.287317378363779</v>
      </c>
      <c r="V41" s="262">
        <f t="shared" si="10"/>
        <v>1.287316133973412</v>
      </c>
      <c r="W41" s="262">
        <f t="shared" si="10"/>
        <v>1.2873171803073531</v>
      </c>
      <c r="X41" s="262">
        <f t="shared" si="10"/>
        <v>1.2873171649855391</v>
      </c>
      <c r="Y41" s="262">
        <f t="shared" si="10"/>
        <v>1.2873177290270661</v>
      </c>
      <c r="Z41" s="262">
        <f t="shared" si="10"/>
        <v>1.2873173332734491</v>
      </c>
      <c r="AB41" s="265">
        <f t="shared" ref="AB41:AM41" si="11">SUM(AB42:AB66)</f>
        <v>2.348253000000009</v>
      </c>
      <c r="AC41" s="265">
        <f t="shared" si="11"/>
        <v>7.2651650000000876</v>
      </c>
      <c r="AD41" s="265">
        <f t="shared" si="11"/>
        <v>6.9750492166506888</v>
      </c>
      <c r="AE41" s="265">
        <f t="shared" si="11"/>
        <v>5.9148042658359659</v>
      </c>
      <c r="AF41" s="265">
        <f t="shared" si="11"/>
        <v>5.9152947872246182</v>
      </c>
      <c r="AG41" s="265">
        <f t="shared" si="11"/>
        <v>5.8827051055709605</v>
      </c>
      <c r="AH41" s="265">
        <f t="shared" si="11"/>
        <v>5.9128616591799599</v>
      </c>
      <c r="AI41" s="265">
        <f t="shared" si="11"/>
        <v>5.9264035859052324</v>
      </c>
      <c r="AJ41" s="265">
        <f t="shared" si="11"/>
        <v>5.9127466181712176</v>
      </c>
      <c r="AK41" s="265">
        <f t="shared" si="11"/>
        <v>5.9241087348243253</v>
      </c>
      <c r="AL41" s="265">
        <f t="shared" si="11"/>
        <v>5.9060429192633199</v>
      </c>
      <c r="AM41" s="265">
        <f t="shared" si="11"/>
        <v>5.8860341711399471</v>
      </c>
    </row>
    <row r="42" spans="1:39" s="174" customFormat="1" ht="14.25" x14ac:dyDescent="0.2">
      <c r="A42" s="170" t="str">
        <f>HEA_Data!B19</f>
        <v>6b</v>
      </c>
      <c r="B42" s="219" t="str">
        <f>HEA_Data!C19</f>
        <v>Small Hydro - Longterm PPA</v>
      </c>
      <c r="C42" s="179" t="str">
        <f>HEA_Data!D19</f>
        <v>H0209</v>
      </c>
      <c r="D42" s="179" t="str">
        <f>HEA_Data!E19</f>
        <v>3247</v>
      </c>
      <c r="E42" s="212" t="str">
        <f>HEA_Data!F19</f>
        <v>GRAEAGLE</v>
      </c>
      <c r="F42" s="212">
        <f>HEA_Data!G19</f>
        <v>0</v>
      </c>
      <c r="G42" s="212" t="str">
        <f>HEA_Data!H19</f>
        <v>Small Hyrdroelectric (&lt;30)</v>
      </c>
      <c r="H42" s="205">
        <f>HEA_Data!I19</f>
        <v>0.44</v>
      </c>
      <c r="I42" s="179" t="str">
        <f>HEA_Data!J19</f>
        <v>CAISO</v>
      </c>
      <c r="J42" s="179"/>
      <c r="K42" s="179"/>
      <c r="L42" s="179"/>
      <c r="M42" s="181"/>
      <c r="N42" s="216"/>
      <c r="O42" s="263">
        <f>HEA_Data!L19</f>
        <v>0</v>
      </c>
      <c r="P42" s="263">
        <f>HEA_Data!M19</f>
        <v>0</v>
      </c>
      <c r="Q42" s="263">
        <f>HEA_Data!N19</f>
        <v>0</v>
      </c>
      <c r="R42" s="263">
        <f>HEA_Data!O19</f>
        <v>0</v>
      </c>
      <c r="S42" s="263">
        <f>HEA_Data!P19</f>
        <v>0</v>
      </c>
      <c r="T42" s="263">
        <f>HEA_Data!Q19</f>
        <v>0</v>
      </c>
      <c r="U42" s="263">
        <f>HEA_Data!R19</f>
        <v>0</v>
      </c>
      <c r="V42" s="263">
        <f>HEA_Data!S19</f>
        <v>0</v>
      </c>
      <c r="W42" s="263">
        <f>HEA_Data!T19</f>
        <v>0</v>
      </c>
      <c r="X42" s="263">
        <f>HEA_Data!U19</f>
        <v>0</v>
      </c>
      <c r="Y42" s="263">
        <f>HEA_Data!V19</f>
        <v>0</v>
      </c>
      <c r="Z42" s="263">
        <f>HEA_Data!W19</f>
        <v>0</v>
      </c>
      <c r="AB42" s="266">
        <f>HEA_Data!Y19</f>
        <v>0</v>
      </c>
      <c r="AC42" s="266">
        <f>HEA_Data!Z19</f>
        <v>0</v>
      </c>
      <c r="AD42" s="266">
        <f>HEA_Data!AA19</f>
        <v>0</v>
      </c>
      <c r="AE42" s="266">
        <f>HEA_Data!AB19</f>
        <v>0</v>
      </c>
      <c r="AF42" s="266">
        <f>HEA_Data!AC19</f>
        <v>0</v>
      </c>
      <c r="AG42" s="266">
        <f>HEA_Data!AD19</f>
        <v>0</v>
      </c>
      <c r="AH42" s="266">
        <f>HEA_Data!AE19</f>
        <v>0</v>
      </c>
      <c r="AI42" s="266">
        <f>HEA_Data!AF19</f>
        <v>0</v>
      </c>
      <c r="AJ42" s="266">
        <f>HEA_Data!AG19</f>
        <v>0</v>
      </c>
      <c r="AK42" s="266">
        <f>HEA_Data!AH19</f>
        <v>0</v>
      </c>
      <c r="AL42" s="266">
        <f>HEA_Data!AI19</f>
        <v>0</v>
      </c>
      <c r="AM42" s="266">
        <f>HEA_Data!AJ19</f>
        <v>0</v>
      </c>
    </row>
    <row r="43" spans="1:39" s="174" customFormat="1" ht="14.25" x14ac:dyDescent="0.2">
      <c r="A43" s="170" t="str">
        <f>HEA_Data!B20</f>
        <v>6c</v>
      </c>
      <c r="B43" s="219" t="str">
        <f>HEA_Data!C20</f>
        <v>Small Hydro - Longterm PPA</v>
      </c>
      <c r="C43" s="179" t="str">
        <f>HEA_Data!D20</f>
        <v>H0263</v>
      </c>
      <c r="D43" s="179" t="str">
        <f>HEA_Data!E20</f>
        <v>418</v>
      </c>
      <c r="E43" s="212" t="str">
        <f>HEA_Data!F20</f>
        <v>KELYRG_6_UNIT</v>
      </c>
      <c r="F43" s="212">
        <f>HEA_Data!G20</f>
        <v>0</v>
      </c>
      <c r="G43" s="212" t="str">
        <f>HEA_Data!H20</f>
        <v>Small Hyrdroelectric (&lt;30)</v>
      </c>
      <c r="H43" s="205">
        <f>HEA_Data!I20</f>
        <v>11</v>
      </c>
      <c r="I43" s="179" t="str">
        <f>HEA_Data!J20</f>
        <v>CAISO</v>
      </c>
      <c r="J43" s="179"/>
      <c r="K43" s="179"/>
      <c r="L43" s="179"/>
      <c r="M43" s="181"/>
      <c r="N43" s="216"/>
      <c r="O43" s="263">
        <f>HEA_Data!L20</f>
        <v>0.16900000000000001</v>
      </c>
      <c r="P43" s="263">
        <f>HEA_Data!M20</f>
        <v>0.16900000000000001</v>
      </c>
      <c r="Q43" s="263">
        <f>HEA_Data!N20</f>
        <v>0.205129163707054</v>
      </c>
      <c r="R43" s="263">
        <f>HEA_Data!O20</f>
        <v>0.205129163707054</v>
      </c>
      <c r="S43" s="263">
        <f>HEA_Data!P20</f>
        <v>0.205129163707054</v>
      </c>
      <c r="T43" s="263">
        <f>HEA_Data!Q20</f>
        <v>0.205129163707054</v>
      </c>
      <c r="U43" s="263">
        <f>HEA_Data!R20</f>
        <v>0.205129163707054</v>
      </c>
      <c r="V43" s="263">
        <f>HEA_Data!S20</f>
        <v>0.205129163707054</v>
      </c>
      <c r="W43" s="263">
        <f>HEA_Data!T20</f>
        <v>0.205129163707054</v>
      </c>
      <c r="X43" s="263">
        <f>HEA_Data!U20</f>
        <v>0.205129163707054</v>
      </c>
      <c r="Y43" s="263">
        <f>HEA_Data!V20</f>
        <v>0.205129163707054</v>
      </c>
      <c r="Z43" s="263">
        <f>HEA_Data!W20</f>
        <v>0.205129163707054</v>
      </c>
      <c r="AB43" s="266">
        <f>HEA_Data!Y20</f>
        <v>0.86555400000001004</v>
      </c>
      <c r="AC43" s="266">
        <f>HEA_Data!Z20</f>
        <v>1.06914500000004</v>
      </c>
      <c r="AD43" s="266">
        <f>HEA_Data!AA20</f>
        <v>1.0975064934716501</v>
      </c>
      <c r="AE43" s="266">
        <f>HEA_Data!AB20</f>
        <v>1.17090706234697</v>
      </c>
      <c r="AF43" s="266">
        <f>HEA_Data!AC20</f>
        <v>1.17991478974271</v>
      </c>
      <c r="AG43" s="266">
        <f>HEA_Data!AD20</f>
        <v>1.16935593031956</v>
      </c>
      <c r="AH43" s="266">
        <f>HEA_Data!AE20</f>
        <v>1.1704341421785101</v>
      </c>
      <c r="AI43" s="266">
        <f>HEA_Data!AF20</f>
        <v>1.1812079645338101</v>
      </c>
      <c r="AJ43" s="266">
        <f>HEA_Data!AG20</f>
        <v>1.17410665894249</v>
      </c>
      <c r="AK43" s="266">
        <f>HEA_Data!AH20</f>
        <v>1.1735103661620001</v>
      </c>
      <c r="AL43" s="266">
        <f>HEA_Data!AI20</f>
        <v>1.1732682287270999</v>
      </c>
      <c r="AM43" s="266">
        <f>HEA_Data!AJ20</f>
        <v>1.1680783932750101</v>
      </c>
    </row>
    <row r="44" spans="1:39" s="174" customFormat="1" ht="14.25" x14ac:dyDescent="0.2">
      <c r="A44" s="170" t="str">
        <f>HEA_Data!B21</f>
        <v>6d</v>
      </c>
      <c r="B44" s="219" t="str">
        <f>HEA_Data!C21</f>
        <v>Small Hydro - Longterm PPA</v>
      </c>
      <c r="C44" s="179" t="str">
        <f>HEA_Data!D21</f>
        <v>H0484</v>
      </c>
      <c r="D44" s="179" t="str">
        <f>HEA_Data!E21</f>
        <v>776</v>
      </c>
      <c r="E44" s="212" t="str">
        <f>HEA_Data!F21</f>
        <v>SLYCRK_1_UNIT 1</v>
      </c>
      <c r="F44" s="212">
        <f>HEA_Data!G21</f>
        <v>0</v>
      </c>
      <c r="G44" s="212" t="str">
        <f>HEA_Data!H21</f>
        <v>Small Hyrdroelectric (&lt;30)</v>
      </c>
      <c r="H44" s="205">
        <f>HEA_Data!I21</f>
        <v>13</v>
      </c>
      <c r="I44" s="179" t="str">
        <f>HEA_Data!J21</f>
        <v>CAISO</v>
      </c>
      <c r="J44" s="179"/>
      <c r="K44" s="179"/>
      <c r="L44" s="179"/>
      <c r="M44" s="181"/>
      <c r="N44" s="216"/>
      <c r="O44" s="263">
        <f>HEA_Data!L21</f>
        <v>0.19700000000000001</v>
      </c>
      <c r="P44" s="263">
        <f>HEA_Data!M21</f>
        <v>0.16700000000000001</v>
      </c>
      <c r="Q44" s="263">
        <f>HEA_Data!N21</f>
        <v>0.205129163707054</v>
      </c>
      <c r="R44" s="263">
        <f>HEA_Data!O21</f>
        <v>0.205129163707054</v>
      </c>
      <c r="S44" s="263">
        <f>HEA_Data!P21</f>
        <v>0.205129163707054</v>
      </c>
      <c r="T44" s="263">
        <f>HEA_Data!Q21</f>
        <v>0.205129163707054</v>
      </c>
      <c r="U44" s="263">
        <f>HEA_Data!R21</f>
        <v>0.205129163707054</v>
      </c>
      <c r="V44" s="263">
        <f>HEA_Data!S21</f>
        <v>0.205129163707054</v>
      </c>
      <c r="W44" s="263">
        <f>HEA_Data!T21</f>
        <v>0.205129163707054</v>
      </c>
      <c r="X44" s="263">
        <f>HEA_Data!U21</f>
        <v>0.205129163707054</v>
      </c>
      <c r="Y44" s="263">
        <f>HEA_Data!V21</f>
        <v>0.205129163707054</v>
      </c>
      <c r="Z44" s="263">
        <f>HEA_Data!W21</f>
        <v>0.205129163707054</v>
      </c>
      <c r="AB44" s="266">
        <f>HEA_Data!Y21</f>
        <v>0.36659999999999898</v>
      </c>
      <c r="AC44" s="266">
        <f>HEA_Data!Z21</f>
        <v>0.67663900000002797</v>
      </c>
      <c r="AD44" s="266">
        <f>HEA_Data!AA21</f>
        <v>0.53396168327920901</v>
      </c>
      <c r="AE44" s="266">
        <f>HEA_Data!AB21</f>
        <v>0.70285174391014604</v>
      </c>
      <c r="AF44" s="266">
        <f>HEA_Data!AC21</f>
        <v>0.70673642230787803</v>
      </c>
      <c r="AG44" s="266">
        <f>HEA_Data!AD21</f>
        <v>0.696236076268131</v>
      </c>
      <c r="AH44" s="266">
        <f>HEA_Data!AE21</f>
        <v>0.70949135739236002</v>
      </c>
      <c r="AI44" s="266">
        <f>HEA_Data!AF21</f>
        <v>0.70858404116395202</v>
      </c>
      <c r="AJ44" s="266">
        <f>HEA_Data!AG21</f>
        <v>0.69915200947634804</v>
      </c>
      <c r="AK44" s="266">
        <f>HEA_Data!AH21</f>
        <v>0.70955290908348501</v>
      </c>
      <c r="AL44" s="266">
        <f>HEA_Data!AI21</f>
        <v>0.70686290685264996</v>
      </c>
      <c r="AM44" s="266">
        <f>HEA_Data!AJ21</f>
        <v>0.70472927149592701</v>
      </c>
    </row>
    <row r="45" spans="1:39" s="174" customFormat="1" ht="14.25" x14ac:dyDescent="0.2">
      <c r="A45" s="170" t="str">
        <f>HEA_Data!B22</f>
        <v>6e</v>
      </c>
      <c r="B45" s="219" t="str">
        <f>HEA_Data!C22</f>
        <v>Small Hydro - Longterm PPA</v>
      </c>
      <c r="C45" s="179" t="str">
        <f>HEA_Data!D22</f>
        <v>H0133</v>
      </c>
      <c r="D45" s="179" t="str">
        <f>HEA_Data!E22</f>
        <v>233</v>
      </c>
      <c r="E45" s="212" t="str">
        <f>HEA_Data!F22</f>
        <v>DEERCR_6_UNIT 1</v>
      </c>
      <c r="F45" s="212">
        <f>HEA_Data!G22</f>
        <v>0</v>
      </c>
      <c r="G45" s="212" t="str">
        <f>HEA_Data!H22</f>
        <v>Small Hyrdroelectric (&lt;30)</v>
      </c>
      <c r="H45" s="205">
        <f>HEA_Data!I22</f>
        <v>7</v>
      </c>
      <c r="I45" s="179" t="str">
        <f>HEA_Data!J22</f>
        <v>CAISO</v>
      </c>
      <c r="J45" s="179"/>
      <c r="K45" s="179"/>
      <c r="L45" s="179"/>
      <c r="M45" s="181"/>
      <c r="N45" s="216"/>
      <c r="O45" s="263">
        <f>HEA_Data!L22</f>
        <v>0</v>
      </c>
      <c r="P45" s="263">
        <f>HEA_Data!M22</f>
        <v>0</v>
      </c>
      <c r="Q45" s="263">
        <f>HEA_Data!N22</f>
        <v>0</v>
      </c>
      <c r="R45" s="263">
        <f>HEA_Data!O22</f>
        <v>0</v>
      </c>
      <c r="S45" s="263">
        <f>HEA_Data!P22</f>
        <v>0</v>
      </c>
      <c r="T45" s="263">
        <f>HEA_Data!Q22</f>
        <v>0</v>
      </c>
      <c r="U45" s="263">
        <f>HEA_Data!R22</f>
        <v>0</v>
      </c>
      <c r="V45" s="263">
        <f>HEA_Data!S22</f>
        <v>0</v>
      </c>
      <c r="W45" s="263">
        <f>HEA_Data!T22</f>
        <v>0</v>
      </c>
      <c r="X45" s="263">
        <f>HEA_Data!U22</f>
        <v>0</v>
      </c>
      <c r="Y45" s="263">
        <f>HEA_Data!V22</f>
        <v>0</v>
      </c>
      <c r="Z45" s="263">
        <f>HEA_Data!W22</f>
        <v>0</v>
      </c>
      <c r="AB45" s="266">
        <f>HEA_Data!Y22</f>
        <v>0</v>
      </c>
      <c r="AC45" s="266">
        <f>HEA_Data!Z22</f>
        <v>0</v>
      </c>
      <c r="AD45" s="266">
        <f>HEA_Data!AA22</f>
        <v>0</v>
      </c>
      <c r="AE45" s="266">
        <f>HEA_Data!AB22</f>
        <v>0</v>
      </c>
      <c r="AF45" s="266">
        <f>HEA_Data!AC22</f>
        <v>0</v>
      </c>
      <c r="AG45" s="266">
        <f>HEA_Data!AD22</f>
        <v>0</v>
      </c>
      <c r="AH45" s="266">
        <f>HEA_Data!AE22</f>
        <v>0</v>
      </c>
      <c r="AI45" s="266">
        <f>HEA_Data!AF22</f>
        <v>0</v>
      </c>
      <c r="AJ45" s="266">
        <f>HEA_Data!AG22</f>
        <v>0</v>
      </c>
      <c r="AK45" s="266">
        <f>HEA_Data!AH22</f>
        <v>0</v>
      </c>
      <c r="AL45" s="266">
        <f>HEA_Data!AI22</f>
        <v>0</v>
      </c>
      <c r="AM45" s="266">
        <f>HEA_Data!AJ22</f>
        <v>0</v>
      </c>
    </row>
    <row r="46" spans="1:39" s="174" customFormat="1" ht="14.25" x14ac:dyDescent="0.2">
      <c r="A46" s="170" t="str">
        <f>HEA_Data!B23</f>
        <v>6f</v>
      </c>
      <c r="B46" s="219" t="str">
        <f>HEA_Data!C23</f>
        <v>Small Hydro - Longterm PPA</v>
      </c>
      <c r="C46" s="179" t="str">
        <f>HEA_Data!D23</f>
        <v>H0109</v>
      </c>
      <c r="D46" s="179" t="str">
        <f>HEA_Data!E23</f>
        <v>847</v>
      </c>
      <c r="E46" s="212" t="str">
        <f>HEA_Data!F23</f>
        <v>HIGGNS_1_COMBIE</v>
      </c>
      <c r="F46" s="212">
        <f>HEA_Data!G23</f>
        <v>0</v>
      </c>
      <c r="G46" s="212" t="str">
        <f>HEA_Data!H23</f>
        <v>Small Hyrdroelectric (&lt;30)</v>
      </c>
      <c r="H46" s="205">
        <f>HEA_Data!I23</f>
        <v>1.5</v>
      </c>
      <c r="I46" s="179" t="str">
        <f>HEA_Data!J23</f>
        <v>CAISO</v>
      </c>
      <c r="J46" s="179"/>
      <c r="K46" s="179"/>
      <c r="L46" s="179"/>
      <c r="M46" s="181"/>
      <c r="N46" s="216"/>
      <c r="O46" s="263">
        <f>HEA_Data!L23</f>
        <v>0</v>
      </c>
      <c r="P46" s="263">
        <f>HEA_Data!M23</f>
        <v>0</v>
      </c>
      <c r="Q46" s="263">
        <f>HEA_Data!N23</f>
        <v>0</v>
      </c>
      <c r="R46" s="263">
        <f>HEA_Data!O23</f>
        <v>0</v>
      </c>
      <c r="S46" s="263">
        <f>HEA_Data!P23</f>
        <v>0</v>
      </c>
      <c r="T46" s="263">
        <f>HEA_Data!Q23</f>
        <v>0</v>
      </c>
      <c r="U46" s="263">
        <f>HEA_Data!R23</f>
        <v>0</v>
      </c>
      <c r="V46" s="263">
        <f>HEA_Data!S23</f>
        <v>0</v>
      </c>
      <c r="W46" s="263">
        <f>HEA_Data!T23</f>
        <v>0</v>
      </c>
      <c r="X46" s="263">
        <f>HEA_Data!U23</f>
        <v>0</v>
      </c>
      <c r="Y46" s="263">
        <f>HEA_Data!V23</f>
        <v>0</v>
      </c>
      <c r="Z46" s="263">
        <f>HEA_Data!W23</f>
        <v>0</v>
      </c>
      <c r="AB46" s="266">
        <f>HEA_Data!Y23</f>
        <v>0</v>
      </c>
      <c r="AC46" s="266">
        <f>HEA_Data!Z23</f>
        <v>0</v>
      </c>
      <c r="AD46" s="266">
        <f>HEA_Data!AA23</f>
        <v>0</v>
      </c>
      <c r="AE46" s="266">
        <f>HEA_Data!AB23</f>
        <v>0</v>
      </c>
      <c r="AF46" s="266">
        <f>HEA_Data!AC23</f>
        <v>0</v>
      </c>
      <c r="AG46" s="266">
        <f>HEA_Data!AD23</f>
        <v>0</v>
      </c>
      <c r="AH46" s="266">
        <f>HEA_Data!AE23</f>
        <v>0</v>
      </c>
      <c r="AI46" s="266">
        <f>HEA_Data!AF23</f>
        <v>0</v>
      </c>
      <c r="AJ46" s="266">
        <f>HEA_Data!AG23</f>
        <v>0</v>
      </c>
      <c r="AK46" s="266">
        <f>HEA_Data!AH23</f>
        <v>0</v>
      </c>
      <c r="AL46" s="266">
        <f>HEA_Data!AI23</f>
        <v>0</v>
      </c>
      <c r="AM46" s="266">
        <f>HEA_Data!AJ23</f>
        <v>0</v>
      </c>
    </row>
    <row r="47" spans="1:39" s="174" customFormat="1" ht="14.25" x14ac:dyDescent="0.2">
      <c r="A47" s="170" t="str">
        <f>HEA_Data!B24</f>
        <v>6g</v>
      </c>
      <c r="B47" s="219" t="str">
        <f>HEA_Data!C24</f>
        <v>Solar - Longterm PPA</v>
      </c>
      <c r="C47" s="179" t="str">
        <f>HEA_Data!D24</f>
        <v>S0537</v>
      </c>
      <c r="D47" s="179" t="str">
        <f>HEA_Data!E24</f>
        <v>59977</v>
      </c>
      <c r="E47" s="212" t="str">
        <f>HEA_Data!F24</f>
        <v>ASTORA_2_SOLAR2</v>
      </c>
      <c r="F47" s="212">
        <f>HEA_Data!G24</f>
        <v>0</v>
      </c>
      <c r="G47" s="212" t="str">
        <f>HEA_Data!H24</f>
        <v>Solar PV</v>
      </c>
      <c r="H47" s="205">
        <f>HEA_Data!I24</f>
        <v>50.47</v>
      </c>
      <c r="I47" s="179" t="str">
        <f>HEA_Data!J24</f>
        <v>CAISO</v>
      </c>
      <c r="J47" s="179"/>
      <c r="K47" s="179"/>
      <c r="L47" s="179"/>
      <c r="M47" s="181"/>
      <c r="N47" s="216"/>
      <c r="O47" s="263">
        <f>HEA_Data!L24</f>
        <v>0</v>
      </c>
      <c r="P47" s="263">
        <f>HEA_Data!M24</f>
        <v>0</v>
      </c>
      <c r="Q47" s="263">
        <f>HEA_Data!N24</f>
        <v>0</v>
      </c>
      <c r="R47" s="263">
        <f>HEA_Data!O24</f>
        <v>0</v>
      </c>
      <c r="S47" s="263">
        <f>HEA_Data!P24</f>
        <v>0</v>
      </c>
      <c r="T47" s="263">
        <f>HEA_Data!Q24</f>
        <v>0</v>
      </c>
      <c r="U47" s="263">
        <f>HEA_Data!R24</f>
        <v>0</v>
      </c>
      <c r="V47" s="263">
        <f>HEA_Data!S24</f>
        <v>0</v>
      </c>
      <c r="W47" s="263">
        <f>HEA_Data!T24</f>
        <v>0</v>
      </c>
      <c r="X47" s="263">
        <f>HEA_Data!U24</f>
        <v>0</v>
      </c>
      <c r="Y47" s="263">
        <f>HEA_Data!V24</f>
        <v>0</v>
      </c>
      <c r="Z47" s="263">
        <f>HEA_Data!W24</f>
        <v>0</v>
      </c>
      <c r="AB47" s="266">
        <f>HEA_Data!Y24</f>
        <v>0</v>
      </c>
      <c r="AC47" s="266">
        <f>HEA_Data!Z24</f>
        <v>0</v>
      </c>
      <c r="AD47" s="266">
        <f>HEA_Data!AA24</f>
        <v>0</v>
      </c>
      <c r="AE47" s="266">
        <f>HEA_Data!AB24</f>
        <v>0</v>
      </c>
      <c r="AF47" s="266">
        <f>HEA_Data!AC24</f>
        <v>0</v>
      </c>
      <c r="AG47" s="266">
        <f>HEA_Data!AD24</f>
        <v>0</v>
      </c>
      <c r="AH47" s="266">
        <f>HEA_Data!AE24</f>
        <v>0</v>
      </c>
      <c r="AI47" s="266">
        <f>HEA_Data!AF24</f>
        <v>0</v>
      </c>
      <c r="AJ47" s="266">
        <f>HEA_Data!AG24</f>
        <v>0</v>
      </c>
      <c r="AK47" s="266">
        <f>HEA_Data!AH24</f>
        <v>0</v>
      </c>
      <c r="AL47" s="266">
        <f>HEA_Data!AI24</f>
        <v>0</v>
      </c>
      <c r="AM47" s="266">
        <f>HEA_Data!AJ24</f>
        <v>0</v>
      </c>
    </row>
    <row r="48" spans="1:39" s="174" customFormat="1" ht="14.25" x14ac:dyDescent="0.2">
      <c r="A48" s="170" t="str">
        <f>HEA_Data!B25</f>
        <v>6h</v>
      </c>
      <c r="B48" s="219" t="str">
        <f>HEA_Data!C25</f>
        <v>Solar - Longterm PPA</v>
      </c>
      <c r="C48" s="179" t="str">
        <f>HEA_Data!D25</f>
        <v>S0737</v>
      </c>
      <c r="D48" s="179">
        <f>HEA_Data!E25</f>
        <v>0</v>
      </c>
      <c r="E48" s="212" t="str">
        <f>HEA_Data!F25</f>
        <v>BGSKYN_2_ASSR1B</v>
      </c>
      <c r="F48" s="212">
        <f>HEA_Data!G25</f>
        <v>0</v>
      </c>
      <c r="G48" s="212" t="str">
        <f>HEA_Data!H25</f>
        <v>Solar PV</v>
      </c>
      <c r="H48" s="205">
        <f>HEA_Data!I25</f>
        <v>17</v>
      </c>
      <c r="I48" s="179" t="str">
        <f>HEA_Data!J25</f>
        <v>CAISO</v>
      </c>
      <c r="J48" s="179"/>
      <c r="K48" s="179"/>
      <c r="L48" s="179"/>
      <c r="M48" s="181"/>
      <c r="N48" s="216"/>
      <c r="O48" s="263">
        <f>HEA_Data!L25</f>
        <v>0</v>
      </c>
      <c r="P48" s="263">
        <f>HEA_Data!M25</f>
        <v>1.7909999999999999</v>
      </c>
      <c r="Q48" s="263">
        <f>HEA_Data!N25</f>
        <v>1.837</v>
      </c>
      <c r="R48" s="263">
        <f>HEA_Data!O25</f>
        <v>0.87705883757143099</v>
      </c>
      <c r="S48" s="263">
        <f>HEA_Data!P25</f>
        <v>0.87705827625858901</v>
      </c>
      <c r="T48" s="263">
        <f>HEA_Data!Q25</f>
        <v>0.87705940161296603</v>
      </c>
      <c r="U48" s="263">
        <f>HEA_Data!R25</f>
        <v>0.87705905094967096</v>
      </c>
      <c r="V48" s="263">
        <f>HEA_Data!S25</f>
        <v>0.87705780655930399</v>
      </c>
      <c r="W48" s="263">
        <f>HEA_Data!T25</f>
        <v>0.87705885289324503</v>
      </c>
      <c r="X48" s="263">
        <f>HEA_Data!U25</f>
        <v>0.87705883757143099</v>
      </c>
      <c r="Y48" s="263">
        <f>HEA_Data!V25</f>
        <v>0.87705940161295803</v>
      </c>
      <c r="Z48" s="263">
        <f>HEA_Data!W25</f>
        <v>0.87705900585934105</v>
      </c>
      <c r="AB48" s="266">
        <f>HEA_Data!Y25</f>
        <v>1.116099</v>
      </c>
      <c r="AC48" s="266">
        <f>HEA_Data!Z25</f>
        <v>5.5193810000000196</v>
      </c>
      <c r="AD48" s="266">
        <f>HEA_Data!AA25</f>
        <v>5.3435810398998296</v>
      </c>
      <c r="AE48" s="266">
        <f>HEA_Data!AB25</f>
        <v>4.0410454595788501</v>
      </c>
      <c r="AF48" s="266">
        <f>HEA_Data!AC25</f>
        <v>4.0286435751740299</v>
      </c>
      <c r="AG48" s="266">
        <f>HEA_Data!AD25</f>
        <v>4.0171130989832697</v>
      </c>
      <c r="AH48" s="266">
        <f>HEA_Data!AE25</f>
        <v>4.0329361596090898</v>
      </c>
      <c r="AI48" s="266">
        <f>HEA_Data!AF25</f>
        <v>4.0366115802074702</v>
      </c>
      <c r="AJ48" s="266">
        <f>HEA_Data!AG25</f>
        <v>4.0394879497523801</v>
      </c>
      <c r="AK48" s="266">
        <f>HEA_Data!AH25</f>
        <v>4.0410454595788403</v>
      </c>
      <c r="AL48" s="266">
        <f>HEA_Data!AI25</f>
        <v>4.0259117836835703</v>
      </c>
      <c r="AM48" s="266">
        <f>HEA_Data!AJ25</f>
        <v>4.0132265063690102</v>
      </c>
    </row>
    <row r="49" spans="1:39" s="174" customFormat="1" ht="14.25" x14ac:dyDescent="0.2">
      <c r="A49" s="170" t="str">
        <f>HEA_Data!B26</f>
        <v>6i</v>
      </c>
      <c r="B49" s="219" t="str">
        <f>HEA_Data!C26</f>
        <v>Solar - Longterm PPA</v>
      </c>
      <c r="C49" s="179" t="str">
        <f>HEA_Data!D26</f>
        <v>S0556</v>
      </c>
      <c r="D49" s="179" t="str">
        <f>HEA_Data!E26</f>
        <v>59964</v>
      </c>
      <c r="E49" s="212" t="str">
        <f>HEA_Data!F26</f>
        <v>BIGSKY_2_SOLAR2</v>
      </c>
      <c r="F49" s="212">
        <f>HEA_Data!G26</f>
        <v>0</v>
      </c>
      <c r="G49" s="212" t="str">
        <f>HEA_Data!H26</f>
        <v>Solar PV</v>
      </c>
      <c r="H49" s="205">
        <f>HEA_Data!I26</f>
        <v>40</v>
      </c>
      <c r="I49" s="179" t="str">
        <f>HEA_Data!J26</f>
        <v>CAISO</v>
      </c>
      <c r="J49" s="179"/>
      <c r="K49" s="179"/>
      <c r="L49" s="179"/>
      <c r="M49" s="181"/>
      <c r="N49" s="216"/>
      <c r="O49" s="263">
        <f>HEA_Data!L26</f>
        <v>0</v>
      </c>
      <c r="P49" s="263">
        <f>HEA_Data!M26</f>
        <v>0</v>
      </c>
      <c r="Q49" s="263">
        <f>HEA_Data!N26</f>
        <v>0</v>
      </c>
      <c r="R49" s="263">
        <f>HEA_Data!O26</f>
        <v>0</v>
      </c>
      <c r="S49" s="263">
        <f>HEA_Data!P26</f>
        <v>0</v>
      </c>
      <c r="T49" s="263">
        <f>HEA_Data!Q26</f>
        <v>0</v>
      </c>
      <c r="U49" s="263">
        <f>HEA_Data!R26</f>
        <v>0</v>
      </c>
      <c r="V49" s="263">
        <f>HEA_Data!S26</f>
        <v>0</v>
      </c>
      <c r="W49" s="263">
        <f>HEA_Data!T26</f>
        <v>0</v>
      </c>
      <c r="X49" s="263">
        <f>HEA_Data!U26</f>
        <v>0</v>
      </c>
      <c r="Y49" s="263">
        <f>HEA_Data!V26</f>
        <v>0</v>
      </c>
      <c r="Z49" s="263">
        <f>HEA_Data!W26</f>
        <v>0</v>
      </c>
      <c r="AB49" s="266">
        <f>HEA_Data!Y26</f>
        <v>0</v>
      </c>
      <c r="AC49" s="266">
        <f>HEA_Data!Z26</f>
        <v>0</v>
      </c>
      <c r="AD49" s="266">
        <f>HEA_Data!AA26</f>
        <v>0</v>
      </c>
      <c r="AE49" s="266">
        <f>HEA_Data!AB26</f>
        <v>0</v>
      </c>
      <c r="AF49" s="266">
        <f>HEA_Data!AC26</f>
        <v>0</v>
      </c>
      <c r="AG49" s="266">
        <f>HEA_Data!AD26</f>
        <v>0</v>
      </c>
      <c r="AH49" s="266">
        <f>HEA_Data!AE26</f>
        <v>0</v>
      </c>
      <c r="AI49" s="266">
        <f>HEA_Data!AF26</f>
        <v>0</v>
      </c>
      <c r="AJ49" s="266">
        <f>HEA_Data!AG26</f>
        <v>0</v>
      </c>
      <c r="AK49" s="266">
        <f>HEA_Data!AH26</f>
        <v>0</v>
      </c>
      <c r="AL49" s="266">
        <f>HEA_Data!AI26</f>
        <v>0</v>
      </c>
      <c r="AM49" s="266">
        <f>HEA_Data!AJ26</f>
        <v>0</v>
      </c>
    </row>
    <row r="50" spans="1:39" s="174" customFormat="1" ht="14.25" x14ac:dyDescent="0.2">
      <c r="A50" s="170" t="str">
        <f>HEA_Data!B27</f>
        <v>6j</v>
      </c>
      <c r="B50" s="219" t="str">
        <f>HEA_Data!C27</f>
        <v>Solar - Longterm PPA</v>
      </c>
      <c r="C50" s="179" t="str">
        <f>HEA_Data!D27</f>
        <v>S0568</v>
      </c>
      <c r="D50" s="179" t="str">
        <f>HEA_Data!E27</f>
        <v>59961</v>
      </c>
      <c r="E50" s="212" t="str">
        <f>HEA_Data!F27</f>
        <v>BIGSKY_2_SOLAR4</v>
      </c>
      <c r="F50" s="212">
        <f>HEA_Data!G27</f>
        <v>0</v>
      </c>
      <c r="G50" s="212" t="str">
        <f>HEA_Data!H27</f>
        <v>Solar PV</v>
      </c>
      <c r="H50" s="205">
        <f>HEA_Data!I27</f>
        <v>20</v>
      </c>
      <c r="I50" s="179" t="str">
        <f>HEA_Data!J27</f>
        <v>CAISO</v>
      </c>
      <c r="J50" s="179"/>
      <c r="K50" s="179"/>
      <c r="L50" s="179"/>
      <c r="M50" s="181"/>
      <c r="N50" s="216"/>
      <c r="O50" s="263">
        <f>HEA_Data!L27</f>
        <v>0</v>
      </c>
      <c r="P50" s="263">
        <f>HEA_Data!M27</f>
        <v>0</v>
      </c>
      <c r="Q50" s="263">
        <f>HEA_Data!N27</f>
        <v>0</v>
      </c>
      <c r="R50" s="263">
        <f>HEA_Data!O27</f>
        <v>0</v>
      </c>
      <c r="S50" s="263">
        <f>HEA_Data!P27</f>
        <v>0</v>
      </c>
      <c r="T50" s="263">
        <f>HEA_Data!Q27</f>
        <v>0</v>
      </c>
      <c r="U50" s="263">
        <f>HEA_Data!R27</f>
        <v>0</v>
      </c>
      <c r="V50" s="263">
        <f>HEA_Data!S27</f>
        <v>0</v>
      </c>
      <c r="W50" s="263">
        <f>HEA_Data!T27</f>
        <v>0</v>
      </c>
      <c r="X50" s="263">
        <f>HEA_Data!U27</f>
        <v>0</v>
      </c>
      <c r="Y50" s="263">
        <f>HEA_Data!V27</f>
        <v>0</v>
      </c>
      <c r="Z50" s="263">
        <f>HEA_Data!W27</f>
        <v>0</v>
      </c>
      <c r="AB50" s="266">
        <f>HEA_Data!Y27</f>
        <v>0</v>
      </c>
      <c r="AC50" s="266">
        <f>HEA_Data!Z27</f>
        <v>0</v>
      </c>
      <c r="AD50" s="266">
        <f>HEA_Data!AA27</f>
        <v>0</v>
      </c>
      <c r="AE50" s="266">
        <f>HEA_Data!AB27</f>
        <v>0</v>
      </c>
      <c r="AF50" s="266">
        <f>HEA_Data!AC27</f>
        <v>0</v>
      </c>
      <c r="AG50" s="266">
        <f>HEA_Data!AD27</f>
        <v>0</v>
      </c>
      <c r="AH50" s="266">
        <f>HEA_Data!AE27</f>
        <v>0</v>
      </c>
      <c r="AI50" s="266">
        <f>HEA_Data!AF27</f>
        <v>0</v>
      </c>
      <c r="AJ50" s="266">
        <f>HEA_Data!AG27</f>
        <v>0</v>
      </c>
      <c r="AK50" s="266">
        <f>HEA_Data!AH27</f>
        <v>0</v>
      </c>
      <c r="AL50" s="266">
        <f>HEA_Data!AI27</f>
        <v>0</v>
      </c>
      <c r="AM50" s="266">
        <f>HEA_Data!AJ27</f>
        <v>0</v>
      </c>
    </row>
    <row r="51" spans="1:39" s="174" customFormat="1" ht="14.25" x14ac:dyDescent="0.2">
      <c r="A51" s="170" t="str">
        <f>HEA_Data!B28</f>
        <v>6k</v>
      </c>
      <c r="B51" s="219" t="str">
        <f>HEA_Data!C28</f>
        <v>Solar - Longterm PPA</v>
      </c>
      <c r="C51" s="179" t="str">
        <f>HEA_Data!D28</f>
        <v>S0459</v>
      </c>
      <c r="D51" s="179" t="str">
        <f>HEA_Data!E28</f>
        <v>60039</v>
      </c>
      <c r="E51" s="212" t="str">
        <f>HEA_Data!F28</f>
        <v>CRWCKS_1_SOLAR1</v>
      </c>
      <c r="F51" s="212">
        <f>HEA_Data!G28</f>
        <v>0</v>
      </c>
      <c r="G51" s="212" t="str">
        <f>HEA_Data!H28</f>
        <v>Solar PV</v>
      </c>
      <c r="H51" s="205">
        <f>HEA_Data!I28</f>
        <v>20</v>
      </c>
      <c r="I51" s="179" t="str">
        <f>HEA_Data!J28</f>
        <v>CAISO</v>
      </c>
      <c r="J51" s="179"/>
      <c r="K51" s="179"/>
      <c r="L51" s="179"/>
      <c r="M51" s="181"/>
      <c r="N51" s="216"/>
      <c r="O51" s="263">
        <f>HEA_Data!L28</f>
        <v>0</v>
      </c>
      <c r="P51" s="263">
        <f>HEA_Data!M28</f>
        <v>0</v>
      </c>
      <c r="Q51" s="263">
        <f>HEA_Data!N28</f>
        <v>0</v>
      </c>
      <c r="R51" s="263">
        <f>HEA_Data!O28</f>
        <v>0</v>
      </c>
      <c r="S51" s="263">
        <f>HEA_Data!P28</f>
        <v>0</v>
      </c>
      <c r="T51" s="263">
        <f>HEA_Data!Q28</f>
        <v>0</v>
      </c>
      <c r="U51" s="263">
        <f>HEA_Data!R28</f>
        <v>0</v>
      </c>
      <c r="V51" s="263">
        <f>HEA_Data!S28</f>
        <v>0</v>
      </c>
      <c r="W51" s="263">
        <f>HEA_Data!T28</f>
        <v>0</v>
      </c>
      <c r="X51" s="263">
        <f>HEA_Data!U28</f>
        <v>0</v>
      </c>
      <c r="Y51" s="263">
        <f>HEA_Data!V28</f>
        <v>0</v>
      </c>
      <c r="Z51" s="263">
        <f>HEA_Data!W28</f>
        <v>0</v>
      </c>
      <c r="AB51" s="266">
        <f>HEA_Data!Y28</f>
        <v>0</v>
      </c>
      <c r="AC51" s="266">
        <f>HEA_Data!Z28</f>
        <v>0</v>
      </c>
      <c r="AD51" s="266">
        <f>HEA_Data!AA28</f>
        <v>0</v>
      </c>
      <c r="AE51" s="266">
        <f>HEA_Data!AB28</f>
        <v>0</v>
      </c>
      <c r="AF51" s="266">
        <f>HEA_Data!AC28</f>
        <v>0</v>
      </c>
      <c r="AG51" s="266">
        <f>HEA_Data!AD28</f>
        <v>0</v>
      </c>
      <c r="AH51" s="266">
        <f>HEA_Data!AE28</f>
        <v>0</v>
      </c>
      <c r="AI51" s="266">
        <f>HEA_Data!AF28</f>
        <v>0</v>
      </c>
      <c r="AJ51" s="266">
        <f>HEA_Data!AG28</f>
        <v>0</v>
      </c>
      <c r="AK51" s="266">
        <f>HEA_Data!AH28</f>
        <v>0</v>
      </c>
      <c r="AL51" s="266">
        <f>HEA_Data!AI28</f>
        <v>0</v>
      </c>
      <c r="AM51" s="266">
        <f>HEA_Data!AJ28</f>
        <v>0</v>
      </c>
    </row>
    <row r="52" spans="1:39" s="174" customFormat="1" ht="14.25" x14ac:dyDescent="0.2">
      <c r="A52" s="170" t="str">
        <f>HEA_Data!B29</f>
        <v>6l</v>
      </c>
      <c r="B52" s="219" t="str">
        <f>HEA_Data!C29</f>
        <v>Solar - Longterm PPA</v>
      </c>
      <c r="C52" s="179" t="str">
        <f>HEA_Data!D29</f>
        <v>S0424</v>
      </c>
      <c r="D52" s="179" t="str">
        <f>HEA_Data!E29</f>
        <v>59633</v>
      </c>
      <c r="E52" s="212" t="str">
        <f>HEA_Data!F29</f>
        <v>EEKTMN_6_SOLAR1</v>
      </c>
      <c r="F52" s="212">
        <f>HEA_Data!G29</f>
        <v>0</v>
      </c>
      <c r="G52" s="212" t="str">
        <f>HEA_Data!H29</f>
        <v>Solar PV</v>
      </c>
      <c r="H52" s="205">
        <f>HEA_Data!I29</f>
        <v>20</v>
      </c>
      <c r="I52" s="179" t="str">
        <f>HEA_Data!J29</f>
        <v>CAISO</v>
      </c>
      <c r="J52" s="179"/>
      <c r="K52" s="179"/>
      <c r="L52" s="179"/>
      <c r="M52" s="181"/>
      <c r="N52" s="216"/>
      <c r="O52" s="263">
        <f>HEA_Data!L29</f>
        <v>0</v>
      </c>
      <c r="P52" s="263">
        <f>HEA_Data!M29</f>
        <v>0</v>
      </c>
      <c r="Q52" s="263">
        <f>HEA_Data!N29</f>
        <v>0</v>
      </c>
      <c r="R52" s="263">
        <f>HEA_Data!O29</f>
        <v>0</v>
      </c>
      <c r="S52" s="263">
        <f>HEA_Data!P29</f>
        <v>0</v>
      </c>
      <c r="T52" s="263">
        <f>HEA_Data!Q29</f>
        <v>0</v>
      </c>
      <c r="U52" s="263">
        <f>HEA_Data!R29</f>
        <v>0</v>
      </c>
      <c r="V52" s="263">
        <f>HEA_Data!S29</f>
        <v>0</v>
      </c>
      <c r="W52" s="263">
        <f>HEA_Data!T29</f>
        <v>0</v>
      </c>
      <c r="X52" s="263">
        <f>HEA_Data!U29</f>
        <v>0</v>
      </c>
      <c r="Y52" s="263">
        <f>HEA_Data!V29</f>
        <v>0</v>
      </c>
      <c r="Z52" s="263">
        <f>HEA_Data!W29</f>
        <v>0</v>
      </c>
      <c r="AB52" s="266">
        <f>HEA_Data!Y29</f>
        <v>0</v>
      </c>
      <c r="AC52" s="266">
        <f>HEA_Data!Z29</f>
        <v>0</v>
      </c>
      <c r="AD52" s="266">
        <f>HEA_Data!AA29</f>
        <v>0</v>
      </c>
      <c r="AE52" s="266">
        <f>HEA_Data!AB29</f>
        <v>0</v>
      </c>
      <c r="AF52" s="266">
        <f>HEA_Data!AC29</f>
        <v>0</v>
      </c>
      <c r="AG52" s="266">
        <f>HEA_Data!AD29</f>
        <v>0</v>
      </c>
      <c r="AH52" s="266">
        <f>HEA_Data!AE29</f>
        <v>0</v>
      </c>
      <c r="AI52" s="266">
        <f>HEA_Data!AF29</f>
        <v>0</v>
      </c>
      <c r="AJ52" s="266">
        <f>HEA_Data!AG29</f>
        <v>0</v>
      </c>
      <c r="AK52" s="266">
        <f>HEA_Data!AH29</f>
        <v>0</v>
      </c>
      <c r="AL52" s="266">
        <f>HEA_Data!AI29</f>
        <v>0</v>
      </c>
      <c r="AM52" s="266">
        <f>HEA_Data!AJ29</f>
        <v>0</v>
      </c>
    </row>
    <row r="53" spans="1:39" s="174" customFormat="1" ht="14.25" x14ac:dyDescent="0.2">
      <c r="A53" s="170" t="str">
        <f>HEA_Data!B30</f>
        <v>6m</v>
      </c>
      <c r="B53" s="219" t="str">
        <f>HEA_Data!C30</f>
        <v>Solar - Longterm PPA</v>
      </c>
      <c r="C53" s="179" t="str">
        <f>HEA_Data!D30</f>
        <v>S0427</v>
      </c>
      <c r="D53" s="179" t="str">
        <f>HEA_Data!E30</f>
        <v>59009</v>
      </c>
      <c r="E53" s="212" t="str">
        <f>HEA_Data!F30</f>
        <v>LAMONT_1_SOLAR4</v>
      </c>
      <c r="F53" s="212">
        <f>HEA_Data!G30</f>
        <v>0</v>
      </c>
      <c r="G53" s="212" t="str">
        <f>HEA_Data!H30</f>
        <v>Solar PV</v>
      </c>
      <c r="H53" s="205">
        <f>HEA_Data!I30</f>
        <v>26.66</v>
      </c>
      <c r="I53" s="179" t="str">
        <f>HEA_Data!J30</f>
        <v>CAISO</v>
      </c>
      <c r="J53" s="179"/>
      <c r="K53" s="179"/>
      <c r="L53" s="179"/>
      <c r="M53" s="181"/>
      <c r="N53" s="216"/>
      <c r="O53" s="263">
        <f>HEA_Data!L30</f>
        <v>0</v>
      </c>
      <c r="P53" s="263">
        <f>HEA_Data!M30</f>
        <v>0</v>
      </c>
      <c r="Q53" s="263">
        <f>HEA_Data!N30</f>
        <v>0</v>
      </c>
      <c r="R53" s="263">
        <f>HEA_Data!O30</f>
        <v>0</v>
      </c>
      <c r="S53" s="263">
        <f>HEA_Data!P30</f>
        <v>0</v>
      </c>
      <c r="T53" s="263">
        <f>HEA_Data!Q30</f>
        <v>0</v>
      </c>
      <c r="U53" s="263">
        <f>HEA_Data!R30</f>
        <v>0</v>
      </c>
      <c r="V53" s="263">
        <f>HEA_Data!S30</f>
        <v>0</v>
      </c>
      <c r="W53" s="263">
        <f>HEA_Data!T30</f>
        <v>0</v>
      </c>
      <c r="X53" s="263">
        <f>HEA_Data!U30</f>
        <v>0</v>
      </c>
      <c r="Y53" s="263">
        <f>HEA_Data!V30</f>
        <v>0</v>
      </c>
      <c r="Z53" s="263">
        <f>HEA_Data!W30</f>
        <v>0</v>
      </c>
      <c r="AB53" s="266">
        <f>HEA_Data!Y30</f>
        <v>0</v>
      </c>
      <c r="AC53" s="266">
        <f>HEA_Data!Z30</f>
        <v>0</v>
      </c>
      <c r="AD53" s="266">
        <f>HEA_Data!AA30</f>
        <v>0</v>
      </c>
      <c r="AE53" s="266">
        <f>HEA_Data!AB30</f>
        <v>0</v>
      </c>
      <c r="AF53" s="266">
        <f>HEA_Data!AC30</f>
        <v>0</v>
      </c>
      <c r="AG53" s="266">
        <f>HEA_Data!AD30</f>
        <v>0</v>
      </c>
      <c r="AH53" s="266">
        <f>HEA_Data!AE30</f>
        <v>0</v>
      </c>
      <c r="AI53" s="266">
        <f>HEA_Data!AF30</f>
        <v>0</v>
      </c>
      <c r="AJ53" s="266">
        <f>HEA_Data!AG30</f>
        <v>0</v>
      </c>
      <c r="AK53" s="266">
        <f>HEA_Data!AH30</f>
        <v>0</v>
      </c>
      <c r="AL53" s="266">
        <f>HEA_Data!AI30</f>
        <v>0</v>
      </c>
      <c r="AM53" s="266">
        <f>HEA_Data!AJ30</f>
        <v>0</v>
      </c>
    </row>
    <row r="54" spans="1:39" s="174" customFormat="1" ht="14.25" x14ac:dyDescent="0.2">
      <c r="A54" s="170" t="str">
        <f>HEA_Data!B31</f>
        <v>6n</v>
      </c>
      <c r="B54" s="219" t="str">
        <f>HEA_Data!C31</f>
        <v>Solar - Longterm PPA</v>
      </c>
      <c r="C54" s="179" t="str">
        <f>HEA_Data!D31</f>
        <v>S0749</v>
      </c>
      <c r="D54" s="179">
        <f>HEA_Data!E31</f>
        <v>0</v>
      </c>
      <c r="E54" s="212" t="str">
        <f>HEA_Data!F31</f>
        <v>RTEDDY_2_SPASR4</v>
      </c>
      <c r="F54" s="212">
        <f>HEA_Data!G31</f>
        <v>0</v>
      </c>
      <c r="G54" s="212" t="str">
        <f>HEA_Data!H31</f>
        <v>Solar PV</v>
      </c>
      <c r="H54" s="205">
        <f>HEA_Data!I31</f>
        <v>22.12</v>
      </c>
      <c r="I54" s="179" t="str">
        <f>HEA_Data!J31</f>
        <v>CAISO</v>
      </c>
      <c r="J54" s="179"/>
      <c r="K54" s="179"/>
      <c r="L54" s="179"/>
      <c r="M54" s="181"/>
      <c r="N54" s="216"/>
      <c r="O54" s="263">
        <f>HEA_Data!L31</f>
        <v>0</v>
      </c>
      <c r="P54" s="263">
        <f>HEA_Data!M31</f>
        <v>0</v>
      </c>
      <c r="Q54" s="263">
        <f>HEA_Data!N31</f>
        <v>0</v>
      </c>
      <c r="R54" s="263">
        <f>HEA_Data!O31</f>
        <v>0</v>
      </c>
      <c r="S54" s="263">
        <f>HEA_Data!P31</f>
        <v>0</v>
      </c>
      <c r="T54" s="263">
        <f>HEA_Data!Q31</f>
        <v>0</v>
      </c>
      <c r="U54" s="263">
        <f>HEA_Data!R31</f>
        <v>0</v>
      </c>
      <c r="V54" s="263">
        <f>HEA_Data!S31</f>
        <v>0</v>
      </c>
      <c r="W54" s="263">
        <f>HEA_Data!T31</f>
        <v>0</v>
      </c>
      <c r="X54" s="263">
        <f>HEA_Data!U31</f>
        <v>0</v>
      </c>
      <c r="Y54" s="263">
        <f>HEA_Data!V31</f>
        <v>0</v>
      </c>
      <c r="Z54" s="263">
        <f>HEA_Data!W31</f>
        <v>0</v>
      </c>
      <c r="AB54" s="266">
        <f>HEA_Data!Y31</f>
        <v>0</v>
      </c>
      <c r="AC54" s="266">
        <f>HEA_Data!Z31</f>
        <v>0</v>
      </c>
      <c r="AD54" s="266">
        <f>HEA_Data!AA31</f>
        <v>0</v>
      </c>
      <c r="AE54" s="266">
        <f>HEA_Data!AB31</f>
        <v>0</v>
      </c>
      <c r="AF54" s="266">
        <f>HEA_Data!AC31</f>
        <v>0</v>
      </c>
      <c r="AG54" s="266">
        <f>HEA_Data!AD31</f>
        <v>0</v>
      </c>
      <c r="AH54" s="266">
        <f>HEA_Data!AE31</f>
        <v>0</v>
      </c>
      <c r="AI54" s="266">
        <f>HEA_Data!AF31</f>
        <v>0</v>
      </c>
      <c r="AJ54" s="266">
        <f>HEA_Data!AG31</f>
        <v>0</v>
      </c>
      <c r="AK54" s="266">
        <f>HEA_Data!AH31</f>
        <v>0</v>
      </c>
      <c r="AL54" s="266">
        <f>HEA_Data!AI31</f>
        <v>0</v>
      </c>
      <c r="AM54" s="266">
        <f>HEA_Data!AJ31</f>
        <v>0</v>
      </c>
    </row>
    <row r="55" spans="1:39" s="174" customFormat="1" ht="14.25" x14ac:dyDescent="0.2">
      <c r="A55" s="170" t="str">
        <f>HEA_Data!B32</f>
        <v>6o</v>
      </c>
      <c r="B55" s="219" t="str">
        <f>HEA_Data!C32</f>
        <v>Solar - Longterm PPA</v>
      </c>
      <c r="C55" s="179">
        <f>HEA_Data!D32</f>
        <v>0</v>
      </c>
      <c r="D55" s="179" t="str">
        <f>HEA_Data!E32</f>
        <v>58370</v>
      </c>
      <c r="E55" s="212" t="str">
        <f>HEA_Data!F32</f>
        <v>GRIDLEY 1</v>
      </c>
      <c r="F55" s="212">
        <f>HEA_Data!G32</f>
        <v>0</v>
      </c>
      <c r="G55" s="212" t="str">
        <f>HEA_Data!H32</f>
        <v>Solar PV</v>
      </c>
      <c r="H55" s="205">
        <f>HEA_Data!I32</f>
        <v>1</v>
      </c>
      <c r="I55" s="179" t="str">
        <f>HEA_Data!J32</f>
        <v>CAISO</v>
      </c>
      <c r="J55" s="179"/>
      <c r="K55" s="179"/>
      <c r="L55" s="179"/>
      <c r="M55" s="181"/>
      <c r="N55" s="216"/>
      <c r="O55" s="263">
        <f>HEA_Data!L32</f>
        <v>0</v>
      </c>
      <c r="P55" s="263">
        <f>HEA_Data!M32</f>
        <v>0</v>
      </c>
      <c r="Q55" s="263">
        <f>HEA_Data!N32</f>
        <v>0</v>
      </c>
      <c r="R55" s="263">
        <f>HEA_Data!O32</f>
        <v>0</v>
      </c>
      <c r="S55" s="263">
        <f>HEA_Data!P32</f>
        <v>0</v>
      </c>
      <c r="T55" s="263">
        <f>HEA_Data!Q32</f>
        <v>0</v>
      </c>
      <c r="U55" s="263">
        <f>HEA_Data!R32</f>
        <v>0</v>
      </c>
      <c r="V55" s="263">
        <f>HEA_Data!S32</f>
        <v>0</v>
      </c>
      <c r="W55" s="263">
        <f>HEA_Data!T32</f>
        <v>0</v>
      </c>
      <c r="X55" s="263">
        <f>HEA_Data!U32</f>
        <v>0</v>
      </c>
      <c r="Y55" s="263">
        <f>HEA_Data!V32</f>
        <v>0</v>
      </c>
      <c r="Z55" s="263">
        <f>HEA_Data!W32</f>
        <v>0</v>
      </c>
      <c r="AB55" s="266">
        <f>HEA_Data!Y32</f>
        <v>0</v>
      </c>
      <c r="AC55" s="266">
        <f>HEA_Data!Z32</f>
        <v>0</v>
      </c>
      <c r="AD55" s="266">
        <f>HEA_Data!AA32</f>
        <v>0</v>
      </c>
      <c r="AE55" s="266">
        <f>HEA_Data!AB32</f>
        <v>0</v>
      </c>
      <c r="AF55" s="266">
        <f>HEA_Data!AC32</f>
        <v>0</v>
      </c>
      <c r="AG55" s="266">
        <f>HEA_Data!AD32</f>
        <v>0</v>
      </c>
      <c r="AH55" s="266">
        <f>HEA_Data!AE32</f>
        <v>0</v>
      </c>
      <c r="AI55" s="266">
        <f>HEA_Data!AF32</f>
        <v>0</v>
      </c>
      <c r="AJ55" s="266">
        <f>HEA_Data!AG32</f>
        <v>0</v>
      </c>
      <c r="AK55" s="266">
        <f>HEA_Data!AH32</f>
        <v>0</v>
      </c>
      <c r="AL55" s="266">
        <f>HEA_Data!AI32</f>
        <v>0</v>
      </c>
      <c r="AM55" s="266">
        <f>HEA_Data!AJ32</f>
        <v>0</v>
      </c>
    </row>
    <row r="56" spans="1:39" s="174" customFormat="1" ht="14.25" x14ac:dyDescent="0.2">
      <c r="A56" s="170" t="str">
        <f>HEA_Data!B33</f>
        <v>6p</v>
      </c>
      <c r="B56" s="219" t="str">
        <f>HEA_Data!C33</f>
        <v>Wind - Longterm PPA</v>
      </c>
      <c r="C56" s="179" t="str">
        <f>HEA_Data!D33</f>
        <v>W0355</v>
      </c>
      <c r="D56" s="179" t="str">
        <f>HEA_Data!E33</f>
        <v>56075</v>
      </c>
      <c r="E56" s="212" t="str">
        <f>HEA_Data!F33</f>
        <v>BRDSLD_2_HIWIND</v>
      </c>
      <c r="F56" s="212">
        <f>HEA_Data!G33</f>
        <v>0</v>
      </c>
      <c r="G56" s="212" t="str">
        <f>HEA_Data!H33</f>
        <v>Wind - NorCal</v>
      </c>
      <c r="H56" s="205">
        <f>HEA_Data!I33</f>
        <v>74.73</v>
      </c>
      <c r="I56" s="179" t="str">
        <f>HEA_Data!J33</f>
        <v>CAISO</v>
      </c>
      <c r="J56" s="179"/>
      <c r="K56" s="179"/>
      <c r="L56" s="179"/>
      <c r="M56" s="181"/>
      <c r="N56" s="216"/>
      <c r="O56" s="263">
        <f>HEA_Data!L33</f>
        <v>0</v>
      </c>
      <c r="P56" s="263">
        <f>HEA_Data!M33</f>
        <v>0</v>
      </c>
      <c r="Q56" s="263">
        <f>HEA_Data!N33</f>
        <v>0</v>
      </c>
      <c r="R56" s="263">
        <f>HEA_Data!O33</f>
        <v>0</v>
      </c>
      <c r="S56" s="263">
        <f>HEA_Data!P33</f>
        <v>0</v>
      </c>
      <c r="T56" s="263">
        <f>HEA_Data!Q33</f>
        <v>0</v>
      </c>
      <c r="U56" s="263">
        <f>HEA_Data!R33</f>
        <v>0</v>
      </c>
      <c r="V56" s="263">
        <f>HEA_Data!S33</f>
        <v>0</v>
      </c>
      <c r="W56" s="263">
        <f>HEA_Data!T33</f>
        <v>0</v>
      </c>
      <c r="X56" s="263">
        <f>HEA_Data!U33</f>
        <v>0</v>
      </c>
      <c r="Y56" s="263">
        <f>HEA_Data!V33</f>
        <v>0</v>
      </c>
      <c r="Z56" s="263">
        <f>HEA_Data!W33</f>
        <v>0</v>
      </c>
      <c r="AB56" s="266">
        <f>HEA_Data!Y33</f>
        <v>0</v>
      </c>
      <c r="AC56" s="266">
        <f>HEA_Data!Z33</f>
        <v>0</v>
      </c>
      <c r="AD56" s="266">
        <f>HEA_Data!AA33</f>
        <v>0</v>
      </c>
      <c r="AE56" s="266">
        <f>HEA_Data!AB33</f>
        <v>0</v>
      </c>
      <c r="AF56" s="266">
        <f>HEA_Data!AC33</f>
        <v>0</v>
      </c>
      <c r="AG56" s="266">
        <f>HEA_Data!AD33</f>
        <v>0</v>
      </c>
      <c r="AH56" s="266">
        <f>HEA_Data!AE33</f>
        <v>0</v>
      </c>
      <c r="AI56" s="266">
        <f>HEA_Data!AF33</f>
        <v>0</v>
      </c>
      <c r="AJ56" s="266">
        <f>HEA_Data!AG33</f>
        <v>0</v>
      </c>
      <c r="AK56" s="266">
        <f>HEA_Data!AH33</f>
        <v>0</v>
      </c>
      <c r="AL56" s="266">
        <f>HEA_Data!AI33</f>
        <v>0</v>
      </c>
      <c r="AM56" s="266">
        <f>HEA_Data!AJ33</f>
        <v>0</v>
      </c>
    </row>
    <row r="57" spans="1:39" s="174" customFormat="1" ht="14.25" x14ac:dyDescent="0.2">
      <c r="A57" s="170" t="str">
        <f>HEA_Data!B34</f>
        <v>6r</v>
      </c>
      <c r="B57" s="219" t="str">
        <f>HEA_Data!C34</f>
        <v>Biogas/Biomass - Longterm PPA</v>
      </c>
      <c r="C57" s="179" t="str">
        <f>HEA_Data!D34</f>
        <v>E0253</v>
      </c>
      <c r="D57" s="179" t="str">
        <f>HEA_Data!E34</f>
        <v>58436</v>
      </c>
      <c r="E57" s="212" t="str">
        <f>HEA_Data!F34</f>
        <v>CORRAL_6_SJOAQN</v>
      </c>
      <c r="F57" s="212">
        <f>HEA_Data!G34</f>
        <v>0</v>
      </c>
      <c r="G57" s="212" t="str">
        <f>HEA_Data!H34</f>
        <v>Biofuels</v>
      </c>
      <c r="H57" s="205">
        <f>HEA_Data!I34</f>
        <v>4.3</v>
      </c>
      <c r="I57" s="179" t="str">
        <f>HEA_Data!J34</f>
        <v>CAISO</v>
      </c>
      <c r="J57" s="179"/>
      <c r="K57" s="179"/>
      <c r="L57" s="179"/>
      <c r="M57" s="181"/>
      <c r="N57" s="216"/>
      <c r="O57" s="263">
        <f>HEA_Data!L34</f>
        <v>0</v>
      </c>
      <c r="P57" s="263">
        <f>HEA_Data!M34</f>
        <v>0</v>
      </c>
      <c r="Q57" s="263">
        <f>HEA_Data!N34</f>
        <v>0</v>
      </c>
      <c r="R57" s="263">
        <f>HEA_Data!O34</f>
        <v>0</v>
      </c>
      <c r="S57" s="263">
        <f>HEA_Data!P34</f>
        <v>0</v>
      </c>
      <c r="T57" s="263">
        <f>HEA_Data!Q34</f>
        <v>0</v>
      </c>
      <c r="U57" s="263">
        <f>HEA_Data!R34</f>
        <v>0</v>
      </c>
      <c r="V57" s="263">
        <f>HEA_Data!S34</f>
        <v>0</v>
      </c>
      <c r="W57" s="263">
        <f>HEA_Data!T34</f>
        <v>0</v>
      </c>
      <c r="X57" s="263">
        <f>HEA_Data!U34</f>
        <v>0</v>
      </c>
      <c r="Y57" s="263">
        <f>HEA_Data!V34</f>
        <v>0</v>
      </c>
      <c r="Z57" s="263">
        <f>HEA_Data!W34</f>
        <v>0</v>
      </c>
      <c r="AB57" s="266">
        <f>HEA_Data!Y34</f>
        <v>0</v>
      </c>
      <c r="AC57" s="266">
        <f>HEA_Data!Z34</f>
        <v>0</v>
      </c>
      <c r="AD57" s="266">
        <f>HEA_Data!AA34</f>
        <v>0</v>
      </c>
      <c r="AE57" s="266">
        <f>HEA_Data!AB34</f>
        <v>0</v>
      </c>
      <c r="AF57" s="266">
        <f>HEA_Data!AC34</f>
        <v>0</v>
      </c>
      <c r="AG57" s="266">
        <f>HEA_Data!AD34</f>
        <v>0</v>
      </c>
      <c r="AH57" s="266">
        <f>HEA_Data!AE34</f>
        <v>0</v>
      </c>
      <c r="AI57" s="266">
        <f>HEA_Data!AF34</f>
        <v>0</v>
      </c>
      <c r="AJ57" s="266">
        <f>HEA_Data!AG34</f>
        <v>0</v>
      </c>
      <c r="AK57" s="266">
        <f>HEA_Data!AH34</f>
        <v>0</v>
      </c>
      <c r="AL57" s="266">
        <f>HEA_Data!AI34</f>
        <v>0</v>
      </c>
      <c r="AM57" s="266">
        <f>HEA_Data!AJ34</f>
        <v>0</v>
      </c>
    </row>
    <row r="58" spans="1:39" s="174" customFormat="1" ht="14.25" x14ac:dyDescent="0.2">
      <c r="A58" s="170" t="str">
        <f>HEA_Data!B35</f>
        <v>6s</v>
      </c>
      <c r="B58" s="219" t="str">
        <f>HEA_Data!C35</f>
        <v>Biogas/Biomass - Longterm PPA</v>
      </c>
      <c r="C58" s="179" t="str">
        <f>HEA_Data!D35</f>
        <v>E0248</v>
      </c>
      <c r="D58" s="179" t="str">
        <f>HEA_Data!E35</f>
        <v>57771</v>
      </c>
      <c r="E58" s="212" t="str">
        <f>HEA_Data!F35</f>
        <v>ESQUON_6_LNDFIL</v>
      </c>
      <c r="F58" s="212">
        <f>HEA_Data!G35</f>
        <v>0</v>
      </c>
      <c r="G58" s="212" t="str">
        <f>HEA_Data!H35</f>
        <v>Biofuels</v>
      </c>
      <c r="H58" s="205">
        <f>HEA_Data!I35</f>
        <v>2.1</v>
      </c>
      <c r="I58" s="179" t="str">
        <f>HEA_Data!J35</f>
        <v>CAISO</v>
      </c>
      <c r="J58" s="179"/>
      <c r="K58" s="179"/>
      <c r="L58" s="179"/>
      <c r="M58" s="181"/>
      <c r="N58" s="216"/>
      <c r="O58" s="263">
        <f>HEA_Data!L35</f>
        <v>0</v>
      </c>
      <c r="P58" s="263">
        <f>HEA_Data!M35</f>
        <v>0</v>
      </c>
      <c r="Q58" s="263">
        <f>HEA_Data!N35</f>
        <v>0</v>
      </c>
      <c r="R58" s="263">
        <f>HEA_Data!O35</f>
        <v>0</v>
      </c>
      <c r="S58" s="263">
        <f>HEA_Data!P35</f>
        <v>0</v>
      </c>
      <c r="T58" s="263">
        <f>HEA_Data!Q35</f>
        <v>0</v>
      </c>
      <c r="U58" s="263">
        <f>HEA_Data!R35</f>
        <v>0</v>
      </c>
      <c r="V58" s="263">
        <f>HEA_Data!S35</f>
        <v>0</v>
      </c>
      <c r="W58" s="263">
        <f>HEA_Data!T35</f>
        <v>0</v>
      </c>
      <c r="X58" s="263">
        <f>HEA_Data!U35</f>
        <v>0</v>
      </c>
      <c r="Y58" s="263">
        <f>HEA_Data!V35</f>
        <v>0</v>
      </c>
      <c r="Z58" s="263">
        <f>HEA_Data!W35</f>
        <v>0</v>
      </c>
      <c r="AB58" s="266">
        <f>HEA_Data!Y35</f>
        <v>0</v>
      </c>
      <c r="AC58" s="266">
        <f>HEA_Data!Z35</f>
        <v>0</v>
      </c>
      <c r="AD58" s="266">
        <f>HEA_Data!AA35</f>
        <v>0</v>
      </c>
      <c r="AE58" s="266">
        <f>HEA_Data!AB35</f>
        <v>0</v>
      </c>
      <c r="AF58" s="266">
        <f>HEA_Data!AC35</f>
        <v>0</v>
      </c>
      <c r="AG58" s="266">
        <f>HEA_Data!AD35</f>
        <v>0</v>
      </c>
      <c r="AH58" s="266">
        <f>HEA_Data!AE35</f>
        <v>0</v>
      </c>
      <c r="AI58" s="266">
        <f>HEA_Data!AF35</f>
        <v>0</v>
      </c>
      <c r="AJ58" s="266">
        <f>HEA_Data!AG35</f>
        <v>0</v>
      </c>
      <c r="AK58" s="266">
        <f>HEA_Data!AH35</f>
        <v>0</v>
      </c>
      <c r="AL58" s="266">
        <f>HEA_Data!AI35</f>
        <v>0</v>
      </c>
      <c r="AM58" s="266">
        <f>HEA_Data!AJ35</f>
        <v>0</v>
      </c>
    </row>
    <row r="59" spans="1:39" s="174" customFormat="1" ht="14.25" x14ac:dyDescent="0.2">
      <c r="A59" s="170" t="str">
        <f>HEA_Data!B36</f>
        <v>6t</v>
      </c>
      <c r="B59" s="219" t="str">
        <f>HEA_Data!C36</f>
        <v>Biogas/Biomass - Longterm PPA</v>
      </c>
      <c r="C59" s="179" t="str">
        <f>HEA_Data!D36</f>
        <v>E0255</v>
      </c>
      <c r="D59" s="179" t="str">
        <f>HEA_Data!E36</f>
        <v>58397</v>
      </c>
      <c r="E59" s="212" t="str">
        <f>HEA_Data!F36</f>
        <v>GONZLS_6_UNIT</v>
      </c>
      <c r="F59" s="212">
        <f>HEA_Data!G36</f>
        <v>0</v>
      </c>
      <c r="G59" s="212" t="str">
        <f>HEA_Data!H36</f>
        <v>Biofuels</v>
      </c>
      <c r="H59" s="205">
        <f>HEA_Data!I36</f>
        <v>1.42</v>
      </c>
      <c r="I59" s="179" t="str">
        <f>HEA_Data!J36</f>
        <v>CAISO</v>
      </c>
      <c r="J59" s="179"/>
      <c r="K59" s="179"/>
      <c r="L59" s="179"/>
      <c r="M59" s="181"/>
      <c r="N59" s="216"/>
      <c r="O59" s="263">
        <f>HEA_Data!L36</f>
        <v>0</v>
      </c>
      <c r="P59" s="263">
        <f>HEA_Data!M36</f>
        <v>0</v>
      </c>
      <c r="Q59" s="263">
        <f>HEA_Data!N36</f>
        <v>0</v>
      </c>
      <c r="R59" s="263">
        <f>HEA_Data!O36</f>
        <v>0</v>
      </c>
      <c r="S59" s="263">
        <f>HEA_Data!P36</f>
        <v>0</v>
      </c>
      <c r="T59" s="263">
        <f>HEA_Data!Q36</f>
        <v>0</v>
      </c>
      <c r="U59" s="263">
        <f>HEA_Data!R36</f>
        <v>0</v>
      </c>
      <c r="V59" s="263">
        <f>HEA_Data!S36</f>
        <v>0</v>
      </c>
      <c r="W59" s="263">
        <f>HEA_Data!T36</f>
        <v>0</v>
      </c>
      <c r="X59" s="263">
        <f>HEA_Data!U36</f>
        <v>0</v>
      </c>
      <c r="Y59" s="263">
        <f>HEA_Data!V36</f>
        <v>0</v>
      </c>
      <c r="Z59" s="263">
        <f>HEA_Data!W36</f>
        <v>0</v>
      </c>
      <c r="AB59" s="266">
        <f>HEA_Data!Y36</f>
        <v>0</v>
      </c>
      <c r="AC59" s="266">
        <f>HEA_Data!Z36</f>
        <v>0</v>
      </c>
      <c r="AD59" s="266">
        <f>HEA_Data!AA36</f>
        <v>0</v>
      </c>
      <c r="AE59" s="266">
        <f>HEA_Data!AB36</f>
        <v>0</v>
      </c>
      <c r="AF59" s="266">
        <f>HEA_Data!AC36</f>
        <v>0</v>
      </c>
      <c r="AG59" s="266">
        <f>HEA_Data!AD36</f>
        <v>0</v>
      </c>
      <c r="AH59" s="266">
        <f>HEA_Data!AE36</f>
        <v>0</v>
      </c>
      <c r="AI59" s="266">
        <f>HEA_Data!AF36</f>
        <v>0</v>
      </c>
      <c r="AJ59" s="266">
        <f>HEA_Data!AG36</f>
        <v>0</v>
      </c>
      <c r="AK59" s="266">
        <f>HEA_Data!AH36</f>
        <v>0</v>
      </c>
      <c r="AL59" s="266">
        <f>HEA_Data!AI36</f>
        <v>0</v>
      </c>
      <c r="AM59" s="266">
        <f>HEA_Data!AJ36</f>
        <v>0</v>
      </c>
    </row>
    <row r="60" spans="1:39" s="174" customFormat="1" ht="14.25" x14ac:dyDescent="0.2">
      <c r="A60" s="170" t="str">
        <f>HEA_Data!B37</f>
        <v>6u</v>
      </c>
      <c r="B60" s="219" t="str">
        <f>HEA_Data!C37</f>
        <v>Biogas/Biomass - Longterm PPA</v>
      </c>
      <c r="C60" s="179" t="str">
        <f>HEA_Data!D37</f>
        <v>E0214</v>
      </c>
      <c r="D60" s="179" t="str">
        <f>HEA_Data!E37</f>
        <v>56428</v>
      </c>
      <c r="E60" s="212" t="str">
        <f>HEA_Data!F37</f>
        <v>GRNVLY_7_SCLAND</v>
      </c>
      <c r="F60" s="212">
        <f>HEA_Data!G37</f>
        <v>0</v>
      </c>
      <c r="G60" s="212" t="str">
        <f>HEA_Data!H37</f>
        <v>Biofuels</v>
      </c>
      <c r="H60" s="205">
        <f>HEA_Data!I37</f>
        <v>3.04</v>
      </c>
      <c r="I60" s="179" t="str">
        <f>HEA_Data!J37</f>
        <v>CAISO</v>
      </c>
      <c r="J60" s="179"/>
      <c r="K60" s="179"/>
      <c r="L60" s="179"/>
      <c r="M60" s="181"/>
      <c r="N60" s="216"/>
      <c r="O60" s="263">
        <f>HEA_Data!L37</f>
        <v>0</v>
      </c>
      <c r="P60" s="263">
        <f>HEA_Data!M37</f>
        <v>0</v>
      </c>
      <c r="Q60" s="263">
        <f>HEA_Data!N37</f>
        <v>0</v>
      </c>
      <c r="R60" s="263">
        <f>HEA_Data!O37</f>
        <v>0</v>
      </c>
      <c r="S60" s="263">
        <f>HEA_Data!P37</f>
        <v>0</v>
      </c>
      <c r="T60" s="263">
        <f>HEA_Data!Q37</f>
        <v>0</v>
      </c>
      <c r="U60" s="263">
        <f>HEA_Data!R37</f>
        <v>0</v>
      </c>
      <c r="V60" s="263">
        <f>HEA_Data!S37</f>
        <v>0</v>
      </c>
      <c r="W60" s="263">
        <f>HEA_Data!T37</f>
        <v>0</v>
      </c>
      <c r="X60" s="263">
        <f>HEA_Data!U37</f>
        <v>0</v>
      </c>
      <c r="Y60" s="263">
        <f>HEA_Data!V37</f>
        <v>0</v>
      </c>
      <c r="Z60" s="263">
        <f>HEA_Data!W37</f>
        <v>0</v>
      </c>
      <c r="AB60" s="266">
        <f>HEA_Data!Y37</f>
        <v>0</v>
      </c>
      <c r="AC60" s="266">
        <f>HEA_Data!Z37</f>
        <v>0</v>
      </c>
      <c r="AD60" s="266">
        <f>HEA_Data!AA37</f>
        <v>0</v>
      </c>
      <c r="AE60" s="266">
        <f>HEA_Data!AB37</f>
        <v>0</v>
      </c>
      <c r="AF60" s="266">
        <f>HEA_Data!AC37</f>
        <v>0</v>
      </c>
      <c r="AG60" s="266">
        <f>HEA_Data!AD37</f>
        <v>0</v>
      </c>
      <c r="AH60" s="266">
        <f>HEA_Data!AE37</f>
        <v>0</v>
      </c>
      <c r="AI60" s="266">
        <f>HEA_Data!AF37</f>
        <v>0</v>
      </c>
      <c r="AJ60" s="266">
        <f>HEA_Data!AG37</f>
        <v>0</v>
      </c>
      <c r="AK60" s="266">
        <f>HEA_Data!AH37</f>
        <v>0</v>
      </c>
      <c r="AL60" s="266">
        <f>HEA_Data!AI37</f>
        <v>0</v>
      </c>
      <c r="AM60" s="266">
        <f>HEA_Data!AJ37</f>
        <v>0</v>
      </c>
    </row>
    <row r="61" spans="1:39" s="174" customFormat="1" ht="14.25" x14ac:dyDescent="0.2">
      <c r="A61" s="170" t="str">
        <f>HEA_Data!B38</f>
        <v>6v</v>
      </c>
      <c r="B61" s="219" t="str">
        <f>HEA_Data!C38</f>
        <v>Biogas/Biomass - Longterm PPA</v>
      </c>
      <c r="C61" s="179" t="str">
        <f>HEA_Data!D38</f>
        <v>E0217</v>
      </c>
      <c r="D61" s="179" t="str">
        <f>HEA_Data!E38</f>
        <v>56897</v>
      </c>
      <c r="E61" s="212" t="str">
        <f>HEA_Data!F38</f>
        <v>KIRKER_7_KELCYN</v>
      </c>
      <c r="F61" s="212">
        <f>HEA_Data!G38</f>
        <v>0</v>
      </c>
      <c r="G61" s="212" t="str">
        <f>HEA_Data!H38</f>
        <v>Biofuels</v>
      </c>
      <c r="H61" s="205">
        <f>HEA_Data!I38</f>
        <v>3.56</v>
      </c>
      <c r="I61" s="179" t="str">
        <f>HEA_Data!J38</f>
        <v>CAISO</v>
      </c>
      <c r="J61" s="179"/>
      <c r="K61" s="179"/>
      <c r="L61" s="179"/>
      <c r="M61" s="181"/>
      <c r="N61" s="216"/>
      <c r="O61" s="263">
        <f>HEA_Data!L38</f>
        <v>0</v>
      </c>
      <c r="P61" s="263">
        <f>HEA_Data!M38</f>
        <v>0</v>
      </c>
      <c r="Q61" s="263">
        <f>HEA_Data!N38</f>
        <v>0</v>
      </c>
      <c r="R61" s="263">
        <f>HEA_Data!O38</f>
        <v>0</v>
      </c>
      <c r="S61" s="263">
        <f>HEA_Data!P38</f>
        <v>0</v>
      </c>
      <c r="T61" s="263">
        <f>HEA_Data!Q38</f>
        <v>0</v>
      </c>
      <c r="U61" s="263">
        <f>HEA_Data!R38</f>
        <v>0</v>
      </c>
      <c r="V61" s="263">
        <f>HEA_Data!S38</f>
        <v>0</v>
      </c>
      <c r="W61" s="263">
        <f>HEA_Data!T38</f>
        <v>0</v>
      </c>
      <c r="X61" s="263">
        <f>HEA_Data!U38</f>
        <v>0</v>
      </c>
      <c r="Y61" s="263">
        <f>HEA_Data!V38</f>
        <v>0</v>
      </c>
      <c r="Z61" s="263">
        <f>HEA_Data!W38</f>
        <v>0</v>
      </c>
      <c r="AB61" s="266">
        <f>HEA_Data!Y38</f>
        <v>0</v>
      </c>
      <c r="AC61" s="266">
        <f>HEA_Data!Z38</f>
        <v>0</v>
      </c>
      <c r="AD61" s="266">
        <f>HEA_Data!AA38</f>
        <v>0</v>
      </c>
      <c r="AE61" s="266">
        <f>HEA_Data!AB38</f>
        <v>0</v>
      </c>
      <c r="AF61" s="266">
        <f>HEA_Data!AC38</f>
        <v>0</v>
      </c>
      <c r="AG61" s="266">
        <f>HEA_Data!AD38</f>
        <v>0</v>
      </c>
      <c r="AH61" s="266">
        <f>HEA_Data!AE38</f>
        <v>0</v>
      </c>
      <c r="AI61" s="266">
        <f>HEA_Data!AF38</f>
        <v>0</v>
      </c>
      <c r="AJ61" s="266">
        <f>HEA_Data!AG38</f>
        <v>0</v>
      </c>
      <c r="AK61" s="266">
        <f>HEA_Data!AH38</f>
        <v>0</v>
      </c>
      <c r="AL61" s="266">
        <f>HEA_Data!AI38</f>
        <v>0</v>
      </c>
      <c r="AM61" s="266">
        <f>HEA_Data!AJ38</f>
        <v>0</v>
      </c>
    </row>
    <row r="62" spans="1:39" s="174" customFormat="1" ht="14.25" x14ac:dyDescent="0.2">
      <c r="A62" s="170" t="str">
        <f>HEA_Data!B39</f>
        <v>6w</v>
      </c>
      <c r="B62" s="219" t="str">
        <f>HEA_Data!C39</f>
        <v>Biogas/Biomass - Longterm PPA</v>
      </c>
      <c r="C62" s="179" t="str">
        <f>HEA_Data!D39</f>
        <v>E0036</v>
      </c>
      <c r="D62" s="179" t="str">
        <f>HEA_Data!E39</f>
        <v>56036</v>
      </c>
      <c r="E62" s="212" t="str">
        <f>HEA_Data!F39</f>
        <v>OAK C_1_EBMUD</v>
      </c>
      <c r="F62" s="212">
        <f>HEA_Data!G39</f>
        <v>0</v>
      </c>
      <c r="G62" s="212" t="str">
        <f>HEA_Data!H39</f>
        <v>BGAS</v>
      </c>
      <c r="H62" s="205">
        <f>HEA_Data!I39</f>
        <v>2</v>
      </c>
      <c r="I62" s="179" t="str">
        <f>HEA_Data!J39</f>
        <v>CAISO</v>
      </c>
      <c r="J62" s="179"/>
      <c r="K62" s="179"/>
      <c r="L62" s="179"/>
      <c r="M62" s="181"/>
      <c r="N62" s="216"/>
      <c r="O62" s="263">
        <f>HEA_Data!L39</f>
        <v>0</v>
      </c>
      <c r="P62" s="263">
        <f>HEA_Data!M39</f>
        <v>0</v>
      </c>
      <c r="Q62" s="263">
        <f>HEA_Data!N39</f>
        <v>0</v>
      </c>
      <c r="R62" s="263">
        <f>HEA_Data!O39</f>
        <v>0</v>
      </c>
      <c r="S62" s="263">
        <f>HEA_Data!P39</f>
        <v>0</v>
      </c>
      <c r="T62" s="263">
        <f>HEA_Data!Q39</f>
        <v>0</v>
      </c>
      <c r="U62" s="263">
        <f>HEA_Data!R39</f>
        <v>0</v>
      </c>
      <c r="V62" s="263">
        <f>HEA_Data!S39</f>
        <v>0</v>
      </c>
      <c r="W62" s="263">
        <f>HEA_Data!T39</f>
        <v>0</v>
      </c>
      <c r="X62" s="263">
        <f>HEA_Data!U39</f>
        <v>0</v>
      </c>
      <c r="Y62" s="263">
        <f>HEA_Data!V39</f>
        <v>0</v>
      </c>
      <c r="Z62" s="263">
        <f>HEA_Data!W39</f>
        <v>0</v>
      </c>
      <c r="AB62" s="266">
        <f>HEA_Data!Y39</f>
        <v>0</v>
      </c>
      <c r="AC62" s="266">
        <f>HEA_Data!Z39</f>
        <v>0</v>
      </c>
      <c r="AD62" s="266">
        <f>HEA_Data!AA39</f>
        <v>0</v>
      </c>
      <c r="AE62" s="266">
        <f>HEA_Data!AB39</f>
        <v>0</v>
      </c>
      <c r="AF62" s="266">
        <f>HEA_Data!AC39</f>
        <v>0</v>
      </c>
      <c r="AG62" s="266">
        <f>HEA_Data!AD39</f>
        <v>0</v>
      </c>
      <c r="AH62" s="266">
        <f>HEA_Data!AE39</f>
        <v>0</v>
      </c>
      <c r="AI62" s="266">
        <f>HEA_Data!AF39</f>
        <v>0</v>
      </c>
      <c r="AJ62" s="266">
        <f>HEA_Data!AG39</f>
        <v>0</v>
      </c>
      <c r="AK62" s="266">
        <f>HEA_Data!AH39</f>
        <v>0</v>
      </c>
      <c r="AL62" s="266">
        <f>HEA_Data!AI39</f>
        <v>0</v>
      </c>
      <c r="AM62" s="266">
        <f>HEA_Data!AJ39</f>
        <v>0</v>
      </c>
    </row>
    <row r="63" spans="1:39" s="174" customFormat="1" ht="14.25" x14ac:dyDescent="0.2">
      <c r="A63" s="170" t="str">
        <f>HEA_Data!B40</f>
        <v>6x</v>
      </c>
      <c r="B63" s="219" t="str">
        <f>HEA_Data!C40</f>
        <v>Biogas/Biomass - Longterm PPA</v>
      </c>
      <c r="C63" s="179" t="str">
        <f>HEA_Data!D40</f>
        <v>E0242</v>
      </c>
      <c r="D63" s="179" t="str">
        <f>HEA_Data!E40</f>
        <v>57696</v>
      </c>
      <c r="E63" s="212" t="str">
        <f>HEA_Data!F40</f>
        <v>OAK L_1_GTG1</v>
      </c>
      <c r="F63" s="212">
        <f>HEA_Data!G40</f>
        <v>0</v>
      </c>
      <c r="G63" s="212" t="str">
        <f>HEA_Data!H40</f>
        <v>Biofuels</v>
      </c>
      <c r="H63" s="205">
        <f>HEA_Data!I40</f>
        <v>0</v>
      </c>
      <c r="I63" s="179" t="str">
        <f>HEA_Data!J40</f>
        <v>CAISO</v>
      </c>
      <c r="J63" s="179"/>
      <c r="K63" s="179"/>
      <c r="L63" s="179"/>
      <c r="M63" s="181"/>
      <c r="N63" s="216"/>
      <c r="O63" s="263">
        <f>HEA_Data!L40</f>
        <v>0</v>
      </c>
      <c r="P63" s="263">
        <f>HEA_Data!M40</f>
        <v>0</v>
      </c>
      <c r="Q63" s="263">
        <f>HEA_Data!N40</f>
        <v>0</v>
      </c>
      <c r="R63" s="263">
        <f>HEA_Data!O40</f>
        <v>0</v>
      </c>
      <c r="S63" s="263">
        <f>HEA_Data!P40</f>
        <v>0</v>
      </c>
      <c r="T63" s="263">
        <f>HEA_Data!Q40</f>
        <v>0</v>
      </c>
      <c r="U63" s="263">
        <f>HEA_Data!R40</f>
        <v>0</v>
      </c>
      <c r="V63" s="263">
        <f>HEA_Data!S40</f>
        <v>0</v>
      </c>
      <c r="W63" s="263">
        <f>HEA_Data!T40</f>
        <v>0</v>
      </c>
      <c r="X63" s="263">
        <f>HEA_Data!U40</f>
        <v>0</v>
      </c>
      <c r="Y63" s="263">
        <f>HEA_Data!V40</f>
        <v>0</v>
      </c>
      <c r="Z63" s="263">
        <f>HEA_Data!W40</f>
        <v>0</v>
      </c>
      <c r="AB63" s="266">
        <f>HEA_Data!Y40</f>
        <v>0</v>
      </c>
      <c r="AC63" s="266">
        <f>HEA_Data!Z40</f>
        <v>0</v>
      </c>
      <c r="AD63" s="266">
        <f>HEA_Data!AA40</f>
        <v>0</v>
      </c>
      <c r="AE63" s="266">
        <f>HEA_Data!AB40</f>
        <v>0</v>
      </c>
      <c r="AF63" s="266">
        <f>HEA_Data!AC40</f>
        <v>0</v>
      </c>
      <c r="AG63" s="266">
        <f>HEA_Data!AD40</f>
        <v>0</v>
      </c>
      <c r="AH63" s="266">
        <f>HEA_Data!AE40</f>
        <v>0</v>
      </c>
      <c r="AI63" s="266">
        <f>HEA_Data!AF40</f>
        <v>0</v>
      </c>
      <c r="AJ63" s="266">
        <f>HEA_Data!AG40</f>
        <v>0</v>
      </c>
      <c r="AK63" s="266">
        <f>HEA_Data!AH40</f>
        <v>0</v>
      </c>
      <c r="AL63" s="266">
        <f>HEA_Data!AI40</f>
        <v>0</v>
      </c>
      <c r="AM63" s="266">
        <f>HEA_Data!AJ40</f>
        <v>0</v>
      </c>
    </row>
    <row r="64" spans="1:39" s="174" customFormat="1" ht="14.25" x14ac:dyDescent="0.2">
      <c r="A64" s="170" t="str">
        <f>HEA_Data!B41</f>
        <v>6y</v>
      </c>
      <c r="B64" s="219" t="str">
        <f>HEA_Data!C41</f>
        <v>Biogas/Biomass - Longterm PPA</v>
      </c>
      <c r="C64" s="179" t="str">
        <f>HEA_Data!D41</f>
        <v>E0218</v>
      </c>
      <c r="D64" s="179" t="str">
        <f>HEA_Data!E41</f>
        <v>56895</v>
      </c>
      <c r="E64" s="212" t="str">
        <f>HEA_Data!F41</f>
        <v>OXMTN_6_LNDFIL</v>
      </c>
      <c r="F64" s="212">
        <f>HEA_Data!G41</f>
        <v>0</v>
      </c>
      <c r="G64" s="212" t="str">
        <f>HEA_Data!H41</f>
        <v>Biofuels</v>
      </c>
      <c r="H64" s="205">
        <f>HEA_Data!I41</f>
        <v>10.62</v>
      </c>
      <c r="I64" s="179" t="str">
        <f>HEA_Data!J41</f>
        <v>CAISO</v>
      </c>
      <c r="J64" s="179"/>
      <c r="K64" s="179"/>
      <c r="L64" s="179"/>
      <c r="M64" s="181"/>
      <c r="N64" s="216"/>
      <c r="O64" s="263">
        <f>HEA_Data!L41</f>
        <v>0</v>
      </c>
      <c r="P64" s="263">
        <f>HEA_Data!M41</f>
        <v>0</v>
      </c>
      <c r="Q64" s="263">
        <f>HEA_Data!N41</f>
        <v>0</v>
      </c>
      <c r="R64" s="263">
        <f>HEA_Data!O41</f>
        <v>0</v>
      </c>
      <c r="S64" s="263">
        <f>HEA_Data!P41</f>
        <v>0</v>
      </c>
      <c r="T64" s="263">
        <f>HEA_Data!Q41</f>
        <v>0</v>
      </c>
      <c r="U64" s="263">
        <f>HEA_Data!R41</f>
        <v>0</v>
      </c>
      <c r="V64" s="263">
        <f>HEA_Data!S41</f>
        <v>0</v>
      </c>
      <c r="W64" s="263">
        <f>HEA_Data!T41</f>
        <v>0</v>
      </c>
      <c r="X64" s="263">
        <f>HEA_Data!U41</f>
        <v>0</v>
      </c>
      <c r="Y64" s="263">
        <f>HEA_Data!V41</f>
        <v>0</v>
      </c>
      <c r="Z64" s="263">
        <f>HEA_Data!W41</f>
        <v>0</v>
      </c>
      <c r="AB64" s="266">
        <f>HEA_Data!Y41</f>
        <v>0</v>
      </c>
      <c r="AC64" s="266">
        <f>HEA_Data!Z41</f>
        <v>0</v>
      </c>
      <c r="AD64" s="266">
        <f>HEA_Data!AA41</f>
        <v>0</v>
      </c>
      <c r="AE64" s="266">
        <f>HEA_Data!AB41</f>
        <v>0</v>
      </c>
      <c r="AF64" s="266">
        <f>HEA_Data!AC41</f>
        <v>0</v>
      </c>
      <c r="AG64" s="266">
        <f>HEA_Data!AD41</f>
        <v>0</v>
      </c>
      <c r="AH64" s="266">
        <f>HEA_Data!AE41</f>
        <v>0</v>
      </c>
      <c r="AI64" s="266">
        <f>HEA_Data!AF41</f>
        <v>0</v>
      </c>
      <c r="AJ64" s="266">
        <f>HEA_Data!AG41</f>
        <v>0</v>
      </c>
      <c r="AK64" s="266">
        <f>HEA_Data!AH41</f>
        <v>0</v>
      </c>
      <c r="AL64" s="266">
        <f>HEA_Data!AI41</f>
        <v>0</v>
      </c>
      <c r="AM64" s="266">
        <f>HEA_Data!AJ41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05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05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177"/>
      <c r="I67" s="177"/>
      <c r="J67" s="177"/>
      <c r="K67" s="177"/>
      <c r="L67" s="177"/>
      <c r="M67" s="177"/>
      <c r="N67" s="215"/>
      <c r="O67" s="262">
        <f>SUM(O68:O72)</f>
        <v>1.599</v>
      </c>
      <c r="P67" s="262">
        <f t="shared" ref="P67:Z67" si="12">SUM(P68:P72)</f>
        <v>4.9916999999999998</v>
      </c>
      <c r="Q67" s="262">
        <f t="shared" si="12"/>
        <v>3.840533318535269</v>
      </c>
      <c r="R67" s="262">
        <f t="shared" si="12"/>
        <v>1.642933318535269</v>
      </c>
      <c r="S67" s="262">
        <f t="shared" si="12"/>
        <v>1.642933318535269</v>
      </c>
      <c r="T67" s="262">
        <f t="shared" si="12"/>
        <v>1.642933318535269</v>
      </c>
      <c r="U67" s="262">
        <f t="shared" si="12"/>
        <v>1.642933318535269</v>
      </c>
      <c r="V67" s="262">
        <f t="shared" si="12"/>
        <v>1.642933318535269</v>
      </c>
      <c r="W67" s="262">
        <f t="shared" si="12"/>
        <v>1.642933318535269</v>
      </c>
      <c r="X67" s="262">
        <f t="shared" si="12"/>
        <v>1.642933318535269</v>
      </c>
      <c r="Y67" s="262">
        <f t="shared" si="12"/>
        <v>1.642933318535269</v>
      </c>
      <c r="Z67" s="262">
        <f t="shared" si="12"/>
        <v>1.642933318535269</v>
      </c>
      <c r="AB67" s="265">
        <f t="shared" ref="AB67:AM67" si="13">SUM(AB68:AB73)</f>
        <v>15.017135669983976</v>
      </c>
      <c r="AC67" s="265">
        <f t="shared" si="13"/>
        <v>13.78433599999965</v>
      </c>
      <c r="AD67" s="265">
        <f t="shared" si="13"/>
        <v>16.4815757854313</v>
      </c>
      <c r="AE67" s="265">
        <f t="shared" si="13"/>
        <v>7.0549453871527206</v>
      </c>
      <c r="AF67" s="265">
        <f t="shared" si="13"/>
        <v>6.5039097684203897</v>
      </c>
      <c r="AG67" s="265">
        <f t="shared" si="13"/>
        <v>4.1043416225634202</v>
      </c>
      <c r="AH67" s="265">
        <f t="shared" si="13"/>
        <v>4.0637637139130103</v>
      </c>
      <c r="AI67" s="265">
        <f t="shared" si="13"/>
        <v>4.16602926389921</v>
      </c>
      <c r="AJ67" s="265">
        <f t="shared" si="13"/>
        <v>4.2053877124751704</v>
      </c>
      <c r="AK67" s="265">
        <f t="shared" si="13"/>
        <v>4.3637245562335405</v>
      </c>
      <c r="AL67" s="265">
        <f t="shared" si="13"/>
        <v>4.3707317304759599</v>
      </c>
      <c r="AM67" s="265">
        <f t="shared" si="13"/>
        <v>4.3507804123667597</v>
      </c>
    </row>
    <row r="68" spans="1:39" s="174" customFormat="1" x14ac:dyDescent="0.2">
      <c r="A68" s="170" t="str">
        <f>HEA_Data!B42</f>
        <v>7b</v>
      </c>
      <c r="B68" s="174" t="str">
        <f>HEA_Data!C42</f>
        <v>Large Hydro - Longterm PPA</v>
      </c>
      <c r="C68" s="179" t="str">
        <f>HEA_Data!D42</f>
        <v>H0191</v>
      </c>
      <c r="D68" s="179" t="str">
        <f>HEA_Data!E42</f>
        <v>417</v>
      </c>
      <c r="E68" s="212" t="str">
        <f>HEA_Data!F42</f>
        <v>FORBST_7_UNIT 1</v>
      </c>
      <c r="F68" s="212">
        <f>HEA_Data!G42</f>
        <v>0</v>
      </c>
      <c r="G68" s="212" t="str">
        <f>HEA_Data!H42</f>
        <v>Large Hydroelectric (&gt;30)</v>
      </c>
      <c r="H68" s="205">
        <f>HEA_Data!I42</f>
        <v>37.5</v>
      </c>
      <c r="I68" s="179" t="str">
        <f>HEA_Data!J42</f>
        <v>CAISO</v>
      </c>
      <c r="J68" s="179"/>
      <c r="K68" s="179"/>
      <c r="L68" s="179"/>
      <c r="M68" s="181"/>
      <c r="N68" s="216"/>
      <c r="O68" s="263">
        <f>HEA_Data!L42</f>
        <v>0.60899999999999999</v>
      </c>
      <c r="P68" s="263">
        <f>HEA_Data!M42</f>
        <v>0.61099999999999999</v>
      </c>
      <c r="Q68" s="263">
        <f>HEA_Data!N42</f>
        <v>0.61728749999999899</v>
      </c>
      <c r="R68" s="263">
        <f>HEA_Data!O42</f>
        <v>0.61728749999999899</v>
      </c>
      <c r="S68" s="263">
        <f>HEA_Data!P42</f>
        <v>0.61728749999999899</v>
      </c>
      <c r="T68" s="263">
        <f>HEA_Data!Q42</f>
        <v>0.61728749999999899</v>
      </c>
      <c r="U68" s="263">
        <f>HEA_Data!R42</f>
        <v>0.61728749999999899</v>
      </c>
      <c r="V68" s="263">
        <f>HEA_Data!S42</f>
        <v>0.61728749999999899</v>
      </c>
      <c r="W68" s="263">
        <f>HEA_Data!T42</f>
        <v>0.61728749999999899</v>
      </c>
      <c r="X68" s="263">
        <f>HEA_Data!U42</f>
        <v>0.61728749999999899</v>
      </c>
      <c r="Y68" s="263">
        <f>HEA_Data!V42</f>
        <v>0.61728749999999899</v>
      </c>
      <c r="Z68" s="263">
        <f>HEA_Data!W42</f>
        <v>0.61728749999999899</v>
      </c>
      <c r="AB68" s="267">
        <f>HEA_Data!Y42</f>
        <v>1.57132599999998</v>
      </c>
      <c r="AC68" s="267">
        <f>HEA_Data!Z42</f>
        <v>2.5519400000000698</v>
      </c>
      <c r="AD68" s="267">
        <f>HEA_Data!AA42</f>
        <v>2.0745274479123199</v>
      </c>
      <c r="AE68" s="267">
        <f>HEA_Data!AB42</f>
        <v>1.5850395401979001</v>
      </c>
      <c r="AF68" s="267">
        <f>HEA_Data!AC42</f>
        <v>1.5889197785871401</v>
      </c>
      <c r="AG68" s="267">
        <f>HEA_Data!AD42</f>
        <v>1.57070516909391</v>
      </c>
      <c r="AH68" s="267">
        <f>HEA_Data!AE42</f>
        <v>1.5560539804106299</v>
      </c>
      <c r="AI68" s="267">
        <f>HEA_Data!AF42</f>
        <v>1.59184760093327</v>
      </c>
      <c r="AJ68" s="267">
        <f>HEA_Data!AG42</f>
        <v>1.60230058530233</v>
      </c>
      <c r="AK68" s="267">
        <f>HEA_Data!AH42</f>
        <v>1.6609604628303201</v>
      </c>
      <c r="AL68" s="267">
        <f>HEA_Data!AI42</f>
        <v>1.66282696070956</v>
      </c>
      <c r="AM68" s="267">
        <f>HEA_Data!AJ42</f>
        <v>1.6587186917680501</v>
      </c>
    </row>
    <row r="69" spans="1:39" s="174" customFormat="1" x14ac:dyDescent="0.2">
      <c r="A69" s="170" t="str">
        <f>HEA_Data!B43</f>
        <v>7c</v>
      </c>
      <c r="B69" s="219" t="str">
        <f>HEA_Data!C43</f>
        <v>Large Hydro - Longterm PPA</v>
      </c>
      <c r="C69" s="179" t="str">
        <f>HEA_Data!D43</f>
        <v>H0573</v>
      </c>
      <c r="D69" s="179" t="str">
        <f>HEA_Data!E43</f>
        <v>419</v>
      </c>
      <c r="E69" s="212" t="str">
        <f>HEA_Data!F43</f>
        <v>WDLEAF_7_UNIT 1</v>
      </c>
      <c r="F69" s="212">
        <f>HEA_Data!G43</f>
        <v>0</v>
      </c>
      <c r="G69" s="212" t="str">
        <f>HEA_Data!H43</f>
        <v>Large Hydroelectric (&gt;30)</v>
      </c>
      <c r="H69" s="205">
        <f>HEA_Data!I43</f>
        <v>60</v>
      </c>
      <c r="I69" s="179" t="str">
        <f>HEA_Data!J43</f>
        <v>CAISO</v>
      </c>
      <c r="J69" s="179"/>
      <c r="K69" s="179"/>
      <c r="L69" s="179"/>
      <c r="M69" s="181"/>
      <c r="N69" s="216"/>
      <c r="O69" s="263">
        <f>HEA_Data!L43</f>
        <v>0.99</v>
      </c>
      <c r="P69" s="263">
        <f>HEA_Data!M43</f>
        <v>0.98099999999999998</v>
      </c>
      <c r="Q69" s="263">
        <f>HEA_Data!N43</f>
        <v>1.0256458185352699</v>
      </c>
      <c r="R69" s="263">
        <f>HEA_Data!O43</f>
        <v>1.0256458185352699</v>
      </c>
      <c r="S69" s="263">
        <f>HEA_Data!P43</f>
        <v>1.0256458185352699</v>
      </c>
      <c r="T69" s="263">
        <f>HEA_Data!Q43</f>
        <v>1.0256458185352699</v>
      </c>
      <c r="U69" s="263">
        <f>HEA_Data!R43</f>
        <v>1.0256458185352699</v>
      </c>
      <c r="V69" s="263">
        <f>HEA_Data!S43</f>
        <v>1.0256458185352699</v>
      </c>
      <c r="W69" s="263">
        <f>HEA_Data!T43</f>
        <v>1.0256458185352699</v>
      </c>
      <c r="X69" s="263">
        <f>HEA_Data!U43</f>
        <v>1.0256458185352699</v>
      </c>
      <c r="Y69" s="263">
        <f>HEA_Data!V43</f>
        <v>1.0256458185352699</v>
      </c>
      <c r="Z69" s="263">
        <f>HEA_Data!W43</f>
        <v>1.0256458185352699</v>
      </c>
      <c r="AB69" s="267">
        <f>HEA_Data!Y43</f>
        <v>2.5900569999999798</v>
      </c>
      <c r="AC69" s="267">
        <f>HEA_Data!Z43</f>
        <v>3.8116239999999899</v>
      </c>
      <c r="AD69" s="267">
        <f>HEA_Data!AA43</f>
        <v>3.18516049152112</v>
      </c>
      <c r="AE69" s="267">
        <f>HEA_Data!AB43</f>
        <v>2.5399058469512701</v>
      </c>
      <c r="AF69" s="267">
        <f>HEA_Data!AC43</f>
        <v>2.5549899898299899</v>
      </c>
      <c r="AG69" s="267">
        <f>HEA_Data!AD43</f>
        <v>2.5336364534695099</v>
      </c>
      <c r="AH69" s="267">
        <f>HEA_Data!AE43</f>
        <v>2.5077097335023799</v>
      </c>
      <c r="AI69" s="267">
        <f>HEA_Data!AF43</f>
        <v>2.5741816629659402</v>
      </c>
      <c r="AJ69" s="267">
        <f>HEA_Data!AG43</f>
        <v>2.6030871271728402</v>
      </c>
      <c r="AK69" s="267">
        <f>HEA_Data!AH43</f>
        <v>2.70276409340322</v>
      </c>
      <c r="AL69" s="267">
        <f>HEA_Data!AI43</f>
        <v>2.7079047697664</v>
      </c>
      <c r="AM69" s="267">
        <f>HEA_Data!AJ43</f>
        <v>2.6920617205987099</v>
      </c>
    </row>
    <row r="70" spans="1:39" s="174" customFormat="1" x14ac:dyDescent="0.2">
      <c r="A70" s="170" t="str">
        <f>HEA_Data!B44</f>
        <v>7d</v>
      </c>
      <c r="B70" s="219" t="str">
        <f>HEA_Data!C44</f>
        <v>Large Hydro - WAPA Import</v>
      </c>
      <c r="C70" s="179" t="str">
        <f>HEA_Data!D44</f>
        <v>NA</v>
      </c>
      <c r="D70" s="179" t="str">
        <f>HEA_Data!E44</f>
        <v>NA</v>
      </c>
      <c r="E70" s="212" t="str">
        <f>HEA_Data!F44</f>
        <v>POOL WAPA BR</v>
      </c>
      <c r="F70" s="212">
        <f>HEA_Data!G44</f>
        <v>0</v>
      </c>
      <c r="G70" s="212" t="str">
        <f>HEA_Data!H44</f>
        <v>Large Hydroelectric (&gt;30)</v>
      </c>
      <c r="H70" s="205">
        <f>HEA_Data!I44</f>
        <v>0</v>
      </c>
      <c r="I70" s="179" t="str">
        <f>HEA_Data!J44</f>
        <v>CAISO</v>
      </c>
      <c r="J70" s="179"/>
      <c r="K70" s="179"/>
      <c r="L70" s="179"/>
      <c r="M70" s="181"/>
      <c r="N70" s="216"/>
      <c r="O70" s="263">
        <f>HEA_Data!L44</f>
        <v>0</v>
      </c>
      <c r="P70" s="263">
        <f>HEA_Data!M44</f>
        <v>3.3997000000000002</v>
      </c>
      <c r="Q70" s="263">
        <f>HEA_Data!N44</f>
        <v>2.1976</v>
      </c>
      <c r="R70" s="263">
        <f>HEA_Data!O44</f>
        <v>0</v>
      </c>
      <c r="S70" s="263">
        <f>HEA_Data!P44</f>
        <v>0</v>
      </c>
      <c r="T70" s="263">
        <f>HEA_Data!Q44</f>
        <v>0</v>
      </c>
      <c r="U70" s="263">
        <f>HEA_Data!R44</f>
        <v>0</v>
      </c>
      <c r="V70" s="263">
        <f>HEA_Data!S44</f>
        <v>0</v>
      </c>
      <c r="W70" s="263">
        <f>HEA_Data!T44</f>
        <v>0</v>
      </c>
      <c r="X70" s="263">
        <f>HEA_Data!U44</f>
        <v>0</v>
      </c>
      <c r="Y70" s="263">
        <f>HEA_Data!V44</f>
        <v>0</v>
      </c>
      <c r="Z70" s="263">
        <f>HEA_Data!W44</f>
        <v>0</v>
      </c>
      <c r="AB70" s="267">
        <f>HEA_Data!Y44</f>
        <v>1.9162048</v>
      </c>
      <c r="AC70" s="267">
        <f>HEA_Data!Z44</f>
        <v>6.6997719999999896</v>
      </c>
      <c r="AD70" s="267">
        <f>HEA_Data!AA44</f>
        <v>9.2179667999998802</v>
      </c>
      <c r="AE70" s="267">
        <f>HEA_Data!AB44</f>
        <v>0</v>
      </c>
      <c r="AF70" s="267">
        <f>HEA_Data!AC44</f>
        <v>0</v>
      </c>
      <c r="AG70" s="267">
        <f>HEA_Data!AD44</f>
        <v>0</v>
      </c>
      <c r="AH70" s="267">
        <f>HEA_Data!AE44</f>
        <v>0</v>
      </c>
      <c r="AI70" s="267">
        <f>HEA_Data!AF44</f>
        <v>0</v>
      </c>
      <c r="AJ70" s="267">
        <f>HEA_Data!AG44</f>
        <v>0</v>
      </c>
      <c r="AK70" s="267">
        <f>HEA_Data!AH44</f>
        <v>0</v>
      </c>
      <c r="AL70" s="267">
        <f>HEA_Data!AI44</f>
        <v>0</v>
      </c>
      <c r="AM70" s="267">
        <f>HEA_Data!AJ44</f>
        <v>0</v>
      </c>
    </row>
    <row r="71" spans="1:39" s="174" customFormat="1" x14ac:dyDescent="0.2">
      <c r="A71" s="170" t="str">
        <f>HEA_Data!B45</f>
        <v>7e</v>
      </c>
      <c r="B71" s="219" t="str">
        <f>HEA_Data!C45</f>
        <v>UAMPS Import</v>
      </c>
      <c r="C71" s="179">
        <f>HEA_Data!D45</f>
        <v>0</v>
      </c>
      <c r="D71" s="179">
        <f>HEA_Data!E45</f>
        <v>0</v>
      </c>
      <c r="E71" s="212" t="str">
        <f>HEA_Data!F45</f>
        <v>MARBLE60</v>
      </c>
      <c r="F71" s="212">
        <f>HEA_Data!G45</f>
        <v>0</v>
      </c>
      <c r="G71" s="212" t="str">
        <f>HEA_Data!H45</f>
        <v>Unspecified Power</v>
      </c>
      <c r="H71" s="205">
        <f>HEA_Data!I45</f>
        <v>0</v>
      </c>
      <c r="I71" s="179" t="str">
        <f>HEA_Data!J45</f>
        <v>CAISO</v>
      </c>
      <c r="J71" s="179"/>
      <c r="K71" s="179"/>
      <c r="L71" s="179"/>
      <c r="M71" s="181"/>
      <c r="N71" s="216"/>
      <c r="O71" s="263">
        <f>HEA_Data!L45</f>
        <v>0</v>
      </c>
      <c r="P71" s="263">
        <f>HEA_Data!M45</f>
        <v>0</v>
      </c>
      <c r="Q71" s="263">
        <f>HEA_Data!N45</f>
        <v>0</v>
      </c>
      <c r="R71" s="263">
        <f>HEA_Data!O45</f>
        <v>0</v>
      </c>
      <c r="S71" s="263">
        <f>HEA_Data!P45</f>
        <v>0</v>
      </c>
      <c r="T71" s="263">
        <f>HEA_Data!Q45</f>
        <v>0</v>
      </c>
      <c r="U71" s="263">
        <f>HEA_Data!R45</f>
        <v>0</v>
      </c>
      <c r="V71" s="263">
        <f>HEA_Data!S45</f>
        <v>0</v>
      </c>
      <c r="W71" s="263">
        <f>HEA_Data!T45</f>
        <v>0</v>
      </c>
      <c r="X71" s="263">
        <f>HEA_Data!U45</f>
        <v>0</v>
      </c>
      <c r="Y71" s="263">
        <f>HEA_Data!V45</f>
        <v>0</v>
      </c>
      <c r="Z71" s="263">
        <f>HEA_Data!W45</f>
        <v>0</v>
      </c>
      <c r="AB71" s="267">
        <f>HEA_Data!Y45</f>
        <v>0</v>
      </c>
      <c r="AC71" s="267">
        <f>HEA_Data!Z45</f>
        <v>0</v>
      </c>
      <c r="AD71" s="267">
        <f>HEA_Data!AA45</f>
        <v>0</v>
      </c>
      <c r="AE71" s="267">
        <f>HEA_Data!AB45</f>
        <v>0</v>
      </c>
      <c r="AF71" s="267">
        <f>HEA_Data!AC45</f>
        <v>0</v>
      </c>
      <c r="AG71" s="267">
        <f>HEA_Data!AD45</f>
        <v>0</v>
      </c>
      <c r="AH71" s="267">
        <f>HEA_Data!AE45</f>
        <v>0</v>
      </c>
      <c r="AI71" s="267">
        <f>HEA_Data!AF45</f>
        <v>0</v>
      </c>
      <c r="AJ71" s="267">
        <f>HEA_Data!AG45</f>
        <v>0</v>
      </c>
      <c r="AK71" s="267">
        <f>HEA_Data!AH45</f>
        <v>0</v>
      </c>
      <c r="AL71" s="267">
        <f>HEA_Data!AI45</f>
        <v>0</v>
      </c>
      <c r="AM71" s="267">
        <f>HEA_Data!AJ45</f>
        <v>0</v>
      </c>
    </row>
    <row r="72" spans="1:39" s="174" customFormat="1" x14ac:dyDescent="0.2">
      <c r="A72" s="170" t="str">
        <f>HEA_Data!B46</f>
        <v>7f</v>
      </c>
      <c r="B72" s="219" t="str">
        <f>HEA_Data!C46</f>
        <v>COB Import</v>
      </c>
      <c r="C72" s="179">
        <f>HEA_Data!D46</f>
        <v>0</v>
      </c>
      <c r="D72" s="179">
        <f>HEA_Data!E46</f>
        <v>0</v>
      </c>
      <c r="E72" s="212" t="str">
        <f>HEA_Data!F46</f>
        <v>MALIN500</v>
      </c>
      <c r="F72" s="212">
        <f>HEA_Data!G46</f>
        <v>0</v>
      </c>
      <c r="G72" s="212" t="str">
        <f>HEA_Data!H46</f>
        <v>Unspecified Power</v>
      </c>
      <c r="H72" s="205">
        <f>HEA_Data!I46</f>
        <v>0</v>
      </c>
      <c r="I72" s="179" t="str">
        <f>HEA_Data!J46</f>
        <v>CAISO</v>
      </c>
      <c r="J72" s="179"/>
      <c r="K72" s="179"/>
      <c r="L72" s="179"/>
      <c r="M72" s="181"/>
      <c r="N72" s="216"/>
      <c r="O72" s="263">
        <f>HEA_Data!L46</f>
        <v>0</v>
      </c>
      <c r="P72" s="263">
        <f>HEA_Data!M46</f>
        <v>0</v>
      </c>
      <c r="Q72" s="263">
        <f>HEA_Data!N46</f>
        <v>0</v>
      </c>
      <c r="R72" s="263">
        <f>HEA_Data!O46</f>
        <v>0</v>
      </c>
      <c r="S72" s="263">
        <f>HEA_Data!P46</f>
        <v>0</v>
      </c>
      <c r="T72" s="263">
        <f>HEA_Data!Q46</f>
        <v>0</v>
      </c>
      <c r="U72" s="263">
        <f>HEA_Data!R46</f>
        <v>0</v>
      </c>
      <c r="V72" s="263">
        <f>HEA_Data!S46</f>
        <v>0</v>
      </c>
      <c r="W72" s="263">
        <f>HEA_Data!T46</f>
        <v>0</v>
      </c>
      <c r="X72" s="263">
        <f>HEA_Data!U46</f>
        <v>0</v>
      </c>
      <c r="Y72" s="263">
        <f>HEA_Data!V46</f>
        <v>0</v>
      </c>
      <c r="Z72" s="263">
        <f>HEA_Data!W46</f>
        <v>0</v>
      </c>
      <c r="AB72" s="267">
        <f>HEA_Data!Y46</f>
        <v>0.73637254000000496</v>
      </c>
      <c r="AC72" s="267">
        <f>HEA_Data!Z46</f>
        <v>0</v>
      </c>
      <c r="AD72" s="267">
        <f>HEA_Data!AA46</f>
        <v>0</v>
      </c>
      <c r="AE72" s="267">
        <f>HEA_Data!AB46</f>
        <v>0</v>
      </c>
      <c r="AF72" s="267">
        <f>HEA_Data!AC46</f>
        <v>0</v>
      </c>
      <c r="AG72" s="267">
        <f>HEA_Data!AD46</f>
        <v>0</v>
      </c>
      <c r="AH72" s="267">
        <f>HEA_Data!AE46</f>
        <v>0</v>
      </c>
      <c r="AI72" s="267">
        <f>HEA_Data!AF46</f>
        <v>0</v>
      </c>
      <c r="AJ72" s="267">
        <f>HEA_Data!AG46</f>
        <v>0</v>
      </c>
      <c r="AK72" s="267">
        <f>HEA_Data!AH46</f>
        <v>0</v>
      </c>
      <c r="AL72" s="267">
        <f>HEA_Data!AI46</f>
        <v>0</v>
      </c>
      <c r="AM72" s="267">
        <f>HEA_Data!AJ46</f>
        <v>0</v>
      </c>
    </row>
    <row r="73" spans="1:39" s="174" customFormat="1" x14ac:dyDescent="0.2">
      <c r="A73" s="170" t="str">
        <f>HEA_Data!B47</f>
        <v>7g</v>
      </c>
      <c r="B73" s="219" t="str">
        <f>HEA_Data!C47</f>
        <v>NP15 Financial Hedge</v>
      </c>
      <c r="C73" s="179">
        <f>HEA_Data!D47</f>
        <v>0</v>
      </c>
      <c r="D73" s="179">
        <f>HEA_Data!E47</f>
        <v>0</v>
      </c>
      <c r="E73" s="212" t="str">
        <f>HEA_Data!F47</f>
        <v>TH_NP15_GEN-APND</v>
      </c>
      <c r="F73" s="212">
        <f>HEA_Data!G47</f>
        <v>0</v>
      </c>
      <c r="G73" s="212" t="str">
        <f>HEA_Data!H47</f>
        <v>Unspecified Power</v>
      </c>
      <c r="H73" s="205">
        <f>HEA_Data!I47</f>
        <v>0</v>
      </c>
      <c r="I73" s="179" t="str">
        <f>HEA_Data!J47</f>
        <v>CAISO</v>
      </c>
      <c r="J73" s="179"/>
      <c r="K73" s="179"/>
      <c r="L73" s="179"/>
      <c r="M73" s="181"/>
      <c r="N73" s="216"/>
      <c r="O73" s="263">
        <f>HEA_Data!L47</f>
        <v>3.99999999994</v>
      </c>
      <c r="P73" s="263">
        <f>HEA_Data!M47</f>
        <v>0</v>
      </c>
      <c r="Q73" s="263">
        <f>HEA_Data!N47</f>
        <v>0</v>
      </c>
      <c r="R73" s="263">
        <f>HEA_Data!O47</f>
        <v>0</v>
      </c>
      <c r="S73" s="263">
        <f>HEA_Data!P47</f>
        <v>0</v>
      </c>
      <c r="T73" s="263">
        <f>HEA_Data!Q47</f>
        <v>0</v>
      </c>
      <c r="U73" s="263">
        <f>HEA_Data!R47</f>
        <v>0</v>
      </c>
      <c r="V73" s="263">
        <f>HEA_Data!S47</f>
        <v>0</v>
      </c>
      <c r="W73" s="263">
        <f>HEA_Data!T47</f>
        <v>0</v>
      </c>
      <c r="X73" s="263">
        <f>HEA_Data!U47</f>
        <v>0</v>
      </c>
      <c r="Y73" s="263">
        <f>HEA_Data!V47</f>
        <v>0</v>
      </c>
      <c r="Z73" s="263">
        <f>HEA_Data!W47</f>
        <v>0</v>
      </c>
      <c r="AB73" s="267">
        <f>HEA_Data!Y47</f>
        <v>8.2031753299840098</v>
      </c>
      <c r="AC73" s="267">
        <f>HEA_Data!Z47</f>
        <v>0.72099999999960096</v>
      </c>
      <c r="AD73" s="267">
        <f>HEA_Data!AA47</f>
        <v>2.0039210459979802</v>
      </c>
      <c r="AE73" s="267">
        <f>HEA_Data!AB47</f>
        <v>2.9300000000035502</v>
      </c>
      <c r="AF73" s="267">
        <f>HEA_Data!AC47</f>
        <v>2.3600000000032599</v>
      </c>
      <c r="AG73" s="267">
        <f>HEA_Data!AD47</f>
        <v>0</v>
      </c>
      <c r="AH73" s="267">
        <f>HEA_Data!AE47</f>
        <v>0</v>
      </c>
      <c r="AI73" s="267">
        <f>HEA_Data!AF47</f>
        <v>0</v>
      </c>
      <c r="AJ73" s="267">
        <f>HEA_Data!AG47</f>
        <v>0</v>
      </c>
      <c r="AK73" s="267">
        <f>HEA_Data!AH47</f>
        <v>0</v>
      </c>
      <c r="AL73" s="267">
        <f>HEA_Data!AI47</f>
        <v>0</v>
      </c>
      <c r="AM73" s="267">
        <f>HEA_Data!AJ47</f>
        <v>0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05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05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05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180"/>
      <c r="I79" s="180"/>
      <c r="J79" s="180"/>
      <c r="K79" s="180"/>
      <c r="L79" s="180"/>
      <c r="M79" s="180"/>
      <c r="N79" s="217"/>
      <c r="O79" s="264">
        <f>O10+O18+O21+O25+O33+O41+O67+O76</f>
        <v>24.561</v>
      </c>
      <c r="P79" s="264">
        <f t="shared" ref="P79:Z79" si="16">P10+P18+P21+P25+P33+P41+P67+P76</f>
        <v>29.057699999999997</v>
      </c>
      <c r="Q79" s="264">
        <f t="shared" si="16"/>
        <v>29.891906645949376</v>
      </c>
      <c r="R79" s="264">
        <f t="shared" si="16"/>
        <v>22.305649628040811</v>
      </c>
      <c r="S79" s="264">
        <f t="shared" si="16"/>
        <v>22.646392747787967</v>
      </c>
      <c r="T79" s="264">
        <f t="shared" si="16"/>
        <v>22.241673172142345</v>
      </c>
      <c r="U79" s="264">
        <f t="shared" si="16"/>
        <v>22.202434952619047</v>
      </c>
      <c r="V79" s="264">
        <f t="shared" si="16"/>
        <v>22.611351739088686</v>
      </c>
      <c r="W79" s="264">
        <f t="shared" si="16"/>
        <v>22.218110601902627</v>
      </c>
      <c r="X79" s="264">
        <f t="shared" si="16"/>
        <v>22.175565333600808</v>
      </c>
      <c r="Y79" s="264">
        <f t="shared" si="16"/>
        <v>22.500926480982336</v>
      </c>
      <c r="Z79" s="264">
        <f t="shared" si="16"/>
        <v>22.117119872648722</v>
      </c>
      <c r="AB79" s="268">
        <f t="shared" ref="AB79:AM79" si="17">AB10+AB18+AB21+AB25+AB33+AB41+AB67+AB76</f>
        <v>70.750044669984092</v>
      </c>
      <c r="AC79" s="268">
        <f t="shared" si="17"/>
        <v>81.2605310000001</v>
      </c>
      <c r="AD79" s="268">
        <f t="shared" si="17"/>
        <v>75.785360981310319</v>
      </c>
      <c r="AE79" s="268">
        <f t="shared" si="17"/>
        <v>74.236079234576948</v>
      </c>
      <c r="AF79" s="268">
        <f t="shared" si="17"/>
        <v>74.289796306097202</v>
      </c>
      <c r="AG79" s="268">
        <f t="shared" si="17"/>
        <v>72.503209368843514</v>
      </c>
      <c r="AH79" s="268">
        <f t="shared" si="17"/>
        <v>73.727687319972404</v>
      </c>
      <c r="AI79" s="268">
        <f t="shared" si="17"/>
        <v>71.014820565075198</v>
      </c>
      <c r="AJ79" s="268">
        <f t="shared" si="17"/>
        <v>70.547041290115374</v>
      </c>
      <c r="AK79" s="268">
        <f t="shared" si="17"/>
        <v>69.968052359214354</v>
      </c>
      <c r="AL79" s="268">
        <f t="shared" si="17"/>
        <v>67.760895982690215</v>
      </c>
      <c r="AM79" s="268">
        <f t="shared" si="17"/>
        <v>68.159316662686024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180"/>
      <c r="I80" s="180"/>
      <c r="J80" s="180"/>
      <c r="K80" s="180"/>
      <c r="L80" s="180"/>
      <c r="M80" s="180"/>
      <c r="N80" s="217"/>
      <c r="O80" s="264">
        <f>'S-1_HEA'!G25</f>
        <v>28.789254</v>
      </c>
      <c r="P80" s="264">
        <f>'S-1_HEA'!H25</f>
        <v>23.492841000000002</v>
      </c>
      <c r="Q80" s="264">
        <f>'S-1_HEA'!I25</f>
        <v>28.011174</v>
      </c>
      <c r="R80" s="264">
        <f>'S-1_HEA'!J25</f>
        <v>25.51887</v>
      </c>
      <c r="S80" s="264">
        <f>'S-1_HEA'!K25</f>
        <v>25.587900000000001</v>
      </c>
      <c r="T80" s="264">
        <f>'S-1_HEA'!L25</f>
        <v>25.658100000000001</v>
      </c>
      <c r="U80" s="264">
        <f>'S-1_HEA'!M25</f>
        <v>25.73415</v>
      </c>
      <c r="V80" s="264">
        <f>'S-1_HEA'!N25</f>
        <v>25.804349999999999</v>
      </c>
      <c r="W80" s="264">
        <f>'S-1_HEA'!O25</f>
        <v>25.872209999999999</v>
      </c>
      <c r="X80" s="264">
        <f>'S-1_HEA'!P25</f>
        <v>25.941240000000001</v>
      </c>
      <c r="Y80" s="264">
        <f>'S-1_HEA'!Q25</f>
        <v>26.006760000000003</v>
      </c>
      <c r="Z80" s="264">
        <f>'S-1_HEA'!R25</f>
        <v>26.069939999999999</v>
      </c>
      <c r="AB80" s="268">
        <f>'S-1_HEA'!G39</f>
        <v>77.169554500000402</v>
      </c>
      <c r="AC80" s="268">
        <f>'S-1_HEA'!H39</f>
        <v>78.880194100000196</v>
      </c>
      <c r="AD80" s="268">
        <f>'S-1_HEA'!I39</f>
        <v>86.2479459999998</v>
      </c>
      <c r="AE80" s="268">
        <f>'S-1_HEA'!J39</f>
        <v>84.857710999999796</v>
      </c>
      <c r="AF80" s="268">
        <f>'S-1_HEA'!K39</f>
        <v>84.938330000000306</v>
      </c>
      <c r="AG80" s="268">
        <f>'S-1_HEA'!L39</f>
        <v>85.587034999999702</v>
      </c>
      <c r="AH80" s="268">
        <f>'S-1_HEA'!M39</f>
        <v>86.2866199999998</v>
      </c>
      <c r="AI80" s="268">
        <f>'S-1_HEA'!N39</f>
        <v>86.944661999999795</v>
      </c>
      <c r="AJ80" s="268">
        <f>'S-1_HEA'!O39</f>
        <v>87.573653000000107</v>
      </c>
      <c r="AK80" s="268">
        <f>'S-1_HEA'!P39</f>
        <v>88.218117999999905</v>
      </c>
      <c r="AL80" s="268">
        <f>'S-1_HEA'!Q39</f>
        <v>88.8556260000001</v>
      </c>
      <c r="AM80" s="268">
        <f>'S-1_HEA'!R39</f>
        <v>89.413601999999898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180"/>
      <c r="I81" s="180"/>
      <c r="J81" s="180"/>
      <c r="K81" s="180"/>
      <c r="L81" s="180"/>
      <c r="M81" s="180"/>
      <c r="N81" s="217"/>
      <c r="O81" s="262">
        <f>O79-O80</f>
        <v>-4.2282539999999997</v>
      </c>
      <c r="P81" s="262">
        <f t="shared" ref="P81:Z81" si="18">P79-P80</f>
        <v>5.5648589999999949</v>
      </c>
      <c r="Q81" s="262">
        <f t="shared" si="18"/>
        <v>1.8807326459493758</v>
      </c>
      <c r="R81" s="262">
        <f t="shared" si="18"/>
        <v>-3.2132203719591885</v>
      </c>
      <c r="S81" s="262">
        <f t="shared" si="18"/>
        <v>-2.941507252212034</v>
      </c>
      <c r="T81" s="262">
        <f t="shared" si="18"/>
        <v>-3.4164268278576557</v>
      </c>
      <c r="U81" s="262">
        <f t="shared" si="18"/>
        <v>-3.5317150473809527</v>
      </c>
      <c r="V81" s="262">
        <f t="shared" si="18"/>
        <v>-3.1929982609113132</v>
      </c>
      <c r="W81" s="262">
        <f t="shared" si="18"/>
        <v>-3.6540993980973724</v>
      </c>
      <c r="X81" s="262">
        <f t="shared" si="18"/>
        <v>-3.7656746663991925</v>
      </c>
      <c r="Y81" s="262">
        <f t="shared" si="18"/>
        <v>-3.505833519017667</v>
      </c>
      <c r="Z81" s="262">
        <f t="shared" si="18"/>
        <v>-3.9528201273512771</v>
      </c>
      <c r="AB81" s="261">
        <f t="shared" ref="AB81:AM81" si="19">AB79-AB80</f>
        <v>-6.4195098300163096</v>
      </c>
      <c r="AC81" s="261">
        <f t="shared" si="19"/>
        <v>2.3803368999999037</v>
      </c>
      <c r="AD81" s="261">
        <f t="shared" si="19"/>
        <v>-10.462585018689481</v>
      </c>
      <c r="AE81" s="261">
        <f t="shared" si="19"/>
        <v>-10.621631765422848</v>
      </c>
      <c r="AF81" s="261">
        <f t="shared" si="19"/>
        <v>-10.648533693903104</v>
      </c>
      <c r="AG81" s="261">
        <f t="shared" si="19"/>
        <v>-13.083825631156188</v>
      </c>
      <c r="AH81" s="261">
        <f t="shared" si="19"/>
        <v>-12.558932680027397</v>
      </c>
      <c r="AI81" s="261">
        <f t="shared" si="19"/>
        <v>-15.929841434924597</v>
      </c>
      <c r="AJ81" s="261">
        <f t="shared" si="19"/>
        <v>-17.026611709884733</v>
      </c>
      <c r="AK81" s="261">
        <f t="shared" si="19"/>
        <v>-18.25006564078555</v>
      </c>
      <c r="AL81" s="261">
        <f t="shared" si="19"/>
        <v>-21.094730017309885</v>
      </c>
      <c r="AM81" s="261">
        <f t="shared" si="19"/>
        <v>-21.254285337313874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180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180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180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type="decimal" allowBlank="1" showInputMessage="1" showErrorMessage="1" error="Pleae input value between -180.00 and 180.00" sqref="K22:N24 K19:N20 K42:N66 K34:N40 K68:N73 K75:N77 K11:N17 K26:N32" xr:uid="{2B513D8A-9506-494D-9CAB-056042949F1E}">
      <formula1>-180</formula1>
      <formula2>180</formula2>
    </dataValidation>
    <dataValidation type="decimal" allowBlank="1" showInputMessage="1" showErrorMessage="1" error="Pleae input value between -90.00 and 90.00" sqref="J11:J17 J19:J20 J22:J24 J26:J32 J34:J40 J68:J73 J75:J77 J42:J66" xr:uid="{5D49BFE3-DB20-4B81-88C4-94572EB7A9E8}">
      <formula1>-90</formula1>
      <formula2>90</formula2>
    </dataValidation>
    <dataValidation operator="equal" allowBlank="1" showInputMessage="1" showErrorMessage="1" error="Data entry in this cell is not allowed." sqref="O18:Z18 O41:Z41 O33:Z33 O25:Z25 O21:Z21 O10:Z10 O67:Z67" xr:uid="{D04150F0-CFCD-45CA-934E-1EED0BE87688}"/>
    <dataValidation operator="equal" allowBlank="1" showInputMessage="1" showErrorMessage="1" error="Data entry in this field is not allowed." sqref="AB79:AM79 AB10:AM10 AB18:AM18 AB21:AM21 AB25:AM25 AB33:AM33 AB41:AM41 AB67:AM67 AB82:AC83 O79:Z79 O80:AM81" xr:uid="{589F9E76-C29D-4404-90B6-950CF47B5D92}"/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CBA5061-1C67-4CAD-BA01-CAC056070D92}">
          <x14:formula1>
            <xm:f>Sheet1!$E$6:$E$25</xm:f>
          </x14:formula1>
          <xm:sqref>I75:I77 I19:I20 I22:I24 I26:I32 I34:I40 I68:I73 I11:I17 I42:I66</xm:sqref>
        </x14:dataValidation>
        <x14:dataValidation type="list" allowBlank="1" showInputMessage="1" showErrorMessage="1" xr:uid="{28BF0619-5034-43C6-9DCF-134A9D1D893D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8E23E257-3CFF-4A69-BF7C-E2E550DBBE10}">
          <x14:formula1>
            <xm:f>Sheet1!$E$6:$E$15</xm:f>
          </x14:formula1>
          <xm:sqref>O17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D9CE-2F68-44E5-9972-A95ECFD1E099}">
  <dimension ref="A1:AK48"/>
  <sheetViews>
    <sheetView workbookViewId="0">
      <selection sqref="A1:AJ47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600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24.606200000000001</v>
      </c>
      <c r="M2" s="235">
        <v>20.2973</v>
      </c>
      <c r="N2" s="235">
        <v>24.0822</v>
      </c>
      <c r="O2" s="235">
        <v>21.811</v>
      </c>
      <c r="P2" s="235">
        <v>21.87</v>
      </c>
      <c r="Q2" s="235">
        <v>21.93</v>
      </c>
      <c r="R2" s="235">
        <v>21.995000000000001</v>
      </c>
      <c r="S2" s="235">
        <v>22.055</v>
      </c>
      <c r="T2" s="235">
        <v>22.113</v>
      </c>
      <c r="U2" s="235">
        <v>22.172000000000001</v>
      </c>
      <c r="V2" s="235">
        <v>22.228000000000002</v>
      </c>
      <c r="W2" s="235">
        <v>22.282</v>
      </c>
      <c r="X2" s="235"/>
      <c r="Y2" s="235">
        <v>77.169554500000402</v>
      </c>
      <c r="Z2" s="235">
        <v>78.880194100000196</v>
      </c>
      <c r="AA2" s="235">
        <v>86.2479459999998</v>
      </c>
      <c r="AB2" s="235">
        <v>84.857710999999796</v>
      </c>
      <c r="AC2" s="235">
        <v>84.938330000000306</v>
      </c>
      <c r="AD2" s="235">
        <v>85.587034999999702</v>
      </c>
      <c r="AE2" s="235">
        <v>86.2866199999998</v>
      </c>
      <c r="AF2" s="235">
        <v>86.944661999999795</v>
      </c>
      <c r="AG2" s="235">
        <v>87.573653000000107</v>
      </c>
      <c r="AH2" s="235">
        <v>88.218117999999905</v>
      </c>
      <c r="AI2" s="235">
        <v>88.8556260000001</v>
      </c>
      <c r="AJ2" s="235">
        <v>89.413601999999898</v>
      </c>
      <c r="AK2" s="235"/>
    </row>
    <row r="3" spans="1:37" x14ac:dyDescent="0.25">
      <c r="A3" s="239" t="s">
        <v>600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-0.255</v>
      </c>
      <c r="N3" s="235">
        <v>-0.16500000000000001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600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600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1.458</v>
      </c>
      <c r="M5" s="231">
        <v>1.399</v>
      </c>
      <c r="N5" s="231">
        <v>2.1880000000000002</v>
      </c>
      <c r="O5" s="231">
        <v>1.45825</v>
      </c>
      <c r="P5" s="231">
        <v>1.45825</v>
      </c>
      <c r="Q5" s="231">
        <v>1.45825</v>
      </c>
      <c r="R5" s="231">
        <v>1.45825</v>
      </c>
      <c r="S5" s="231">
        <v>1.45825</v>
      </c>
      <c r="T5" s="231">
        <v>1.45825</v>
      </c>
      <c r="U5" s="231">
        <v>1.45825</v>
      </c>
      <c r="V5" s="231">
        <v>1.45825</v>
      </c>
      <c r="W5" s="231">
        <v>1.45825</v>
      </c>
      <c r="X5" s="231"/>
      <c r="Y5" s="231">
        <v>0.429759</v>
      </c>
      <c r="Z5" s="231">
        <v>0.13428599999999999</v>
      </c>
      <c r="AA5" s="231">
        <v>9.5687999999999995E-2</v>
      </c>
      <c r="AB5" s="231">
        <v>0.17812815400000001</v>
      </c>
      <c r="AC5" s="231">
        <v>0.17556163399999999</v>
      </c>
      <c r="AD5" s="231">
        <v>0.18771760600000001</v>
      </c>
      <c r="AE5" s="231">
        <v>0.17950474199999999</v>
      </c>
      <c r="AF5" s="231">
        <v>0.15648772399999999</v>
      </c>
      <c r="AG5" s="231">
        <v>0.162262394</v>
      </c>
      <c r="AH5" s="231">
        <v>0.155379454</v>
      </c>
      <c r="AI5" s="231">
        <v>0.16024417599999999</v>
      </c>
      <c r="AJ5" s="231">
        <v>0.15470282599999999</v>
      </c>
      <c r="AK5" s="235"/>
    </row>
    <row r="6" spans="1:37" x14ac:dyDescent="0.25">
      <c r="A6" s="234" t="s">
        <v>600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1.43</v>
      </c>
      <c r="M6" s="231">
        <v>1.401</v>
      </c>
      <c r="N6" s="231">
        <v>2.258</v>
      </c>
      <c r="O6" s="231">
        <v>1.45825</v>
      </c>
      <c r="P6" s="231">
        <v>1.45825</v>
      </c>
      <c r="Q6" s="231">
        <v>1.45825</v>
      </c>
      <c r="R6" s="231">
        <v>1.45825</v>
      </c>
      <c r="S6" s="231">
        <v>1.45825</v>
      </c>
      <c r="T6" s="231">
        <v>1.45825</v>
      </c>
      <c r="U6" s="231">
        <v>1.45825</v>
      </c>
      <c r="V6" s="231">
        <v>1.45825</v>
      </c>
      <c r="W6" s="231">
        <v>1.45825</v>
      </c>
      <c r="X6" s="231"/>
      <c r="Y6" s="231">
        <v>0.47667900000000002</v>
      </c>
      <c r="Z6" s="231">
        <v>0.110789</v>
      </c>
      <c r="AA6" s="231">
        <v>9.0659000000000101E-2</v>
      </c>
      <c r="AB6" s="231">
        <v>0.18720430199999999</v>
      </c>
      <c r="AC6" s="231">
        <v>0.18470194500000001</v>
      </c>
      <c r="AD6" s="231">
        <v>0.19975108499999999</v>
      </c>
      <c r="AE6" s="231">
        <v>0.19216235200000001</v>
      </c>
      <c r="AF6" s="231">
        <v>0.16602467900000001</v>
      </c>
      <c r="AG6" s="231">
        <v>0.17271512999999999</v>
      </c>
      <c r="AH6" s="231">
        <v>0.17022443900000001</v>
      </c>
      <c r="AI6" s="231">
        <v>0.16738376799999999</v>
      </c>
      <c r="AJ6" s="231">
        <v>0.16310234600000001</v>
      </c>
      <c r="AK6" s="235"/>
    </row>
    <row r="7" spans="1:37" x14ac:dyDescent="0.25">
      <c r="A7" s="234" t="s">
        <v>600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1.4339999999999999</v>
      </c>
      <c r="M7" s="231">
        <v>1.409</v>
      </c>
      <c r="N7" s="231">
        <v>2.145</v>
      </c>
      <c r="O7" s="231">
        <v>1.3999200000000001</v>
      </c>
      <c r="P7" s="231">
        <v>1.3999200000000001</v>
      </c>
      <c r="Q7" s="231">
        <v>1.3999200000000001</v>
      </c>
      <c r="R7" s="231">
        <v>1.3415900000000001</v>
      </c>
      <c r="S7" s="231">
        <v>1.3999200000000001</v>
      </c>
      <c r="T7" s="231">
        <v>1.3999200000000001</v>
      </c>
      <c r="U7" s="231">
        <v>1.3999200000000001</v>
      </c>
      <c r="V7" s="231">
        <v>1.3999200000000001</v>
      </c>
      <c r="W7" s="231">
        <v>1.3999200000000001</v>
      </c>
      <c r="X7" s="231"/>
      <c r="Y7" s="231">
        <v>0.273036</v>
      </c>
      <c r="Z7" s="231">
        <v>3.1895E-2</v>
      </c>
      <c r="AA7" s="231">
        <v>0.15105792000000001</v>
      </c>
      <c r="AB7" s="231">
        <v>0.29526646000000101</v>
      </c>
      <c r="AC7" s="231">
        <v>0.317548520000001</v>
      </c>
      <c r="AD7" s="231">
        <v>0.23851137</v>
      </c>
      <c r="AE7" s="231">
        <v>0.25356051000000002</v>
      </c>
      <c r="AF7" s="231">
        <v>0.23256171</v>
      </c>
      <c r="AG7" s="231">
        <v>0.22891025200000001</v>
      </c>
      <c r="AH7" s="231">
        <v>0.22751033200000001</v>
      </c>
      <c r="AI7" s="231">
        <v>0.23308667999999999</v>
      </c>
      <c r="AJ7" s="231">
        <v>0.24197617199999999</v>
      </c>
      <c r="AK7" s="235"/>
    </row>
    <row r="8" spans="1:37" x14ac:dyDescent="0.25">
      <c r="A8" s="234" t="s">
        <v>600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>
        <v>4.9109999999999996</v>
      </c>
      <c r="M8" s="231">
        <v>4.9119999999999999</v>
      </c>
      <c r="N8" s="231">
        <v>4.9119999999999999</v>
      </c>
      <c r="O8" s="231">
        <v>4.8791159999999998</v>
      </c>
      <c r="P8" s="231">
        <v>4.8791159999999998</v>
      </c>
      <c r="Q8" s="231">
        <v>4.8791159999999998</v>
      </c>
      <c r="R8" s="231">
        <v>4.9283999999999999</v>
      </c>
      <c r="S8" s="231">
        <v>4.9283999999999999</v>
      </c>
      <c r="T8" s="231">
        <v>4.9283999999999999</v>
      </c>
      <c r="U8" s="231">
        <v>4.9283999999999999</v>
      </c>
      <c r="V8" s="231">
        <v>4.9283999999999999</v>
      </c>
      <c r="W8" s="231">
        <v>4.9283999999999999</v>
      </c>
      <c r="X8" s="231"/>
      <c r="Y8" s="231">
        <v>13.8045320000001</v>
      </c>
      <c r="Z8" s="231">
        <v>18.271585999999999</v>
      </c>
      <c r="AA8" s="231">
        <v>13.473712423632</v>
      </c>
      <c r="AB8" s="231">
        <v>21.504687954781101</v>
      </c>
      <c r="AC8" s="231">
        <v>23.241607778733702</v>
      </c>
      <c r="AD8" s="231">
        <v>23.190394908096401</v>
      </c>
      <c r="AE8" s="231">
        <v>24.534718420215999</v>
      </c>
      <c r="AF8" s="231">
        <v>22.844652293238902</v>
      </c>
      <c r="AG8" s="231">
        <v>21.6898938364033</v>
      </c>
      <c r="AH8" s="231">
        <v>21.176912617452501</v>
      </c>
      <c r="AI8" s="231">
        <v>19.995538136963301</v>
      </c>
      <c r="AJ8" s="231">
        <v>19.771158838026299</v>
      </c>
      <c r="AK8" s="235"/>
    </row>
    <row r="9" spans="1:37" x14ac:dyDescent="0.25">
      <c r="A9" s="234" t="s">
        <v>600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5"/>
    </row>
    <row r="10" spans="1:37" x14ac:dyDescent="0.25">
      <c r="A10" s="234" t="s">
        <v>600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600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600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>
        <v>4.8789999999999996</v>
      </c>
      <c r="M12" s="235">
        <v>4.5140000000000002</v>
      </c>
      <c r="N12" s="235">
        <v>4.3090000000000002</v>
      </c>
      <c r="O12" s="235">
        <v>4.0978760000000003</v>
      </c>
      <c r="P12" s="235">
        <v>4.1144759999999998</v>
      </c>
      <c r="Q12" s="235">
        <v>4.0978760000000003</v>
      </c>
      <c r="R12" s="235">
        <v>4.0978760000000003</v>
      </c>
      <c r="S12" s="235">
        <v>4.0978760000000003</v>
      </c>
      <c r="T12" s="235">
        <v>4.0978760000000003</v>
      </c>
      <c r="U12" s="235">
        <v>4.0978760000000003</v>
      </c>
      <c r="V12" s="235">
        <v>4.0978760000000003</v>
      </c>
      <c r="W12" s="235">
        <v>4.0978760000000003</v>
      </c>
      <c r="X12" s="235"/>
      <c r="Y12" s="235">
        <v>4.4577910000000003</v>
      </c>
      <c r="Z12" s="235">
        <v>16.335632</v>
      </c>
      <c r="AA12" s="235">
        <v>9.0935918360000105</v>
      </c>
      <c r="AB12" s="235">
        <v>8.0162269369225196</v>
      </c>
      <c r="AC12" s="235">
        <v>8.0162269370053707</v>
      </c>
      <c r="AD12" s="235">
        <v>8.0162269370720391</v>
      </c>
      <c r="AE12" s="235">
        <v>8.0191001022559494</v>
      </c>
      <c r="AF12" s="235">
        <v>8.0162269368393293</v>
      </c>
      <c r="AG12" s="235">
        <v>8.0162269369889696</v>
      </c>
      <c r="AH12" s="235">
        <v>8.0162269368727301</v>
      </c>
      <c r="AI12" s="235">
        <v>8.0191001026375304</v>
      </c>
      <c r="AJ12" s="235">
        <v>8.0162269369391304</v>
      </c>
      <c r="AK12" s="235"/>
    </row>
    <row r="13" spans="1:37" x14ac:dyDescent="0.25">
      <c r="A13" s="239" t="s">
        <v>600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>
        <v>9.1999999999999998E-2</v>
      </c>
      <c r="M13" s="235">
        <v>9.2999999999999999E-2</v>
      </c>
      <c r="N13" s="235">
        <v>9.7939999999999999E-2</v>
      </c>
      <c r="O13" s="235">
        <v>9.7939999999999999E-2</v>
      </c>
      <c r="P13" s="235">
        <v>9.7939999999999999E-2</v>
      </c>
      <c r="Q13" s="235">
        <v>9.7939999999999999E-2</v>
      </c>
      <c r="R13" s="235">
        <v>9.7939999999999999E-2</v>
      </c>
      <c r="S13" s="235">
        <v>9.7939999999999999E-2</v>
      </c>
      <c r="T13" s="235">
        <v>9.7939999999999999E-2</v>
      </c>
      <c r="U13" s="235">
        <v>9.7939999999999999E-2</v>
      </c>
      <c r="V13" s="235">
        <v>9.7939999999999999E-2</v>
      </c>
      <c r="W13" s="235">
        <v>9.7939999999999999E-2</v>
      </c>
      <c r="X13" s="235"/>
      <c r="Y13" s="235">
        <v>0.15679500000001401</v>
      </c>
      <c r="Z13" s="235">
        <v>0.49354000000000797</v>
      </c>
      <c r="AA13" s="235">
        <v>0.36681316000000502</v>
      </c>
      <c r="AB13" s="235">
        <v>0.269688580000012</v>
      </c>
      <c r="AC13" s="235">
        <v>0.27029282000001498</v>
      </c>
      <c r="AD13" s="235">
        <v>0.26810162000000598</v>
      </c>
      <c r="AE13" s="235">
        <v>0.26693796000000197</v>
      </c>
      <c r="AF13" s="235">
        <v>0.268544840000007</v>
      </c>
      <c r="AG13" s="235">
        <v>0.26971514000001001</v>
      </c>
      <c r="AH13" s="235">
        <v>0.26844524000000503</v>
      </c>
      <c r="AI13" s="235">
        <v>0.266564460000001</v>
      </c>
      <c r="AJ13" s="235">
        <v>0.26573279999999699</v>
      </c>
      <c r="AK13" s="235"/>
    </row>
    <row r="14" spans="1:37" x14ac:dyDescent="0.25">
      <c r="A14" s="239" t="s">
        <v>600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600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>
        <v>3.5</v>
      </c>
      <c r="M15" s="231">
        <v>3</v>
      </c>
      <c r="N15" s="231">
        <v>2.7231749999999999</v>
      </c>
      <c r="O15" s="231">
        <v>2.7162281250000002</v>
      </c>
      <c r="P15" s="231">
        <v>2.7092812500000001</v>
      </c>
      <c r="Q15" s="231">
        <v>2.702334375</v>
      </c>
      <c r="R15" s="231">
        <v>2.6953874999999998</v>
      </c>
      <c r="S15" s="231">
        <v>2.6884406250000001</v>
      </c>
      <c r="T15" s="231">
        <v>2.68149375</v>
      </c>
      <c r="U15" s="231">
        <v>2.6745468749999999</v>
      </c>
      <c r="V15" s="231">
        <v>2.6676000000000002</v>
      </c>
      <c r="W15" s="231">
        <v>2.6606531250000001</v>
      </c>
      <c r="X15" s="231"/>
      <c r="Y15" s="231">
        <v>5.71908999999998</v>
      </c>
      <c r="Z15" s="231">
        <v>5.8513900000005297</v>
      </c>
      <c r="AA15" s="231">
        <v>5.8498317450000901</v>
      </c>
      <c r="AB15" s="231">
        <v>5.8364499131249801</v>
      </c>
      <c r="AC15" s="231">
        <v>5.8215229312499401</v>
      </c>
      <c r="AD15" s="231">
        <v>5.8065959493750503</v>
      </c>
      <c r="AE15" s="231">
        <v>5.8036799924999398</v>
      </c>
      <c r="AF15" s="231">
        <v>5.7767419856248896</v>
      </c>
      <c r="AG15" s="231">
        <v>5.7618150037499696</v>
      </c>
      <c r="AH15" s="231">
        <v>5.7468880218749696</v>
      </c>
      <c r="AI15" s="231">
        <v>5.7438482399999096</v>
      </c>
      <c r="AJ15" s="231">
        <v>5.7170340581249999</v>
      </c>
      <c r="AK15" s="235"/>
    </row>
    <row r="16" spans="1:37" x14ac:dyDescent="0.25">
      <c r="A16" s="234" t="s">
        <v>600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1.444</v>
      </c>
      <c r="M16" s="231">
        <v>1.4379999999999999</v>
      </c>
      <c r="N16" s="231">
        <v>1.7589999999999999</v>
      </c>
      <c r="O16" s="231">
        <v>0.97667940655999996</v>
      </c>
      <c r="P16" s="231">
        <v>0.97379766792</v>
      </c>
      <c r="Q16" s="231">
        <v>0.97077190847999995</v>
      </c>
      <c r="R16" s="231">
        <v>0.9681993002</v>
      </c>
      <c r="S16" s="231">
        <v>1.1403892093000001</v>
      </c>
      <c r="T16" s="231">
        <v>0.97726856920000005</v>
      </c>
      <c r="U16" s="231">
        <v>0.96015136645999999</v>
      </c>
      <c r="V16" s="231">
        <v>0.95709401061999999</v>
      </c>
      <c r="W16" s="231">
        <v>0.9544774613</v>
      </c>
      <c r="X16" s="231"/>
      <c r="Y16" s="231">
        <v>9.0356440000000404</v>
      </c>
      <c r="Z16" s="231">
        <v>1.69997</v>
      </c>
      <c r="AA16" s="231">
        <v>8.5508945779836196</v>
      </c>
      <c r="AB16" s="231">
        <v>7.4334408892671799</v>
      </c>
      <c r="AC16" s="231">
        <v>6.8195507700645503</v>
      </c>
      <c r="AD16" s="231">
        <v>7.3901634766861797</v>
      </c>
      <c r="AE16" s="231">
        <v>7.3926579649612396</v>
      </c>
      <c r="AF16" s="231">
        <v>7.5723255643876</v>
      </c>
      <c r="AG16" s="231">
        <v>7.3499713638747597</v>
      </c>
      <c r="AH16" s="231">
        <v>7.3075578679615898</v>
      </c>
      <c r="AI16" s="231">
        <v>6.72754614092021</v>
      </c>
      <c r="AJ16" s="231">
        <v>7.2663593929832704</v>
      </c>
      <c r="AK16" s="235"/>
    </row>
    <row r="17" spans="1:37" x14ac:dyDescent="0.25">
      <c r="A17" s="234" t="s">
        <v>600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1.5069999999999999</v>
      </c>
      <c r="M17" s="231">
        <v>1.8420000000000001</v>
      </c>
      <c r="N17" s="231">
        <v>1.4750000000000001</v>
      </c>
      <c r="O17" s="231">
        <v>0.97074343498000004</v>
      </c>
      <c r="P17" s="231">
        <v>0.96733741654000005</v>
      </c>
      <c r="Q17" s="231">
        <v>0.96382606451999997</v>
      </c>
      <c r="R17" s="231">
        <v>0.96193615891999995</v>
      </c>
      <c r="S17" s="231">
        <v>1.1697572548199999</v>
      </c>
      <c r="T17" s="231">
        <v>0.95688044100000003</v>
      </c>
      <c r="U17" s="231">
        <v>0.95431584203999997</v>
      </c>
      <c r="V17" s="231">
        <v>0.95024600528000003</v>
      </c>
      <c r="W17" s="231">
        <v>0.94795567041999995</v>
      </c>
      <c r="X17" s="231"/>
      <c r="Y17" s="231">
        <v>8.8932059999999709</v>
      </c>
      <c r="Z17" s="231">
        <v>10.027417</v>
      </c>
      <c r="AA17" s="231">
        <v>1.3994456969135001</v>
      </c>
      <c r="AB17" s="231">
        <v>7.2987522378167702</v>
      </c>
      <c r="AC17" s="231">
        <v>6.6696898721391102</v>
      </c>
      <c r="AD17" s="231">
        <v>7.2562819579557498</v>
      </c>
      <c r="AE17" s="231">
        <v>7.2580311256951999</v>
      </c>
      <c r="AF17" s="231">
        <v>7.4450492991259098</v>
      </c>
      <c r="AG17" s="231">
        <v>7.2160912692235399</v>
      </c>
      <c r="AH17" s="231">
        <v>7.1751506491957997</v>
      </c>
      <c r="AI17" s="231">
        <v>6.5791055545947597</v>
      </c>
      <c r="AJ17" s="231">
        <v>7.13469883017863</v>
      </c>
      <c r="AK17" s="235"/>
    </row>
    <row r="18" spans="1:37" x14ac:dyDescent="0.25">
      <c r="A18" s="234" t="s">
        <v>600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1.9410000000000001</v>
      </c>
      <c r="M18" s="231">
        <v>1.931</v>
      </c>
      <c r="N18" s="231">
        <v>1.9370000000000001</v>
      </c>
      <c r="O18" s="231">
        <v>1.32039617798</v>
      </c>
      <c r="P18" s="231">
        <v>1.6577744911200001</v>
      </c>
      <c r="Q18" s="231">
        <v>1.2831377765800001</v>
      </c>
      <c r="R18" s="231">
        <v>1.2643552966</v>
      </c>
      <c r="S18" s="231">
        <v>1.2418791974600001</v>
      </c>
      <c r="T18" s="231">
        <v>1.23158134286</v>
      </c>
      <c r="U18" s="231">
        <v>1.21566476658</v>
      </c>
      <c r="V18" s="231">
        <v>1.5550994175199999</v>
      </c>
      <c r="W18" s="231">
        <v>1.1831469641200001</v>
      </c>
      <c r="X18" s="231"/>
      <c r="Y18" s="231">
        <v>10.138123999999999</v>
      </c>
      <c r="Z18" s="231">
        <v>7.2545249999998296</v>
      </c>
      <c r="AA18" s="231">
        <v>13.2570416196991</v>
      </c>
      <c r="AB18" s="231">
        <v>10.2464841536757</v>
      </c>
      <c r="AC18" s="231">
        <v>10.353888542259501</v>
      </c>
      <c r="AD18" s="231">
        <v>9.9624177305237094</v>
      </c>
      <c r="AE18" s="231">
        <v>9.8507087772510999</v>
      </c>
      <c r="AF18" s="231">
        <v>8.4437726830541209</v>
      </c>
      <c r="AG18" s="231">
        <v>9.5613056332284394</v>
      </c>
      <c r="AH18" s="231">
        <v>9.4359235097988901</v>
      </c>
      <c r="AI18" s="231">
        <v>9.5917040738352206</v>
      </c>
      <c r="AJ18" s="231">
        <v>9.1915098789270004</v>
      </c>
      <c r="AK18" s="235"/>
    </row>
    <row r="19" spans="1:37" x14ac:dyDescent="0.25">
      <c r="A19" s="239" t="s">
        <v>600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600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>
        <v>0.16900000000000001</v>
      </c>
      <c r="M20" s="235">
        <v>0.16900000000000001</v>
      </c>
      <c r="N20" s="235">
        <v>0.205129163707054</v>
      </c>
      <c r="O20" s="235">
        <v>0.205129163707054</v>
      </c>
      <c r="P20" s="235">
        <v>0.205129163707054</v>
      </c>
      <c r="Q20" s="235">
        <v>0.205129163707054</v>
      </c>
      <c r="R20" s="235">
        <v>0.205129163707054</v>
      </c>
      <c r="S20" s="235">
        <v>0.205129163707054</v>
      </c>
      <c r="T20" s="235">
        <v>0.205129163707054</v>
      </c>
      <c r="U20" s="235">
        <v>0.205129163707054</v>
      </c>
      <c r="V20" s="235">
        <v>0.205129163707054</v>
      </c>
      <c r="W20" s="235">
        <v>0.205129163707054</v>
      </c>
      <c r="X20" s="235"/>
      <c r="Y20" s="235">
        <v>0.86555400000001004</v>
      </c>
      <c r="Z20" s="235">
        <v>1.06914500000004</v>
      </c>
      <c r="AA20" s="235">
        <v>1.0975064934716501</v>
      </c>
      <c r="AB20" s="235">
        <v>1.17090706234697</v>
      </c>
      <c r="AC20" s="235">
        <v>1.17991478974271</v>
      </c>
      <c r="AD20" s="235">
        <v>1.16935593031956</v>
      </c>
      <c r="AE20" s="235">
        <v>1.1704341421785101</v>
      </c>
      <c r="AF20" s="235">
        <v>1.1812079645338101</v>
      </c>
      <c r="AG20" s="235">
        <v>1.17410665894249</v>
      </c>
      <c r="AH20" s="235">
        <v>1.1735103661620001</v>
      </c>
      <c r="AI20" s="235">
        <v>1.1732682287270999</v>
      </c>
      <c r="AJ20" s="235">
        <v>1.1680783932750101</v>
      </c>
      <c r="AK20" s="235"/>
    </row>
    <row r="21" spans="1:37" x14ac:dyDescent="0.25">
      <c r="A21" s="239" t="s">
        <v>600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>
        <v>0.19700000000000001</v>
      </c>
      <c r="M21" s="235">
        <v>0.16700000000000001</v>
      </c>
      <c r="N21" s="235">
        <v>0.205129163707054</v>
      </c>
      <c r="O21" s="235">
        <v>0.205129163707054</v>
      </c>
      <c r="P21" s="235">
        <v>0.205129163707054</v>
      </c>
      <c r="Q21" s="235">
        <v>0.205129163707054</v>
      </c>
      <c r="R21" s="235">
        <v>0.205129163707054</v>
      </c>
      <c r="S21" s="235">
        <v>0.205129163707054</v>
      </c>
      <c r="T21" s="235">
        <v>0.205129163707054</v>
      </c>
      <c r="U21" s="235">
        <v>0.205129163707054</v>
      </c>
      <c r="V21" s="235">
        <v>0.205129163707054</v>
      </c>
      <c r="W21" s="235">
        <v>0.205129163707054</v>
      </c>
      <c r="X21" s="235"/>
      <c r="Y21" s="235">
        <v>0.36659999999999898</v>
      </c>
      <c r="Z21" s="235">
        <v>0.67663900000002797</v>
      </c>
      <c r="AA21" s="235">
        <v>0.53396168327920901</v>
      </c>
      <c r="AB21" s="235">
        <v>0.70285174391014604</v>
      </c>
      <c r="AC21" s="235">
        <v>0.70673642230787803</v>
      </c>
      <c r="AD21" s="235">
        <v>0.696236076268131</v>
      </c>
      <c r="AE21" s="235">
        <v>0.70949135739236002</v>
      </c>
      <c r="AF21" s="235">
        <v>0.70858404116395202</v>
      </c>
      <c r="AG21" s="235">
        <v>0.69915200947634804</v>
      </c>
      <c r="AH21" s="235">
        <v>0.70955290908348501</v>
      </c>
      <c r="AI21" s="235">
        <v>0.70686290685264996</v>
      </c>
      <c r="AJ21" s="235">
        <v>0.70472927149592701</v>
      </c>
      <c r="AK21" s="235"/>
    </row>
    <row r="22" spans="1:37" x14ac:dyDescent="0.25">
      <c r="A22" s="239" t="s">
        <v>600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600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600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600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>
        <v>0</v>
      </c>
      <c r="M25" s="235">
        <v>1.7909999999999999</v>
      </c>
      <c r="N25" s="235">
        <v>1.837</v>
      </c>
      <c r="O25" s="235">
        <v>0.87705883757143099</v>
      </c>
      <c r="P25" s="235">
        <v>0.87705827625858901</v>
      </c>
      <c r="Q25" s="235">
        <v>0.87705940161296603</v>
      </c>
      <c r="R25" s="235">
        <v>0.87705905094967096</v>
      </c>
      <c r="S25" s="235">
        <v>0.87705780655930399</v>
      </c>
      <c r="T25" s="235">
        <v>0.87705885289324503</v>
      </c>
      <c r="U25" s="235">
        <v>0.87705883757143099</v>
      </c>
      <c r="V25" s="235">
        <v>0.87705940161295803</v>
      </c>
      <c r="W25" s="235">
        <v>0.87705900585934105</v>
      </c>
      <c r="X25" s="235"/>
      <c r="Y25" s="235">
        <v>1.116099</v>
      </c>
      <c r="Z25" s="235">
        <v>5.5193810000000196</v>
      </c>
      <c r="AA25" s="235">
        <v>5.3435810398998296</v>
      </c>
      <c r="AB25" s="235">
        <v>4.0410454595788501</v>
      </c>
      <c r="AC25" s="235">
        <v>4.0286435751740299</v>
      </c>
      <c r="AD25" s="235">
        <v>4.0171130989832697</v>
      </c>
      <c r="AE25" s="235">
        <v>4.0329361596090898</v>
      </c>
      <c r="AF25" s="235">
        <v>4.0366115802074702</v>
      </c>
      <c r="AG25" s="235">
        <v>4.0394879497523801</v>
      </c>
      <c r="AH25" s="235">
        <v>4.0410454595788403</v>
      </c>
      <c r="AI25" s="235">
        <v>4.0259117836835703</v>
      </c>
      <c r="AJ25" s="235">
        <v>4.0132265063690102</v>
      </c>
      <c r="AK25" s="235"/>
    </row>
    <row r="26" spans="1:37" x14ac:dyDescent="0.25">
      <c r="A26" s="239" t="s">
        <v>600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600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600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600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600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600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600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600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600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600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600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600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600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600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600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600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600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>
        <v>0.60899999999999999</v>
      </c>
      <c r="M42" s="231">
        <v>0.61099999999999999</v>
      </c>
      <c r="N42" s="231">
        <v>0.61728749999999899</v>
      </c>
      <c r="O42" s="231">
        <v>0.61728749999999899</v>
      </c>
      <c r="P42" s="231">
        <v>0.61728749999999899</v>
      </c>
      <c r="Q42" s="231">
        <v>0.61728749999999899</v>
      </c>
      <c r="R42" s="231">
        <v>0.61728749999999899</v>
      </c>
      <c r="S42" s="231">
        <v>0.61728749999999899</v>
      </c>
      <c r="T42" s="231">
        <v>0.61728749999999899</v>
      </c>
      <c r="U42" s="231">
        <v>0.61728749999999899</v>
      </c>
      <c r="V42" s="231">
        <v>0.61728749999999899</v>
      </c>
      <c r="W42" s="231">
        <v>0.61728749999999899</v>
      </c>
      <c r="X42" s="231"/>
      <c r="Y42" s="231">
        <v>1.57132599999998</v>
      </c>
      <c r="Z42" s="231">
        <v>2.5519400000000698</v>
      </c>
      <c r="AA42" s="231">
        <v>2.0745274479123199</v>
      </c>
      <c r="AB42" s="231">
        <v>1.5850395401979001</v>
      </c>
      <c r="AC42" s="231">
        <v>1.5889197785871401</v>
      </c>
      <c r="AD42" s="231">
        <v>1.57070516909391</v>
      </c>
      <c r="AE42" s="231">
        <v>1.5560539804106299</v>
      </c>
      <c r="AF42" s="231">
        <v>1.59184760093327</v>
      </c>
      <c r="AG42" s="231">
        <v>1.60230058530233</v>
      </c>
      <c r="AH42" s="231">
        <v>1.6609604628303201</v>
      </c>
      <c r="AI42" s="231">
        <v>1.66282696070956</v>
      </c>
      <c r="AJ42" s="231">
        <v>1.6587186917680501</v>
      </c>
      <c r="AK42" s="235"/>
    </row>
    <row r="43" spans="1:37" x14ac:dyDescent="0.25">
      <c r="A43" s="234" t="s">
        <v>600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>
        <v>0.99</v>
      </c>
      <c r="M43" s="231">
        <v>0.98099999999999998</v>
      </c>
      <c r="N43" s="231">
        <v>1.0256458185352699</v>
      </c>
      <c r="O43" s="231">
        <v>1.0256458185352699</v>
      </c>
      <c r="P43" s="231">
        <v>1.0256458185352699</v>
      </c>
      <c r="Q43" s="231">
        <v>1.0256458185352699</v>
      </c>
      <c r="R43" s="231">
        <v>1.0256458185352699</v>
      </c>
      <c r="S43" s="231">
        <v>1.0256458185352699</v>
      </c>
      <c r="T43" s="231">
        <v>1.0256458185352699</v>
      </c>
      <c r="U43" s="231">
        <v>1.0256458185352699</v>
      </c>
      <c r="V43" s="231">
        <v>1.0256458185352699</v>
      </c>
      <c r="W43" s="231">
        <v>1.0256458185352699</v>
      </c>
      <c r="X43" s="231"/>
      <c r="Y43" s="231">
        <v>2.5900569999999798</v>
      </c>
      <c r="Z43" s="231">
        <v>3.8116239999999899</v>
      </c>
      <c r="AA43" s="231">
        <v>3.18516049152112</v>
      </c>
      <c r="AB43" s="231">
        <v>2.5399058469512701</v>
      </c>
      <c r="AC43" s="231">
        <v>2.5549899898299899</v>
      </c>
      <c r="AD43" s="231">
        <v>2.5336364534695099</v>
      </c>
      <c r="AE43" s="231">
        <v>2.5077097335023799</v>
      </c>
      <c r="AF43" s="231">
        <v>2.5741816629659402</v>
      </c>
      <c r="AG43" s="231">
        <v>2.6030871271728402</v>
      </c>
      <c r="AH43" s="231">
        <v>2.70276409340322</v>
      </c>
      <c r="AI43" s="231">
        <v>2.7079047697664</v>
      </c>
      <c r="AJ43" s="231">
        <v>2.6920617205987099</v>
      </c>
      <c r="AK43" s="235"/>
    </row>
    <row r="44" spans="1:37" x14ac:dyDescent="0.25">
      <c r="A44" s="234" t="s">
        <v>600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3.3997000000000002</v>
      </c>
      <c r="N44" s="231">
        <v>2.1976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1.9162048</v>
      </c>
      <c r="Z44" s="230">
        <v>6.6997719999999896</v>
      </c>
      <c r="AA44" s="230">
        <v>9.2179667999998802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600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600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0.73637254000000496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600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3.99999999994</v>
      </c>
      <c r="M47" s="231">
        <v>0</v>
      </c>
      <c r="N47" s="231">
        <v>0</v>
      </c>
      <c r="O47" s="231">
        <v>0</v>
      </c>
      <c r="P47" s="231">
        <v>0</v>
      </c>
      <c r="Q47" s="231">
        <v>0</v>
      </c>
      <c r="R47" s="231">
        <v>0</v>
      </c>
      <c r="S47" s="231">
        <v>0</v>
      </c>
      <c r="T47" s="231">
        <v>0</v>
      </c>
      <c r="U47" s="231">
        <v>0</v>
      </c>
      <c r="V47" s="231">
        <v>0</v>
      </c>
      <c r="W47" s="231">
        <v>0</v>
      </c>
      <c r="X47" s="230"/>
      <c r="Y47" s="230">
        <v>8.2031753299840098</v>
      </c>
      <c r="Z47" s="230">
        <v>0.72099999999960096</v>
      </c>
      <c r="AA47" s="230">
        <v>2.0039210459979802</v>
      </c>
      <c r="AB47" s="230">
        <v>2.9300000000035502</v>
      </c>
      <c r="AC47" s="230">
        <v>2.3600000000032599</v>
      </c>
      <c r="AD47" s="230">
        <v>0</v>
      </c>
      <c r="AE47" s="230">
        <v>0</v>
      </c>
      <c r="AF47" s="230">
        <v>0</v>
      </c>
      <c r="AG47" s="230">
        <v>0</v>
      </c>
      <c r="AH47" s="230">
        <v>0</v>
      </c>
      <c r="AI47" s="230">
        <v>0</v>
      </c>
      <c r="AJ47" s="230">
        <v>0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EC44-F768-4CCE-8A1D-4660EC1B75C6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618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LOD_Data!L2</f>
        <v>142.80410000000001</v>
      </c>
      <c r="H11" s="245">
        <f>LOD_Data!M2</f>
        <v>130.98679999999999</v>
      </c>
      <c r="I11" s="245">
        <f>LOD_Data!N2</f>
        <v>136.95529999999999</v>
      </c>
      <c r="J11" s="245">
        <f>LOD_Data!O2</f>
        <v>130.02000000000001</v>
      </c>
      <c r="K11" s="245">
        <f>LOD_Data!P2</f>
        <v>131.012</v>
      </c>
      <c r="L11" s="245">
        <f>LOD_Data!Q2</f>
        <v>131.857</v>
      </c>
      <c r="M11" s="245">
        <f>LOD_Data!R2</f>
        <v>132.619</v>
      </c>
      <c r="N11" s="245">
        <f>LOD_Data!S2</f>
        <v>133.32499999999999</v>
      </c>
      <c r="O11" s="245">
        <f>LOD_Data!T2</f>
        <v>133.971</v>
      </c>
      <c r="P11" s="245">
        <f>LOD_Data!U2</f>
        <v>134.63399999999999</v>
      </c>
      <c r="Q11" s="245">
        <f>LOD_Data!V2</f>
        <v>135.27000000000001</v>
      </c>
      <c r="R11" s="245">
        <f>LOD_Data!W2</f>
        <v>135.864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142.80410000000001</v>
      </c>
      <c r="H19" s="246">
        <f>H11+H17+H18</f>
        <v>130.98679999999999</v>
      </c>
      <c r="I19" s="246">
        <f t="shared" ref="I19:R19" si="0">I11+I17+I18</f>
        <v>136.95529999999999</v>
      </c>
      <c r="J19" s="246">
        <f t="shared" si="0"/>
        <v>130.02000000000001</v>
      </c>
      <c r="K19" s="246">
        <f t="shared" si="0"/>
        <v>131.012</v>
      </c>
      <c r="L19" s="246">
        <f t="shared" si="0"/>
        <v>131.857</v>
      </c>
      <c r="M19" s="246">
        <f t="shared" si="0"/>
        <v>132.619</v>
      </c>
      <c r="N19" s="246">
        <f t="shared" si="0"/>
        <v>133.32499999999999</v>
      </c>
      <c r="O19" s="246">
        <f t="shared" si="0"/>
        <v>133.971</v>
      </c>
      <c r="P19" s="246">
        <f t="shared" si="0"/>
        <v>134.63399999999999</v>
      </c>
      <c r="Q19" s="246">
        <f t="shared" si="0"/>
        <v>135.27000000000001</v>
      </c>
      <c r="R19" s="246">
        <f t="shared" si="0"/>
        <v>135.864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142.80410000000001</v>
      </c>
      <c r="H21" s="246">
        <f>H19+H20</f>
        <v>130.98679999999999</v>
      </c>
      <c r="I21" s="246">
        <f t="shared" ref="I21:R21" si="1">I19+I20</f>
        <v>136.95529999999999</v>
      </c>
      <c r="J21" s="246">
        <f>J19+J20</f>
        <v>130.02000000000001</v>
      </c>
      <c r="K21" s="246">
        <f t="shared" si="1"/>
        <v>131.012</v>
      </c>
      <c r="L21" s="246">
        <f t="shared" si="1"/>
        <v>131.857</v>
      </c>
      <c r="M21" s="246">
        <f t="shared" si="1"/>
        <v>132.619</v>
      </c>
      <c r="N21" s="246">
        <f t="shared" si="1"/>
        <v>133.32499999999999</v>
      </c>
      <c r="O21" s="246">
        <f t="shared" si="1"/>
        <v>133.971</v>
      </c>
      <c r="P21" s="246">
        <f t="shared" si="1"/>
        <v>134.63399999999999</v>
      </c>
      <c r="Q21" s="246">
        <f t="shared" si="1"/>
        <v>135.27000000000001</v>
      </c>
      <c r="R21" s="246">
        <f t="shared" si="1"/>
        <v>135.864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24.276697000000002</v>
      </c>
      <c r="H22" s="246">
        <f t="shared" ref="H22:R22" si="2">H21*0.17</f>
        <v>22.267755999999999</v>
      </c>
      <c r="I22" s="246">
        <f t="shared" si="2"/>
        <v>23.282401</v>
      </c>
      <c r="J22" s="246">
        <f t="shared" si="2"/>
        <v>22.103400000000004</v>
      </c>
      <c r="K22" s="246">
        <f t="shared" si="2"/>
        <v>22.272040000000001</v>
      </c>
      <c r="L22" s="246">
        <f t="shared" si="2"/>
        <v>22.415690000000001</v>
      </c>
      <c r="M22" s="246">
        <f t="shared" si="2"/>
        <v>22.54523</v>
      </c>
      <c r="N22" s="246">
        <f t="shared" si="2"/>
        <v>22.66525</v>
      </c>
      <c r="O22" s="246">
        <f t="shared" si="2"/>
        <v>22.775070000000003</v>
      </c>
      <c r="P22" s="246">
        <f t="shared" si="2"/>
        <v>22.887779999999999</v>
      </c>
      <c r="Q22" s="246">
        <f t="shared" si="2"/>
        <v>22.995900000000002</v>
      </c>
      <c r="R22" s="246">
        <f t="shared" si="2"/>
        <v>23.096880000000002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LOD_Data!L3</f>
        <v>0</v>
      </c>
      <c r="H23" s="245">
        <f>LOD_Data!M3</f>
        <v>-0.745</v>
      </c>
      <c r="I23" s="245">
        <f>LOD_Data!N3</f>
        <v>-0.36199999999999999</v>
      </c>
      <c r="J23" s="245">
        <f>LOD_Data!O3</f>
        <v>0</v>
      </c>
      <c r="K23" s="245">
        <f>LOD_Data!P3</f>
        <v>0</v>
      </c>
      <c r="L23" s="245">
        <f>LOD_Data!Q3</f>
        <v>0</v>
      </c>
      <c r="M23" s="245">
        <f>LOD_Data!R3</f>
        <v>0</v>
      </c>
      <c r="N23" s="245">
        <f>LOD_Data!S3</f>
        <v>0</v>
      </c>
      <c r="O23" s="245">
        <f>LOD_Data!T3</f>
        <v>0</v>
      </c>
      <c r="P23" s="245">
        <f>LOD_Data!U3</f>
        <v>0</v>
      </c>
      <c r="Q23" s="245">
        <f>LOD_Data!V3</f>
        <v>0</v>
      </c>
      <c r="R23" s="245">
        <f>LOD_Data!W3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167.08079700000002</v>
      </c>
      <c r="H25" s="246">
        <f>H21+H22+H23+H24</f>
        <v>152.50955599999998</v>
      </c>
      <c r="I25" s="246">
        <f t="shared" ref="I25:R25" si="3">I21+I22+I23+I24</f>
        <v>159.87570099999999</v>
      </c>
      <c r="J25" s="246">
        <f t="shared" si="3"/>
        <v>152.1234</v>
      </c>
      <c r="K25" s="246">
        <f t="shared" si="3"/>
        <v>153.28404</v>
      </c>
      <c r="L25" s="246">
        <f t="shared" si="3"/>
        <v>154.27269000000001</v>
      </c>
      <c r="M25" s="246">
        <f t="shared" si="3"/>
        <v>155.16423</v>
      </c>
      <c r="N25" s="246">
        <f t="shared" si="3"/>
        <v>155.99025</v>
      </c>
      <c r="O25" s="246">
        <f t="shared" si="3"/>
        <v>156.74607</v>
      </c>
      <c r="P25" s="246">
        <f t="shared" si="3"/>
        <v>157.52177999999998</v>
      </c>
      <c r="Q25" s="246">
        <f t="shared" si="3"/>
        <v>158.26590000000002</v>
      </c>
      <c r="R25" s="246">
        <f t="shared" si="3"/>
        <v>158.96088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f>LOD_Data!Y2</f>
        <v>457.94568479999901</v>
      </c>
      <c r="H29" s="75">
        <f>LOD_Data!Z2</f>
        <v>441.00329629999902</v>
      </c>
      <c r="I29" s="62">
        <f>LOD_Data!AA2</f>
        <v>467.54634779999901</v>
      </c>
      <c r="J29" s="62">
        <f>LOD_Data!AB2</f>
        <v>450.41757199999898</v>
      </c>
      <c r="K29" s="62">
        <f>LOD_Data!AC2</f>
        <v>454.41180199999798</v>
      </c>
      <c r="L29" s="62">
        <f>LOD_Data!AD2</f>
        <v>457.54872800000101</v>
      </c>
      <c r="M29" s="62">
        <f>LOD_Data!AE2</f>
        <v>460.35480899999999</v>
      </c>
      <c r="N29" s="62">
        <f>LOD_Data!AF2</f>
        <v>463.04810099999997</v>
      </c>
      <c r="O29" s="62">
        <f>LOD_Data!AG2</f>
        <v>465.59129499999898</v>
      </c>
      <c r="P29" s="62">
        <f>LOD_Data!AH2</f>
        <v>468.136062000001</v>
      </c>
      <c r="Q29" s="62">
        <f>LOD_Data!AI2</f>
        <v>470.42630000000003</v>
      </c>
      <c r="R29" s="62">
        <f>LOD_Data!AJ2</f>
        <v>472.76484300000101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457.94568479999901</v>
      </c>
      <c r="H37" s="77">
        <f>H29+H35+H36</f>
        <v>441.00329629999902</v>
      </c>
      <c r="I37" s="77">
        <f>I29+I35+I36</f>
        <v>467.54634779999901</v>
      </c>
      <c r="J37" s="77">
        <f t="shared" ref="J37:R37" si="4">J29+J35+J36</f>
        <v>450.41757199999898</v>
      </c>
      <c r="K37" s="77">
        <f t="shared" si="4"/>
        <v>454.41180199999798</v>
      </c>
      <c r="L37" s="77">
        <f t="shared" si="4"/>
        <v>457.54872800000101</v>
      </c>
      <c r="M37" s="77">
        <f t="shared" si="4"/>
        <v>460.35480899999999</v>
      </c>
      <c r="N37" s="77">
        <f t="shared" si="4"/>
        <v>463.04810099999997</v>
      </c>
      <c r="O37" s="77">
        <f t="shared" si="4"/>
        <v>465.59129499999898</v>
      </c>
      <c r="P37" s="77">
        <f t="shared" si="4"/>
        <v>468.136062000001</v>
      </c>
      <c r="Q37" s="77">
        <f t="shared" si="4"/>
        <v>470.42630000000003</v>
      </c>
      <c r="R37" s="77">
        <f t="shared" si="4"/>
        <v>472.76484300000101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457.94568479999901</v>
      </c>
      <c r="H39" s="77">
        <f t="shared" si="5"/>
        <v>441.00329629999902</v>
      </c>
      <c r="I39" s="77">
        <f t="shared" si="5"/>
        <v>467.54634779999901</v>
      </c>
      <c r="J39" s="77">
        <f t="shared" si="5"/>
        <v>450.41757199999898</v>
      </c>
      <c r="K39" s="77">
        <f t="shared" si="5"/>
        <v>454.41180199999798</v>
      </c>
      <c r="L39" s="77">
        <f t="shared" si="5"/>
        <v>457.54872800000101</v>
      </c>
      <c r="M39" s="77">
        <f t="shared" si="5"/>
        <v>460.35480899999999</v>
      </c>
      <c r="N39" s="77">
        <f t="shared" si="5"/>
        <v>463.04810099999997</v>
      </c>
      <c r="O39" s="77">
        <f t="shared" si="5"/>
        <v>465.59129499999898</v>
      </c>
      <c r="P39" s="77">
        <f t="shared" si="5"/>
        <v>468.136062000001</v>
      </c>
      <c r="Q39" s="77">
        <f t="shared" si="5"/>
        <v>470.42630000000003</v>
      </c>
      <c r="R39" s="77">
        <f t="shared" si="5"/>
        <v>472.76484300000101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PeakLoad_Dates!$L$51</f>
        <v>142.80410000000001</v>
      </c>
      <c r="H44" s="85">
        <f>PeakLoad_Dates!$L$52</f>
        <v>130.98680000000002</v>
      </c>
      <c r="I44" s="85">
        <f>PeakLoad_Dates!$L$53</f>
        <v>136.95529999999999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PeakLoad_Dates!$I$51</f>
        <v>44810</v>
      </c>
      <c r="H45" s="276">
        <f>PeakLoad_Dates!$I$52</f>
        <v>45154</v>
      </c>
      <c r="I45" s="276">
        <f>PeakLoad_Dates!$I$53</f>
        <v>45484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PeakLoad_Dates!$K$51</f>
        <v>17</v>
      </c>
      <c r="H46" s="88">
        <f>PeakLoad_Dates!$K$52</f>
        <v>17</v>
      </c>
      <c r="I46" s="88">
        <f>PeakLoad_Dates!$K$53</f>
        <v>18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142.80410000000001</v>
      </c>
      <c r="H50" s="89">
        <f>H44+H47+H48+H49</f>
        <v>130.98680000000002</v>
      </c>
      <c r="I50" s="89">
        <f>I44+I47+I48+I49</f>
        <v>136.95529999999999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count="4">
    <dataValidation type="textLength" operator="equal" allowBlank="1" showInputMessage="1" showErrorMessage="1" error="Data entry in this field is not allowed." sqref="G39:R39" xr:uid="{26F58960-B150-44AF-8FF6-A9102AD3B95C}">
      <formula1>0</formula1>
    </dataValidation>
    <dataValidation type="textLength" operator="equal" allowBlank="1" showInputMessage="1" showErrorMessage="1" error="Data entry in this cell is not allowed." sqref="G35:H35" xr:uid="{64093554-ABE6-4E1F-9784-00AF8E3AA75B}">
      <formula1>0</formula1>
    </dataValidation>
    <dataValidation type="textLength" operator="equal" allowBlank="1" showInputMessage="1" showErrorMessage="1" error="Data entry is not allowed in this cell." sqref="G37:R37 G50:I50" xr:uid="{05A87382-EECC-4DBC-A420-CF45CCE39D9D}">
      <formula1>0</formula1>
    </dataValidation>
    <dataValidation type="textLength" operator="equal" allowBlank="1" showInputMessage="1" showErrorMessage="1" error="No data entry allowed in this cell" sqref="G17:H17" xr:uid="{0FAC282E-C967-4501-B1F5-00AAF7582E94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F6AA-4212-411C-BB0C-DA1478F0C91C}">
  <sheetPr>
    <tabColor indexed="42"/>
    <pageSetUpPr fitToPage="1"/>
  </sheetPr>
  <dimension ref="A1:AM88"/>
  <sheetViews>
    <sheetView showGridLines="0" zoomScale="90" zoomScaleNormal="9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618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56.602000000000004</v>
      </c>
      <c r="P10" s="262">
        <f t="shared" si="0"/>
        <v>57.016000000000005</v>
      </c>
      <c r="Q10" s="262">
        <f t="shared" si="0"/>
        <v>62.854999999999997</v>
      </c>
      <c r="R10" s="262">
        <f t="shared" si="0"/>
        <v>57.480820000000008</v>
      </c>
      <c r="S10" s="262">
        <f t="shared" si="0"/>
        <v>57.480820000000008</v>
      </c>
      <c r="T10" s="262">
        <f t="shared" si="0"/>
        <v>38.125820000000004</v>
      </c>
      <c r="U10" s="262">
        <f t="shared" si="0"/>
        <v>38.276890000000002</v>
      </c>
      <c r="V10" s="262">
        <f t="shared" si="0"/>
        <v>38.410820000000001</v>
      </c>
      <c r="W10" s="262">
        <f t="shared" si="0"/>
        <v>38.410820000000001</v>
      </c>
      <c r="X10" s="262">
        <f t="shared" si="0"/>
        <v>38.410820000000001</v>
      </c>
      <c r="Y10" s="262">
        <f t="shared" si="0"/>
        <v>38.410820000000001</v>
      </c>
      <c r="Z10" s="262">
        <f t="shared" si="0"/>
        <v>38.410820000000001</v>
      </c>
      <c r="AB10" s="265">
        <f t="shared" ref="AB10:AM10" si="1">SUM(AB11:AB17)</f>
        <v>85.700237000000001</v>
      </c>
      <c r="AC10" s="265">
        <f t="shared" si="1"/>
        <v>108.92863200000001</v>
      </c>
      <c r="AD10" s="265">
        <f t="shared" si="1"/>
        <v>82.076043113830011</v>
      </c>
      <c r="AE10" s="265">
        <f t="shared" si="1"/>
        <v>133.15692007959396</v>
      </c>
      <c r="AF10" s="265">
        <f t="shared" si="1"/>
        <v>145.10314486639197</v>
      </c>
      <c r="AG10" s="265">
        <f t="shared" si="1"/>
        <v>135.54294037629899</v>
      </c>
      <c r="AH10" s="265">
        <f t="shared" si="1"/>
        <v>143.31517990911098</v>
      </c>
      <c r="AI10" s="265">
        <f t="shared" si="1"/>
        <v>133.38077127407701</v>
      </c>
      <c r="AJ10" s="265">
        <f t="shared" si="1"/>
        <v>126.723259533685</v>
      </c>
      <c r="AK10" s="265">
        <f t="shared" si="1"/>
        <v>123.732049823609</v>
      </c>
      <c r="AL10" s="265">
        <f t="shared" si="1"/>
        <v>116.917836935818</v>
      </c>
      <c r="AM10" s="265">
        <f t="shared" si="1"/>
        <v>115.61815123873301</v>
      </c>
    </row>
    <row r="11" spans="1:39" s="174" customFormat="1" ht="14.25" x14ac:dyDescent="0.2">
      <c r="A11" s="170" t="str">
        <f>LOD_Data!B5</f>
        <v>1b</v>
      </c>
      <c r="B11" s="219" t="str">
        <f>LOD_Data!C5</f>
        <v>Fossil Fuel Supply</v>
      </c>
      <c r="C11" s="179" t="str">
        <f>LOD_Data!D5</f>
        <v>G0379</v>
      </c>
      <c r="D11" s="179" t="str">
        <f>LOD_Data!E5</f>
        <v>7450</v>
      </c>
      <c r="E11" s="212" t="str">
        <f>LOD_Data!F5</f>
        <v>ALMEGT_1_UNIT 1</v>
      </c>
      <c r="F11" s="212">
        <f>LOD_Data!G5</f>
        <v>0</v>
      </c>
      <c r="G11" s="212" t="str">
        <f>LOD_Data!H5</f>
        <v>Natural Gas</v>
      </c>
      <c r="H11" s="205">
        <f>LOD_Data!I5</f>
        <v>25</v>
      </c>
      <c r="I11" s="179" t="str">
        <f>LOD_Data!J5</f>
        <v>CAISO</v>
      </c>
      <c r="J11" s="179"/>
      <c r="K11" s="179"/>
      <c r="L11" s="179"/>
      <c r="M11" s="181"/>
      <c r="N11" s="216"/>
      <c r="O11" s="263">
        <f>LOD_Data!L5</f>
        <v>3.347</v>
      </c>
      <c r="P11" s="263">
        <f>LOD_Data!M5</f>
        <v>3.2120000000000002</v>
      </c>
      <c r="Q11" s="263">
        <f>LOD_Data!N5</f>
        <v>5.024</v>
      </c>
      <c r="R11" s="263">
        <f>LOD_Data!O5</f>
        <v>3.3482500000000002</v>
      </c>
      <c r="S11" s="263">
        <f>LOD_Data!P5</f>
        <v>3.3482500000000002</v>
      </c>
      <c r="T11" s="263">
        <f>LOD_Data!Q5</f>
        <v>3.3482500000000002</v>
      </c>
      <c r="U11" s="263">
        <f>LOD_Data!R5</f>
        <v>3.3482500000000002</v>
      </c>
      <c r="V11" s="263">
        <f>LOD_Data!S5</f>
        <v>3.3482500000000002</v>
      </c>
      <c r="W11" s="263">
        <f>LOD_Data!T5</f>
        <v>3.3482500000000002</v>
      </c>
      <c r="X11" s="263">
        <f>LOD_Data!U5</f>
        <v>3.3482500000000002</v>
      </c>
      <c r="Y11" s="263">
        <f>LOD_Data!V5</f>
        <v>3.3482500000000002</v>
      </c>
      <c r="Z11" s="263">
        <f>LOD_Data!W5</f>
        <v>3.3482500000000002</v>
      </c>
      <c r="AB11" s="266">
        <f>LOD_Data!Y5</f>
        <v>0.98675999999999997</v>
      </c>
      <c r="AC11" s="266">
        <f>LOD_Data!Z5</f>
        <v>0.308342</v>
      </c>
      <c r="AD11" s="266">
        <f>LOD_Data!AA5</f>
        <v>0.21971099999999999</v>
      </c>
      <c r="AE11" s="266">
        <f>LOD_Data!AB5</f>
        <v>0.40899543399999899</v>
      </c>
      <c r="AF11" s="266">
        <f>LOD_Data!AC5</f>
        <v>0.40310251399999902</v>
      </c>
      <c r="AG11" s="266">
        <f>LOD_Data!AD5</f>
        <v>0.43101352599999898</v>
      </c>
      <c r="AH11" s="266">
        <f>LOD_Data!AE5</f>
        <v>0.41215618199999998</v>
      </c>
      <c r="AI11" s="266">
        <f>LOD_Data!AF5</f>
        <v>0.359307404</v>
      </c>
      <c r="AJ11" s="266">
        <f>LOD_Data!AG5</f>
        <v>0.37256647399999998</v>
      </c>
      <c r="AK11" s="266">
        <f>LOD_Data!AH5</f>
        <v>0.35676273400000003</v>
      </c>
      <c r="AL11" s="266">
        <f>LOD_Data!AI5</f>
        <v>0.367932496</v>
      </c>
      <c r="AM11" s="266">
        <f>LOD_Data!AJ5</f>
        <v>0.35520914599999898</v>
      </c>
    </row>
    <row r="12" spans="1:39" s="174" customFormat="1" ht="14.25" x14ac:dyDescent="0.2">
      <c r="A12" s="170" t="str">
        <f>LOD_Data!B6</f>
        <v>1c</v>
      </c>
      <c r="B12" s="219" t="str">
        <f>LOD_Data!C6</f>
        <v>Fossil Fuel Supply</v>
      </c>
      <c r="C12" s="179" t="str">
        <f>LOD_Data!D6</f>
        <v>G0379</v>
      </c>
      <c r="D12" s="179" t="str">
        <f>LOD_Data!E6</f>
        <v>7450</v>
      </c>
      <c r="E12" s="212" t="str">
        <f>LOD_Data!F6</f>
        <v>ALMEGT_1_UNIT 2</v>
      </c>
      <c r="F12" s="212">
        <f>LOD_Data!G6</f>
        <v>0</v>
      </c>
      <c r="G12" s="212" t="str">
        <f>LOD_Data!H6</f>
        <v>Natural Gas</v>
      </c>
      <c r="H12" s="205">
        <f>LOD_Data!I6</f>
        <v>25</v>
      </c>
      <c r="I12" s="179" t="str">
        <f>LOD_Data!J6</f>
        <v>CAISO</v>
      </c>
      <c r="J12" s="179"/>
      <c r="K12" s="179"/>
      <c r="L12" s="179"/>
      <c r="M12" s="181"/>
      <c r="N12" s="216"/>
      <c r="O12" s="263">
        <f>LOD_Data!L6</f>
        <v>3.282</v>
      </c>
      <c r="P12" s="263">
        <f>LOD_Data!M6</f>
        <v>3.2160000000000002</v>
      </c>
      <c r="Q12" s="263">
        <f>LOD_Data!N6</f>
        <v>5.1840000000000002</v>
      </c>
      <c r="R12" s="263">
        <f>LOD_Data!O6</f>
        <v>3.3482500000000002</v>
      </c>
      <c r="S12" s="263">
        <f>LOD_Data!P6</f>
        <v>3.3482500000000002</v>
      </c>
      <c r="T12" s="263">
        <f>LOD_Data!Q6</f>
        <v>3.3482500000000002</v>
      </c>
      <c r="U12" s="263">
        <f>LOD_Data!R6</f>
        <v>3.3482500000000002</v>
      </c>
      <c r="V12" s="263">
        <f>LOD_Data!S6</f>
        <v>3.3482500000000002</v>
      </c>
      <c r="W12" s="263">
        <f>LOD_Data!T6</f>
        <v>3.3482500000000002</v>
      </c>
      <c r="X12" s="263">
        <f>LOD_Data!U6</f>
        <v>3.3482500000000002</v>
      </c>
      <c r="Y12" s="263">
        <f>LOD_Data!V6</f>
        <v>3.3482500000000002</v>
      </c>
      <c r="Z12" s="263">
        <f>LOD_Data!W6</f>
        <v>3.3482500000000002</v>
      </c>
      <c r="AB12" s="266">
        <f>LOD_Data!Y6</f>
        <v>1.094503</v>
      </c>
      <c r="AC12" s="266">
        <f>LOD_Data!Z6</f>
        <v>0.25438100000000002</v>
      </c>
      <c r="AD12" s="266">
        <f>LOD_Data!AA6</f>
        <v>0.20815900000000001</v>
      </c>
      <c r="AE12" s="266">
        <f>LOD_Data!AB6</f>
        <v>0.429834942</v>
      </c>
      <c r="AF12" s="266">
        <f>LOD_Data!AC6</f>
        <v>0.42408934500000001</v>
      </c>
      <c r="AG12" s="266">
        <f>LOD_Data!AD6</f>
        <v>0.45864328500000001</v>
      </c>
      <c r="AH12" s="266">
        <f>LOD_Data!AE6</f>
        <v>0.44121899199999998</v>
      </c>
      <c r="AI12" s="266">
        <f>LOD_Data!AF6</f>
        <v>0.38120495900000001</v>
      </c>
      <c r="AJ12" s="266">
        <f>LOD_Data!AG6</f>
        <v>0.39656672999999998</v>
      </c>
      <c r="AK12" s="266">
        <f>LOD_Data!AH6</f>
        <v>0.39084791899999999</v>
      </c>
      <c r="AL12" s="266">
        <f>LOD_Data!AI6</f>
        <v>0.38432552800000003</v>
      </c>
      <c r="AM12" s="266">
        <f>LOD_Data!AJ6</f>
        <v>0.37449506599999999</v>
      </c>
    </row>
    <row r="13" spans="1:39" s="174" customFormat="1" ht="14.25" x14ac:dyDescent="0.2">
      <c r="A13" s="170" t="str">
        <f>LOD_Data!B7</f>
        <v>1d</v>
      </c>
      <c r="B13" s="219" t="str">
        <f>LOD_Data!C7</f>
        <v>Fossil Fuel Supply</v>
      </c>
      <c r="C13" s="179" t="str">
        <f>LOD_Data!D7</f>
        <v>G0380</v>
      </c>
      <c r="D13" s="179" t="str">
        <f>LOD_Data!E7</f>
        <v>7451</v>
      </c>
      <c r="E13" s="212" t="str">
        <f>LOD_Data!F7</f>
        <v>LODI25_2_UNIT 1</v>
      </c>
      <c r="F13" s="212">
        <f>LOD_Data!G7</f>
        <v>0</v>
      </c>
      <c r="G13" s="212" t="str">
        <f>LOD_Data!H7</f>
        <v>Natural Gas</v>
      </c>
      <c r="H13" s="205">
        <f>LOD_Data!I7</f>
        <v>25</v>
      </c>
      <c r="I13" s="179" t="str">
        <f>LOD_Data!J7</f>
        <v>CAISO</v>
      </c>
      <c r="J13" s="179"/>
      <c r="K13" s="179"/>
      <c r="L13" s="179"/>
      <c r="M13" s="181"/>
      <c r="N13" s="216"/>
      <c r="O13" s="263">
        <f>LOD_Data!L7</f>
        <v>3.2919999999999998</v>
      </c>
      <c r="P13" s="263">
        <f>LOD_Data!M7</f>
        <v>3.2360000000000002</v>
      </c>
      <c r="Q13" s="263">
        <f>LOD_Data!N7</f>
        <v>4.9249999999999998</v>
      </c>
      <c r="R13" s="263">
        <f>LOD_Data!O7</f>
        <v>3.2143199999999998</v>
      </c>
      <c r="S13" s="263">
        <f>LOD_Data!P7</f>
        <v>3.2143199999999998</v>
      </c>
      <c r="T13" s="263">
        <f>LOD_Data!Q7</f>
        <v>3.2143199999999998</v>
      </c>
      <c r="U13" s="263">
        <f>LOD_Data!R7</f>
        <v>3.08039</v>
      </c>
      <c r="V13" s="263">
        <f>LOD_Data!S7</f>
        <v>3.2143199999999998</v>
      </c>
      <c r="W13" s="263">
        <f>LOD_Data!T7</f>
        <v>3.2143199999999998</v>
      </c>
      <c r="X13" s="263">
        <f>LOD_Data!U7</f>
        <v>3.2143199999999998</v>
      </c>
      <c r="Y13" s="263">
        <f>LOD_Data!V7</f>
        <v>3.2143199999999998</v>
      </c>
      <c r="Z13" s="263">
        <f>LOD_Data!W7</f>
        <v>3.2143199999999998</v>
      </c>
      <c r="AB13" s="266">
        <f>LOD_Data!Y7</f>
        <v>0.62690800000000002</v>
      </c>
      <c r="AC13" s="266">
        <f>LOD_Data!Z7</f>
        <v>7.324E-2</v>
      </c>
      <c r="AD13" s="266">
        <f>LOD_Data!AA7</f>
        <v>0.34683631999999998</v>
      </c>
      <c r="AE13" s="266">
        <f>LOD_Data!AB7</f>
        <v>0.67795365999999802</v>
      </c>
      <c r="AF13" s="266">
        <f>LOD_Data!AC7</f>
        <v>0.72911492</v>
      </c>
      <c r="AG13" s="266">
        <f>LOD_Data!AD7</f>
        <v>0.54763976999999897</v>
      </c>
      <c r="AH13" s="266">
        <f>LOD_Data!AE7</f>
        <v>0.58219370999999798</v>
      </c>
      <c r="AI13" s="266">
        <f>LOD_Data!AF7</f>
        <v>0.53397890999999897</v>
      </c>
      <c r="AJ13" s="266">
        <f>LOD_Data!AG7</f>
        <v>0.52559489199999898</v>
      </c>
      <c r="AK13" s="266">
        <f>LOD_Data!AH7</f>
        <v>0.52238057199999899</v>
      </c>
      <c r="AL13" s="266">
        <f>LOD_Data!AI7</f>
        <v>0.53518427999999796</v>
      </c>
      <c r="AM13" s="266">
        <f>LOD_Data!AJ7</f>
        <v>0.55559521199999895</v>
      </c>
    </row>
    <row r="14" spans="1:39" s="174" customFormat="1" ht="14.25" x14ac:dyDescent="0.2">
      <c r="A14" s="170" t="str">
        <f>LOD_Data!B8</f>
        <v>1e</v>
      </c>
      <c r="B14" s="219" t="str">
        <f>LOD_Data!C8</f>
        <v>Fossil Fuel Supply</v>
      </c>
      <c r="C14" s="179" t="str">
        <f>LOD_Data!D8</f>
        <v>G1009</v>
      </c>
      <c r="D14" s="179" t="str">
        <f>LOD_Data!E8</f>
        <v>57978</v>
      </c>
      <c r="E14" s="212" t="str">
        <f>LOD_Data!F8</f>
        <v>LODIEC_2_PL1X2</v>
      </c>
      <c r="F14" s="212">
        <f>LOD_Data!G8</f>
        <v>0</v>
      </c>
      <c r="G14" s="212" t="str">
        <f>LOD_Data!H8</f>
        <v>Natural Gas</v>
      </c>
      <c r="H14" s="205">
        <f>LOD_Data!I8</f>
        <v>302.58</v>
      </c>
      <c r="I14" s="179" t="str">
        <f>LOD_Data!J8</f>
        <v>CAISO</v>
      </c>
      <c r="J14" s="179"/>
      <c r="K14" s="179"/>
      <c r="L14" s="179"/>
      <c r="M14" s="181"/>
      <c r="N14" s="216"/>
      <c r="O14" s="263">
        <f>LOD_Data!L8</f>
        <v>28.401</v>
      </c>
      <c r="P14" s="263">
        <f>LOD_Data!M8</f>
        <v>28.402999999999999</v>
      </c>
      <c r="Q14" s="263">
        <f>LOD_Data!N8</f>
        <v>28.408000000000001</v>
      </c>
      <c r="R14" s="263">
        <f>LOD_Data!O8</f>
        <v>28.215</v>
      </c>
      <c r="S14" s="263">
        <f>LOD_Data!P8</f>
        <v>28.215</v>
      </c>
      <c r="T14" s="263">
        <f>LOD_Data!Q8</f>
        <v>28.215</v>
      </c>
      <c r="U14" s="263">
        <f>LOD_Data!R8</f>
        <v>28.5</v>
      </c>
      <c r="V14" s="263">
        <f>LOD_Data!S8</f>
        <v>28.5</v>
      </c>
      <c r="W14" s="263">
        <f>LOD_Data!T8</f>
        <v>28.5</v>
      </c>
      <c r="X14" s="263">
        <f>LOD_Data!U8</f>
        <v>28.5</v>
      </c>
      <c r="Y14" s="263">
        <f>LOD_Data!V8</f>
        <v>28.5</v>
      </c>
      <c r="Z14" s="263">
        <f>LOD_Data!W8</f>
        <v>28.5</v>
      </c>
      <c r="AB14" s="266">
        <f>LOD_Data!Y8</f>
        <v>79.829020999999997</v>
      </c>
      <c r="AC14" s="266">
        <f>LOD_Data!Z8</f>
        <v>105.661107</v>
      </c>
      <c r="AD14" s="266">
        <f>LOD_Data!AA8</f>
        <v>77.915941793830001</v>
      </c>
      <c r="AE14" s="266">
        <f>LOD_Data!AB8</f>
        <v>124.35752104359401</v>
      </c>
      <c r="AF14" s="266">
        <f>LOD_Data!AC8</f>
        <v>134.401798087392</v>
      </c>
      <c r="AG14" s="266">
        <f>LOD_Data!AD8</f>
        <v>134.10564379529899</v>
      </c>
      <c r="AH14" s="266">
        <f>LOD_Data!AE8</f>
        <v>141.87961102511099</v>
      </c>
      <c r="AI14" s="266">
        <f>LOD_Data!AF8</f>
        <v>132.10628000107701</v>
      </c>
      <c r="AJ14" s="266">
        <f>LOD_Data!AG8</f>
        <v>125.428531437685</v>
      </c>
      <c r="AK14" s="266">
        <f>LOD_Data!AH8</f>
        <v>122.462058598609</v>
      </c>
      <c r="AL14" s="266">
        <f>LOD_Data!AI8</f>
        <v>115.63039463181801</v>
      </c>
      <c r="AM14" s="266">
        <f>LOD_Data!AJ8</f>
        <v>114.332851814733</v>
      </c>
    </row>
    <row r="15" spans="1:39" s="174" customFormat="1" ht="14.25" x14ac:dyDescent="0.2">
      <c r="A15" s="170" t="str">
        <f>LOD_Data!B9</f>
        <v>1f</v>
      </c>
      <c r="B15" s="219" t="str">
        <f>LOD_Data!C9</f>
        <v>Fossil Fuel Supply</v>
      </c>
      <c r="C15" s="179" t="str">
        <f>LOD_Data!D9</f>
        <v>G0381</v>
      </c>
      <c r="D15" s="179" t="str">
        <f>LOD_Data!E9</f>
        <v>7449</v>
      </c>
      <c r="E15" s="212" t="str">
        <f>LOD_Data!F9</f>
        <v>STIGCT_2_LODI</v>
      </c>
      <c r="F15" s="212">
        <f>LOD_Data!G9</f>
        <v>0</v>
      </c>
      <c r="G15" s="212" t="str">
        <f>LOD_Data!H9</f>
        <v>Natural Gas</v>
      </c>
      <c r="H15" s="205">
        <f>LOD_Data!I9</f>
        <v>49.9</v>
      </c>
      <c r="I15" s="179" t="str">
        <f>LOD_Data!J9</f>
        <v>CAISO</v>
      </c>
      <c r="J15" s="179"/>
      <c r="K15" s="179"/>
      <c r="L15" s="179"/>
      <c r="M15" s="181"/>
      <c r="N15" s="216"/>
      <c r="O15" s="263">
        <f>LOD_Data!L9</f>
        <v>18.28</v>
      </c>
      <c r="P15" s="263">
        <f>LOD_Data!M9</f>
        <v>18.949000000000002</v>
      </c>
      <c r="Q15" s="263">
        <f>LOD_Data!N9</f>
        <v>19.314</v>
      </c>
      <c r="R15" s="263">
        <f>LOD_Data!O9</f>
        <v>19.355</v>
      </c>
      <c r="S15" s="263">
        <f>LOD_Data!P9</f>
        <v>19.355</v>
      </c>
      <c r="T15" s="263">
        <f>LOD_Data!Q9</f>
        <v>0</v>
      </c>
      <c r="U15" s="263">
        <f>LOD_Data!R9</f>
        <v>0</v>
      </c>
      <c r="V15" s="263">
        <f>LOD_Data!S9</f>
        <v>0</v>
      </c>
      <c r="W15" s="263">
        <f>LOD_Data!T9</f>
        <v>0</v>
      </c>
      <c r="X15" s="263">
        <f>LOD_Data!U9</f>
        <v>0</v>
      </c>
      <c r="Y15" s="263">
        <f>LOD_Data!V9</f>
        <v>0</v>
      </c>
      <c r="Z15" s="263">
        <f>LOD_Data!W9</f>
        <v>0</v>
      </c>
      <c r="AB15" s="266">
        <f>LOD_Data!Y9</f>
        <v>3.1630449999999999</v>
      </c>
      <c r="AC15" s="266">
        <f>LOD_Data!Z9</f>
        <v>2.6315620000000002</v>
      </c>
      <c r="AD15" s="266">
        <f>LOD_Data!AA9</f>
        <v>3.3853949999999999</v>
      </c>
      <c r="AE15" s="266">
        <f>LOD_Data!AB9</f>
        <v>7.2826149999999696</v>
      </c>
      <c r="AF15" s="266">
        <f>LOD_Data!AC9</f>
        <v>9.1450399999999696</v>
      </c>
      <c r="AG15" s="266">
        <f>LOD_Data!AD9</f>
        <v>0</v>
      </c>
      <c r="AH15" s="266">
        <f>LOD_Data!AE9</f>
        <v>0</v>
      </c>
      <c r="AI15" s="266">
        <f>LOD_Data!AF9</f>
        <v>0</v>
      </c>
      <c r="AJ15" s="266">
        <f>LOD_Data!AG9</f>
        <v>0</v>
      </c>
      <c r="AK15" s="266">
        <f>LOD_Data!AH9</f>
        <v>0</v>
      </c>
      <c r="AL15" s="266">
        <f>LOD_Data!AI9</f>
        <v>0</v>
      </c>
      <c r="AM15" s="266">
        <f>LOD_Data!AJ9</f>
        <v>0</v>
      </c>
    </row>
    <row r="16" spans="1:39" s="174" customFormat="1" ht="14.25" x14ac:dyDescent="0.2">
      <c r="A16" s="170" t="str">
        <f>LOD_Data!B10</f>
        <v>1g</v>
      </c>
      <c r="B16" s="219" t="str">
        <f>LOD_Data!C10</f>
        <v>Fossil Fuel Supply</v>
      </c>
      <c r="C16" s="179" t="str">
        <f>LOD_Data!D10</f>
        <v>G1034</v>
      </c>
      <c r="D16" s="179" t="str">
        <f>LOD_Data!E10</f>
        <v>57714</v>
      </c>
      <c r="E16" s="212" t="str">
        <f>LOD_Data!F10</f>
        <v>PALALT_7_COBUG</v>
      </c>
      <c r="F16" s="212">
        <f>LOD_Data!G10</f>
        <v>0</v>
      </c>
      <c r="G16" s="212" t="str">
        <f>LOD_Data!H10</f>
        <v>Natural Gas</v>
      </c>
      <c r="H16" s="205">
        <f>LOD_Data!I10</f>
        <v>3</v>
      </c>
      <c r="I16" s="179" t="str">
        <f>LOD_Data!J10</f>
        <v>CAISO</v>
      </c>
      <c r="J16" s="179"/>
      <c r="K16" s="179"/>
      <c r="L16" s="179"/>
      <c r="M16" s="181"/>
      <c r="N16" s="216"/>
      <c r="O16" s="263">
        <f>LOD_Data!L10</f>
        <v>0</v>
      </c>
      <c r="P16" s="263">
        <f>LOD_Data!M10</f>
        <v>0</v>
      </c>
      <c r="Q16" s="263">
        <f>LOD_Data!N10</f>
        <v>0</v>
      </c>
      <c r="R16" s="263">
        <f>LOD_Data!O10</f>
        <v>0</v>
      </c>
      <c r="S16" s="263">
        <f>LOD_Data!P10</f>
        <v>0</v>
      </c>
      <c r="T16" s="263">
        <f>LOD_Data!Q10</f>
        <v>0</v>
      </c>
      <c r="U16" s="263">
        <f>LOD_Data!R10</f>
        <v>0</v>
      </c>
      <c r="V16" s="263">
        <f>LOD_Data!S10</f>
        <v>0</v>
      </c>
      <c r="W16" s="263">
        <f>LOD_Data!T10</f>
        <v>0</v>
      </c>
      <c r="X16" s="263">
        <f>LOD_Data!U10</f>
        <v>0</v>
      </c>
      <c r="Y16" s="263">
        <f>LOD_Data!V10</f>
        <v>0</v>
      </c>
      <c r="Z16" s="263">
        <f>LOD_Data!W10</f>
        <v>0</v>
      </c>
      <c r="AB16" s="266">
        <f>LOD_Data!Y10</f>
        <v>0</v>
      </c>
      <c r="AC16" s="266">
        <f>LOD_Data!Z10</f>
        <v>0</v>
      </c>
      <c r="AD16" s="266">
        <f>LOD_Data!AA10</f>
        <v>0</v>
      </c>
      <c r="AE16" s="266">
        <f>LOD_Data!AB10</f>
        <v>0</v>
      </c>
      <c r="AF16" s="266">
        <f>LOD_Data!AC10</f>
        <v>0</v>
      </c>
      <c r="AG16" s="266">
        <f>LOD_Data!AD10</f>
        <v>0</v>
      </c>
      <c r="AH16" s="266">
        <f>LOD_Data!AE10</f>
        <v>0</v>
      </c>
      <c r="AI16" s="266">
        <f>LOD_Data!AF10</f>
        <v>0</v>
      </c>
      <c r="AJ16" s="266">
        <f>LOD_Data!AG10</f>
        <v>0</v>
      </c>
      <c r="AK16" s="266">
        <f>LOD_Data!AH10</f>
        <v>0</v>
      </c>
      <c r="AL16" s="266">
        <f>LOD_Data!AI10</f>
        <v>0</v>
      </c>
      <c r="AM16" s="266">
        <f>LOD_Data!AJ10</f>
        <v>0</v>
      </c>
    </row>
    <row r="17" spans="1:39" s="174" customFormat="1" ht="14.25" x14ac:dyDescent="0.2">
      <c r="A17" s="170" t="str">
        <f>LOD_Data!B11</f>
        <v>1h</v>
      </c>
      <c r="B17" s="219" t="str">
        <f>LOD_Data!C11</f>
        <v>Fossil Fuel Supply</v>
      </c>
      <c r="C17" s="179" t="str">
        <f>LOD_Data!D11</f>
        <v>G1051</v>
      </c>
      <c r="D17" s="179" t="str">
        <f>LOD_Data!E11</f>
        <v>57977</v>
      </c>
      <c r="E17" s="212" t="str">
        <f>LOD_Data!F11</f>
        <v>PLMSSR_6_HISIER</v>
      </c>
      <c r="F17" s="212">
        <f>LOD_Data!G11</f>
        <v>0</v>
      </c>
      <c r="G17" s="212" t="str">
        <f>LOD_Data!H11</f>
        <v>Natural Gas</v>
      </c>
      <c r="H17" s="205">
        <f>LOD_Data!I11</f>
        <v>6</v>
      </c>
      <c r="I17" s="179" t="str">
        <f>LOD_Data!J11</f>
        <v>CAISO</v>
      </c>
      <c r="J17" s="179"/>
      <c r="K17" s="179"/>
      <c r="L17" s="179"/>
      <c r="M17" s="181"/>
      <c r="N17" s="216"/>
      <c r="O17" s="263">
        <f>LOD_Data!L11</f>
        <v>0</v>
      </c>
      <c r="P17" s="263">
        <f>LOD_Data!M11</f>
        <v>0</v>
      </c>
      <c r="Q17" s="263">
        <f>LOD_Data!N11</f>
        <v>0</v>
      </c>
      <c r="R17" s="263">
        <f>LOD_Data!O11</f>
        <v>0</v>
      </c>
      <c r="S17" s="263">
        <f>LOD_Data!P11</f>
        <v>0</v>
      </c>
      <c r="T17" s="263">
        <f>LOD_Data!Q11</f>
        <v>0</v>
      </c>
      <c r="U17" s="263">
        <f>LOD_Data!R11</f>
        <v>0</v>
      </c>
      <c r="V17" s="263">
        <f>LOD_Data!S11</f>
        <v>0</v>
      </c>
      <c r="W17" s="263">
        <f>LOD_Data!T11</f>
        <v>0</v>
      </c>
      <c r="X17" s="263">
        <f>LOD_Data!U11</f>
        <v>0</v>
      </c>
      <c r="Y17" s="263">
        <f>LOD_Data!V11</f>
        <v>0</v>
      </c>
      <c r="Z17" s="263">
        <f>LOD_Data!W11</f>
        <v>0</v>
      </c>
      <c r="AB17" s="266">
        <f>LOD_Data!Y11</f>
        <v>0</v>
      </c>
      <c r="AC17" s="266">
        <f>LOD_Data!Z11</f>
        <v>0</v>
      </c>
      <c r="AD17" s="266">
        <f>LOD_Data!AA11</f>
        <v>0</v>
      </c>
      <c r="AE17" s="266">
        <f>LOD_Data!AB11</f>
        <v>0</v>
      </c>
      <c r="AF17" s="266">
        <f>LOD_Data!AC11</f>
        <v>0</v>
      </c>
      <c r="AG17" s="266">
        <f>LOD_Data!AD11</f>
        <v>0</v>
      </c>
      <c r="AH17" s="266">
        <f>LOD_Data!AE11</f>
        <v>0</v>
      </c>
      <c r="AI17" s="266">
        <f>LOD_Data!AF11</f>
        <v>0</v>
      </c>
      <c r="AJ17" s="266">
        <f>LOD_Data!AG11</f>
        <v>0</v>
      </c>
      <c r="AK17" s="266">
        <f>LOD_Data!AH11</f>
        <v>0</v>
      </c>
      <c r="AL17" s="266">
        <f>LOD_Data!AI11</f>
        <v>0</v>
      </c>
      <c r="AM17" s="266">
        <f>LOD_Data!AJ11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1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05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05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177"/>
      <c r="I21" s="177"/>
      <c r="J21" s="177"/>
      <c r="K21" s="177"/>
      <c r="L21" s="177"/>
      <c r="M21" s="177"/>
      <c r="N21" s="215"/>
      <c r="O21" s="262">
        <f t="shared" ref="O21:Z21" si="4">SUM(O22:O24)</f>
        <v>31.051000000000002</v>
      </c>
      <c r="P21" s="262">
        <f t="shared" si="4"/>
        <v>28.78</v>
      </c>
      <c r="Q21" s="262">
        <f t="shared" si="4"/>
        <v>27.52983</v>
      </c>
      <c r="R21" s="262">
        <f t="shared" si="4"/>
        <v>26.211212</v>
      </c>
      <c r="S21" s="262">
        <f t="shared" si="4"/>
        <v>26.314912</v>
      </c>
      <c r="T21" s="262">
        <f t="shared" si="4"/>
        <v>26.211212</v>
      </c>
      <c r="U21" s="262">
        <f t="shared" si="4"/>
        <v>26.211212</v>
      </c>
      <c r="V21" s="262">
        <f t="shared" si="4"/>
        <v>26.211212</v>
      </c>
      <c r="W21" s="262">
        <f t="shared" si="4"/>
        <v>26.211212</v>
      </c>
      <c r="X21" s="262">
        <f t="shared" si="4"/>
        <v>26.211212</v>
      </c>
      <c r="Y21" s="262">
        <f t="shared" si="4"/>
        <v>26.211212</v>
      </c>
      <c r="Z21" s="262">
        <f t="shared" si="4"/>
        <v>26.211212</v>
      </c>
      <c r="AB21" s="265">
        <f t="shared" ref="AB21:AM21" si="5">SUM(AB22:AB24)</f>
        <v>28.828101999999891</v>
      </c>
      <c r="AC21" s="265">
        <f t="shared" si="5"/>
        <v>105.132546</v>
      </c>
      <c r="AD21" s="265">
        <f t="shared" si="5"/>
        <v>59.097873221999812</v>
      </c>
      <c r="AE21" s="265">
        <f t="shared" si="5"/>
        <v>51.762014403904857</v>
      </c>
      <c r="AF21" s="265">
        <f t="shared" si="5"/>
        <v>51.76578908442449</v>
      </c>
      <c r="AG21" s="265">
        <f t="shared" si="5"/>
        <v>51.752100684839256</v>
      </c>
      <c r="AH21" s="265">
        <f t="shared" si="5"/>
        <v>51.76277994312666</v>
      </c>
      <c r="AI21" s="265">
        <f t="shared" si="5"/>
        <v>51.754869473386961</v>
      </c>
      <c r="AJ21" s="265">
        <f t="shared" si="5"/>
        <v>51.762180324319452</v>
      </c>
      <c r="AK21" s="265">
        <f t="shared" si="5"/>
        <v>51.75424727359394</v>
      </c>
      <c r="AL21" s="265">
        <f t="shared" si="5"/>
        <v>51.760446695514361</v>
      </c>
      <c r="AM21" s="265">
        <f t="shared" si="5"/>
        <v>51.737302694010253</v>
      </c>
    </row>
    <row r="22" spans="1:39" s="174" customFormat="1" ht="14.25" x14ac:dyDescent="0.2">
      <c r="A22" s="170" t="str">
        <f>LOD_Data!B12</f>
        <v>3b</v>
      </c>
      <c r="B22" s="219" t="str">
        <f>LOD_Data!C12</f>
        <v>Hydro Supply from Plants 30 MW or more</v>
      </c>
      <c r="C22" s="179" t="str">
        <f>LOD_Data!D12</f>
        <v>H0107</v>
      </c>
      <c r="D22" s="179" t="str">
        <f>LOD_Data!E12</f>
        <v>54555</v>
      </c>
      <c r="E22" s="212" t="str">
        <f>LOD_Data!F12</f>
        <v>COLVIL_7_PL1X2</v>
      </c>
      <c r="F22" s="212">
        <f>LOD_Data!G12</f>
        <v>0</v>
      </c>
      <c r="G22" s="212" t="str">
        <f>LOD_Data!H12</f>
        <v>Large Hydroelectric (&gt;30)</v>
      </c>
      <c r="H22" s="205">
        <f>LOD_Data!I12</f>
        <v>246.86</v>
      </c>
      <c r="I22" s="179" t="str">
        <f>LOD_Data!J12</f>
        <v>CAISO</v>
      </c>
      <c r="J22" s="179"/>
      <c r="K22" s="179"/>
      <c r="L22" s="179"/>
      <c r="M22" s="181"/>
      <c r="N22" s="216"/>
      <c r="O22" s="263">
        <f>LOD_Data!L12</f>
        <v>30.477</v>
      </c>
      <c r="P22" s="263">
        <f>LOD_Data!M12</f>
        <v>28.196000000000002</v>
      </c>
      <c r="Q22" s="263">
        <f>LOD_Data!N12</f>
        <v>26.917999999999999</v>
      </c>
      <c r="R22" s="263">
        <f>LOD_Data!O12</f>
        <v>25.599381999999999</v>
      </c>
      <c r="S22" s="263">
        <f>LOD_Data!P12</f>
        <v>25.703081999999998</v>
      </c>
      <c r="T22" s="263">
        <f>LOD_Data!Q12</f>
        <v>25.599381999999999</v>
      </c>
      <c r="U22" s="263">
        <f>LOD_Data!R12</f>
        <v>25.599381999999999</v>
      </c>
      <c r="V22" s="263">
        <f>LOD_Data!S12</f>
        <v>25.599381999999999</v>
      </c>
      <c r="W22" s="263">
        <f>LOD_Data!T12</f>
        <v>25.599381999999999</v>
      </c>
      <c r="X22" s="263">
        <f>LOD_Data!U12</f>
        <v>25.599381999999999</v>
      </c>
      <c r="Y22" s="263">
        <f>LOD_Data!V12</f>
        <v>25.599381999999999</v>
      </c>
      <c r="Z22" s="263">
        <f>LOD_Data!W12</f>
        <v>25.599381999999999</v>
      </c>
      <c r="AB22" s="266">
        <f>LOD_Data!Y12</f>
        <v>27.847804999999902</v>
      </c>
      <c r="AC22" s="266">
        <f>LOD_Data!Z12</f>
        <v>102.048659</v>
      </c>
      <c r="AD22" s="266">
        <f>LOD_Data!AA12</f>
        <v>56.807676601999901</v>
      </c>
      <c r="AE22" s="266">
        <f>LOD_Data!AB12</f>
        <v>50.077273093905099</v>
      </c>
      <c r="AF22" s="266">
        <f>LOD_Data!AC12</f>
        <v>50.077273094424697</v>
      </c>
      <c r="AG22" s="266">
        <f>LOD_Data!AD12</f>
        <v>50.077273094839498</v>
      </c>
      <c r="AH22" s="266">
        <f>LOD_Data!AE12</f>
        <v>50.095221723126699</v>
      </c>
      <c r="AI22" s="266">
        <f>LOD_Data!AF12</f>
        <v>50.077273093386999</v>
      </c>
      <c r="AJ22" s="266">
        <f>LOD_Data!AG12</f>
        <v>50.0772730943197</v>
      </c>
      <c r="AK22" s="266">
        <f>LOD_Data!AH12</f>
        <v>50.077273093594201</v>
      </c>
      <c r="AL22" s="266">
        <f>LOD_Data!AI12</f>
        <v>50.095221725514598</v>
      </c>
      <c r="AM22" s="266">
        <f>LOD_Data!AJ12</f>
        <v>50.077273094010401</v>
      </c>
    </row>
    <row r="23" spans="1:39" s="174" customFormat="1" ht="14.25" x14ac:dyDescent="0.2">
      <c r="A23" s="170" t="str">
        <f>LOD_Data!B13</f>
        <v>3c</v>
      </c>
      <c r="B23" s="219" t="str">
        <f>LOD_Data!C13</f>
        <v>Hydro Supply from Plants less than 30 MW</v>
      </c>
      <c r="C23" s="179" t="str">
        <f>LOD_Data!D13</f>
        <v>H0356</v>
      </c>
      <c r="D23" s="179" t="str">
        <f>LOD_Data!E13</f>
        <v>54554</v>
      </c>
      <c r="E23" s="212" t="str">
        <f>LOD_Data!F13</f>
        <v>SPICER_1_UNITS</v>
      </c>
      <c r="F23" s="212">
        <f>LOD_Data!G13</f>
        <v>0</v>
      </c>
      <c r="G23" s="212" t="str">
        <f>LOD_Data!H13</f>
        <v>Small Hyrdroelectric (&lt;30)</v>
      </c>
      <c r="H23" s="205">
        <f>LOD_Data!I13</f>
        <v>6</v>
      </c>
      <c r="I23" s="179" t="str">
        <f>LOD_Data!J13</f>
        <v>CAISO</v>
      </c>
      <c r="J23" s="179"/>
      <c r="K23" s="179"/>
      <c r="L23" s="179"/>
      <c r="M23" s="181"/>
      <c r="N23" s="216"/>
      <c r="O23" s="263">
        <f>LOD_Data!L13</f>
        <v>0.57399999999999995</v>
      </c>
      <c r="P23" s="263">
        <f>LOD_Data!M13</f>
        <v>0.58399999999999996</v>
      </c>
      <c r="Q23" s="263">
        <f>LOD_Data!N13</f>
        <v>0.61182999999999998</v>
      </c>
      <c r="R23" s="263">
        <f>LOD_Data!O13</f>
        <v>0.61182999999999998</v>
      </c>
      <c r="S23" s="263">
        <f>LOD_Data!P13</f>
        <v>0.61182999999999998</v>
      </c>
      <c r="T23" s="263">
        <f>LOD_Data!Q13</f>
        <v>0.61182999999999998</v>
      </c>
      <c r="U23" s="263">
        <f>LOD_Data!R13</f>
        <v>0.61182999999999998</v>
      </c>
      <c r="V23" s="263">
        <f>LOD_Data!S13</f>
        <v>0.61182999999999998</v>
      </c>
      <c r="W23" s="263">
        <f>LOD_Data!T13</f>
        <v>0.61182999999999998</v>
      </c>
      <c r="X23" s="263">
        <f>LOD_Data!U13</f>
        <v>0.61182999999999998</v>
      </c>
      <c r="Y23" s="263">
        <f>LOD_Data!V13</f>
        <v>0.61182999999999998</v>
      </c>
      <c r="Z23" s="263">
        <f>LOD_Data!W13</f>
        <v>0.61182999999999998</v>
      </c>
      <c r="AB23" s="266">
        <f>LOD_Data!Y13</f>
        <v>0.98029699999998898</v>
      </c>
      <c r="AC23" s="266">
        <f>LOD_Data!Z13</f>
        <v>3.0838869999999998</v>
      </c>
      <c r="AD23" s="266">
        <f>LOD_Data!AA13</f>
        <v>2.29019661999991</v>
      </c>
      <c r="AE23" s="266">
        <f>LOD_Data!AB13</f>
        <v>1.6847413099997599</v>
      </c>
      <c r="AF23" s="266">
        <f>LOD_Data!AC13</f>
        <v>1.6885159899997899</v>
      </c>
      <c r="AG23" s="266">
        <f>LOD_Data!AD13</f>
        <v>1.67482758999976</v>
      </c>
      <c r="AH23" s="266">
        <f>LOD_Data!AE13</f>
        <v>1.6675582199999599</v>
      </c>
      <c r="AI23" s="266">
        <f>LOD_Data!AF13</f>
        <v>1.67759637999996</v>
      </c>
      <c r="AJ23" s="266">
        <f>LOD_Data!AG13</f>
        <v>1.6849072299997501</v>
      </c>
      <c r="AK23" s="266">
        <f>LOD_Data!AH13</f>
        <v>1.67697417999974</v>
      </c>
      <c r="AL23" s="266">
        <f>LOD_Data!AI13</f>
        <v>1.6652249699997601</v>
      </c>
      <c r="AM23" s="266">
        <f>LOD_Data!AJ13</f>
        <v>1.66002959999985</v>
      </c>
    </row>
    <row r="24" spans="1:39" s="174" customFormat="1" ht="14.25" x14ac:dyDescent="0.2">
      <c r="A24" s="170" t="str">
        <f>LOD_Data!B14</f>
        <v>3d</v>
      </c>
      <c r="B24" s="219" t="str">
        <f>LOD_Data!C14</f>
        <v>Hydro Supply from Plants less than 30 MW</v>
      </c>
      <c r="C24" s="179" t="str">
        <f>LOD_Data!D14</f>
        <v>H0283</v>
      </c>
      <c r="D24" s="179" t="str">
        <f>LOD_Data!E14</f>
        <v>7489</v>
      </c>
      <c r="E24" s="212" t="str">
        <f>LOD_Data!F14</f>
        <v>UKIAH_7_LAKEMN</v>
      </c>
      <c r="F24" s="212">
        <f>LOD_Data!G14</f>
        <v>0</v>
      </c>
      <c r="G24" s="212" t="str">
        <f>LOD_Data!H14</f>
        <v>Small Hyrdroelectric (&lt;30)</v>
      </c>
      <c r="H24" s="205">
        <f>LOD_Data!I14</f>
        <v>3.5</v>
      </c>
      <c r="I24" s="179" t="str">
        <f>LOD_Data!J14</f>
        <v>CAISO</v>
      </c>
      <c r="J24" s="179"/>
      <c r="K24" s="179"/>
      <c r="L24" s="179"/>
      <c r="M24" s="181"/>
      <c r="N24" s="216"/>
      <c r="O24" s="263">
        <f>LOD_Data!L14</f>
        <v>0</v>
      </c>
      <c r="P24" s="263">
        <f>LOD_Data!M14</f>
        <v>0</v>
      </c>
      <c r="Q24" s="263">
        <f>LOD_Data!N14</f>
        <v>0</v>
      </c>
      <c r="R24" s="263">
        <f>LOD_Data!O14</f>
        <v>0</v>
      </c>
      <c r="S24" s="263">
        <f>LOD_Data!P14</f>
        <v>0</v>
      </c>
      <c r="T24" s="263">
        <f>LOD_Data!Q14</f>
        <v>0</v>
      </c>
      <c r="U24" s="263">
        <f>LOD_Data!R14</f>
        <v>0</v>
      </c>
      <c r="V24" s="263">
        <f>LOD_Data!S14</f>
        <v>0</v>
      </c>
      <c r="W24" s="263">
        <f>LOD_Data!T14</f>
        <v>0</v>
      </c>
      <c r="X24" s="263">
        <f>LOD_Data!U14</f>
        <v>0</v>
      </c>
      <c r="Y24" s="263">
        <f>LOD_Data!V14</f>
        <v>0</v>
      </c>
      <c r="Z24" s="263">
        <f>LOD_Data!W14</f>
        <v>0</v>
      </c>
      <c r="AB24" s="266">
        <f>LOD_Data!Y14</f>
        <v>0</v>
      </c>
      <c r="AC24" s="266">
        <f>LOD_Data!Z14</f>
        <v>0</v>
      </c>
      <c r="AD24" s="266">
        <f>LOD_Data!AA14</f>
        <v>0</v>
      </c>
      <c r="AE24" s="266">
        <f>LOD_Data!AB14</f>
        <v>0</v>
      </c>
      <c r="AF24" s="266">
        <f>LOD_Data!AC14</f>
        <v>0</v>
      </c>
      <c r="AG24" s="266">
        <f>LOD_Data!AD14</f>
        <v>0</v>
      </c>
      <c r="AH24" s="266">
        <f>LOD_Data!AE14</f>
        <v>0</v>
      </c>
      <c r="AI24" s="266">
        <f>LOD_Data!AF14</f>
        <v>0</v>
      </c>
      <c r="AJ24" s="266">
        <f>LOD_Data!AG14</f>
        <v>0</v>
      </c>
      <c r="AK24" s="266">
        <f>LOD_Data!AH14</f>
        <v>0</v>
      </c>
      <c r="AL24" s="266">
        <f>LOD_Data!AI14</f>
        <v>0</v>
      </c>
      <c r="AM24" s="266">
        <f>LOD_Data!AJ14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177"/>
      <c r="I25" s="177"/>
      <c r="J25" s="177"/>
      <c r="K25" s="177"/>
      <c r="L25" s="177"/>
      <c r="M25" s="177"/>
      <c r="N25" s="215"/>
      <c r="O25" s="262">
        <f t="shared" ref="O25:Z25" si="6">SUM(O26:O32)</f>
        <v>13.684999999999999</v>
      </c>
      <c r="P25" s="262">
        <f t="shared" si="6"/>
        <v>14.582000000000001</v>
      </c>
      <c r="Q25" s="262">
        <f t="shared" si="6"/>
        <v>14.468</v>
      </c>
      <c r="R25" s="262">
        <f t="shared" si="6"/>
        <v>9.1434894250659404</v>
      </c>
      <c r="S25" s="262">
        <f t="shared" si="6"/>
        <v>10.06989404472591</v>
      </c>
      <c r="T25" s="262">
        <f t="shared" si="6"/>
        <v>9.0033544249163313</v>
      </c>
      <c r="U25" s="262">
        <f t="shared" si="6"/>
        <v>8.93831399961398</v>
      </c>
      <c r="V25" s="262">
        <f t="shared" si="6"/>
        <v>9.9387111783640893</v>
      </c>
      <c r="W25" s="262">
        <f t="shared" si="6"/>
        <v>8.8578412444269095</v>
      </c>
      <c r="X25" s="262">
        <f t="shared" si="6"/>
        <v>8.7582355478020801</v>
      </c>
      <c r="Y25" s="262">
        <f t="shared" si="6"/>
        <v>9.6880451082738688</v>
      </c>
      <c r="Z25" s="262">
        <f t="shared" si="6"/>
        <v>8.6335776005774001</v>
      </c>
      <c r="AB25" s="265">
        <f t="shared" ref="AB25:AM25" si="7">SUM(AB26:AB32)</f>
        <v>78.532436999999803</v>
      </c>
      <c r="AC25" s="265">
        <f t="shared" si="7"/>
        <v>53.112308999999897</v>
      </c>
      <c r="AD25" s="265">
        <f t="shared" si="7"/>
        <v>64.935380067623385</v>
      </c>
      <c r="AE25" s="265">
        <f t="shared" si="7"/>
        <v>69.8913464703096</v>
      </c>
      <c r="AF25" s="265">
        <f t="shared" si="7"/>
        <v>66.714036785964396</v>
      </c>
      <c r="AG25" s="265">
        <f t="shared" si="7"/>
        <v>68.856591731608802</v>
      </c>
      <c r="AH25" s="265">
        <f t="shared" si="7"/>
        <v>68.555899532408802</v>
      </c>
      <c r="AI25" s="265">
        <f t="shared" si="7"/>
        <v>65.645237711572292</v>
      </c>
      <c r="AJ25" s="265">
        <f t="shared" si="7"/>
        <v>67.509349695861502</v>
      </c>
      <c r="AK25" s="265">
        <f t="shared" si="7"/>
        <v>66.925297301005699</v>
      </c>
      <c r="AL25" s="265">
        <f t="shared" si="7"/>
        <v>64.070522869860497</v>
      </c>
      <c r="AM25" s="265">
        <f t="shared" si="7"/>
        <v>66.012957348672302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05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05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05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LOD_Data!B15</f>
        <v>4e</v>
      </c>
      <c r="B29" s="219" t="str">
        <f>LOD_Data!C15</f>
        <v>Behind The Meter Floating Solar</v>
      </c>
      <c r="C29" s="179">
        <f>LOD_Data!D15</f>
        <v>0</v>
      </c>
      <c r="D29" s="179" t="str">
        <f>LOD_Data!E15</f>
        <v>64308</v>
      </c>
      <c r="E29" s="212" t="str">
        <f>LOD_Data!F15</f>
        <v>HEALDSBURG WASTE WATER SOLAR</v>
      </c>
      <c r="F29" s="212">
        <f>LOD_Data!G15</f>
        <v>0</v>
      </c>
      <c r="G29" s="212" t="str">
        <f>LOD_Data!H15</f>
        <v>Solar PV</v>
      </c>
      <c r="H29" s="205">
        <f>LOD_Data!I15</f>
        <v>3</v>
      </c>
      <c r="I29" s="179" t="str">
        <f>LOD_Data!J15</f>
        <v>CAISO</v>
      </c>
      <c r="J29" s="179"/>
      <c r="K29" s="179"/>
      <c r="L29" s="179"/>
      <c r="M29" s="181"/>
      <c r="N29" s="216"/>
      <c r="O29" s="263">
        <f>LOD_Data!L15</f>
        <v>0</v>
      </c>
      <c r="P29" s="263">
        <f>LOD_Data!M15</f>
        <v>0</v>
      </c>
      <c r="Q29" s="263">
        <f>LOD_Data!N15</f>
        <v>0</v>
      </c>
      <c r="R29" s="263">
        <f>LOD_Data!O15</f>
        <v>0</v>
      </c>
      <c r="S29" s="263">
        <f>LOD_Data!P15</f>
        <v>0</v>
      </c>
      <c r="T29" s="263">
        <f>LOD_Data!Q15</f>
        <v>0</v>
      </c>
      <c r="U29" s="263">
        <f>LOD_Data!R15</f>
        <v>0</v>
      </c>
      <c r="V29" s="263">
        <f>LOD_Data!S15</f>
        <v>0</v>
      </c>
      <c r="W29" s="263">
        <f>LOD_Data!T15</f>
        <v>0</v>
      </c>
      <c r="X29" s="263">
        <f>LOD_Data!U15</f>
        <v>0</v>
      </c>
      <c r="Y29" s="263">
        <f>LOD_Data!V15</f>
        <v>0</v>
      </c>
      <c r="Z29" s="263">
        <f>LOD_Data!W15</f>
        <v>0</v>
      </c>
      <c r="AB29" s="266">
        <f>LOD_Data!Y15</f>
        <v>0</v>
      </c>
      <c r="AC29" s="266">
        <f>LOD_Data!Z15</f>
        <v>0</v>
      </c>
      <c r="AD29" s="266">
        <f>LOD_Data!AA15</f>
        <v>0</v>
      </c>
      <c r="AE29" s="266">
        <f>LOD_Data!AB15</f>
        <v>0</v>
      </c>
      <c r="AF29" s="266">
        <f>LOD_Data!AC15</f>
        <v>0</v>
      </c>
      <c r="AG29" s="266">
        <f>LOD_Data!AD15</f>
        <v>0</v>
      </c>
      <c r="AH29" s="266">
        <f>LOD_Data!AE15</f>
        <v>0</v>
      </c>
      <c r="AI29" s="266">
        <f>LOD_Data!AF15</f>
        <v>0</v>
      </c>
      <c r="AJ29" s="266">
        <f>LOD_Data!AG15</f>
        <v>0</v>
      </c>
      <c r="AK29" s="266">
        <f>LOD_Data!AH15</f>
        <v>0</v>
      </c>
      <c r="AL29" s="266">
        <f>LOD_Data!AI15</f>
        <v>0</v>
      </c>
      <c r="AM29" s="266">
        <f>LOD_Data!AJ15</f>
        <v>0</v>
      </c>
    </row>
    <row r="30" spans="1:39" s="174" customFormat="1" ht="14.25" x14ac:dyDescent="0.2">
      <c r="A30" s="170" t="str">
        <f>LOD_Data!B16</f>
        <v>4f</v>
      </c>
      <c r="B30" s="219" t="str">
        <f>LOD_Data!C16</f>
        <v>NCPA GEOTHERMAL</v>
      </c>
      <c r="C30" s="179" t="str">
        <f>LOD_Data!D16</f>
        <v>T0039</v>
      </c>
      <c r="D30" s="179" t="str">
        <f>LOD_Data!E16</f>
        <v>7368</v>
      </c>
      <c r="E30" s="212" t="str">
        <f>LOD_Data!F16</f>
        <v>NCPA_7_GP1UN1</v>
      </c>
      <c r="F30" s="212">
        <f>LOD_Data!G16</f>
        <v>0</v>
      </c>
      <c r="G30" s="212" t="str">
        <f>LOD_Data!H16</f>
        <v>Geothermal</v>
      </c>
      <c r="H30" s="205">
        <f>LOD_Data!I16</f>
        <v>38.85</v>
      </c>
      <c r="I30" s="179" t="str">
        <f>LOD_Data!J16</f>
        <v>CAISO</v>
      </c>
      <c r="J30" s="179"/>
      <c r="K30" s="179"/>
      <c r="L30" s="179"/>
      <c r="M30" s="181"/>
      <c r="N30" s="216"/>
      <c r="O30" s="263">
        <f>LOD_Data!L16</f>
        <v>4.0389999999999997</v>
      </c>
      <c r="P30" s="263">
        <f>LOD_Data!M16</f>
        <v>4.024</v>
      </c>
      <c r="Q30" s="263">
        <f>LOD_Data!N16</f>
        <v>4.9210000000000003</v>
      </c>
      <c r="R30" s="263">
        <f>LOD_Data!O16</f>
        <v>2.7327885890354402</v>
      </c>
      <c r="S30" s="263">
        <f>LOD_Data!P16</f>
        <v>2.7247253674510801</v>
      </c>
      <c r="T30" s="263">
        <f>LOD_Data!Q16</f>
        <v>2.71625916982752</v>
      </c>
      <c r="U30" s="263">
        <f>LOD_Data!R16</f>
        <v>2.7090609075273</v>
      </c>
      <c r="V30" s="263">
        <f>LOD_Data!S16</f>
        <v>3.1908552563944501</v>
      </c>
      <c r="W30" s="263">
        <f>LOD_Data!T16</f>
        <v>2.7344370899957999</v>
      </c>
      <c r="X30" s="263">
        <f>LOD_Data!U16</f>
        <v>2.68654246253679</v>
      </c>
      <c r="Y30" s="263">
        <f>LOD_Data!V16</f>
        <v>2.6779878569046298</v>
      </c>
      <c r="Z30" s="263">
        <f>LOD_Data!W16</f>
        <v>2.6706666457924499</v>
      </c>
      <c r="AB30" s="266">
        <f>LOD_Data!Y16</f>
        <v>25.2820479999999</v>
      </c>
      <c r="AC30" s="266">
        <f>LOD_Data!Z16</f>
        <v>4.7566069999999998</v>
      </c>
      <c r="AD30" s="266">
        <f>LOD_Data!AA16</f>
        <v>23.925670205418999</v>
      </c>
      <c r="AE30" s="266">
        <f>LOD_Data!AB16</f>
        <v>20.7990690732464</v>
      </c>
      <c r="AF30" s="266">
        <f>LOD_Data!AC16</f>
        <v>19.081379623248498</v>
      </c>
      <c r="AG30" s="266">
        <f>LOD_Data!AD16</f>
        <v>20.6779771177181</v>
      </c>
      <c r="AH30" s="266">
        <f>LOD_Data!AE16</f>
        <v>20.684956797076801</v>
      </c>
      <c r="AI30" s="266">
        <f>LOD_Data!AF16</f>
        <v>21.187674026736399</v>
      </c>
      <c r="AJ30" s="266">
        <f>LOD_Data!AG16</f>
        <v>20.5655179560706</v>
      </c>
      <c r="AK30" s="266">
        <f>LOD_Data!AH16</f>
        <v>20.446843274415599</v>
      </c>
      <c r="AL30" s="266">
        <f>LOD_Data!AI16</f>
        <v>18.823946939631501</v>
      </c>
      <c r="AM30" s="266">
        <f>LOD_Data!AJ16</f>
        <v>20.331568270611498</v>
      </c>
    </row>
    <row r="31" spans="1:39" s="174" customFormat="1" ht="14.25" x14ac:dyDescent="0.2">
      <c r="A31" s="170" t="str">
        <f>LOD_Data!B17</f>
        <v>4g</v>
      </c>
      <c r="B31" s="219" t="str">
        <f>LOD_Data!C17</f>
        <v>NCPA GEOTHERMAL</v>
      </c>
      <c r="C31" s="179" t="str">
        <f>LOD_Data!D17</f>
        <v>T0039</v>
      </c>
      <c r="D31" s="179" t="str">
        <f>LOD_Data!E17</f>
        <v>7368</v>
      </c>
      <c r="E31" s="212" t="str">
        <f>LOD_Data!F17</f>
        <v>NCPA_7_GP1UN2</v>
      </c>
      <c r="F31" s="212">
        <f>LOD_Data!G17</f>
        <v>0</v>
      </c>
      <c r="G31" s="212" t="str">
        <f>LOD_Data!H17</f>
        <v>Geothermal</v>
      </c>
      <c r="H31" s="205">
        <f>LOD_Data!I17</f>
        <v>50</v>
      </c>
      <c r="I31" s="179" t="str">
        <f>LOD_Data!J17</f>
        <v>CAISO</v>
      </c>
      <c r="J31" s="179"/>
      <c r="K31" s="179"/>
      <c r="L31" s="179"/>
      <c r="M31" s="181"/>
      <c r="N31" s="216"/>
      <c r="O31" s="263">
        <f>LOD_Data!L17</f>
        <v>4.2160000000000002</v>
      </c>
      <c r="P31" s="263">
        <f>LOD_Data!M17</f>
        <v>5.1550000000000002</v>
      </c>
      <c r="Q31" s="263">
        <f>LOD_Data!N17</f>
        <v>4.1269999999999998</v>
      </c>
      <c r="R31" s="263">
        <f>LOD_Data!O17</f>
        <v>2.7161794998197699</v>
      </c>
      <c r="S31" s="263">
        <f>LOD_Data!P17</f>
        <v>2.7066493220927099</v>
      </c>
      <c r="T31" s="263">
        <f>LOD_Data!Q17</f>
        <v>2.6968244167369799</v>
      </c>
      <c r="U31" s="263">
        <f>LOD_Data!R17</f>
        <v>2.6915363842225801</v>
      </c>
      <c r="V31" s="263">
        <f>LOD_Data!S17</f>
        <v>3.2730282387879299</v>
      </c>
      <c r="W31" s="263">
        <f>LOD_Data!T17</f>
        <v>2.6773902804465002</v>
      </c>
      <c r="X31" s="263">
        <f>LOD_Data!U17</f>
        <v>2.6702144285484599</v>
      </c>
      <c r="Y31" s="263">
        <f>LOD_Data!V17</f>
        <v>2.6588268602407199</v>
      </c>
      <c r="Z31" s="263">
        <f>LOD_Data!W17</f>
        <v>2.6524184104173298</v>
      </c>
      <c r="AB31" s="266">
        <f>LOD_Data!Y17</f>
        <v>24.883488</v>
      </c>
      <c r="AC31" s="266">
        <f>LOD_Data!Z17</f>
        <v>28.057176000000101</v>
      </c>
      <c r="AD31" s="266">
        <f>LOD_Data!AA17</f>
        <v>3.9158003656220801</v>
      </c>
      <c r="AE31" s="266">
        <f>LOD_Data!AB17</f>
        <v>20.422204764156</v>
      </c>
      <c r="AF31" s="266">
        <f>LOD_Data!AC17</f>
        <v>18.6620627532062</v>
      </c>
      <c r="AG31" s="266">
        <f>LOD_Data!AD17</f>
        <v>20.303371198712099</v>
      </c>
      <c r="AH31" s="266">
        <f>LOD_Data!AE17</f>
        <v>20.308265440984702</v>
      </c>
      <c r="AI31" s="266">
        <f>LOD_Data!AF17</f>
        <v>20.831549874813401</v>
      </c>
      <c r="AJ31" s="266">
        <f>LOD_Data!AG17</f>
        <v>20.1909160216955</v>
      </c>
      <c r="AK31" s="266">
        <f>LOD_Data!AH17</f>
        <v>20.076362506500502</v>
      </c>
      <c r="AL31" s="266">
        <f>LOD_Data!AI17</f>
        <v>18.4086041590473</v>
      </c>
      <c r="AM31" s="266">
        <f>LOD_Data!AJ17</f>
        <v>19.963176676357101</v>
      </c>
    </row>
    <row r="32" spans="1:39" s="174" customFormat="1" ht="14.25" x14ac:dyDescent="0.2">
      <c r="A32" s="170" t="str">
        <f>LOD_Data!B18</f>
        <v>4h</v>
      </c>
      <c r="B32" s="219" t="str">
        <f>LOD_Data!C18</f>
        <v>NCPA GEOTHERMAL</v>
      </c>
      <c r="C32" s="179" t="str">
        <f>LOD_Data!D18</f>
        <v>T0040</v>
      </c>
      <c r="D32" s="179" t="str">
        <f>LOD_Data!E18</f>
        <v>7369</v>
      </c>
      <c r="E32" s="212" t="str">
        <f>LOD_Data!F18</f>
        <v>NCPA_7_GP2UN4</v>
      </c>
      <c r="F32" s="212">
        <f>LOD_Data!G18</f>
        <v>0</v>
      </c>
      <c r="G32" s="212" t="str">
        <f>LOD_Data!H18</f>
        <v>Geothermal</v>
      </c>
      <c r="H32" s="205">
        <f>LOD_Data!I18</f>
        <v>52.73</v>
      </c>
      <c r="I32" s="179" t="str">
        <f>LOD_Data!J18</f>
        <v>CAISO</v>
      </c>
      <c r="J32" s="179"/>
      <c r="K32" s="179"/>
      <c r="L32" s="179"/>
      <c r="M32" s="181"/>
      <c r="N32" s="216"/>
      <c r="O32" s="263">
        <f>LOD_Data!L18</f>
        <v>5.43</v>
      </c>
      <c r="P32" s="263">
        <f>LOD_Data!M18</f>
        <v>5.4029999999999996</v>
      </c>
      <c r="Q32" s="263">
        <f>LOD_Data!N18</f>
        <v>5.42</v>
      </c>
      <c r="R32" s="263">
        <f>LOD_Data!O18</f>
        <v>3.6945213362107299</v>
      </c>
      <c r="S32" s="263">
        <f>LOD_Data!P18</f>
        <v>4.6385193551821198</v>
      </c>
      <c r="T32" s="263">
        <f>LOD_Data!Q18</f>
        <v>3.59027083835183</v>
      </c>
      <c r="U32" s="263">
        <f>LOD_Data!R18</f>
        <v>3.5377167078640999</v>
      </c>
      <c r="V32" s="263">
        <f>LOD_Data!S18</f>
        <v>3.4748276831817102</v>
      </c>
      <c r="W32" s="263">
        <f>LOD_Data!T18</f>
        <v>3.4460138739846098</v>
      </c>
      <c r="X32" s="263">
        <f>LOD_Data!U18</f>
        <v>3.4014786567168298</v>
      </c>
      <c r="Y32" s="263">
        <f>LOD_Data!V18</f>
        <v>4.3512303911285199</v>
      </c>
      <c r="Z32" s="263">
        <f>LOD_Data!W18</f>
        <v>3.3104925443676199</v>
      </c>
      <c r="AB32" s="266">
        <f>LOD_Data!Y18</f>
        <v>28.366900999999899</v>
      </c>
      <c r="AC32" s="266">
        <f>LOD_Data!Z18</f>
        <v>20.2985259999998</v>
      </c>
      <c r="AD32" s="266">
        <f>LOD_Data!AA18</f>
        <v>37.093909496582299</v>
      </c>
      <c r="AE32" s="266">
        <f>LOD_Data!AB18</f>
        <v>28.6700726329072</v>
      </c>
      <c r="AF32" s="266">
        <f>LOD_Data!AC18</f>
        <v>28.970594409509701</v>
      </c>
      <c r="AG32" s="266">
        <f>LOD_Data!AD18</f>
        <v>27.875243415178598</v>
      </c>
      <c r="AH32" s="266">
        <f>LOD_Data!AE18</f>
        <v>27.562677294347299</v>
      </c>
      <c r="AI32" s="266">
        <f>LOD_Data!AF18</f>
        <v>23.626013810022499</v>
      </c>
      <c r="AJ32" s="266">
        <f>LOD_Data!AG18</f>
        <v>26.752915718095402</v>
      </c>
      <c r="AK32" s="266">
        <f>LOD_Data!AH18</f>
        <v>26.402091520089598</v>
      </c>
      <c r="AL32" s="266">
        <f>LOD_Data!AI18</f>
        <v>26.837971771181699</v>
      </c>
      <c r="AM32" s="266">
        <f>LOD_Data!AJ18</f>
        <v>25.718212401703699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1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05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05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05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05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05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05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05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177"/>
      <c r="I41" s="177"/>
      <c r="J41" s="177"/>
      <c r="K41" s="177"/>
      <c r="L41" s="177"/>
      <c r="M41" s="177"/>
      <c r="N41" s="215"/>
      <c r="O41" s="262">
        <f t="shared" ref="O41:Z41" si="10">SUM(O42:O66)</f>
        <v>10.416</v>
      </c>
      <c r="P41" s="262">
        <f t="shared" si="10"/>
        <v>8.093</v>
      </c>
      <c r="Q41" s="262">
        <f t="shared" si="10"/>
        <v>15.796291637070539</v>
      </c>
      <c r="R41" s="262">
        <f t="shared" si="10"/>
        <v>23.029579905921569</v>
      </c>
      <c r="S41" s="262">
        <f t="shared" si="10"/>
        <v>22.010578507684691</v>
      </c>
      <c r="T41" s="262">
        <f t="shared" si="10"/>
        <v>22.010578504228278</v>
      </c>
      <c r="U41" s="262">
        <f t="shared" si="10"/>
        <v>22.010575201727679</v>
      </c>
      <c r="V41" s="262">
        <f t="shared" si="10"/>
        <v>22.01057661589898</v>
      </c>
      <c r="W41" s="262">
        <f t="shared" si="10"/>
        <v>22.01057763563238</v>
      </c>
      <c r="X41" s="262">
        <f t="shared" si="10"/>
        <v>14.43857990592158</v>
      </c>
      <c r="Y41" s="262">
        <f t="shared" si="10"/>
        <v>14.438578504228278</v>
      </c>
      <c r="Z41" s="262">
        <f t="shared" si="10"/>
        <v>14.43857576610295</v>
      </c>
      <c r="AB41" s="265">
        <f t="shared" ref="AB41:AM41" si="11">SUM(AB42:AB66)</f>
        <v>42.705604999999942</v>
      </c>
      <c r="AC41" s="265">
        <f t="shared" si="11"/>
        <v>63.541580999999759</v>
      </c>
      <c r="AD41" s="265">
        <f t="shared" si="11"/>
        <v>71.450801718122165</v>
      </c>
      <c r="AE41" s="265">
        <f t="shared" si="11"/>
        <v>98.336972242919018</v>
      </c>
      <c r="AF41" s="265">
        <f t="shared" si="11"/>
        <v>82.93683613789689</v>
      </c>
      <c r="AG41" s="265">
        <f t="shared" si="11"/>
        <v>82.80331176325609</v>
      </c>
      <c r="AH41" s="265">
        <f t="shared" si="11"/>
        <v>83.008625650607826</v>
      </c>
      <c r="AI41" s="265">
        <f t="shared" si="11"/>
        <v>82.95486664704336</v>
      </c>
      <c r="AJ41" s="265">
        <f t="shared" si="11"/>
        <v>82.880371068975151</v>
      </c>
      <c r="AK41" s="265">
        <f t="shared" si="11"/>
        <v>56.309987345860357</v>
      </c>
      <c r="AL41" s="265">
        <f t="shared" si="11"/>
        <v>56.279177889919261</v>
      </c>
      <c r="AM41" s="265">
        <f t="shared" si="11"/>
        <v>56.13310199952091</v>
      </c>
    </row>
    <row r="42" spans="1:39" s="174" customFormat="1" ht="14.25" x14ac:dyDescent="0.2">
      <c r="A42" s="170" t="str">
        <f>LOD_Data!B19</f>
        <v>6b</v>
      </c>
      <c r="B42" s="219" t="str">
        <f>LOD_Data!C19</f>
        <v>Small Hydro - Longterm PPA</v>
      </c>
      <c r="C42" s="179" t="str">
        <f>LOD_Data!D19</f>
        <v>H0209</v>
      </c>
      <c r="D42" s="179" t="str">
        <f>LOD_Data!E19</f>
        <v>3247</v>
      </c>
      <c r="E42" s="212" t="str">
        <f>LOD_Data!F19</f>
        <v>GRAEAGLE</v>
      </c>
      <c r="F42" s="212">
        <f>LOD_Data!G19</f>
        <v>0</v>
      </c>
      <c r="G42" s="212" t="str">
        <f>LOD_Data!H19</f>
        <v>Small Hyrdroelectric (&lt;30)</v>
      </c>
      <c r="H42" s="205">
        <f>LOD_Data!I19</f>
        <v>0.44</v>
      </c>
      <c r="I42" s="179" t="str">
        <f>LOD_Data!J19</f>
        <v>CAISO</v>
      </c>
      <c r="J42" s="179"/>
      <c r="K42" s="179"/>
      <c r="L42" s="179"/>
      <c r="M42" s="181"/>
      <c r="N42" s="216"/>
      <c r="O42" s="263">
        <f>LOD_Data!L19</f>
        <v>0</v>
      </c>
      <c r="P42" s="263">
        <f>LOD_Data!M19</f>
        <v>0</v>
      </c>
      <c r="Q42" s="263">
        <f>LOD_Data!N19</f>
        <v>0</v>
      </c>
      <c r="R42" s="263">
        <f>LOD_Data!O19</f>
        <v>0</v>
      </c>
      <c r="S42" s="263">
        <f>LOD_Data!P19</f>
        <v>0</v>
      </c>
      <c r="T42" s="263">
        <f>LOD_Data!Q19</f>
        <v>0</v>
      </c>
      <c r="U42" s="263">
        <f>LOD_Data!R19</f>
        <v>0</v>
      </c>
      <c r="V42" s="263">
        <f>LOD_Data!S19</f>
        <v>0</v>
      </c>
      <c r="W42" s="263">
        <f>LOD_Data!T19</f>
        <v>0</v>
      </c>
      <c r="X42" s="263">
        <f>LOD_Data!U19</f>
        <v>0</v>
      </c>
      <c r="Y42" s="263">
        <f>LOD_Data!V19</f>
        <v>0</v>
      </c>
      <c r="Z42" s="263">
        <f>LOD_Data!W19</f>
        <v>0</v>
      </c>
      <c r="AB42" s="266">
        <f>LOD_Data!Y19</f>
        <v>0</v>
      </c>
      <c r="AC42" s="266">
        <f>LOD_Data!Z19</f>
        <v>0</v>
      </c>
      <c r="AD42" s="266">
        <f>LOD_Data!AA19</f>
        <v>0</v>
      </c>
      <c r="AE42" s="266">
        <f>LOD_Data!AB19</f>
        <v>0</v>
      </c>
      <c r="AF42" s="266">
        <f>LOD_Data!AC19</f>
        <v>0</v>
      </c>
      <c r="AG42" s="266">
        <f>LOD_Data!AD19</f>
        <v>0</v>
      </c>
      <c r="AH42" s="266">
        <f>LOD_Data!AE19</f>
        <v>0</v>
      </c>
      <c r="AI42" s="266">
        <f>LOD_Data!AF19</f>
        <v>0</v>
      </c>
      <c r="AJ42" s="266">
        <f>LOD_Data!AG19</f>
        <v>0</v>
      </c>
      <c r="AK42" s="266">
        <f>LOD_Data!AH19</f>
        <v>0</v>
      </c>
      <c r="AL42" s="266">
        <f>LOD_Data!AI19</f>
        <v>0</v>
      </c>
      <c r="AM42" s="266">
        <f>LOD_Data!AJ19</f>
        <v>0</v>
      </c>
    </row>
    <row r="43" spans="1:39" s="174" customFormat="1" ht="14.25" x14ac:dyDescent="0.2">
      <c r="A43" s="170" t="str">
        <f>LOD_Data!B20</f>
        <v>6c</v>
      </c>
      <c r="B43" s="219" t="str">
        <f>LOD_Data!C20</f>
        <v>Small Hydro - Longterm PPA</v>
      </c>
      <c r="C43" s="179" t="str">
        <f>LOD_Data!D20</f>
        <v>H0263</v>
      </c>
      <c r="D43" s="179" t="str">
        <f>LOD_Data!E20</f>
        <v>418</v>
      </c>
      <c r="E43" s="212" t="str">
        <f>LOD_Data!F20</f>
        <v>KELYRG_6_UNIT</v>
      </c>
      <c r="F43" s="212">
        <f>LOD_Data!G20</f>
        <v>0</v>
      </c>
      <c r="G43" s="212" t="str">
        <f>LOD_Data!H20</f>
        <v>Small Hyrdroelectric (&lt;30)</v>
      </c>
      <c r="H43" s="205">
        <f>LOD_Data!I20</f>
        <v>11</v>
      </c>
      <c r="I43" s="179" t="str">
        <f>LOD_Data!J20</f>
        <v>CAISO</v>
      </c>
      <c r="J43" s="179"/>
      <c r="K43" s="179"/>
      <c r="L43" s="179"/>
      <c r="M43" s="181"/>
      <c r="N43" s="216"/>
      <c r="O43" s="263">
        <f>LOD_Data!L20</f>
        <v>0.84599999999999997</v>
      </c>
      <c r="P43" s="263">
        <f>LOD_Data!M20</f>
        <v>0.84399999999999997</v>
      </c>
      <c r="Q43" s="263">
        <f>LOD_Data!N20</f>
        <v>1.0256458185352699</v>
      </c>
      <c r="R43" s="263">
        <f>LOD_Data!O20</f>
        <v>1.0256458185352699</v>
      </c>
      <c r="S43" s="263">
        <f>LOD_Data!P20</f>
        <v>1.0256458185352699</v>
      </c>
      <c r="T43" s="263">
        <f>LOD_Data!Q20</f>
        <v>1.0256458185352699</v>
      </c>
      <c r="U43" s="263">
        <f>LOD_Data!R20</f>
        <v>1.0256458185352699</v>
      </c>
      <c r="V43" s="263">
        <f>LOD_Data!S20</f>
        <v>1.0256458185352699</v>
      </c>
      <c r="W43" s="263">
        <f>LOD_Data!T20</f>
        <v>1.0256458185352699</v>
      </c>
      <c r="X43" s="263">
        <f>LOD_Data!U20</f>
        <v>1.0256458185352699</v>
      </c>
      <c r="Y43" s="263">
        <f>LOD_Data!V20</f>
        <v>1.0256458185352699</v>
      </c>
      <c r="Z43" s="263">
        <f>LOD_Data!W20</f>
        <v>1.0256458185352699</v>
      </c>
      <c r="AB43" s="266">
        <f>LOD_Data!Y20</f>
        <v>4.32897299999994</v>
      </c>
      <c r="AC43" s="266">
        <f>LOD_Data!Z20</f>
        <v>5.34738799999975</v>
      </c>
      <c r="AD43" s="266">
        <f>LOD_Data!AA20</f>
        <v>5.4882824673581903</v>
      </c>
      <c r="AE43" s="266">
        <f>LOD_Data!AB20</f>
        <v>5.8545353117353898</v>
      </c>
      <c r="AF43" s="266">
        <f>LOD_Data!AC20</f>
        <v>5.8995739487141101</v>
      </c>
      <c r="AG43" s="266">
        <f>LOD_Data!AD20</f>
        <v>5.8467796515983403</v>
      </c>
      <c r="AH43" s="266">
        <f>LOD_Data!AE20</f>
        <v>5.8521707108929704</v>
      </c>
      <c r="AI43" s="266">
        <f>LOD_Data!AF20</f>
        <v>5.9060398226696798</v>
      </c>
      <c r="AJ43" s="266">
        <f>LOD_Data!AG20</f>
        <v>5.8705332947132298</v>
      </c>
      <c r="AK43" s="266">
        <f>LOD_Data!AH20</f>
        <v>5.8675518308105499</v>
      </c>
      <c r="AL43" s="266">
        <f>LOD_Data!AI20</f>
        <v>5.8663411436361104</v>
      </c>
      <c r="AM43" s="266">
        <f>LOD_Data!AJ20</f>
        <v>5.8403919663756598</v>
      </c>
    </row>
    <row r="44" spans="1:39" s="174" customFormat="1" ht="14.25" x14ac:dyDescent="0.2">
      <c r="A44" s="170" t="str">
        <f>LOD_Data!B21</f>
        <v>6d</v>
      </c>
      <c r="B44" s="219" t="str">
        <f>LOD_Data!C21</f>
        <v>Small Hydro - Longterm PPA</v>
      </c>
      <c r="C44" s="179" t="str">
        <f>LOD_Data!D21</f>
        <v>H0484</v>
      </c>
      <c r="D44" s="179" t="str">
        <f>LOD_Data!E21</f>
        <v>776</v>
      </c>
      <c r="E44" s="212" t="str">
        <f>LOD_Data!F21</f>
        <v>SLYCRK_1_UNIT 1</v>
      </c>
      <c r="F44" s="212">
        <f>LOD_Data!G21</f>
        <v>0</v>
      </c>
      <c r="G44" s="212" t="str">
        <f>LOD_Data!H21</f>
        <v>Small Hyrdroelectric (&lt;30)</v>
      </c>
      <c r="H44" s="205">
        <f>LOD_Data!I21</f>
        <v>13</v>
      </c>
      <c r="I44" s="179" t="str">
        <f>LOD_Data!J21</f>
        <v>CAISO</v>
      </c>
      <c r="J44" s="179"/>
      <c r="K44" s="179"/>
      <c r="L44" s="179"/>
      <c r="M44" s="181"/>
      <c r="N44" s="216"/>
      <c r="O44" s="263">
        <f>LOD_Data!L21</f>
        <v>0.98299999999999998</v>
      </c>
      <c r="P44" s="263">
        <f>LOD_Data!M21</f>
        <v>0.83699999999999997</v>
      </c>
      <c r="Q44" s="263">
        <f>LOD_Data!N21</f>
        <v>1.0256458185352699</v>
      </c>
      <c r="R44" s="263">
        <f>LOD_Data!O21</f>
        <v>1.0256458185352699</v>
      </c>
      <c r="S44" s="263">
        <f>LOD_Data!P21</f>
        <v>1.0256458185352699</v>
      </c>
      <c r="T44" s="263">
        <f>LOD_Data!Q21</f>
        <v>1.0256458185352699</v>
      </c>
      <c r="U44" s="263">
        <f>LOD_Data!R21</f>
        <v>1.0256458185352699</v>
      </c>
      <c r="V44" s="263">
        <f>LOD_Data!S21</f>
        <v>1.0256458185352699</v>
      </c>
      <c r="W44" s="263">
        <f>LOD_Data!T21</f>
        <v>1.0256458185352699</v>
      </c>
      <c r="X44" s="263">
        <f>LOD_Data!U21</f>
        <v>1.0256458185352699</v>
      </c>
      <c r="Y44" s="263">
        <f>LOD_Data!V21</f>
        <v>1.0256458185352699</v>
      </c>
      <c r="Z44" s="263">
        <f>LOD_Data!W21</f>
        <v>1.0256458185352699</v>
      </c>
      <c r="AB44" s="266">
        <f>LOD_Data!Y21</f>
        <v>1.8333060000000001</v>
      </c>
      <c r="AC44" s="266">
        <f>LOD_Data!Z21</f>
        <v>3.3831850000000099</v>
      </c>
      <c r="AD44" s="266">
        <f>LOD_Data!AA21</f>
        <v>2.66973941639597</v>
      </c>
      <c r="AE44" s="266">
        <f>LOD_Data!AB21</f>
        <v>3.5142587195508699</v>
      </c>
      <c r="AF44" s="266">
        <f>LOD_Data!AC21</f>
        <v>3.5336821115392798</v>
      </c>
      <c r="AG44" s="266">
        <f>LOD_Data!AD21</f>
        <v>3.48118038134055</v>
      </c>
      <c r="AH44" s="266">
        <f>LOD_Data!AE21</f>
        <v>3.5474567869617499</v>
      </c>
      <c r="AI44" s="266">
        <f>LOD_Data!AF21</f>
        <v>3.5429202058198799</v>
      </c>
      <c r="AJ44" s="266">
        <f>LOD_Data!AG21</f>
        <v>3.4957600473816299</v>
      </c>
      <c r="AK44" s="266">
        <f>LOD_Data!AH21</f>
        <v>3.5477645454173099</v>
      </c>
      <c r="AL44" s="266">
        <f>LOD_Data!AI21</f>
        <v>3.5343145342631499</v>
      </c>
      <c r="AM44" s="266">
        <f>LOD_Data!AJ21</f>
        <v>3.5236463574797501</v>
      </c>
    </row>
    <row r="45" spans="1:39" s="174" customFormat="1" ht="14.25" x14ac:dyDescent="0.2">
      <c r="A45" s="170" t="str">
        <f>LOD_Data!B22</f>
        <v>6e</v>
      </c>
      <c r="B45" s="219" t="str">
        <f>LOD_Data!C22</f>
        <v>Small Hydro - Longterm PPA</v>
      </c>
      <c r="C45" s="179" t="str">
        <f>LOD_Data!D22</f>
        <v>H0133</v>
      </c>
      <c r="D45" s="179" t="str">
        <f>LOD_Data!E22</f>
        <v>233</v>
      </c>
      <c r="E45" s="212" t="str">
        <f>LOD_Data!F22</f>
        <v>DEERCR_6_UNIT 1</v>
      </c>
      <c r="F45" s="212">
        <f>LOD_Data!G22</f>
        <v>0</v>
      </c>
      <c r="G45" s="212" t="str">
        <f>LOD_Data!H22</f>
        <v>Small Hyrdroelectric (&lt;30)</v>
      </c>
      <c r="H45" s="205">
        <f>LOD_Data!I22</f>
        <v>7</v>
      </c>
      <c r="I45" s="179" t="str">
        <f>LOD_Data!J22</f>
        <v>CAISO</v>
      </c>
      <c r="J45" s="179"/>
      <c r="K45" s="179"/>
      <c r="L45" s="179"/>
      <c r="M45" s="181"/>
      <c r="N45" s="216"/>
      <c r="O45" s="263">
        <f>LOD_Data!L22</f>
        <v>0</v>
      </c>
      <c r="P45" s="263">
        <f>LOD_Data!M22</f>
        <v>0</v>
      </c>
      <c r="Q45" s="263">
        <f>LOD_Data!N22</f>
        <v>0</v>
      </c>
      <c r="R45" s="263">
        <f>LOD_Data!O22</f>
        <v>0.61799999999999999</v>
      </c>
      <c r="S45" s="263">
        <f>LOD_Data!P22</f>
        <v>0</v>
      </c>
      <c r="T45" s="263">
        <f>LOD_Data!Q22</f>
        <v>0</v>
      </c>
      <c r="U45" s="263">
        <f>LOD_Data!R22</f>
        <v>0</v>
      </c>
      <c r="V45" s="263">
        <f>LOD_Data!S22</f>
        <v>0</v>
      </c>
      <c r="W45" s="263">
        <f>LOD_Data!T22</f>
        <v>0</v>
      </c>
      <c r="X45" s="263">
        <f>LOD_Data!U22</f>
        <v>0</v>
      </c>
      <c r="Y45" s="263">
        <f>LOD_Data!V22</f>
        <v>0</v>
      </c>
      <c r="Z45" s="263">
        <f>LOD_Data!W22</f>
        <v>0</v>
      </c>
      <c r="AB45" s="266">
        <f>LOD_Data!Y22</f>
        <v>0</v>
      </c>
      <c r="AC45" s="266">
        <f>LOD_Data!Z22</f>
        <v>0</v>
      </c>
      <c r="AD45" s="266">
        <f>LOD_Data!AA22</f>
        <v>11.554149000000001</v>
      </c>
      <c r="AE45" s="266">
        <f>LOD_Data!AB22</f>
        <v>10.5565730000003</v>
      </c>
      <c r="AF45" s="266">
        <f>LOD_Data!AC22</f>
        <v>0</v>
      </c>
      <c r="AG45" s="266">
        <f>LOD_Data!AD22</f>
        <v>0</v>
      </c>
      <c r="AH45" s="266">
        <f>LOD_Data!AE22</f>
        <v>0</v>
      </c>
      <c r="AI45" s="266">
        <f>LOD_Data!AF22</f>
        <v>0</v>
      </c>
      <c r="AJ45" s="266">
        <f>LOD_Data!AG22</f>
        <v>0</v>
      </c>
      <c r="AK45" s="266">
        <f>LOD_Data!AH22</f>
        <v>0</v>
      </c>
      <c r="AL45" s="266">
        <f>LOD_Data!AI22</f>
        <v>0</v>
      </c>
      <c r="AM45" s="266">
        <f>LOD_Data!AJ22</f>
        <v>0</v>
      </c>
    </row>
    <row r="46" spans="1:39" s="174" customFormat="1" ht="14.25" x14ac:dyDescent="0.2">
      <c r="A46" s="170" t="str">
        <f>LOD_Data!B23</f>
        <v>6f</v>
      </c>
      <c r="B46" s="219" t="str">
        <f>LOD_Data!C23</f>
        <v>Small Hydro - Longterm PPA</v>
      </c>
      <c r="C46" s="179" t="str">
        <f>LOD_Data!D23</f>
        <v>H0109</v>
      </c>
      <c r="D46" s="179" t="str">
        <f>LOD_Data!E23</f>
        <v>847</v>
      </c>
      <c r="E46" s="212" t="str">
        <f>LOD_Data!F23</f>
        <v>HIGGNS_1_COMBIE</v>
      </c>
      <c r="F46" s="212">
        <f>LOD_Data!G23</f>
        <v>0</v>
      </c>
      <c r="G46" s="212" t="str">
        <f>LOD_Data!H23</f>
        <v>Small Hyrdroelectric (&lt;30)</v>
      </c>
      <c r="H46" s="205">
        <f>LOD_Data!I23</f>
        <v>1.5</v>
      </c>
      <c r="I46" s="179" t="str">
        <f>LOD_Data!J23</f>
        <v>CAISO</v>
      </c>
      <c r="J46" s="179"/>
      <c r="K46" s="179"/>
      <c r="L46" s="179"/>
      <c r="M46" s="181"/>
      <c r="N46" s="216"/>
      <c r="O46" s="263">
        <f>LOD_Data!L23</f>
        <v>0</v>
      </c>
      <c r="P46" s="263">
        <f>LOD_Data!M23</f>
        <v>0</v>
      </c>
      <c r="Q46" s="263">
        <f>LOD_Data!N23</f>
        <v>0</v>
      </c>
      <c r="R46" s="263">
        <f>LOD_Data!O23</f>
        <v>0.40100000000000002</v>
      </c>
      <c r="S46" s="263">
        <f>LOD_Data!P23</f>
        <v>0</v>
      </c>
      <c r="T46" s="263">
        <f>LOD_Data!Q23</f>
        <v>0</v>
      </c>
      <c r="U46" s="263">
        <f>LOD_Data!R23</f>
        <v>0</v>
      </c>
      <c r="V46" s="263">
        <f>LOD_Data!S23</f>
        <v>0</v>
      </c>
      <c r="W46" s="263">
        <f>LOD_Data!T23</f>
        <v>0</v>
      </c>
      <c r="X46" s="263">
        <f>LOD_Data!U23</f>
        <v>0</v>
      </c>
      <c r="Y46" s="263">
        <f>LOD_Data!V23</f>
        <v>0</v>
      </c>
      <c r="Z46" s="263">
        <f>LOD_Data!W23</f>
        <v>0</v>
      </c>
      <c r="AB46" s="266">
        <f>LOD_Data!Y23</f>
        <v>0</v>
      </c>
      <c r="AC46" s="266">
        <f>LOD_Data!Z23</f>
        <v>0</v>
      </c>
      <c r="AD46" s="266">
        <f>LOD_Data!AA23</f>
        <v>3.8328579999999901</v>
      </c>
      <c r="AE46" s="266">
        <f>LOD_Data!AB23</f>
        <v>4.8275157759999603</v>
      </c>
      <c r="AF46" s="266">
        <f>LOD_Data!AC23</f>
        <v>0</v>
      </c>
      <c r="AG46" s="266">
        <f>LOD_Data!AD23</f>
        <v>0</v>
      </c>
      <c r="AH46" s="266">
        <f>LOD_Data!AE23</f>
        <v>0</v>
      </c>
      <c r="AI46" s="266">
        <f>LOD_Data!AF23</f>
        <v>0</v>
      </c>
      <c r="AJ46" s="266">
        <f>LOD_Data!AG23</f>
        <v>0</v>
      </c>
      <c r="AK46" s="266">
        <f>LOD_Data!AH23</f>
        <v>0</v>
      </c>
      <c r="AL46" s="266">
        <f>LOD_Data!AI23</f>
        <v>0</v>
      </c>
      <c r="AM46" s="266">
        <f>LOD_Data!AJ23</f>
        <v>0</v>
      </c>
    </row>
    <row r="47" spans="1:39" s="174" customFormat="1" ht="14.25" x14ac:dyDescent="0.2">
      <c r="A47" s="170" t="str">
        <f>LOD_Data!B24</f>
        <v>6g</v>
      </c>
      <c r="B47" s="219" t="str">
        <f>LOD_Data!C24</f>
        <v>Solar - Longterm PPA</v>
      </c>
      <c r="C47" s="179" t="str">
        <f>LOD_Data!D24</f>
        <v>S0537</v>
      </c>
      <c r="D47" s="179" t="str">
        <f>LOD_Data!E24</f>
        <v>59977</v>
      </c>
      <c r="E47" s="212" t="str">
        <f>LOD_Data!F24</f>
        <v>ASTORA_2_SOLAR2</v>
      </c>
      <c r="F47" s="212">
        <f>LOD_Data!G24</f>
        <v>0</v>
      </c>
      <c r="G47" s="212" t="str">
        <f>LOD_Data!H24</f>
        <v>Solar PV</v>
      </c>
      <c r="H47" s="205">
        <f>LOD_Data!I24</f>
        <v>50.47</v>
      </c>
      <c r="I47" s="179" t="str">
        <f>LOD_Data!J24</f>
        <v>CAISO</v>
      </c>
      <c r="J47" s="179"/>
      <c r="K47" s="179"/>
      <c r="L47" s="179"/>
      <c r="M47" s="181"/>
      <c r="N47" s="216"/>
      <c r="O47" s="263">
        <f>LOD_Data!L24</f>
        <v>8.5869999999999997</v>
      </c>
      <c r="P47" s="263">
        <f>LOD_Data!M24</f>
        <v>1.774</v>
      </c>
      <c r="Q47" s="263">
        <f>LOD_Data!N24</f>
        <v>6.859</v>
      </c>
      <c r="R47" s="263">
        <f>LOD_Data!O24</f>
        <v>15.144</v>
      </c>
      <c r="S47" s="263">
        <f>LOD_Data!P24</f>
        <v>15.144</v>
      </c>
      <c r="T47" s="263">
        <f>LOD_Data!Q24</f>
        <v>15.144</v>
      </c>
      <c r="U47" s="263">
        <f>LOD_Data!R24</f>
        <v>15.144</v>
      </c>
      <c r="V47" s="263">
        <f>LOD_Data!S24</f>
        <v>15.144</v>
      </c>
      <c r="W47" s="263">
        <f>LOD_Data!T24</f>
        <v>15.144</v>
      </c>
      <c r="X47" s="263">
        <f>LOD_Data!U24</f>
        <v>7.5720000000000001</v>
      </c>
      <c r="Y47" s="263">
        <f>LOD_Data!V24</f>
        <v>7.5719999999999903</v>
      </c>
      <c r="Z47" s="263">
        <f>LOD_Data!W24</f>
        <v>7.5720000000000001</v>
      </c>
      <c r="AB47" s="266">
        <f>LOD_Data!Y24</f>
        <v>30.962803000000001</v>
      </c>
      <c r="AC47" s="266">
        <f>LOD_Data!Z24</f>
        <v>27.214109000000001</v>
      </c>
      <c r="AD47" s="266">
        <f>LOD_Data!AA24</f>
        <v>21.187792000000002</v>
      </c>
      <c r="AE47" s="266">
        <f>LOD_Data!AB24</f>
        <v>53.378836931999999</v>
      </c>
      <c r="AF47" s="266">
        <f>LOD_Data!AC24</f>
        <v>53.360345347999697</v>
      </c>
      <c r="AG47" s="266">
        <f>LOD_Data!AD24</f>
        <v>53.389782513999798</v>
      </c>
      <c r="AH47" s="266">
        <f>LOD_Data!AE24</f>
        <v>53.444307770000002</v>
      </c>
      <c r="AI47" s="266">
        <f>LOD_Data!AF24</f>
        <v>53.322820931999999</v>
      </c>
      <c r="AJ47" s="266">
        <f>LOD_Data!AG24</f>
        <v>53.316616431999698</v>
      </c>
      <c r="AK47" s="266">
        <f>LOD_Data!AH24</f>
        <v>26.6894184659999</v>
      </c>
      <c r="AL47" s="266">
        <f>LOD_Data!AI24</f>
        <v>26.748956048999901</v>
      </c>
      <c r="AM47" s="266">
        <f>LOD_Data!AJ24</f>
        <v>26.702921217999901</v>
      </c>
    </row>
    <row r="48" spans="1:39" s="174" customFormat="1" ht="14.25" x14ac:dyDescent="0.2">
      <c r="A48" s="170" t="str">
        <f>LOD_Data!B25</f>
        <v>6h</v>
      </c>
      <c r="B48" s="219" t="str">
        <f>LOD_Data!C25</f>
        <v>Solar - Longterm PPA</v>
      </c>
      <c r="C48" s="179" t="str">
        <f>LOD_Data!D25</f>
        <v>S0737</v>
      </c>
      <c r="D48" s="179">
        <f>LOD_Data!E25</f>
        <v>0</v>
      </c>
      <c r="E48" s="212" t="str">
        <f>LOD_Data!F25</f>
        <v>BGSKYN_2_ASSR1B</v>
      </c>
      <c r="F48" s="212">
        <f>LOD_Data!G25</f>
        <v>0</v>
      </c>
      <c r="G48" s="212" t="str">
        <f>LOD_Data!H25</f>
        <v>Solar PV</v>
      </c>
      <c r="H48" s="205">
        <f>LOD_Data!I25</f>
        <v>17</v>
      </c>
      <c r="I48" s="179" t="str">
        <f>LOD_Data!J25</f>
        <v>CAISO</v>
      </c>
      <c r="J48" s="179"/>
      <c r="K48" s="179"/>
      <c r="L48" s="179"/>
      <c r="M48" s="181"/>
      <c r="N48" s="216"/>
      <c r="O48" s="263">
        <f>LOD_Data!L25</f>
        <v>0</v>
      </c>
      <c r="P48" s="263">
        <f>LOD_Data!M25</f>
        <v>4.6379999999999999</v>
      </c>
      <c r="Q48" s="263">
        <f>LOD_Data!N25</f>
        <v>6.8860000000000001</v>
      </c>
      <c r="R48" s="263">
        <f>LOD_Data!O25</f>
        <v>4.8152882688510301</v>
      </c>
      <c r="S48" s="263">
        <f>LOD_Data!P25</f>
        <v>4.8152868706141501</v>
      </c>
      <c r="T48" s="263">
        <f>LOD_Data!Q25</f>
        <v>4.8152868671577398</v>
      </c>
      <c r="U48" s="263">
        <f>LOD_Data!R25</f>
        <v>4.8152835646571397</v>
      </c>
      <c r="V48" s="263">
        <f>LOD_Data!S25</f>
        <v>4.8152849788284398</v>
      </c>
      <c r="W48" s="263">
        <f>LOD_Data!T25</f>
        <v>4.8152859985618397</v>
      </c>
      <c r="X48" s="263">
        <f>LOD_Data!U25</f>
        <v>4.8152882688510399</v>
      </c>
      <c r="Y48" s="263">
        <f>LOD_Data!V25</f>
        <v>4.8152868671577496</v>
      </c>
      <c r="Z48" s="263">
        <f>LOD_Data!W25</f>
        <v>4.8152841290324098</v>
      </c>
      <c r="AB48" s="266">
        <f>LOD_Data!Y25</f>
        <v>5.5805230000000003</v>
      </c>
      <c r="AC48" s="266">
        <f>LOD_Data!Z25</f>
        <v>27.596899000000001</v>
      </c>
      <c r="AD48" s="266">
        <f>LOD_Data!AA25</f>
        <v>26.717980834367999</v>
      </c>
      <c r="AE48" s="266">
        <f>LOD_Data!AB25</f>
        <v>20.205252503632501</v>
      </c>
      <c r="AF48" s="266">
        <f>LOD_Data!AC25</f>
        <v>20.143234729643801</v>
      </c>
      <c r="AG48" s="266">
        <f>LOD_Data!AD25</f>
        <v>20.085569216317399</v>
      </c>
      <c r="AH48" s="266">
        <f>LOD_Data!AE25</f>
        <v>20.164690382753101</v>
      </c>
      <c r="AI48" s="266">
        <f>LOD_Data!AF25</f>
        <v>20.183085686553799</v>
      </c>
      <c r="AJ48" s="266">
        <f>LOD_Data!AG25</f>
        <v>20.1974612948806</v>
      </c>
      <c r="AK48" s="266">
        <f>LOD_Data!AH25</f>
        <v>20.2052525036326</v>
      </c>
      <c r="AL48" s="266">
        <f>LOD_Data!AI25</f>
        <v>20.129566163020101</v>
      </c>
      <c r="AM48" s="266">
        <f>LOD_Data!AJ25</f>
        <v>20.066142457665599</v>
      </c>
    </row>
    <row r="49" spans="1:39" s="174" customFormat="1" ht="14.25" x14ac:dyDescent="0.2">
      <c r="A49" s="170" t="str">
        <f>LOD_Data!B26</f>
        <v>6i</v>
      </c>
      <c r="B49" s="219" t="str">
        <f>LOD_Data!C26</f>
        <v>Solar - Longterm PPA</v>
      </c>
      <c r="C49" s="179" t="str">
        <f>LOD_Data!D26</f>
        <v>S0556</v>
      </c>
      <c r="D49" s="179" t="str">
        <f>LOD_Data!E26</f>
        <v>59964</v>
      </c>
      <c r="E49" s="212" t="str">
        <f>LOD_Data!F26</f>
        <v>BIGSKY_2_SOLAR2</v>
      </c>
      <c r="F49" s="212">
        <f>LOD_Data!G26</f>
        <v>0</v>
      </c>
      <c r="G49" s="212" t="str">
        <f>LOD_Data!H26</f>
        <v>Solar PV</v>
      </c>
      <c r="H49" s="205">
        <f>LOD_Data!I26</f>
        <v>40</v>
      </c>
      <c r="I49" s="179" t="str">
        <f>LOD_Data!J26</f>
        <v>CAISO</v>
      </c>
      <c r="J49" s="179"/>
      <c r="K49" s="179"/>
      <c r="L49" s="179"/>
      <c r="M49" s="181"/>
      <c r="N49" s="216"/>
      <c r="O49" s="263">
        <f>LOD_Data!L26</f>
        <v>0</v>
      </c>
      <c r="P49" s="263">
        <f>LOD_Data!M26</f>
        <v>0</v>
      </c>
      <c r="Q49" s="263">
        <f>LOD_Data!N26</f>
        <v>0</v>
      </c>
      <c r="R49" s="263">
        <f>LOD_Data!O26</f>
        <v>0</v>
      </c>
      <c r="S49" s="263">
        <f>LOD_Data!P26</f>
        <v>0</v>
      </c>
      <c r="T49" s="263">
        <f>LOD_Data!Q26</f>
        <v>0</v>
      </c>
      <c r="U49" s="263">
        <f>LOD_Data!R26</f>
        <v>0</v>
      </c>
      <c r="V49" s="263">
        <f>LOD_Data!S26</f>
        <v>0</v>
      </c>
      <c r="W49" s="263">
        <f>LOD_Data!T26</f>
        <v>0</v>
      </c>
      <c r="X49" s="263">
        <f>LOD_Data!U26</f>
        <v>0</v>
      </c>
      <c r="Y49" s="263">
        <f>LOD_Data!V26</f>
        <v>0</v>
      </c>
      <c r="Z49" s="263">
        <f>LOD_Data!W26</f>
        <v>0</v>
      </c>
      <c r="AB49" s="266">
        <f>LOD_Data!Y26</f>
        <v>0</v>
      </c>
      <c r="AC49" s="266">
        <f>LOD_Data!Z26</f>
        <v>0</v>
      </c>
      <c r="AD49" s="266">
        <f>LOD_Data!AA26</f>
        <v>0</v>
      </c>
      <c r="AE49" s="266">
        <f>LOD_Data!AB26</f>
        <v>0</v>
      </c>
      <c r="AF49" s="266">
        <f>LOD_Data!AC26</f>
        <v>0</v>
      </c>
      <c r="AG49" s="266">
        <f>LOD_Data!AD26</f>
        <v>0</v>
      </c>
      <c r="AH49" s="266">
        <f>LOD_Data!AE26</f>
        <v>0</v>
      </c>
      <c r="AI49" s="266">
        <f>LOD_Data!AF26</f>
        <v>0</v>
      </c>
      <c r="AJ49" s="266">
        <f>LOD_Data!AG26</f>
        <v>0</v>
      </c>
      <c r="AK49" s="266">
        <f>LOD_Data!AH26</f>
        <v>0</v>
      </c>
      <c r="AL49" s="266">
        <f>LOD_Data!AI26</f>
        <v>0</v>
      </c>
      <c r="AM49" s="266">
        <f>LOD_Data!AJ26</f>
        <v>0</v>
      </c>
    </row>
    <row r="50" spans="1:39" s="174" customFormat="1" ht="14.25" x14ac:dyDescent="0.2">
      <c r="A50" s="170" t="str">
        <f>LOD_Data!B27</f>
        <v>6j</v>
      </c>
      <c r="B50" s="219" t="str">
        <f>LOD_Data!C27</f>
        <v>Solar - Longterm PPA</v>
      </c>
      <c r="C50" s="179" t="str">
        <f>LOD_Data!D27</f>
        <v>S0568</v>
      </c>
      <c r="D50" s="179" t="str">
        <f>LOD_Data!E27</f>
        <v>59961</v>
      </c>
      <c r="E50" s="212" t="str">
        <f>LOD_Data!F27</f>
        <v>BIGSKY_2_SOLAR4</v>
      </c>
      <c r="F50" s="212">
        <f>LOD_Data!G27</f>
        <v>0</v>
      </c>
      <c r="G50" s="212" t="str">
        <f>LOD_Data!H27</f>
        <v>Solar PV</v>
      </c>
      <c r="H50" s="205">
        <f>LOD_Data!I27</f>
        <v>20</v>
      </c>
      <c r="I50" s="179" t="str">
        <f>LOD_Data!J27</f>
        <v>CAISO</v>
      </c>
      <c r="J50" s="179"/>
      <c r="K50" s="179"/>
      <c r="L50" s="179"/>
      <c r="M50" s="181"/>
      <c r="N50" s="216"/>
      <c r="O50" s="263">
        <f>LOD_Data!L27</f>
        <v>0</v>
      </c>
      <c r="P50" s="263">
        <f>LOD_Data!M27</f>
        <v>0</v>
      </c>
      <c r="Q50" s="263">
        <f>LOD_Data!N27</f>
        <v>0</v>
      </c>
      <c r="R50" s="263">
        <f>LOD_Data!O27</f>
        <v>0</v>
      </c>
      <c r="S50" s="263">
        <f>LOD_Data!P27</f>
        <v>0</v>
      </c>
      <c r="T50" s="263">
        <f>LOD_Data!Q27</f>
        <v>0</v>
      </c>
      <c r="U50" s="263">
        <f>LOD_Data!R27</f>
        <v>0</v>
      </c>
      <c r="V50" s="263">
        <f>LOD_Data!S27</f>
        <v>0</v>
      </c>
      <c r="W50" s="263">
        <f>LOD_Data!T27</f>
        <v>0</v>
      </c>
      <c r="X50" s="263">
        <f>LOD_Data!U27</f>
        <v>0</v>
      </c>
      <c r="Y50" s="263">
        <f>LOD_Data!V27</f>
        <v>0</v>
      </c>
      <c r="Z50" s="263">
        <f>LOD_Data!W27</f>
        <v>0</v>
      </c>
      <c r="AB50" s="266">
        <f>LOD_Data!Y27</f>
        <v>0</v>
      </c>
      <c r="AC50" s="266">
        <f>LOD_Data!Z27</f>
        <v>0</v>
      </c>
      <c r="AD50" s="266">
        <f>LOD_Data!AA27</f>
        <v>0</v>
      </c>
      <c r="AE50" s="266">
        <f>LOD_Data!AB27</f>
        <v>0</v>
      </c>
      <c r="AF50" s="266">
        <f>LOD_Data!AC27</f>
        <v>0</v>
      </c>
      <c r="AG50" s="266">
        <f>LOD_Data!AD27</f>
        <v>0</v>
      </c>
      <c r="AH50" s="266">
        <f>LOD_Data!AE27</f>
        <v>0</v>
      </c>
      <c r="AI50" s="266">
        <f>LOD_Data!AF27</f>
        <v>0</v>
      </c>
      <c r="AJ50" s="266">
        <f>LOD_Data!AG27</f>
        <v>0</v>
      </c>
      <c r="AK50" s="266">
        <f>LOD_Data!AH27</f>
        <v>0</v>
      </c>
      <c r="AL50" s="266">
        <f>LOD_Data!AI27</f>
        <v>0</v>
      </c>
      <c r="AM50" s="266">
        <f>LOD_Data!AJ27</f>
        <v>0</v>
      </c>
    </row>
    <row r="51" spans="1:39" s="174" customFormat="1" ht="14.25" x14ac:dyDescent="0.2">
      <c r="A51" s="170" t="str">
        <f>LOD_Data!B28</f>
        <v>6k</v>
      </c>
      <c r="B51" s="219" t="str">
        <f>LOD_Data!C28</f>
        <v>Solar - Longterm PPA</v>
      </c>
      <c r="C51" s="179" t="str">
        <f>LOD_Data!D28</f>
        <v>S0459</v>
      </c>
      <c r="D51" s="179" t="str">
        <f>LOD_Data!E28</f>
        <v>60039</v>
      </c>
      <c r="E51" s="212" t="str">
        <f>LOD_Data!F28</f>
        <v>CRWCKS_1_SOLAR1</v>
      </c>
      <c r="F51" s="212">
        <f>LOD_Data!G28</f>
        <v>0</v>
      </c>
      <c r="G51" s="212" t="str">
        <f>LOD_Data!H28</f>
        <v>Solar PV</v>
      </c>
      <c r="H51" s="205">
        <f>LOD_Data!I28</f>
        <v>20</v>
      </c>
      <c r="I51" s="179" t="str">
        <f>LOD_Data!J28</f>
        <v>CAISO</v>
      </c>
      <c r="J51" s="179"/>
      <c r="K51" s="179"/>
      <c r="L51" s="179"/>
      <c r="M51" s="181"/>
      <c r="N51" s="216"/>
      <c r="O51" s="263">
        <f>LOD_Data!L28</f>
        <v>0</v>
      </c>
      <c r="P51" s="263">
        <f>LOD_Data!M28</f>
        <v>0</v>
      </c>
      <c r="Q51" s="263">
        <f>LOD_Data!N28</f>
        <v>0</v>
      </c>
      <c r="R51" s="263">
        <f>LOD_Data!O28</f>
        <v>0</v>
      </c>
      <c r="S51" s="263">
        <f>LOD_Data!P28</f>
        <v>0</v>
      </c>
      <c r="T51" s="263">
        <f>LOD_Data!Q28</f>
        <v>0</v>
      </c>
      <c r="U51" s="263">
        <f>LOD_Data!R28</f>
        <v>0</v>
      </c>
      <c r="V51" s="263">
        <f>LOD_Data!S28</f>
        <v>0</v>
      </c>
      <c r="W51" s="263">
        <f>LOD_Data!T28</f>
        <v>0</v>
      </c>
      <c r="X51" s="263">
        <f>LOD_Data!U28</f>
        <v>0</v>
      </c>
      <c r="Y51" s="263">
        <f>LOD_Data!V28</f>
        <v>0</v>
      </c>
      <c r="Z51" s="263">
        <f>LOD_Data!W28</f>
        <v>0</v>
      </c>
      <c r="AB51" s="266">
        <f>LOD_Data!Y28</f>
        <v>0</v>
      </c>
      <c r="AC51" s="266">
        <f>LOD_Data!Z28</f>
        <v>0</v>
      </c>
      <c r="AD51" s="266">
        <f>LOD_Data!AA28</f>
        <v>0</v>
      </c>
      <c r="AE51" s="266">
        <f>LOD_Data!AB28</f>
        <v>0</v>
      </c>
      <c r="AF51" s="266">
        <f>LOD_Data!AC28</f>
        <v>0</v>
      </c>
      <c r="AG51" s="266">
        <f>LOD_Data!AD28</f>
        <v>0</v>
      </c>
      <c r="AH51" s="266">
        <f>LOD_Data!AE28</f>
        <v>0</v>
      </c>
      <c r="AI51" s="266">
        <f>LOD_Data!AF28</f>
        <v>0</v>
      </c>
      <c r="AJ51" s="266">
        <f>LOD_Data!AG28</f>
        <v>0</v>
      </c>
      <c r="AK51" s="266">
        <f>LOD_Data!AH28</f>
        <v>0</v>
      </c>
      <c r="AL51" s="266">
        <f>LOD_Data!AI28</f>
        <v>0</v>
      </c>
      <c r="AM51" s="266">
        <f>LOD_Data!AJ28</f>
        <v>0</v>
      </c>
    </row>
    <row r="52" spans="1:39" s="174" customFormat="1" ht="14.25" x14ac:dyDescent="0.2">
      <c r="A52" s="170" t="str">
        <f>LOD_Data!B29</f>
        <v>6l</v>
      </c>
      <c r="B52" s="219" t="str">
        <f>LOD_Data!C29</f>
        <v>Solar - Longterm PPA</v>
      </c>
      <c r="C52" s="179" t="str">
        <f>LOD_Data!D29</f>
        <v>S0424</v>
      </c>
      <c r="D52" s="179" t="str">
        <f>LOD_Data!E29</f>
        <v>59633</v>
      </c>
      <c r="E52" s="212" t="str">
        <f>LOD_Data!F29</f>
        <v>EEKTMN_6_SOLAR1</v>
      </c>
      <c r="F52" s="212">
        <f>LOD_Data!G29</f>
        <v>0</v>
      </c>
      <c r="G52" s="212" t="str">
        <f>LOD_Data!H29</f>
        <v>Solar PV</v>
      </c>
      <c r="H52" s="205">
        <f>LOD_Data!I29</f>
        <v>20</v>
      </c>
      <c r="I52" s="179" t="str">
        <f>LOD_Data!J29</f>
        <v>CAISO</v>
      </c>
      <c r="J52" s="179"/>
      <c r="K52" s="179"/>
      <c r="L52" s="179"/>
      <c r="M52" s="181"/>
      <c r="N52" s="216"/>
      <c r="O52" s="263">
        <f>LOD_Data!L29</f>
        <v>0</v>
      </c>
      <c r="P52" s="263">
        <f>LOD_Data!M29</f>
        <v>0</v>
      </c>
      <c r="Q52" s="263">
        <f>LOD_Data!N29</f>
        <v>0</v>
      </c>
      <c r="R52" s="263">
        <f>LOD_Data!O29</f>
        <v>0</v>
      </c>
      <c r="S52" s="263">
        <f>LOD_Data!P29</f>
        <v>0</v>
      </c>
      <c r="T52" s="263">
        <f>LOD_Data!Q29</f>
        <v>0</v>
      </c>
      <c r="U52" s="263">
        <f>LOD_Data!R29</f>
        <v>0</v>
      </c>
      <c r="V52" s="263">
        <f>LOD_Data!S29</f>
        <v>0</v>
      </c>
      <c r="W52" s="263">
        <f>LOD_Data!T29</f>
        <v>0</v>
      </c>
      <c r="X52" s="263">
        <f>LOD_Data!U29</f>
        <v>0</v>
      </c>
      <c r="Y52" s="263">
        <f>LOD_Data!V29</f>
        <v>0</v>
      </c>
      <c r="Z52" s="263">
        <f>LOD_Data!W29</f>
        <v>0</v>
      </c>
      <c r="AB52" s="266">
        <f>LOD_Data!Y29</f>
        <v>0</v>
      </c>
      <c r="AC52" s="266">
        <f>LOD_Data!Z29</f>
        <v>0</v>
      </c>
      <c r="AD52" s="266">
        <f>LOD_Data!AA29</f>
        <v>0</v>
      </c>
      <c r="AE52" s="266">
        <f>LOD_Data!AB29</f>
        <v>0</v>
      </c>
      <c r="AF52" s="266">
        <f>LOD_Data!AC29</f>
        <v>0</v>
      </c>
      <c r="AG52" s="266">
        <f>LOD_Data!AD29</f>
        <v>0</v>
      </c>
      <c r="AH52" s="266">
        <f>LOD_Data!AE29</f>
        <v>0</v>
      </c>
      <c r="AI52" s="266">
        <f>LOD_Data!AF29</f>
        <v>0</v>
      </c>
      <c r="AJ52" s="266">
        <f>LOD_Data!AG29</f>
        <v>0</v>
      </c>
      <c r="AK52" s="266">
        <f>LOD_Data!AH29</f>
        <v>0</v>
      </c>
      <c r="AL52" s="266">
        <f>LOD_Data!AI29</f>
        <v>0</v>
      </c>
      <c r="AM52" s="266">
        <f>LOD_Data!AJ29</f>
        <v>0</v>
      </c>
    </row>
    <row r="53" spans="1:39" s="174" customFormat="1" ht="14.25" x14ac:dyDescent="0.2">
      <c r="A53" s="170" t="str">
        <f>LOD_Data!B30</f>
        <v>6m</v>
      </c>
      <c r="B53" s="219" t="str">
        <f>LOD_Data!C30</f>
        <v>Solar - Longterm PPA</v>
      </c>
      <c r="C53" s="179" t="str">
        <f>LOD_Data!D30</f>
        <v>S0427</v>
      </c>
      <c r="D53" s="179" t="str">
        <f>LOD_Data!E30</f>
        <v>59009</v>
      </c>
      <c r="E53" s="212" t="str">
        <f>LOD_Data!F30</f>
        <v>LAMONT_1_SOLAR4</v>
      </c>
      <c r="F53" s="212">
        <f>LOD_Data!G30</f>
        <v>0</v>
      </c>
      <c r="G53" s="212" t="str">
        <f>LOD_Data!H30</f>
        <v>Solar PV</v>
      </c>
      <c r="H53" s="205">
        <f>LOD_Data!I30</f>
        <v>26.66</v>
      </c>
      <c r="I53" s="179" t="str">
        <f>LOD_Data!J30</f>
        <v>CAISO</v>
      </c>
      <c r="J53" s="179"/>
      <c r="K53" s="179"/>
      <c r="L53" s="179"/>
      <c r="M53" s="181"/>
      <c r="N53" s="216"/>
      <c r="O53" s="263">
        <f>LOD_Data!L30</f>
        <v>0</v>
      </c>
      <c r="P53" s="263">
        <f>LOD_Data!M30</f>
        <v>0</v>
      </c>
      <c r="Q53" s="263">
        <f>LOD_Data!N30</f>
        <v>0</v>
      </c>
      <c r="R53" s="263">
        <f>LOD_Data!O30</f>
        <v>0</v>
      </c>
      <c r="S53" s="263">
        <f>LOD_Data!P30</f>
        <v>0</v>
      </c>
      <c r="T53" s="263">
        <f>LOD_Data!Q30</f>
        <v>0</v>
      </c>
      <c r="U53" s="263">
        <f>LOD_Data!R30</f>
        <v>0</v>
      </c>
      <c r="V53" s="263">
        <f>LOD_Data!S30</f>
        <v>0</v>
      </c>
      <c r="W53" s="263">
        <f>LOD_Data!T30</f>
        <v>0</v>
      </c>
      <c r="X53" s="263">
        <f>LOD_Data!U30</f>
        <v>0</v>
      </c>
      <c r="Y53" s="263">
        <f>LOD_Data!V30</f>
        <v>0</v>
      </c>
      <c r="Z53" s="263">
        <f>LOD_Data!W30</f>
        <v>0</v>
      </c>
      <c r="AB53" s="266">
        <f>LOD_Data!Y30</f>
        <v>0</v>
      </c>
      <c r="AC53" s="266">
        <f>LOD_Data!Z30</f>
        <v>0</v>
      </c>
      <c r="AD53" s="266">
        <f>LOD_Data!AA30</f>
        <v>0</v>
      </c>
      <c r="AE53" s="266">
        <f>LOD_Data!AB30</f>
        <v>0</v>
      </c>
      <c r="AF53" s="266">
        <f>LOD_Data!AC30</f>
        <v>0</v>
      </c>
      <c r="AG53" s="266">
        <f>LOD_Data!AD30</f>
        <v>0</v>
      </c>
      <c r="AH53" s="266">
        <f>LOD_Data!AE30</f>
        <v>0</v>
      </c>
      <c r="AI53" s="266">
        <f>LOD_Data!AF30</f>
        <v>0</v>
      </c>
      <c r="AJ53" s="266">
        <f>LOD_Data!AG30</f>
        <v>0</v>
      </c>
      <c r="AK53" s="266">
        <f>LOD_Data!AH30</f>
        <v>0</v>
      </c>
      <c r="AL53" s="266">
        <f>LOD_Data!AI30</f>
        <v>0</v>
      </c>
      <c r="AM53" s="266">
        <f>LOD_Data!AJ30</f>
        <v>0</v>
      </c>
    </row>
    <row r="54" spans="1:39" s="174" customFormat="1" ht="14.25" x14ac:dyDescent="0.2">
      <c r="A54" s="170" t="str">
        <f>LOD_Data!B31</f>
        <v>6n</v>
      </c>
      <c r="B54" s="219" t="str">
        <f>LOD_Data!C31</f>
        <v>Solar - Longterm PPA</v>
      </c>
      <c r="C54" s="179" t="str">
        <f>LOD_Data!D31</f>
        <v>S0749</v>
      </c>
      <c r="D54" s="179">
        <f>LOD_Data!E31</f>
        <v>0</v>
      </c>
      <c r="E54" s="212" t="str">
        <f>LOD_Data!F31</f>
        <v>RTEDDY_2_SPASR4</v>
      </c>
      <c r="F54" s="212">
        <f>LOD_Data!G31</f>
        <v>0</v>
      </c>
      <c r="G54" s="212" t="str">
        <f>LOD_Data!H31</f>
        <v>Solar PV</v>
      </c>
      <c r="H54" s="205">
        <f>LOD_Data!I31</f>
        <v>22.12</v>
      </c>
      <c r="I54" s="179" t="str">
        <f>LOD_Data!J31</f>
        <v>CAISO</v>
      </c>
      <c r="J54" s="179"/>
      <c r="K54" s="179"/>
      <c r="L54" s="179"/>
      <c r="M54" s="181"/>
      <c r="N54" s="216"/>
      <c r="O54" s="263">
        <f>LOD_Data!L31</f>
        <v>0</v>
      </c>
      <c r="P54" s="263">
        <f>LOD_Data!M31</f>
        <v>0</v>
      </c>
      <c r="Q54" s="263">
        <f>LOD_Data!N31</f>
        <v>0</v>
      </c>
      <c r="R54" s="263">
        <f>LOD_Data!O31</f>
        <v>0</v>
      </c>
      <c r="S54" s="263">
        <f>LOD_Data!P31</f>
        <v>0</v>
      </c>
      <c r="T54" s="263">
        <f>LOD_Data!Q31</f>
        <v>0</v>
      </c>
      <c r="U54" s="263">
        <f>LOD_Data!R31</f>
        <v>0</v>
      </c>
      <c r="V54" s="263">
        <f>LOD_Data!S31</f>
        <v>0</v>
      </c>
      <c r="W54" s="263">
        <f>LOD_Data!T31</f>
        <v>0</v>
      </c>
      <c r="X54" s="263">
        <f>LOD_Data!U31</f>
        <v>0</v>
      </c>
      <c r="Y54" s="263">
        <f>LOD_Data!V31</f>
        <v>0</v>
      </c>
      <c r="Z54" s="263">
        <f>LOD_Data!W31</f>
        <v>0</v>
      </c>
      <c r="AB54" s="266">
        <f>LOD_Data!Y31</f>
        <v>0</v>
      </c>
      <c r="AC54" s="266">
        <f>LOD_Data!Z31</f>
        <v>0</v>
      </c>
      <c r="AD54" s="266">
        <f>LOD_Data!AA31</f>
        <v>0</v>
      </c>
      <c r="AE54" s="266">
        <f>LOD_Data!AB31</f>
        <v>0</v>
      </c>
      <c r="AF54" s="266">
        <f>LOD_Data!AC31</f>
        <v>0</v>
      </c>
      <c r="AG54" s="266">
        <f>LOD_Data!AD31</f>
        <v>0</v>
      </c>
      <c r="AH54" s="266">
        <f>LOD_Data!AE31</f>
        <v>0</v>
      </c>
      <c r="AI54" s="266">
        <f>LOD_Data!AF31</f>
        <v>0</v>
      </c>
      <c r="AJ54" s="266">
        <f>LOD_Data!AG31</f>
        <v>0</v>
      </c>
      <c r="AK54" s="266">
        <f>LOD_Data!AH31</f>
        <v>0</v>
      </c>
      <c r="AL54" s="266">
        <f>LOD_Data!AI31</f>
        <v>0</v>
      </c>
      <c r="AM54" s="266">
        <f>LOD_Data!AJ31</f>
        <v>0</v>
      </c>
    </row>
    <row r="55" spans="1:39" s="174" customFormat="1" ht="14.25" x14ac:dyDescent="0.2">
      <c r="A55" s="170" t="str">
        <f>LOD_Data!B32</f>
        <v>6o</v>
      </c>
      <c r="B55" s="219" t="str">
        <f>LOD_Data!C32</f>
        <v>Solar - Longterm PPA</v>
      </c>
      <c r="C55" s="179">
        <f>LOD_Data!D32</f>
        <v>0</v>
      </c>
      <c r="D55" s="179" t="str">
        <f>LOD_Data!E32</f>
        <v>58370</v>
      </c>
      <c r="E55" s="212" t="str">
        <f>LOD_Data!F32</f>
        <v>GRIDLEY 1</v>
      </c>
      <c r="F55" s="212">
        <f>LOD_Data!G32</f>
        <v>0</v>
      </c>
      <c r="G55" s="212" t="str">
        <f>LOD_Data!H32</f>
        <v>Solar PV</v>
      </c>
      <c r="H55" s="205">
        <f>LOD_Data!I32</f>
        <v>1</v>
      </c>
      <c r="I55" s="179" t="str">
        <f>LOD_Data!J32</f>
        <v>CAISO</v>
      </c>
      <c r="J55" s="179"/>
      <c r="K55" s="179"/>
      <c r="L55" s="179"/>
      <c r="M55" s="181"/>
      <c r="N55" s="216"/>
      <c r="O55" s="263">
        <f>LOD_Data!L32</f>
        <v>0</v>
      </c>
      <c r="P55" s="263">
        <f>LOD_Data!M32</f>
        <v>0</v>
      </c>
      <c r="Q55" s="263">
        <f>LOD_Data!N32</f>
        <v>0</v>
      </c>
      <c r="R55" s="263">
        <f>LOD_Data!O32</f>
        <v>0</v>
      </c>
      <c r="S55" s="263">
        <f>LOD_Data!P32</f>
        <v>0</v>
      </c>
      <c r="T55" s="263">
        <f>LOD_Data!Q32</f>
        <v>0</v>
      </c>
      <c r="U55" s="263">
        <f>LOD_Data!R32</f>
        <v>0</v>
      </c>
      <c r="V55" s="263">
        <f>LOD_Data!S32</f>
        <v>0</v>
      </c>
      <c r="W55" s="263">
        <f>LOD_Data!T32</f>
        <v>0</v>
      </c>
      <c r="X55" s="263">
        <f>LOD_Data!U32</f>
        <v>0</v>
      </c>
      <c r="Y55" s="263">
        <f>LOD_Data!V32</f>
        <v>0</v>
      </c>
      <c r="Z55" s="263">
        <f>LOD_Data!W32</f>
        <v>0</v>
      </c>
      <c r="AB55" s="266">
        <f>LOD_Data!Y32</f>
        <v>0</v>
      </c>
      <c r="AC55" s="266">
        <f>LOD_Data!Z32</f>
        <v>0</v>
      </c>
      <c r="AD55" s="266">
        <f>LOD_Data!AA32</f>
        <v>0</v>
      </c>
      <c r="AE55" s="266">
        <f>LOD_Data!AB32</f>
        <v>0</v>
      </c>
      <c r="AF55" s="266">
        <f>LOD_Data!AC32</f>
        <v>0</v>
      </c>
      <c r="AG55" s="266">
        <f>LOD_Data!AD32</f>
        <v>0</v>
      </c>
      <c r="AH55" s="266">
        <f>LOD_Data!AE32</f>
        <v>0</v>
      </c>
      <c r="AI55" s="266">
        <f>LOD_Data!AF32</f>
        <v>0</v>
      </c>
      <c r="AJ55" s="266">
        <f>LOD_Data!AG32</f>
        <v>0</v>
      </c>
      <c r="AK55" s="266">
        <f>LOD_Data!AH32</f>
        <v>0</v>
      </c>
      <c r="AL55" s="266">
        <f>LOD_Data!AI32</f>
        <v>0</v>
      </c>
      <c r="AM55" s="266">
        <f>LOD_Data!AJ32</f>
        <v>0</v>
      </c>
    </row>
    <row r="56" spans="1:39" s="174" customFormat="1" ht="14.25" x14ac:dyDescent="0.2">
      <c r="A56" s="170" t="str">
        <f>LOD_Data!B33</f>
        <v>6p</v>
      </c>
      <c r="B56" s="219" t="str">
        <f>LOD_Data!C33</f>
        <v>Wind - Longterm PPA</v>
      </c>
      <c r="C56" s="179" t="str">
        <f>LOD_Data!D33</f>
        <v>W0355</v>
      </c>
      <c r="D56" s="179" t="str">
        <f>LOD_Data!E33</f>
        <v>56075</v>
      </c>
      <c r="E56" s="212" t="str">
        <f>LOD_Data!F33</f>
        <v>BRDSLD_2_HIWIND</v>
      </c>
      <c r="F56" s="212">
        <f>LOD_Data!G33</f>
        <v>0</v>
      </c>
      <c r="G56" s="212" t="str">
        <f>LOD_Data!H33</f>
        <v>Wind - NorCal</v>
      </c>
      <c r="H56" s="205">
        <f>LOD_Data!I33</f>
        <v>74.73</v>
      </c>
      <c r="I56" s="179" t="str">
        <f>LOD_Data!J33</f>
        <v>CAISO</v>
      </c>
      <c r="J56" s="179"/>
      <c r="K56" s="179"/>
      <c r="L56" s="179"/>
      <c r="M56" s="181"/>
      <c r="N56" s="216"/>
      <c r="O56" s="263">
        <f>LOD_Data!L33</f>
        <v>0</v>
      </c>
      <c r="P56" s="263">
        <f>LOD_Data!M33</f>
        <v>0</v>
      </c>
      <c r="Q56" s="263">
        <f>LOD_Data!N33</f>
        <v>0</v>
      </c>
      <c r="R56" s="263">
        <f>LOD_Data!O33</f>
        <v>0</v>
      </c>
      <c r="S56" s="263">
        <f>LOD_Data!P33</f>
        <v>0</v>
      </c>
      <c r="T56" s="263">
        <f>LOD_Data!Q33</f>
        <v>0</v>
      </c>
      <c r="U56" s="263">
        <f>LOD_Data!R33</f>
        <v>0</v>
      </c>
      <c r="V56" s="263">
        <f>LOD_Data!S33</f>
        <v>0</v>
      </c>
      <c r="W56" s="263">
        <f>LOD_Data!T33</f>
        <v>0</v>
      </c>
      <c r="X56" s="263">
        <f>LOD_Data!U33</f>
        <v>0</v>
      </c>
      <c r="Y56" s="263">
        <f>LOD_Data!V33</f>
        <v>0</v>
      </c>
      <c r="Z56" s="263">
        <f>LOD_Data!W33</f>
        <v>0</v>
      </c>
      <c r="AB56" s="266">
        <f>LOD_Data!Y33</f>
        <v>0</v>
      </c>
      <c r="AC56" s="266">
        <f>LOD_Data!Z33</f>
        <v>0</v>
      </c>
      <c r="AD56" s="266">
        <f>LOD_Data!AA33</f>
        <v>0</v>
      </c>
      <c r="AE56" s="266">
        <f>LOD_Data!AB33</f>
        <v>0</v>
      </c>
      <c r="AF56" s="266">
        <f>LOD_Data!AC33</f>
        <v>0</v>
      </c>
      <c r="AG56" s="266">
        <f>LOD_Data!AD33</f>
        <v>0</v>
      </c>
      <c r="AH56" s="266">
        <f>LOD_Data!AE33</f>
        <v>0</v>
      </c>
      <c r="AI56" s="266">
        <f>LOD_Data!AF33</f>
        <v>0</v>
      </c>
      <c r="AJ56" s="266">
        <f>LOD_Data!AG33</f>
        <v>0</v>
      </c>
      <c r="AK56" s="266">
        <f>LOD_Data!AH33</f>
        <v>0</v>
      </c>
      <c r="AL56" s="266">
        <f>LOD_Data!AI33</f>
        <v>0</v>
      </c>
      <c r="AM56" s="266">
        <f>LOD_Data!AJ33</f>
        <v>0</v>
      </c>
    </row>
    <row r="57" spans="1:39" s="174" customFormat="1" ht="14.25" x14ac:dyDescent="0.2">
      <c r="A57" s="170" t="str">
        <f>LOD_Data!B34</f>
        <v>6r</v>
      </c>
      <c r="B57" s="219" t="str">
        <f>LOD_Data!C34</f>
        <v>Biogas/Biomass - Longterm PPA</v>
      </c>
      <c r="C57" s="179" t="str">
        <f>LOD_Data!D34</f>
        <v>E0253</v>
      </c>
      <c r="D57" s="179" t="str">
        <f>LOD_Data!E34</f>
        <v>58436</v>
      </c>
      <c r="E57" s="212" t="str">
        <f>LOD_Data!F34</f>
        <v>CORRAL_6_SJOAQN</v>
      </c>
      <c r="F57" s="212">
        <f>LOD_Data!G34</f>
        <v>0</v>
      </c>
      <c r="G57" s="212" t="str">
        <f>LOD_Data!H34</f>
        <v>Biofuels</v>
      </c>
      <c r="H57" s="205">
        <f>LOD_Data!I34</f>
        <v>4.3</v>
      </c>
      <c r="I57" s="179" t="str">
        <f>LOD_Data!J34</f>
        <v>CAISO</v>
      </c>
      <c r="J57" s="179"/>
      <c r="K57" s="179"/>
      <c r="L57" s="179"/>
      <c r="M57" s="181"/>
      <c r="N57" s="216"/>
      <c r="O57" s="263">
        <f>LOD_Data!L34</f>
        <v>0</v>
      </c>
      <c r="P57" s="263">
        <f>LOD_Data!M34</f>
        <v>0</v>
      </c>
      <c r="Q57" s="263">
        <f>LOD_Data!N34</f>
        <v>0</v>
      </c>
      <c r="R57" s="263">
        <f>LOD_Data!O34</f>
        <v>0</v>
      </c>
      <c r="S57" s="263">
        <f>LOD_Data!P34</f>
        <v>0</v>
      </c>
      <c r="T57" s="263">
        <f>LOD_Data!Q34</f>
        <v>0</v>
      </c>
      <c r="U57" s="263">
        <f>LOD_Data!R34</f>
        <v>0</v>
      </c>
      <c r="V57" s="263">
        <f>LOD_Data!S34</f>
        <v>0</v>
      </c>
      <c r="W57" s="263">
        <f>LOD_Data!T34</f>
        <v>0</v>
      </c>
      <c r="X57" s="263">
        <f>LOD_Data!U34</f>
        <v>0</v>
      </c>
      <c r="Y57" s="263">
        <f>LOD_Data!V34</f>
        <v>0</v>
      </c>
      <c r="Z57" s="263">
        <f>LOD_Data!W34</f>
        <v>0</v>
      </c>
      <c r="AB57" s="266">
        <f>LOD_Data!Y34</f>
        <v>0</v>
      </c>
      <c r="AC57" s="266">
        <f>LOD_Data!Z34</f>
        <v>0</v>
      </c>
      <c r="AD57" s="266">
        <f>LOD_Data!AA34</f>
        <v>0</v>
      </c>
      <c r="AE57" s="266">
        <f>LOD_Data!AB34</f>
        <v>0</v>
      </c>
      <c r="AF57" s="266">
        <f>LOD_Data!AC34</f>
        <v>0</v>
      </c>
      <c r="AG57" s="266">
        <f>LOD_Data!AD34</f>
        <v>0</v>
      </c>
      <c r="AH57" s="266">
        <f>LOD_Data!AE34</f>
        <v>0</v>
      </c>
      <c r="AI57" s="266">
        <f>LOD_Data!AF34</f>
        <v>0</v>
      </c>
      <c r="AJ57" s="266">
        <f>LOD_Data!AG34</f>
        <v>0</v>
      </c>
      <c r="AK57" s="266">
        <f>LOD_Data!AH34</f>
        <v>0</v>
      </c>
      <c r="AL57" s="266">
        <f>LOD_Data!AI34</f>
        <v>0</v>
      </c>
      <c r="AM57" s="266">
        <f>LOD_Data!AJ34</f>
        <v>0</v>
      </c>
    </row>
    <row r="58" spans="1:39" s="174" customFormat="1" ht="14.25" x14ac:dyDescent="0.2">
      <c r="A58" s="170" t="str">
        <f>LOD_Data!B35</f>
        <v>6s</v>
      </c>
      <c r="B58" s="219" t="str">
        <f>LOD_Data!C35</f>
        <v>Biogas/Biomass - Longterm PPA</v>
      </c>
      <c r="C58" s="179" t="str">
        <f>LOD_Data!D35</f>
        <v>E0248</v>
      </c>
      <c r="D58" s="179" t="str">
        <f>LOD_Data!E35</f>
        <v>57771</v>
      </c>
      <c r="E58" s="212" t="str">
        <f>LOD_Data!F35</f>
        <v>ESQUON_6_LNDFIL</v>
      </c>
      <c r="F58" s="212">
        <f>LOD_Data!G35</f>
        <v>0</v>
      </c>
      <c r="G58" s="212" t="str">
        <f>LOD_Data!H35</f>
        <v>Biofuels</v>
      </c>
      <c r="H58" s="205">
        <f>LOD_Data!I35</f>
        <v>2.1</v>
      </c>
      <c r="I58" s="179" t="str">
        <f>LOD_Data!J35</f>
        <v>CAISO</v>
      </c>
      <c r="J58" s="179"/>
      <c r="K58" s="179"/>
      <c r="L58" s="179"/>
      <c r="M58" s="181"/>
      <c r="N58" s="216"/>
      <c r="O58" s="263">
        <f>LOD_Data!L35</f>
        <v>0</v>
      </c>
      <c r="P58" s="263">
        <f>LOD_Data!M35</f>
        <v>0</v>
      </c>
      <c r="Q58" s="263">
        <f>LOD_Data!N35</f>
        <v>0</v>
      </c>
      <c r="R58" s="263">
        <f>LOD_Data!O35</f>
        <v>0</v>
      </c>
      <c r="S58" s="263">
        <f>LOD_Data!P35</f>
        <v>0</v>
      </c>
      <c r="T58" s="263">
        <f>LOD_Data!Q35</f>
        <v>0</v>
      </c>
      <c r="U58" s="263">
        <f>LOD_Data!R35</f>
        <v>0</v>
      </c>
      <c r="V58" s="263">
        <f>LOD_Data!S35</f>
        <v>0</v>
      </c>
      <c r="W58" s="263">
        <f>LOD_Data!T35</f>
        <v>0</v>
      </c>
      <c r="X58" s="263">
        <f>LOD_Data!U35</f>
        <v>0</v>
      </c>
      <c r="Y58" s="263">
        <f>LOD_Data!V35</f>
        <v>0</v>
      </c>
      <c r="Z58" s="263">
        <f>LOD_Data!W35</f>
        <v>0</v>
      </c>
      <c r="AB58" s="266">
        <f>LOD_Data!Y35</f>
        <v>0</v>
      </c>
      <c r="AC58" s="266">
        <f>LOD_Data!Z35</f>
        <v>0</v>
      </c>
      <c r="AD58" s="266">
        <f>LOD_Data!AA35</f>
        <v>0</v>
      </c>
      <c r="AE58" s="266">
        <f>LOD_Data!AB35</f>
        <v>0</v>
      </c>
      <c r="AF58" s="266">
        <f>LOD_Data!AC35</f>
        <v>0</v>
      </c>
      <c r="AG58" s="266">
        <f>LOD_Data!AD35</f>
        <v>0</v>
      </c>
      <c r="AH58" s="266">
        <f>LOD_Data!AE35</f>
        <v>0</v>
      </c>
      <c r="AI58" s="266">
        <f>LOD_Data!AF35</f>
        <v>0</v>
      </c>
      <c r="AJ58" s="266">
        <f>LOD_Data!AG35</f>
        <v>0</v>
      </c>
      <c r="AK58" s="266">
        <f>LOD_Data!AH35</f>
        <v>0</v>
      </c>
      <c r="AL58" s="266">
        <f>LOD_Data!AI35</f>
        <v>0</v>
      </c>
      <c r="AM58" s="266">
        <f>LOD_Data!AJ35</f>
        <v>0</v>
      </c>
    </row>
    <row r="59" spans="1:39" s="174" customFormat="1" ht="14.25" x14ac:dyDescent="0.2">
      <c r="A59" s="170" t="str">
        <f>LOD_Data!B36</f>
        <v>6t</v>
      </c>
      <c r="B59" s="219" t="str">
        <f>LOD_Data!C36</f>
        <v>Biogas/Biomass - Longterm PPA</v>
      </c>
      <c r="C59" s="179" t="str">
        <f>LOD_Data!D36</f>
        <v>E0255</v>
      </c>
      <c r="D59" s="179" t="str">
        <f>LOD_Data!E36</f>
        <v>58397</v>
      </c>
      <c r="E59" s="212" t="str">
        <f>LOD_Data!F36</f>
        <v>GONZLS_6_UNIT</v>
      </c>
      <c r="F59" s="212">
        <f>LOD_Data!G36</f>
        <v>0</v>
      </c>
      <c r="G59" s="212" t="str">
        <f>LOD_Data!H36</f>
        <v>Biofuels</v>
      </c>
      <c r="H59" s="205">
        <f>LOD_Data!I36</f>
        <v>1.42</v>
      </c>
      <c r="I59" s="179" t="str">
        <f>LOD_Data!J36</f>
        <v>CAISO</v>
      </c>
      <c r="J59" s="179"/>
      <c r="K59" s="179"/>
      <c r="L59" s="179"/>
      <c r="M59" s="181"/>
      <c r="N59" s="216"/>
      <c r="O59" s="263">
        <f>LOD_Data!L36</f>
        <v>0</v>
      </c>
      <c r="P59" s="263">
        <f>LOD_Data!M36</f>
        <v>0</v>
      </c>
      <c r="Q59" s="263">
        <f>LOD_Data!N36</f>
        <v>0</v>
      </c>
      <c r="R59" s="263">
        <f>LOD_Data!O36</f>
        <v>0</v>
      </c>
      <c r="S59" s="263">
        <f>LOD_Data!P36</f>
        <v>0</v>
      </c>
      <c r="T59" s="263">
        <f>LOD_Data!Q36</f>
        <v>0</v>
      </c>
      <c r="U59" s="263">
        <f>LOD_Data!R36</f>
        <v>0</v>
      </c>
      <c r="V59" s="263">
        <f>LOD_Data!S36</f>
        <v>0</v>
      </c>
      <c r="W59" s="263">
        <f>LOD_Data!T36</f>
        <v>0</v>
      </c>
      <c r="X59" s="263">
        <f>LOD_Data!U36</f>
        <v>0</v>
      </c>
      <c r="Y59" s="263">
        <f>LOD_Data!V36</f>
        <v>0</v>
      </c>
      <c r="Z59" s="263">
        <f>LOD_Data!W36</f>
        <v>0</v>
      </c>
      <c r="AB59" s="266">
        <f>LOD_Data!Y36</f>
        <v>0</v>
      </c>
      <c r="AC59" s="266">
        <f>LOD_Data!Z36</f>
        <v>0</v>
      </c>
      <c r="AD59" s="266">
        <f>LOD_Data!AA36</f>
        <v>0</v>
      </c>
      <c r="AE59" s="266">
        <f>LOD_Data!AB36</f>
        <v>0</v>
      </c>
      <c r="AF59" s="266">
        <f>LOD_Data!AC36</f>
        <v>0</v>
      </c>
      <c r="AG59" s="266">
        <f>LOD_Data!AD36</f>
        <v>0</v>
      </c>
      <c r="AH59" s="266">
        <f>LOD_Data!AE36</f>
        <v>0</v>
      </c>
      <c r="AI59" s="266">
        <f>LOD_Data!AF36</f>
        <v>0</v>
      </c>
      <c r="AJ59" s="266">
        <f>LOD_Data!AG36</f>
        <v>0</v>
      </c>
      <c r="AK59" s="266">
        <f>LOD_Data!AH36</f>
        <v>0</v>
      </c>
      <c r="AL59" s="266">
        <f>LOD_Data!AI36</f>
        <v>0</v>
      </c>
      <c r="AM59" s="266">
        <f>LOD_Data!AJ36</f>
        <v>0</v>
      </c>
    </row>
    <row r="60" spans="1:39" s="174" customFormat="1" ht="14.25" x14ac:dyDescent="0.2">
      <c r="A60" s="170" t="str">
        <f>LOD_Data!B37</f>
        <v>6u</v>
      </c>
      <c r="B60" s="219" t="str">
        <f>LOD_Data!C37</f>
        <v>Biogas/Biomass - Longterm PPA</v>
      </c>
      <c r="C60" s="179" t="str">
        <f>LOD_Data!D37</f>
        <v>E0214</v>
      </c>
      <c r="D60" s="179" t="str">
        <f>LOD_Data!E37</f>
        <v>56428</v>
      </c>
      <c r="E60" s="212" t="str">
        <f>LOD_Data!F37</f>
        <v>GRNVLY_7_SCLAND</v>
      </c>
      <c r="F60" s="212">
        <f>LOD_Data!G37</f>
        <v>0</v>
      </c>
      <c r="G60" s="212" t="str">
        <f>LOD_Data!H37</f>
        <v>Biofuels</v>
      </c>
      <c r="H60" s="205">
        <f>LOD_Data!I37</f>
        <v>3.04</v>
      </c>
      <c r="I60" s="179" t="str">
        <f>LOD_Data!J37</f>
        <v>CAISO</v>
      </c>
      <c r="J60" s="179"/>
      <c r="K60" s="179"/>
      <c r="L60" s="179"/>
      <c r="M60" s="181"/>
      <c r="N60" s="216"/>
      <c r="O60" s="263">
        <f>LOD_Data!L37</f>
        <v>0</v>
      </c>
      <c r="P60" s="263">
        <f>LOD_Data!M37</f>
        <v>0</v>
      </c>
      <c r="Q60" s="263">
        <f>LOD_Data!N37</f>
        <v>0</v>
      </c>
      <c r="R60" s="263">
        <f>LOD_Data!O37</f>
        <v>0</v>
      </c>
      <c r="S60" s="263">
        <f>LOD_Data!P37</f>
        <v>0</v>
      </c>
      <c r="T60" s="263">
        <f>LOD_Data!Q37</f>
        <v>0</v>
      </c>
      <c r="U60" s="263">
        <f>LOD_Data!R37</f>
        <v>0</v>
      </c>
      <c r="V60" s="263">
        <f>LOD_Data!S37</f>
        <v>0</v>
      </c>
      <c r="W60" s="263">
        <f>LOD_Data!T37</f>
        <v>0</v>
      </c>
      <c r="X60" s="263">
        <f>LOD_Data!U37</f>
        <v>0</v>
      </c>
      <c r="Y60" s="263">
        <f>LOD_Data!V37</f>
        <v>0</v>
      </c>
      <c r="Z60" s="263">
        <f>LOD_Data!W37</f>
        <v>0</v>
      </c>
      <c r="AB60" s="266">
        <f>LOD_Data!Y37</f>
        <v>0</v>
      </c>
      <c r="AC60" s="266">
        <f>LOD_Data!Z37</f>
        <v>0</v>
      </c>
      <c r="AD60" s="266">
        <f>LOD_Data!AA37</f>
        <v>0</v>
      </c>
      <c r="AE60" s="266">
        <f>LOD_Data!AB37</f>
        <v>0</v>
      </c>
      <c r="AF60" s="266">
        <f>LOD_Data!AC37</f>
        <v>0</v>
      </c>
      <c r="AG60" s="266">
        <f>LOD_Data!AD37</f>
        <v>0</v>
      </c>
      <c r="AH60" s="266">
        <f>LOD_Data!AE37</f>
        <v>0</v>
      </c>
      <c r="AI60" s="266">
        <f>LOD_Data!AF37</f>
        <v>0</v>
      </c>
      <c r="AJ60" s="266">
        <f>LOD_Data!AG37</f>
        <v>0</v>
      </c>
      <c r="AK60" s="266">
        <f>LOD_Data!AH37</f>
        <v>0</v>
      </c>
      <c r="AL60" s="266">
        <f>LOD_Data!AI37</f>
        <v>0</v>
      </c>
      <c r="AM60" s="266">
        <f>LOD_Data!AJ37</f>
        <v>0</v>
      </c>
    </row>
    <row r="61" spans="1:39" s="174" customFormat="1" ht="14.25" x14ac:dyDescent="0.2">
      <c r="A61" s="170" t="str">
        <f>LOD_Data!B38</f>
        <v>6v</v>
      </c>
      <c r="B61" s="219" t="str">
        <f>LOD_Data!C38</f>
        <v>Biogas/Biomass - Longterm PPA</v>
      </c>
      <c r="C61" s="179" t="str">
        <f>LOD_Data!D38</f>
        <v>E0217</v>
      </c>
      <c r="D61" s="179" t="str">
        <f>LOD_Data!E38</f>
        <v>56897</v>
      </c>
      <c r="E61" s="212" t="str">
        <f>LOD_Data!F38</f>
        <v>KIRKER_7_KELCYN</v>
      </c>
      <c r="F61" s="212">
        <f>LOD_Data!G38</f>
        <v>0</v>
      </c>
      <c r="G61" s="212" t="str">
        <f>LOD_Data!H38</f>
        <v>Biofuels</v>
      </c>
      <c r="H61" s="205">
        <f>LOD_Data!I38</f>
        <v>3.56</v>
      </c>
      <c r="I61" s="179" t="str">
        <f>LOD_Data!J38</f>
        <v>CAISO</v>
      </c>
      <c r="J61" s="179"/>
      <c r="K61" s="179"/>
      <c r="L61" s="179"/>
      <c r="M61" s="181"/>
      <c r="N61" s="216"/>
      <c r="O61" s="263">
        <f>LOD_Data!L38</f>
        <v>0</v>
      </c>
      <c r="P61" s="263">
        <f>LOD_Data!M38</f>
        <v>0</v>
      </c>
      <c r="Q61" s="263">
        <f>LOD_Data!N38</f>
        <v>0</v>
      </c>
      <c r="R61" s="263">
        <f>LOD_Data!O38</f>
        <v>0</v>
      </c>
      <c r="S61" s="263">
        <f>LOD_Data!P38</f>
        <v>0</v>
      </c>
      <c r="T61" s="263">
        <f>LOD_Data!Q38</f>
        <v>0</v>
      </c>
      <c r="U61" s="263">
        <f>LOD_Data!R38</f>
        <v>0</v>
      </c>
      <c r="V61" s="263">
        <f>LOD_Data!S38</f>
        <v>0</v>
      </c>
      <c r="W61" s="263">
        <f>LOD_Data!T38</f>
        <v>0</v>
      </c>
      <c r="X61" s="263">
        <f>LOD_Data!U38</f>
        <v>0</v>
      </c>
      <c r="Y61" s="263">
        <f>LOD_Data!V38</f>
        <v>0</v>
      </c>
      <c r="Z61" s="263">
        <f>LOD_Data!W38</f>
        <v>0</v>
      </c>
      <c r="AB61" s="266">
        <f>LOD_Data!Y38</f>
        <v>0</v>
      </c>
      <c r="AC61" s="266">
        <f>LOD_Data!Z38</f>
        <v>0</v>
      </c>
      <c r="AD61" s="266">
        <f>LOD_Data!AA38</f>
        <v>0</v>
      </c>
      <c r="AE61" s="266">
        <f>LOD_Data!AB38</f>
        <v>0</v>
      </c>
      <c r="AF61" s="266">
        <f>LOD_Data!AC38</f>
        <v>0</v>
      </c>
      <c r="AG61" s="266">
        <f>LOD_Data!AD38</f>
        <v>0</v>
      </c>
      <c r="AH61" s="266">
        <f>LOD_Data!AE38</f>
        <v>0</v>
      </c>
      <c r="AI61" s="266">
        <f>LOD_Data!AF38</f>
        <v>0</v>
      </c>
      <c r="AJ61" s="266">
        <f>LOD_Data!AG38</f>
        <v>0</v>
      </c>
      <c r="AK61" s="266">
        <f>LOD_Data!AH38</f>
        <v>0</v>
      </c>
      <c r="AL61" s="266">
        <f>LOD_Data!AI38</f>
        <v>0</v>
      </c>
      <c r="AM61" s="266">
        <f>LOD_Data!AJ38</f>
        <v>0</v>
      </c>
    </row>
    <row r="62" spans="1:39" s="174" customFormat="1" ht="14.25" x14ac:dyDescent="0.2">
      <c r="A62" s="170" t="str">
        <f>LOD_Data!B39</f>
        <v>6w</v>
      </c>
      <c r="B62" s="219" t="str">
        <f>LOD_Data!C39</f>
        <v>Biogas/Biomass - Longterm PPA</v>
      </c>
      <c r="C62" s="179" t="str">
        <f>LOD_Data!D39</f>
        <v>E0036</v>
      </c>
      <c r="D62" s="179" t="str">
        <f>LOD_Data!E39</f>
        <v>56036</v>
      </c>
      <c r="E62" s="212" t="str">
        <f>LOD_Data!F39</f>
        <v>OAK C_1_EBMUD</v>
      </c>
      <c r="F62" s="212">
        <f>LOD_Data!G39</f>
        <v>0</v>
      </c>
      <c r="G62" s="212" t="str">
        <f>LOD_Data!H39</f>
        <v>BGAS</v>
      </c>
      <c r="H62" s="205">
        <f>LOD_Data!I39</f>
        <v>2</v>
      </c>
      <c r="I62" s="179" t="str">
        <f>LOD_Data!J39</f>
        <v>CAISO</v>
      </c>
      <c r="J62" s="179"/>
      <c r="K62" s="179"/>
      <c r="L62" s="179"/>
      <c r="M62" s="181"/>
      <c r="N62" s="216"/>
      <c r="O62" s="263">
        <f>LOD_Data!L39</f>
        <v>0</v>
      </c>
      <c r="P62" s="263">
        <f>LOD_Data!M39</f>
        <v>0</v>
      </c>
      <c r="Q62" s="263">
        <f>LOD_Data!N39</f>
        <v>0</v>
      </c>
      <c r="R62" s="263">
        <f>LOD_Data!O39</f>
        <v>0</v>
      </c>
      <c r="S62" s="263">
        <f>LOD_Data!P39</f>
        <v>0</v>
      </c>
      <c r="T62" s="263">
        <f>LOD_Data!Q39</f>
        <v>0</v>
      </c>
      <c r="U62" s="263">
        <f>LOD_Data!R39</f>
        <v>0</v>
      </c>
      <c r="V62" s="263">
        <f>LOD_Data!S39</f>
        <v>0</v>
      </c>
      <c r="W62" s="263">
        <f>LOD_Data!T39</f>
        <v>0</v>
      </c>
      <c r="X62" s="263">
        <f>LOD_Data!U39</f>
        <v>0</v>
      </c>
      <c r="Y62" s="263">
        <f>LOD_Data!V39</f>
        <v>0</v>
      </c>
      <c r="Z62" s="263">
        <f>LOD_Data!W39</f>
        <v>0</v>
      </c>
      <c r="AB62" s="266">
        <f>LOD_Data!Y39</f>
        <v>0</v>
      </c>
      <c r="AC62" s="266">
        <f>LOD_Data!Z39</f>
        <v>0</v>
      </c>
      <c r="AD62" s="266">
        <f>LOD_Data!AA39</f>
        <v>0</v>
      </c>
      <c r="AE62" s="266">
        <f>LOD_Data!AB39</f>
        <v>0</v>
      </c>
      <c r="AF62" s="266">
        <f>LOD_Data!AC39</f>
        <v>0</v>
      </c>
      <c r="AG62" s="266">
        <f>LOD_Data!AD39</f>
        <v>0</v>
      </c>
      <c r="AH62" s="266">
        <f>LOD_Data!AE39</f>
        <v>0</v>
      </c>
      <c r="AI62" s="266">
        <f>LOD_Data!AF39</f>
        <v>0</v>
      </c>
      <c r="AJ62" s="266">
        <f>LOD_Data!AG39</f>
        <v>0</v>
      </c>
      <c r="AK62" s="266">
        <f>LOD_Data!AH39</f>
        <v>0</v>
      </c>
      <c r="AL62" s="266">
        <f>LOD_Data!AI39</f>
        <v>0</v>
      </c>
      <c r="AM62" s="266">
        <f>LOD_Data!AJ39</f>
        <v>0</v>
      </c>
    </row>
    <row r="63" spans="1:39" s="174" customFormat="1" ht="14.25" x14ac:dyDescent="0.2">
      <c r="A63" s="170" t="str">
        <f>LOD_Data!B40</f>
        <v>6x</v>
      </c>
      <c r="B63" s="219" t="str">
        <f>LOD_Data!C40</f>
        <v>Biogas/Biomass - Longterm PPA</v>
      </c>
      <c r="C63" s="179" t="str">
        <f>LOD_Data!D40</f>
        <v>E0242</v>
      </c>
      <c r="D63" s="179" t="str">
        <f>LOD_Data!E40</f>
        <v>57696</v>
      </c>
      <c r="E63" s="212" t="str">
        <f>LOD_Data!F40</f>
        <v>OAK L_1_GTG1</v>
      </c>
      <c r="F63" s="212">
        <f>LOD_Data!G40</f>
        <v>0</v>
      </c>
      <c r="G63" s="212" t="str">
        <f>LOD_Data!H40</f>
        <v>Biofuels</v>
      </c>
      <c r="H63" s="205">
        <f>LOD_Data!I40</f>
        <v>0</v>
      </c>
      <c r="I63" s="179" t="str">
        <f>LOD_Data!J40</f>
        <v>CAISO</v>
      </c>
      <c r="J63" s="179"/>
      <c r="K63" s="179"/>
      <c r="L63" s="179"/>
      <c r="M63" s="181"/>
      <c r="N63" s="216"/>
      <c r="O63" s="263">
        <f>LOD_Data!L40</f>
        <v>0</v>
      </c>
      <c r="P63" s="263">
        <f>LOD_Data!M40</f>
        <v>0</v>
      </c>
      <c r="Q63" s="263">
        <f>LOD_Data!N40</f>
        <v>0</v>
      </c>
      <c r="R63" s="263">
        <f>LOD_Data!O40</f>
        <v>0</v>
      </c>
      <c r="S63" s="263">
        <f>LOD_Data!P40</f>
        <v>0</v>
      </c>
      <c r="T63" s="263">
        <f>LOD_Data!Q40</f>
        <v>0</v>
      </c>
      <c r="U63" s="263">
        <f>LOD_Data!R40</f>
        <v>0</v>
      </c>
      <c r="V63" s="263">
        <f>LOD_Data!S40</f>
        <v>0</v>
      </c>
      <c r="W63" s="263">
        <f>LOD_Data!T40</f>
        <v>0</v>
      </c>
      <c r="X63" s="263">
        <f>LOD_Data!U40</f>
        <v>0</v>
      </c>
      <c r="Y63" s="263">
        <f>LOD_Data!V40</f>
        <v>0</v>
      </c>
      <c r="Z63" s="263">
        <f>LOD_Data!W40</f>
        <v>0</v>
      </c>
      <c r="AB63" s="266">
        <f>LOD_Data!Y40</f>
        <v>0</v>
      </c>
      <c r="AC63" s="266">
        <f>LOD_Data!Z40</f>
        <v>0</v>
      </c>
      <c r="AD63" s="266">
        <f>LOD_Data!AA40</f>
        <v>0</v>
      </c>
      <c r="AE63" s="266">
        <f>LOD_Data!AB40</f>
        <v>0</v>
      </c>
      <c r="AF63" s="266">
        <f>LOD_Data!AC40</f>
        <v>0</v>
      </c>
      <c r="AG63" s="266">
        <f>LOD_Data!AD40</f>
        <v>0</v>
      </c>
      <c r="AH63" s="266">
        <f>LOD_Data!AE40</f>
        <v>0</v>
      </c>
      <c r="AI63" s="266">
        <f>LOD_Data!AF40</f>
        <v>0</v>
      </c>
      <c r="AJ63" s="266">
        <f>LOD_Data!AG40</f>
        <v>0</v>
      </c>
      <c r="AK63" s="266">
        <f>LOD_Data!AH40</f>
        <v>0</v>
      </c>
      <c r="AL63" s="266">
        <f>LOD_Data!AI40</f>
        <v>0</v>
      </c>
      <c r="AM63" s="266">
        <f>LOD_Data!AJ40</f>
        <v>0</v>
      </c>
    </row>
    <row r="64" spans="1:39" s="174" customFormat="1" ht="14.25" x14ac:dyDescent="0.2">
      <c r="A64" s="170" t="str">
        <f>LOD_Data!B41</f>
        <v>6y</v>
      </c>
      <c r="B64" s="219" t="str">
        <f>LOD_Data!C41</f>
        <v>Biogas/Biomass - Longterm PPA</v>
      </c>
      <c r="C64" s="179" t="str">
        <f>LOD_Data!D41</f>
        <v>E0218</v>
      </c>
      <c r="D64" s="179" t="str">
        <f>LOD_Data!E41</f>
        <v>56895</v>
      </c>
      <c r="E64" s="212" t="str">
        <f>LOD_Data!F41</f>
        <v>OXMTN_6_LNDFIL</v>
      </c>
      <c r="F64" s="212">
        <f>LOD_Data!G41</f>
        <v>0</v>
      </c>
      <c r="G64" s="212" t="str">
        <f>LOD_Data!H41</f>
        <v>Biofuels</v>
      </c>
      <c r="H64" s="205">
        <f>LOD_Data!I41</f>
        <v>10.62</v>
      </c>
      <c r="I64" s="179" t="str">
        <f>LOD_Data!J41</f>
        <v>CAISO</v>
      </c>
      <c r="J64" s="179"/>
      <c r="K64" s="179"/>
      <c r="L64" s="179"/>
      <c r="M64" s="181"/>
      <c r="N64" s="216"/>
      <c r="O64" s="263">
        <f>LOD_Data!L41</f>
        <v>0</v>
      </c>
      <c r="P64" s="263">
        <f>LOD_Data!M41</f>
        <v>0</v>
      </c>
      <c r="Q64" s="263">
        <f>LOD_Data!N41</f>
        <v>0</v>
      </c>
      <c r="R64" s="263">
        <f>LOD_Data!O41</f>
        <v>0</v>
      </c>
      <c r="S64" s="263">
        <f>LOD_Data!P41</f>
        <v>0</v>
      </c>
      <c r="T64" s="263">
        <f>LOD_Data!Q41</f>
        <v>0</v>
      </c>
      <c r="U64" s="263">
        <f>LOD_Data!R41</f>
        <v>0</v>
      </c>
      <c r="V64" s="263">
        <f>LOD_Data!S41</f>
        <v>0</v>
      </c>
      <c r="W64" s="263">
        <f>LOD_Data!T41</f>
        <v>0</v>
      </c>
      <c r="X64" s="263">
        <f>LOD_Data!U41</f>
        <v>0</v>
      </c>
      <c r="Y64" s="263">
        <f>LOD_Data!V41</f>
        <v>0</v>
      </c>
      <c r="Z64" s="263">
        <f>LOD_Data!W41</f>
        <v>0</v>
      </c>
      <c r="AB64" s="266">
        <f>LOD_Data!Y41</f>
        <v>0</v>
      </c>
      <c r="AC64" s="266">
        <f>LOD_Data!Z41</f>
        <v>0</v>
      </c>
      <c r="AD64" s="266">
        <f>LOD_Data!AA41</f>
        <v>0</v>
      </c>
      <c r="AE64" s="266">
        <f>LOD_Data!AB41</f>
        <v>0</v>
      </c>
      <c r="AF64" s="266">
        <f>LOD_Data!AC41</f>
        <v>0</v>
      </c>
      <c r="AG64" s="266">
        <f>LOD_Data!AD41</f>
        <v>0</v>
      </c>
      <c r="AH64" s="266">
        <f>LOD_Data!AE41</f>
        <v>0</v>
      </c>
      <c r="AI64" s="266">
        <f>LOD_Data!AF41</f>
        <v>0</v>
      </c>
      <c r="AJ64" s="266">
        <f>LOD_Data!AG41</f>
        <v>0</v>
      </c>
      <c r="AK64" s="266">
        <f>LOD_Data!AH41</f>
        <v>0</v>
      </c>
      <c r="AL64" s="266">
        <f>LOD_Data!AI41</f>
        <v>0</v>
      </c>
      <c r="AM64" s="266">
        <f>LOD_Data!AJ41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05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05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177"/>
      <c r="I67" s="177"/>
      <c r="J67" s="177"/>
      <c r="K67" s="177"/>
      <c r="L67" s="177"/>
      <c r="M67" s="177"/>
      <c r="N67" s="215"/>
      <c r="O67" s="262">
        <f>SUM(O68:O72)</f>
        <v>7.9949999999999992</v>
      </c>
      <c r="P67" s="262">
        <f t="shared" ref="P67:Z67" si="12">SUM(P68:P72)</f>
        <v>17.895800000000001</v>
      </c>
      <c r="Q67" s="262">
        <f t="shared" si="12"/>
        <v>13.041666592676361</v>
      </c>
      <c r="R67" s="262">
        <f t="shared" si="12"/>
        <v>8.2146665926763607</v>
      </c>
      <c r="S67" s="262">
        <f t="shared" si="12"/>
        <v>8.2146665926763607</v>
      </c>
      <c r="T67" s="262">
        <f t="shared" si="12"/>
        <v>8.2146665926763607</v>
      </c>
      <c r="U67" s="262">
        <f t="shared" si="12"/>
        <v>8.2146665926763607</v>
      </c>
      <c r="V67" s="262">
        <f t="shared" si="12"/>
        <v>8.2146665926763607</v>
      </c>
      <c r="W67" s="262">
        <f t="shared" si="12"/>
        <v>8.2146665926763607</v>
      </c>
      <c r="X67" s="262">
        <f t="shared" si="12"/>
        <v>8.2146665926763607</v>
      </c>
      <c r="Y67" s="262">
        <f t="shared" si="12"/>
        <v>8.2146665926763607</v>
      </c>
      <c r="Z67" s="262">
        <f t="shared" si="12"/>
        <v>8.2146665926763607</v>
      </c>
      <c r="AB67" s="265">
        <f t="shared" ref="AB67:AM67" si="13">SUM(AB68:AB73)</f>
        <v>195.56063741117796</v>
      </c>
      <c r="AC67" s="265">
        <f t="shared" si="13"/>
        <v>154.86127359999819</v>
      </c>
      <c r="AD67" s="265">
        <f t="shared" si="13"/>
        <v>124.67696546317499</v>
      </c>
      <c r="AE67" s="265">
        <f t="shared" si="13"/>
        <v>70.73372693575304</v>
      </c>
      <c r="AF67" s="265">
        <f t="shared" si="13"/>
        <v>71.839548842093976</v>
      </c>
      <c r="AG67" s="265">
        <f t="shared" si="13"/>
        <v>64.321708112821113</v>
      </c>
      <c r="AH67" s="265">
        <f t="shared" si="13"/>
        <v>108.15881856957348</v>
      </c>
      <c r="AI67" s="265">
        <f t="shared" si="13"/>
        <v>108.43014631950422</v>
      </c>
      <c r="AJ67" s="265">
        <f t="shared" si="13"/>
        <v>108.62693856238391</v>
      </c>
      <c r="AK67" s="265">
        <f t="shared" si="13"/>
        <v>109.4186227811758</v>
      </c>
      <c r="AL67" s="265">
        <f t="shared" si="13"/>
        <v>109.693658652388</v>
      </c>
      <c r="AM67" s="265">
        <f t="shared" si="13"/>
        <v>109.35390206184209</v>
      </c>
    </row>
    <row r="68" spans="1:39" s="174" customFormat="1" x14ac:dyDescent="0.2">
      <c r="A68" s="170" t="str">
        <f>LOD_Data!B42</f>
        <v>7b</v>
      </c>
      <c r="B68" s="174" t="str">
        <f>LOD_Data!C42</f>
        <v>Large Hydro - Longterm PPA</v>
      </c>
      <c r="C68" s="179" t="str">
        <f>LOD_Data!D42</f>
        <v>H0191</v>
      </c>
      <c r="D68" s="179" t="str">
        <f>LOD_Data!E42</f>
        <v>417</v>
      </c>
      <c r="E68" s="212" t="str">
        <f>LOD_Data!F42</f>
        <v>FORBST_7_UNIT 1</v>
      </c>
      <c r="F68" s="212">
        <f>LOD_Data!G42</f>
        <v>0</v>
      </c>
      <c r="G68" s="212" t="str">
        <f>LOD_Data!H42</f>
        <v>Large Hydroelectric (&gt;30)</v>
      </c>
      <c r="H68" s="205">
        <f>LOD_Data!I42</f>
        <v>37.5</v>
      </c>
      <c r="I68" s="179" t="str">
        <f>LOD_Data!J42</f>
        <v>CAISO</v>
      </c>
      <c r="J68" s="179"/>
      <c r="K68" s="179"/>
      <c r="L68" s="179"/>
      <c r="M68" s="181"/>
      <c r="N68" s="216"/>
      <c r="O68" s="263">
        <f>LOD_Data!L42</f>
        <v>3.0459999999999998</v>
      </c>
      <c r="P68" s="263">
        <f>LOD_Data!M42</f>
        <v>3.0539999999999998</v>
      </c>
      <c r="Q68" s="263">
        <f>LOD_Data!N42</f>
        <v>3.0864375000000002</v>
      </c>
      <c r="R68" s="263">
        <f>LOD_Data!O42</f>
        <v>3.0864375000000002</v>
      </c>
      <c r="S68" s="263">
        <f>LOD_Data!P42</f>
        <v>3.0864375000000002</v>
      </c>
      <c r="T68" s="263">
        <f>LOD_Data!Q42</f>
        <v>3.0864375000000002</v>
      </c>
      <c r="U68" s="263">
        <f>LOD_Data!R42</f>
        <v>3.0864375000000002</v>
      </c>
      <c r="V68" s="263">
        <f>LOD_Data!S42</f>
        <v>3.0864375000000002</v>
      </c>
      <c r="W68" s="263">
        <f>LOD_Data!T42</f>
        <v>3.0864375000000002</v>
      </c>
      <c r="X68" s="263">
        <f>LOD_Data!U42</f>
        <v>3.0864375000000002</v>
      </c>
      <c r="Y68" s="263">
        <f>LOD_Data!V42</f>
        <v>3.0864375000000002</v>
      </c>
      <c r="Z68" s="263">
        <f>LOD_Data!W42</f>
        <v>3.0864375000000002</v>
      </c>
      <c r="AB68" s="267">
        <f>LOD_Data!Y42</f>
        <v>7.8567570000000098</v>
      </c>
      <c r="AC68" s="267">
        <f>LOD_Data!Z42</f>
        <v>12.7597120000001</v>
      </c>
      <c r="AD68" s="267">
        <f>LOD_Data!AA42</f>
        <v>10.3726382395615</v>
      </c>
      <c r="AE68" s="267">
        <f>LOD_Data!AB42</f>
        <v>7.9251977009899397</v>
      </c>
      <c r="AF68" s="267">
        <f>LOD_Data!AC42</f>
        <v>7.9445988929361802</v>
      </c>
      <c r="AG68" s="267">
        <f>LOD_Data!AD42</f>
        <v>7.8535258454699104</v>
      </c>
      <c r="AH68" s="267">
        <f>LOD_Data!AE42</f>
        <v>7.7802699020536803</v>
      </c>
      <c r="AI68" s="267">
        <f>LOD_Data!AF42</f>
        <v>7.9592380046667301</v>
      </c>
      <c r="AJ68" s="267">
        <f>LOD_Data!AG42</f>
        <v>8.0115029265121205</v>
      </c>
      <c r="AK68" s="267">
        <f>LOD_Data!AH42</f>
        <v>8.3048023141521092</v>
      </c>
      <c r="AL68" s="267">
        <f>LOD_Data!AI42</f>
        <v>8.3141348035481002</v>
      </c>
      <c r="AM68" s="267">
        <f>LOD_Data!AJ42</f>
        <v>8.2935934588406894</v>
      </c>
    </row>
    <row r="69" spans="1:39" s="174" customFormat="1" x14ac:dyDescent="0.2">
      <c r="A69" s="170" t="str">
        <f>LOD_Data!B43</f>
        <v>7c</v>
      </c>
      <c r="B69" s="219" t="str">
        <f>LOD_Data!C43</f>
        <v>Large Hydro - Longterm PPA</v>
      </c>
      <c r="C69" s="179" t="str">
        <f>LOD_Data!D43</f>
        <v>H0573</v>
      </c>
      <c r="D69" s="179" t="str">
        <f>LOD_Data!E43</f>
        <v>419</v>
      </c>
      <c r="E69" s="212" t="str">
        <f>LOD_Data!F43</f>
        <v>WDLEAF_7_UNIT 1</v>
      </c>
      <c r="F69" s="212">
        <f>LOD_Data!G43</f>
        <v>0</v>
      </c>
      <c r="G69" s="212" t="str">
        <f>LOD_Data!H43</f>
        <v>Large Hydroelectric (&gt;30)</v>
      </c>
      <c r="H69" s="205">
        <f>LOD_Data!I43</f>
        <v>60</v>
      </c>
      <c r="I69" s="179" t="str">
        <f>LOD_Data!J43</f>
        <v>CAISO</v>
      </c>
      <c r="J69" s="179"/>
      <c r="K69" s="179"/>
      <c r="L69" s="179"/>
      <c r="M69" s="181"/>
      <c r="N69" s="216"/>
      <c r="O69" s="263">
        <f>LOD_Data!L43</f>
        <v>4.9489999999999998</v>
      </c>
      <c r="P69" s="263">
        <f>LOD_Data!M43</f>
        <v>4.9050000000000002</v>
      </c>
      <c r="Q69" s="263">
        <f>LOD_Data!N43</f>
        <v>5.1282290926763601</v>
      </c>
      <c r="R69" s="263">
        <f>LOD_Data!O43</f>
        <v>5.1282290926763601</v>
      </c>
      <c r="S69" s="263">
        <f>LOD_Data!P43</f>
        <v>5.1282290926763601</v>
      </c>
      <c r="T69" s="263">
        <f>LOD_Data!Q43</f>
        <v>5.1282290926763601</v>
      </c>
      <c r="U69" s="263">
        <f>LOD_Data!R43</f>
        <v>5.1282290926763601</v>
      </c>
      <c r="V69" s="263">
        <f>LOD_Data!S43</f>
        <v>5.1282290926763601</v>
      </c>
      <c r="W69" s="263">
        <f>LOD_Data!T43</f>
        <v>5.1282290926763601</v>
      </c>
      <c r="X69" s="263">
        <f>LOD_Data!U43</f>
        <v>5.1282290926763601</v>
      </c>
      <c r="Y69" s="263">
        <f>LOD_Data!V43</f>
        <v>5.1282290926763601</v>
      </c>
      <c r="Z69" s="263">
        <f>LOD_Data!W43</f>
        <v>5.1282290926763601</v>
      </c>
      <c r="AB69" s="267">
        <f>LOD_Data!Y43</f>
        <v>12.950506000000001</v>
      </c>
      <c r="AC69" s="267">
        <f>LOD_Data!Z43</f>
        <v>19.058131000000198</v>
      </c>
      <c r="AD69" s="267">
        <f>LOD_Data!AA43</f>
        <v>15.925864457605901</v>
      </c>
      <c r="AE69" s="267">
        <f>LOD_Data!AB43</f>
        <v>12.699529234756</v>
      </c>
      <c r="AF69" s="267">
        <f>LOD_Data!AC43</f>
        <v>12.7749499491495</v>
      </c>
      <c r="AG69" s="267">
        <f>LOD_Data!AD43</f>
        <v>12.668182267346999</v>
      </c>
      <c r="AH69" s="267">
        <f>LOD_Data!AE43</f>
        <v>12.5385486675113</v>
      </c>
      <c r="AI69" s="267">
        <f>LOD_Data!AF43</f>
        <v>12.8709083148291</v>
      </c>
      <c r="AJ69" s="267">
        <f>LOD_Data!AG43</f>
        <v>13.015435635863399</v>
      </c>
      <c r="AK69" s="267">
        <f>LOD_Data!AH43</f>
        <v>13.5138204670153</v>
      </c>
      <c r="AL69" s="267">
        <f>LOD_Data!AI43</f>
        <v>13.539523848831401</v>
      </c>
      <c r="AM69" s="267">
        <f>LOD_Data!AJ43</f>
        <v>13.460308602993001</v>
      </c>
    </row>
    <row r="70" spans="1:39" s="174" customFormat="1" x14ac:dyDescent="0.2">
      <c r="A70" s="170" t="str">
        <f>LOD_Data!B44</f>
        <v>7d</v>
      </c>
      <c r="B70" s="219" t="str">
        <f>LOD_Data!C44</f>
        <v>Large Hydro - WAPA Import</v>
      </c>
      <c r="C70" s="179" t="str">
        <f>LOD_Data!D44</f>
        <v>NA</v>
      </c>
      <c r="D70" s="179" t="str">
        <f>LOD_Data!E44</f>
        <v>NA</v>
      </c>
      <c r="E70" s="212" t="str">
        <f>LOD_Data!F44</f>
        <v>POOL WAPA BR</v>
      </c>
      <c r="F70" s="212">
        <f>LOD_Data!G44</f>
        <v>0</v>
      </c>
      <c r="G70" s="212" t="str">
        <f>LOD_Data!H44</f>
        <v>Large Hydroelectric (&gt;30)</v>
      </c>
      <c r="H70" s="205">
        <f>LOD_Data!I44</f>
        <v>0</v>
      </c>
      <c r="I70" s="179" t="str">
        <f>LOD_Data!J44</f>
        <v>CAISO</v>
      </c>
      <c r="J70" s="179"/>
      <c r="K70" s="179"/>
      <c r="L70" s="179"/>
      <c r="M70" s="181"/>
      <c r="N70" s="216"/>
      <c r="O70" s="263">
        <f>LOD_Data!L44</f>
        <v>0</v>
      </c>
      <c r="P70" s="263">
        <f>LOD_Data!M44</f>
        <v>9.9367999999999999</v>
      </c>
      <c r="Q70" s="263">
        <f>LOD_Data!N44</f>
        <v>4.827</v>
      </c>
      <c r="R70" s="263">
        <f>LOD_Data!O44</f>
        <v>0</v>
      </c>
      <c r="S70" s="263">
        <f>LOD_Data!P44</f>
        <v>0</v>
      </c>
      <c r="T70" s="263">
        <f>LOD_Data!Q44</f>
        <v>0</v>
      </c>
      <c r="U70" s="263">
        <f>LOD_Data!R44</f>
        <v>0</v>
      </c>
      <c r="V70" s="263">
        <f>LOD_Data!S44</f>
        <v>0</v>
      </c>
      <c r="W70" s="263">
        <f>LOD_Data!T44</f>
        <v>0</v>
      </c>
      <c r="X70" s="263">
        <f>LOD_Data!U44</f>
        <v>0</v>
      </c>
      <c r="Y70" s="263">
        <f>LOD_Data!V44</f>
        <v>0</v>
      </c>
      <c r="Z70" s="263">
        <f>LOD_Data!W44</f>
        <v>0</v>
      </c>
      <c r="AB70" s="267">
        <f>LOD_Data!Y44</f>
        <v>4.3383756999999603</v>
      </c>
      <c r="AC70" s="267">
        <f>LOD_Data!Z44</f>
        <v>20.7054305999999</v>
      </c>
      <c r="AD70" s="267">
        <f>LOD_Data!AA44</f>
        <v>25.101596699999899</v>
      </c>
      <c r="AE70" s="267">
        <f>LOD_Data!AB44</f>
        <v>0</v>
      </c>
      <c r="AF70" s="267">
        <f>LOD_Data!AC44</f>
        <v>0</v>
      </c>
      <c r="AG70" s="267">
        <f>LOD_Data!AD44</f>
        <v>0</v>
      </c>
      <c r="AH70" s="267">
        <f>LOD_Data!AE44</f>
        <v>0</v>
      </c>
      <c r="AI70" s="267">
        <f>LOD_Data!AF44</f>
        <v>0</v>
      </c>
      <c r="AJ70" s="267">
        <f>LOD_Data!AG44</f>
        <v>0</v>
      </c>
      <c r="AK70" s="267">
        <f>LOD_Data!AH44</f>
        <v>0</v>
      </c>
      <c r="AL70" s="267">
        <f>LOD_Data!AI44</f>
        <v>0</v>
      </c>
      <c r="AM70" s="267">
        <f>LOD_Data!AJ44</f>
        <v>0</v>
      </c>
    </row>
    <row r="71" spans="1:39" s="174" customFormat="1" x14ac:dyDescent="0.2">
      <c r="A71" s="170" t="str">
        <f>LOD_Data!B45</f>
        <v>7e</v>
      </c>
      <c r="B71" s="219" t="str">
        <f>LOD_Data!C45</f>
        <v>UAMPS Import</v>
      </c>
      <c r="C71" s="179">
        <f>LOD_Data!D45</f>
        <v>0</v>
      </c>
      <c r="D71" s="179">
        <f>LOD_Data!E45</f>
        <v>0</v>
      </c>
      <c r="E71" s="212" t="str">
        <f>LOD_Data!F45</f>
        <v>MARBLE60</v>
      </c>
      <c r="F71" s="212">
        <f>LOD_Data!G45</f>
        <v>0</v>
      </c>
      <c r="G71" s="212" t="str">
        <f>LOD_Data!H45</f>
        <v>Unspecified Power</v>
      </c>
      <c r="H71" s="205">
        <f>LOD_Data!I45</f>
        <v>0</v>
      </c>
      <c r="I71" s="179" t="str">
        <f>LOD_Data!J45</f>
        <v>CAISO</v>
      </c>
      <c r="J71" s="179"/>
      <c r="K71" s="179"/>
      <c r="L71" s="179"/>
      <c r="M71" s="181"/>
      <c r="N71" s="216"/>
      <c r="O71" s="263">
        <f>LOD_Data!L45</f>
        <v>0</v>
      </c>
      <c r="P71" s="263">
        <f>LOD_Data!M45</f>
        <v>0</v>
      </c>
      <c r="Q71" s="263">
        <f>LOD_Data!N45</f>
        <v>0</v>
      </c>
      <c r="R71" s="263">
        <f>LOD_Data!O45</f>
        <v>0</v>
      </c>
      <c r="S71" s="263">
        <f>LOD_Data!P45</f>
        <v>0</v>
      </c>
      <c r="T71" s="263">
        <f>LOD_Data!Q45</f>
        <v>0</v>
      </c>
      <c r="U71" s="263">
        <f>LOD_Data!R45</f>
        <v>0</v>
      </c>
      <c r="V71" s="263">
        <f>LOD_Data!S45</f>
        <v>0</v>
      </c>
      <c r="W71" s="263">
        <f>LOD_Data!T45</f>
        <v>0</v>
      </c>
      <c r="X71" s="263">
        <f>LOD_Data!U45</f>
        <v>0</v>
      </c>
      <c r="Y71" s="263">
        <f>LOD_Data!V45</f>
        <v>0</v>
      </c>
      <c r="Z71" s="263">
        <f>LOD_Data!W45</f>
        <v>0</v>
      </c>
      <c r="AB71" s="267">
        <f>LOD_Data!Y45</f>
        <v>0</v>
      </c>
      <c r="AC71" s="267">
        <f>LOD_Data!Z45</f>
        <v>0</v>
      </c>
      <c r="AD71" s="267">
        <f>LOD_Data!AA45</f>
        <v>0</v>
      </c>
      <c r="AE71" s="267">
        <f>LOD_Data!AB45</f>
        <v>0</v>
      </c>
      <c r="AF71" s="267">
        <f>LOD_Data!AC45</f>
        <v>0</v>
      </c>
      <c r="AG71" s="267">
        <f>LOD_Data!AD45</f>
        <v>0</v>
      </c>
      <c r="AH71" s="267">
        <f>LOD_Data!AE45</f>
        <v>0</v>
      </c>
      <c r="AI71" s="267">
        <f>LOD_Data!AF45</f>
        <v>0</v>
      </c>
      <c r="AJ71" s="267">
        <f>LOD_Data!AG45</f>
        <v>0</v>
      </c>
      <c r="AK71" s="267">
        <f>LOD_Data!AH45</f>
        <v>0</v>
      </c>
      <c r="AL71" s="267">
        <f>LOD_Data!AI45</f>
        <v>0</v>
      </c>
      <c r="AM71" s="267">
        <f>LOD_Data!AJ45</f>
        <v>0</v>
      </c>
    </row>
    <row r="72" spans="1:39" s="174" customFormat="1" x14ac:dyDescent="0.2">
      <c r="A72" s="170" t="str">
        <f>LOD_Data!B46</f>
        <v>7f</v>
      </c>
      <c r="B72" s="219" t="str">
        <f>LOD_Data!C46</f>
        <v>COB Import</v>
      </c>
      <c r="C72" s="179">
        <f>LOD_Data!D46</f>
        <v>0</v>
      </c>
      <c r="D72" s="179">
        <f>LOD_Data!E46</f>
        <v>0</v>
      </c>
      <c r="E72" s="212" t="str">
        <f>LOD_Data!F46</f>
        <v>MALIN500</v>
      </c>
      <c r="F72" s="212">
        <f>LOD_Data!G46</f>
        <v>0</v>
      </c>
      <c r="G72" s="212" t="str">
        <f>LOD_Data!H46</f>
        <v>Unspecified Power</v>
      </c>
      <c r="H72" s="205">
        <f>LOD_Data!I46</f>
        <v>0</v>
      </c>
      <c r="I72" s="179" t="str">
        <f>LOD_Data!J46</f>
        <v>CAISO</v>
      </c>
      <c r="J72" s="179"/>
      <c r="K72" s="179"/>
      <c r="L72" s="179"/>
      <c r="M72" s="181"/>
      <c r="N72" s="216"/>
      <c r="O72" s="263">
        <f>LOD_Data!L46</f>
        <v>0</v>
      </c>
      <c r="P72" s="263">
        <f>LOD_Data!M46</f>
        <v>0</v>
      </c>
      <c r="Q72" s="263">
        <f>LOD_Data!N46</f>
        <v>0</v>
      </c>
      <c r="R72" s="263">
        <f>LOD_Data!O46</f>
        <v>0</v>
      </c>
      <c r="S72" s="263">
        <f>LOD_Data!P46</f>
        <v>0</v>
      </c>
      <c r="T72" s="263">
        <f>LOD_Data!Q46</f>
        <v>0</v>
      </c>
      <c r="U72" s="263">
        <f>LOD_Data!R46</f>
        <v>0</v>
      </c>
      <c r="V72" s="263">
        <f>LOD_Data!S46</f>
        <v>0</v>
      </c>
      <c r="W72" s="263">
        <f>LOD_Data!T46</f>
        <v>0</v>
      </c>
      <c r="X72" s="263">
        <f>LOD_Data!U46</f>
        <v>0</v>
      </c>
      <c r="Y72" s="263">
        <f>LOD_Data!V46</f>
        <v>0</v>
      </c>
      <c r="Z72" s="263">
        <f>LOD_Data!W46</f>
        <v>0</v>
      </c>
      <c r="AB72" s="267">
        <f>LOD_Data!Y46</f>
        <v>5.1405214249999798</v>
      </c>
      <c r="AC72" s="267">
        <f>LOD_Data!Z46</f>
        <v>0</v>
      </c>
      <c r="AD72" s="267">
        <f>LOD_Data!AA46</f>
        <v>0</v>
      </c>
      <c r="AE72" s="267">
        <f>LOD_Data!AB46</f>
        <v>0</v>
      </c>
      <c r="AF72" s="267">
        <f>LOD_Data!AC46</f>
        <v>0</v>
      </c>
      <c r="AG72" s="267">
        <f>LOD_Data!AD46</f>
        <v>0</v>
      </c>
      <c r="AH72" s="267">
        <f>LOD_Data!AE46</f>
        <v>0</v>
      </c>
      <c r="AI72" s="267">
        <f>LOD_Data!AF46</f>
        <v>0</v>
      </c>
      <c r="AJ72" s="267">
        <f>LOD_Data!AG46</f>
        <v>0</v>
      </c>
      <c r="AK72" s="267">
        <f>LOD_Data!AH46</f>
        <v>0</v>
      </c>
      <c r="AL72" s="267">
        <f>LOD_Data!AI46</f>
        <v>0</v>
      </c>
      <c r="AM72" s="267">
        <f>LOD_Data!AJ46</f>
        <v>0</v>
      </c>
    </row>
    <row r="73" spans="1:39" s="174" customFormat="1" x14ac:dyDescent="0.2">
      <c r="A73" s="170" t="str">
        <f>LOD_Data!B47</f>
        <v>7g</v>
      </c>
      <c r="B73" s="219" t="str">
        <f>LOD_Data!C47</f>
        <v>NP15 Financial Hedge</v>
      </c>
      <c r="C73" s="179">
        <f>LOD_Data!D47</f>
        <v>0</v>
      </c>
      <c r="D73" s="179">
        <f>LOD_Data!E47</f>
        <v>0</v>
      </c>
      <c r="E73" s="212" t="str">
        <f>LOD_Data!F47</f>
        <v>TH_NP15_GEN-APND</v>
      </c>
      <c r="F73" s="212">
        <f>LOD_Data!G47</f>
        <v>0</v>
      </c>
      <c r="G73" s="212" t="str">
        <f>LOD_Data!H47</f>
        <v>Unspecified Power</v>
      </c>
      <c r="H73" s="205">
        <f>LOD_Data!I47</f>
        <v>0</v>
      </c>
      <c r="I73" s="179" t="str">
        <f>LOD_Data!J47</f>
        <v>CAISO</v>
      </c>
      <c r="J73" s="179"/>
      <c r="K73" s="179"/>
      <c r="L73" s="179"/>
      <c r="M73" s="181"/>
      <c r="N73" s="216"/>
      <c r="O73" s="263">
        <f>LOD_Data!L47</f>
        <v>29.578086000180001</v>
      </c>
      <c r="P73" s="263">
        <f>LOD_Data!M47</f>
        <v>7</v>
      </c>
      <c r="Q73" s="263">
        <f>LOD_Data!N47</f>
        <v>0</v>
      </c>
      <c r="R73" s="263">
        <f>LOD_Data!O47</f>
        <v>5.0000000000001501</v>
      </c>
      <c r="S73" s="263">
        <f>LOD_Data!P47</f>
        <v>5.0000000000001501</v>
      </c>
      <c r="T73" s="263">
        <f>LOD_Data!Q47</f>
        <v>5.0000000000001501</v>
      </c>
      <c r="U73" s="263">
        <f>LOD_Data!R47</f>
        <v>10.0000000000003</v>
      </c>
      <c r="V73" s="263">
        <f>LOD_Data!S47</f>
        <v>10.0000000000003</v>
      </c>
      <c r="W73" s="263">
        <f>LOD_Data!T47</f>
        <v>10.0000000000003</v>
      </c>
      <c r="X73" s="263">
        <f>LOD_Data!U47</f>
        <v>10.0000000000003</v>
      </c>
      <c r="Y73" s="263">
        <f>LOD_Data!V47</f>
        <v>10.0000000000003</v>
      </c>
      <c r="Z73" s="263">
        <f>LOD_Data!W47</f>
        <v>10.0000000000003</v>
      </c>
      <c r="AB73" s="267">
        <f>LOD_Data!Y47</f>
        <v>165.27447728617801</v>
      </c>
      <c r="AC73" s="267">
        <f>LOD_Data!Z47</f>
        <v>102.337999999998</v>
      </c>
      <c r="AD73" s="267">
        <f>LOD_Data!AA47</f>
        <v>73.276866066007699</v>
      </c>
      <c r="AE73" s="267">
        <f>LOD_Data!AB47</f>
        <v>50.1090000000071</v>
      </c>
      <c r="AF73" s="267">
        <f>LOD_Data!AC47</f>
        <v>51.120000000008297</v>
      </c>
      <c r="AG73" s="267">
        <f>LOD_Data!AD47</f>
        <v>43.800000000004196</v>
      </c>
      <c r="AH73" s="267">
        <f>LOD_Data!AE47</f>
        <v>87.840000000008502</v>
      </c>
      <c r="AI73" s="267">
        <f>LOD_Data!AF47</f>
        <v>87.600000000008393</v>
      </c>
      <c r="AJ73" s="267">
        <f>LOD_Data!AG47</f>
        <v>87.600000000008393</v>
      </c>
      <c r="AK73" s="267">
        <f>LOD_Data!AH47</f>
        <v>87.600000000008393</v>
      </c>
      <c r="AL73" s="267">
        <f>LOD_Data!AI47</f>
        <v>87.840000000008502</v>
      </c>
      <c r="AM73" s="267">
        <f>LOD_Data!AJ47</f>
        <v>87.600000000008393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05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05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05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180"/>
      <c r="I79" s="180"/>
      <c r="J79" s="180"/>
      <c r="K79" s="180"/>
      <c r="L79" s="180"/>
      <c r="M79" s="180"/>
      <c r="N79" s="217"/>
      <c r="O79" s="264">
        <f>O10+O18+O21+O25+O33+O41+O67+O76</f>
        <v>119.74900000000001</v>
      </c>
      <c r="P79" s="264">
        <f t="shared" ref="P79:Z79" si="16">P10+P18+P21+P25+P33+P41+P67+P76</f>
        <v>126.36680000000001</v>
      </c>
      <c r="Q79" s="264">
        <f t="shared" si="16"/>
        <v>133.69078822974689</v>
      </c>
      <c r="R79" s="264">
        <f t="shared" si="16"/>
        <v>124.07976792366388</v>
      </c>
      <c r="S79" s="264">
        <f t="shared" si="16"/>
        <v>124.09087114508699</v>
      </c>
      <c r="T79" s="264">
        <f t="shared" si="16"/>
        <v>103.56563152182099</v>
      </c>
      <c r="U79" s="264">
        <f t="shared" si="16"/>
        <v>103.65165779401802</v>
      </c>
      <c r="V79" s="264">
        <f t="shared" si="16"/>
        <v>104.78598638693944</v>
      </c>
      <c r="W79" s="264">
        <f t="shared" si="16"/>
        <v>103.70511747273565</v>
      </c>
      <c r="X79" s="264">
        <f t="shared" si="16"/>
        <v>96.033514046400029</v>
      </c>
      <c r="Y79" s="264">
        <f t="shared" si="16"/>
        <v>96.963322205178514</v>
      </c>
      <c r="Z79" s="264">
        <f t="shared" si="16"/>
        <v>95.908851959356724</v>
      </c>
      <c r="AB79" s="268">
        <f t="shared" ref="AB79:AM79" si="17">AB10+AB18+AB21+AB25+AB33+AB41+AB67+AB76</f>
        <v>431.32701841117762</v>
      </c>
      <c r="AC79" s="268">
        <f t="shared" si="17"/>
        <v>485.57634159999787</v>
      </c>
      <c r="AD79" s="268">
        <f t="shared" si="17"/>
        <v>402.23706358475039</v>
      </c>
      <c r="AE79" s="268">
        <f t="shared" si="17"/>
        <v>423.88098013248049</v>
      </c>
      <c r="AF79" s="268">
        <f t="shared" si="17"/>
        <v>418.35935571677169</v>
      </c>
      <c r="AG79" s="268">
        <f t="shared" si="17"/>
        <v>403.27665266882423</v>
      </c>
      <c r="AH79" s="268">
        <f t="shared" si="17"/>
        <v>454.80130360482781</v>
      </c>
      <c r="AI79" s="268">
        <f t="shared" si="17"/>
        <v>442.16589142558388</v>
      </c>
      <c r="AJ79" s="268">
        <f t="shared" si="17"/>
        <v>437.50209918522501</v>
      </c>
      <c r="AK79" s="268">
        <f t="shared" si="17"/>
        <v>408.14020452524483</v>
      </c>
      <c r="AL79" s="268">
        <f t="shared" si="17"/>
        <v>398.72164304350008</v>
      </c>
      <c r="AM79" s="268">
        <f t="shared" si="17"/>
        <v>398.85541534277854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180"/>
      <c r="I80" s="180"/>
      <c r="J80" s="180"/>
      <c r="K80" s="180"/>
      <c r="L80" s="180"/>
      <c r="M80" s="180"/>
      <c r="N80" s="217"/>
      <c r="O80" s="264">
        <f>'S-1_LOD'!G25</f>
        <v>167.08079700000002</v>
      </c>
      <c r="P80" s="264">
        <f>'S-1_LOD'!H25</f>
        <v>152.50955599999998</v>
      </c>
      <c r="Q80" s="264">
        <f>'S-1_LOD'!I25</f>
        <v>159.87570099999999</v>
      </c>
      <c r="R80" s="264">
        <f>'S-1_LOD'!J25</f>
        <v>152.1234</v>
      </c>
      <c r="S80" s="264">
        <f>'S-1_LOD'!K25</f>
        <v>153.28404</v>
      </c>
      <c r="T80" s="264">
        <f>'S-1_LOD'!L25</f>
        <v>154.27269000000001</v>
      </c>
      <c r="U80" s="264">
        <f>'S-1_LOD'!M25</f>
        <v>155.16423</v>
      </c>
      <c r="V80" s="264">
        <f>'S-1_LOD'!N25</f>
        <v>155.99025</v>
      </c>
      <c r="W80" s="264">
        <f>'S-1_LOD'!O25</f>
        <v>156.74607</v>
      </c>
      <c r="X80" s="264">
        <f>'S-1_LOD'!P25</f>
        <v>157.52177999999998</v>
      </c>
      <c r="Y80" s="264">
        <f>'S-1_LOD'!Q25</f>
        <v>158.26590000000002</v>
      </c>
      <c r="Z80" s="264">
        <f>'S-1_LOD'!R25</f>
        <v>158.96088</v>
      </c>
      <c r="AB80" s="268">
        <f>'S-1_LOD'!G39</f>
        <v>457.94568479999901</v>
      </c>
      <c r="AC80" s="268">
        <f>'S-1_LOD'!H39</f>
        <v>441.00329629999902</v>
      </c>
      <c r="AD80" s="268">
        <f>'S-1_LOD'!I39</f>
        <v>467.54634779999901</v>
      </c>
      <c r="AE80" s="268">
        <f>'S-1_LOD'!J39</f>
        <v>450.41757199999898</v>
      </c>
      <c r="AF80" s="268">
        <f>'S-1_LOD'!K39</f>
        <v>454.41180199999798</v>
      </c>
      <c r="AG80" s="268">
        <f>'S-1_LOD'!L39</f>
        <v>457.54872800000101</v>
      </c>
      <c r="AH80" s="268">
        <f>'S-1_LOD'!M39</f>
        <v>460.35480899999999</v>
      </c>
      <c r="AI80" s="268">
        <f>'S-1_LOD'!N39</f>
        <v>463.04810099999997</v>
      </c>
      <c r="AJ80" s="268">
        <f>'S-1_LOD'!O39</f>
        <v>465.59129499999898</v>
      </c>
      <c r="AK80" s="268">
        <f>'S-1_LOD'!P39</f>
        <v>468.136062000001</v>
      </c>
      <c r="AL80" s="268">
        <f>'S-1_LOD'!Q39</f>
        <v>470.42630000000003</v>
      </c>
      <c r="AM80" s="268">
        <f>'S-1_LOD'!R39</f>
        <v>472.76484300000101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180"/>
      <c r="I81" s="180"/>
      <c r="J81" s="180"/>
      <c r="K81" s="180"/>
      <c r="L81" s="180"/>
      <c r="M81" s="180"/>
      <c r="N81" s="217"/>
      <c r="O81" s="262">
        <f>O79-O80</f>
        <v>-47.331797000000009</v>
      </c>
      <c r="P81" s="262">
        <f t="shared" ref="P81:Z81" si="18">P79-P80</f>
        <v>-26.142755999999963</v>
      </c>
      <c r="Q81" s="262">
        <f t="shared" si="18"/>
        <v>-26.184912770253106</v>
      </c>
      <c r="R81" s="262">
        <f t="shared" si="18"/>
        <v>-28.043632076336124</v>
      </c>
      <c r="S81" s="262">
        <f t="shared" si="18"/>
        <v>-29.193168854913012</v>
      </c>
      <c r="T81" s="262">
        <f t="shared" si="18"/>
        <v>-50.707058478179022</v>
      </c>
      <c r="U81" s="262">
        <f t="shared" si="18"/>
        <v>-51.512572205981982</v>
      </c>
      <c r="V81" s="262">
        <f t="shared" si="18"/>
        <v>-51.204263613060562</v>
      </c>
      <c r="W81" s="262">
        <f t="shared" si="18"/>
        <v>-53.040952527264352</v>
      </c>
      <c r="X81" s="262">
        <f t="shared" si="18"/>
        <v>-61.488265953599949</v>
      </c>
      <c r="Y81" s="262">
        <f t="shared" si="18"/>
        <v>-61.302577794821502</v>
      </c>
      <c r="Z81" s="262">
        <f t="shared" si="18"/>
        <v>-63.052028040643279</v>
      </c>
      <c r="AB81" s="261">
        <f t="shared" ref="AB81:AM81" si="19">AB79-AB80</f>
        <v>-26.618666388821396</v>
      </c>
      <c r="AC81" s="261">
        <f t="shared" si="19"/>
        <v>44.573045299998853</v>
      </c>
      <c r="AD81" s="261">
        <f t="shared" si="19"/>
        <v>-65.309284215248624</v>
      </c>
      <c r="AE81" s="261">
        <f t="shared" si="19"/>
        <v>-26.536591867518496</v>
      </c>
      <c r="AF81" s="261">
        <f t="shared" si="19"/>
        <v>-36.052446283226288</v>
      </c>
      <c r="AG81" s="261">
        <f t="shared" si="19"/>
        <v>-54.272075331176779</v>
      </c>
      <c r="AH81" s="261">
        <f t="shared" si="19"/>
        <v>-5.5535053951721807</v>
      </c>
      <c r="AI81" s="261">
        <f t="shared" si="19"/>
        <v>-20.882209574416095</v>
      </c>
      <c r="AJ81" s="261">
        <f t="shared" si="19"/>
        <v>-28.089195814773973</v>
      </c>
      <c r="AK81" s="261">
        <f t="shared" si="19"/>
        <v>-59.995857474756178</v>
      </c>
      <c r="AL81" s="261">
        <f t="shared" si="19"/>
        <v>-71.704656956499946</v>
      </c>
      <c r="AM81" s="261">
        <f t="shared" si="19"/>
        <v>-73.909427657222466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180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180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180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operator="equal" allowBlank="1" showInputMessage="1" showErrorMessage="1" error="Data entry in this field is not allowed." sqref="AB79:AM79 AB10:AM10 AB18:AM18 AB21:AM21 AB25:AM25 AB33:AM33 AB41:AM41 AB67:AM67 AB82:AC83 O79:Z79 O80:AM81" xr:uid="{CBDFC064-F8BE-4313-A52C-667889A5A48D}"/>
    <dataValidation operator="equal" allowBlank="1" showInputMessage="1" showErrorMessage="1" error="Data entry in this cell is not allowed." sqref="O18:Z18 O41:Z41 O33:Z33 O25:Z25 O21:Z21 O10:Z10 O67:Z67" xr:uid="{16FE391F-4C84-45E0-8125-0BB701266D62}"/>
    <dataValidation type="decimal" allowBlank="1" showInputMessage="1" showErrorMessage="1" error="Pleae input value between -90.00 and 90.00" sqref="J11:J17 J19:J20 J22:J24 J26:J32 J34:J40 J68:J73 J75:J77 J42:J66" xr:uid="{E235AE43-48C4-4850-8E45-E96CA5300493}">
      <formula1>-90</formula1>
      <formula2>90</formula2>
    </dataValidation>
    <dataValidation type="decimal" allowBlank="1" showInputMessage="1" showErrorMessage="1" error="Pleae input value between -180.00 and 180.00" sqref="K22:N24 K19:N20 K42:N66 K34:N40 K68:N73 K75:N77 K11:N17 K26:N32" xr:uid="{FFC70BBC-5B77-4451-B76B-CC1E1442F74D}">
      <formula1>-180</formula1>
      <formula2>180</formula2>
    </dataValidation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37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8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9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0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1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2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3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4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5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6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7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8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9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0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1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2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3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4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5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6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7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8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9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0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1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2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3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4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5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6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7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8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9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0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1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2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3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4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5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6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7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8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9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0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1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2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3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4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5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6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7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8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9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0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1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2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3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4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5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6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7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8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9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0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1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2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3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4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5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6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7A6F7FA-AB24-4864-BD16-A66AB8670A5D}">
          <x14:formula1>
            <xm:f>Sheet1!$E$6:$E$15</xm:f>
          </x14:formula1>
          <xm:sqref>O17</xm:sqref>
        </x14:dataValidation>
        <x14:dataValidation type="list" allowBlank="1" showInputMessage="1" showErrorMessage="1" xr:uid="{84961ADE-E527-4E48-915C-1F29B2A38BA3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41ED8711-23BE-43E6-A65A-E6E7D1178AD2}">
          <x14:formula1>
            <xm:f>Sheet1!$E$6:$E$25</xm:f>
          </x14:formula1>
          <xm:sqref>I75:I77 I19:I20 I22:I24 I26:I32 I34:I40 I68:I73 I11:I17 I42:I66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42C8-5918-4662-A51B-F12449BBF230}">
  <dimension ref="A1:AK48"/>
  <sheetViews>
    <sheetView workbookViewId="0">
      <selection activeCell="E31" sqref="E31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601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142.80410000000001</v>
      </c>
      <c r="M2" s="235">
        <v>130.98679999999999</v>
      </c>
      <c r="N2" s="235">
        <v>136.95529999999999</v>
      </c>
      <c r="O2" s="235">
        <v>130.02000000000001</v>
      </c>
      <c r="P2" s="235">
        <v>131.012</v>
      </c>
      <c r="Q2" s="235">
        <v>131.857</v>
      </c>
      <c r="R2" s="235">
        <v>132.619</v>
      </c>
      <c r="S2" s="235">
        <v>133.32499999999999</v>
      </c>
      <c r="T2" s="235">
        <v>133.971</v>
      </c>
      <c r="U2" s="235">
        <v>134.63399999999999</v>
      </c>
      <c r="V2" s="235">
        <v>135.27000000000001</v>
      </c>
      <c r="W2" s="235">
        <v>135.864</v>
      </c>
      <c r="X2" s="235"/>
      <c r="Y2" s="235">
        <v>457.94568479999901</v>
      </c>
      <c r="Z2" s="235">
        <v>441.00329629999902</v>
      </c>
      <c r="AA2" s="235">
        <v>467.54634779999901</v>
      </c>
      <c r="AB2" s="235">
        <v>450.41757199999898</v>
      </c>
      <c r="AC2" s="235">
        <v>454.41180199999798</v>
      </c>
      <c r="AD2" s="235">
        <v>457.54872800000101</v>
      </c>
      <c r="AE2" s="235">
        <v>460.35480899999999</v>
      </c>
      <c r="AF2" s="235">
        <v>463.04810099999997</v>
      </c>
      <c r="AG2" s="235">
        <v>465.59129499999898</v>
      </c>
      <c r="AH2" s="235">
        <v>468.136062000001</v>
      </c>
      <c r="AI2" s="235">
        <v>470.42630000000003</v>
      </c>
      <c r="AJ2" s="235">
        <v>472.76484300000101</v>
      </c>
      <c r="AK2" s="235"/>
    </row>
    <row r="3" spans="1:37" x14ac:dyDescent="0.25">
      <c r="A3" s="239" t="s">
        <v>601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-0.745</v>
      </c>
      <c r="N3" s="235">
        <v>-0.36199999999999999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601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601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3.347</v>
      </c>
      <c r="M5" s="231">
        <v>3.2120000000000002</v>
      </c>
      <c r="N5" s="231">
        <v>5.024</v>
      </c>
      <c r="O5" s="231">
        <v>3.3482500000000002</v>
      </c>
      <c r="P5" s="231">
        <v>3.3482500000000002</v>
      </c>
      <c r="Q5" s="231">
        <v>3.3482500000000002</v>
      </c>
      <c r="R5" s="231">
        <v>3.3482500000000002</v>
      </c>
      <c r="S5" s="231">
        <v>3.3482500000000002</v>
      </c>
      <c r="T5" s="231">
        <v>3.3482500000000002</v>
      </c>
      <c r="U5" s="231">
        <v>3.3482500000000002</v>
      </c>
      <c r="V5" s="231">
        <v>3.3482500000000002</v>
      </c>
      <c r="W5" s="231">
        <v>3.3482500000000002</v>
      </c>
      <c r="X5" s="231"/>
      <c r="Y5" s="231">
        <v>0.98675999999999997</v>
      </c>
      <c r="Z5" s="231">
        <v>0.308342</v>
      </c>
      <c r="AA5" s="231">
        <v>0.21971099999999999</v>
      </c>
      <c r="AB5" s="231">
        <v>0.40899543399999899</v>
      </c>
      <c r="AC5" s="231">
        <v>0.40310251399999902</v>
      </c>
      <c r="AD5" s="231">
        <v>0.43101352599999898</v>
      </c>
      <c r="AE5" s="231">
        <v>0.41215618199999998</v>
      </c>
      <c r="AF5" s="231">
        <v>0.359307404</v>
      </c>
      <c r="AG5" s="231">
        <v>0.37256647399999998</v>
      </c>
      <c r="AH5" s="231">
        <v>0.35676273400000003</v>
      </c>
      <c r="AI5" s="231">
        <v>0.367932496</v>
      </c>
      <c r="AJ5" s="231">
        <v>0.35520914599999898</v>
      </c>
      <c r="AK5" s="235"/>
    </row>
    <row r="6" spans="1:37" x14ac:dyDescent="0.25">
      <c r="A6" s="234" t="s">
        <v>601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3.282</v>
      </c>
      <c r="M6" s="231">
        <v>3.2160000000000002</v>
      </c>
      <c r="N6" s="231">
        <v>5.1840000000000002</v>
      </c>
      <c r="O6" s="231">
        <v>3.3482500000000002</v>
      </c>
      <c r="P6" s="231">
        <v>3.3482500000000002</v>
      </c>
      <c r="Q6" s="231">
        <v>3.3482500000000002</v>
      </c>
      <c r="R6" s="231">
        <v>3.3482500000000002</v>
      </c>
      <c r="S6" s="231">
        <v>3.3482500000000002</v>
      </c>
      <c r="T6" s="231">
        <v>3.3482500000000002</v>
      </c>
      <c r="U6" s="231">
        <v>3.3482500000000002</v>
      </c>
      <c r="V6" s="231">
        <v>3.3482500000000002</v>
      </c>
      <c r="W6" s="231">
        <v>3.3482500000000002</v>
      </c>
      <c r="X6" s="231"/>
      <c r="Y6" s="231">
        <v>1.094503</v>
      </c>
      <c r="Z6" s="231">
        <v>0.25438100000000002</v>
      </c>
      <c r="AA6" s="231">
        <v>0.20815900000000001</v>
      </c>
      <c r="AB6" s="231">
        <v>0.429834942</v>
      </c>
      <c r="AC6" s="231">
        <v>0.42408934500000001</v>
      </c>
      <c r="AD6" s="231">
        <v>0.45864328500000001</v>
      </c>
      <c r="AE6" s="231">
        <v>0.44121899199999998</v>
      </c>
      <c r="AF6" s="231">
        <v>0.38120495900000001</v>
      </c>
      <c r="AG6" s="231">
        <v>0.39656672999999998</v>
      </c>
      <c r="AH6" s="231">
        <v>0.39084791899999999</v>
      </c>
      <c r="AI6" s="231">
        <v>0.38432552800000003</v>
      </c>
      <c r="AJ6" s="231">
        <v>0.37449506599999999</v>
      </c>
      <c r="AK6" s="235"/>
    </row>
    <row r="7" spans="1:37" x14ac:dyDescent="0.25">
      <c r="A7" s="234" t="s">
        <v>601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3.2919999999999998</v>
      </c>
      <c r="M7" s="231">
        <v>3.2360000000000002</v>
      </c>
      <c r="N7" s="231">
        <v>4.9249999999999998</v>
      </c>
      <c r="O7" s="231">
        <v>3.2143199999999998</v>
      </c>
      <c r="P7" s="231">
        <v>3.2143199999999998</v>
      </c>
      <c r="Q7" s="231">
        <v>3.2143199999999998</v>
      </c>
      <c r="R7" s="231">
        <v>3.08039</v>
      </c>
      <c r="S7" s="231">
        <v>3.2143199999999998</v>
      </c>
      <c r="T7" s="231">
        <v>3.2143199999999998</v>
      </c>
      <c r="U7" s="231">
        <v>3.2143199999999998</v>
      </c>
      <c r="V7" s="231">
        <v>3.2143199999999998</v>
      </c>
      <c r="W7" s="231">
        <v>3.2143199999999998</v>
      </c>
      <c r="X7" s="231"/>
      <c r="Y7" s="231">
        <v>0.62690800000000002</v>
      </c>
      <c r="Z7" s="231">
        <v>7.324E-2</v>
      </c>
      <c r="AA7" s="231">
        <v>0.34683631999999998</v>
      </c>
      <c r="AB7" s="231">
        <v>0.67795365999999802</v>
      </c>
      <c r="AC7" s="231">
        <v>0.72911492</v>
      </c>
      <c r="AD7" s="231">
        <v>0.54763976999999897</v>
      </c>
      <c r="AE7" s="231">
        <v>0.58219370999999798</v>
      </c>
      <c r="AF7" s="231">
        <v>0.53397890999999897</v>
      </c>
      <c r="AG7" s="231">
        <v>0.52559489199999898</v>
      </c>
      <c r="AH7" s="231">
        <v>0.52238057199999899</v>
      </c>
      <c r="AI7" s="231">
        <v>0.53518427999999796</v>
      </c>
      <c r="AJ7" s="231">
        <v>0.55559521199999895</v>
      </c>
      <c r="AK7" s="235"/>
    </row>
    <row r="8" spans="1:37" x14ac:dyDescent="0.25">
      <c r="A8" s="234" t="s">
        <v>601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>
        <v>28.401</v>
      </c>
      <c r="M8" s="231">
        <v>28.402999999999999</v>
      </c>
      <c r="N8" s="231">
        <v>28.408000000000001</v>
      </c>
      <c r="O8" s="231">
        <v>28.215</v>
      </c>
      <c r="P8" s="231">
        <v>28.215</v>
      </c>
      <c r="Q8" s="231">
        <v>28.215</v>
      </c>
      <c r="R8" s="231">
        <v>28.5</v>
      </c>
      <c r="S8" s="231">
        <v>28.5</v>
      </c>
      <c r="T8" s="231">
        <v>28.5</v>
      </c>
      <c r="U8" s="231">
        <v>28.5</v>
      </c>
      <c r="V8" s="231">
        <v>28.5</v>
      </c>
      <c r="W8" s="231">
        <v>28.5</v>
      </c>
      <c r="X8" s="231"/>
      <c r="Y8" s="231">
        <v>79.829020999999997</v>
      </c>
      <c r="Z8" s="231">
        <v>105.661107</v>
      </c>
      <c r="AA8" s="231">
        <v>77.915941793830001</v>
      </c>
      <c r="AB8" s="231">
        <v>124.35752104359401</v>
      </c>
      <c r="AC8" s="231">
        <v>134.401798087392</v>
      </c>
      <c r="AD8" s="231">
        <v>134.10564379529899</v>
      </c>
      <c r="AE8" s="231">
        <v>141.87961102511099</v>
      </c>
      <c r="AF8" s="231">
        <v>132.10628000107701</v>
      </c>
      <c r="AG8" s="231">
        <v>125.428531437685</v>
      </c>
      <c r="AH8" s="231">
        <v>122.462058598609</v>
      </c>
      <c r="AI8" s="231">
        <v>115.63039463181801</v>
      </c>
      <c r="AJ8" s="231">
        <v>114.332851814733</v>
      </c>
      <c r="AK8" s="235"/>
    </row>
    <row r="9" spans="1:37" x14ac:dyDescent="0.25">
      <c r="A9" s="234" t="s">
        <v>601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>
        <v>18.28</v>
      </c>
      <c r="M9" s="231">
        <v>18.949000000000002</v>
      </c>
      <c r="N9" s="231">
        <v>19.314</v>
      </c>
      <c r="O9" s="231">
        <v>19.355</v>
      </c>
      <c r="P9" s="231">
        <v>19.355</v>
      </c>
      <c r="Q9" s="231">
        <v>0</v>
      </c>
      <c r="R9" s="231">
        <v>0</v>
      </c>
      <c r="S9" s="231">
        <v>0</v>
      </c>
      <c r="T9" s="231">
        <v>0</v>
      </c>
      <c r="U9" s="231">
        <v>0</v>
      </c>
      <c r="V9" s="231">
        <v>0</v>
      </c>
      <c r="W9" s="231">
        <v>0</v>
      </c>
      <c r="X9" s="231"/>
      <c r="Y9" s="231">
        <v>3.1630449999999999</v>
      </c>
      <c r="Z9" s="231">
        <v>2.6315620000000002</v>
      </c>
      <c r="AA9" s="231">
        <v>3.3853949999999999</v>
      </c>
      <c r="AB9" s="231">
        <v>7.2826149999999696</v>
      </c>
      <c r="AC9" s="231">
        <v>9.1450399999999696</v>
      </c>
      <c r="AD9" s="231">
        <v>0</v>
      </c>
      <c r="AE9" s="231">
        <v>0</v>
      </c>
      <c r="AF9" s="231">
        <v>0</v>
      </c>
      <c r="AG9" s="231">
        <v>0</v>
      </c>
      <c r="AH9" s="231">
        <v>0</v>
      </c>
      <c r="AI9" s="231">
        <v>0</v>
      </c>
      <c r="AJ9" s="231">
        <v>0</v>
      </c>
      <c r="AK9" s="235"/>
    </row>
    <row r="10" spans="1:37" x14ac:dyDescent="0.25">
      <c r="A10" s="234" t="s">
        <v>601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601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601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>
        <v>30.477</v>
      </c>
      <c r="M12" s="235">
        <v>28.196000000000002</v>
      </c>
      <c r="N12" s="235">
        <v>26.917999999999999</v>
      </c>
      <c r="O12" s="235">
        <v>25.599381999999999</v>
      </c>
      <c r="P12" s="235">
        <v>25.703081999999998</v>
      </c>
      <c r="Q12" s="235">
        <v>25.599381999999999</v>
      </c>
      <c r="R12" s="235">
        <v>25.599381999999999</v>
      </c>
      <c r="S12" s="235">
        <v>25.599381999999999</v>
      </c>
      <c r="T12" s="235">
        <v>25.599381999999999</v>
      </c>
      <c r="U12" s="235">
        <v>25.599381999999999</v>
      </c>
      <c r="V12" s="235">
        <v>25.599381999999999</v>
      </c>
      <c r="W12" s="235">
        <v>25.599381999999999</v>
      </c>
      <c r="X12" s="235"/>
      <c r="Y12" s="235">
        <v>27.847804999999902</v>
      </c>
      <c r="Z12" s="235">
        <v>102.048659</v>
      </c>
      <c r="AA12" s="235">
        <v>56.807676601999901</v>
      </c>
      <c r="AB12" s="235">
        <v>50.077273093905099</v>
      </c>
      <c r="AC12" s="235">
        <v>50.077273094424697</v>
      </c>
      <c r="AD12" s="235">
        <v>50.077273094839498</v>
      </c>
      <c r="AE12" s="235">
        <v>50.095221723126699</v>
      </c>
      <c r="AF12" s="235">
        <v>50.077273093386999</v>
      </c>
      <c r="AG12" s="235">
        <v>50.0772730943197</v>
      </c>
      <c r="AH12" s="235">
        <v>50.077273093594201</v>
      </c>
      <c r="AI12" s="235">
        <v>50.095221725514598</v>
      </c>
      <c r="AJ12" s="235">
        <v>50.077273094010401</v>
      </c>
      <c r="AK12" s="235"/>
    </row>
    <row r="13" spans="1:37" x14ac:dyDescent="0.25">
      <c r="A13" s="239" t="s">
        <v>601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>
        <v>0.57399999999999995</v>
      </c>
      <c r="M13" s="235">
        <v>0.58399999999999996</v>
      </c>
      <c r="N13" s="235">
        <v>0.61182999999999998</v>
      </c>
      <c r="O13" s="235">
        <v>0.61182999999999998</v>
      </c>
      <c r="P13" s="235">
        <v>0.61182999999999998</v>
      </c>
      <c r="Q13" s="235">
        <v>0.61182999999999998</v>
      </c>
      <c r="R13" s="235">
        <v>0.61182999999999998</v>
      </c>
      <c r="S13" s="235">
        <v>0.61182999999999998</v>
      </c>
      <c r="T13" s="235">
        <v>0.61182999999999998</v>
      </c>
      <c r="U13" s="235">
        <v>0.61182999999999998</v>
      </c>
      <c r="V13" s="235">
        <v>0.61182999999999998</v>
      </c>
      <c r="W13" s="235">
        <v>0.61182999999999998</v>
      </c>
      <c r="X13" s="235"/>
      <c r="Y13" s="235">
        <v>0.98029699999998898</v>
      </c>
      <c r="Z13" s="235">
        <v>3.0838869999999998</v>
      </c>
      <c r="AA13" s="235">
        <v>2.29019661999991</v>
      </c>
      <c r="AB13" s="235">
        <v>1.6847413099997599</v>
      </c>
      <c r="AC13" s="235">
        <v>1.6885159899997899</v>
      </c>
      <c r="AD13" s="235">
        <v>1.67482758999976</v>
      </c>
      <c r="AE13" s="235">
        <v>1.6675582199999599</v>
      </c>
      <c r="AF13" s="235">
        <v>1.67759637999996</v>
      </c>
      <c r="AG13" s="235">
        <v>1.6849072299997501</v>
      </c>
      <c r="AH13" s="235">
        <v>1.67697417999974</v>
      </c>
      <c r="AI13" s="235">
        <v>1.6652249699997601</v>
      </c>
      <c r="AJ13" s="235">
        <v>1.66002959999985</v>
      </c>
      <c r="AK13" s="235"/>
    </row>
    <row r="14" spans="1:37" x14ac:dyDescent="0.25">
      <c r="A14" s="239" t="s">
        <v>601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601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601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4.0389999999999997</v>
      </c>
      <c r="M16" s="231">
        <v>4.024</v>
      </c>
      <c r="N16" s="231">
        <v>4.9210000000000003</v>
      </c>
      <c r="O16" s="231">
        <v>2.7327885890354402</v>
      </c>
      <c r="P16" s="231">
        <v>2.7247253674510801</v>
      </c>
      <c r="Q16" s="231">
        <v>2.71625916982752</v>
      </c>
      <c r="R16" s="231">
        <v>2.7090609075273</v>
      </c>
      <c r="S16" s="231">
        <v>3.1908552563944501</v>
      </c>
      <c r="T16" s="231">
        <v>2.7344370899957999</v>
      </c>
      <c r="U16" s="231">
        <v>2.68654246253679</v>
      </c>
      <c r="V16" s="231">
        <v>2.6779878569046298</v>
      </c>
      <c r="W16" s="231">
        <v>2.6706666457924499</v>
      </c>
      <c r="X16" s="231"/>
      <c r="Y16" s="231">
        <v>25.2820479999999</v>
      </c>
      <c r="Z16" s="231">
        <v>4.7566069999999998</v>
      </c>
      <c r="AA16" s="231">
        <v>23.925670205418999</v>
      </c>
      <c r="AB16" s="231">
        <v>20.7990690732464</v>
      </c>
      <c r="AC16" s="231">
        <v>19.081379623248498</v>
      </c>
      <c r="AD16" s="231">
        <v>20.6779771177181</v>
      </c>
      <c r="AE16" s="231">
        <v>20.684956797076801</v>
      </c>
      <c r="AF16" s="231">
        <v>21.187674026736399</v>
      </c>
      <c r="AG16" s="231">
        <v>20.5655179560706</v>
      </c>
      <c r="AH16" s="231">
        <v>20.446843274415599</v>
      </c>
      <c r="AI16" s="231">
        <v>18.823946939631501</v>
      </c>
      <c r="AJ16" s="231">
        <v>20.331568270611498</v>
      </c>
      <c r="AK16" s="235"/>
    </row>
    <row r="17" spans="1:37" x14ac:dyDescent="0.25">
      <c r="A17" s="234" t="s">
        <v>601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4.2160000000000002</v>
      </c>
      <c r="M17" s="231">
        <v>5.1550000000000002</v>
      </c>
      <c r="N17" s="231">
        <v>4.1269999999999998</v>
      </c>
      <c r="O17" s="231">
        <v>2.7161794998197699</v>
      </c>
      <c r="P17" s="231">
        <v>2.7066493220927099</v>
      </c>
      <c r="Q17" s="231">
        <v>2.6968244167369799</v>
      </c>
      <c r="R17" s="231">
        <v>2.6915363842225801</v>
      </c>
      <c r="S17" s="231">
        <v>3.2730282387879299</v>
      </c>
      <c r="T17" s="231">
        <v>2.6773902804465002</v>
      </c>
      <c r="U17" s="231">
        <v>2.6702144285484599</v>
      </c>
      <c r="V17" s="231">
        <v>2.6588268602407199</v>
      </c>
      <c r="W17" s="231">
        <v>2.6524184104173298</v>
      </c>
      <c r="X17" s="231"/>
      <c r="Y17" s="231">
        <v>24.883488</v>
      </c>
      <c r="Z17" s="231">
        <v>28.057176000000101</v>
      </c>
      <c r="AA17" s="231">
        <v>3.9158003656220801</v>
      </c>
      <c r="AB17" s="231">
        <v>20.422204764156</v>
      </c>
      <c r="AC17" s="231">
        <v>18.6620627532062</v>
      </c>
      <c r="AD17" s="231">
        <v>20.303371198712099</v>
      </c>
      <c r="AE17" s="231">
        <v>20.308265440984702</v>
      </c>
      <c r="AF17" s="231">
        <v>20.831549874813401</v>
      </c>
      <c r="AG17" s="231">
        <v>20.1909160216955</v>
      </c>
      <c r="AH17" s="231">
        <v>20.076362506500502</v>
      </c>
      <c r="AI17" s="231">
        <v>18.4086041590473</v>
      </c>
      <c r="AJ17" s="231">
        <v>19.963176676357101</v>
      </c>
      <c r="AK17" s="235"/>
    </row>
    <row r="18" spans="1:37" x14ac:dyDescent="0.25">
      <c r="A18" s="234" t="s">
        <v>601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5.43</v>
      </c>
      <c r="M18" s="231">
        <v>5.4029999999999996</v>
      </c>
      <c r="N18" s="231">
        <v>5.42</v>
      </c>
      <c r="O18" s="231">
        <v>3.6945213362107299</v>
      </c>
      <c r="P18" s="231">
        <v>4.6385193551821198</v>
      </c>
      <c r="Q18" s="231">
        <v>3.59027083835183</v>
      </c>
      <c r="R18" s="231">
        <v>3.5377167078640999</v>
      </c>
      <c r="S18" s="231">
        <v>3.4748276831817102</v>
      </c>
      <c r="T18" s="231">
        <v>3.4460138739846098</v>
      </c>
      <c r="U18" s="231">
        <v>3.4014786567168298</v>
      </c>
      <c r="V18" s="231">
        <v>4.3512303911285199</v>
      </c>
      <c r="W18" s="231">
        <v>3.3104925443676199</v>
      </c>
      <c r="X18" s="231"/>
      <c r="Y18" s="231">
        <v>28.366900999999899</v>
      </c>
      <c r="Z18" s="231">
        <v>20.2985259999998</v>
      </c>
      <c r="AA18" s="231">
        <v>37.093909496582299</v>
      </c>
      <c r="AB18" s="231">
        <v>28.6700726329072</v>
      </c>
      <c r="AC18" s="231">
        <v>28.970594409509701</v>
      </c>
      <c r="AD18" s="231">
        <v>27.875243415178598</v>
      </c>
      <c r="AE18" s="231">
        <v>27.562677294347299</v>
      </c>
      <c r="AF18" s="231">
        <v>23.626013810022499</v>
      </c>
      <c r="AG18" s="231">
        <v>26.752915718095402</v>
      </c>
      <c r="AH18" s="231">
        <v>26.402091520089598</v>
      </c>
      <c r="AI18" s="231">
        <v>26.837971771181699</v>
      </c>
      <c r="AJ18" s="231">
        <v>25.718212401703699</v>
      </c>
      <c r="AK18" s="235"/>
    </row>
    <row r="19" spans="1:37" x14ac:dyDescent="0.25">
      <c r="A19" s="239" t="s">
        <v>601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601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>
        <v>0.84599999999999997</v>
      </c>
      <c r="M20" s="235">
        <v>0.84399999999999997</v>
      </c>
      <c r="N20" s="235">
        <v>1.0256458185352699</v>
      </c>
      <c r="O20" s="235">
        <v>1.0256458185352699</v>
      </c>
      <c r="P20" s="235">
        <v>1.0256458185352699</v>
      </c>
      <c r="Q20" s="235">
        <v>1.0256458185352699</v>
      </c>
      <c r="R20" s="235">
        <v>1.0256458185352699</v>
      </c>
      <c r="S20" s="235">
        <v>1.0256458185352699</v>
      </c>
      <c r="T20" s="235">
        <v>1.0256458185352699</v>
      </c>
      <c r="U20" s="235">
        <v>1.0256458185352699</v>
      </c>
      <c r="V20" s="235">
        <v>1.0256458185352699</v>
      </c>
      <c r="W20" s="235">
        <v>1.0256458185352699</v>
      </c>
      <c r="X20" s="235"/>
      <c r="Y20" s="235">
        <v>4.32897299999994</v>
      </c>
      <c r="Z20" s="235">
        <v>5.34738799999975</v>
      </c>
      <c r="AA20" s="235">
        <v>5.4882824673581903</v>
      </c>
      <c r="AB20" s="235">
        <v>5.8545353117353898</v>
      </c>
      <c r="AC20" s="235">
        <v>5.8995739487141101</v>
      </c>
      <c r="AD20" s="235">
        <v>5.8467796515983403</v>
      </c>
      <c r="AE20" s="235">
        <v>5.8521707108929704</v>
      </c>
      <c r="AF20" s="235">
        <v>5.9060398226696798</v>
      </c>
      <c r="AG20" s="235">
        <v>5.8705332947132298</v>
      </c>
      <c r="AH20" s="235">
        <v>5.8675518308105499</v>
      </c>
      <c r="AI20" s="235">
        <v>5.8663411436361104</v>
      </c>
      <c r="AJ20" s="235">
        <v>5.8403919663756598</v>
      </c>
      <c r="AK20" s="235"/>
    </row>
    <row r="21" spans="1:37" x14ac:dyDescent="0.25">
      <c r="A21" s="239" t="s">
        <v>601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>
        <v>0.98299999999999998</v>
      </c>
      <c r="M21" s="235">
        <v>0.83699999999999997</v>
      </c>
      <c r="N21" s="235">
        <v>1.0256458185352699</v>
      </c>
      <c r="O21" s="235">
        <v>1.0256458185352699</v>
      </c>
      <c r="P21" s="235">
        <v>1.0256458185352699</v>
      </c>
      <c r="Q21" s="235">
        <v>1.0256458185352699</v>
      </c>
      <c r="R21" s="235">
        <v>1.0256458185352699</v>
      </c>
      <c r="S21" s="235">
        <v>1.0256458185352699</v>
      </c>
      <c r="T21" s="235">
        <v>1.0256458185352699</v>
      </c>
      <c r="U21" s="235">
        <v>1.0256458185352699</v>
      </c>
      <c r="V21" s="235">
        <v>1.0256458185352699</v>
      </c>
      <c r="W21" s="235">
        <v>1.0256458185352699</v>
      </c>
      <c r="X21" s="235"/>
      <c r="Y21" s="235">
        <v>1.8333060000000001</v>
      </c>
      <c r="Z21" s="235">
        <v>3.3831850000000099</v>
      </c>
      <c r="AA21" s="235">
        <v>2.66973941639597</v>
      </c>
      <c r="AB21" s="235">
        <v>3.5142587195508699</v>
      </c>
      <c r="AC21" s="235">
        <v>3.5336821115392798</v>
      </c>
      <c r="AD21" s="235">
        <v>3.48118038134055</v>
      </c>
      <c r="AE21" s="235">
        <v>3.5474567869617499</v>
      </c>
      <c r="AF21" s="235">
        <v>3.5429202058198799</v>
      </c>
      <c r="AG21" s="235">
        <v>3.4957600473816299</v>
      </c>
      <c r="AH21" s="235">
        <v>3.5477645454173099</v>
      </c>
      <c r="AI21" s="235">
        <v>3.5343145342631499</v>
      </c>
      <c r="AJ21" s="235">
        <v>3.5236463574797501</v>
      </c>
      <c r="AK21" s="235"/>
    </row>
    <row r="22" spans="1:37" x14ac:dyDescent="0.25">
      <c r="A22" s="239" t="s">
        <v>601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>
        <v>0</v>
      </c>
      <c r="M22" s="235">
        <v>0</v>
      </c>
      <c r="N22" s="235">
        <v>0</v>
      </c>
      <c r="O22" s="235">
        <v>0.61799999999999999</v>
      </c>
      <c r="P22" s="235">
        <v>0</v>
      </c>
      <c r="Q22" s="235">
        <v>0</v>
      </c>
      <c r="R22" s="235">
        <v>0</v>
      </c>
      <c r="S22" s="235">
        <v>0</v>
      </c>
      <c r="T22" s="235">
        <v>0</v>
      </c>
      <c r="U22" s="235">
        <v>0</v>
      </c>
      <c r="V22" s="235">
        <v>0</v>
      </c>
      <c r="W22" s="235">
        <v>0</v>
      </c>
      <c r="X22" s="235"/>
      <c r="Y22" s="235">
        <v>0</v>
      </c>
      <c r="Z22" s="235">
        <v>0</v>
      </c>
      <c r="AA22" s="235">
        <v>11.554149000000001</v>
      </c>
      <c r="AB22" s="235">
        <v>10.5565730000003</v>
      </c>
      <c r="AC22" s="235">
        <v>0</v>
      </c>
      <c r="AD22" s="235">
        <v>0</v>
      </c>
      <c r="AE22" s="235">
        <v>0</v>
      </c>
      <c r="AF22" s="235">
        <v>0</v>
      </c>
      <c r="AG22" s="235">
        <v>0</v>
      </c>
      <c r="AH22" s="235">
        <v>0</v>
      </c>
      <c r="AI22" s="235">
        <v>0</v>
      </c>
      <c r="AJ22" s="235">
        <v>0</v>
      </c>
      <c r="AK22" s="235"/>
    </row>
    <row r="23" spans="1:37" x14ac:dyDescent="0.25">
      <c r="A23" s="239" t="s">
        <v>601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>
        <v>0</v>
      </c>
      <c r="M23" s="235">
        <v>0</v>
      </c>
      <c r="N23" s="235">
        <v>0</v>
      </c>
      <c r="O23" s="235">
        <v>0.40100000000000002</v>
      </c>
      <c r="P23" s="235">
        <v>0</v>
      </c>
      <c r="Q23" s="235">
        <v>0</v>
      </c>
      <c r="R23" s="235">
        <v>0</v>
      </c>
      <c r="S23" s="235">
        <v>0</v>
      </c>
      <c r="T23" s="235">
        <v>0</v>
      </c>
      <c r="U23" s="235">
        <v>0</v>
      </c>
      <c r="V23" s="235">
        <v>0</v>
      </c>
      <c r="W23" s="235">
        <v>0</v>
      </c>
      <c r="X23" s="235"/>
      <c r="Y23" s="235">
        <v>0</v>
      </c>
      <c r="Z23" s="235">
        <v>0</v>
      </c>
      <c r="AA23" s="235">
        <v>3.8328579999999901</v>
      </c>
      <c r="AB23" s="235">
        <v>4.8275157759999603</v>
      </c>
      <c r="AC23" s="235">
        <v>0</v>
      </c>
      <c r="AD23" s="235">
        <v>0</v>
      </c>
      <c r="AE23" s="235">
        <v>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/>
    </row>
    <row r="24" spans="1:37" x14ac:dyDescent="0.25">
      <c r="A24" s="239" t="s">
        <v>601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>
        <v>8.5869999999999997</v>
      </c>
      <c r="M24" s="235">
        <v>1.774</v>
      </c>
      <c r="N24" s="235">
        <v>6.859</v>
      </c>
      <c r="O24" s="235">
        <v>15.144</v>
      </c>
      <c r="P24" s="235">
        <v>15.144</v>
      </c>
      <c r="Q24" s="235">
        <v>15.144</v>
      </c>
      <c r="R24" s="235">
        <v>15.144</v>
      </c>
      <c r="S24" s="235">
        <v>15.144</v>
      </c>
      <c r="T24" s="235">
        <v>15.144</v>
      </c>
      <c r="U24" s="235">
        <v>7.5720000000000001</v>
      </c>
      <c r="V24" s="235">
        <v>7.5719999999999903</v>
      </c>
      <c r="W24" s="235">
        <v>7.5720000000000001</v>
      </c>
      <c r="X24" s="235"/>
      <c r="Y24" s="235">
        <v>30.962803000000001</v>
      </c>
      <c r="Z24" s="235">
        <v>27.214109000000001</v>
      </c>
      <c r="AA24" s="235">
        <v>21.187792000000002</v>
      </c>
      <c r="AB24" s="235">
        <v>53.378836931999999</v>
      </c>
      <c r="AC24" s="235">
        <v>53.360345347999697</v>
      </c>
      <c r="AD24" s="235">
        <v>53.389782513999798</v>
      </c>
      <c r="AE24" s="235">
        <v>53.444307770000002</v>
      </c>
      <c r="AF24" s="235">
        <v>53.322820931999999</v>
      </c>
      <c r="AG24" s="235">
        <v>53.316616431999698</v>
      </c>
      <c r="AH24" s="235">
        <v>26.6894184659999</v>
      </c>
      <c r="AI24" s="235">
        <v>26.748956048999901</v>
      </c>
      <c r="AJ24" s="235">
        <v>26.702921217999901</v>
      </c>
      <c r="AK24" s="235"/>
    </row>
    <row r="25" spans="1:37" x14ac:dyDescent="0.25">
      <c r="A25" s="239" t="s">
        <v>601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>
        <v>0</v>
      </c>
      <c r="M25" s="235">
        <v>4.6379999999999999</v>
      </c>
      <c r="N25" s="235">
        <v>6.8860000000000001</v>
      </c>
      <c r="O25" s="235">
        <v>4.8152882688510301</v>
      </c>
      <c r="P25" s="235">
        <v>4.8152868706141501</v>
      </c>
      <c r="Q25" s="235">
        <v>4.8152868671577398</v>
      </c>
      <c r="R25" s="235">
        <v>4.8152835646571397</v>
      </c>
      <c r="S25" s="235">
        <v>4.8152849788284398</v>
      </c>
      <c r="T25" s="235">
        <v>4.8152859985618397</v>
      </c>
      <c r="U25" s="235">
        <v>4.8152882688510399</v>
      </c>
      <c r="V25" s="235">
        <v>4.8152868671577496</v>
      </c>
      <c r="W25" s="235">
        <v>4.8152841290324098</v>
      </c>
      <c r="X25" s="235"/>
      <c r="Y25" s="235">
        <v>5.5805230000000003</v>
      </c>
      <c r="Z25" s="235">
        <v>27.596899000000001</v>
      </c>
      <c r="AA25" s="235">
        <v>26.717980834367999</v>
      </c>
      <c r="AB25" s="235">
        <v>20.205252503632501</v>
      </c>
      <c r="AC25" s="235">
        <v>20.143234729643801</v>
      </c>
      <c r="AD25" s="235">
        <v>20.085569216317399</v>
      </c>
      <c r="AE25" s="235">
        <v>20.164690382753101</v>
      </c>
      <c r="AF25" s="235">
        <v>20.183085686553799</v>
      </c>
      <c r="AG25" s="235">
        <v>20.1974612948806</v>
      </c>
      <c r="AH25" s="235">
        <v>20.2052525036326</v>
      </c>
      <c r="AI25" s="235">
        <v>20.129566163020101</v>
      </c>
      <c r="AJ25" s="235">
        <v>20.066142457665599</v>
      </c>
      <c r="AK25" s="235"/>
    </row>
    <row r="26" spans="1:37" x14ac:dyDescent="0.25">
      <c r="A26" s="239" t="s">
        <v>601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601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601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601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601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601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601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601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601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601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601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601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601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601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601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601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601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>
        <v>3.0459999999999998</v>
      </c>
      <c r="M42" s="231">
        <v>3.0539999999999998</v>
      </c>
      <c r="N42" s="231">
        <v>3.0864375000000002</v>
      </c>
      <c r="O42" s="231">
        <v>3.0864375000000002</v>
      </c>
      <c r="P42" s="231">
        <v>3.0864375000000002</v>
      </c>
      <c r="Q42" s="231">
        <v>3.0864375000000002</v>
      </c>
      <c r="R42" s="231">
        <v>3.0864375000000002</v>
      </c>
      <c r="S42" s="231">
        <v>3.0864375000000002</v>
      </c>
      <c r="T42" s="231">
        <v>3.0864375000000002</v>
      </c>
      <c r="U42" s="231">
        <v>3.0864375000000002</v>
      </c>
      <c r="V42" s="231">
        <v>3.0864375000000002</v>
      </c>
      <c r="W42" s="231">
        <v>3.0864375000000002</v>
      </c>
      <c r="X42" s="231"/>
      <c r="Y42" s="231">
        <v>7.8567570000000098</v>
      </c>
      <c r="Z42" s="231">
        <v>12.7597120000001</v>
      </c>
      <c r="AA42" s="231">
        <v>10.3726382395615</v>
      </c>
      <c r="AB42" s="231">
        <v>7.9251977009899397</v>
      </c>
      <c r="AC42" s="231">
        <v>7.9445988929361802</v>
      </c>
      <c r="AD42" s="231">
        <v>7.8535258454699104</v>
      </c>
      <c r="AE42" s="231">
        <v>7.7802699020536803</v>
      </c>
      <c r="AF42" s="231">
        <v>7.9592380046667301</v>
      </c>
      <c r="AG42" s="231">
        <v>8.0115029265121205</v>
      </c>
      <c r="AH42" s="231">
        <v>8.3048023141521092</v>
      </c>
      <c r="AI42" s="231">
        <v>8.3141348035481002</v>
      </c>
      <c r="AJ42" s="231">
        <v>8.2935934588406894</v>
      </c>
      <c r="AK42" s="235"/>
    </row>
    <row r="43" spans="1:37" x14ac:dyDescent="0.25">
      <c r="A43" s="234" t="s">
        <v>601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>
        <v>4.9489999999999998</v>
      </c>
      <c r="M43" s="231">
        <v>4.9050000000000002</v>
      </c>
      <c r="N43" s="231">
        <v>5.1282290926763601</v>
      </c>
      <c r="O43" s="231">
        <v>5.1282290926763601</v>
      </c>
      <c r="P43" s="231">
        <v>5.1282290926763601</v>
      </c>
      <c r="Q43" s="231">
        <v>5.1282290926763601</v>
      </c>
      <c r="R43" s="231">
        <v>5.1282290926763601</v>
      </c>
      <c r="S43" s="231">
        <v>5.1282290926763601</v>
      </c>
      <c r="T43" s="231">
        <v>5.1282290926763601</v>
      </c>
      <c r="U43" s="231">
        <v>5.1282290926763601</v>
      </c>
      <c r="V43" s="231">
        <v>5.1282290926763601</v>
      </c>
      <c r="W43" s="231">
        <v>5.1282290926763601</v>
      </c>
      <c r="X43" s="231"/>
      <c r="Y43" s="231">
        <v>12.950506000000001</v>
      </c>
      <c r="Z43" s="231">
        <v>19.058131000000198</v>
      </c>
      <c r="AA43" s="231">
        <v>15.925864457605901</v>
      </c>
      <c r="AB43" s="231">
        <v>12.699529234756</v>
      </c>
      <c r="AC43" s="231">
        <v>12.7749499491495</v>
      </c>
      <c r="AD43" s="231">
        <v>12.668182267346999</v>
      </c>
      <c r="AE43" s="231">
        <v>12.5385486675113</v>
      </c>
      <c r="AF43" s="231">
        <v>12.8709083148291</v>
      </c>
      <c r="AG43" s="231">
        <v>13.015435635863399</v>
      </c>
      <c r="AH43" s="231">
        <v>13.5138204670153</v>
      </c>
      <c r="AI43" s="231">
        <v>13.539523848831401</v>
      </c>
      <c r="AJ43" s="231">
        <v>13.460308602993001</v>
      </c>
      <c r="AK43" s="235"/>
    </row>
    <row r="44" spans="1:37" x14ac:dyDescent="0.25">
      <c r="A44" s="234" t="s">
        <v>601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9.9367999999999999</v>
      </c>
      <c r="N44" s="231">
        <v>4.827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4.3383756999999603</v>
      </c>
      <c r="Z44" s="230">
        <v>20.7054305999999</v>
      </c>
      <c r="AA44" s="230">
        <v>25.101596699999899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601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601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5.1405214249999798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601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29.578086000180001</v>
      </c>
      <c r="M47" s="231">
        <v>7</v>
      </c>
      <c r="N47" s="231">
        <v>0</v>
      </c>
      <c r="O47" s="231">
        <v>5.0000000000001501</v>
      </c>
      <c r="P47" s="231">
        <v>5.0000000000001501</v>
      </c>
      <c r="Q47" s="231">
        <v>5.0000000000001501</v>
      </c>
      <c r="R47" s="231">
        <v>10.0000000000003</v>
      </c>
      <c r="S47" s="231">
        <v>10.0000000000003</v>
      </c>
      <c r="T47" s="231">
        <v>10.0000000000003</v>
      </c>
      <c r="U47" s="231">
        <v>10.0000000000003</v>
      </c>
      <c r="V47" s="231">
        <v>10.0000000000003</v>
      </c>
      <c r="W47" s="231">
        <v>10.0000000000003</v>
      </c>
      <c r="X47" s="230"/>
      <c r="Y47" s="230">
        <v>165.27447728617801</v>
      </c>
      <c r="Z47" s="230">
        <v>102.337999999998</v>
      </c>
      <c r="AA47" s="230">
        <v>73.276866066007699</v>
      </c>
      <c r="AB47" s="230">
        <v>50.1090000000071</v>
      </c>
      <c r="AC47" s="230">
        <v>51.120000000008297</v>
      </c>
      <c r="AD47" s="230">
        <v>43.800000000004196</v>
      </c>
      <c r="AE47" s="230">
        <v>87.840000000008502</v>
      </c>
      <c r="AF47" s="230">
        <v>87.600000000008393</v>
      </c>
      <c r="AG47" s="230">
        <v>87.600000000008393</v>
      </c>
      <c r="AH47" s="230">
        <v>87.600000000008393</v>
      </c>
      <c r="AI47" s="230">
        <v>87.840000000008502</v>
      </c>
      <c r="AJ47" s="230">
        <v>87.600000000008393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652C-0F3D-4C91-AC70-C154E8EEBCB3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NCPA 10 Member Pool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POOL_Data!K2</f>
        <v>513.63100000000009</v>
      </c>
      <c r="H11" s="245">
        <f>POOL_Data!L2</f>
        <v>442.74260000000004</v>
      </c>
      <c r="I11" s="245">
        <f>POOL_Data!M2</f>
        <v>485.72480000000007</v>
      </c>
      <c r="J11" s="245">
        <f>POOL_Data!N2</f>
        <v>457.25500000000005</v>
      </c>
      <c r="K11" s="245">
        <f>POOL_Data!O2</f>
        <v>461.03800000000001</v>
      </c>
      <c r="L11" s="245">
        <f>POOL_Data!P2</f>
        <v>471.61100000000005</v>
      </c>
      <c r="M11" s="245">
        <f>POOL_Data!Q2</f>
        <v>483.76000000000005</v>
      </c>
      <c r="N11" s="245">
        <f>POOL_Data!R2</f>
        <v>490.24800000000005</v>
      </c>
      <c r="O11" s="245">
        <f>POOL_Data!S2</f>
        <v>493.77200000000005</v>
      </c>
      <c r="P11" s="245">
        <f>POOL_Data!T2</f>
        <v>497.76100000000002</v>
      </c>
      <c r="Q11" s="245">
        <f>POOL_Data!U2</f>
        <v>499.71500000000003</v>
      </c>
      <c r="R11" s="245">
        <f>POOL_Data!V2</f>
        <v>501.10599999999994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513.63100000000009</v>
      </c>
      <c r="H19" s="246">
        <f>H11+H17+H18</f>
        <v>442.74260000000004</v>
      </c>
      <c r="I19" s="246">
        <f t="shared" ref="I19:R19" si="0">I11+I17+I18</f>
        <v>485.72480000000007</v>
      </c>
      <c r="J19" s="246">
        <f t="shared" si="0"/>
        <v>457.25500000000005</v>
      </c>
      <c r="K19" s="246">
        <f t="shared" si="0"/>
        <v>461.03800000000001</v>
      </c>
      <c r="L19" s="246">
        <f t="shared" si="0"/>
        <v>471.61100000000005</v>
      </c>
      <c r="M19" s="246">
        <f t="shared" si="0"/>
        <v>483.76000000000005</v>
      </c>
      <c r="N19" s="246">
        <f t="shared" si="0"/>
        <v>490.24800000000005</v>
      </c>
      <c r="O19" s="246">
        <f t="shared" si="0"/>
        <v>493.77200000000005</v>
      </c>
      <c r="P19" s="246">
        <f t="shared" si="0"/>
        <v>497.76100000000002</v>
      </c>
      <c r="Q19" s="246">
        <f t="shared" si="0"/>
        <v>499.71500000000003</v>
      </c>
      <c r="R19" s="246">
        <f t="shared" si="0"/>
        <v>501.10599999999994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513.63100000000009</v>
      </c>
      <c r="H21" s="246">
        <f>H19+H20</f>
        <v>442.74260000000004</v>
      </c>
      <c r="I21" s="246">
        <f t="shared" ref="I21:R21" si="1">I19+I20</f>
        <v>485.72480000000007</v>
      </c>
      <c r="J21" s="246">
        <f>J19+J20</f>
        <v>457.25500000000005</v>
      </c>
      <c r="K21" s="246">
        <f t="shared" si="1"/>
        <v>461.03800000000001</v>
      </c>
      <c r="L21" s="246">
        <f t="shared" si="1"/>
        <v>471.61100000000005</v>
      </c>
      <c r="M21" s="246">
        <f t="shared" si="1"/>
        <v>483.76000000000005</v>
      </c>
      <c r="N21" s="246">
        <f t="shared" si="1"/>
        <v>490.24800000000005</v>
      </c>
      <c r="O21" s="246">
        <f t="shared" si="1"/>
        <v>493.77200000000005</v>
      </c>
      <c r="P21" s="246">
        <f t="shared" si="1"/>
        <v>497.76100000000002</v>
      </c>
      <c r="Q21" s="246">
        <f t="shared" si="1"/>
        <v>499.71500000000003</v>
      </c>
      <c r="R21" s="246">
        <f t="shared" si="1"/>
        <v>501.10599999999994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87.317270000000022</v>
      </c>
      <c r="H22" s="246">
        <f t="shared" ref="H22:R22" si="2">H21*0.17</f>
        <v>75.266242000000005</v>
      </c>
      <c r="I22" s="246">
        <f t="shared" si="2"/>
        <v>82.573216000000016</v>
      </c>
      <c r="J22" s="246">
        <f t="shared" si="2"/>
        <v>77.733350000000016</v>
      </c>
      <c r="K22" s="246">
        <f t="shared" si="2"/>
        <v>78.376460000000009</v>
      </c>
      <c r="L22" s="246">
        <f t="shared" si="2"/>
        <v>80.173870000000008</v>
      </c>
      <c r="M22" s="246">
        <f t="shared" si="2"/>
        <v>82.239200000000011</v>
      </c>
      <c r="N22" s="246">
        <f t="shared" si="2"/>
        <v>83.342160000000021</v>
      </c>
      <c r="O22" s="246">
        <f t="shared" si="2"/>
        <v>83.941240000000008</v>
      </c>
      <c r="P22" s="246">
        <f t="shared" si="2"/>
        <v>84.619370000000004</v>
      </c>
      <c r="Q22" s="246">
        <f t="shared" si="2"/>
        <v>84.951550000000012</v>
      </c>
      <c r="R22" s="246">
        <f t="shared" si="2"/>
        <v>85.188019999999995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POOL_Data!K3</f>
        <v>0</v>
      </c>
      <c r="H23" s="245">
        <f>POOL_Data!L3</f>
        <v>-15.526999999999999</v>
      </c>
      <c r="I23" s="245">
        <f>POOL_Data!M3</f>
        <v>-12.074999999999999</v>
      </c>
      <c r="J23" s="245">
        <f>POOL_Data!N3</f>
        <v>0</v>
      </c>
      <c r="K23" s="245">
        <f>POOL_Data!O3</f>
        <v>0</v>
      </c>
      <c r="L23" s="245">
        <f>POOL_Data!P3</f>
        <v>0</v>
      </c>
      <c r="M23" s="245">
        <f>POOL_Data!Q3</f>
        <v>0</v>
      </c>
      <c r="N23" s="245">
        <f>POOL_Data!R3</f>
        <v>0</v>
      </c>
      <c r="O23" s="245">
        <f>POOL_Data!S3</f>
        <v>0</v>
      </c>
      <c r="P23" s="245">
        <f>POOL_Data!T3</f>
        <v>0</v>
      </c>
      <c r="Q23" s="245">
        <f>POOL_Data!U3</f>
        <v>0</v>
      </c>
      <c r="R23" s="245">
        <f>POOL_Data!V3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600.94827000000009</v>
      </c>
      <c r="H25" s="246">
        <f>H21+H22+H23+H24</f>
        <v>502.48184200000009</v>
      </c>
      <c r="I25" s="246">
        <f t="shared" ref="I25:R25" si="3">I21+I22+I23+I24</f>
        <v>556.22301600000003</v>
      </c>
      <c r="J25" s="246">
        <f t="shared" si="3"/>
        <v>534.98835000000008</v>
      </c>
      <c r="K25" s="246">
        <f t="shared" si="3"/>
        <v>539.41445999999996</v>
      </c>
      <c r="L25" s="246">
        <f t="shared" si="3"/>
        <v>551.78487000000007</v>
      </c>
      <c r="M25" s="246">
        <f t="shared" si="3"/>
        <v>565.99920000000009</v>
      </c>
      <c r="N25" s="246">
        <f t="shared" si="3"/>
        <v>573.59016000000008</v>
      </c>
      <c r="O25" s="246">
        <f t="shared" si="3"/>
        <v>577.71324000000004</v>
      </c>
      <c r="P25" s="246">
        <f t="shared" si="3"/>
        <v>582.38037000000008</v>
      </c>
      <c r="Q25" s="246">
        <f t="shared" si="3"/>
        <v>584.66655000000003</v>
      </c>
      <c r="R25" s="246">
        <f t="shared" si="3"/>
        <v>586.29401999999993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v>2297.6547295000009</v>
      </c>
      <c r="H29" s="75">
        <v>2290.8177861000131</v>
      </c>
      <c r="I29" s="62">
        <v>2397.0367659999911</v>
      </c>
      <c r="J29" s="62">
        <v>2358.1641830000008</v>
      </c>
      <c r="K29" s="62">
        <v>2362.7784069999984</v>
      </c>
      <c r="L29" s="62">
        <v>2365.8227759999932</v>
      </c>
      <c r="M29" s="62">
        <v>2365.6505799999995</v>
      </c>
      <c r="N29" s="62">
        <v>2364.2584570000072</v>
      </c>
      <c r="O29" s="62">
        <v>2363.5826220000013</v>
      </c>
      <c r="P29" s="62">
        <v>2363.4883160000027</v>
      </c>
      <c r="Q29" s="62">
        <v>2364.211514999989</v>
      </c>
      <c r="R29" s="62">
        <v>2364.9659660000002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2297.6547295000009</v>
      </c>
      <c r="H37" s="77">
        <f>H29+H35+H36</f>
        <v>2290.8177861000131</v>
      </c>
      <c r="I37" s="77">
        <f>I29+I35+I36</f>
        <v>2397.0367659999911</v>
      </c>
      <c r="J37" s="77">
        <f t="shared" ref="J37:R37" si="4">J29+J35+J36</f>
        <v>2358.1641830000008</v>
      </c>
      <c r="K37" s="77">
        <f t="shared" si="4"/>
        <v>2362.7784069999984</v>
      </c>
      <c r="L37" s="77">
        <f t="shared" si="4"/>
        <v>2365.8227759999932</v>
      </c>
      <c r="M37" s="77">
        <f t="shared" si="4"/>
        <v>2365.6505799999995</v>
      </c>
      <c r="N37" s="77">
        <f t="shared" si="4"/>
        <v>2364.2584570000072</v>
      </c>
      <c r="O37" s="77">
        <f t="shared" si="4"/>
        <v>2363.5826220000013</v>
      </c>
      <c r="P37" s="77">
        <f t="shared" si="4"/>
        <v>2363.4883160000027</v>
      </c>
      <c r="Q37" s="77">
        <f t="shared" si="4"/>
        <v>2364.211514999989</v>
      </c>
      <c r="R37" s="77">
        <f t="shared" si="4"/>
        <v>2364.9659660000002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2297.6547295000009</v>
      </c>
      <c r="H39" s="77">
        <f t="shared" si="5"/>
        <v>2290.8177861000131</v>
      </c>
      <c r="I39" s="77">
        <f t="shared" si="5"/>
        <v>2397.0367659999911</v>
      </c>
      <c r="J39" s="77">
        <f t="shared" si="5"/>
        <v>2358.1641830000008</v>
      </c>
      <c r="K39" s="77">
        <f t="shared" si="5"/>
        <v>2362.7784069999984</v>
      </c>
      <c r="L39" s="77">
        <f t="shared" si="5"/>
        <v>2365.8227759999932</v>
      </c>
      <c r="M39" s="77">
        <f t="shared" si="5"/>
        <v>2365.6505799999995</v>
      </c>
      <c r="N39" s="77">
        <f t="shared" si="5"/>
        <v>2364.2584570000072</v>
      </c>
      <c r="O39" s="77">
        <f t="shared" si="5"/>
        <v>2363.5826220000013</v>
      </c>
      <c r="P39" s="77">
        <f t="shared" si="5"/>
        <v>2363.4883160000027</v>
      </c>
      <c r="Q39" s="77">
        <f t="shared" si="5"/>
        <v>2364.211514999989</v>
      </c>
      <c r="R39" s="77">
        <f t="shared" si="5"/>
        <v>2364.9659660000002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PeakLoad_Dates!$E$3</f>
        <v>513.63100000000009</v>
      </c>
      <c r="H44" s="85">
        <f>PeakLoad_Dates!$E$4</f>
        <v>442.74260000000004</v>
      </c>
      <c r="I44" s="85">
        <f>PeakLoad_Dates!$E$5</f>
        <v>485.72480000000007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PeakLoad_Dates!$B$3</f>
        <v>44810</v>
      </c>
      <c r="H45" s="276">
        <f>PeakLoad_Dates!$B$4</f>
        <v>45153</v>
      </c>
      <c r="I45" s="276">
        <f>PeakLoad_Dates!$B$5</f>
        <v>45484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PeakLoad_Dates!$D$3</f>
        <v>16</v>
      </c>
      <c r="H46" s="88">
        <f>PeakLoad_Dates!$D$4</f>
        <v>17</v>
      </c>
      <c r="I46" s="88">
        <f>PeakLoad_Dates!$D$5</f>
        <v>17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513.63100000000009</v>
      </c>
      <c r="H50" s="89">
        <f>H44+H47+H48+H49</f>
        <v>442.74260000000004</v>
      </c>
      <c r="I50" s="89">
        <f>I44+I47+I48+I49</f>
        <v>485.72480000000007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count="4">
    <dataValidation type="textLength" operator="equal" allowBlank="1" showInputMessage="1" showErrorMessage="1" error="No data entry allowed in this cell" sqref="G17:H17" xr:uid="{A7A19B7B-585E-49EE-B1B7-8A31D6716F46}">
      <formula1>0</formula1>
    </dataValidation>
    <dataValidation type="textLength" operator="equal" allowBlank="1" showInputMessage="1" showErrorMessage="1" error="Data entry is not allowed in this cell." sqref="G37:R37 G50:I50" xr:uid="{AACC5193-417E-48B0-93DA-BD9E1FA91903}">
      <formula1>0</formula1>
    </dataValidation>
    <dataValidation type="textLength" operator="equal" allowBlank="1" showInputMessage="1" showErrorMessage="1" error="Data entry in this cell is not allowed." sqref="G35:H35" xr:uid="{98991000-FCD2-4FE3-AFD7-8B0D3034A5A9}">
      <formula1>0</formula1>
    </dataValidation>
    <dataValidation type="textLength" operator="equal" allowBlank="1" showInputMessage="1" showErrorMessage="1" error="Data entry in this field is not allowed." sqref="G39:R39" xr:uid="{BABED249-ED1F-4877-A89B-45DC8C05253A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19DE-3D83-4A4E-A173-E6A7765D3C75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619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LOM_Data!L2</f>
        <v>23.466999999999999</v>
      </c>
      <c r="H11" s="245">
        <f>LOM_Data!M2</f>
        <v>21.917000000000002</v>
      </c>
      <c r="I11" s="245">
        <f>LOM_Data!N2</f>
        <v>21.1738</v>
      </c>
      <c r="J11" s="245">
        <f>LOM_Data!O2</f>
        <v>21.652999999999999</v>
      </c>
      <c r="K11" s="245">
        <f>LOM_Data!P2</f>
        <v>21.663</v>
      </c>
      <c r="L11" s="245">
        <f>LOM_Data!Q2</f>
        <v>21.687000000000001</v>
      </c>
      <c r="M11" s="245">
        <f>LOM_Data!R2</f>
        <v>21.710999999999999</v>
      </c>
      <c r="N11" s="245">
        <f>LOM_Data!S2</f>
        <v>21.741</v>
      </c>
      <c r="O11" s="245">
        <f>LOM_Data!T2</f>
        <v>21.773</v>
      </c>
      <c r="P11" s="245">
        <f>LOM_Data!U2</f>
        <v>21.803000000000001</v>
      </c>
      <c r="Q11" s="245">
        <f>LOM_Data!V2</f>
        <v>21.831</v>
      </c>
      <c r="R11" s="245">
        <f>LOM_Data!W2</f>
        <v>21.86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23.466999999999999</v>
      </c>
      <c r="H19" s="246">
        <f>H11+H17+H18</f>
        <v>21.917000000000002</v>
      </c>
      <c r="I19" s="246">
        <f t="shared" ref="I19:R19" si="0">I11+I17+I18</f>
        <v>21.1738</v>
      </c>
      <c r="J19" s="246">
        <f t="shared" si="0"/>
        <v>21.652999999999999</v>
      </c>
      <c r="K19" s="246">
        <f t="shared" si="0"/>
        <v>21.663</v>
      </c>
      <c r="L19" s="246">
        <f t="shared" si="0"/>
        <v>21.687000000000001</v>
      </c>
      <c r="M19" s="246">
        <f t="shared" si="0"/>
        <v>21.710999999999999</v>
      </c>
      <c r="N19" s="246">
        <f t="shared" si="0"/>
        <v>21.741</v>
      </c>
      <c r="O19" s="246">
        <f t="shared" si="0"/>
        <v>21.773</v>
      </c>
      <c r="P19" s="246">
        <f t="shared" si="0"/>
        <v>21.803000000000001</v>
      </c>
      <c r="Q19" s="246">
        <f t="shared" si="0"/>
        <v>21.831</v>
      </c>
      <c r="R19" s="246">
        <f t="shared" si="0"/>
        <v>21.86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23.466999999999999</v>
      </c>
      <c r="H21" s="246">
        <f>H19+H20</f>
        <v>21.917000000000002</v>
      </c>
      <c r="I21" s="246">
        <f t="shared" ref="I21:R21" si="1">I19+I20</f>
        <v>21.1738</v>
      </c>
      <c r="J21" s="246">
        <f>J19+J20</f>
        <v>21.652999999999999</v>
      </c>
      <c r="K21" s="246">
        <f t="shared" si="1"/>
        <v>21.663</v>
      </c>
      <c r="L21" s="246">
        <f t="shared" si="1"/>
        <v>21.687000000000001</v>
      </c>
      <c r="M21" s="246">
        <f t="shared" si="1"/>
        <v>21.710999999999999</v>
      </c>
      <c r="N21" s="246">
        <f t="shared" si="1"/>
        <v>21.741</v>
      </c>
      <c r="O21" s="246">
        <f t="shared" si="1"/>
        <v>21.773</v>
      </c>
      <c r="P21" s="246">
        <f t="shared" si="1"/>
        <v>21.803000000000001</v>
      </c>
      <c r="Q21" s="246">
        <f t="shared" si="1"/>
        <v>21.831</v>
      </c>
      <c r="R21" s="246">
        <f t="shared" si="1"/>
        <v>21.86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3.9893900000000002</v>
      </c>
      <c r="H22" s="246">
        <f t="shared" ref="H22:R22" si="2">H21*0.17</f>
        <v>3.7258900000000006</v>
      </c>
      <c r="I22" s="246">
        <f t="shared" si="2"/>
        <v>3.5995460000000001</v>
      </c>
      <c r="J22" s="246">
        <f t="shared" si="2"/>
        <v>3.6810100000000001</v>
      </c>
      <c r="K22" s="246">
        <f t="shared" si="2"/>
        <v>3.6827100000000002</v>
      </c>
      <c r="L22" s="246">
        <f t="shared" si="2"/>
        <v>3.6867900000000007</v>
      </c>
      <c r="M22" s="246">
        <f t="shared" si="2"/>
        <v>3.6908699999999999</v>
      </c>
      <c r="N22" s="246">
        <f t="shared" si="2"/>
        <v>3.6959700000000004</v>
      </c>
      <c r="O22" s="246">
        <f t="shared" si="2"/>
        <v>3.7014100000000001</v>
      </c>
      <c r="P22" s="246">
        <f t="shared" si="2"/>
        <v>3.7065100000000002</v>
      </c>
      <c r="Q22" s="246">
        <f t="shared" si="2"/>
        <v>3.7112700000000003</v>
      </c>
      <c r="R22" s="246">
        <f t="shared" si="2"/>
        <v>3.7162000000000002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LOM_Data!L3</f>
        <v>0</v>
      </c>
      <c r="H23" s="245">
        <f>LOM_Data!M3</f>
        <v>-0.215</v>
      </c>
      <c r="I23" s="245">
        <f>LOM_Data!N3</f>
        <v>0</v>
      </c>
      <c r="J23" s="245">
        <f>LOM_Data!O3</f>
        <v>0</v>
      </c>
      <c r="K23" s="245">
        <f>LOM_Data!P3</f>
        <v>0</v>
      </c>
      <c r="L23" s="245">
        <f>LOM_Data!Q3</f>
        <v>0</v>
      </c>
      <c r="M23" s="245">
        <f>LOM_Data!R3</f>
        <v>0</v>
      </c>
      <c r="N23" s="245">
        <f>LOM_Data!S3</f>
        <v>0</v>
      </c>
      <c r="O23" s="245">
        <f>LOM_Data!T3</f>
        <v>0</v>
      </c>
      <c r="P23" s="245">
        <f>LOM_Data!U3</f>
        <v>0</v>
      </c>
      <c r="Q23" s="245">
        <f>LOM_Data!V3</f>
        <v>0</v>
      </c>
      <c r="R23" s="245">
        <f>LOM_Data!W3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27.456389999999999</v>
      </c>
      <c r="H25" s="246">
        <f>H21+H22+H23+H24</f>
        <v>25.427890000000001</v>
      </c>
      <c r="I25" s="246">
        <f t="shared" ref="I25:R25" si="3">I21+I22+I23+I24</f>
        <v>24.773346</v>
      </c>
      <c r="J25" s="246">
        <f t="shared" si="3"/>
        <v>25.334009999999999</v>
      </c>
      <c r="K25" s="246">
        <f t="shared" si="3"/>
        <v>25.34571</v>
      </c>
      <c r="L25" s="246">
        <f t="shared" si="3"/>
        <v>25.373790000000003</v>
      </c>
      <c r="M25" s="246">
        <f t="shared" si="3"/>
        <v>25.401869999999999</v>
      </c>
      <c r="N25" s="246">
        <f t="shared" si="3"/>
        <v>25.436969999999999</v>
      </c>
      <c r="O25" s="246">
        <f t="shared" si="3"/>
        <v>25.474409999999999</v>
      </c>
      <c r="P25" s="246">
        <f t="shared" si="3"/>
        <v>25.509510000000002</v>
      </c>
      <c r="Q25" s="246">
        <f t="shared" si="3"/>
        <v>25.542269999999998</v>
      </c>
      <c r="R25" s="246">
        <f t="shared" si="3"/>
        <v>25.5762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f>LOM_Data!Y2</f>
        <v>135.76635630000001</v>
      </c>
      <c r="H29" s="75">
        <f>LOM_Data!Z2</f>
        <v>137.1303838</v>
      </c>
      <c r="I29" s="62">
        <f>LOM_Data!AA2</f>
        <v>135.1496061</v>
      </c>
      <c r="J29" s="62">
        <f>LOM_Data!AB2</f>
        <v>135.00507899999999</v>
      </c>
      <c r="K29" s="62">
        <f>LOM_Data!AC2</f>
        <v>134.680758</v>
      </c>
      <c r="L29" s="62">
        <f>LOM_Data!AD2</f>
        <v>134.58245600000001</v>
      </c>
      <c r="M29" s="62">
        <f>LOM_Data!AE2</f>
        <v>134.59554800000001</v>
      </c>
      <c r="N29" s="62">
        <f>LOM_Data!AF2</f>
        <v>134.670872</v>
      </c>
      <c r="O29" s="62">
        <f>LOM_Data!AG2</f>
        <v>134.80773099999999</v>
      </c>
      <c r="P29" s="62">
        <f>LOM_Data!AH2</f>
        <v>134.92543900000001</v>
      </c>
      <c r="Q29" s="62">
        <f>LOM_Data!AI2</f>
        <v>135.05392999999901</v>
      </c>
      <c r="R29" s="62">
        <f>LOM_Data!AJ2</f>
        <v>135.18112400000001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135.76635630000001</v>
      </c>
      <c r="H37" s="77">
        <f>H29+H35+H36</f>
        <v>137.1303838</v>
      </c>
      <c r="I37" s="77">
        <f>I29+I35+I36</f>
        <v>135.1496061</v>
      </c>
      <c r="J37" s="77">
        <f t="shared" ref="J37:R37" si="4">J29+J35+J36</f>
        <v>135.00507899999999</v>
      </c>
      <c r="K37" s="77">
        <f t="shared" si="4"/>
        <v>134.680758</v>
      </c>
      <c r="L37" s="77">
        <f t="shared" si="4"/>
        <v>134.58245600000001</v>
      </c>
      <c r="M37" s="77">
        <f t="shared" si="4"/>
        <v>134.59554800000001</v>
      </c>
      <c r="N37" s="77">
        <f t="shared" si="4"/>
        <v>134.670872</v>
      </c>
      <c r="O37" s="77">
        <f t="shared" si="4"/>
        <v>134.80773099999999</v>
      </c>
      <c r="P37" s="77">
        <f t="shared" si="4"/>
        <v>134.92543900000001</v>
      </c>
      <c r="Q37" s="77">
        <f t="shared" si="4"/>
        <v>135.05392999999901</v>
      </c>
      <c r="R37" s="77">
        <f t="shared" si="4"/>
        <v>135.18112400000001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135.76635630000001</v>
      </c>
      <c r="H39" s="77">
        <f t="shared" si="5"/>
        <v>137.1303838</v>
      </c>
      <c r="I39" s="77">
        <f t="shared" si="5"/>
        <v>135.1496061</v>
      </c>
      <c r="J39" s="77">
        <f t="shared" si="5"/>
        <v>135.00507899999999</v>
      </c>
      <c r="K39" s="77">
        <f t="shared" si="5"/>
        <v>134.680758</v>
      </c>
      <c r="L39" s="77">
        <f t="shared" si="5"/>
        <v>134.58245600000001</v>
      </c>
      <c r="M39" s="77">
        <f t="shared" si="5"/>
        <v>134.59554800000001</v>
      </c>
      <c r="N39" s="77">
        <f t="shared" si="5"/>
        <v>134.670872</v>
      </c>
      <c r="O39" s="77">
        <f t="shared" si="5"/>
        <v>134.80773099999999</v>
      </c>
      <c r="P39" s="77">
        <f t="shared" si="5"/>
        <v>134.92543900000001</v>
      </c>
      <c r="Q39" s="77">
        <f t="shared" si="5"/>
        <v>135.05392999999901</v>
      </c>
      <c r="R39" s="77">
        <f t="shared" si="5"/>
        <v>135.18112400000001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PeakLoad_Dates!$L$63</f>
        <v>23.467000000000002</v>
      </c>
      <c r="H44" s="85">
        <f>PeakLoad_Dates!$L$64</f>
        <v>21.917000000000002</v>
      </c>
      <c r="I44" s="85">
        <f>PeakLoad_Dates!$L$65</f>
        <v>21.1738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PeakLoad_Dates!$I$63</f>
        <v>44810</v>
      </c>
      <c r="H45" s="276">
        <f>PeakLoad_Dates!$I$64</f>
        <v>45205</v>
      </c>
      <c r="I45" s="276">
        <f>PeakLoad_Dates!$I$65</f>
        <v>45638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PeakLoad_Dates!$K$63</f>
        <v>17</v>
      </c>
      <c r="H46" s="88">
        <f>PeakLoad_Dates!$K$64</f>
        <v>17</v>
      </c>
      <c r="I46" s="88">
        <f>PeakLoad_Dates!$K$65</f>
        <v>18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23.467000000000002</v>
      </c>
      <c r="H50" s="89">
        <f>H44+H47+H48+H49</f>
        <v>21.917000000000002</v>
      </c>
      <c r="I50" s="89">
        <f>I44+I47+I48+I49</f>
        <v>21.1738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disablePrompts="1" count="4">
    <dataValidation type="textLength" operator="equal" allowBlank="1" showInputMessage="1" showErrorMessage="1" error="No data entry allowed in this cell" sqref="G17:H17" xr:uid="{65AEA3FB-020A-4F87-B8AB-6D25ABA0C646}">
      <formula1>0</formula1>
    </dataValidation>
    <dataValidation type="textLength" operator="equal" allowBlank="1" showInputMessage="1" showErrorMessage="1" error="Data entry is not allowed in this cell." sqref="G37:R37 G50:I50" xr:uid="{835CCA29-8C38-41D9-AB1C-06DEA416F894}">
      <formula1>0</formula1>
    </dataValidation>
    <dataValidation type="textLength" operator="equal" allowBlank="1" showInputMessage="1" showErrorMessage="1" error="Data entry in this cell is not allowed." sqref="G35:H35" xr:uid="{81B6514C-2EA1-446D-96AA-FBDDFEA5C84F}">
      <formula1>0</formula1>
    </dataValidation>
    <dataValidation type="textLength" operator="equal" allowBlank="1" showInputMessage="1" showErrorMessage="1" error="Data entry in this field is not allowed." sqref="G39:R39" xr:uid="{85E98C1E-E8A5-42C3-A57E-D66E25FA0681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2C6B-11FB-406D-9179-26A7D0078891}">
  <sheetPr>
    <tabColor indexed="42"/>
    <pageSetUpPr fitToPage="1"/>
  </sheetPr>
  <dimension ref="A1:AM88"/>
  <sheetViews>
    <sheetView showGridLines="0" zoomScale="90" zoomScaleNormal="9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619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17.515000000000001</v>
      </c>
      <c r="P10" s="262">
        <f t="shared" si="0"/>
        <v>17.356999999999999</v>
      </c>
      <c r="Q10" s="262">
        <f t="shared" si="0"/>
        <v>19.963000000000001</v>
      </c>
      <c r="R10" s="262">
        <f t="shared" si="0"/>
        <v>17.957449</v>
      </c>
      <c r="S10" s="262">
        <f t="shared" si="0"/>
        <v>17.957449</v>
      </c>
      <c r="T10" s="262">
        <f t="shared" si="0"/>
        <v>10.362449</v>
      </c>
      <c r="U10" s="262">
        <f t="shared" si="0"/>
        <v>10.36519</v>
      </c>
      <c r="V10" s="262">
        <f t="shared" si="0"/>
        <v>10.42352</v>
      </c>
      <c r="W10" s="262">
        <f t="shared" si="0"/>
        <v>10.42352</v>
      </c>
      <c r="X10" s="262">
        <f t="shared" si="0"/>
        <v>10.42352</v>
      </c>
      <c r="Y10" s="262">
        <f t="shared" si="0"/>
        <v>10.42352</v>
      </c>
      <c r="Z10" s="262">
        <f t="shared" si="0"/>
        <v>10.42352</v>
      </c>
      <c r="AB10" s="265">
        <f t="shared" ref="AB10:AM10" si="1">SUM(AB11:AB17)</f>
        <v>18.430821000000101</v>
      </c>
      <c r="AC10" s="265">
        <f t="shared" si="1"/>
        <v>22.956405</v>
      </c>
      <c r="AD10" s="265">
        <f t="shared" si="1"/>
        <v>17.077255938010602</v>
      </c>
      <c r="AE10" s="265">
        <f t="shared" si="1"/>
        <v>28.0518321358362</v>
      </c>
      <c r="AF10" s="265">
        <f t="shared" si="1"/>
        <v>30.804175295475101</v>
      </c>
      <c r="AG10" s="265">
        <f t="shared" si="1"/>
        <v>29.362702068799901</v>
      </c>
      <c r="AH10" s="265">
        <f t="shared" si="1"/>
        <v>31.027788042297001</v>
      </c>
      <c r="AI10" s="265">
        <f t="shared" si="1"/>
        <v>28.8633640286</v>
      </c>
      <c r="AJ10" s="265">
        <f t="shared" si="1"/>
        <v>27.441241612599903</v>
      </c>
      <c r="AK10" s="265">
        <f t="shared" si="1"/>
        <v>26.794799771231002</v>
      </c>
      <c r="AL10" s="265">
        <f t="shared" si="1"/>
        <v>25.338482450525902</v>
      </c>
      <c r="AM10" s="265">
        <f t="shared" si="1"/>
        <v>25.059506232342802</v>
      </c>
    </row>
    <row r="11" spans="1:39" s="174" customFormat="1" ht="14.25" x14ac:dyDescent="0.2">
      <c r="A11" s="170" t="str">
        <f>LOM_Data!B5</f>
        <v>1b</v>
      </c>
      <c r="B11" s="219" t="str">
        <f>LOM_Data!C5</f>
        <v>Fossil Fuel Supply</v>
      </c>
      <c r="C11" s="179" t="str">
        <f>LOM_Data!D5</f>
        <v>G0379</v>
      </c>
      <c r="D11" s="179" t="str">
        <f>LOM_Data!E5</f>
        <v>7450</v>
      </c>
      <c r="E11" s="212" t="str">
        <f>LOM_Data!F5</f>
        <v>ALMEGT_1_UNIT 1</v>
      </c>
      <c r="F11" s="212">
        <f>LOM_Data!G5</f>
        <v>0</v>
      </c>
      <c r="G11" s="212" t="str">
        <f>LOM_Data!H5</f>
        <v>Natural Gas</v>
      </c>
      <c r="H11" s="205">
        <f>LOM_Data!I5</f>
        <v>25</v>
      </c>
      <c r="I11" s="179" t="str">
        <f>LOM_Data!J5</f>
        <v>CAISO</v>
      </c>
      <c r="J11" s="179"/>
      <c r="K11" s="179"/>
      <c r="L11" s="179"/>
      <c r="M11" s="181"/>
      <c r="N11" s="216"/>
      <c r="O11" s="263">
        <f>LOM_Data!L5</f>
        <v>1.458</v>
      </c>
      <c r="P11" s="263">
        <f>LOM_Data!M5</f>
        <v>1.399</v>
      </c>
      <c r="Q11" s="263">
        <f>LOM_Data!N5</f>
        <v>2.1880000000000002</v>
      </c>
      <c r="R11" s="263">
        <f>LOM_Data!O5</f>
        <v>1.45825</v>
      </c>
      <c r="S11" s="263">
        <f>LOM_Data!P5</f>
        <v>1.45825</v>
      </c>
      <c r="T11" s="263">
        <f>LOM_Data!Q5</f>
        <v>1.45825</v>
      </c>
      <c r="U11" s="263">
        <f>LOM_Data!R5</f>
        <v>1.45825</v>
      </c>
      <c r="V11" s="263">
        <f>LOM_Data!S5</f>
        <v>1.45825</v>
      </c>
      <c r="W11" s="263">
        <f>LOM_Data!T5</f>
        <v>1.45825</v>
      </c>
      <c r="X11" s="263">
        <f>LOM_Data!U5</f>
        <v>1.45825</v>
      </c>
      <c r="Y11" s="263">
        <f>LOM_Data!V5</f>
        <v>1.45825</v>
      </c>
      <c r="Z11" s="263">
        <f>LOM_Data!W5</f>
        <v>1.45825</v>
      </c>
      <c r="AB11" s="266">
        <f>LOM_Data!Y5</f>
        <v>0.429759</v>
      </c>
      <c r="AC11" s="266">
        <f>LOM_Data!Z5</f>
        <v>0.13428599999999999</v>
      </c>
      <c r="AD11" s="266">
        <f>LOM_Data!AA5</f>
        <v>9.5687999999999995E-2</v>
      </c>
      <c r="AE11" s="266">
        <f>LOM_Data!AB5</f>
        <v>0.17812815400000001</v>
      </c>
      <c r="AF11" s="266">
        <f>LOM_Data!AC5</f>
        <v>0.17556163399999999</v>
      </c>
      <c r="AG11" s="266">
        <f>LOM_Data!AD5</f>
        <v>0.18771760600000001</v>
      </c>
      <c r="AH11" s="266">
        <f>LOM_Data!AE5</f>
        <v>0.17950474199999999</v>
      </c>
      <c r="AI11" s="266">
        <f>LOM_Data!AF5</f>
        <v>0.15648772399999999</v>
      </c>
      <c r="AJ11" s="266">
        <f>LOM_Data!AG5</f>
        <v>0.162262394</v>
      </c>
      <c r="AK11" s="266">
        <f>LOM_Data!AH5</f>
        <v>0.155379454</v>
      </c>
      <c r="AL11" s="266">
        <f>LOM_Data!AI5</f>
        <v>0.16024417599999999</v>
      </c>
      <c r="AM11" s="266">
        <f>LOM_Data!AJ5</f>
        <v>0.15470282599999999</v>
      </c>
    </row>
    <row r="12" spans="1:39" s="174" customFormat="1" ht="14.25" x14ac:dyDescent="0.2">
      <c r="A12" s="170" t="str">
        <f>LOM_Data!B6</f>
        <v>1c</v>
      </c>
      <c r="B12" s="219" t="str">
        <f>LOM_Data!C6</f>
        <v>Fossil Fuel Supply</v>
      </c>
      <c r="C12" s="179" t="str">
        <f>LOM_Data!D6</f>
        <v>G0379</v>
      </c>
      <c r="D12" s="179" t="str">
        <f>LOM_Data!E6</f>
        <v>7450</v>
      </c>
      <c r="E12" s="212" t="str">
        <f>LOM_Data!F6</f>
        <v>ALMEGT_1_UNIT 2</v>
      </c>
      <c r="F12" s="212">
        <f>LOM_Data!G6</f>
        <v>0</v>
      </c>
      <c r="G12" s="212" t="str">
        <f>LOM_Data!H6</f>
        <v>Natural Gas</v>
      </c>
      <c r="H12" s="205">
        <f>LOM_Data!I6</f>
        <v>25</v>
      </c>
      <c r="I12" s="179" t="str">
        <f>LOM_Data!J6</f>
        <v>CAISO</v>
      </c>
      <c r="J12" s="179"/>
      <c r="K12" s="179"/>
      <c r="L12" s="179"/>
      <c r="M12" s="181"/>
      <c r="N12" s="216"/>
      <c r="O12" s="263">
        <f>LOM_Data!L6</f>
        <v>1.43</v>
      </c>
      <c r="P12" s="263">
        <f>LOM_Data!M6</f>
        <v>1.401</v>
      </c>
      <c r="Q12" s="263">
        <f>LOM_Data!N6</f>
        <v>2.258</v>
      </c>
      <c r="R12" s="263">
        <f>LOM_Data!O6</f>
        <v>1.45825</v>
      </c>
      <c r="S12" s="263">
        <f>LOM_Data!P6</f>
        <v>1.45825</v>
      </c>
      <c r="T12" s="263">
        <f>LOM_Data!Q6</f>
        <v>1.45825</v>
      </c>
      <c r="U12" s="263">
        <f>LOM_Data!R6</f>
        <v>1.45825</v>
      </c>
      <c r="V12" s="263">
        <f>LOM_Data!S6</f>
        <v>1.45825</v>
      </c>
      <c r="W12" s="263">
        <f>LOM_Data!T6</f>
        <v>1.45825</v>
      </c>
      <c r="X12" s="263">
        <f>LOM_Data!U6</f>
        <v>1.45825</v>
      </c>
      <c r="Y12" s="263">
        <f>LOM_Data!V6</f>
        <v>1.45825</v>
      </c>
      <c r="Z12" s="263">
        <f>LOM_Data!W6</f>
        <v>1.45825</v>
      </c>
      <c r="AB12" s="266">
        <f>LOM_Data!Y6</f>
        <v>0.47667900000000002</v>
      </c>
      <c r="AC12" s="266">
        <f>LOM_Data!Z6</f>
        <v>0.110789</v>
      </c>
      <c r="AD12" s="266">
        <f>LOM_Data!AA6</f>
        <v>9.0659000000000003E-2</v>
      </c>
      <c r="AE12" s="266">
        <f>LOM_Data!AB6</f>
        <v>0.18720430199999999</v>
      </c>
      <c r="AF12" s="266">
        <f>LOM_Data!AC6</f>
        <v>0.18470194500000001</v>
      </c>
      <c r="AG12" s="266">
        <f>LOM_Data!AD6</f>
        <v>0.19975108499999999</v>
      </c>
      <c r="AH12" s="266">
        <f>LOM_Data!AE6</f>
        <v>0.19216235200000001</v>
      </c>
      <c r="AI12" s="266">
        <f>LOM_Data!AF6</f>
        <v>0.16602467900000001</v>
      </c>
      <c r="AJ12" s="266">
        <f>LOM_Data!AG6</f>
        <v>0.17271512999999999</v>
      </c>
      <c r="AK12" s="266">
        <f>LOM_Data!AH6</f>
        <v>0.17022443900000001</v>
      </c>
      <c r="AL12" s="266">
        <f>LOM_Data!AI6</f>
        <v>0.16738376799999999</v>
      </c>
      <c r="AM12" s="266">
        <f>LOM_Data!AJ6</f>
        <v>0.16310234600000001</v>
      </c>
    </row>
    <row r="13" spans="1:39" s="174" customFormat="1" ht="14.25" x14ac:dyDescent="0.2">
      <c r="A13" s="170" t="str">
        <f>LOM_Data!B7</f>
        <v>1d</v>
      </c>
      <c r="B13" s="219" t="str">
        <f>LOM_Data!C7</f>
        <v>Fossil Fuel Supply</v>
      </c>
      <c r="C13" s="179" t="str">
        <f>LOM_Data!D7</f>
        <v>G0380</v>
      </c>
      <c r="D13" s="179" t="str">
        <f>LOM_Data!E7</f>
        <v>7451</v>
      </c>
      <c r="E13" s="212" t="str">
        <f>LOM_Data!F7</f>
        <v>LODI25_2_UNIT 1</v>
      </c>
      <c r="F13" s="212">
        <f>LOM_Data!G7</f>
        <v>0</v>
      </c>
      <c r="G13" s="212" t="str">
        <f>LOM_Data!H7</f>
        <v>Natural Gas</v>
      </c>
      <c r="H13" s="205">
        <f>LOM_Data!I7</f>
        <v>25</v>
      </c>
      <c r="I13" s="179" t="str">
        <f>LOM_Data!J7</f>
        <v>CAISO</v>
      </c>
      <c r="J13" s="179"/>
      <c r="K13" s="179"/>
      <c r="L13" s="179"/>
      <c r="M13" s="181"/>
      <c r="N13" s="216"/>
      <c r="O13" s="263">
        <f>LOM_Data!L7</f>
        <v>1.4339999999999999</v>
      </c>
      <c r="P13" s="263">
        <f>LOM_Data!M7</f>
        <v>1.409</v>
      </c>
      <c r="Q13" s="263">
        <f>LOM_Data!N7</f>
        <v>2.145</v>
      </c>
      <c r="R13" s="263">
        <f>LOM_Data!O7</f>
        <v>1.3999200000000001</v>
      </c>
      <c r="S13" s="263">
        <f>LOM_Data!P7</f>
        <v>1.3999200000000001</v>
      </c>
      <c r="T13" s="263">
        <f>LOM_Data!Q7</f>
        <v>1.3999200000000001</v>
      </c>
      <c r="U13" s="263">
        <f>LOM_Data!R7</f>
        <v>1.3415900000000001</v>
      </c>
      <c r="V13" s="263">
        <f>LOM_Data!S7</f>
        <v>1.3999200000000001</v>
      </c>
      <c r="W13" s="263">
        <f>LOM_Data!T7</f>
        <v>1.3999200000000001</v>
      </c>
      <c r="X13" s="263">
        <f>LOM_Data!U7</f>
        <v>1.3999200000000001</v>
      </c>
      <c r="Y13" s="263">
        <f>LOM_Data!V7</f>
        <v>1.3999200000000001</v>
      </c>
      <c r="Z13" s="263">
        <f>LOM_Data!W7</f>
        <v>1.3999200000000001</v>
      </c>
      <c r="AB13" s="266">
        <f>LOM_Data!Y7</f>
        <v>0.273036</v>
      </c>
      <c r="AC13" s="266">
        <f>LOM_Data!Z7</f>
        <v>3.1895E-2</v>
      </c>
      <c r="AD13" s="266">
        <f>LOM_Data!AA7</f>
        <v>0.15105792000000001</v>
      </c>
      <c r="AE13" s="266">
        <f>LOM_Data!AB7</f>
        <v>0.29526646000000101</v>
      </c>
      <c r="AF13" s="266">
        <f>LOM_Data!AC7</f>
        <v>0.317548520000001</v>
      </c>
      <c r="AG13" s="266">
        <f>LOM_Data!AD7</f>
        <v>0.23851137</v>
      </c>
      <c r="AH13" s="266">
        <f>LOM_Data!AE7</f>
        <v>0.25356051000000002</v>
      </c>
      <c r="AI13" s="266">
        <f>LOM_Data!AF7</f>
        <v>0.23256171</v>
      </c>
      <c r="AJ13" s="266">
        <f>LOM_Data!AG7</f>
        <v>0.22891025200000001</v>
      </c>
      <c r="AK13" s="266">
        <f>LOM_Data!AH7</f>
        <v>0.22751033200000001</v>
      </c>
      <c r="AL13" s="266">
        <f>LOM_Data!AI7</f>
        <v>0.23308668000000099</v>
      </c>
      <c r="AM13" s="266">
        <f>LOM_Data!AJ7</f>
        <v>0.24197617199999999</v>
      </c>
    </row>
    <row r="14" spans="1:39" s="174" customFormat="1" ht="14.25" x14ac:dyDescent="0.2">
      <c r="A14" s="170" t="str">
        <f>LOM_Data!B8</f>
        <v>1e</v>
      </c>
      <c r="B14" s="219" t="str">
        <f>LOM_Data!C8</f>
        <v>Fossil Fuel Supply</v>
      </c>
      <c r="C14" s="179" t="str">
        <f>LOM_Data!D8</f>
        <v>G1009</v>
      </c>
      <c r="D14" s="179" t="str">
        <f>LOM_Data!E8</f>
        <v>57978</v>
      </c>
      <c r="E14" s="212" t="str">
        <f>LOM_Data!F8</f>
        <v>LODIEC_2_PL1X2</v>
      </c>
      <c r="F14" s="212">
        <f>LOM_Data!G8</f>
        <v>0</v>
      </c>
      <c r="G14" s="212" t="str">
        <f>LOM_Data!H8</f>
        <v>Natural Gas</v>
      </c>
      <c r="H14" s="205">
        <f>LOM_Data!I8</f>
        <v>302.58</v>
      </c>
      <c r="I14" s="179" t="str">
        <f>LOM_Data!J8</f>
        <v>CAISO</v>
      </c>
      <c r="J14" s="179"/>
      <c r="K14" s="179"/>
      <c r="L14" s="179"/>
      <c r="M14" s="181"/>
      <c r="N14" s="216"/>
      <c r="O14" s="263">
        <f>LOM_Data!L8</f>
        <v>6.0860000000000003</v>
      </c>
      <c r="P14" s="263">
        <f>LOM_Data!M8</f>
        <v>6.0860000000000003</v>
      </c>
      <c r="Q14" s="263">
        <f>LOM_Data!N8</f>
        <v>6.0869999999999997</v>
      </c>
      <c r="R14" s="263">
        <f>LOM_Data!O8</f>
        <v>6.0460289999999999</v>
      </c>
      <c r="S14" s="263">
        <f>LOM_Data!P8</f>
        <v>6.0460289999999999</v>
      </c>
      <c r="T14" s="263">
        <f>LOM_Data!Q8</f>
        <v>6.0460289999999999</v>
      </c>
      <c r="U14" s="263">
        <f>LOM_Data!R8</f>
        <v>6.1071</v>
      </c>
      <c r="V14" s="263">
        <f>LOM_Data!S8</f>
        <v>6.1071</v>
      </c>
      <c r="W14" s="263">
        <f>LOM_Data!T8</f>
        <v>6.1071</v>
      </c>
      <c r="X14" s="263">
        <f>LOM_Data!U8</f>
        <v>6.1071</v>
      </c>
      <c r="Y14" s="263">
        <f>LOM_Data!V8</f>
        <v>6.1071</v>
      </c>
      <c r="Z14" s="263">
        <f>LOM_Data!W8</f>
        <v>6.1071</v>
      </c>
      <c r="AB14" s="266">
        <f>LOM_Data!Y8</f>
        <v>17.106087000000102</v>
      </c>
      <c r="AC14" s="266">
        <f>LOM_Data!Z8</f>
        <v>22.641518000000001</v>
      </c>
      <c r="AD14" s="266">
        <f>LOM_Data!AA8</f>
        <v>16.6961410180106</v>
      </c>
      <c r="AE14" s="266">
        <f>LOM_Data!AB8</f>
        <v>26.6478532198362</v>
      </c>
      <c r="AF14" s="266">
        <f>LOM_Data!AC8</f>
        <v>28.8001831964751</v>
      </c>
      <c r="AG14" s="266">
        <f>LOM_Data!AD8</f>
        <v>28.736722007799901</v>
      </c>
      <c r="AH14" s="266">
        <f>LOM_Data!AE8</f>
        <v>30.402560438297002</v>
      </c>
      <c r="AI14" s="266">
        <f>LOM_Data!AF8</f>
        <v>28.3082899156</v>
      </c>
      <c r="AJ14" s="266">
        <f>LOM_Data!AG8</f>
        <v>26.877353836599902</v>
      </c>
      <c r="AK14" s="266">
        <f>LOM_Data!AH8</f>
        <v>26.241685546231</v>
      </c>
      <c r="AL14" s="266">
        <f>LOM_Data!AI8</f>
        <v>24.777767826525899</v>
      </c>
      <c r="AM14" s="266">
        <f>LOM_Data!AJ8</f>
        <v>24.499724888342801</v>
      </c>
    </row>
    <row r="15" spans="1:39" s="174" customFormat="1" ht="14.25" x14ac:dyDescent="0.2">
      <c r="A15" s="170" t="str">
        <f>LOM_Data!B9</f>
        <v>1f</v>
      </c>
      <c r="B15" s="219" t="str">
        <f>LOM_Data!C9</f>
        <v>Fossil Fuel Supply</v>
      </c>
      <c r="C15" s="179" t="str">
        <f>LOM_Data!D9</f>
        <v>G0381</v>
      </c>
      <c r="D15" s="179" t="str">
        <f>LOM_Data!E9</f>
        <v>7449</v>
      </c>
      <c r="E15" s="212" t="str">
        <f>LOM_Data!F9</f>
        <v>STIGCT_2_LODI</v>
      </c>
      <c r="F15" s="212">
        <f>LOM_Data!G9</f>
        <v>0</v>
      </c>
      <c r="G15" s="212" t="str">
        <f>LOM_Data!H9</f>
        <v>Natural Gas</v>
      </c>
      <c r="H15" s="205">
        <f>LOM_Data!I9</f>
        <v>49.9</v>
      </c>
      <c r="I15" s="179" t="str">
        <f>LOM_Data!J9</f>
        <v>CAISO</v>
      </c>
      <c r="J15" s="179"/>
      <c r="K15" s="179"/>
      <c r="L15" s="179"/>
      <c r="M15" s="181"/>
      <c r="N15" s="216"/>
      <c r="O15" s="263">
        <f>LOM_Data!L9</f>
        <v>7.1070000000000002</v>
      </c>
      <c r="P15" s="263">
        <f>LOM_Data!M9</f>
        <v>7.0620000000000003</v>
      </c>
      <c r="Q15" s="263">
        <f>LOM_Data!N9</f>
        <v>7.2850000000000001</v>
      </c>
      <c r="R15" s="263">
        <f>LOM_Data!O9</f>
        <v>7.5949999999999998</v>
      </c>
      <c r="S15" s="263">
        <f>LOM_Data!P9</f>
        <v>7.5949999999999998</v>
      </c>
      <c r="T15" s="263">
        <f>LOM_Data!Q9</f>
        <v>0</v>
      </c>
      <c r="U15" s="263">
        <f>LOM_Data!R9</f>
        <v>0</v>
      </c>
      <c r="V15" s="263">
        <f>LOM_Data!S9</f>
        <v>0</v>
      </c>
      <c r="W15" s="263">
        <f>LOM_Data!T9</f>
        <v>0</v>
      </c>
      <c r="X15" s="263">
        <f>LOM_Data!U9</f>
        <v>0</v>
      </c>
      <c r="Y15" s="263">
        <f>LOM_Data!V9</f>
        <v>0</v>
      </c>
      <c r="Z15" s="263">
        <f>LOM_Data!W9</f>
        <v>0</v>
      </c>
      <c r="AB15" s="266">
        <f>LOM_Data!Y9</f>
        <v>0.14526</v>
      </c>
      <c r="AC15" s="266">
        <f>LOM_Data!Z9</f>
        <v>3.7916999999999999E-2</v>
      </c>
      <c r="AD15" s="266">
        <f>LOM_Data!AA9</f>
        <v>4.3709999999999999E-2</v>
      </c>
      <c r="AE15" s="266">
        <f>LOM_Data!AB9</f>
        <v>0.74337999999999904</v>
      </c>
      <c r="AF15" s="266">
        <f>LOM_Data!AC9</f>
        <v>1.3261799999999999</v>
      </c>
      <c r="AG15" s="266">
        <f>LOM_Data!AD9</f>
        <v>0</v>
      </c>
      <c r="AH15" s="266">
        <f>LOM_Data!AE9</f>
        <v>0</v>
      </c>
      <c r="AI15" s="266">
        <f>LOM_Data!AF9</f>
        <v>0</v>
      </c>
      <c r="AJ15" s="266">
        <f>LOM_Data!AG9</f>
        <v>0</v>
      </c>
      <c r="AK15" s="266">
        <f>LOM_Data!AH9</f>
        <v>0</v>
      </c>
      <c r="AL15" s="266">
        <f>LOM_Data!AI9</f>
        <v>0</v>
      </c>
      <c r="AM15" s="266">
        <f>LOM_Data!AJ9</f>
        <v>0</v>
      </c>
    </row>
    <row r="16" spans="1:39" s="174" customFormat="1" ht="14.25" x14ac:dyDescent="0.2">
      <c r="A16" s="170" t="str">
        <f>LOM_Data!B10</f>
        <v>1g</v>
      </c>
      <c r="B16" s="219" t="str">
        <f>LOM_Data!C10</f>
        <v>Fossil Fuel Supply</v>
      </c>
      <c r="C16" s="179" t="str">
        <f>LOM_Data!D10</f>
        <v>G1034</v>
      </c>
      <c r="D16" s="179" t="str">
        <f>LOM_Data!E10</f>
        <v>57714</v>
      </c>
      <c r="E16" s="212" t="str">
        <f>LOM_Data!F10</f>
        <v>PALALT_7_COBUG</v>
      </c>
      <c r="F16" s="212">
        <f>LOM_Data!G10</f>
        <v>0</v>
      </c>
      <c r="G16" s="212" t="str">
        <f>LOM_Data!H10</f>
        <v>Natural Gas</v>
      </c>
      <c r="H16" s="205">
        <f>LOM_Data!I10</f>
        <v>3</v>
      </c>
      <c r="I16" s="179" t="str">
        <f>LOM_Data!J10</f>
        <v>CAISO</v>
      </c>
      <c r="J16" s="179"/>
      <c r="K16" s="179"/>
      <c r="L16" s="179"/>
      <c r="M16" s="181"/>
      <c r="N16" s="216"/>
      <c r="O16" s="263">
        <f>LOM_Data!L10</f>
        <v>0</v>
      </c>
      <c r="P16" s="263">
        <f>LOM_Data!M10</f>
        <v>0</v>
      </c>
      <c r="Q16" s="263">
        <f>LOM_Data!N10</f>
        <v>0</v>
      </c>
      <c r="R16" s="263">
        <f>LOM_Data!O10</f>
        <v>0</v>
      </c>
      <c r="S16" s="263">
        <f>LOM_Data!P10</f>
        <v>0</v>
      </c>
      <c r="T16" s="263">
        <f>LOM_Data!Q10</f>
        <v>0</v>
      </c>
      <c r="U16" s="263">
        <f>LOM_Data!R10</f>
        <v>0</v>
      </c>
      <c r="V16" s="263">
        <f>LOM_Data!S10</f>
        <v>0</v>
      </c>
      <c r="W16" s="263">
        <f>LOM_Data!T10</f>
        <v>0</v>
      </c>
      <c r="X16" s="263">
        <f>LOM_Data!U10</f>
        <v>0</v>
      </c>
      <c r="Y16" s="263">
        <f>LOM_Data!V10</f>
        <v>0</v>
      </c>
      <c r="Z16" s="263">
        <f>LOM_Data!W10</f>
        <v>0</v>
      </c>
      <c r="AB16" s="266">
        <f>LOM_Data!Y10</f>
        <v>0</v>
      </c>
      <c r="AC16" s="266">
        <f>LOM_Data!Z10</f>
        <v>0</v>
      </c>
      <c r="AD16" s="266">
        <f>LOM_Data!AA10</f>
        <v>0</v>
      </c>
      <c r="AE16" s="266">
        <f>LOM_Data!AB10</f>
        <v>0</v>
      </c>
      <c r="AF16" s="266">
        <f>LOM_Data!AC10</f>
        <v>0</v>
      </c>
      <c r="AG16" s="266">
        <f>LOM_Data!AD10</f>
        <v>0</v>
      </c>
      <c r="AH16" s="266">
        <f>LOM_Data!AE10</f>
        <v>0</v>
      </c>
      <c r="AI16" s="266">
        <f>LOM_Data!AF10</f>
        <v>0</v>
      </c>
      <c r="AJ16" s="266">
        <f>LOM_Data!AG10</f>
        <v>0</v>
      </c>
      <c r="AK16" s="266">
        <f>LOM_Data!AH10</f>
        <v>0</v>
      </c>
      <c r="AL16" s="266">
        <f>LOM_Data!AI10</f>
        <v>0</v>
      </c>
      <c r="AM16" s="266">
        <f>LOM_Data!AJ10</f>
        <v>0</v>
      </c>
    </row>
    <row r="17" spans="1:39" s="174" customFormat="1" ht="14.25" x14ac:dyDescent="0.2">
      <c r="A17" s="170" t="str">
        <f>LOM_Data!B11</f>
        <v>1h</v>
      </c>
      <c r="B17" s="219" t="str">
        <f>LOM_Data!C11</f>
        <v>Fossil Fuel Supply</v>
      </c>
      <c r="C17" s="179" t="str">
        <f>LOM_Data!D11</f>
        <v>G1051</v>
      </c>
      <c r="D17" s="179" t="str">
        <f>LOM_Data!E11</f>
        <v>57977</v>
      </c>
      <c r="E17" s="212" t="str">
        <f>LOM_Data!F11</f>
        <v>PLMSSR_6_HISIER</v>
      </c>
      <c r="F17" s="212">
        <f>LOM_Data!G11</f>
        <v>0</v>
      </c>
      <c r="G17" s="212" t="str">
        <f>LOM_Data!H11</f>
        <v>Natural Gas</v>
      </c>
      <c r="H17" s="205">
        <f>LOM_Data!I11</f>
        <v>6</v>
      </c>
      <c r="I17" s="179" t="str">
        <f>LOM_Data!J11</f>
        <v>CAISO</v>
      </c>
      <c r="J17" s="179"/>
      <c r="K17" s="179"/>
      <c r="L17" s="179"/>
      <c r="M17" s="181"/>
      <c r="N17" s="216"/>
      <c r="O17" s="263">
        <f>LOM_Data!L11</f>
        <v>0</v>
      </c>
      <c r="P17" s="263">
        <f>LOM_Data!M11</f>
        <v>0</v>
      </c>
      <c r="Q17" s="263">
        <f>LOM_Data!N11</f>
        <v>0</v>
      </c>
      <c r="R17" s="263">
        <f>LOM_Data!O11</f>
        <v>0</v>
      </c>
      <c r="S17" s="263">
        <f>LOM_Data!P11</f>
        <v>0</v>
      </c>
      <c r="T17" s="263">
        <f>LOM_Data!Q11</f>
        <v>0</v>
      </c>
      <c r="U17" s="263">
        <f>LOM_Data!R11</f>
        <v>0</v>
      </c>
      <c r="V17" s="263">
        <f>LOM_Data!S11</f>
        <v>0</v>
      </c>
      <c r="W17" s="263">
        <f>LOM_Data!T11</f>
        <v>0</v>
      </c>
      <c r="X17" s="263">
        <f>LOM_Data!U11</f>
        <v>0</v>
      </c>
      <c r="Y17" s="263">
        <f>LOM_Data!V11</f>
        <v>0</v>
      </c>
      <c r="Z17" s="263">
        <f>LOM_Data!W11</f>
        <v>0</v>
      </c>
      <c r="AB17" s="266">
        <f>LOM_Data!Y11</f>
        <v>0</v>
      </c>
      <c r="AC17" s="266">
        <f>LOM_Data!Z11</f>
        <v>0</v>
      </c>
      <c r="AD17" s="266">
        <f>LOM_Data!AA11</f>
        <v>0</v>
      </c>
      <c r="AE17" s="266">
        <f>LOM_Data!AB11</f>
        <v>0</v>
      </c>
      <c r="AF17" s="266">
        <f>LOM_Data!AC11</f>
        <v>0</v>
      </c>
      <c r="AG17" s="266">
        <f>LOM_Data!AD11</f>
        <v>0</v>
      </c>
      <c r="AH17" s="266">
        <f>LOM_Data!AE11</f>
        <v>0</v>
      </c>
      <c r="AI17" s="266">
        <f>LOM_Data!AF11</f>
        <v>0</v>
      </c>
      <c r="AJ17" s="266">
        <f>LOM_Data!AG11</f>
        <v>0</v>
      </c>
      <c r="AK17" s="266">
        <f>LOM_Data!AH11</f>
        <v>0</v>
      </c>
      <c r="AL17" s="266">
        <f>LOM_Data!AI11</f>
        <v>0</v>
      </c>
      <c r="AM17" s="266">
        <f>LOM_Data!AJ11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1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05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05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177"/>
      <c r="I21" s="177"/>
      <c r="J21" s="177"/>
      <c r="K21" s="177"/>
      <c r="L21" s="177"/>
      <c r="M21" s="177"/>
      <c r="N21" s="215"/>
      <c r="O21" s="262">
        <f t="shared" ref="O21:Z21" si="4">SUM(O22:O24)</f>
        <v>6.8869999999999996</v>
      </c>
      <c r="P21" s="262">
        <f t="shared" si="4"/>
        <v>6.3839999999999995</v>
      </c>
      <c r="Q21" s="262">
        <f t="shared" si="4"/>
        <v>6.1056999999999997</v>
      </c>
      <c r="R21" s="262">
        <f t="shared" si="4"/>
        <v>5.8134800000000002</v>
      </c>
      <c r="S21" s="262">
        <f t="shared" si="4"/>
        <v>5.8364799999999999</v>
      </c>
      <c r="T21" s="262">
        <f t="shared" si="4"/>
        <v>5.8134800000000002</v>
      </c>
      <c r="U21" s="262">
        <f t="shared" si="4"/>
        <v>5.8134800000000002</v>
      </c>
      <c r="V21" s="262">
        <f t="shared" si="4"/>
        <v>5.8134800000000002</v>
      </c>
      <c r="W21" s="262">
        <f t="shared" si="4"/>
        <v>5.8134800000000002</v>
      </c>
      <c r="X21" s="262">
        <f t="shared" si="4"/>
        <v>5.8134800000000002</v>
      </c>
      <c r="Y21" s="262">
        <f t="shared" si="4"/>
        <v>5.8134800000000002</v>
      </c>
      <c r="Z21" s="262">
        <f t="shared" si="4"/>
        <v>5.8134800000000002</v>
      </c>
      <c r="AB21" s="265">
        <f t="shared" ref="AB21:AM21" si="5">SUM(AB22:AB24)</f>
        <v>6.394118000000037</v>
      </c>
      <c r="AC21" s="265">
        <f t="shared" si="5"/>
        <v>23.317857999999998</v>
      </c>
      <c r="AD21" s="265">
        <f t="shared" si="5"/>
        <v>13.107393379999973</v>
      </c>
      <c r="AE21" s="265">
        <f t="shared" si="5"/>
        <v>11.480485354772101</v>
      </c>
      <c r="AF21" s="265">
        <f t="shared" si="5"/>
        <v>11.48132255488701</v>
      </c>
      <c r="AG21" s="265">
        <f t="shared" si="5"/>
        <v>11.478286554979002</v>
      </c>
      <c r="AH21" s="265">
        <f t="shared" si="5"/>
        <v>11.480655146499105</v>
      </c>
      <c r="AI21" s="265">
        <f t="shared" si="5"/>
        <v>11.478900654657004</v>
      </c>
      <c r="AJ21" s="265">
        <f t="shared" si="5"/>
        <v>11.480522154864087</v>
      </c>
      <c r="AK21" s="265">
        <f t="shared" si="5"/>
        <v>11.4787626547029</v>
      </c>
      <c r="AL21" s="265">
        <f t="shared" si="5"/>
        <v>11.480137647028094</v>
      </c>
      <c r="AM21" s="265">
        <f t="shared" si="5"/>
        <v>11.475004454795094</v>
      </c>
    </row>
    <row r="22" spans="1:39" s="174" customFormat="1" ht="14.25" x14ac:dyDescent="0.2">
      <c r="A22" s="170" t="str">
        <f>LOM_Data!B12</f>
        <v>3b</v>
      </c>
      <c r="B22" s="219" t="str">
        <f>LOM_Data!C12</f>
        <v>Hydro Supply from Plants 30 MW or more</v>
      </c>
      <c r="C22" s="179" t="str">
        <f>LOM_Data!D12</f>
        <v>H0107</v>
      </c>
      <c r="D22" s="179" t="str">
        <f>LOM_Data!E12</f>
        <v>54555</v>
      </c>
      <c r="E22" s="212" t="str">
        <f>LOM_Data!F12</f>
        <v>COLVIL_7_PL1X2</v>
      </c>
      <c r="F22" s="212">
        <f>LOM_Data!G12</f>
        <v>0</v>
      </c>
      <c r="G22" s="212" t="str">
        <f>LOM_Data!H12</f>
        <v>Large Hydroelectric (&gt;30)</v>
      </c>
      <c r="H22" s="205">
        <f>LOM_Data!I12</f>
        <v>246.86</v>
      </c>
      <c r="I22" s="179" t="str">
        <f>LOM_Data!J12</f>
        <v>CAISO</v>
      </c>
      <c r="J22" s="179"/>
      <c r="K22" s="179"/>
      <c r="L22" s="179"/>
      <c r="M22" s="181"/>
      <c r="N22" s="216"/>
      <c r="O22" s="263">
        <f>LOM_Data!L12</f>
        <v>6.76</v>
      </c>
      <c r="P22" s="263">
        <f>LOM_Data!M12</f>
        <v>6.2539999999999996</v>
      </c>
      <c r="Q22" s="263">
        <f>LOM_Data!N12</f>
        <v>5.97</v>
      </c>
      <c r="R22" s="263">
        <f>LOM_Data!O12</f>
        <v>5.6777800000000003</v>
      </c>
      <c r="S22" s="263">
        <f>LOM_Data!P12</f>
        <v>5.70078</v>
      </c>
      <c r="T22" s="263">
        <f>LOM_Data!Q12</f>
        <v>5.6777800000000003</v>
      </c>
      <c r="U22" s="263">
        <f>LOM_Data!R12</f>
        <v>5.6777800000000003</v>
      </c>
      <c r="V22" s="263">
        <f>LOM_Data!S12</f>
        <v>5.6777800000000003</v>
      </c>
      <c r="W22" s="263">
        <f>LOM_Data!T12</f>
        <v>5.6777800000000003</v>
      </c>
      <c r="X22" s="263">
        <f>LOM_Data!U12</f>
        <v>5.6777800000000003</v>
      </c>
      <c r="Y22" s="263">
        <f>LOM_Data!V12</f>
        <v>5.6777800000000003</v>
      </c>
      <c r="Z22" s="263">
        <f>LOM_Data!W12</f>
        <v>5.6777800000000003</v>
      </c>
      <c r="AB22" s="266">
        <f>LOM_Data!Y12</f>
        <v>6.1764590000000199</v>
      </c>
      <c r="AC22" s="266">
        <f>LOM_Data!Z12</f>
        <v>22.633780000000002</v>
      </c>
      <c r="AD22" s="266">
        <f>LOM_Data!AA12</f>
        <v>12.599593580000001</v>
      </c>
      <c r="AE22" s="266">
        <f>LOM_Data!AB12</f>
        <v>11.1068204547721</v>
      </c>
      <c r="AF22" s="266">
        <f>LOM_Data!AC12</f>
        <v>11.106820454887</v>
      </c>
      <c r="AG22" s="266">
        <f>LOM_Data!AD12</f>
        <v>11.106820454978999</v>
      </c>
      <c r="AH22" s="266">
        <f>LOM_Data!AE12</f>
        <v>11.1108013464991</v>
      </c>
      <c r="AI22" s="266">
        <f>LOM_Data!AF12</f>
        <v>11.106820454657001</v>
      </c>
      <c r="AJ22" s="266">
        <f>LOM_Data!AG12</f>
        <v>11.106820454864099</v>
      </c>
      <c r="AK22" s="266">
        <f>LOM_Data!AH12</f>
        <v>11.1068204547029</v>
      </c>
      <c r="AL22" s="266">
        <f>LOM_Data!AI12</f>
        <v>11.110801347028101</v>
      </c>
      <c r="AM22" s="266">
        <f>LOM_Data!AJ12</f>
        <v>11.1068204547951</v>
      </c>
    </row>
    <row r="23" spans="1:39" s="174" customFormat="1" ht="14.25" x14ac:dyDescent="0.2">
      <c r="A23" s="170" t="str">
        <f>LOM_Data!B13</f>
        <v>3c</v>
      </c>
      <c r="B23" s="219" t="str">
        <f>LOM_Data!C13</f>
        <v>Hydro Supply from Plants less than 30 MW</v>
      </c>
      <c r="C23" s="179" t="str">
        <f>LOM_Data!D13</f>
        <v>H0356</v>
      </c>
      <c r="D23" s="179" t="str">
        <f>LOM_Data!E13</f>
        <v>54554</v>
      </c>
      <c r="E23" s="212" t="str">
        <f>LOM_Data!F13</f>
        <v>SPICER_1_UNITS</v>
      </c>
      <c r="F23" s="212">
        <f>LOM_Data!G13</f>
        <v>0</v>
      </c>
      <c r="G23" s="212" t="str">
        <f>LOM_Data!H13</f>
        <v>Small Hyrdroelectric (&lt;30)</v>
      </c>
      <c r="H23" s="205">
        <f>LOM_Data!I13</f>
        <v>6</v>
      </c>
      <c r="I23" s="179" t="str">
        <f>LOM_Data!J13</f>
        <v>CAISO</v>
      </c>
      <c r="J23" s="179"/>
      <c r="K23" s="179"/>
      <c r="L23" s="179"/>
      <c r="M23" s="181"/>
      <c r="N23" s="216"/>
      <c r="O23" s="263">
        <f>LOM_Data!L13</f>
        <v>0.127</v>
      </c>
      <c r="P23" s="263">
        <f>LOM_Data!M13</f>
        <v>0.13</v>
      </c>
      <c r="Q23" s="263">
        <f>LOM_Data!N13</f>
        <v>0.13569999999999999</v>
      </c>
      <c r="R23" s="263">
        <f>LOM_Data!O13</f>
        <v>0.13569999999999999</v>
      </c>
      <c r="S23" s="263">
        <f>LOM_Data!P13</f>
        <v>0.13569999999999999</v>
      </c>
      <c r="T23" s="263">
        <f>LOM_Data!Q13</f>
        <v>0.13569999999999999</v>
      </c>
      <c r="U23" s="263">
        <f>LOM_Data!R13</f>
        <v>0.13569999999999999</v>
      </c>
      <c r="V23" s="263">
        <f>LOM_Data!S13</f>
        <v>0.13569999999999999</v>
      </c>
      <c r="W23" s="263">
        <f>LOM_Data!T13</f>
        <v>0.13569999999999999</v>
      </c>
      <c r="X23" s="263">
        <f>LOM_Data!U13</f>
        <v>0.13569999999999999</v>
      </c>
      <c r="Y23" s="263">
        <f>LOM_Data!V13</f>
        <v>0.13569999999999999</v>
      </c>
      <c r="Z23" s="263">
        <f>LOM_Data!W13</f>
        <v>0.13569999999999999</v>
      </c>
      <c r="AB23" s="266">
        <f>LOM_Data!Y13</f>
        <v>0.21765900000001701</v>
      </c>
      <c r="AC23" s="266">
        <f>LOM_Data!Z13</f>
        <v>0.68407799999999597</v>
      </c>
      <c r="AD23" s="266">
        <f>LOM_Data!AA13</f>
        <v>0.50779979999997304</v>
      </c>
      <c r="AE23" s="266">
        <f>LOM_Data!AB13</f>
        <v>0.37366490000000202</v>
      </c>
      <c r="AF23" s="266">
        <f>LOM_Data!AC13</f>
        <v>0.37450210000001</v>
      </c>
      <c r="AG23" s="266">
        <f>LOM_Data!AD13</f>
        <v>0.37146610000000302</v>
      </c>
      <c r="AH23" s="266">
        <f>LOM_Data!AE13</f>
        <v>0.36985380000000501</v>
      </c>
      <c r="AI23" s="266">
        <f>LOM_Data!AF13</f>
        <v>0.37208020000000203</v>
      </c>
      <c r="AJ23" s="266">
        <f>LOM_Data!AG13</f>
        <v>0.37370169999998798</v>
      </c>
      <c r="AK23" s="266">
        <f>LOM_Data!AH13</f>
        <v>0.371942199999999</v>
      </c>
      <c r="AL23" s="266">
        <f>LOM_Data!AI13</f>
        <v>0.36933629999999401</v>
      </c>
      <c r="AM23" s="266">
        <f>LOM_Data!AJ13</f>
        <v>0.36818399999999402</v>
      </c>
    </row>
    <row r="24" spans="1:39" s="174" customFormat="1" ht="14.25" x14ac:dyDescent="0.2">
      <c r="A24" s="170" t="str">
        <f>LOM_Data!B14</f>
        <v>3d</v>
      </c>
      <c r="B24" s="219" t="str">
        <f>LOM_Data!C14</f>
        <v>Hydro Supply from Plants less than 30 MW</v>
      </c>
      <c r="C24" s="179" t="str">
        <f>LOM_Data!D14</f>
        <v>H0283</v>
      </c>
      <c r="D24" s="179" t="str">
        <f>LOM_Data!E14</f>
        <v>7489</v>
      </c>
      <c r="E24" s="212" t="str">
        <f>LOM_Data!F14</f>
        <v>UKIAH_7_LAKEMN</v>
      </c>
      <c r="F24" s="212">
        <f>LOM_Data!G14</f>
        <v>0</v>
      </c>
      <c r="G24" s="212" t="str">
        <f>LOM_Data!H14</f>
        <v>Small Hyrdroelectric (&lt;30)</v>
      </c>
      <c r="H24" s="205">
        <f>LOM_Data!I14</f>
        <v>3.5</v>
      </c>
      <c r="I24" s="179" t="str">
        <f>LOM_Data!J14</f>
        <v>CAISO</v>
      </c>
      <c r="J24" s="179"/>
      <c r="K24" s="179"/>
      <c r="L24" s="179"/>
      <c r="M24" s="181"/>
      <c r="N24" s="216"/>
      <c r="O24" s="263">
        <f>LOM_Data!L14</f>
        <v>0</v>
      </c>
      <c r="P24" s="263">
        <f>LOM_Data!M14</f>
        <v>0</v>
      </c>
      <c r="Q24" s="263">
        <f>LOM_Data!N14</f>
        <v>0</v>
      </c>
      <c r="R24" s="263">
        <f>LOM_Data!O14</f>
        <v>0</v>
      </c>
      <c r="S24" s="263">
        <f>LOM_Data!P14</f>
        <v>0</v>
      </c>
      <c r="T24" s="263">
        <f>LOM_Data!Q14</f>
        <v>0</v>
      </c>
      <c r="U24" s="263">
        <f>LOM_Data!R14</f>
        <v>0</v>
      </c>
      <c r="V24" s="263">
        <f>LOM_Data!S14</f>
        <v>0</v>
      </c>
      <c r="W24" s="263">
        <f>LOM_Data!T14</f>
        <v>0</v>
      </c>
      <c r="X24" s="263">
        <f>LOM_Data!U14</f>
        <v>0</v>
      </c>
      <c r="Y24" s="263">
        <f>LOM_Data!V14</f>
        <v>0</v>
      </c>
      <c r="Z24" s="263">
        <f>LOM_Data!W14</f>
        <v>0</v>
      </c>
      <c r="AB24" s="266">
        <f>LOM_Data!Y14</f>
        <v>0</v>
      </c>
      <c r="AC24" s="266">
        <f>LOM_Data!Z14</f>
        <v>0</v>
      </c>
      <c r="AD24" s="266">
        <f>LOM_Data!AA14</f>
        <v>0</v>
      </c>
      <c r="AE24" s="266">
        <f>LOM_Data!AB14</f>
        <v>0</v>
      </c>
      <c r="AF24" s="266">
        <f>LOM_Data!AC14</f>
        <v>0</v>
      </c>
      <c r="AG24" s="266">
        <f>LOM_Data!AD14</f>
        <v>0</v>
      </c>
      <c r="AH24" s="266">
        <f>LOM_Data!AE14</f>
        <v>0</v>
      </c>
      <c r="AI24" s="266">
        <f>LOM_Data!AF14</f>
        <v>0</v>
      </c>
      <c r="AJ24" s="266">
        <f>LOM_Data!AG14</f>
        <v>0</v>
      </c>
      <c r="AK24" s="266">
        <f>LOM_Data!AH14</f>
        <v>0</v>
      </c>
      <c r="AL24" s="266">
        <f>LOM_Data!AI14</f>
        <v>0</v>
      </c>
      <c r="AM24" s="266">
        <f>LOM_Data!AJ14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177"/>
      <c r="I25" s="177"/>
      <c r="J25" s="177"/>
      <c r="K25" s="177"/>
      <c r="L25" s="177"/>
      <c r="M25" s="177"/>
      <c r="N25" s="215"/>
      <c r="O25" s="262">
        <f t="shared" ref="O25:Z25" si="6">SUM(O26:O32)</f>
        <v>4.9000000000000004</v>
      </c>
      <c r="P25" s="262">
        <f t="shared" si="6"/>
        <v>5.2219999999999995</v>
      </c>
      <c r="Q25" s="262">
        <f t="shared" si="6"/>
        <v>5.181</v>
      </c>
      <c r="R25" s="262">
        <f t="shared" si="6"/>
        <v>3.2740451308800003</v>
      </c>
      <c r="S25" s="262">
        <f t="shared" si="6"/>
        <v>3.6057665072700003</v>
      </c>
      <c r="T25" s="262">
        <f t="shared" si="6"/>
        <v>3.22386643827</v>
      </c>
      <c r="U25" s="262">
        <f t="shared" si="6"/>
        <v>3.20057715618</v>
      </c>
      <c r="V25" s="262">
        <f t="shared" si="6"/>
        <v>3.5587932662699999</v>
      </c>
      <c r="W25" s="262">
        <f t="shared" si="6"/>
        <v>3.1717619568900002</v>
      </c>
      <c r="X25" s="262">
        <f t="shared" si="6"/>
        <v>3.1360957540200003</v>
      </c>
      <c r="Y25" s="262">
        <f t="shared" si="6"/>
        <v>3.4690363512299998</v>
      </c>
      <c r="Z25" s="262">
        <f t="shared" si="6"/>
        <v>3.0914589909599997</v>
      </c>
      <c r="AB25" s="265">
        <f t="shared" ref="AB25:AM25" si="7">SUM(AB26:AB32)</f>
        <v>28.120442999999877</v>
      </c>
      <c r="AC25" s="265">
        <f t="shared" si="7"/>
        <v>19.018076000000001</v>
      </c>
      <c r="AD25" s="265">
        <f t="shared" si="7"/>
        <v>23.251658938761338</v>
      </c>
      <c r="AE25" s="265">
        <f t="shared" si="7"/>
        <v>25.026268663711527</v>
      </c>
      <c r="AF25" s="265">
        <f t="shared" si="7"/>
        <v>23.888557029942547</v>
      </c>
      <c r="AG25" s="265">
        <f t="shared" si="7"/>
        <v>24.655749948550589</v>
      </c>
      <c r="AH25" s="265">
        <f t="shared" si="7"/>
        <v>24.548079899773441</v>
      </c>
      <c r="AI25" s="265">
        <f t="shared" si="7"/>
        <v>23.505847609938769</v>
      </c>
      <c r="AJ25" s="265">
        <f t="shared" si="7"/>
        <v>24.173337666942864</v>
      </c>
      <c r="AK25" s="265">
        <f t="shared" si="7"/>
        <v>23.964203726517702</v>
      </c>
      <c r="AL25" s="265">
        <f t="shared" si="7"/>
        <v>22.941983556607909</v>
      </c>
      <c r="AM25" s="265">
        <f t="shared" si="7"/>
        <v>23.63751855846197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05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05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05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LOM_Data!B15</f>
        <v>4e</v>
      </c>
      <c r="B29" s="219" t="str">
        <f>LOM_Data!C15</f>
        <v>Behind The Meter Floating Solar</v>
      </c>
      <c r="C29" s="179">
        <f>LOM_Data!D15</f>
        <v>0</v>
      </c>
      <c r="D29" s="179" t="str">
        <f>LOM_Data!E15</f>
        <v>64308</v>
      </c>
      <c r="E29" s="212" t="str">
        <f>LOM_Data!F15</f>
        <v>HEALDSBURG WASTE WATER SOLAR</v>
      </c>
      <c r="F29" s="212">
        <f>LOM_Data!G15</f>
        <v>0</v>
      </c>
      <c r="G29" s="212" t="str">
        <f>LOM_Data!H15</f>
        <v>Solar PV</v>
      </c>
      <c r="H29" s="205">
        <f>LOM_Data!I15</f>
        <v>3</v>
      </c>
      <c r="I29" s="179" t="str">
        <f>LOM_Data!J15</f>
        <v>CAISO</v>
      </c>
      <c r="J29" s="179"/>
      <c r="K29" s="179"/>
      <c r="L29" s="179"/>
      <c r="M29" s="181"/>
      <c r="N29" s="216"/>
      <c r="O29" s="263">
        <f>LOM_Data!L15</f>
        <v>0</v>
      </c>
      <c r="P29" s="263">
        <f>LOM_Data!M15</f>
        <v>0</v>
      </c>
      <c r="Q29" s="263">
        <f>LOM_Data!N15</f>
        <v>0</v>
      </c>
      <c r="R29" s="263">
        <f>LOM_Data!O15</f>
        <v>0</v>
      </c>
      <c r="S29" s="263">
        <f>LOM_Data!P15</f>
        <v>0</v>
      </c>
      <c r="T29" s="263">
        <f>LOM_Data!Q15</f>
        <v>0</v>
      </c>
      <c r="U29" s="263">
        <f>LOM_Data!R15</f>
        <v>0</v>
      </c>
      <c r="V29" s="263">
        <f>LOM_Data!S15</f>
        <v>0</v>
      </c>
      <c r="W29" s="263">
        <f>LOM_Data!T15</f>
        <v>0</v>
      </c>
      <c r="X29" s="263">
        <f>LOM_Data!U15</f>
        <v>0</v>
      </c>
      <c r="Y29" s="263">
        <f>LOM_Data!V15</f>
        <v>0</v>
      </c>
      <c r="Z29" s="263">
        <f>LOM_Data!W15</f>
        <v>0</v>
      </c>
      <c r="AB29" s="266">
        <f>LOM_Data!Y15</f>
        <v>0</v>
      </c>
      <c r="AC29" s="266">
        <f>LOM_Data!Z15</f>
        <v>0</v>
      </c>
      <c r="AD29" s="266">
        <f>LOM_Data!AA15</f>
        <v>0</v>
      </c>
      <c r="AE29" s="266">
        <f>LOM_Data!AB15</f>
        <v>0</v>
      </c>
      <c r="AF29" s="266">
        <f>LOM_Data!AC15</f>
        <v>0</v>
      </c>
      <c r="AG29" s="266">
        <f>LOM_Data!AD15</f>
        <v>0</v>
      </c>
      <c r="AH29" s="266">
        <f>LOM_Data!AE15</f>
        <v>0</v>
      </c>
      <c r="AI29" s="266">
        <f>LOM_Data!AF15</f>
        <v>0</v>
      </c>
      <c r="AJ29" s="266">
        <f>LOM_Data!AG15</f>
        <v>0</v>
      </c>
      <c r="AK29" s="266">
        <f>LOM_Data!AH15</f>
        <v>0</v>
      </c>
      <c r="AL29" s="266">
        <f>LOM_Data!AI15</f>
        <v>0</v>
      </c>
      <c r="AM29" s="266">
        <f>LOM_Data!AJ15</f>
        <v>0</v>
      </c>
    </row>
    <row r="30" spans="1:39" s="174" customFormat="1" ht="14.25" x14ac:dyDescent="0.2">
      <c r="A30" s="170" t="str">
        <f>LOM_Data!B16</f>
        <v>4f</v>
      </c>
      <c r="B30" s="219" t="str">
        <f>LOM_Data!C16</f>
        <v>NCPA GEOTHERMAL</v>
      </c>
      <c r="C30" s="179" t="str">
        <f>LOM_Data!D16</f>
        <v>T0039</v>
      </c>
      <c r="D30" s="179" t="str">
        <f>LOM_Data!E16</f>
        <v>7368</v>
      </c>
      <c r="E30" s="212" t="str">
        <f>LOM_Data!F16</f>
        <v>NCPA_7_GP1UN1</v>
      </c>
      <c r="F30" s="212">
        <f>LOM_Data!G16</f>
        <v>0</v>
      </c>
      <c r="G30" s="212" t="str">
        <f>LOM_Data!H16</f>
        <v>Geothermal</v>
      </c>
      <c r="H30" s="205">
        <f>LOM_Data!I16</f>
        <v>38.85</v>
      </c>
      <c r="I30" s="179" t="str">
        <f>LOM_Data!J16</f>
        <v>CAISO</v>
      </c>
      <c r="J30" s="179"/>
      <c r="K30" s="179"/>
      <c r="L30" s="179"/>
      <c r="M30" s="181"/>
      <c r="N30" s="216"/>
      <c r="O30" s="263">
        <f>LOM_Data!L16</f>
        <v>1.446</v>
      </c>
      <c r="P30" s="263">
        <f>LOM_Data!M16</f>
        <v>1.4410000000000001</v>
      </c>
      <c r="Q30" s="263">
        <f>LOM_Data!N16</f>
        <v>1.762</v>
      </c>
      <c r="R30" s="263">
        <f>LOM_Data!O16</f>
        <v>0.97854025464000005</v>
      </c>
      <c r="S30" s="263">
        <f>LOM_Data!P16</f>
        <v>0.97565302547999999</v>
      </c>
      <c r="T30" s="263">
        <f>LOM_Data!Q16</f>
        <v>0.97262150112000001</v>
      </c>
      <c r="U30" s="263">
        <f>LOM_Data!R16</f>
        <v>0.97004399129999996</v>
      </c>
      <c r="V30" s="263">
        <f>LOM_Data!S16</f>
        <v>1.1425619704500001</v>
      </c>
      <c r="W30" s="263">
        <f>LOM_Data!T16</f>
        <v>0.97913053979999998</v>
      </c>
      <c r="X30" s="263">
        <f>LOM_Data!U16</f>
        <v>0.96198072399000001</v>
      </c>
      <c r="Y30" s="263">
        <f>LOM_Data!V16</f>
        <v>0.95891754302999999</v>
      </c>
      <c r="Z30" s="263">
        <f>LOM_Data!W16</f>
        <v>0.95629600844999996</v>
      </c>
      <c r="AB30" s="266">
        <f>LOM_Data!Y16</f>
        <v>9.0528120000000598</v>
      </c>
      <c r="AC30" s="266">
        <f>LOM_Data!Z16</f>
        <v>1.703211</v>
      </c>
      <c r="AD30" s="266">
        <f>LOM_Data!AA16</f>
        <v>8.5671636689051898</v>
      </c>
      <c r="AE30" s="266">
        <f>LOM_Data!AB16</f>
        <v>7.4476036781144002</v>
      </c>
      <c r="AF30" s="266">
        <f>LOM_Data!AC16</f>
        <v>6.8325439261316498</v>
      </c>
      <c r="AG30" s="266">
        <f>LOM_Data!AD16</f>
        <v>7.4042438099296799</v>
      </c>
      <c r="AH30" s="266">
        <f>LOM_Data!AE16</f>
        <v>7.4067430509043</v>
      </c>
      <c r="AI30" s="266">
        <f>LOM_Data!AF16</f>
        <v>7.5867529674769996</v>
      </c>
      <c r="AJ30" s="266">
        <f>LOM_Data!AG16</f>
        <v>7.3639751198754801</v>
      </c>
      <c r="AK30" s="266">
        <f>LOM_Data!AH16</f>
        <v>7.3214808143621504</v>
      </c>
      <c r="AL30" s="266">
        <f>LOM_Data!AI16</f>
        <v>6.7403640023753804</v>
      </c>
      <c r="AM30" s="266">
        <f>LOM_Data!AJ16</f>
        <v>7.28020384473907</v>
      </c>
    </row>
    <row r="31" spans="1:39" s="174" customFormat="1" ht="14.25" x14ac:dyDescent="0.2">
      <c r="A31" s="170" t="str">
        <f>LOM_Data!B17</f>
        <v>4g</v>
      </c>
      <c r="B31" s="219" t="str">
        <f>LOM_Data!C17</f>
        <v>NCPA GEOTHERMAL</v>
      </c>
      <c r="C31" s="179" t="str">
        <f>LOM_Data!D17</f>
        <v>T0039</v>
      </c>
      <c r="D31" s="179" t="str">
        <f>LOM_Data!E17</f>
        <v>7368</v>
      </c>
      <c r="E31" s="212" t="str">
        <f>LOM_Data!F17</f>
        <v>NCPA_7_GP1UN2</v>
      </c>
      <c r="F31" s="212">
        <f>LOM_Data!G17</f>
        <v>0</v>
      </c>
      <c r="G31" s="212" t="str">
        <f>LOM_Data!H17</f>
        <v>Geothermal</v>
      </c>
      <c r="H31" s="205">
        <f>LOM_Data!I17</f>
        <v>50</v>
      </c>
      <c r="I31" s="179" t="str">
        <f>LOM_Data!J17</f>
        <v>CAISO</v>
      </c>
      <c r="J31" s="179"/>
      <c r="K31" s="179"/>
      <c r="L31" s="179"/>
      <c r="M31" s="181"/>
      <c r="N31" s="216"/>
      <c r="O31" s="263">
        <f>LOM_Data!L17</f>
        <v>1.51</v>
      </c>
      <c r="P31" s="263">
        <f>LOM_Data!M17</f>
        <v>1.8460000000000001</v>
      </c>
      <c r="Q31" s="263">
        <f>LOM_Data!N17</f>
        <v>1.478</v>
      </c>
      <c r="R31" s="263">
        <f>LOM_Data!O17</f>
        <v>0.97259297336999995</v>
      </c>
      <c r="S31" s="263">
        <f>LOM_Data!P17</f>
        <v>0.96918046551000003</v>
      </c>
      <c r="T31" s="263">
        <f>LOM_Data!Q17</f>
        <v>0.96566242337999997</v>
      </c>
      <c r="U31" s="263">
        <f>LOM_Data!R17</f>
        <v>0.96376891698</v>
      </c>
      <c r="V31" s="263">
        <f>LOM_Data!S17</f>
        <v>1.17198597033</v>
      </c>
      <c r="W31" s="263">
        <f>LOM_Data!T17</f>
        <v>0.95870356649999999</v>
      </c>
      <c r="X31" s="263">
        <f>LOM_Data!U17</f>
        <v>0.95613408125999999</v>
      </c>
      <c r="Y31" s="263">
        <f>LOM_Data!V17</f>
        <v>0.95205649031999995</v>
      </c>
      <c r="Z31" s="263">
        <f>LOM_Data!W17</f>
        <v>0.94976179172999997</v>
      </c>
      <c r="AB31" s="266">
        <f>LOM_Data!Y17</f>
        <v>8.9101719999999194</v>
      </c>
      <c r="AC31" s="266">
        <f>LOM_Data!Z17</f>
        <v>10.046485000000001</v>
      </c>
      <c r="AD31" s="266">
        <f>LOM_Data!AA17</f>
        <v>1.40211576138775</v>
      </c>
      <c r="AE31" s="266">
        <f>LOM_Data!AB17</f>
        <v>7.3126584070233296</v>
      </c>
      <c r="AF31" s="266">
        <f>LOM_Data!AC17</f>
        <v>6.6823975011824004</v>
      </c>
      <c r="AG31" s="266">
        <f>LOM_Data!AD17</f>
        <v>7.2701072093727097</v>
      </c>
      <c r="AH31" s="266">
        <f>LOM_Data!AE17</f>
        <v>7.2718597097669901</v>
      </c>
      <c r="AI31" s="266">
        <f>LOM_Data!AF17</f>
        <v>7.4592342052483804</v>
      </c>
      <c r="AJ31" s="266">
        <f>LOM_Data!AG17</f>
        <v>7.2298399461110803</v>
      </c>
      <c r="AK31" s="266">
        <f>LOM_Data!AH17</f>
        <v>7.1888213227244604</v>
      </c>
      <c r="AL31" s="266">
        <f>LOM_Data!AI17</f>
        <v>6.5916405951179096</v>
      </c>
      <c r="AM31" s="266">
        <f>LOM_Data!AJ17</f>
        <v>7.1482924316515799</v>
      </c>
    </row>
    <row r="32" spans="1:39" s="174" customFormat="1" ht="14.25" x14ac:dyDescent="0.2">
      <c r="A32" s="170" t="str">
        <f>LOM_Data!B18</f>
        <v>4h</v>
      </c>
      <c r="B32" s="219" t="str">
        <f>LOM_Data!C18</f>
        <v>NCPA GEOTHERMAL</v>
      </c>
      <c r="C32" s="179" t="str">
        <f>LOM_Data!D18</f>
        <v>T0040</v>
      </c>
      <c r="D32" s="179" t="str">
        <f>LOM_Data!E18</f>
        <v>7369</v>
      </c>
      <c r="E32" s="212" t="str">
        <f>LOM_Data!F18</f>
        <v>NCPA_7_GP2UN4</v>
      </c>
      <c r="F32" s="212">
        <f>LOM_Data!G18</f>
        <v>0</v>
      </c>
      <c r="G32" s="212" t="str">
        <f>LOM_Data!H18</f>
        <v>Geothermal</v>
      </c>
      <c r="H32" s="205">
        <f>LOM_Data!I18</f>
        <v>52.73</v>
      </c>
      <c r="I32" s="179" t="str">
        <f>LOM_Data!J18</f>
        <v>CAISO</v>
      </c>
      <c r="J32" s="179"/>
      <c r="K32" s="179"/>
      <c r="L32" s="179"/>
      <c r="M32" s="181"/>
      <c r="N32" s="216"/>
      <c r="O32" s="263">
        <f>LOM_Data!L18</f>
        <v>1.944</v>
      </c>
      <c r="P32" s="263">
        <f>LOM_Data!M18</f>
        <v>1.9350000000000001</v>
      </c>
      <c r="Q32" s="263">
        <f>LOM_Data!N18</f>
        <v>1.9410000000000001</v>
      </c>
      <c r="R32" s="263">
        <f>LOM_Data!O18</f>
        <v>1.32291190287</v>
      </c>
      <c r="S32" s="263">
        <f>LOM_Data!P18</f>
        <v>1.66093301628</v>
      </c>
      <c r="T32" s="263">
        <f>LOM_Data!Q18</f>
        <v>1.2855825137700001</v>
      </c>
      <c r="U32" s="263">
        <f>LOM_Data!R18</f>
        <v>1.2667642479000001</v>
      </c>
      <c r="V32" s="263">
        <f>LOM_Data!S18</f>
        <v>1.2442453254900001</v>
      </c>
      <c r="W32" s="263">
        <f>LOM_Data!T18</f>
        <v>1.23392785059</v>
      </c>
      <c r="X32" s="263">
        <f>LOM_Data!U18</f>
        <v>1.21798094877</v>
      </c>
      <c r="Y32" s="263">
        <f>LOM_Data!V18</f>
        <v>1.5580623178799999</v>
      </c>
      <c r="Z32" s="263">
        <f>LOM_Data!W18</f>
        <v>1.1854011907799999</v>
      </c>
      <c r="AB32" s="266">
        <f>LOM_Data!Y18</f>
        <v>10.1574589999999</v>
      </c>
      <c r="AC32" s="266">
        <f>LOM_Data!Z18</f>
        <v>7.2683799999999996</v>
      </c>
      <c r="AD32" s="266">
        <f>LOM_Data!AA18</f>
        <v>13.2823795084684</v>
      </c>
      <c r="AE32" s="266">
        <f>LOM_Data!AB18</f>
        <v>10.2660065785738</v>
      </c>
      <c r="AF32" s="266">
        <f>LOM_Data!AC18</f>
        <v>10.373615602628499</v>
      </c>
      <c r="AG32" s="266">
        <f>LOM_Data!AD18</f>
        <v>9.9813989292482006</v>
      </c>
      <c r="AH32" s="266">
        <f>LOM_Data!AE18</f>
        <v>9.8694771391021501</v>
      </c>
      <c r="AI32" s="266">
        <f>LOM_Data!AF18</f>
        <v>8.4598604372133899</v>
      </c>
      <c r="AJ32" s="266">
        <f>LOM_Data!AG18</f>
        <v>9.5795226009563006</v>
      </c>
      <c r="AK32" s="266">
        <f>LOM_Data!AH18</f>
        <v>9.4539015894310907</v>
      </c>
      <c r="AL32" s="266">
        <f>LOM_Data!AI18</f>
        <v>9.6099789591146205</v>
      </c>
      <c r="AM32" s="266">
        <f>LOM_Data!AJ18</f>
        <v>9.2090222820713201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1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05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05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05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05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05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05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05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177"/>
      <c r="I41" s="177"/>
      <c r="J41" s="177"/>
      <c r="K41" s="177"/>
      <c r="L41" s="177"/>
      <c r="M41" s="177"/>
      <c r="N41" s="215"/>
      <c r="O41" s="262">
        <f t="shared" ref="O41:Z41" si="10">SUM(O42:O66)</f>
        <v>0.45699999999999996</v>
      </c>
      <c r="P41" s="262">
        <f t="shared" si="10"/>
        <v>0.42</v>
      </c>
      <c r="Q41" s="262">
        <f t="shared" si="10"/>
        <v>0.51281667850511603</v>
      </c>
      <c r="R41" s="262">
        <f t="shared" si="10"/>
        <v>0.51281667850511603</v>
      </c>
      <c r="S41" s="262">
        <f t="shared" si="10"/>
        <v>0.51281667850511603</v>
      </c>
      <c r="T41" s="262">
        <f t="shared" si="10"/>
        <v>0.51281667850511603</v>
      </c>
      <c r="U41" s="262">
        <f t="shared" si="10"/>
        <v>0.51281667850511603</v>
      </c>
      <c r="V41" s="262">
        <f t="shared" si="10"/>
        <v>0.51281667850511603</v>
      </c>
      <c r="W41" s="262">
        <f t="shared" si="10"/>
        <v>0.51281667850511603</v>
      </c>
      <c r="X41" s="262">
        <f t="shared" si="10"/>
        <v>0.51281667850511603</v>
      </c>
      <c r="Y41" s="262">
        <f t="shared" si="10"/>
        <v>0.51281667850511603</v>
      </c>
      <c r="Z41" s="262">
        <f t="shared" si="10"/>
        <v>0.51281667850511603</v>
      </c>
      <c r="AB41" s="265">
        <f t="shared" ref="AB41:AM41" si="11">SUM(AB42:AB66)</f>
        <v>1.5404749999999929</v>
      </c>
      <c r="AC41" s="265">
        <f t="shared" si="11"/>
        <v>2.182481999999947</v>
      </c>
      <c r="AD41" s="265">
        <f t="shared" si="11"/>
        <v>2.0393545013562049</v>
      </c>
      <c r="AE41" s="265">
        <f t="shared" si="11"/>
        <v>2.3421700502729923</v>
      </c>
      <c r="AF41" s="265">
        <f t="shared" si="11"/>
        <v>2.3582853617124919</v>
      </c>
      <c r="AG41" s="265">
        <f t="shared" si="11"/>
        <v>2.3319616747188681</v>
      </c>
      <c r="AH41" s="265">
        <f t="shared" si="11"/>
        <v>2.3498783232590279</v>
      </c>
      <c r="AI41" s="265">
        <f t="shared" si="11"/>
        <v>2.3622113060709768</v>
      </c>
      <c r="AJ41" s="265">
        <f t="shared" si="11"/>
        <v>2.3415448855710244</v>
      </c>
      <c r="AK41" s="265">
        <f t="shared" si="11"/>
        <v>2.3538004951976128</v>
      </c>
      <c r="AL41" s="265">
        <f t="shared" si="11"/>
        <v>2.350135365147056</v>
      </c>
      <c r="AM41" s="265">
        <f t="shared" si="11"/>
        <v>2.3409811378606111</v>
      </c>
    </row>
    <row r="42" spans="1:39" s="174" customFormat="1" ht="14.25" x14ac:dyDescent="0.2">
      <c r="A42" s="170" t="str">
        <f>LOM_Data!B19</f>
        <v>6b</v>
      </c>
      <c r="B42" s="219" t="str">
        <f>LOM_Data!C19</f>
        <v>Small Hydro - Longterm PPA</v>
      </c>
      <c r="C42" s="179" t="str">
        <f>LOM_Data!D19</f>
        <v>H0209</v>
      </c>
      <c r="D42" s="179" t="str">
        <f>LOM_Data!E19</f>
        <v>3247</v>
      </c>
      <c r="E42" s="212" t="str">
        <f>LOM_Data!F19</f>
        <v>GRAEAGLE</v>
      </c>
      <c r="F42" s="212">
        <f>LOM_Data!G19</f>
        <v>0</v>
      </c>
      <c r="G42" s="212" t="str">
        <f>LOM_Data!H19</f>
        <v>Small Hyrdroelectric (&lt;30)</v>
      </c>
      <c r="H42" s="205">
        <f>LOM_Data!I19</f>
        <v>0.44</v>
      </c>
      <c r="I42" s="179" t="str">
        <f>LOM_Data!J19</f>
        <v>CAISO</v>
      </c>
      <c r="J42" s="179"/>
      <c r="K42" s="179"/>
      <c r="L42" s="179"/>
      <c r="M42" s="181"/>
      <c r="N42" s="216"/>
      <c r="O42" s="263">
        <f>LOM_Data!L19</f>
        <v>0</v>
      </c>
      <c r="P42" s="263">
        <f>LOM_Data!M19</f>
        <v>0</v>
      </c>
      <c r="Q42" s="263">
        <f>LOM_Data!N19</f>
        <v>0</v>
      </c>
      <c r="R42" s="263">
        <f>LOM_Data!O19</f>
        <v>0</v>
      </c>
      <c r="S42" s="263">
        <f>LOM_Data!P19</f>
        <v>0</v>
      </c>
      <c r="T42" s="263">
        <f>LOM_Data!Q19</f>
        <v>0</v>
      </c>
      <c r="U42" s="263">
        <f>LOM_Data!R19</f>
        <v>0</v>
      </c>
      <c r="V42" s="263">
        <f>LOM_Data!S19</f>
        <v>0</v>
      </c>
      <c r="W42" s="263">
        <f>LOM_Data!T19</f>
        <v>0</v>
      </c>
      <c r="X42" s="263">
        <f>LOM_Data!U19</f>
        <v>0</v>
      </c>
      <c r="Y42" s="263">
        <f>LOM_Data!V19</f>
        <v>0</v>
      </c>
      <c r="Z42" s="263">
        <f>LOM_Data!W19</f>
        <v>0</v>
      </c>
      <c r="AB42" s="266">
        <f>LOM_Data!Y19</f>
        <v>0</v>
      </c>
      <c r="AC42" s="266">
        <f>LOM_Data!Z19</f>
        <v>0</v>
      </c>
      <c r="AD42" s="266">
        <f>LOM_Data!AA19</f>
        <v>0</v>
      </c>
      <c r="AE42" s="266">
        <f>LOM_Data!AB19</f>
        <v>0</v>
      </c>
      <c r="AF42" s="266">
        <f>LOM_Data!AC19</f>
        <v>0</v>
      </c>
      <c r="AG42" s="266">
        <f>LOM_Data!AD19</f>
        <v>0</v>
      </c>
      <c r="AH42" s="266">
        <f>LOM_Data!AE19</f>
        <v>0</v>
      </c>
      <c r="AI42" s="266">
        <f>LOM_Data!AF19</f>
        <v>0</v>
      </c>
      <c r="AJ42" s="266">
        <f>LOM_Data!AG19</f>
        <v>0</v>
      </c>
      <c r="AK42" s="266">
        <f>LOM_Data!AH19</f>
        <v>0</v>
      </c>
      <c r="AL42" s="266">
        <f>LOM_Data!AI19</f>
        <v>0</v>
      </c>
      <c r="AM42" s="266">
        <f>LOM_Data!AJ19</f>
        <v>0</v>
      </c>
    </row>
    <row r="43" spans="1:39" s="174" customFormat="1" ht="14.25" x14ac:dyDescent="0.2">
      <c r="A43" s="170" t="str">
        <f>LOM_Data!B20</f>
        <v>6c</v>
      </c>
      <c r="B43" s="219" t="str">
        <f>LOM_Data!C20</f>
        <v>Small Hydro - Longterm PPA</v>
      </c>
      <c r="C43" s="179" t="str">
        <f>LOM_Data!D20</f>
        <v>H0263</v>
      </c>
      <c r="D43" s="179" t="str">
        <f>LOM_Data!E20</f>
        <v>418</v>
      </c>
      <c r="E43" s="212" t="str">
        <f>LOM_Data!F20</f>
        <v>KELYRG_6_UNIT</v>
      </c>
      <c r="F43" s="212">
        <f>LOM_Data!G20</f>
        <v>0</v>
      </c>
      <c r="G43" s="212" t="str">
        <f>LOM_Data!H20</f>
        <v>Small Hyrdroelectric (&lt;30)</v>
      </c>
      <c r="H43" s="205">
        <f>LOM_Data!I20</f>
        <v>11</v>
      </c>
      <c r="I43" s="179" t="str">
        <f>LOM_Data!J20</f>
        <v>CAISO</v>
      </c>
      <c r="J43" s="179"/>
      <c r="K43" s="179"/>
      <c r="L43" s="179"/>
      <c r="M43" s="181"/>
      <c r="N43" s="216"/>
      <c r="O43" s="263">
        <f>LOM_Data!L20</f>
        <v>0.21099999999999999</v>
      </c>
      <c r="P43" s="263">
        <f>LOM_Data!M20</f>
        <v>0.21099999999999999</v>
      </c>
      <c r="Q43" s="263">
        <f>LOM_Data!N20</f>
        <v>0.25640833925255802</v>
      </c>
      <c r="R43" s="263">
        <f>LOM_Data!O20</f>
        <v>0.25640833925255802</v>
      </c>
      <c r="S43" s="263">
        <f>LOM_Data!P20</f>
        <v>0.25640833925255802</v>
      </c>
      <c r="T43" s="263">
        <f>LOM_Data!Q20</f>
        <v>0.25640833925255802</v>
      </c>
      <c r="U43" s="263">
        <f>LOM_Data!R20</f>
        <v>0.25640833925255802</v>
      </c>
      <c r="V43" s="263">
        <f>LOM_Data!S20</f>
        <v>0.25640833925255802</v>
      </c>
      <c r="W43" s="263">
        <f>LOM_Data!T20</f>
        <v>0.25640833925255802</v>
      </c>
      <c r="X43" s="263">
        <f>LOM_Data!U20</f>
        <v>0.25640833925255802</v>
      </c>
      <c r="Y43" s="263">
        <f>LOM_Data!V20</f>
        <v>0.25640833925255802</v>
      </c>
      <c r="Z43" s="263">
        <f>LOM_Data!W20</f>
        <v>0.25640833925255802</v>
      </c>
      <c r="AB43" s="266">
        <f>LOM_Data!Y20</f>
        <v>1.08217899999999</v>
      </c>
      <c r="AC43" s="266">
        <f>LOM_Data!Z20</f>
        <v>1.3366889999999501</v>
      </c>
      <c r="AD43" s="266">
        <f>LOM_Data!AA20</f>
        <v>1.3719855323900201</v>
      </c>
      <c r="AE43" s="266">
        <f>LOM_Data!AB20</f>
        <v>1.4636160448848501</v>
      </c>
      <c r="AF43" s="266">
        <f>LOM_Data!AC20</f>
        <v>1.4748755673253999</v>
      </c>
      <c r="AG43" s="266">
        <f>LOM_Data!AD20</f>
        <v>1.46167715340827</v>
      </c>
      <c r="AH43" s="266">
        <f>LOM_Data!AE20</f>
        <v>1.4630249018566699</v>
      </c>
      <c r="AI43" s="266">
        <f>LOM_Data!AF20</f>
        <v>1.47649201617434</v>
      </c>
      <c r="AJ43" s="266">
        <f>LOM_Data!AG20</f>
        <v>1.4676154920356601</v>
      </c>
      <c r="AK43" s="266">
        <f>LOM_Data!AH20</f>
        <v>1.4668701351161599</v>
      </c>
      <c r="AL43" s="266">
        <f>LOM_Data!AI20</f>
        <v>1.46656746699997</v>
      </c>
      <c r="AM43" s="266">
        <f>LOM_Data!AJ20</f>
        <v>1.46008025150503</v>
      </c>
    </row>
    <row r="44" spans="1:39" s="174" customFormat="1" ht="14.25" x14ac:dyDescent="0.2">
      <c r="A44" s="170" t="str">
        <f>LOM_Data!B21</f>
        <v>6d</v>
      </c>
      <c r="B44" s="219" t="str">
        <f>LOM_Data!C21</f>
        <v>Small Hydro - Longterm PPA</v>
      </c>
      <c r="C44" s="179" t="str">
        <f>LOM_Data!D21</f>
        <v>H0484</v>
      </c>
      <c r="D44" s="179" t="str">
        <f>LOM_Data!E21</f>
        <v>776</v>
      </c>
      <c r="E44" s="212" t="str">
        <f>LOM_Data!F21</f>
        <v>SLYCRK_1_UNIT 1</v>
      </c>
      <c r="F44" s="212">
        <f>LOM_Data!G21</f>
        <v>0</v>
      </c>
      <c r="G44" s="212" t="str">
        <f>LOM_Data!H21</f>
        <v>Small Hyrdroelectric (&lt;30)</v>
      </c>
      <c r="H44" s="205">
        <f>LOM_Data!I21</f>
        <v>13</v>
      </c>
      <c r="I44" s="179" t="str">
        <f>LOM_Data!J21</f>
        <v>CAISO</v>
      </c>
      <c r="J44" s="179"/>
      <c r="K44" s="179"/>
      <c r="L44" s="179"/>
      <c r="M44" s="181"/>
      <c r="N44" s="216"/>
      <c r="O44" s="263">
        <f>LOM_Data!L21</f>
        <v>0.246</v>
      </c>
      <c r="P44" s="263">
        <f>LOM_Data!M21</f>
        <v>0.20899999999999999</v>
      </c>
      <c r="Q44" s="263">
        <f>LOM_Data!N21</f>
        <v>0.25640833925255802</v>
      </c>
      <c r="R44" s="263">
        <f>LOM_Data!O21</f>
        <v>0.25640833925255802</v>
      </c>
      <c r="S44" s="263">
        <f>LOM_Data!P21</f>
        <v>0.25640833925255802</v>
      </c>
      <c r="T44" s="263">
        <f>LOM_Data!Q21</f>
        <v>0.25640833925255802</v>
      </c>
      <c r="U44" s="263">
        <f>LOM_Data!R21</f>
        <v>0.25640833925255802</v>
      </c>
      <c r="V44" s="263">
        <f>LOM_Data!S21</f>
        <v>0.25640833925255802</v>
      </c>
      <c r="W44" s="263">
        <f>LOM_Data!T21</f>
        <v>0.25640833925255802</v>
      </c>
      <c r="X44" s="263">
        <f>LOM_Data!U21</f>
        <v>0.25640833925255802</v>
      </c>
      <c r="Y44" s="263">
        <f>LOM_Data!V21</f>
        <v>0.25640833925255802</v>
      </c>
      <c r="Z44" s="263">
        <f>LOM_Data!W21</f>
        <v>0.25640833925255802</v>
      </c>
      <c r="AB44" s="266">
        <f>LOM_Data!Y21</f>
        <v>0.45829600000000298</v>
      </c>
      <c r="AC44" s="266">
        <f>LOM_Data!Z21</f>
        <v>0.84579299999999702</v>
      </c>
      <c r="AD44" s="266">
        <f>LOM_Data!AA21</f>
        <v>0.66736896896618503</v>
      </c>
      <c r="AE44" s="266">
        <f>LOM_Data!AB21</f>
        <v>0.87855400538814199</v>
      </c>
      <c r="AF44" s="266">
        <f>LOM_Data!AC21</f>
        <v>0.883409794387092</v>
      </c>
      <c r="AG44" s="266">
        <f>LOM_Data!AD21</f>
        <v>0.87028452131059797</v>
      </c>
      <c r="AH44" s="266">
        <f>LOM_Data!AE21</f>
        <v>0.88685342140235801</v>
      </c>
      <c r="AI44" s="266">
        <f>LOM_Data!AF21</f>
        <v>0.88571928989663695</v>
      </c>
      <c r="AJ44" s="266">
        <f>LOM_Data!AG21</f>
        <v>0.87392939353536403</v>
      </c>
      <c r="AK44" s="266">
        <f>LOM_Data!AH21</f>
        <v>0.88693036008145298</v>
      </c>
      <c r="AL44" s="266">
        <f>LOM_Data!AI21</f>
        <v>0.88356789814708603</v>
      </c>
      <c r="AM44" s="266">
        <f>LOM_Data!AJ21</f>
        <v>0.88090088635558095</v>
      </c>
    </row>
    <row r="45" spans="1:39" s="174" customFormat="1" ht="14.25" x14ac:dyDescent="0.2">
      <c r="A45" s="170" t="str">
        <f>LOM_Data!B22</f>
        <v>6e</v>
      </c>
      <c r="B45" s="219" t="str">
        <f>LOM_Data!C22</f>
        <v>Small Hydro - Longterm PPA</v>
      </c>
      <c r="C45" s="179" t="str">
        <f>LOM_Data!D22</f>
        <v>H0133</v>
      </c>
      <c r="D45" s="179" t="str">
        <f>LOM_Data!E22</f>
        <v>233</v>
      </c>
      <c r="E45" s="212" t="str">
        <f>LOM_Data!F22</f>
        <v>DEERCR_6_UNIT 1</v>
      </c>
      <c r="F45" s="212">
        <f>LOM_Data!G22</f>
        <v>0</v>
      </c>
      <c r="G45" s="212" t="str">
        <f>LOM_Data!H22</f>
        <v>Small Hyrdroelectric (&lt;30)</v>
      </c>
      <c r="H45" s="205">
        <f>LOM_Data!I22</f>
        <v>7</v>
      </c>
      <c r="I45" s="179" t="str">
        <f>LOM_Data!J22</f>
        <v>CAISO</v>
      </c>
      <c r="J45" s="179"/>
      <c r="K45" s="179"/>
      <c r="L45" s="179"/>
      <c r="M45" s="181"/>
      <c r="N45" s="216"/>
      <c r="O45" s="263">
        <f>LOM_Data!L22</f>
        <v>0</v>
      </c>
      <c r="P45" s="263">
        <f>LOM_Data!M22</f>
        <v>0</v>
      </c>
      <c r="Q45" s="263">
        <f>LOM_Data!N22</f>
        <v>0</v>
      </c>
      <c r="R45" s="263">
        <f>LOM_Data!O22</f>
        <v>0</v>
      </c>
      <c r="S45" s="263">
        <f>LOM_Data!P22</f>
        <v>0</v>
      </c>
      <c r="T45" s="263">
        <f>LOM_Data!Q22</f>
        <v>0</v>
      </c>
      <c r="U45" s="263">
        <f>LOM_Data!R22</f>
        <v>0</v>
      </c>
      <c r="V45" s="263">
        <f>LOM_Data!S22</f>
        <v>0</v>
      </c>
      <c r="W45" s="263">
        <f>LOM_Data!T22</f>
        <v>0</v>
      </c>
      <c r="X45" s="263">
        <f>LOM_Data!U22</f>
        <v>0</v>
      </c>
      <c r="Y45" s="263">
        <f>LOM_Data!V22</f>
        <v>0</v>
      </c>
      <c r="Z45" s="263">
        <f>LOM_Data!W22</f>
        <v>0</v>
      </c>
      <c r="AB45" s="266">
        <f>LOM_Data!Y22</f>
        <v>0</v>
      </c>
      <c r="AC45" s="266">
        <f>LOM_Data!Z22</f>
        <v>0</v>
      </c>
      <c r="AD45" s="266">
        <f>LOM_Data!AA22</f>
        <v>0</v>
      </c>
      <c r="AE45" s="266">
        <f>LOM_Data!AB22</f>
        <v>0</v>
      </c>
      <c r="AF45" s="266">
        <f>LOM_Data!AC22</f>
        <v>0</v>
      </c>
      <c r="AG45" s="266">
        <f>LOM_Data!AD22</f>
        <v>0</v>
      </c>
      <c r="AH45" s="266">
        <f>LOM_Data!AE22</f>
        <v>0</v>
      </c>
      <c r="AI45" s="266">
        <f>LOM_Data!AF22</f>
        <v>0</v>
      </c>
      <c r="AJ45" s="266">
        <f>LOM_Data!AG22</f>
        <v>0</v>
      </c>
      <c r="AK45" s="266">
        <f>LOM_Data!AH22</f>
        <v>0</v>
      </c>
      <c r="AL45" s="266">
        <f>LOM_Data!AI22</f>
        <v>0</v>
      </c>
      <c r="AM45" s="266">
        <f>LOM_Data!AJ22</f>
        <v>0</v>
      </c>
    </row>
    <row r="46" spans="1:39" s="174" customFormat="1" ht="14.25" x14ac:dyDescent="0.2">
      <c r="A46" s="170" t="str">
        <f>LOM_Data!B23</f>
        <v>6f</v>
      </c>
      <c r="B46" s="219" t="str">
        <f>LOM_Data!C23</f>
        <v>Small Hydro - Longterm PPA</v>
      </c>
      <c r="C46" s="179" t="str">
        <f>LOM_Data!D23</f>
        <v>H0109</v>
      </c>
      <c r="D46" s="179" t="str">
        <f>LOM_Data!E23</f>
        <v>847</v>
      </c>
      <c r="E46" s="212" t="str">
        <f>LOM_Data!F23</f>
        <v>HIGGNS_1_COMBIE</v>
      </c>
      <c r="F46" s="212">
        <f>LOM_Data!G23</f>
        <v>0</v>
      </c>
      <c r="G46" s="212" t="str">
        <f>LOM_Data!H23</f>
        <v>Small Hyrdroelectric (&lt;30)</v>
      </c>
      <c r="H46" s="205">
        <f>LOM_Data!I23</f>
        <v>1.5</v>
      </c>
      <c r="I46" s="179" t="str">
        <f>LOM_Data!J23</f>
        <v>CAISO</v>
      </c>
      <c r="J46" s="179"/>
      <c r="K46" s="179"/>
      <c r="L46" s="179"/>
      <c r="M46" s="181"/>
      <c r="N46" s="216"/>
      <c r="O46" s="263">
        <f>LOM_Data!L23</f>
        <v>0</v>
      </c>
      <c r="P46" s="263">
        <f>LOM_Data!M23</f>
        <v>0</v>
      </c>
      <c r="Q46" s="263">
        <f>LOM_Data!N23</f>
        <v>0</v>
      </c>
      <c r="R46" s="263">
        <f>LOM_Data!O23</f>
        <v>0</v>
      </c>
      <c r="S46" s="263">
        <f>LOM_Data!P23</f>
        <v>0</v>
      </c>
      <c r="T46" s="263">
        <f>LOM_Data!Q23</f>
        <v>0</v>
      </c>
      <c r="U46" s="263">
        <f>LOM_Data!R23</f>
        <v>0</v>
      </c>
      <c r="V46" s="263">
        <f>LOM_Data!S23</f>
        <v>0</v>
      </c>
      <c r="W46" s="263">
        <f>LOM_Data!T23</f>
        <v>0</v>
      </c>
      <c r="X46" s="263">
        <f>LOM_Data!U23</f>
        <v>0</v>
      </c>
      <c r="Y46" s="263">
        <f>LOM_Data!V23</f>
        <v>0</v>
      </c>
      <c r="Z46" s="263">
        <f>LOM_Data!W23</f>
        <v>0</v>
      </c>
      <c r="AB46" s="266">
        <f>LOM_Data!Y23</f>
        <v>0</v>
      </c>
      <c r="AC46" s="266">
        <f>LOM_Data!Z23</f>
        <v>0</v>
      </c>
      <c r="AD46" s="266">
        <f>LOM_Data!AA23</f>
        <v>0</v>
      </c>
      <c r="AE46" s="266">
        <f>LOM_Data!AB23</f>
        <v>0</v>
      </c>
      <c r="AF46" s="266">
        <f>LOM_Data!AC23</f>
        <v>0</v>
      </c>
      <c r="AG46" s="266">
        <f>LOM_Data!AD23</f>
        <v>0</v>
      </c>
      <c r="AH46" s="266">
        <f>LOM_Data!AE23</f>
        <v>0</v>
      </c>
      <c r="AI46" s="266">
        <f>LOM_Data!AF23</f>
        <v>0</v>
      </c>
      <c r="AJ46" s="266">
        <f>LOM_Data!AG23</f>
        <v>0</v>
      </c>
      <c r="AK46" s="266">
        <f>LOM_Data!AH23</f>
        <v>0</v>
      </c>
      <c r="AL46" s="266">
        <f>LOM_Data!AI23</f>
        <v>0</v>
      </c>
      <c r="AM46" s="266">
        <f>LOM_Data!AJ23</f>
        <v>0</v>
      </c>
    </row>
    <row r="47" spans="1:39" s="174" customFormat="1" ht="14.25" x14ac:dyDescent="0.2">
      <c r="A47" s="170" t="str">
        <f>LOM_Data!B24</f>
        <v>6g</v>
      </c>
      <c r="B47" s="219" t="str">
        <f>LOM_Data!C24</f>
        <v>Solar - Longterm PPA</v>
      </c>
      <c r="C47" s="179" t="str">
        <f>LOM_Data!D24</f>
        <v>S0537</v>
      </c>
      <c r="D47" s="179" t="str">
        <f>LOM_Data!E24</f>
        <v>59977</v>
      </c>
      <c r="E47" s="212" t="str">
        <f>LOM_Data!F24</f>
        <v>ASTORA_2_SOLAR2</v>
      </c>
      <c r="F47" s="212">
        <f>LOM_Data!G24</f>
        <v>0</v>
      </c>
      <c r="G47" s="212" t="str">
        <f>LOM_Data!H24</f>
        <v>Solar PV</v>
      </c>
      <c r="H47" s="205">
        <f>LOM_Data!I24</f>
        <v>50.47</v>
      </c>
      <c r="I47" s="179" t="str">
        <f>LOM_Data!J24</f>
        <v>CAISO</v>
      </c>
      <c r="J47" s="179"/>
      <c r="K47" s="179"/>
      <c r="L47" s="179"/>
      <c r="M47" s="181"/>
      <c r="N47" s="216"/>
      <c r="O47" s="263">
        <f>LOM_Data!L24</f>
        <v>0</v>
      </c>
      <c r="P47" s="263">
        <f>LOM_Data!M24</f>
        <v>0</v>
      </c>
      <c r="Q47" s="263">
        <f>LOM_Data!N24</f>
        <v>0</v>
      </c>
      <c r="R47" s="263">
        <f>LOM_Data!O24</f>
        <v>0</v>
      </c>
      <c r="S47" s="263">
        <f>LOM_Data!P24</f>
        <v>0</v>
      </c>
      <c r="T47" s="263">
        <f>LOM_Data!Q24</f>
        <v>0</v>
      </c>
      <c r="U47" s="263">
        <f>LOM_Data!R24</f>
        <v>0</v>
      </c>
      <c r="V47" s="263">
        <f>LOM_Data!S24</f>
        <v>0</v>
      </c>
      <c r="W47" s="263">
        <f>LOM_Data!T24</f>
        <v>0</v>
      </c>
      <c r="X47" s="263">
        <f>LOM_Data!U24</f>
        <v>0</v>
      </c>
      <c r="Y47" s="263">
        <f>LOM_Data!V24</f>
        <v>0</v>
      </c>
      <c r="Z47" s="263">
        <f>LOM_Data!W24</f>
        <v>0</v>
      </c>
      <c r="AB47" s="266">
        <f>LOM_Data!Y24</f>
        <v>0</v>
      </c>
      <c r="AC47" s="266">
        <f>LOM_Data!Z24</f>
        <v>0</v>
      </c>
      <c r="AD47" s="266">
        <f>LOM_Data!AA24</f>
        <v>0</v>
      </c>
      <c r="AE47" s="266">
        <f>LOM_Data!AB24</f>
        <v>0</v>
      </c>
      <c r="AF47" s="266">
        <f>LOM_Data!AC24</f>
        <v>0</v>
      </c>
      <c r="AG47" s="266">
        <f>LOM_Data!AD24</f>
        <v>0</v>
      </c>
      <c r="AH47" s="266">
        <f>LOM_Data!AE24</f>
        <v>0</v>
      </c>
      <c r="AI47" s="266">
        <f>LOM_Data!AF24</f>
        <v>0</v>
      </c>
      <c r="AJ47" s="266">
        <f>LOM_Data!AG24</f>
        <v>0</v>
      </c>
      <c r="AK47" s="266">
        <f>LOM_Data!AH24</f>
        <v>0</v>
      </c>
      <c r="AL47" s="266">
        <f>LOM_Data!AI24</f>
        <v>0</v>
      </c>
      <c r="AM47" s="266">
        <f>LOM_Data!AJ24</f>
        <v>0</v>
      </c>
    </row>
    <row r="48" spans="1:39" s="174" customFormat="1" ht="14.25" x14ac:dyDescent="0.2">
      <c r="A48" s="170" t="str">
        <f>LOM_Data!B25</f>
        <v>6h</v>
      </c>
      <c r="B48" s="219" t="str">
        <f>LOM_Data!C25</f>
        <v>Solar - Longterm PPA</v>
      </c>
      <c r="C48" s="179" t="str">
        <f>LOM_Data!D25</f>
        <v>S0737</v>
      </c>
      <c r="D48" s="179">
        <f>LOM_Data!E25</f>
        <v>0</v>
      </c>
      <c r="E48" s="212" t="str">
        <f>LOM_Data!F25</f>
        <v>BGSKYN_2_ASSR1B</v>
      </c>
      <c r="F48" s="212">
        <f>LOM_Data!G25</f>
        <v>0</v>
      </c>
      <c r="G48" s="212" t="str">
        <f>LOM_Data!H25</f>
        <v>Solar PV</v>
      </c>
      <c r="H48" s="205">
        <f>LOM_Data!I25</f>
        <v>17</v>
      </c>
      <c r="I48" s="179" t="str">
        <f>LOM_Data!J25</f>
        <v>CAISO</v>
      </c>
      <c r="J48" s="179"/>
      <c r="K48" s="179"/>
      <c r="L48" s="179"/>
      <c r="M48" s="181"/>
      <c r="N48" s="216"/>
      <c r="O48" s="263">
        <f>LOM_Data!L25</f>
        <v>0</v>
      </c>
      <c r="P48" s="263">
        <f>LOM_Data!M25</f>
        <v>0</v>
      </c>
      <c r="Q48" s="263">
        <f>LOM_Data!N25</f>
        <v>0</v>
      </c>
      <c r="R48" s="263">
        <f>LOM_Data!O25</f>
        <v>0</v>
      </c>
      <c r="S48" s="263">
        <f>LOM_Data!P25</f>
        <v>0</v>
      </c>
      <c r="T48" s="263">
        <f>LOM_Data!Q25</f>
        <v>0</v>
      </c>
      <c r="U48" s="263">
        <f>LOM_Data!R25</f>
        <v>0</v>
      </c>
      <c r="V48" s="263">
        <f>LOM_Data!S25</f>
        <v>0</v>
      </c>
      <c r="W48" s="263">
        <f>LOM_Data!T25</f>
        <v>0</v>
      </c>
      <c r="X48" s="263">
        <f>LOM_Data!U25</f>
        <v>0</v>
      </c>
      <c r="Y48" s="263">
        <f>LOM_Data!V25</f>
        <v>0</v>
      </c>
      <c r="Z48" s="263">
        <f>LOM_Data!W25</f>
        <v>0</v>
      </c>
      <c r="AB48" s="266">
        <f>LOM_Data!Y25</f>
        <v>0</v>
      </c>
      <c r="AC48" s="266">
        <f>LOM_Data!Z25</f>
        <v>0</v>
      </c>
      <c r="AD48" s="266">
        <f>LOM_Data!AA25</f>
        <v>0</v>
      </c>
      <c r="AE48" s="266">
        <f>LOM_Data!AB25</f>
        <v>0</v>
      </c>
      <c r="AF48" s="266">
        <f>LOM_Data!AC25</f>
        <v>0</v>
      </c>
      <c r="AG48" s="266">
        <f>LOM_Data!AD25</f>
        <v>0</v>
      </c>
      <c r="AH48" s="266">
        <f>LOM_Data!AE25</f>
        <v>0</v>
      </c>
      <c r="AI48" s="266">
        <f>LOM_Data!AF25</f>
        <v>0</v>
      </c>
      <c r="AJ48" s="266">
        <f>LOM_Data!AG25</f>
        <v>0</v>
      </c>
      <c r="AK48" s="266">
        <f>LOM_Data!AH25</f>
        <v>0</v>
      </c>
      <c r="AL48" s="266">
        <f>LOM_Data!AI25</f>
        <v>0</v>
      </c>
      <c r="AM48" s="266">
        <f>LOM_Data!AJ25</f>
        <v>0</v>
      </c>
    </row>
    <row r="49" spans="1:39" s="174" customFormat="1" ht="14.25" x14ac:dyDescent="0.2">
      <c r="A49" s="170" t="str">
        <f>LOM_Data!B26</f>
        <v>6i</v>
      </c>
      <c r="B49" s="219" t="str">
        <f>LOM_Data!C26</f>
        <v>Solar - Longterm PPA</v>
      </c>
      <c r="C49" s="179" t="str">
        <f>LOM_Data!D26</f>
        <v>S0556</v>
      </c>
      <c r="D49" s="179" t="str">
        <f>LOM_Data!E26</f>
        <v>59964</v>
      </c>
      <c r="E49" s="212" t="str">
        <f>LOM_Data!F26</f>
        <v>BIGSKY_2_SOLAR2</v>
      </c>
      <c r="F49" s="212">
        <f>LOM_Data!G26</f>
        <v>0</v>
      </c>
      <c r="G49" s="212" t="str">
        <f>LOM_Data!H26</f>
        <v>Solar PV</v>
      </c>
      <c r="H49" s="205">
        <f>LOM_Data!I26</f>
        <v>40</v>
      </c>
      <c r="I49" s="179" t="str">
        <f>LOM_Data!J26</f>
        <v>CAISO</v>
      </c>
      <c r="J49" s="179"/>
      <c r="K49" s="179"/>
      <c r="L49" s="179"/>
      <c r="M49" s="181"/>
      <c r="N49" s="216"/>
      <c r="O49" s="263">
        <f>LOM_Data!L26</f>
        <v>0</v>
      </c>
      <c r="P49" s="263">
        <f>LOM_Data!M26</f>
        <v>0</v>
      </c>
      <c r="Q49" s="263">
        <f>LOM_Data!N26</f>
        <v>0</v>
      </c>
      <c r="R49" s="263">
        <f>LOM_Data!O26</f>
        <v>0</v>
      </c>
      <c r="S49" s="263">
        <f>LOM_Data!P26</f>
        <v>0</v>
      </c>
      <c r="T49" s="263">
        <f>LOM_Data!Q26</f>
        <v>0</v>
      </c>
      <c r="U49" s="263">
        <f>LOM_Data!R26</f>
        <v>0</v>
      </c>
      <c r="V49" s="263">
        <f>LOM_Data!S26</f>
        <v>0</v>
      </c>
      <c r="W49" s="263">
        <f>LOM_Data!T26</f>
        <v>0</v>
      </c>
      <c r="X49" s="263">
        <f>LOM_Data!U26</f>
        <v>0</v>
      </c>
      <c r="Y49" s="263">
        <f>LOM_Data!V26</f>
        <v>0</v>
      </c>
      <c r="Z49" s="263">
        <f>LOM_Data!W26</f>
        <v>0</v>
      </c>
      <c r="AB49" s="266">
        <f>LOM_Data!Y26</f>
        <v>0</v>
      </c>
      <c r="AC49" s="266">
        <f>LOM_Data!Z26</f>
        <v>0</v>
      </c>
      <c r="AD49" s="266">
        <f>LOM_Data!AA26</f>
        <v>0</v>
      </c>
      <c r="AE49" s="266">
        <f>LOM_Data!AB26</f>
        <v>0</v>
      </c>
      <c r="AF49" s="266">
        <f>LOM_Data!AC26</f>
        <v>0</v>
      </c>
      <c r="AG49" s="266">
        <f>LOM_Data!AD26</f>
        <v>0</v>
      </c>
      <c r="AH49" s="266">
        <f>LOM_Data!AE26</f>
        <v>0</v>
      </c>
      <c r="AI49" s="266">
        <f>LOM_Data!AF26</f>
        <v>0</v>
      </c>
      <c r="AJ49" s="266">
        <f>LOM_Data!AG26</f>
        <v>0</v>
      </c>
      <c r="AK49" s="266">
        <f>LOM_Data!AH26</f>
        <v>0</v>
      </c>
      <c r="AL49" s="266">
        <f>LOM_Data!AI26</f>
        <v>0</v>
      </c>
      <c r="AM49" s="266">
        <f>LOM_Data!AJ26</f>
        <v>0</v>
      </c>
    </row>
    <row r="50" spans="1:39" s="174" customFormat="1" ht="14.25" x14ac:dyDescent="0.2">
      <c r="A50" s="170" t="str">
        <f>LOM_Data!B27</f>
        <v>6j</v>
      </c>
      <c r="B50" s="219" t="str">
        <f>LOM_Data!C27</f>
        <v>Solar - Longterm PPA</v>
      </c>
      <c r="C50" s="179" t="str">
        <f>LOM_Data!D27</f>
        <v>S0568</v>
      </c>
      <c r="D50" s="179" t="str">
        <f>LOM_Data!E27</f>
        <v>59961</v>
      </c>
      <c r="E50" s="212" t="str">
        <f>LOM_Data!F27</f>
        <v>BIGSKY_2_SOLAR4</v>
      </c>
      <c r="F50" s="212">
        <f>LOM_Data!G27</f>
        <v>0</v>
      </c>
      <c r="G50" s="212" t="str">
        <f>LOM_Data!H27</f>
        <v>Solar PV</v>
      </c>
      <c r="H50" s="205">
        <f>LOM_Data!I27</f>
        <v>20</v>
      </c>
      <c r="I50" s="179" t="str">
        <f>LOM_Data!J27</f>
        <v>CAISO</v>
      </c>
      <c r="J50" s="179"/>
      <c r="K50" s="179"/>
      <c r="L50" s="179"/>
      <c r="M50" s="181"/>
      <c r="N50" s="216"/>
      <c r="O50" s="263">
        <f>LOM_Data!L27</f>
        <v>0</v>
      </c>
      <c r="P50" s="263">
        <f>LOM_Data!M27</f>
        <v>0</v>
      </c>
      <c r="Q50" s="263">
        <f>LOM_Data!N27</f>
        <v>0</v>
      </c>
      <c r="R50" s="263">
        <f>LOM_Data!O27</f>
        <v>0</v>
      </c>
      <c r="S50" s="263">
        <f>LOM_Data!P27</f>
        <v>0</v>
      </c>
      <c r="T50" s="263">
        <f>LOM_Data!Q27</f>
        <v>0</v>
      </c>
      <c r="U50" s="263">
        <f>LOM_Data!R27</f>
        <v>0</v>
      </c>
      <c r="V50" s="263">
        <f>LOM_Data!S27</f>
        <v>0</v>
      </c>
      <c r="W50" s="263">
        <f>LOM_Data!T27</f>
        <v>0</v>
      </c>
      <c r="X50" s="263">
        <f>LOM_Data!U27</f>
        <v>0</v>
      </c>
      <c r="Y50" s="263">
        <f>LOM_Data!V27</f>
        <v>0</v>
      </c>
      <c r="Z50" s="263">
        <f>LOM_Data!W27</f>
        <v>0</v>
      </c>
      <c r="AB50" s="266">
        <f>LOM_Data!Y27</f>
        <v>0</v>
      </c>
      <c r="AC50" s="266">
        <f>LOM_Data!Z27</f>
        <v>0</v>
      </c>
      <c r="AD50" s="266">
        <f>LOM_Data!AA27</f>
        <v>0</v>
      </c>
      <c r="AE50" s="266">
        <f>LOM_Data!AB27</f>
        <v>0</v>
      </c>
      <c r="AF50" s="266">
        <f>LOM_Data!AC27</f>
        <v>0</v>
      </c>
      <c r="AG50" s="266">
        <f>LOM_Data!AD27</f>
        <v>0</v>
      </c>
      <c r="AH50" s="266">
        <f>LOM_Data!AE27</f>
        <v>0</v>
      </c>
      <c r="AI50" s="266">
        <f>LOM_Data!AF27</f>
        <v>0</v>
      </c>
      <c r="AJ50" s="266">
        <f>LOM_Data!AG27</f>
        <v>0</v>
      </c>
      <c r="AK50" s="266">
        <f>LOM_Data!AH27</f>
        <v>0</v>
      </c>
      <c r="AL50" s="266">
        <f>LOM_Data!AI27</f>
        <v>0</v>
      </c>
      <c r="AM50" s="266">
        <f>LOM_Data!AJ27</f>
        <v>0</v>
      </c>
    </row>
    <row r="51" spans="1:39" s="174" customFormat="1" ht="14.25" x14ac:dyDescent="0.2">
      <c r="A51" s="170" t="str">
        <f>LOM_Data!B28</f>
        <v>6k</v>
      </c>
      <c r="B51" s="219" t="str">
        <f>LOM_Data!C28</f>
        <v>Solar - Longterm PPA</v>
      </c>
      <c r="C51" s="179" t="str">
        <f>LOM_Data!D28</f>
        <v>S0459</v>
      </c>
      <c r="D51" s="179" t="str">
        <f>LOM_Data!E28</f>
        <v>60039</v>
      </c>
      <c r="E51" s="212" t="str">
        <f>LOM_Data!F28</f>
        <v>CRWCKS_1_SOLAR1</v>
      </c>
      <c r="F51" s="212">
        <f>LOM_Data!G28</f>
        <v>0</v>
      </c>
      <c r="G51" s="212" t="str">
        <f>LOM_Data!H28</f>
        <v>Solar PV</v>
      </c>
      <c r="H51" s="205">
        <f>LOM_Data!I28</f>
        <v>20</v>
      </c>
      <c r="I51" s="179" t="str">
        <f>LOM_Data!J28</f>
        <v>CAISO</v>
      </c>
      <c r="J51" s="179"/>
      <c r="K51" s="179"/>
      <c r="L51" s="179"/>
      <c r="M51" s="181"/>
      <c r="N51" s="216"/>
      <c r="O51" s="263">
        <f>LOM_Data!L28</f>
        <v>0</v>
      </c>
      <c r="P51" s="263">
        <f>LOM_Data!M28</f>
        <v>0</v>
      </c>
      <c r="Q51" s="263">
        <f>LOM_Data!N28</f>
        <v>0</v>
      </c>
      <c r="R51" s="263">
        <f>LOM_Data!O28</f>
        <v>0</v>
      </c>
      <c r="S51" s="263">
        <f>LOM_Data!P28</f>
        <v>0</v>
      </c>
      <c r="T51" s="263">
        <f>LOM_Data!Q28</f>
        <v>0</v>
      </c>
      <c r="U51" s="263">
        <f>LOM_Data!R28</f>
        <v>0</v>
      </c>
      <c r="V51" s="263">
        <f>LOM_Data!S28</f>
        <v>0</v>
      </c>
      <c r="W51" s="263">
        <f>LOM_Data!T28</f>
        <v>0</v>
      </c>
      <c r="X51" s="263">
        <f>LOM_Data!U28</f>
        <v>0</v>
      </c>
      <c r="Y51" s="263">
        <f>LOM_Data!V28</f>
        <v>0</v>
      </c>
      <c r="Z51" s="263">
        <f>LOM_Data!W28</f>
        <v>0</v>
      </c>
      <c r="AB51" s="266">
        <f>LOM_Data!Y28</f>
        <v>0</v>
      </c>
      <c r="AC51" s="266">
        <f>LOM_Data!Z28</f>
        <v>0</v>
      </c>
      <c r="AD51" s="266">
        <f>LOM_Data!AA28</f>
        <v>0</v>
      </c>
      <c r="AE51" s="266">
        <f>LOM_Data!AB28</f>
        <v>0</v>
      </c>
      <c r="AF51" s="266">
        <f>LOM_Data!AC28</f>
        <v>0</v>
      </c>
      <c r="AG51" s="266">
        <f>LOM_Data!AD28</f>
        <v>0</v>
      </c>
      <c r="AH51" s="266">
        <f>LOM_Data!AE28</f>
        <v>0</v>
      </c>
      <c r="AI51" s="266">
        <f>LOM_Data!AF28</f>
        <v>0</v>
      </c>
      <c r="AJ51" s="266">
        <f>LOM_Data!AG28</f>
        <v>0</v>
      </c>
      <c r="AK51" s="266">
        <f>LOM_Data!AH28</f>
        <v>0</v>
      </c>
      <c r="AL51" s="266">
        <f>LOM_Data!AI28</f>
        <v>0</v>
      </c>
      <c r="AM51" s="266">
        <f>LOM_Data!AJ28</f>
        <v>0</v>
      </c>
    </row>
    <row r="52" spans="1:39" s="174" customFormat="1" ht="14.25" x14ac:dyDescent="0.2">
      <c r="A52" s="170" t="str">
        <f>LOM_Data!B29</f>
        <v>6l</v>
      </c>
      <c r="B52" s="219" t="str">
        <f>LOM_Data!C29</f>
        <v>Solar - Longterm PPA</v>
      </c>
      <c r="C52" s="179" t="str">
        <f>LOM_Data!D29</f>
        <v>S0424</v>
      </c>
      <c r="D52" s="179" t="str">
        <f>LOM_Data!E29</f>
        <v>59633</v>
      </c>
      <c r="E52" s="212" t="str">
        <f>LOM_Data!F29</f>
        <v>EEKTMN_6_SOLAR1</v>
      </c>
      <c r="F52" s="212">
        <f>LOM_Data!G29</f>
        <v>0</v>
      </c>
      <c r="G52" s="212" t="str">
        <f>LOM_Data!H29</f>
        <v>Solar PV</v>
      </c>
      <c r="H52" s="205">
        <f>LOM_Data!I29</f>
        <v>20</v>
      </c>
      <c r="I52" s="179" t="str">
        <f>LOM_Data!J29</f>
        <v>CAISO</v>
      </c>
      <c r="J52" s="179"/>
      <c r="K52" s="179"/>
      <c r="L52" s="179"/>
      <c r="M52" s="181"/>
      <c r="N52" s="216"/>
      <c r="O52" s="263">
        <f>LOM_Data!L29</f>
        <v>0</v>
      </c>
      <c r="P52" s="263">
        <f>LOM_Data!M29</f>
        <v>0</v>
      </c>
      <c r="Q52" s="263">
        <f>LOM_Data!N29</f>
        <v>0</v>
      </c>
      <c r="R52" s="263">
        <f>LOM_Data!O29</f>
        <v>0</v>
      </c>
      <c r="S52" s="263">
        <f>LOM_Data!P29</f>
        <v>0</v>
      </c>
      <c r="T52" s="263">
        <f>LOM_Data!Q29</f>
        <v>0</v>
      </c>
      <c r="U52" s="263">
        <f>LOM_Data!R29</f>
        <v>0</v>
      </c>
      <c r="V52" s="263">
        <f>LOM_Data!S29</f>
        <v>0</v>
      </c>
      <c r="W52" s="263">
        <f>LOM_Data!T29</f>
        <v>0</v>
      </c>
      <c r="X52" s="263">
        <f>LOM_Data!U29</f>
        <v>0</v>
      </c>
      <c r="Y52" s="263">
        <f>LOM_Data!V29</f>
        <v>0</v>
      </c>
      <c r="Z52" s="263">
        <f>LOM_Data!W29</f>
        <v>0</v>
      </c>
      <c r="AB52" s="266">
        <f>LOM_Data!Y29</f>
        <v>0</v>
      </c>
      <c r="AC52" s="266">
        <f>LOM_Data!Z29</f>
        <v>0</v>
      </c>
      <c r="AD52" s="266">
        <f>LOM_Data!AA29</f>
        <v>0</v>
      </c>
      <c r="AE52" s="266">
        <f>LOM_Data!AB29</f>
        <v>0</v>
      </c>
      <c r="AF52" s="266">
        <f>LOM_Data!AC29</f>
        <v>0</v>
      </c>
      <c r="AG52" s="266">
        <f>LOM_Data!AD29</f>
        <v>0</v>
      </c>
      <c r="AH52" s="266">
        <f>LOM_Data!AE29</f>
        <v>0</v>
      </c>
      <c r="AI52" s="266">
        <f>LOM_Data!AF29</f>
        <v>0</v>
      </c>
      <c r="AJ52" s="266">
        <f>LOM_Data!AG29</f>
        <v>0</v>
      </c>
      <c r="AK52" s="266">
        <f>LOM_Data!AH29</f>
        <v>0</v>
      </c>
      <c r="AL52" s="266">
        <f>LOM_Data!AI29</f>
        <v>0</v>
      </c>
      <c r="AM52" s="266">
        <f>LOM_Data!AJ29</f>
        <v>0</v>
      </c>
    </row>
    <row r="53" spans="1:39" s="174" customFormat="1" ht="14.25" x14ac:dyDescent="0.2">
      <c r="A53" s="170" t="str">
        <f>LOM_Data!B30</f>
        <v>6m</v>
      </c>
      <c r="B53" s="219" t="str">
        <f>LOM_Data!C30</f>
        <v>Solar - Longterm PPA</v>
      </c>
      <c r="C53" s="179" t="str">
        <f>LOM_Data!D30</f>
        <v>S0427</v>
      </c>
      <c r="D53" s="179" t="str">
        <f>LOM_Data!E30</f>
        <v>59009</v>
      </c>
      <c r="E53" s="212" t="str">
        <f>LOM_Data!F30</f>
        <v>LAMONT_1_SOLAR4</v>
      </c>
      <c r="F53" s="212">
        <f>LOM_Data!G30</f>
        <v>0</v>
      </c>
      <c r="G53" s="212" t="str">
        <f>LOM_Data!H30</f>
        <v>Solar PV</v>
      </c>
      <c r="H53" s="205">
        <f>LOM_Data!I30</f>
        <v>26.66</v>
      </c>
      <c r="I53" s="179" t="str">
        <f>LOM_Data!J30</f>
        <v>CAISO</v>
      </c>
      <c r="J53" s="179"/>
      <c r="K53" s="179"/>
      <c r="L53" s="179"/>
      <c r="M53" s="181"/>
      <c r="N53" s="216"/>
      <c r="O53" s="263">
        <f>LOM_Data!L30</f>
        <v>0</v>
      </c>
      <c r="P53" s="263">
        <f>LOM_Data!M30</f>
        <v>0</v>
      </c>
      <c r="Q53" s="263">
        <f>LOM_Data!N30</f>
        <v>0</v>
      </c>
      <c r="R53" s="263">
        <f>LOM_Data!O30</f>
        <v>0</v>
      </c>
      <c r="S53" s="263">
        <f>LOM_Data!P30</f>
        <v>0</v>
      </c>
      <c r="T53" s="263">
        <f>LOM_Data!Q30</f>
        <v>0</v>
      </c>
      <c r="U53" s="263">
        <f>LOM_Data!R30</f>
        <v>0</v>
      </c>
      <c r="V53" s="263">
        <f>LOM_Data!S30</f>
        <v>0</v>
      </c>
      <c r="W53" s="263">
        <f>LOM_Data!T30</f>
        <v>0</v>
      </c>
      <c r="X53" s="263">
        <f>LOM_Data!U30</f>
        <v>0</v>
      </c>
      <c r="Y53" s="263">
        <f>LOM_Data!V30</f>
        <v>0</v>
      </c>
      <c r="Z53" s="263">
        <f>LOM_Data!W30</f>
        <v>0</v>
      </c>
      <c r="AB53" s="266">
        <f>LOM_Data!Y30</f>
        <v>0</v>
      </c>
      <c r="AC53" s="266">
        <f>LOM_Data!Z30</f>
        <v>0</v>
      </c>
      <c r="AD53" s="266">
        <f>LOM_Data!AA30</f>
        <v>0</v>
      </c>
      <c r="AE53" s="266">
        <f>LOM_Data!AB30</f>
        <v>0</v>
      </c>
      <c r="AF53" s="266">
        <f>LOM_Data!AC30</f>
        <v>0</v>
      </c>
      <c r="AG53" s="266">
        <f>LOM_Data!AD30</f>
        <v>0</v>
      </c>
      <c r="AH53" s="266">
        <f>LOM_Data!AE30</f>
        <v>0</v>
      </c>
      <c r="AI53" s="266">
        <f>LOM_Data!AF30</f>
        <v>0</v>
      </c>
      <c r="AJ53" s="266">
        <f>LOM_Data!AG30</f>
        <v>0</v>
      </c>
      <c r="AK53" s="266">
        <f>LOM_Data!AH30</f>
        <v>0</v>
      </c>
      <c r="AL53" s="266">
        <f>LOM_Data!AI30</f>
        <v>0</v>
      </c>
      <c r="AM53" s="266">
        <f>LOM_Data!AJ30</f>
        <v>0</v>
      </c>
    </row>
    <row r="54" spans="1:39" s="174" customFormat="1" ht="14.25" x14ac:dyDescent="0.2">
      <c r="A54" s="170" t="str">
        <f>LOM_Data!B31</f>
        <v>6n</v>
      </c>
      <c r="B54" s="219" t="str">
        <f>LOM_Data!C31</f>
        <v>Solar - Longterm PPA</v>
      </c>
      <c r="C54" s="179" t="str">
        <f>LOM_Data!D31</f>
        <v>S0749</v>
      </c>
      <c r="D54" s="179">
        <f>LOM_Data!E31</f>
        <v>0</v>
      </c>
      <c r="E54" s="212" t="str">
        <f>LOM_Data!F31</f>
        <v>RTEDDY_2_SPASR4</v>
      </c>
      <c r="F54" s="212">
        <f>LOM_Data!G31</f>
        <v>0</v>
      </c>
      <c r="G54" s="212" t="str">
        <f>LOM_Data!H31</f>
        <v>Solar PV</v>
      </c>
      <c r="H54" s="205">
        <f>LOM_Data!I31</f>
        <v>22.12</v>
      </c>
      <c r="I54" s="179" t="str">
        <f>LOM_Data!J31</f>
        <v>CAISO</v>
      </c>
      <c r="J54" s="179"/>
      <c r="K54" s="179"/>
      <c r="L54" s="179"/>
      <c r="M54" s="181"/>
      <c r="N54" s="216"/>
      <c r="O54" s="263">
        <f>LOM_Data!L31</f>
        <v>0</v>
      </c>
      <c r="P54" s="263">
        <f>LOM_Data!M31</f>
        <v>0</v>
      </c>
      <c r="Q54" s="263">
        <f>LOM_Data!N31</f>
        <v>0</v>
      </c>
      <c r="R54" s="263">
        <f>LOM_Data!O31</f>
        <v>0</v>
      </c>
      <c r="S54" s="263">
        <f>LOM_Data!P31</f>
        <v>0</v>
      </c>
      <c r="T54" s="263">
        <f>LOM_Data!Q31</f>
        <v>0</v>
      </c>
      <c r="U54" s="263">
        <f>LOM_Data!R31</f>
        <v>0</v>
      </c>
      <c r="V54" s="263">
        <f>LOM_Data!S31</f>
        <v>0</v>
      </c>
      <c r="W54" s="263">
        <f>LOM_Data!T31</f>
        <v>0</v>
      </c>
      <c r="X54" s="263">
        <f>LOM_Data!U31</f>
        <v>0</v>
      </c>
      <c r="Y54" s="263">
        <f>LOM_Data!V31</f>
        <v>0</v>
      </c>
      <c r="Z54" s="263">
        <f>LOM_Data!W31</f>
        <v>0</v>
      </c>
      <c r="AB54" s="266">
        <f>LOM_Data!Y31</f>
        <v>0</v>
      </c>
      <c r="AC54" s="266">
        <f>LOM_Data!Z31</f>
        <v>0</v>
      </c>
      <c r="AD54" s="266">
        <f>LOM_Data!AA31</f>
        <v>0</v>
      </c>
      <c r="AE54" s="266">
        <f>LOM_Data!AB31</f>
        <v>0</v>
      </c>
      <c r="AF54" s="266">
        <f>LOM_Data!AC31</f>
        <v>0</v>
      </c>
      <c r="AG54" s="266">
        <f>LOM_Data!AD31</f>
        <v>0</v>
      </c>
      <c r="AH54" s="266">
        <f>LOM_Data!AE31</f>
        <v>0</v>
      </c>
      <c r="AI54" s="266">
        <f>LOM_Data!AF31</f>
        <v>0</v>
      </c>
      <c r="AJ54" s="266">
        <f>LOM_Data!AG31</f>
        <v>0</v>
      </c>
      <c r="AK54" s="266">
        <f>LOM_Data!AH31</f>
        <v>0</v>
      </c>
      <c r="AL54" s="266">
        <f>LOM_Data!AI31</f>
        <v>0</v>
      </c>
      <c r="AM54" s="266">
        <f>LOM_Data!AJ31</f>
        <v>0</v>
      </c>
    </row>
    <row r="55" spans="1:39" s="174" customFormat="1" ht="14.25" x14ac:dyDescent="0.2">
      <c r="A55" s="170" t="str">
        <f>LOM_Data!B32</f>
        <v>6o</v>
      </c>
      <c r="B55" s="219" t="str">
        <f>LOM_Data!C32</f>
        <v>Solar - Longterm PPA</v>
      </c>
      <c r="C55" s="179">
        <f>LOM_Data!D32</f>
        <v>0</v>
      </c>
      <c r="D55" s="179" t="str">
        <f>LOM_Data!E32</f>
        <v>58370</v>
      </c>
      <c r="E55" s="212" t="str">
        <f>LOM_Data!F32</f>
        <v>GRIDLEY 1</v>
      </c>
      <c r="F55" s="212">
        <f>LOM_Data!G32</f>
        <v>0</v>
      </c>
      <c r="G55" s="212" t="str">
        <f>LOM_Data!H32</f>
        <v>Solar PV</v>
      </c>
      <c r="H55" s="205">
        <f>LOM_Data!I32</f>
        <v>1</v>
      </c>
      <c r="I55" s="179" t="str">
        <f>LOM_Data!J32</f>
        <v>CAISO</v>
      </c>
      <c r="J55" s="179"/>
      <c r="K55" s="179"/>
      <c r="L55" s="179"/>
      <c r="M55" s="181"/>
      <c r="N55" s="216"/>
      <c r="O55" s="263">
        <f>LOM_Data!L32</f>
        <v>0</v>
      </c>
      <c r="P55" s="263">
        <f>LOM_Data!M32</f>
        <v>0</v>
      </c>
      <c r="Q55" s="263">
        <f>LOM_Data!N32</f>
        <v>0</v>
      </c>
      <c r="R55" s="263">
        <f>LOM_Data!O32</f>
        <v>0</v>
      </c>
      <c r="S55" s="263">
        <f>LOM_Data!P32</f>
        <v>0</v>
      </c>
      <c r="T55" s="263">
        <f>LOM_Data!Q32</f>
        <v>0</v>
      </c>
      <c r="U55" s="263">
        <f>LOM_Data!R32</f>
        <v>0</v>
      </c>
      <c r="V55" s="263">
        <f>LOM_Data!S32</f>
        <v>0</v>
      </c>
      <c r="W55" s="263">
        <f>LOM_Data!T32</f>
        <v>0</v>
      </c>
      <c r="X55" s="263">
        <f>LOM_Data!U32</f>
        <v>0</v>
      </c>
      <c r="Y55" s="263">
        <f>LOM_Data!V32</f>
        <v>0</v>
      </c>
      <c r="Z55" s="263">
        <f>LOM_Data!W32</f>
        <v>0</v>
      </c>
      <c r="AB55" s="266">
        <f>LOM_Data!Y32</f>
        <v>0</v>
      </c>
      <c r="AC55" s="266">
        <f>LOM_Data!Z32</f>
        <v>0</v>
      </c>
      <c r="AD55" s="266">
        <f>LOM_Data!AA32</f>
        <v>0</v>
      </c>
      <c r="AE55" s="266">
        <f>LOM_Data!AB32</f>
        <v>0</v>
      </c>
      <c r="AF55" s="266">
        <f>LOM_Data!AC32</f>
        <v>0</v>
      </c>
      <c r="AG55" s="266">
        <f>LOM_Data!AD32</f>
        <v>0</v>
      </c>
      <c r="AH55" s="266">
        <f>LOM_Data!AE32</f>
        <v>0</v>
      </c>
      <c r="AI55" s="266">
        <f>LOM_Data!AF32</f>
        <v>0</v>
      </c>
      <c r="AJ55" s="266">
        <f>LOM_Data!AG32</f>
        <v>0</v>
      </c>
      <c r="AK55" s="266">
        <f>LOM_Data!AH32</f>
        <v>0</v>
      </c>
      <c r="AL55" s="266">
        <f>LOM_Data!AI32</f>
        <v>0</v>
      </c>
      <c r="AM55" s="266">
        <f>LOM_Data!AJ32</f>
        <v>0</v>
      </c>
    </row>
    <row r="56" spans="1:39" s="174" customFormat="1" ht="14.25" x14ac:dyDescent="0.2">
      <c r="A56" s="170" t="str">
        <f>LOM_Data!B33</f>
        <v>6p</v>
      </c>
      <c r="B56" s="219" t="str">
        <f>LOM_Data!C33</f>
        <v>Wind - Longterm PPA</v>
      </c>
      <c r="C56" s="179" t="str">
        <f>LOM_Data!D33</f>
        <v>W0355</v>
      </c>
      <c r="D56" s="179" t="str">
        <f>LOM_Data!E33</f>
        <v>56075</v>
      </c>
      <c r="E56" s="212" t="str">
        <f>LOM_Data!F33</f>
        <v>BRDSLD_2_HIWIND</v>
      </c>
      <c r="F56" s="212">
        <f>LOM_Data!G33</f>
        <v>0</v>
      </c>
      <c r="G56" s="212" t="str">
        <f>LOM_Data!H33</f>
        <v>Wind - NorCal</v>
      </c>
      <c r="H56" s="205">
        <f>LOM_Data!I33</f>
        <v>74.73</v>
      </c>
      <c r="I56" s="179" t="str">
        <f>LOM_Data!J33</f>
        <v>CAISO</v>
      </c>
      <c r="J56" s="179"/>
      <c r="K56" s="179"/>
      <c r="L56" s="179"/>
      <c r="M56" s="181"/>
      <c r="N56" s="216"/>
      <c r="O56" s="263">
        <f>LOM_Data!L33</f>
        <v>0</v>
      </c>
      <c r="P56" s="263">
        <f>LOM_Data!M33</f>
        <v>0</v>
      </c>
      <c r="Q56" s="263">
        <f>LOM_Data!N33</f>
        <v>0</v>
      </c>
      <c r="R56" s="263">
        <f>LOM_Data!O33</f>
        <v>0</v>
      </c>
      <c r="S56" s="263">
        <f>LOM_Data!P33</f>
        <v>0</v>
      </c>
      <c r="T56" s="263">
        <f>LOM_Data!Q33</f>
        <v>0</v>
      </c>
      <c r="U56" s="263">
        <f>LOM_Data!R33</f>
        <v>0</v>
      </c>
      <c r="V56" s="263">
        <f>LOM_Data!S33</f>
        <v>0</v>
      </c>
      <c r="W56" s="263">
        <f>LOM_Data!T33</f>
        <v>0</v>
      </c>
      <c r="X56" s="263">
        <f>LOM_Data!U33</f>
        <v>0</v>
      </c>
      <c r="Y56" s="263">
        <f>LOM_Data!V33</f>
        <v>0</v>
      </c>
      <c r="Z56" s="263">
        <f>LOM_Data!W33</f>
        <v>0</v>
      </c>
      <c r="AB56" s="266">
        <f>LOM_Data!Y33</f>
        <v>0</v>
      </c>
      <c r="AC56" s="266">
        <f>LOM_Data!Z33</f>
        <v>0</v>
      </c>
      <c r="AD56" s="266">
        <f>LOM_Data!AA33</f>
        <v>0</v>
      </c>
      <c r="AE56" s="266">
        <f>LOM_Data!AB33</f>
        <v>0</v>
      </c>
      <c r="AF56" s="266">
        <f>LOM_Data!AC33</f>
        <v>0</v>
      </c>
      <c r="AG56" s="266">
        <f>LOM_Data!AD33</f>
        <v>0</v>
      </c>
      <c r="AH56" s="266">
        <f>LOM_Data!AE33</f>
        <v>0</v>
      </c>
      <c r="AI56" s="266">
        <f>LOM_Data!AF33</f>
        <v>0</v>
      </c>
      <c r="AJ56" s="266">
        <f>LOM_Data!AG33</f>
        <v>0</v>
      </c>
      <c r="AK56" s="266">
        <f>LOM_Data!AH33</f>
        <v>0</v>
      </c>
      <c r="AL56" s="266">
        <f>LOM_Data!AI33</f>
        <v>0</v>
      </c>
      <c r="AM56" s="266">
        <f>LOM_Data!AJ33</f>
        <v>0</v>
      </c>
    </row>
    <row r="57" spans="1:39" s="174" customFormat="1" ht="14.25" x14ac:dyDescent="0.2">
      <c r="A57" s="170" t="str">
        <f>LOM_Data!B34</f>
        <v>6r</v>
      </c>
      <c r="B57" s="219" t="str">
        <f>LOM_Data!C34</f>
        <v>Biogas/Biomass - Longterm PPA</v>
      </c>
      <c r="C57" s="179" t="str">
        <f>LOM_Data!D34</f>
        <v>E0253</v>
      </c>
      <c r="D57" s="179" t="str">
        <f>LOM_Data!E34</f>
        <v>58436</v>
      </c>
      <c r="E57" s="212" t="str">
        <f>LOM_Data!F34</f>
        <v>CORRAL_6_SJOAQN</v>
      </c>
      <c r="F57" s="212">
        <f>LOM_Data!G34</f>
        <v>0</v>
      </c>
      <c r="G57" s="212" t="str">
        <f>LOM_Data!H34</f>
        <v>Biofuels</v>
      </c>
      <c r="H57" s="205">
        <f>LOM_Data!I34</f>
        <v>4.3</v>
      </c>
      <c r="I57" s="179" t="str">
        <f>LOM_Data!J34</f>
        <v>CAISO</v>
      </c>
      <c r="J57" s="179"/>
      <c r="K57" s="179"/>
      <c r="L57" s="179"/>
      <c r="M57" s="181"/>
      <c r="N57" s="216"/>
      <c r="O57" s="263">
        <f>LOM_Data!L34</f>
        <v>0</v>
      </c>
      <c r="P57" s="263">
        <f>LOM_Data!M34</f>
        <v>0</v>
      </c>
      <c r="Q57" s="263">
        <f>LOM_Data!N34</f>
        <v>0</v>
      </c>
      <c r="R57" s="263">
        <f>LOM_Data!O34</f>
        <v>0</v>
      </c>
      <c r="S57" s="263">
        <f>LOM_Data!P34</f>
        <v>0</v>
      </c>
      <c r="T57" s="263">
        <f>LOM_Data!Q34</f>
        <v>0</v>
      </c>
      <c r="U57" s="263">
        <f>LOM_Data!R34</f>
        <v>0</v>
      </c>
      <c r="V57" s="263">
        <f>LOM_Data!S34</f>
        <v>0</v>
      </c>
      <c r="W57" s="263">
        <f>LOM_Data!T34</f>
        <v>0</v>
      </c>
      <c r="X57" s="263">
        <f>LOM_Data!U34</f>
        <v>0</v>
      </c>
      <c r="Y57" s="263">
        <f>LOM_Data!V34</f>
        <v>0</v>
      </c>
      <c r="Z57" s="263">
        <f>LOM_Data!W34</f>
        <v>0</v>
      </c>
      <c r="AB57" s="266">
        <f>LOM_Data!Y34</f>
        <v>0</v>
      </c>
      <c r="AC57" s="266">
        <f>LOM_Data!Z34</f>
        <v>0</v>
      </c>
      <c r="AD57" s="266">
        <f>LOM_Data!AA34</f>
        <v>0</v>
      </c>
      <c r="AE57" s="266">
        <f>LOM_Data!AB34</f>
        <v>0</v>
      </c>
      <c r="AF57" s="266">
        <f>LOM_Data!AC34</f>
        <v>0</v>
      </c>
      <c r="AG57" s="266">
        <f>LOM_Data!AD34</f>
        <v>0</v>
      </c>
      <c r="AH57" s="266">
        <f>LOM_Data!AE34</f>
        <v>0</v>
      </c>
      <c r="AI57" s="266">
        <f>LOM_Data!AF34</f>
        <v>0</v>
      </c>
      <c r="AJ57" s="266">
        <f>LOM_Data!AG34</f>
        <v>0</v>
      </c>
      <c r="AK57" s="266">
        <f>LOM_Data!AH34</f>
        <v>0</v>
      </c>
      <c r="AL57" s="266">
        <f>LOM_Data!AI34</f>
        <v>0</v>
      </c>
      <c r="AM57" s="266">
        <f>LOM_Data!AJ34</f>
        <v>0</v>
      </c>
    </row>
    <row r="58" spans="1:39" s="174" customFormat="1" ht="14.25" x14ac:dyDescent="0.2">
      <c r="A58" s="170" t="str">
        <f>LOM_Data!B35</f>
        <v>6s</v>
      </c>
      <c r="B58" s="219" t="str">
        <f>LOM_Data!C35</f>
        <v>Biogas/Biomass - Longterm PPA</v>
      </c>
      <c r="C58" s="179" t="str">
        <f>LOM_Data!D35</f>
        <v>E0248</v>
      </c>
      <c r="D58" s="179" t="str">
        <f>LOM_Data!E35</f>
        <v>57771</v>
      </c>
      <c r="E58" s="212" t="str">
        <f>LOM_Data!F35</f>
        <v>ESQUON_6_LNDFIL</v>
      </c>
      <c r="F58" s="212">
        <f>LOM_Data!G35</f>
        <v>0</v>
      </c>
      <c r="G58" s="212" t="str">
        <f>LOM_Data!H35</f>
        <v>Biofuels</v>
      </c>
      <c r="H58" s="205">
        <f>LOM_Data!I35</f>
        <v>2.1</v>
      </c>
      <c r="I58" s="179" t="str">
        <f>LOM_Data!J35</f>
        <v>CAISO</v>
      </c>
      <c r="J58" s="179"/>
      <c r="K58" s="179"/>
      <c r="L58" s="179"/>
      <c r="M58" s="181"/>
      <c r="N58" s="216"/>
      <c r="O58" s="263">
        <f>LOM_Data!L35</f>
        <v>0</v>
      </c>
      <c r="P58" s="263">
        <f>LOM_Data!M35</f>
        <v>0</v>
      </c>
      <c r="Q58" s="263">
        <f>LOM_Data!N35</f>
        <v>0</v>
      </c>
      <c r="R58" s="263">
        <f>LOM_Data!O35</f>
        <v>0</v>
      </c>
      <c r="S58" s="263">
        <f>LOM_Data!P35</f>
        <v>0</v>
      </c>
      <c r="T58" s="263">
        <f>LOM_Data!Q35</f>
        <v>0</v>
      </c>
      <c r="U58" s="263">
        <f>LOM_Data!R35</f>
        <v>0</v>
      </c>
      <c r="V58" s="263">
        <f>LOM_Data!S35</f>
        <v>0</v>
      </c>
      <c r="W58" s="263">
        <f>LOM_Data!T35</f>
        <v>0</v>
      </c>
      <c r="X58" s="263">
        <f>LOM_Data!U35</f>
        <v>0</v>
      </c>
      <c r="Y58" s="263">
        <f>LOM_Data!V35</f>
        <v>0</v>
      </c>
      <c r="Z58" s="263">
        <f>LOM_Data!W35</f>
        <v>0</v>
      </c>
      <c r="AB58" s="266">
        <f>LOM_Data!Y35</f>
        <v>0</v>
      </c>
      <c r="AC58" s="266">
        <f>LOM_Data!Z35</f>
        <v>0</v>
      </c>
      <c r="AD58" s="266">
        <f>LOM_Data!AA35</f>
        <v>0</v>
      </c>
      <c r="AE58" s="266">
        <f>LOM_Data!AB35</f>
        <v>0</v>
      </c>
      <c r="AF58" s="266">
        <f>LOM_Data!AC35</f>
        <v>0</v>
      </c>
      <c r="AG58" s="266">
        <f>LOM_Data!AD35</f>
        <v>0</v>
      </c>
      <c r="AH58" s="266">
        <f>LOM_Data!AE35</f>
        <v>0</v>
      </c>
      <c r="AI58" s="266">
        <f>LOM_Data!AF35</f>
        <v>0</v>
      </c>
      <c r="AJ58" s="266">
        <f>LOM_Data!AG35</f>
        <v>0</v>
      </c>
      <c r="AK58" s="266">
        <f>LOM_Data!AH35</f>
        <v>0</v>
      </c>
      <c r="AL58" s="266">
        <f>LOM_Data!AI35</f>
        <v>0</v>
      </c>
      <c r="AM58" s="266">
        <f>LOM_Data!AJ35</f>
        <v>0</v>
      </c>
    </row>
    <row r="59" spans="1:39" s="174" customFormat="1" ht="14.25" x14ac:dyDescent="0.2">
      <c r="A59" s="170" t="str">
        <f>LOM_Data!B36</f>
        <v>6t</v>
      </c>
      <c r="B59" s="219" t="str">
        <f>LOM_Data!C36</f>
        <v>Biogas/Biomass - Longterm PPA</v>
      </c>
      <c r="C59" s="179" t="str">
        <f>LOM_Data!D36</f>
        <v>E0255</v>
      </c>
      <c r="D59" s="179" t="str">
        <f>LOM_Data!E36</f>
        <v>58397</v>
      </c>
      <c r="E59" s="212" t="str">
        <f>LOM_Data!F36</f>
        <v>GONZLS_6_UNIT</v>
      </c>
      <c r="F59" s="212">
        <f>LOM_Data!G36</f>
        <v>0</v>
      </c>
      <c r="G59" s="212" t="str">
        <f>LOM_Data!H36</f>
        <v>Biofuels</v>
      </c>
      <c r="H59" s="205">
        <f>LOM_Data!I36</f>
        <v>1.42</v>
      </c>
      <c r="I59" s="179" t="str">
        <f>LOM_Data!J36</f>
        <v>CAISO</v>
      </c>
      <c r="J59" s="179"/>
      <c r="K59" s="179"/>
      <c r="L59" s="179"/>
      <c r="M59" s="181"/>
      <c r="N59" s="216"/>
      <c r="O59" s="263">
        <f>LOM_Data!L36</f>
        <v>0</v>
      </c>
      <c r="P59" s="263">
        <f>LOM_Data!M36</f>
        <v>0</v>
      </c>
      <c r="Q59" s="263">
        <f>LOM_Data!N36</f>
        <v>0</v>
      </c>
      <c r="R59" s="263">
        <f>LOM_Data!O36</f>
        <v>0</v>
      </c>
      <c r="S59" s="263">
        <f>LOM_Data!P36</f>
        <v>0</v>
      </c>
      <c r="T59" s="263">
        <f>LOM_Data!Q36</f>
        <v>0</v>
      </c>
      <c r="U59" s="263">
        <f>LOM_Data!R36</f>
        <v>0</v>
      </c>
      <c r="V59" s="263">
        <f>LOM_Data!S36</f>
        <v>0</v>
      </c>
      <c r="W59" s="263">
        <f>LOM_Data!T36</f>
        <v>0</v>
      </c>
      <c r="X59" s="263">
        <f>LOM_Data!U36</f>
        <v>0</v>
      </c>
      <c r="Y59" s="263">
        <f>LOM_Data!V36</f>
        <v>0</v>
      </c>
      <c r="Z59" s="263">
        <f>LOM_Data!W36</f>
        <v>0</v>
      </c>
      <c r="AB59" s="266">
        <f>LOM_Data!Y36</f>
        <v>0</v>
      </c>
      <c r="AC59" s="266">
        <f>LOM_Data!Z36</f>
        <v>0</v>
      </c>
      <c r="AD59" s="266">
        <f>LOM_Data!AA36</f>
        <v>0</v>
      </c>
      <c r="AE59" s="266">
        <f>LOM_Data!AB36</f>
        <v>0</v>
      </c>
      <c r="AF59" s="266">
        <f>LOM_Data!AC36</f>
        <v>0</v>
      </c>
      <c r="AG59" s="266">
        <f>LOM_Data!AD36</f>
        <v>0</v>
      </c>
      <c r="AH59" s="266">
        <f>LOM_Data!AE36</f>
        <v>0</v>
      </c>
      <c r="AI59" s="266">
        <f>LOM_Data!AF36</f>
        <v>0</v>
      </c>
      <c r="AJ59" s="266">
        <f>LOM_Data!AG36</f>
        <v>0</v>
      </c>
      <c r="AK59" s="266">
        <f>LOM_Data!AH36</f>
        <v>0</v>
      </c>
      <c r="AL59" s="266">
        <f>LOM_Data!AI36</f>
        <v>0</v>
      </c>
      <c r="AM59" s="266">
        <f>LOM_Data!AJ36</f>
        <v>0</v>
      </c>
    </row>
    <row r="60" spans="1:39" s="174" customFormat="1" ht="14.25" x14ac:dyDescent="0.2">
      <c r="A60" s="170" t="str">
        <f>LOM_Data!B37</f>
        <v>6u</v>
      </c>
      <c r="B60" s="219" t="str">
        <f>LOM_Data!C37</f>
        <v>Biogas/Biomass - Longterm PPA</v>
      </c>
      <c r="C60" s="179" t="str">
        <f>LOM_Data!D37</f>
        <v>E0214</v>
      </c>
      <c r="D60" s="179" t="str">
        <f>LOM_Data!E37</f>
        <v>56428</v>
      </c>
      <c r="E60" s="212" t="str">
        <f>LOM_Data!F37</f>
        <v>GRNVLY_7_SCLAND</v>
      </c>
      <c r="F60" s="212">
        <f>LOM_Data!G37</f>
        <v>0</v>
      </c>
      <c r="G60" s="212" t="str">
        <f>LOM_Data!H37</f>
        <v>Biofuels</v>
      </c>
      <c r="H60" s="205">
        <f>LOM_Data!I37</f>
        <v>3.04</v>
      </c>
      <c r="I60" s="179" t="str">
        <f>LOM_Data!J37</f>
        <v>CAISO</v>
      </c>
      <c r="J60" s="179"/>
      <c r="K60" s="179"/>
      <c r="L60" s="179"/>
      <c r="M60" s="181"/>
      <c r="N60" s="216"/>
      <c r="O60" s="263">
        <f>LOM_Data!L37</f>
        <v>0</v>
      </c>
      <c r="P60" s="263">
        <f>LOM_Data!M37</f>
        <v>0</v>
      </c>
      <c r="Q60" s="263">
        <f>LOM_Data!N37</f>
        <v>0</v>
      </c>
      <c r="R60" s="263">
        <f>LOM_Data!O37</f>
        <v>0</v>
      </c>
      <c r="S60" s="263">
        <f>LOM_Data!P37</f>
        <v>0</v>
      </c>
      <c r="T60" s="263">
        <f>LOM_Data!Q37</f>
        <v>0</v>
      </c>
      <c r="U60" s="263">
        <f>LOM_Data!R37</f>
        <v>0</v>
      </c>
      <c r="V60" s="263">
        <f>LOM_Data!S37</f>
        <v>0</v>
      </c>
      <c r="W60" s="263">
        <f>LOM_Data!T37</f>
        <v>0</v>
      </c>
      <c r="X60" s="263">
        <f>LOM_Data!U37</f>
        <v>0</v>
      </c>
      <c r="Y60" s="263">
        <f>LOM_Data!V37</f>
        <v>0</v>
      </c>
      <c r="Z60" s="263">
        <f>LOM_Data!W37</f>
        <v>0</v>
      </c>
      <c r="AB60" s="266">
        <f>LOM_Data!Y37</f>
        <v>0</v>
      </c>
      <c r="AC60" s="266">
        <f>LOM_Data!Z37</f>
        <v>0</v>
      </c>
      <c r="AD60" s="266">
        <f>LOM_Data!AA37</f>
        <v>0</v>
      </c>
      <c r="AE60" s="266">
        <f>LOM_Data!AB37</f>
        <v>0</v>
      </c>
      <c r="AF60" s="266">
        <f>LOM_Data!AC37</f>
        <v>0</v>
      </c>
      <c r="AG60" s="266">
        <f>LOM_Data!AD37</f>
        <v>0</v>
      </c>
      <c r="AH60" s="266">
        <f>LOM_Data!AE37</f>
        <v>0</v>
      </c>
      <c r="AI60" s="266">
        <f>LOM_Data!AF37</f>
        <v>0</v>
      </c>
      <c r="AJ60" s="266">
        <f>LOM_Data!AG37</f>
        <v>0</v>
      </c>
      <c r="AK60" s="266">
        <f>LOM_Data!AH37</f>
        <v>0</v>
      </c>
      <c r="AL60" s="266">
        <f>LOM_Data!AI37</f>
        <v>0</v>
      </c>
      <c r="AM60" s="266">
        <f>LOM_Data!AJ37</f>
        <v>0</v>
      </c>
    </row>
    <row r="61" spans="1:39" s="174" customFormat="1" ht="14.25" x14ac:dyDescent="0.2">
      <c r="A61" s="170" t="str">
        <f>LOM_Data!B38</f>
        <v>6v</v>
      </c>
      <c r="B61" s="219" t="str">
        <f>LOM_Data!C38</f>
        <v>Biogas/Biomass - Longterm PPA</v>
      </c>
      <c r="C61" s="179" t="str">
        <f>LOM_Data!D38</f>
        <v>E0217</v>
      </c>
      <c r="D61" s="179" t="str">
        <f>LOM_Data!E38</f>
        <v>56897</v>
      </c>
      <c r="E61" s="212" t="str">
        <f>LOM_Data!F38</f>
        <v>KIRKER_7_KELCYN</v>
      </c>
      <c r="F61" s="212">
        <f>LOM_Data!G38</f>
        <v>0</v>
      </c>
      <c r="G61" s="212" t="str">
        <f>LOM_Data!H38</f>
        <v>Biofuels</v>
      </c>
      <c r="H61" s="205">
        <f>LOM_Data!I38</f>
        <v>3.56</v>
      </c>
      <c r="I61" s="179" t="str">
        <f>LOM_Data!J38</f>
        <v>CAISO</v>
      </c>
      <c r="J61" s="179"/>
      <c r="K61" s="179"/>
      <c r="L61" s="179"/>
      <c r="M61" s="181"/>
      <c r="N61" s="216"/>
      <c r="O61" s="263">
        <f>LOM_Data!L38</f>
        <v>0</v>
      </c>
      <c r="P61" s="263">
        <f>LOM_Data!M38</f>
        <v>0</v>
      </c>
      <c r="Q61" s="263">
        <f>LOM_Data!N38</f>
        <v>0</v>
      </c>
      <c r="R61" s="263">
        <f>LOM_Data!O38</f>
        <v>0</v>
      </c>
      <c r="S61" s="263">
        <f>LOM_Data!P38</f>
        <v>0</v>
      </c>
      <c r="T61" s="263">
        <f>LOM_Data!Q38</f>
        <v>0</v>
      </c>
      <c r="U61" s="263">
        <f>LOM_Data!R38</f>
        <v>0</v>
      </c>
      <c r="V61" s="263">
        <f>LOM_Data!S38</f>
        <v>0</v>
      </c>
      <c r="W61" s="263">
        <f>LOM_Data!T38</f>
        <v>0</v>
      </c>
      <c r="X61" s="263">
        <f>LOM_Data!U38</f>
        <v>0</v>
      </c>
      <c r="Y61" s="263">
        <f>LOM_Data!V38</f>
        <v>0</v>
      </c>
      <c r="Z61" s="263">
        <f>LOM_Data!W38</f>
        <v>0</v>
      </c>
      <c r="AB61" s="266">
        <f>LOM_Data!Y38</f>
        <v>0</v>
      </c>
      <c r="AC61" s="266">
        <f>LOM_Data!Z38</f>
        <v>0</v>
      </c>
      <c r="AD61" s="266">
        <f>LOM_Data!AA38</f>
        <v>0</v>
      </c>
      <c r="AE61" s="266">
        <f>LOM_Data!AB38</f>
        <v>0</v>
      </c>
      <c r="AF61" s="266">
        <f>LOM_Data!AC38</f>
        <v>0</v>
      </c>
      <c r="AG61" s="266">
        <f>LOM_Data!AD38</f>
        <v>0</v>
      </c>
      <c r="AH61" s="266">
        <f>LOM_Data!AE38</f>
        <v>0</v>
      </c>
      <c r="AI61" s="266">
        <f>LOM_Data!AF38</f>
        <v>0</v>
      </c>
      <c r="AJ61" s="266">
        <f>LOM_Data!AG38</f>
        <v>0</v>
      </c>
      <c r="AK61" s="266">
        <f>LOM_Data!AH38</f>
        <v>0</v>
      </c>
      <c r="AL61" s="266">
        <f>LOM_Data!AI38</f>
        <v>0</v>
      </c>
      <c r="AM61" s="266">
        <f>LOM_Data!AJ38</f>
        <v>0</v>
      </c>
    </row>
    <row r="62" spans="1:39" s="174" customFormat="1" ht="14.25" x14ac:dyDescent="0.2">
      <c r="A62" s="170" t="str">
        <f>LOM_Data!B39</f>
        <v>6w</v>
      </c>
      <c r="B62" s="219" t="str">
        <f>LOM_Data!C39</f>
        <v>Biogas/Biomass - Longterm PPA</v>
      </c>
      <c r="C62" s="179" t="str">
        <f>LOM_Data!D39</f>
        <v>E0036</v>
      </c>
      <c r="D62" s="179" t="str">
        <f>LOM_Data!E39</f>
        <v>56036</v>
      </c>
      <c r="E62" s="212" t="str">
        <f>LOM_Data!F39</f>
        <v>OAK C_1_EBMUD</v>
      </c>
      <c r="F62" s="212">
        <f>LOM_Data!G39</f>
        <v>0</v>
      </c>
      <c r="G62" s="212" t="str">
        <f>LOM_Data!H39</f>
        <v>BGAS</v>
      </c>
      <c r="H62" s="205">
        <f>LOM_Data!I39</f>
        <v>2</v>
      </c>
      <c r="I62" s="179" t="str">
        <f>LOM_Data!J39</f>
        <v>CAISO</v>
      </c>
      <c r="J62" s="179"/>
      <c r="K62" s="179"/>
      <c r="L62" s="179"/>
      <c r="M62" s="181"/>
      <c r="N62" s="216"/>
      <c r="O62" s="263">
        <f>LOM_Data!L39</f>
        <v>0</v>
      </c>
      <c r="P62" s="263">
        <f>LOM_Data!M39</f>
        <v>0</v>
      </c>
      <c r="Q62" s="263">
        <f>LOM_Data!N39</f>
        <v>0</v>
      </c>
      <c r="R62" s="263">
        <f>LOM_Data!O39</f>
        <v>0</v>
      </c>
      <c r="S62" s="263">
        <f>LOM_Data!P39</f>
        <v>0</v>
      </c>
      <c r="T62" s="263">
        <f>LOM_Data!Q39</f>
        <v>0</v>
      </c>
      <c r="U62" s="263">
        <f>LOM_Data!R39</f>
        <v>0</v>
      </c>
      <c r="V62" s="263">
        <f>LOM_Data!S39</f>
        <v>0</v>
      </c>
      <c r="W62" s="263">
        <f>LOM_Data!T39</f>
        <v>0</v>
      </c>
      <c r="X62" s="263">
        <f>LOM_Data!U39</f>
        <v>0</v>
      </c>
      <c r="Y62" s="263">
        <f>LOM_Data!V39</f>
        <v>0</v>
      </c>
      <c r="Z62" s="263">
        <f>LOM_Data!W39</f>
        <v>0</v>
      </c>
      <c r="AB62" s="266">
        <f>LOM_Data!Y39</f>
        <v>0</v>
      </c>
      <c r="AC62" s="266">
        <f>LOM_Data!Z39</f>
        <v>0</v>
      </c>
      <c r="AD62" s="266">
        <f>LOM_Data!AA39</f>
        <v>0</v>
      </c>
      <c r="AE62" s="266">
        <f>LOM_Data!AB39</f>
        <v>0</v>
      </c>
      <c r="AF62" s="266">
        <f>LOM_Data!AC39</f>
        <v>0</v>
      </c>
      <c r="AG62" s="266">
        <f>LOM_Data!AD39</f>
        <v>0</v>
      </c>
      <c r="AH62" s="266">
        <f>LOM_Data!AE39</f>
        <v>0</v>
      </c>
      <c r="AI62" s="266">
        <f>LOM_Data!AF39</f>
        <v>0</v>
      </c>
      <c r="AJ62" s="266">
        <f>LOM_Data!AG39</f>
        <v>0</v>
      </c>
      <c r="AK62" s="266">
        <f>LOM_Data!AH39</f>
        <v>0</v>
      </c>
      <c r="AL62" s="266">
        <f>LOM_Data!AI39</f>
        <v>0</v>
      </c>
      <c r="AM62" s="266">
        <f>LOM_Data!AJ39</f>
        <v>0</v>
      </c>
    </row>
    <row r="63" spans="1:39" s="174" customFormat="1" ht="14.25" x14ac:dyDescent="0.2">
      <c r="A63" s="170" t="str">
        <f>LOM_Data!B40</f>
        <v>6x</v>
      </c>
      <c r="B63" s="219" t="str">
        <f>LOM_Data!C40</f>
        <v>Biogas/Biomass - Longterm PPA</v>
      </c>
      <c r="C63" s="179" t="str">
        <f>LOM_Data!D40</f>
        <v>E0242</v>
      </c>
      <c r="D63" s="179" t="str">
        <f>LOM_Data!E40</f>
        <v>57696</v>
      </c>
      <c r="E63" s="212" t="str">
        <f>LOM_Data!F40</f>
        <v>OAK L_1_GTG1</v>
      </c>
      <c r="F63" s="212">
        <f>LOM_Data!G40</f>
        <v>0</v>
      </c>
      <c r="G63" s="212" t="str">
        <f>LOM_Data!H40</f>
        <v>Biofuels</v>
      </c>
      <c r="H63" s="205">
        <f>LOM_Data!I40</f>
        <v>0</v>
      </c>
      <c r="I63" s="179" t="str">
        <f>LOM_Data!J40</f>
        <v>CAISO</v>
      </c>
      <c r="J63" s="179"/>
      <c r="K63" s="179"/>
      <c r="L63" s="179"/>
      <c r="M63" s="181"/>
      <c r="N63" s="216"/>
      <c r="O63" s="263">
        <f>LOM_Data!L40</f>
        <v>0</v>
      </c>
      <c r="P63" s="263">
        <f>LOM_Data!M40</f>
        <v>0</v>
      </c>
      <c r="Q63" s="263">
        <f>LOM_Data!N40</f>
        <v>0</v>
      </c>
      <c r="R63" s="263">
        <f>LOM_Data!O40</f>
        <v>0</v>
      </c>
      <c r="S63" s="263">
        <f>LOM_Data!P40</f>
        <v>0</v>
      </c>
      <c r="T63" s="263">
        <f>LOM_Data!Q40</f>
        <v>0</v>
      </c>
      <c r="U63" s="263">
        <f>LOM_Data!R40</f>
        <v>0</v>
      </c>
      <c r="V63" s="263">
        <f>LOM_Data!S40</f>
        <v>0</v>
      </c>
      <c r="W63" s="263">
        <f>LOM_Data!T40</f>
        <v>0</v>
      </c>
      <c r="X63" s="263">
        <f>LOM_Data!U40</f>
        <v>0</v>
      </c>
      <c r="Y63" s="263">
        <f>LOM_Data!V40</f>
        <v>0</v>
      </c>
      <c r="Z63" s="263">
        <f>LOM_Data!W40</f>
        <v>0</v>
      </c>
      <c r="AB63" s="266">
        <f>LOM_Data!Y40</f>
        <v>0</v>
      </c>
      <c r="AC63" s="266">
        <f>LOM_Data!Z40</f>
        <v>0</v>
      </c>
      <c r="AD63" s="266">
        <f>LOM_Data!AA40</f>
        <v>0</v>
      </c>
      <c r="AE63" s="266">
        <f>LOM_Data!AB40</f>
        <v>0</v>
      </c>
      <c r="AF63" s="266">
        <f>LOM_Data!AC40</f>
        <v>0</v>
      </c>
      <c r="AG63" s="266">
        <f>LOM_Data!AD40</f>
        <v>0</v>
      </c>
      <c r="AH63" s="266">
        <f>LOM_Data!AE40</f>
        <v>0</v>
      </c>
      <c r="AI63" s="266">
        <f>LOM_Data!AF40</f>
        <v>0</v>
      </c>
      <c r="AJ63" s="266">
        <f>LOM_Data!AG40</f>
        <v>0</v>
      </c>
      <c r="AK63" s="266">
        <f>LOM_Data!AH40</f>
        <v>0</v>
      </c>
      <c r="AL63" s="266">
        <f>LOM_Data!AI40</f>
        <v>0</v>
      </c>
      <c r="AM63" s="266">
        <f>LOM_Data!AJ40</f>
        <v>0</v>
      </c>
    </row>
    <row r="64" spans="1:39" s="174" customFormat="1" ht="14.25" x14ac:dyDescent="0.2">
      <c r="A64" s="170" t="str">
        <f>LOM_Data!B41</f>
        <v>6y</v>
      </c>
      <c r="B64" s="219" t="str">
        <f>LOM_Data!C41</f>
        <v>Biogas/Biomass - Longterm PPA</v>
      </c>
      <c r="C64" s="179" t="str">
        <f>LOM_Data!D41</f>
        <v>E0218</v>
      </c>
      <c r="D64" s="179" t="str">
        <f>LOM_Data!E41</f>
        <v>56895</v>
      </c>
      <c r="E64" s="212" t="str">
        <f>LOM_Data!F41</f>
        <v>OXMTN_6_LNDFIL</v>
      </c>
      <c r="F64" s="212">
        <f>LOM_Data!G41</f>
        <v>0</v>
      </c>
      <c r="G64" s="212" t="str">
        <f>LOM_Data!H41</f>
        <v>Biofuels</v>
      </c>
      <c r="H64" s="205">
        <f>LOM_Data!I41</f>
        <v>10.62</v>
      </c>
      <c r="I64" s="179" t="str">
        <f>LOM_Data!J41</f>
        <v>CAISO</v>
      </c>
      <c r="J64" s="179"/>
      <c r="K64" s="179"/>
      <c r="L64" s="179"/>
      <c r="M64" s="181"/>
      <c r="N64" s="216"/>
      <c r="O64" s="263">
        <f>LOM_Data!L41</f>
        <v>0</v>
      </c>
      <c r="P64" s="263">
        <f>LOM_Data!M41</f>
        <v>0</v>
      </c>
      <c r="Q64" s="263">
        <f>LOM_Data!N41</f>
        <v>0</v>
      </c>
      <c r="R64" s="263">
        <f>LOM_Data!O41</f>
        <v>0</v>
      </c>
      <c r="S64" s="263">
        <f>LOM_Data!P41</f>
        <v>0</v>
      </c>
      <c r="T64" s="263">
        <f>LOM_Data!Q41</f>
        <v>0</v>
      </c>
      <c r="U64" s="263">
        <f>LOM_Data!R41</f>
        <v>0</v>
      </c>
      <c r="V64" s="263">
        <f>LOM_Data!S41</f>
        <v>0</v>
      </c>
      <c r="W64" s="263">
        <f>LOM_Data!T41</f>
        <v>0</v>
      </c>
      <c r="X64" s="263">
        <f>LOM_Data!U41</f>
        <v>0</v>
      </c>
      <c r="Y64" s="263">
        <f>LOM_Data!V41</f>
        <v>0</v>
      </c>
      <c r="Z64" s="263">
        <f>LOM_Data!W41</f>
        <v>0</v>
      </c>
      <c r="AB64" s="266">
        <f>LOM_Data!Y41</f>
        <v>0</v>
      </c>
      <c r="AC64" s="266">
        <f>LOM_Data!Z41</f>
        <v>0</v>
      </c>
      <c r="AD64" s="266">
        <f>LOM_Data!AA41</f>
        <v>0</v>
      </c>
      <c r="AE64" s="266">
        <f>LOM_Data!AB41</f>
        <v>0</v>
      </c>
      <c r="AF64" s="266">
        <f>LOM_Data!AC41</f>
        <v>0</v>
      </c>
      <c r="AG64" s="266">
        <f>LOM_Data!AD41</f>
        <v>0</v>
      </c>
      <c r="AH64" s="266">
        <f>LOM_Data!AE41</f>
        <v>0</v>
      </c>
      <c r="AI64" s="266">
        <f>LOM_Data!AF41</f>
        <v>0</v>
      </c>
      <c r="AJ64" s="266">
        <f>LOM_Data!AG41</f>
        <v>0</v>
      </c>
      <c r="AK64" s="266">
        <f>LOM_Data!AH41</f>
        <v>0</v>
      </c>
      <c r="AL64" s="266">
        <f>LOM_Data!AI41</f>
        <v>0</v>
      </c>
      <c r="AM64" s="266">
        <f>LOM_Data!AJ41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05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05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177"/>
      <c r="I67" s="177"/>
      <c r="J67" s="177"/>
      <c r="K67" s="177"/>
      <c r="L67" s="177"/>
      <c r="M67" s="177"/>
      <c r="N67" s="215"/>
      <c r="O67" s="262">
        <f>SUM(O68:O72)</f>
        <v>1.9990000000000001</v>
      </c>
      <c r="P67" s="262">
        <f t="shared" ref="P67:Z67" si="12">SUM(P68:P72)</f>
        <v>4.8550000000000004</v>
      </c>
      <c r="Q67" s="262">
        <f t="shared" si="12"/>
        <v>2.0536416962627912</v>
      </c>
      <c r="R67" s="262">
        <f t="shared" si="12"/>
        <v>2.0536416962627912</v>
      </c>
      <c r="S67" s="262">
        <f t="shared" si="12"/>
        <v>2.0536416962627912</v>
      </c>
      <c r="T67" s="262">
        <f t="shared" si="12"/>
        <v>2.0536416962627912</v>
      </c>
      <c r="U67" s="262">
        <f t="shared" si="12"/>
        <v>2.0536416962627912</v>
      </c>
      <c r="V67" s="262">
        <f t="shared" si="12"/>
        <v>2.0536416962627912</v>
      </c>
      <c r="W67" s="262">
        <f t="shared" si="12"/>
        <v>2.0536416962627912</v>
      </c>
      <c r="X67" s="262">
        <f t="shared" si="12"/>
        <v>2.0536416962627912</v>
      </c>
      <c r="Y67" s="262">
        <f t="shared" si="12"/>
        <v>2.0536416962627912</v>
      </c>
      <c r="Z67" s="262">
        <f t="shared" si="12"/>
        <v>2.0536416962627912</v>
      </c>
      <c r="AB67" s="265">
        <f t="shared" ref="AB67:AM67" si="13">SUM(AB68:AB73)</f>
        <v>37.914938615098094</v>
      </c>
      <c r="AC67" s="265">
        <f t="shared" si="13"/>
        <v>48.925701545010099</v>
      </c>
      <c r="AD67" s="265">
        <f t="shared" si="13"/>
        <v>58.376549070002142</v>
      </c>
      <c r="AE67" s="265">
        <f t="shared" si="13"/>
        <v>36.678119086688767</v>
      </c>
      <c r="AF67" s="265">
        <f t="shared" si="13"/>
        <v>29.852824275254019</v>
      </c>
      <c r="AG67" s="265">
        <f t="shared" si="13"/>
        <v>12.576364693873849</v>
      </c>
      <c r="AH67" s="265">
        <f t="shared" si="13"/>
        <v>20.012442924334209</v>
      </c>
      <c r="AI67" s="265">
        <f t="shared" si="13"/>
        <v>20.099473308667779</v>
      </c>
      <c r="AJ67" s="265">
        <f t="shared" si="13"/>
        <v>20.148670771634741</v>
      </c>
      <c r="AK67" s="265">
        <f t="shared" si="13"/>
        <v>20.346589421605689</v>
      </c>
      <c r="AL67" s="265">
        <f t="shared" si="13"/>
        <v>20.396148282987852</v>
      </c>
      <c r="AM67" s="265">
        <f t="shared" si="13"/>
        <v>20.330409438360277</v>
      </c>
    </row>
    <row r="68" spans="1:39" s="174" customFormat="1" x14ac:dyDescent="0.2">
      <c r="A68" s="170" t="str">
        <f>LOM_Data!B42</f>
        <v>7b</v>
      </c>
      <c r="B68" s="174" t="str">
        <f>LOM_Data!C42</f>
        <v>Large Hydro - Longterm PPA</v>
      </c>
      <c r="C68" s="179" t="str">
        <f>LOM_Data!D42</f>
        <v>H0191</v>
      </c>
      <c r="D68" s="179" t="str">
        <f>LOM_Data!E42</f>
        <v>417</v>
      </c>
      <c r="E68" s="212" t="str">
        <f>LOM_Data!F42</f>
        <v>FORBST_7_UNIT 1</v>
      </c>
      <c r="F68" s="212">
        <f>LOM_Data!G42</f>
        <v>0</v>
      </c>
      <c r="G68" s="212" t="str">
        <f>LOM_Data!H42</f>
        <v>Large Hydroelectric (&gt;30)</v>
      </c>
      <c r="H68" s="205">
        <f>LOM_Data!I42</f>
        <v>37.5</v>
      </c>
      <c r="I68" s="179" t="str">
        <f>LOM_Data!J42</f>
        <v>CAISO</v>
      </c>
      <c r="J68" s="179"/>
      <c r="K68" s="179"/>
      <c r="L68" s="179"/>
      <c r="M68" s="181"/>
      <c r="N68" s="216"/>
      <c r="O68" s="263">
        <f>LOM_Data!L42</f>
        <v>0.76200000000000001</v>
      </c>
      <c r="P68" s="263">
        <f>LOM_Data!M42</f>
        <v>0.76300000000000001</v>
      </c>
      <c r="Q68" s="263">
        <f>LOM_Data!N42</f>
        <v>0.77160000000000095</v>
      </c>
      <c r="R68" s="263">
        <f>LOM_Data!O42</f>
        <v>0.77160000000000095</v>
      </c>
      <c r="S68" s="263">
        <f>LOM_Data!P42</f>
        <v>0.77160000000000095</v>
      </c>
      <c r="T68" s="263">
        <f>LOM_Data!Q42</f>
        <v>0.77160000000000095</v>
      </c>
      <c r="U68" s="263">
        <f>LOM_Data!R42</f>
        <v>0.77160000000000095</v>
      </c>
      <c r="V68" s="263">
        <f>LOM_Data!S42</f>
        <v>0.77160000000000095</v>
      </c>
      <c r="W68" s="263">
        <f>LOM_Data!T42</f>
        <v>0.77160000000000095</v>
      </c>
      <c r="X68" s="263">
        <f>LOM_Data!U42</f>
        <v>0.77160000000000095</v>
      </c>
      <c r="Y68" s="263">
        <f>LOM_Data!V42</f>
        <v>0.77160000000000095</v>
      </c>
      <c r="Z68" s="263">
        <f>LOM_Data!W42</f>
        <v>0.77160000000000095</v>
      </c>
      <c r="AB68" s="267">
        <f>LOM_Data!Y42</f>
        <v>1.96415900000001</v>
      </c>
      <c r="AC68" s="267">
        <f>LOM_Data!Z42</f>
        <v>3.1899389999999301</v>
      </c>
      <c r="AD68" s="267">
        <f>LOM_Data!AA42</f>
        <v>2.5931230940553101</v>
      </c>
      <c r="AE68" s="267">
        <f>LOM_Data!AB42</f>
        <v>1.98127535259778</v>
      </c>
      <c r="AF68" s="267">
        <f>LOM_Data!AC42</f>
        <v>1.9861255916535601</v>
      </c>
      <c r="AG68" s="267">
        <f>LOM_Data!AD42</f>
        <v>1.96335760641978</v>
      </c>
      <c r="AH68" s="267">
        <f>LOM_Data!AE42</f>
        <v>1.9450438430793899</v>
      </c>
      <c r="AI68" s="267">
        <f>LOM_Data!AF42</f>
        <v>1.98978532512016</v>
      </c>
      <c r="AJ68" s="267">
        <f>LOM_Data!AG42</f>
        <v>2.0028513968277002</v>
      </c>
      <c r="AK68" s="267">
        <f>LOM_Data!AH42</f>
        <v>2.0761753528459499</v>
      </c>
      <c r="AL68" s="267">
        <f>LOM_Data!AI42</f>
        <v>2.0785084468476702</v>
      </c>
      <c r="AM68" s="267">
        <f>LOM_Data!AJ42</f>
        <v>2.0733731730648</v>
      </c>
    </row>
    <row r="69" spans="1:39" s="174" customFormat="1" x14ac:dyDescent="0.2">
      <c r="A69" s="170" t="str">
        <f>LOM_Data!B43</f>
        <v>7c</v>
      </c>
      <c r="B69" s="219" t="str">
        <f>LOM_Data!C43</f>
        <v>Large Hydro - Longterm PPA</v>
      </c>
      <c r="C69" s="179" t="str">
        <f>LOM_Data!D43</f>
        <v>H0573</v>
      </c>
      <c r="D69" s="179" t="str">
        <f>LOM_Data!E43</f>
        <v>419</v>
      </c>
      <c r="E69" s="212" t="str">
        <f>LOM_Data!F43</f>
        <v>WDLEAF_7_UNIT 1</v>
      </c>
      <c r="F69" s="212">
        <f>LOM_Data!G43</f>
        <v>0</v>
      </c>
      <c r="G69" s="212" t="str">
        <f>LOM_Data!H43</f>
        <v>Large Hydroelectric (&gt;30)</v>
      </c>
      <c r="H69" s="205">
        <f>LOM_Data!I43</f>
        <v>60</v>
      </c>
      <c r="I69" s="179" t="str">
        <f>LOM_Data!J43</f>
        <v>CAISO</v>
      </c>
      <c r="J69" s="179"/>
      <c r="K69" s="179"/>
      <c r="L69" s="179"/>
      <c r="M69" s="181"/>
      <c r="N69" s="216"/>
      <c r="O69" s="263">
        <f>LOM_Data!L43</f>
        <v>1.2370000000000001</v>
      </c>
      <c r="P69" s="263">
        <f>LOM_Data!M43</f>
        <v>1.226</v>
      </c>
      <c r="Q69" s="263">
        <f>LOM_Data!N43</f>
        <v>1.2820416962627901</v>
      </c>
      <c r="R69" s="263">
        <f>LOM_Data!O43</f>
        <v>1.2820416962627901</v>
      </c>
      <c r="S69" s="263">
        <f>LOM_Data!P43</f>
        <v>1.2820416962627901</v>
      </c>
      <c r="T69" s="263">
        <f>LOM_Data!Q43</f>
        <v>1.2820416962627901</v>
      </c>
      <c r="U69" s="263">
        <f>LOM_Data!R43</f>
        <v>1.2820416962627901</v>
      </c>
      <c r="V69" s="263">
        <f>LOM_Data!S43</f>
        <v>1.2820416962627901</v>
      </c>
      <c r="W69" s="263">
        <f>LOM_Data!T43</f>
        <v>1.2820416962627901</v>
      </c>
      <c r="X69" s="263">
        <f>LOM_Data!U43</f>
        <v>1.2820416962627901</v>
      </c>
      <c r="Y69" s="263">
        <f>LOM_Data!V43</f>
        <v>1.2820416962627901</v>
      </c>
      <c r="Z69" s="263">
        <f>LOM_Data!W43</f>
        <v>1.2820416962627901</v>
      </c>
      <c r="AB69" s="267">
        <f>LOM_Data!Y43</f>
        <v>3.2375549999999902</v>
      </c>
      <c r="AC69" s="267">
        <f>LOM_Data!Z43</f>
        <v>4.7644380000002</v>
      </c>
      <c r="AD69" s="267">
        <f>LOM_Data!AA43</f>
        <v>3.98139227595773</v>
      </c>
      <c r="AE69" s="267">
        <f>LOM_Data!AB43</f>
        <v>3.1748437340906901</v>
      </c>
      <c r="AF69" s="267">
        <f>LOM_Data!AC43</f>
        <v>3.1936986835999601</v>
      </c>
      <c r="AG69" s="267">
        <f>LOM_Data!AD43</f>
        <v>3.1670070874542899</v>
      </c>
      <c r="AH69" s="267">
        <f>LOM_Data!AE43</f>
        <v>3.13459908125522</v>
      </c>
      <c r="AI69" s="267">
        <f>LOM_Data!AF43</f>
        <v>3.2176879835480201</v>
      </c>
      <c r="AJ69" s="267">
        <f>LOM_Data!AG43</f>
        <v>3.2538193748074402</v>
      </c>
      <c r="AK69" s="267">
        <f>LOM_Data!AH43</f>
        <v>3.3784140687601401</v>
      </c>
      <c r="AL69" s="267">
        <f>LOM_Data!AI43</f>
        <v>3.3848398361405798</v>
      </c>
      <c r="AM69" s="267">
        <f>LOM_Data!AJ43</f>
        <v>3.3650362652958798</v>
      </c>
    </row>
    <row r="70" spans="1:39" s="174" customFormat="1" x14ac:dyDescent="0.2">
      <c r="A70" s="170" t="str">
        <f>LOM_Data!B44</f>
        <v>7d</v>
      </c>
      <c r="B70" s="219" t="str">
        <f>LOM_Data!C44</f>
        <v>Large Hydro - WAPA Import</v>
      </c>
      <c r="C70" s="179" t="str">
        <f>LOM_Data!D44</f>
        <v>NA</v>
      </c>
      <c r="D70" s="179" t="str">
        <f>LOM_Data!E44</f>
        <v>NA</v>
      </c>
      <c r="E70" s="212" t="str">
        <f>LOM_Data!F44</f>
        <v>POOL WAPA BR</v>
      </c>
      <c r="F70" s="212">
        <f>LOM_Data!G44</f>
        <v>0</v>
      </c>
      <c r="G70" s="212" t="str">
        <f>LOM_Data!H44</f>
        <v>Large Hydroelectric (&gt;30)</v>
      </c>
      <c r="H70" s="205">
        <f>LOM_Data!I44</f>
        <v>0</v>
      </c>
      <c r="I70" s="179" t="str">
        <f>LOM_Data!J44</f>
        <v>CAISO</v>
      </c>
      <c r="J70" s="179"/>
      <c r="K70" s="179"/>
      <c r="L70" s="179"/>
      <c r="M70" s="181"/>
      <c r="N70" s="216"/>
      <c r="O70" s="263">
        <f>LOM_Data!L44</f>
        <v>0</v>
      </c>
      <c r="P70" s="263">
        <f>LOM_Data!M44</f>
        <v>2.8660000000000001</v>
      </c>
      <c r="Q70" s="263">
        <f>LOM_Data!N44</f>
        <v>0</v>
      </c>
      <c r="R70" s="263">
        <f>LOM_Data!O44</f>
        <v>0</v>
      </c>
      <c r="S70" s="263">
        <f>LOM_Data!P44</f>
        <v>0</v>
      </c>
      <c r="T70" s="263">
        <f>LOM_Data!Q44</f>
        <v>0</v>
      </c>
      <c r="U70" s="263">
        <f>LOM_Data!R44</f>
        <v>0</v>
      </c>
      <c r="V70" s="263">
        <f>LOM_Data!S44</f>
        <v>0</v>
      </c>
      <c r="W70" s="263">
        <f>LOM_Data!T44</f>
        <v>0</v>
      </c>
      <c r="X70" s="263">
        <f>LOM_Data!U44</f>
        <v>0</v>
      </c>
      <c r="Y70" s="263">
        <f>LOM_Data!V44</f>
        <v>0</v>
      </c>
      <c r="Z70" s="263">
        <f>LOM_Data!W44</f>
        <v>0</v>
      </c>
      <c r="AB70" s="267">
        <f>LOM_Data!Y44</f>
        <v>2.4584929</v>
      </c>
      <c r="AC70" s="267">
        <f>LOM_Data!Z44</f>
        <v>9.4459853000000695</v>
      </c>
      <c r="AD70" s="267">
        <f>LOM_Data!AA44</f>
        <v>12.3830337000001</v>
      </c>
      <c r="AE70" s="267">
        <f>LOM_Data!AB44</f>
        <v>0</v>
      </c>
      <c r="AF70" s="267">
        <f>LOM_Data!AC44</f>
        <v>0</v>
      </c>
      <c r="AG70" s="267">
        <f>LOM_Data!AD44</f>
        <v>0</v>
      </c>
      <c r="AH70" s="267">
        <f>LOM_Data!AE44</f>
        <v>0</v>
      </c>
      <c r="AI70" s="267">
        <f>LOM_Data!AF44</f>
        <v>0</v>
      </c>
      <c r="AJ70" s="267">
        <f>LOM_Data!AG44</f>
        <v>0</v>
      </c>
      <c r="AK70" s="267">
        <f>LOM_Data!AH44</f>
        <v>0</v>
      </c>
      <c r="AL70" s="267">
        <f>LOM_Data!AI44</f>
        <v>0</v>
      </c>
      <c r="AM70" s="267">
        <f>LOM_Data!AJ44</f>
        <v>0</v>
      </c>
    </row>
    <row r="71" spans="1:39" s="174" customFormat="1" x14ac:dyDescent="0.2">
      <c r="A71" s="170" t="str">
        <f>LOM_Data!B45</f>
        <v>7e</v>
      </c>
      <c r="B71" s="219" t="str">
        <f>LOM_Data!C45</f>
        <v>UAMPS Import</v>
      </c>
      <c r="C71" s="179">
        <f>LOM_Data!D45</f>
        <v>0</v>
      </c>
      <c r="D71" s="179">
        <f>LOM_Data!E45</f>
        <v>0</v>
      </c>
      <c r="E71" s="212" t="str">
        <f>LOM_Data!F45</f>
        <v>MARBLE60</v>
      </c>
      <c r="F71" s="212">
        <f>LOM_Data!G45</f>
        <v>0</v>
      </c>
      <c r="G71" s="212" t="str">
        <f>LOM_Data!H45</f>
        <v>Unspecified Power</v>
      </c>
      <c r="H71" s="205">
        <f>LOM_Data!I45</f>
        <v>0</v>
      </c>
      <c r="I71" s="179" t="str">
        <f>LOM_Data!J45</f>
        <v>CAISO</v>
      </c>
      <c r="J71" s="179"/>
      <c r="K71" s="179"/>
      <c r="L71" s="179"/>
      <c r="M71" s="181"/>
      <c r="N71" s="216"/>
      <c r="O71" s="263">
        <f>LOM_Data!L45</f>
        <v>0</v>
      </c>
      <c r="P71" s="263">
        <f>LOM_Data!M45</f>
        <v>0</v>
      </c>
      <c r="Q71" s="263">
        <f>LOM_Data!N45</f>
        <v>0</v>
      </c>
      <c r="R71" s="263">
        <f>LOM_Data!O45</f>
        <v>0</v>
      </c>
      <c r="S71" s="263">
        <f>LOM_Data!P45</f>
        <v>0</v>
      </c>
      <c r="T71" s="263">
        <f>LOM_Data!Q45</f>
        <v>0</v>
      </c>
      <c r="U71" s="263">
        <f>LOM_Data!R45</f>
        <v>0</v>
      </c>
      <c r="V71" s="263">
        <f>LOM_Data!S45</f>
        <v>0</v>
      </c>
      <c r="W71" s="263">
        <f>LOM_Data!T45</f>
        <v>0</v>
      </c>
      <c r="X71" s="263">
        <f>LOM_Data!U45</f>
        <v>0</v>
      </c>
      <c r="Y71" s="263">
        <f>LOM_Data!V45</f>
        <v>0</v>
      </c>
      <c r="Z71" s="263">
        <f>LOM_Data!W45</f>
        <v>0</v>
      </c>
      <c r="AB71" s="267">
        <f>LOM_Data!Y45</f>
        <v>0</v>
      </c>
      <c r="AC71" s="267">
        <f>LOM_Data!Z45</f>
        <v>0</v>
      </c>
      <c r="AD71" s="267">
        <f>LOM_Data!AA45</f>
        <v>0</v>
      </c>
      <c r="AE71" s="267">
        <f>LOM_Data!AB45</f>
        <v>0</v>
      </c>
      <c r="AF71" s="267">
        <f>LOM_Data!AC45</f>
        <v>0</v>
      </c>
      <c r="AG71" s="267">
        <f>LOM_Data!AD45</f>
        <v>0</v>
      </c>
      <c r="AH71" s="267">
        <f>LOM_Data!AE45</f>
        <v>0</v>
      </c>
      <c r="AI71" s="267">
        <f>LOM_Data!AF45</f>
        <v>0</v>
      </c>
      <c r="AJ71" s="267">
        <f>LOM_Data!AG45</f>
        <v>0</v>
      </c>
      <c r="AK71" s="267">
        <f>LOM_Data!AH45</f>
        <v>0</v>
      </c>
      <c r="AL71" s="267">
        <f>LOM_Data!AI45</f>
        <v>0</v>
      </c>
      <c r="AM71" s="267">
        <f>LOM_Data!AJ45</f>
        <v>0</v>
      </c>
    </row>
    <row r="72" spans="1:39" s="174" customFormat="1" x14ac:dyDescent="0.2">
      <c r="A72" s="170" t="str">
        <f>LOM_Data!B46</f>
        <v>7f</v>
      </c>
      <c r="B72" s="219" t="str">
        <f>LOM_Data!C46</f>
        <v>COB Import</v>
      </c>
      <c r="C72" s="179">
        <f>LOM_Data!D46</f>
        <v>0</v>
      </c>
      <c r="D72" s="179">
        <f>LOM_Data!E46</f>
        <v>0</v>
      </c>
      <c r="E72" s="212" t="str">
        <f>LOM_Data!F46</f>
        <v>MALIN500</v>
      </c>
      <c r="F72" s="212">
        <f>LOM_Data!G46</f>
        <v>0</v>
      </c>
      <c r="G72" s="212" t="str">
        <f>LOM_Data!H46</f>
        <v>Unspecified Power</v>
      </c>
      <c r="H72" s="205">
        <f>LOM_Data!I46</f>
        <v>0</v>
      </c>
      <c r="I72" s="179" t="str">
        <f>LOM_Data!J46</f>
        <v>CAISO</v>
      </c>
      <c r="J72" s="179"/>
      <c r="K72" s="179"/>
      <c r="L72" s="179"/>
      <c r="M72" s="181"/>
      <c r="N72" s="216"/>
      <c r="O72" s="263">
        <f>LOM_Data!L46</f>
        <v>0</v>
      </c>
      <c r="P72" s="263">
        <f>LOM_Data!M46</f>
        <v>0</v>
      </c>
      <c r="Q72" s="263">
        <f>LOM_Data!N46</f>
        <v>0</v>
      </c>
      <c r="R72" s="263">
        <f>LOM_Data!O46</f>
        <v>0</v>
      </c>
      <c r="S72" s="263">
        <f>LOM_Data!P46</f>
        <v>0</v>
      </c>
      <c r="T72" s="263">
        <f>LOM_Data!Q46</f>
        <v>0</v>
      </c>
      <c r="U72" s="263">
        <f>LOM_Data!R46</f>
        <v>0</v>
      </c>
      <c r="V72" s="263">
        <f>LOM_Data!S46</f>
        <v>0</v>
      </c>
      <c r="W72" s="263">
        <f>LOM_Data!T46</f>
        <v>0</v>
      </c>
      <c r="X72" s="263">
        <f>LOM_Data!U46</f>
        <v>0</v>
      </c>
      <c r="Y72" s="263">
        <f>LOM_Data!V46</f>
        <v>0</v>
      </c>
      <c r="Z72" s="263">
        <f>LOM_Data!W46</f>
        <v>0</v>
      </c>
      <c r="AB72" s="267">
        <f>LOM_Data!Y46</f>
        <v>1.6255214099999999</v>
      </c>
      <c r="AC72" s="267">
        <f>LOM_Data!Z46</f>
        <v>0</v>
      </c>
      <c r="AD72" s="267">
        <f>LOM_Data!AA46</f>
        <v>0</v>
      </c>
      <c r="AE72" s="267">
        <f>LOM_Data!AB46</f>
        <v>0</v>
      </c>
      <c r="AF72" s="267">
        <f>LOM_Data!AC46</f>
        <v>0</v>
      </c>
      <c r="AG72" s="267">
        <f>LOM_Data!AD46</f>
        <v>0</v>
      </c>
      <c r="AH72" s="267">
        <f>LOM_Data!AE46</f>
        <v>0</v>
      </c>
      <c r="AI72" s="267">
        <f>LOM_Data!AF46</f>
        <v>0</v>
      </c>
      <c r="AJ72" s="267">
        <f>LOM_Data!AG46</f>
        <v>0</v>
      </c>
      <c r="AK72" s="267">
        <f>LOM_Data!AH46</f>
        <v>0</v>
      </c>
      <c r="AL72" s="267">
        <f>LOM_Data!AI46</f>
        <v>0</v>
      </c>
      <c r="AM72" s="267">
        <f>LOM_Data!AJ46</f>
        <v>0</v>
      </c>
    </row>
    <row r="73" spans="1:39" s="174" customFormat="1" x14ac:dyDescent="0.2">
      <c r="A73" s="170" t="str">
        <f>LOM_Data!B47</f>
        <v>7g</v>
      </c>
      <c r="B73" s="219" t="str">
        <f>LOM_Data!C47</f>
        <v>NP15 Financial Hedge</v>
      </c>
      <c r="C73" s="179">
        <f>LOM_Data!D47</f>
        <v>0</v>
      </c>
      <c r="D73" s="179">
        <f>LOM_Data!E47</f>
        <v>0</v>
      </c>
      <c r="E73" s="212" t="str">
        <f>LOM_Data!F47</f>
        <v>TH_NP15_GEN-APND</v>
      </c>
      <c r="F73" s="212">
        <f>LOM_Data!G47</f>
        <v>0</v>
      </c>
      <c r="G73" s="212" t="str">
        <f>LOM_Data!H47</f>
        <v>Unspecified Power</v>
      </c>
      <c r="H73" s="205">
        <f>LOM_Data!I47</f>
        <v>0</v>
      </c>
      <c r="I73" s="179" t="str">
        <f>LOM_Data!J47</f>
        <v>CAISO</v>
      </c>
      <c r="J73" s="179"/>
      <c r="K73" s="179"/>
      <c r="L73" s="179"/>
      <c r="M73" s="181"/>
      <c r="N73" s="216"/>
      <c r="O73" s="263">
        <f>LOM_Data!L47</f>
        <v>5.0000000001</v>
      </c>
      <c r="P73" s="263">
        <f>LOM_Data!M47</f>
        <v>1.999999999998</v>
      </c>
      <c r="Q73" s="263">
        <f>LOM_Data!N47</f>
        <v>3.9999999999979998</v>
      </c>
      <c r="R73" s="263">
        <f>LOM_Data!O47</f>
        <v>0.85000000000003995</v>
      </c>
      <c r="S73" s="263">
        <f>LOM_Data!P47</f>
        <v>2.8500000000000401</v>
      </c>
      <c r="T73" s="263">
        <f>LOM_Data!Q47</f>
        <v>0.85000000000003995</v>
      </c>
      <c r="U73" s="263">
        <f>LOM_Data!R47</f>
        <v>1.7000000000000799</v>
      </c>
      <c r="V73" s="263">
        <f>LOM_Data!S47</f>
        <v>1.7000000000000799</v>
      </c>
      <c r="W73" s="263">
        <f>LOM_Data!T47</f>
        <v>1.7000000000000799</v>
      </c>
      <c r="X73" s="263">
        <f>LOM_Data!U47</f>
        <v>1.7000000000000799</v>
      </c>
      <c r="Y73" s="263">
        <f>LOM_Data!V47</f>
        <v>1.7000000000000799</v>
      </c>
      <c r="Z73" s="263">
        <f>LOM_Data!W47</f>
        <v>1.7000000000000799</v>
      </c>
      <c r="AB73" s="267">
        <f>LOM_Data!Y47</f>
        <v>28.629210305098098</v>
      </c>
      <c r="AC73" s="267">
        <f>LOM_Data!Z47</f>
        <v>31.525339245009899</v>
      </c>
      <c r="AD73" s="267">
        <f>LOM_Data!AA47</f>
        <v>39.418999999988998</v>
      </c>
      <c r="AE73" s="267">
        <f>LOM_Data!AB47</f>
        <v>31.5220000000003</v>
      </c>
      <c r="AF73" s="267">
        <f>LOM_Data!AC47</f>
        <v>24.673000000000499</v>
      </c>
      <c r="AG73" s="267">
        <f>LOM_Data!AD47</f>
        <v>7.4459999999997803</v>
      </c>
      <c r="AH73" s="267">
        <f>LOM_Data!AE47</f>
        <v>14.932799999999601</v>
      </c>
      <c r="AI73" s="267">
        <f>LOM_Data!AF47</f>
        <v>14.8919999999996</v>
      </c>
      <c r="AJ73" s="267">
        <f>LOM_Data!AG47</f>
        <v>14.8919999999996</v>
      </c>
      <c r="AK73" s="267">
        <f>LOM_Data!AH47</f>
        <v>14.8919999999996</v>
      </c>
      <c r="AL73" s="267">
        <f>LOM_Data!AI47</f>
        <v>14.932799999999601</v>
      </c>
      <c r="AM73" s="267">
        <f>LOM_Data!AJ47</f>
        <v>14.8919999999996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05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05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05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180"/>
      <c r="I79" s="180"/>
      <c r="J79" s="180"/>
      <c r="K79" s="180"/>
      <c r="L79" s="180"/>
      <c r="M79" s="180"/>
      <c r="N79" s="217"/>
      <c r="O79" s="264">
        <f>O10+O18+O21+O25+O33+O41+O67+O76</f>
        <v>31.757999999999999</v>
      </c>
      <c r="P79" s="264">
        <f t="shared" ref="P79:Z79" si="16">P10+P18+P21+P25+P33+P41+P67+P76</f>
        <v>34.238</v>
      </c>
      <c r="Q79" s="264">
        <f t="shared" si="16"/>
        <v>33.816158374767909</v>
      </c>
      <c r="R79" s="264">
        <f t="shared" si="16"/>
        <v>29.611432505647908</v>
      </c>
      <c r="S79" s="264">
        <f t="shared" si="16"/>
        <v>29.966153882037904</v>
      </c>
      <c r="T79" s="264">
        <f t="shared" si="16"/>
        <v>21.966253813037905</v>
      </c>
      <c r="U79" s="264">
        <f t="shared" si="16"/>
        <v>21.945705530947908</v>
      </c>
      <c r="V79" s="264">
        <f t="shared" si="16"/>
        <v>22.362251641037911</v>
      </c>
      <c r="W79" s="264">
        <f t="shared" si="16"/>
        <v>21.975220331657912</v>
      </c>
      <c r="X79" s="264">
        <f t="shared" si="16"/>
        <v>21.939554128787908</v>
      </c>
      <c r="Y79" s="264">
        <f t="shared" si="16"/>
        <v>22.272494725997905</v>
      </c>
      <c r="Z79" s="264">
        <f t="shared" si="16"/>
        <v>21.89491736572791</v>
      </c>
      <c r="AB79" s="268">
        <f t="shared" ref="AB79:AM79" si="17">AB10+AB18+AB21+AB25+AB33+AB41+AB67+AB76</f>
        <v>92.400795615098104</v>
      </c>
      <c r="AC79" s="268">
        <f t="shared" si="17"/>
        <v>116.40052254501005</v>
      </c>
      <c r="AD79" s="268">
        <f t="shared" si="17"/>
        <v>113.85221182813027</v>
      </c>
      <c r="AE79" s="268">
        <f t="shared" si="17"/>
        <v>103.57887529128159</v>
      </c>
      <c r="AF79" s="268">
        <f t="shared" si="17"/>
        <v>98.385164517271164</v>
      </c>
      <c r="AG79" s="268">
        <f t="shared" si="17"/>
        <v>80.405064940922216</v>
      </c>
      <c r="AH79" s="268">
        <f t="shared" si="17"/>
        <v>89.418844336162792</v>
      </c>
      <c r="AI79" s="268">
        <f t="shared" si="17"/>
        <v>86.309796907934526</v>
      </c>
      <c r="AJ79" s="268">
        <f t="shared" si="17"/>
        <v>85.585317091612609</v>
      </c>
      <c r="AK79" s="268">
        <f t="shared" si="17"/>
        <v>84.938156069254902</v>
      </c>
      <c r="AL79" s="268">
        <f t="shared" si="17"/>
        <v>82.506887302296803</v>
      </c>
      <c r="AM79" s="268">
        <f t="shared" si="17"/>
        <v>82.84341982182076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180"/>
      <c r="I80" s="180"/>
      <c r="J80" s="180"/>
      <c r="K80" s="180"/>
      <c r="L80" s="180"/>
      <c r="M80" s="180"/>
      <c r="N80" s="217"/>
      <c r="O80" s="264">
        <f>'S-1_LOM'!G25</f>
        <v>27.456389999999999</v>
      </c>
      <c r="P80" s="264">
        <f>'S-1_LOM'!H25</f>
        <v>25.427890000000001</v>
      </c>
      <c r="Q80" s="264">
        <f>'S-1_LOM'!I25</f>
        <v>24.773346</v>
      </c>
      <c r="R80" s="264">
        <f>'S-1_LOM'!J25</f>
        <v>25.334009999999999</v>
      </c>
      <c r="S80" s="264">
        <f>'S-1_LOM'!K25</f>
        <v>25.34571</v>
      </c>
      <c r="T80" s="264">
        <f>'S-1_LOM'!L25</f>
        <v>25.373790000000003</v>
      </c>
      <c r="U80" s="264">
        <f>'S-1_LOM'!M25</f>
        <v>25.401869999999999</v>
      </c>
      <c r="V80" s="264">
        <f>'S-1_LOM'!N25</f>
        <v>25.436969999999999</v>
      </c>
      <c r="W80" s="264">
        <f>'S-1_LOM'!O25</f>
        <v>25.474409999999999</v>
      </c>
      <c r="X80" s="264">
        <f>'S-1_LOM'!P25</f>
        <v>25.509510000000002</v>
      </c>
      <c r="Y80" s="264">
        <f>'S-1_LOM'!Q25</f>
        <v>25.542269999999998</v>
      </c>
      <c r="Z80" s="264">
        <f>'S-1_LOM'!R25</f>
        <v>25.5762</v>
      </c>
      <c r="AB80" s="268">
        <f>'S-1_LOM'!G39</f>
        <v>135.76635630000001</v>
      </c>
      <c r="AC80" s="268">
        <f>'S-1_LOM'!H39</f>
        <v>137.1303838</v>
      </c>
      <c r="AD80" s="268">
        <f>'S-1_LOM'!I39</f>
        <v>135.1496061</v>
      </c>
      <c r="AE80" s="268">
        <f>'S-1_LOM'!J39</f>
        <v>135.00507899999999</v>
      </c>
      <c r="AF80" s="268">
        <f>'S-1_LOM'!K39</f>
        <v>134.680758</v>
      </c>
      <c r="AG80" s="268">
        <f>'S-1_LOM'!L39</f>
        <v>134.58245600000001</v>
      </c>
      <c r="AH80" s="268">
        <f>'S-1_LOM'!M39</f>
        <v>134.59554800000001</v>
      </c>
      <c r="AI80" s="268">
        <f>'S-1_LOM'!N39</f>
        <v>134.670872</v>
      </c>
      <c r="AJ80" s="268">
        <f>'S-1_LOM'!O39</f>
        <v>134.80773099999999</v>
      </c>
      <c r="AK80" s="268">
        <f>'S-1_LOM'!P39</f>
        <v>134.92543900000001</v>
      </c>
      <c r="AL80" s="268">
        <f>'S-1_LOM'!Q39</f>
        <v>135.05392999999901</v>
      </c>
      <c r="AM80" s="268">
        <f>'S-1_LOM'!R39</f>
        <v>135.18112400000001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180"/>
      <c r="I81" s="180"/>
      <c r="J81" s="180"/>
      <c r="K81" s="180"/>
      <c r="L81" s="180"/>
      <c r="M81" s="180"/>
      <c r="N81" s="217"/>
      <c r="O81" s="262">
        <f>O79-O80</f>
        <v>4.3016100000000002</v>
      </c>
      <c r="P81" s="262">
        <f t="shared" ref="P81:Z81" si="18">P79-P80</f>
        <v>8.8101099999999981</v>
      </c>
      <c r="Q81" s="262">
        <f t="shared" si="18"/>
        <v>9.0428123747679088</v>
      </c>
      <c r="R81" s="262">
        <f t="shared" si="18"/>
        <v>4.2774225056479089</v>
      </c>
      <c r="S81" s="262">
        <f t="shared" si="18"/>
        <v>4.6204438820379039</v>
      </c>
      <c r="T81" s="262">
        <f t="shared" si="18"/>
        <v>-3.4075361869620977</v>
      </c>
      <c r="U81" s="262">
        <f t="shared" si="18"/>
        <v>-3.4561644690520907</v>
      </c>
      <c r="V81" s="262">
        <f t="shared" si="18"/>
        <v>-3.0747183589620874</v>
      </c>
      <c r="W81" s="262">
        <f t="shared" si="18"/>
        <v>-3.4991896683420869</v>
      </c>
      <c r="X81" s="262">
        <f t="shared" si="18"/>
        <v>-3.5699558712120947</v>
      </c>
      <c r="Y81" s="262">
        <f t="shared" si="18"/>
        <v>-3.2697752740020931</v>
      </c>
      <c r="Z81" s="262">
        <f t="shared" si="18"/>
        <v>-3.6812826342720903</v>
      </c>
      <c r="AB81" s="261">
        <f t="shared" ref="AB81:AM81" si="19">AB79-AB80</f>
        <v>-43.365560684901908</v>
      </c>
      <c r="AC81" s="261">
        <f t="shared" si="19"/>
        <v>-20.729861254989956</v>
      </c>
      <c r="AD81" s="261">
        <f t="shared" si="19"/>
        <v>-21.297394271869734</v>
      </c>
      <c r="AE81" s="261">
        <f t="shared" si="19"/>
        <v>-31.426203708718404</v>
      </c>
      <c r="AF81" s="261">
        <f t="shared" si="19"/>
        <v>-36.295593482728833</v>
      </c>
      <c r="AG81" s="261">
        <f t="shared" si="19"/>
        <v>-54.177391059077792</v>
      </c>
      <c r="AH81" s="261">
        <f t="shared" si="19"/>
        <v>-45.176703663837216</v>
      </c>
      <c r="AI81" s="261">
        <f t="shared" si="19"/>
        <v>-48.361075092065477</v>
      </c>
      <c r="AJ81" s="261">
        <f t="shared" si="19"/>
        <v>-49.222413908387381</v>
      </c>
      <c r="AK81" s="261">
        <f t="shared" si="19"/>
        <v>-49.98728293074511</v>
      </c>
      <c r="AL81" s="261">
        <f t="shared" si="19"/>
        <v>-52.54704269770221</v>
      </c>
      <c r="AM81" s="261">
        <f t="shared" si="19"/>
        <v>-52.337704178179251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180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180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180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disablePrompts="1" count="4">
    <dataValidation type="decimal" allowBlank="1" showInputMessage="1" showErrorMessage="1" error="Pleae input value between -180.00 and 180.00" sqref="K22:N24 K19:N20 K42:N66 K34:N40 K68:N73 K75:N77 K11:N17 K26:N32" xr:uid="{065780D6-4D7F-4BDE-A6C9-59D5D984485F}">
      <formula1>-180</formula1>
      <formula2>180</formula2>
    </dataValidation>
    <dataValidation type="decimal" allowBlank="1" showInputMessage="1" showErrorMessage="1" error="Pleae input value between -90.00 and 90.00" sqref="J11:J17 J19:J20 J22:J24 J26:J32 J34:J40 J68:J73 J75:J77 J42:J66" xr:uid="{5285D0A7-131F-48D5-BDB8-CD5214ADF9C1}">
      <formula1>-90</formula1>
      <formula2>90</formula2>
    </dataValidation>
    <dataValidation operator="equal" allowBlank="1" showInputMessage="1" showErrorMessage="1" error="Data entry in this cell is not allowed." sqref="O18:Z18 O41:Z41 O33:Z33 O25:Z25 O21:Z21 O10:Z10 O67:Z67" xr:uid="{460BB050-6B11-4B4E-B6FC-703574A2A303}"/>
    <dataValidation operator="equal" allowBlank="1" showInputMessage="1" showErrorMessage="1" error="Data entry in this field is not allowed." sqref="AB79:AM79 AB10:AM10 AB18:AM18 AB21:AM21 AB25:AM25 AB33:AM33 AB41:AM41 AB67:AM67 AB82:AC83 O79:Z79 O80:AM81" xr:uid="{F5B3E252-87F6-4A7D-B8D1-857D95E075DD}"/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0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1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2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3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4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5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6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7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8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9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0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1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2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3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4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5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6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7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8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9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0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1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2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3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4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5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6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7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8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9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0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1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2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3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4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5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6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7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8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9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0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1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2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3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4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5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6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7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8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9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0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1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2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3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4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5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6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7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8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9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0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1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2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3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4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5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6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7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8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5667D010-3143-4F28-948D-195438ECB887}">
          <x14:formula1>
            <xm:f>Sheet1!$E$6:$E$25</xm:f>
          </x14:formula1>
          <xm:sqref>I75:I77 I19:I20 I22:I24 I26:I32 I34:I40 I68:I73 I11:I17 I42:I66</xm:sqref>
        </x14:dataValidation>
        <x14:dataValidation type="list" allowBlank="1" showInputMessage="1" showErrorMessage="1" xr:uid="{5A96BF7A-E1F2-4758-A6D8-A02B3F747E42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0AE91CB1-3031-494E-B66B-EF852126FD30}">
          <x14:formula1>
            <xm:f>Sheet1!$E$6:$E$15</xm:f>
          </x14:formula1>
          <xm:sqref>O17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C68E-AA98-4E71-9F33-60318A022800}">
  <dimension ref="A1:AK48"/>
  <sheetViews>
    <sheetView workbookViewId="0">
      <selection sqref="A1:AJ47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602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23.466999999999999</v>
      </c>
      <c r="M2" s="235">
        <v>21.917000000000002</v>
      </c>
      <c r="N2" s="235">
        <v>21.1738</v>
      </c>
      <c r="O2" s="235">
        <v>21.652999999999999</v>
      </c>
      <c r="P2" s="235">
        <v>21.663</v>
      </c>
      <c r="Q2" s="235">
        <v>21.687000000000001</v>
      </c>
      <c r="R2" s="235">
        <v>21.710999999999999</v>
      </c>
      <c r="S2" s="235">
        <v>21.741</v>
      </c>
      <c r="T2" s="235">
        <v>21.773</v>
      </c>
      <c r="U2" s="235">
        <v>21.803000000000001</v>
      </c>
      <c r="V2" s="235">
        <v>21.831</v>
      </c>
      <c r="W2" s="235">
        <v>21.86</v>
      </c>
      <c r="X2" s="235"/>
      <c r="Y2" s="235">
        <v>135.76635630000001</v>
      </c>
      <c r="Z2" s="235">
        <v>137.1303838</v>
      </c>
      <c r="AA2" s="235">
        <v>135.1496061</v>
      </c>
      <c r="AB2" s="235">
        <v>135.00507899999999</v>
      </c>
      <c r="AC2" s="235">
        <v>134.680758</v>
      </c>
      <c r="AD2" s="235">
        <v>134.58245600000001</v>
      </c>
      <c r="AE2" s="235">
        <v>134.59554800000001</v>
      </c>
      <c r="AF2" s="235">
        <v>134.670872</v>
      </c>
      <c r="AG2" s="235">
        <v>134.80773099999999</v>
      </c>
      <c r="AH2" s="235">
        <v>134.92543900000001</v>
      </c>
      <c r="AI2" s="235">
        <v>135.05392999999901</v>
      </c>
      <c r="AJ2" s="235">
        <v>135.18112400000001</v>
      </c>
      <c r="AK2" s="235"/>
    </row>
    <row r="3" spans="1:37" x14ac:dyDescent="0.25">
      <c r="A3" s="239" t="s">
        <v>602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-0.215</v>
      </c>
      <c r="N3" s="235">
        <v>0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602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602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1.458</v>
      </c>
      <c r="M5" s="231">
        <v>1.399</v>
      </c>
      <c r="N5" s="231">
        <v>2.1880000000000002</v>
      </c>
      <c r="O5" s="231">
        <v>1.45825</v>
      </c>
      <c r="P5" s="231">
        <v>1.45825</v>
      </c>
      <c r="Q5" s="231">
        <v>1.45825</v>
      </c>
      <c r="R5" s="231">
        <v>1.45825</v>
      </c>
      <c r="S5" s="231">
        <v>1.45825</v>
      </c>
      <c r="T5" s="231">
        <v>1.45825</v>
      </c>
      <c r="U5" s="231">
        <v>1.45825</v>
      </c>
      <c r="V5" s="231">
        <v>1.45825</v>
      </c>
      <c r="W5" s="231">
        <v>1.45825</v>
      </c>
      <c r="X5" s="231"/>
      <c r="Y5" s="231">
        <v>0.429759</v>
      </c>
      <c r="Z5" s="231">
        <v>0.13428599999999999</v>
      </c>
      <c r="AA5" s="231">
        <v>9.5687999999999995E-2</v>
      </c>
      <c r="AB5" s="231">
        <v>0.17812815400000001</v>
      </c>
      <c r="AC5" s="231">
        <v>0.17556163399999999</v>
      </c>
      <c r="AD5" s="231">
        <v>0.18771760600000001</v>
      </c>
      <c r="AE5" s="231">
        <v>0.17950474199999999</v>
      </c>
      <c r="AF5" s="231">
        <v>0.15648772399999999</v>
      </c>
      <c r="AG5" s="231">
        <v>0.162262394</v>
      </c>
      <c r="AH5" s="231">
        <v>0.155379454</v>
      </c>
      <c r="AI5" s="231">
        <v>0.16024417599999999</v>
      </c>
      <c r="AJ5" s="231">
        <v>0.15470282599999999</v>
      </c>
      <c r="AK5" s="235"/>
    </row>
    <row r="6" spans="1:37" x14ac:dyDescent="0.25">
      <c r="A6" s="234" t="s">
        <v>602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1.43</v>
      </c>
      <c r="M6" s="231">
        <v>1.401</v>
      </c>
      <c r="N6" s="231">
        <v>2.258</v>
      </c>
      <c r="O6" s="231">
        <v>1.45825</v>
      </c>
      <c r="P6" s="231">
        <v>1.45825</v>
      </c>
      <c r="Q6" s="231">
        <v>1.45825</v>
      </c>
      <c r="R6" s="231">
        <v>1.45825</v>
      </c>
      <c r="S6" s="231">
        <v>1.45825</v>
      </c>
      <c r="T6" s="231">
        <v>1.45825</v>
      </c>
      <c r="U6" s="231">
        <v>1.45825</v>
      </c>
      <c r="V6" s="231">
        <v>1.45825</v>
      </c>
      <c r="W6" s="231">
        <v>1.45825</v>
      </c>
      <c r="X6" s="231"/>
      <c r="Y6" s="231">
        <v>0.47667900000000002</v>
      </c>
      <c r="Z6" s="231">
        <v>0.110789</v>
      </c>
      <c r="AA6" s="231">
        <v>9.0659000000000003E-2</v>
      </c>
      <c r="AB6" s="231">
        <v>0.18720430199999999</v>
      </c>
      <c r="AC6" s="231">
        <v>0.18470194500000001</v>
      </c>
      <c r="AD6" s="231">
        <v>0.19975108499999999</v>
      </c>
      <c r="AE6" s="231">
        <v>0.19216235200000001</v>
      </c>
      <c r="AF6" s="231">
        <v>0.16602467900000001</v>
      </c>
      <c r="AG6" s="231">
        <v>0.17271512999999999</v>
      </c>
      <c r="AH6" s="231">
        <v>0.17022443900000001</v>
      </c>
      <c r="AI6" s="231">
        <v>0.16738376799999999</v>
      </c>
      <c r="AJ6" s="231">
        <v>0.16310234600000001</v>
      </c>
      <c r="AK6" s="235"/>
    </row>
    <row r="7" spans="1:37" x14ac:dyDescent="0.25">
      <c r="A7" s="234" t="s">
        <v>602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1.4339999999999999</v>
      </c>
      <c r="M7" s="231">
        <v>1.409</v>
      </c>
      <c r="N7" s="231">
        <v>2.145</v>
      </c>
      <c r="O7" s="231">
        <v>1.3999200000000001</v>
      </c>
      <c r="P7" s="231">
        <v>1.3999200000000001</v>
      </c>
      <c r="Q7" s="231">
        <v>1.3999200000000001</v>
      </c>
      <c r="R7" s="231">
        <v>1.3415900000000001</v>
      </c>
      <c r="S7" s="231">
        <v>1.3999200000000001</v>
      </c>
      <c r="T7" s="231">
        <v>1.3999200000000001</v>
      </c>
      <c r="U7" s="231">
        <v>1.3999200000000001</v>
      </c>
      <c r="V7" s="231">
        <v>1.3999200000000001</v>
      </c>
      <c r="W7" s="231">
        <v>1.3999200000000001</v>
      </c>
      <c r="X7" s="231"/>
      <c r="Y7" s="231">
        <v>0.273036</v>
      </c>
      <c r="Z7" s="231">
        <v>3.1895E-2</v>
      </c>
      <c r="AA7" s="231">
        <v>0.15105792000000001</v>
      </c>
      <c r="AB7" s="231">
        <v>0.29526646000000101</v>
      </c>
      <c r="AC7" s="231">
        <v>0.317548520000001</v>
      </c>
      <c r="AD7" s="231">
        <v>0.23851137</v>
      </c>
      <c r="AE7" s="231">
        <v>0.25356051000000002</v>
      </c>
      <c r="AF7" s="231">
        <v>0.23256171</v>
      </c>
      <c r="AG7" s="231">
        <v>0.22891025200000001</v>
      </c>
      <c r="AH7" s="231">
        <v>0.22751033200000001</v>
      </c>
      <c r="AI7" s="231">
        <v>0.23308668000000099</v>
      </c>
      <c r="AJ7" s="231">
        <v>0.24197617199999999</v>
      </c>
      <c r="AK7" s="235"/>
    </row>
    <row r="8" spans="1:37" x14ac:dyDescent="0.25">
      <c r="A8" s="234" t="s">
        <v>602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>
        <v>6.0860000000000003</v>
      </c>
      <c r="M8" s="231">
        <v>6.0860000000000003</v>
      </c>
      <c r="N8" s="231">
        <v>6.0869999999999997</v>
      </c>
      <c r="O8" s="231">
        <v>6.0460289999999999</v>
      </c>
      <c r="P8" s="231">
        <v>6.0460289999999999</v>
      </c>
      <c r="Q8" s="231">
        <v>6.0460289999999999</v>
      </c>
      <c r="R8" s="231">
        <v>6.1071</v>
      </c>
      <c r="S8" s="231">
        <v>6.1071</v>
      </c>
      <c r="T8" s="231">
        <v>6.1071</v>
      </c>
      <c r="U8" s="231">
        <v>6.1071</v>
      </c>
      <c r="V8" s="231">
        <v>6.1071</v>
      </c>
      <c r="W8" s="231">
        <v>6.1071</v>
      </c>
      <c r="X8" s="231"/>
      <c r="Y8" s="231">
        <v>17.106087000000102</v>
      </c>
      <c r="Z8" s="231">
        <v>22.641518000000001</v>
      </c>
      <c r="AA8" s="231">
        <v>16.6961410180106</v>
      </c>
      <c r="AB8" s="231">
        <v>26.6478532198362</v>
      </c>
      <c r="AC8" s="231">
        <v>28.8001831964751</v>
      </c>
      <c r="AD8" s="231">
        <v>28.736722007799901</v>
      </c>
      <c r="AE8" s="231">
        <v>30.402560438297002</v>
      </c>
      <c r="AF8" s="231">
        <v>28.3082899156</v>
      </c>
      <c r="AG8" s="231">
        <v>26.877353836599902</v>
      </c>
      <c r="AH8" s="231">
        <v>26.241685546231</v>
      </c>
      <c r="AI8" s="231">
        <v>24.777767826525899</v>
      </c>
      <c r="AJ8" s="231">
        <v>24.499724888342801</v>
      </c>
      <c r="AK8" s="235"/>
    </row>
    <row r="9" spans="1:37" x14ac:dyDescent="0.25">
      <c r="A9" s="234" t="s">
        <v>602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>
        <v>7.1070000000000002</v>
      </c>
      <c r="M9" s="231">
        <v>7.0620000000000003</v>
      </c>
      <c r="N9" s="231">
        <v>7.2850000000000001</v>
      </c>
      <c r="O9" s="231">
        <v>7.5949999999999998</v>
      </c>
      <c r="P9" s="231">
        <v>7.5949999999999998</v>
      </c>
      <c r="Q9" s="231">
        <v>0</v>
      </c>
      <c r="R9" s="231">
        <v>0</v>
      </c>
      <c r="S9" s="231">
        <v>0</v>
      </c>
      <c r="T9" s="231">
        <v>0</v>
      </c>
      <c r="U9" s="231">
        <v>0</v>
      </c>
      <c r="V9" s="231">
        <v>0</v>
      </c>
      <c r="W9" s="231">
        <v>0</v>
      </c>
      <c r="X9" s="231"/>
      <c r="Y9" s="231">
        <v>0.14526</v>
      </c>
      <c r="Z9" s="231">
        <v>3.7916999999999999E-2</v>
      </c>
      <c r="AA9" s="231">
        <v>4.3709999999999999E-2</v>
      </c>
      <c r="AB9" s="231">
        <v>0.74337999999999904</v>
      </c>
      <c r="AC9" s="231">
        <v>1.3261799999999999</v>
      </c>
      <c r="AD9" s="231">
        <v>0</v>
      </c>
      <c r="AE9" s="231">
        <v>0</v>
      </c>
      <c r="AF9" s="231">
        <v>0</v>
      </c>
      <c r="AG9" s="231">
        <v>0</v>
      </c>
      <c r="AH9" s="231">
        <v>0</v>
      </c>
      <c r="AI9" s="231">
        <v>0</v>
      </c>
      <c r="AJ9" s="231">
        <v>0</v>
      </c>
      <c r="AK9" s="235"/>
    </row>
    <row r="10" spans="1:37" x14ac:dyDescent="0.25">
      <c r="A10" s="234" t="s">
        <v>602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602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602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>
        <v>6.76</v>
      </c>
      <c r="M12" s="235">
        <v>6.2539999999999996</v>
      </c>
      <c r="N12" s="235">
        <v>5.97</v>
      </c>
      <c r="O12" s="235">
        <v>5.6777800000000003</v>
      </c>
      <c r="P12" s="235">
        <v>5.70078</v>
      </c>
      <c r="Q12" s="235">
        <v>5.6777800000000003</v>
      </c>
      <c r="R12" s="235">
        <v>5.6777800000000003</v>
      </c>
      <c r="S12" s="235">
        <v>5.6777800000000003</v>
      </c>
      <c r="T12" s="235">
        <v>5.6777800000000003</v>
      </c>
      <c r="U12" s="235">
        <v>5.6777800000000003</v>
      </c>
      <c r="V12" s="235">
        <v>5.6777800000000003</v>
      </c>
      <c r="W12" s="235">
        <v>5.6777800000000003</v>
      </c>
      <c r="X12" s="235"/>
      <c r="Y12" s="235">
        <v>6.1764590000000199</v>
      </c>
      <c r="Z12" s="235">
        <v>22.633780000000002</v>
      </c>
      <c r="AA12" s="235">
        <v>12.599593580000001</v>
      </c>
      <c r="AB12" s="235">
        <v>11.1068204547721</v>
      </c>
      <c r="AC12" s="235">
        <v>11.106820454887</v>
      </c>
      <c r="AD12" s="235">
        <v>11.106820454978999</v>
      </c>
      <c r="AE12" s="235">
        <v>11.1108013464991</v>
      </c>
      <c r="AF12" s="235">
        <v>11.106820454657001</v>
      </c>
      <c r="AG12" s="235">
        <v>11.106820454864099</v>
      </c>
      <c r="AH12" s="235">
        <v>11.1068204547029</v>
      </c>
      <c r="AI12" s="235">
        <v>11.110801347028101</v>
      </c>
      <c r="AJ12" s="235">
        <v>11.1068204547951</v>
      </c>
      <c r="AK12" s="235"/>
    </row>
    <row r="13" spans="1:37" x14ac:dyDescent="0.25">
      <c r="A13" s="239" t="s">
        <v>602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>
        <v>0.127</v>
      </c>
      <c r="M13" s="235">
        <v>0.13</v>
      </c>
      <c r="N13" s="235">
        <v>0.13569999999999999</v>
      </c>
      <c r="O13" s="235">
        <v>0.13569999999999999</v>
      </c>
      <c r="P13" s="235">
        <v>0.13569999999999999</v>
      </c>
      <c r="Q13" s="235">
        <v>0.13569999999999999</v>
      </c>
      <c r="R13" s="235">
        <v>0.13569999999999999</v>
      </c>
      <c r="S13" s="235">
        <v>0.13569999999999999</v>
      </c>
      <c r="T13" s="235">
        <v>0.13569999999999999</v>
      </c>
      <c r="U13" s="235">
        <v>0.13569999999999999</v>
      </c>
      <c r="V13" s="235">
        <v>0.13569999999999999</v>
      </c>
      <c r="W13" s="235">
        <v>0.13569999999999999</v>
      </c>
      <c r="X13" s="235"/>
      <c r="Y13" s="235">
        <v>0.21765900000001701</v>
      </c>
      <c r="Z13" s="235">
        <v>0.68407799999999597</v>
      </c>
      <c r="AA13" s="235">
        <v>0.50779979999997304</v>
      </c>
      <c r="AB13" s="235">
        <v>0.37366490000000202</v>
      </c>
      <c r="AC13" s="235">
        <v>0.37450210000001</v>
      </c>
      <c r="AD13" s="235">
        <v>0.37146610000000302</v>
      </c>
      <c r="AE13" s="235">
        <v>0.36985380000000501</v>
      </c>
      <c r="AF13" s="235">
        <v>0.37208020000000203</v>
      </c>
      <c r="AG13" s="235">
        <v>0.37370169999998798</v>
      </c>
      <c r="AH13" s="235">
        <v>0.371942199999999</v>
      </c>
      <c r="AI13" s="235">
        <v>0.36933629999999401</v>
      </c>
      <c r="AJ13" s="235">
        <v>0.36818399999999402</v>
      </c>
      <c r="AK13" s="235"/>
    </row>
    <row r="14" spans="1:37" x14ac:dyDescent="0.25">
      <c r="A14" s="239" t="s">
        <v>602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602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602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1.446</v>
      </c>
      <c r="M16" s="231">
        <v>1.4410000000000001</v>
      </c>
      <c r="N16" s="231">
        <v>1.762</v>
      </c>
      <c r="O16" s="231">
        <v>0.97854025464000005</v>
      </c>
      <c r="P16" s="231">
        <v>0.97565302547999999</v>
      </c>
      <c r="Q16" s="231">
        <v>0.97262150112000001</v>
      </c>
      <c r="R16" s="231">
        <v>0.97004399129999996</v>
      </c>
      <c r="S16" s="231">
        <v>1.1425619704500001</v>
      </c>
      <c r="T16" s="231">
        <v>0.97913053979999998</v>
      </c>
      <c r="U16" s="231">
        <v>0.96198072399000001</v>
      </c>
      <c r="V16" s="231">
        <v>0.95891754302999999</v>
      </c>
      <c r="W16" s="231">
        <v>0.95629600844999996</v>
      </c>
      <c r="X16" s="231"/>
      <c r="Y16" s="231">
        <v>9.0528120000000598</v>
      </c>
      <c r="Z16" s="231">
        <v>1.703211</v>
      </c>
      <c r="AA16" s="231">
        <v>8.5671636689051898</v>
      </c>
      <c r="AB16" s="231">
        <v>7.4476036781144002</v>
      </c>
      <c r="AC16" s="231">
        <v>6.8325439261316498</v>
      </c>
      <c r="AD16" s="231">
        <v>7.4042438099296799</v>
      </c>
      <c r="AE16" s="231">
        <v>7.4067430509043</v>
      </c>
      <c r="AF16" s="231">
        <v>7.5867529674769996</v>
      </c>
      <c r="AG16" s="231">
        <v>7.3639751198754801</v>
      </c>
      <c r="AH16" s="231">
        <v>7.3214808143621504</v>
      </c>
      <c r="AI16" s="231">
        <v>6.7403640023753804</v>
      </c>
      <c r="AJ16" s="231">
        <v>7.28020384473907</v>
      </c>
      <c r="AK16" s="235"/>
    </row>
    <row r="17" spans="1:37" x14ac:dyDescent="0.25">
      <c r="A17" s="234" t="s">
        <v>602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1.51</v>
      </c>
      <c r="M17" s="231">
        <v>1.8460000000000001</v>
      </c>
      <c r="N17" s="231">
        <v>1.478</v>
      </c>
      <c r="O17" s="231">
        <v>0.97259297336999995</v>
      </c>
      <c r="P17" s="231">
        <v>0.96918046551000003</v>
      </c>
      <c r="Q17" s="231">
        <v>0.96566242337999997</v>
      </c>
      <c r="R17" s="231">
        <v>0.96376891698</v>
      </c>
      <c r="S17" s="231">
        <v>1.17198597033</v>
      </c>
      <c r="T17" s="231">
        <v>0.95870356649999999</v>
      </c>
      <c r="U17" s="231">
        <v>0.95613408125999999</v>
      </c>
      <c r="V17" s="231">
        <v>0.95205649031999995</v>
      </c>
      <c r="W17" s="231">
        <v>0.94976179172999997</v>
      </c>
      <c r="X17" s="231"/>
      <c r="Y17" s="231">
        <v>8.9101719999999194</v>
      </c>
      <c r="Z17" s="231">
        <v>10.046485000000001</v>
      </c>
      <c r="AA17" s="231">
        <v>1.40211576138775</v>
      </c>
      <c r="AB17" s="231">
        <v>7.3126584070233296</v>
      </c>
      <c r="AC17" s="231">
        <v>6.6823975011824004</v>
      </c>
      <c r="AD17" s="231">
        <v>7.2701072093727097</v>
      </c>
      <c r="AE17" s="231">
        <v>7.2718597097669901</v>
      </c>
      <c r="AF17" s="231">
        <v>7.4592342052483804</v>
      </c>
      <c r="AG17" s="231">
        <v>7.2298399461110803</v>
      </c>
      <c r="AH17" s="231">
        <v>7.1888213227244604</v>
      </c>
      <c r="AI17" s="231">
        <v>6.5916405951179096</v>
      </c>
      <c r="AJ17" s="231">
        <v>7.1482924316515799</v>
      </c>
      <c r="AK17" s="235"/>
    </row>
    <row r="18" spans="1:37" x14ac:dyDescent="0.25">
      <c r="A18" s="234" t="s">
        <v>602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1.944</v>
      </c>
      <c r="M18" s="231">
        <v>1.9350000000000001</v>
      </c>
      <c r="N18" s="231">
        <v>1.9410000000000001</v>
      </c>
      <c r="O18" s="231">
        <v>1.32291190287</v>
      </c>
      <c r="P18" s="231">
        <v>1.66093301628</v>
      </c>
      <c r="Q18" s="231">
        <v>1.2855825137700001</v>
      </c>
      <c r="R18" s="231">
        <v>1.2667642479000001</v>
      </c>
      <c r="S18" s="231">
        <v>1.2442453254900001</v>
      </c>
      <c r="T18" s="231">
        <v>1.23392785059</v>
      </c>
      <c r="U18" s="231">
        <v>1.21798094877</v>
      </c>
      <c r="V18" s="231">
        <v>1.5580623178799999</v>
      </c>
      <c r="W18" s="231">
        <v>1.1854011907799999</v>
      </c>
      <c r="X18" s="231"/>
      <c r="Y18" s="231">
        <v>10.1574589999999</v>
      </c>
      <c r="Z18" s="231">
        <v>7.2683799999999996</v>
      </c>
      <c r="AA18" s="231">
        <v>13.2823795084684</v>
      </c>
      <c r="AB18" s="231">
        <v>10.2660065785738</v>
      </c>
      <c r="AC18" s="231">
        <v>10.373615602628499</v>
      </c>
      <c r="AD18" s="231">
        <v>9.9813989292482006</v>
      </c>
      <c r="AE18" s="231">
        <v>9.8694771391021501</v>
      </c>
      <c r="AF18" s="231">
        <v>8.4598604372133899</v>
      </c>
      <c r="AG18" s="231">
        <v>9.5795226009563006</v>
      </c>
      <c r="AH18" s="231">
        <v>9.4539015894310907</v>
      </c>
      <c r="AI18" s="231">
        <v>9.6099789591146205</v>
      </c>
      <c r="AJ18" s="231">
        <v>9.2090222820713201</v>
      </c>
      <c r="AK18" s="235"/>
    </row>
    <row r="19" spans="1:37" x14ac:dyDescent="0.25">
      <c r="A19" s="239" t="s">
        <v>602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602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>
        <v>0.21099999999999999</v>
      </c>
      <c r="M20" s="235">
        <v>0.21099999999999999</v>
      </c>
      <c r="N20" s="235">
        <v>0.25640833925255802</v>
      </c>
      <c r="O20" s="235">
        <v>0.25640833925255802</v>
      </c>
      <c r="P20" s="235">
        <v>0.25640833925255802</v>
      </c>
      <c r="Q20" s="235">
        <v>0.25640833925255802</v>
      </c>
      <c r="R20" s="235">
        <v>0.25640833925255802</v>
      </c>
      <c r="S20" s="235">
        <v>0.25640833925255802</v>
      </c>
      <c r="T20" s="235">
        <v>0.25640833925255802</v>
      </c>
      <c r="U20" s="235">
        <v>0.25640833925255802</v>
      </c>
      <c r="V20" s="235">
        <v>0.25640833925255802</v>
      </c>
      <c r="W20" s="235">
        <v>0.25640833925255802</v>
      </c>
      <c r="X20" s="235"/>
      <c r="Y20" s="235">
        <v>1.08217899999999</v>
      </c>
      <c r="Z20" s="235">
        <v>1.3366889999999501</v>
      </c>
      <c r="AA20" s="235">
        <v>1.3719855323900201</v>
      </c>
      <c r="AB20" s="235">
        <v>1.4636160448848501</v>
      </c>
      <c r="AC20" s="235">
        <v>1.4748755673253999</v>
      </c>
      <c r="AD20" s="235">
        <v>1.46167715340827</v>
      </c>
      <c r="AE20" s="235">
        <v>1.4630249018566699</v>
      </c>
      <c r="AF20" s="235">
        <v>1.47649201617434</v>
      </c>
      <c r="AG20" s="235">
        <v>1.4676154920356601</v>
      </c>
      <c r="AH20" s="235">
        <v>1.4668701351161599</v>
      </c>
      <c r="AI20" s="235">
        <v>1.46656746699997</v>
      </c>
      <c r="AJ20" s="235">
        <v>1.46008025150503</v>
      </c>
      <c r="AK20" s="235"/>
    </row>
    <row r="21" spans="1:37" x14ac:dyDescent="0.25">
      <c r="A21" s="239" t="s">
        <v>602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>
        <v>0.246</v>
      </c>
      <c r="M21" s="235">
        <v>0.20899999999999999</v>
      </c>
      <c r="N21" s="235">
        <v>0.25640833925255802</v>
      </c>
      <c r="O21" s="235">
        <v>0.25640833925255802</v>
      </c>
      <c r="P21" s="235">
        <v>0.25640833925255802</v>
      </c>
      <c r="Q21" s="235">
        <v>0.25640833925255802</v>
      </c>
      <c r="R21" s="235">
        <v>0.25640833925255802</v>
      </c>
      <c r="S21" s="235">
        <v>0.25640833925255802</v>
      </c>
      <c r="T21" s="235">
        <v>0.25640833925255802</v>
      </c>
      <c r="U21" s="235">
        <v>0.25640833925255802</v>
      </c>
      <c r="V21" s="235">
        <v>0.25640833925255802</v>
      </c>
      <c r="W21" s="235">
        <v>0.25640833925255802</v>
      </c>
      <c r="X21" s="235"/>
      <c r="Y21" s="235">
        <v>0.45829600000000298</v>
      </c>
      <c r="Z21" s="235">
        <v>0.84579299999999702</v>
      </c>
      <c r="AA21" s="235">
        <v>0.66736896896618503</v>
      </c>
      <c r="AB21" s="235">
        <v>0.87855400538814199</v>
      </c>
      <c r="AC21" s="235">
        <v>0.883409794387092</v>
      </c>
      <c r="AD21" s="235">
        <v>0.87028452131059797</v>
      </c>
      <c r="AE21" s="235">
        <v>0.88685342140235801</v>
      </c>
      <c r="AF21" s="235">
        <v>0.88571928989663695</v>
      </c>
      <c r="AG21" s="235">
        <v>0.87392939353536403</v>
      </c>
      <c r="AH21" s="235">
        <v>0.88693036008145298</v>
      </c>
      <c r="AI21" s="235">
        <v>0.88356789814708603</v>
      </c>
      <c r="AJ21" s="235">
        <v>0.88090088635558095</v>
      </c>
      <c r="AK21" s="235"/>
    </row>
    <row r="22" spans="1:37" x14ac:dyDescent="0.25">
      <c r="A22" s="239" t="s">
        <v>602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602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602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602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</row>
    <row r="26" spans="1:37" x14ac:dyDescent="0.25">
      <c r="A26" s="239" t="s">
        <v>602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602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602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602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602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602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602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602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602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602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602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602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602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602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602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602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602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>
        <v>0.76200000000000001</v>
      </c>
      <c r="M42" s="231">
        <v>0.76300000000000001</v>
      </c>
      <c r="N42" s="231">
        <v>0.77160000000000095</v>
      </c>
      <c r="O42" s="231">
        <v>0.77160000000000095</v>
      </c>
      <c r="P42" s="231">
        <v>0.77160000000000095</v>
      </c>
      <c r="Q42" s="231">
        <v>0.77160000000000095</v>
      </c>
      <c r="R42" s="231">
        <v>0.77160000000000095</v>
      </c>
      <c r="S42" s="231">
        <v>0.77160000000000095</v>
      </c>
      <c r="T42" s="231">
        <v>0.77160000000000095</v>
      </c>
      <c r="U42" s="231">
        <v>0.77160000000000095</v>
      </c>
      <c r="V42" s="231">
        <v>0.77160000000000095</v>
      </c>
      <c r="W42" s="231">
        <v>0.77160000000000095</v>
      </c>
      <c r="X42" s="231"/>
      <c r="Y42" s="231">
        <v>1.96415900000001</v>
      </c>
      <c r="Z42" s="231">
        <v>3.1899389999999301</v>
      </c>
      <c r="AA42" s="231">
        <v>2.5931230940553101</v>
      </c>
      <c r="AB42" s="231">
        <v>1.98127535259778</v>
      </c>
      <c r="AC42" s="231">
        <v>1.9861255916535601</v>
      </c>
      <c r="AD42" s="231">
        <v>1.96335760641978</v>
      </c>
      <c r="AE42" s="231">
        <v>1.9450438430793899</v>
      </c>
      <c r="AF42" s="231">
        <v>1.98978532512016</v>
      </c>
      <c r="AG42" s="231">
        <v>2.0028513968277002</v>
      </c>
      <c r="AH42" s="231">
        <v>2.0761753528459499</v>
      </c>
      <c r="AI42" s="231">
        <v>2.0785084468476702</v>
      </c>
      <c r="AJ42" s="231">
        <v>2.0733731730648</v>
      </c>
      <c r="AK42" s="235"/>
    </row>
    <row r="43" spans="1:37" x14ac:dyDescent="0.25">
      <c r="A43" s="234" t="s">
        <v>602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>
        <v>1.2370000000000001</v>
      </c>
      <c r="M43" s="231">
        <v>1.226</v>
      </c>
      <c r="N43" s="231">
        <v>1.2820416962627901</v>
      </c>
      <c r="O43" s="231">
        <v>1.2820416962627901</v>
      </c>
      <c r="P43" s="231">
        <v>1.2820416962627901</v>
      </c>
      <c r="Q43" s="231">
        <v>1.2820416962627901</v>
      </c>
      <c r="R43" s="231">
        <v>1.2820416962627901</v>
      </c>
      <c r="S43" s="231">
        <v>1.2820416962627901</v>
      </c>
      <c r="T43" s="231">
        <v>1.2820416962627901</v>
      </c>
      <c r="U43" s="231">
        <v>1.2820416962627901</v>
      </c>
      <c r="V43" s="231">
        <v>1.2820416962627901</v>
      </c>
      <c r="W43" s="231">
        <v>1.2820416962627901</v>
      </c>
      <c r="X43" s="231"/>
      <c r="Y43" s="231">
        <v>3.2375549999999902</v>
      </c>
      <c r="Z43" s="231">
        <v>4.7644380000002</v>
      </c>
      <c r="AA43" s="231">
        <v>3.98139227595773</v>
      </c>
      <c r="AB43" s="231">
        <v>3.1748437340906901</v>
      </c>
      <c r="AC43" s="231">
        <v>3.1936986835999601</v>
      </c>
      <c r="AD43" s="231">
        <v>3.1670070874542899</v>
      </c>
      <c r="AE43" s="231">
        <v>3.13459908125522</v>
      </c>
      <c r="AF43" s="231">
        <v>3.2176879835480201</v>
      </c>
      <c r="AG43" s="231">
        <v>3.2538193748074402</v>
      </c>
      <c r="AH43" s="231">
        <v>3.3784140687601401</v>
      </c>
      <c r="AI43" s="231">
        <v>3.3848398361405798</v>
      </c>
      <c r="AJ43" s="231">
        <v>3.3650362652958798</v>
      </c>
      <c r="AK43" s="235"/>
    </row>
    <row r="44" spans="1:37" x14ac:dyDescent="0.25">
      <c r="A44" s="234" t="s">
        <v>602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2.8660000000000001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2.4584929</v>
      </c>
      <c r="Z44" s="230">
        <v>9.4459853000000695</v>
      </c>
      <c r="AA44" s="230">
        <v>12.3830337000001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602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602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1.6255214099999999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602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5.0000000001</v>
      </c>
      <c r="M47" s="231">
        <v>1.999999999998</v>
      </c>
      <c r="N47" s="231">
        <v>3.9999999999979998</v>
      </c>
      <c r="O47" s="231">
        <v>0.85000000000003995</v>
      </c>
      <c r="P47" s="231">
        <v>2.8500000000000401</v>
      </c>
      <c r="Q47" s="231">
        <v>0.85000000000003995</v>
      </c>
      <c r="R47" s="231">
        <v>1.7000000000000799</v>
      </c>
      <c r="S47" s="231">
        <v>1.7000000000000799</v>
      </c>
      <c r="T47" s="231">
        <v>1.7000000000000799</v>
      </c>
      <c r="U47" s="231">
        <v>1.7000000000000799</v>
      </c>
      <c r="V47" s="231">
        <v>1.7000000000000799</v>
      </c>
      <c r="W47" s="231">
        <v>1.7000000000000799</v>
      </c>
      <c r="X47" s="230"/>
      <c r="Y47" s="230">
        <v>28.629210305098098</v>
      </c>
      <c r="Z47" s="230">
        <v>31.525339245009899</v>
      </c>
      <c r="AA47" s="230">
        <v>39.418999999988998</v>
      </c>
      <c r="AB47" s="230">
        <v>31.5220000000003</v>
      </c>
      <c r="AC47" s="230">
        <v>24.673000000000499</v>
      </c>
      <c r="AD47" s="230">
        <v>7.4459999999997803</v>
      </c>
      <c r="AE47" s="230">
        <v>14.932799999999601</v>
      </c>
      <c r="AF47" s="230">
        <v>14.8919999999996</v>
      </c>
      <c r="AG47" s="230">
        <v>14.8919999999996</v>
      </c>
      <c r="AH47" s="230">
        <v>14.8919999999996</v>
      </c>
      <c r="AI47" s="230">
        <v>14.932799999999601</v>
      </c>
      <c r="AJ47" s="230">
        <v>14.8919999999996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C6DF-8C35-4D17-9BDD-8667D70ACC5A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620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PAL_Data!L2</f>
        <v>178.0847</v>
      </c>
      <c r="H11" s="245">
        <f>PAL_Data!M2</f>
        <v>162.5685</v>
      </c>
      <c r="I11" s="245">
        <f>PAL_Data!N2</f>
        <v>176.0608</v>
      </c>
      <c r="J11" s="245">
        <f>PAL_Data!O2</f>
        <v>164.2</v>
      </c>
      <c r="K11" s="245">
        <f>PAL_Data!P2</f>
        <v>164.6</v>
      </c>
      <c r="L11" s="245">
        <f>PAL_Data!Q2</f>
        <v>173.2</v>
      </c>
      <c r="M11" s="245">
        <f>PAL_Data!R2</f>
        <v>185.142</v>
      </c>
      <c r="N11" s="245">
        <f>PAL_Data!S2</f>
        <v>189.84200000000001</v>
      </c>
      <c r="O11" s="245">
        <f>PAL_Data!T2</f>
        <v>190.44200000000001</v>
      </c>
      <c r="P11" s="245">
        <f>PAL_Data!U2</f>
        <v>191.142</v>
      </c>
      <c r="Q11" s="245">
        <f>PAL_Data!V2</f>
        <v>191.94200000000001</v>
      </c>
      <c r="R11" s="245">
        <f>PAL_Data!W2</f>
        <v>192.84200000000001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178.0847</v>
      </c>
      <c r="H19" s="246">
        <f>H11+H17+H18</f>
        <v>162.5685</v>
      </c>
      <c r="I19" s="246">
        <f t="shared" ref="I19:R19" si="0">I11+I17+I18</f>
        <v>176.0608</v>
      </c>
      <c r="J19" s="246">
        <f t="shared" si="0"/>
        <v>164.2</v>
      </c>
      <c r="K19" s="246">
        <f t="shared" si="0"/>
        <v>164.6</v>
      </c>
      <c r="L19" s="246">
        <f t="shared" si="0"/>
        <v>173.2</v>
      </c>
      <c r="M19" s="246">
        <f t="shared" si="0"/>
        <v>185.142</v>
      </c>
      <c r="N19" s="246">
        <f t="shared" si="0"/>
        <v>189.84200000000001</v>
      </c>
      <c r="O19" s="246">
        <f t="shared" si="0"/>
        <v>190.44200000000001</v>
      </c>
      <c r="P19" s="246">
        <f t="shared" si="0"/>
        <v>191.142</v>
      </c>
      <c r="Q19" s="246">
        <f t="shared" si="0"/>
        <v>191.94200000000001</v>
      </c>
      <c r="R19" s="246">
        <f t="shared" si="0"/>
        <v>192.84200000000001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178.0847</v>
      </c>
      <c r="H21" s="246">
        <f>H19+H20</f>
        <v>162.5685</v>
      </c>
      <c r="I21" s="246">
        <f t="shared" ref="I21:R21" si="1">I19+I20</f>
        <v>176.0608</v>
      </c>
      <c r="J21" s="246">
        <f>J19+J20</f>
        <v>164.2</v>
      </c>
      <c r="K21" s="246">
        <f t="shared" si="1"/>
        <v>164.6</v>
      </c>
      <c r="L21" s="246">
        <f t="shared" si="1"/>
        <v>173.2</v>
      </c>
      <c r="M21" s="246">
        <f t="shared" si="1"/>
        <v>185.142</v>
      </c>
      <c r="N21" s="246">
        <f t="shared" si="1"/>
        <v>189.84200000000001</v>
      </c>
      <c r="O21" s="246">
        <f t="shared" si="1"/>
        <v>190.44200000000001</v>
      </c>
      <c r="P21" s="246">
        <f t="shared" si="1"/>
        <v>191.142</v>
      </c>
      <c r="Q21" s="246">
        <f t="shared" si="1"/>
        <v>191.94200000000001</v>
      </c>
      <c r="R21" s="246">
        <f t="shared" si="1"/>
        <v>192.84200000000001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30.274399000000003</v>
      </c>
      <c r="H22" s="246">
        <f t="shared" ref="H22:R22" si="2">H21*0.17</f>
        <v>27.636645000000001</v>
      </c>
      <c r="I22" s="246">
        <f t="shared" si="2"/>
        <v>29.930336</v>
      </c>
      <c r="J22" s="246">
        <f t="shared" si="2"/>
        <v>27.914000000000001</v>
      </c>
      <c r="K22" s="246">
        <f t="shared" si="2"/>
        <v>27.981999999999999</v>
      </c>
      <c r="L22" s="246">
        <f t="shared" si="2"/>
        <v>29.443999999999999</v>
      </c>
      <c r="M22" s="246">
        <f t="shared" si="2"/>
        <v>31.474140000000002</v>
      </c>
      <c r="N22" s="246">
        <f t="shared" si="2"/>
        <v>32.273140000000005</v>
      </c>
      <c r="O22" s="246">
        <f t="shared" si="2"/>
        <v>32.375140000000002</v>
      </c>
      <c r="P22" s="246">
        <f t="shared" si="2"/>
        <v>32.494140000000002</v>
      </c>
      <c r="Q22" s="246">
        <f t="shared" si="2"/>
        <v>32.630140000000004</v>
      </c>
      <c r="R22" s="246">
        <f t="shared" si="2"/>
        <v>32.783140000000003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PAL_Data!L3</f>
        <v>0</v>
      </c>
      <c r="H23" s="245">
        <f>PAL_Data!M3</f>
        <v>-10.305</v>
      </c>
      <c r="I23" s="245">
        <f>PAL_Data!N3</f>
        <v>-5.5279999999999996</v>
      </c>
      <c r="J23" s="245">
        <f>PAL_Data!O3</f>
        <v>0</v>
      </c>
      <c r="K23" s="245">
        <f>PAL_Data!P3</f>
        <v>0</v>
      </c>
      <c r="L23" s="245">
        <f>PAL_Data!Q3</f>
        <v>0</v>
      </c>
      <c r="M23" s="245">
        <f>PAL_Data!R3</f>
        <v>0</v>
      </c>
      <c r="N23" s="245">
        <f>PAL_Data!S3</f>
        <v>0</v>
      </c>
      <c r="O23" s="245">
        <f>PAL_Data!T3</f>
        <v>0</v>
      </c>
      <c r="P23" s="245">
        <f>PAL_Data!U3</f>
        <v>0</v>
      </c>
      <c r="Q23" s="245">
        <f>PAL_Data!V3</f>
        <v>0</v>
      </c>
      <c r="R23" s="245">
        <f>PAL_Data!W3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208.35909900000001</v>
      </c>
      <c r="H25" s="246">
        <f>H21+H22+H23+H24</f>
        <v>179.90014500000001</v>
      </c>
      <c r="I25" s="246">
        <f t="shared" ref="I25:R25" si="3">I21+I22+I23+I24</f>
        <v>200.46313600000002</v>
      </c>
      <c r="J25" s="246">
        <f t="shared" si="3"/>
        <v>192.11399999999998</v>
      </c>
      <c r="K25" s="246">
        <f t="shared" si="3"/>
        <v>192.58199999999999</v>
      </c>
      <c r="L25" s="246">
        <f t="shared" si="3"/>
        <v>202.64399999999998</v>
      </c>
      <c r="M25" s="246">
        <f t="shared" si="3"/>
        <v>216.61614</v>
      </c>
      <c r="N25" s="246">
        <f t="shared" si="3"/>
        <v>222.11514000000003</v>
      </c>
      <c r="O25" s="246">
        <f t="shared" si="3"/>
        <v>222.81713999999999</v>
      </c>
      <c r="P25" s="246">
        <f t="shared" si="3"/>
        <v>223.63614000000001</v>
      </c>
      <c r="Q25" s="246">
        <f t="shared" si="3"/>
        <v>224.57214000000002</v>
      </c>
      <c r="R25" s="246">
        <f t="shared" si="3"/>
        <v>225.62514000000002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f>PAL_Data!Y2</f>
        <v>848.84780130000104</v>
      </c>
      <c r="H29" s="75">
        <f>PAL_Data!Z2</f>
        <v>863.56714899999895</v>
      </c>
      <c r="I29" s="62">
        <f>PAL_Data!AA2</f>
        <v>922.37749670000198</v>
      </c>
      <c r="J29" s="62">
        <f>PAL_Data!AB2</f>
        <v>905.85237900000095</v>
      </c>
      <c r="K29" s="62">
        <f>PAL_Data!AC2</f>
        <v>914.98170899999798</v>
      </c>
      <c r="L29" s="62">
        <f>PAL_Data!AD2</f>
        <v>974.92600300000004</v>
      </c>
      <c r="M29" s="62">
        <f>PAL_Data!AE2</f>
        <v>1050.7302110000001</v>
      </c>
      <c r="N29" s="62">
        <f>PAL_Data!AF2</f>
        <v>1083.003426</v>
      </c>
      <c r="O29" s="62">
        <f>PAL_Data!AG2</f>
        <v>1091.6174470000001</v>
      </c>
      <c r="P29" s="62">
        <f>PAL_Data!AH2</f>
        <v>1100.6135320000001</v>
      </c>
      <c r="Q29" s="62">
        <f>PAL_Data!AI2</f>
        <v>1110.231284</v>
      </c>
      <c r="R29" s="62">
        <f>PAL_Data!AJ2</f>
        <v>1119.547773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848.84780130000104</v>
      </c>
      <c r="H37" s="77">
        <f>H29+H35+H36</f>
        <v>863.56714899999895</v>
      </c>
      <c r="I37" s="77">
        <f>I29+I35+I36</f>
        <v>922.37749670000198</v>
      </c>
      <c r="J37" s="77">
        <f t="shared" ref="J37:R37" si="4">J29+J35+J36</f>
        <v>905.85237900000095</v>
      </c>
      <c r="K37" s="77">
        <f t="shared" si="4"/>
        <v>914.98170899999798</v>
      </c>
      <c r="L37" s="77">
        <f t="shared" si="4"/>
        <v>974.92600300000004</v>
      </c>
      <c r="M37" s="77">
        <f t="shared" si="4"/>
        <v>1050.7302110000001</v>
      </c>
      <c r="N37" s="77">
        <f t="shared" si="4"/>
        <v>1083.003426</v>
      </c>
      <c r="O37" s="77">
        <f t="shared" si="4"/>
        <v>1091.6174470000001</v>
      </c>
      <c r="P37" s="77">
        <f t="shared" si="4"/>
        <v>1100.6135320000001</v>
      </c>
      <c r="Q37" s="77">
        <f t="shared" si="4"/>
        <v>1110.231284</v>
      </c>
      <c r="R37" s="77">
        <f t="shared" si="4"/>
        <v>1119.547773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848.84780130000104</v>
      </c>
      <c r="H39" s="77">
        <f t="shared" si="5"/>
        <v>863.56714899999895</v>
      </c>
      <c r="I39" s="77">
        <f t="shared" si="5"/>
        <v>922.37749670000198</v>
      </c>
      <c r="J39" s="77">
        <f t="shared" si="5"/>
        <v>905.85237900000095</v>
      </c>
      <c r="K39" s="77">
        <f t="shared" si="5"/>
        <v>914.98170899999798</v>
      </c>
      <c r="L39" s="77">
        <f t="shared" si="5"/>
        <v>974.92600300000004</v>
      </c>
      <c r="M39" s="77">
        <f t="shared" si="5"/>
        <v>1050.7302110000001</v>
      </c>
      <c r="N39" s="77">
        <f t="shared" si="5"/>
        <v>1083.003426</v>
      </c>
      <c r="O39" s="77">
        <f t="shared" si="5"/>
        <v>1091.6174470000001</v>
      </c>
      <c r="P39" s="77">
        <f t="shared" si="5"/>
        <v>1100.6135320000001</v>
      </c>
      <c r="Q39" s="77">
        <f t="shared" si="5"/>
        <v>1110.231284</v>
      </c>
      <c r="R39" s="77">
        <f t="shared" si="5"/>
        <v>1119.547773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PeakLoad_Dates!$L$75</f>
        <v>178.0847</v>
      </c>
      <c r="H44" s="85">
        <f>PeakLoad_Dates!$L$76</f>
        <v>162.5685</v>
      </c>
      <c r="I44" s="85">
        <f>PeakLoad_Dates!$L$77</f>
        <v>176.0608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PeakLoad_Dates!$I$75</f>
        <v>44810</v>
      </c>
      <c r="H45" s="276">
        <f>PeakLoad_Dates!$I$76</f>
        <v>45161</v>
      </c>
      <c r="I45" s="276">
        <f>PeakLoad_Dates!$I$77</f>
        <v>45567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PeakLoad_Dates!$K$75</f>
        <v>16</v>
      </c>
      <c r="H46" s="88">
        <f>PeakLoad_Dates!$K$76</f>
        <v>18</v>
      </c>
      <c r="I46" s="88">
        <f>PeakLoad_Dates!$K$77</f>
        <v>17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178.0847</v>
      </c>
      <c r="H50" s="89">
        <f>H44+H47+H48+H49</f>
        <v>162.5685</v>
      </c>
      <c r="I50" s="89">
        <f>I44+I47+I48+I49</f>
        <v>176.0608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count="4">
    <dataValidation type="textLength" operator="equal" allowBlank="1" showInputMessage="1" showErrorMessage="1" error="Data entry in this field is not allowed." sqref="G39:R39" xr:uid="{25438F40-C6F4-405E-9788-6B58622E99AF}">
      <formula1>0</formula1>
    </dataValidation>
    <dataValidation type="textLength" operator="equal" allowBlank="1" showInputMessage="1" showErrorMessage="1" error="Data entry in this cell is not allowed." sqref="G35:H35" xr:uid="{9055C129-4DD9-46F5-AA0C-7D2E14493F10}">
      <formula1>0</formula1>
    </dataValidation>
    <dataValidation type="textLength" operator="equal" allowBlank="1" showInputMessage="1" showErrorMessage="1" error="Data entry is not allowed in this cell." sqref="G37:R37 G50:I50" xr:uid="{B18B98A8-DCC3-4F05-B5A8-A7673858B0FB}">
      <formula1>0</formula1>
    </dataValidation>
    <dataValidation type="textLength" operator="equal" allowBlank="1" showInputMessage="1" showErrorMessage="1" error="No data entry allowed in this cell" sqref="G17:H17" xr:uid="{17592EFF-0917-448E-A6B3-84BBD8F6968D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199B-8B88-4D10-9333-FA76315B2BB4}">
  <sheetPr>
    <tabColor indexed="42"/>
    <pageSetUpPr fitToPage="1"/>
  </sheetPr>
  <dimension ref="A1:AM88"/>
  <sheetViews>
    <sheetView showGridLines="0" zoomScale="90" zoomScaleNormal="90" workbookViewId="0">
      <pane xSplit="5" ySplit="10" topLeftCell="F57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620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1.2170000000000001</v>
      </c>
      <c r="P10" s="262">
        <f t="shared" si="0"/>
        <v>2.8439999999999999</v>
      </c>
      <c r="Q10" s="262">
        <f t="shared" si="0"/>
        <v>0</v>
      </c>
      <c r="R10" s="262">
        <f t="shared" si="0"/>
        <v>0</v>
      </c>
      <c r="S10" s="262">
        <f t="shared" si="0"/>
        <v>0</v>
      </c>
      <c r="T10" s="262">
        <f t="shared" si="0"/>
        <v>0</v>
      </c>
      <c r="U10" s="262">
        <f t="shared" si="0"/>
        <v>0</v>
      </c>
      <c r="V10" s="262">
        <f t="shared" si="0"/>
        <v>0</v>
      </c>
      <c r="W10" s="262">
        <f t="shared" si="0"/>
        <v>0</v>
      </c>
      <c r="X10" s="262">
        <f t="shared" si="0"/>
        <v>0</v>
      </c>
      <c r="Y10" s="262">
        <f t="shared" si="0"/>
        <v>0</v>
      </c>
      <c r="Z10" s="262">
        <f t="shared" si="0"/>
        <v>0</v>
      </c>
      <c r="AB10" s="265">
        <f t="shared" ref="AB10:AM10" si="1">SUM(AB11:AB17)</f>
        <v>2.761E-3</v>
      </c>
      <c r="AC10" s="265">
        <f t="shared" si="1"/>
        <v>2.1373E-2</v>
      </c>
      <c r="AD10" s="265">
        <f t="shared" si="1"/>
        <v>0</v>
      </c>
      <c r="AE10" s="265">
        <f t="shared" si="1"/>
        <v>0</v>
      </c>
      <c r="AF10" s="265">
        <f t="shared" si="1"/>
        <v>0</v>
      </c>
      <c r="AG10" s="265">
        <f t="shared" si="1"/>
        <v>0</v>
      </c>
      <c r="AH10" s="265">
        <f t="shared" si="1"/>
        <v>0</v>
      </c>
      <c r="AI10" s="265">
        <f t="shared" si="1"/>
        <v>0</v>
      </c>
      <c r="AJ10" s="265">
        <f t="shared" si="1"/>
        <v>0</v>
      </c>
      <c r="AK10" s="265">
        <f t="shared" si="1"/>
        <v>0</v>
      </c>
      <c r="AL10" s="265">
        <f t="shared" si="1"/>
        <v>0</v>
      </c>
      <c r="AM10" s="265">
        <f t="shared" si="1"/>
        <v>0</v>
      </c>
    </row>
    <row r="11" spans="1:39" s="174" customFormat="1" ht="14.25" x14ac:dyDescent="0.2">
      <c r="A11" s="170" t="str">
        <f>PAL_Data!B5</f>
        <v>1b</v>
      </c>
      <c r="B11" s="219" t="str">
        <f>PAL_Data!C5</f>
        <v>Fossil Fuel Supply</v>
      </c>
      <c r="C11" s="179" t="str">
        <f>PAL_Data!D5</f>
        <v>G0379</v>
      </c>
      <c r="D11" s="179" t="str">
        <f>PAL_Data!E5</f>
        <v>7450</v>
      </c>
      <c r="E11" s="212" t="str">
        <f>PAL_Data!F5</f>
        <v>ALMEGT_1_UNIT 1</v>
      </c>
      <c r="F11" s="212">
        <f>PAL_Data!G5</f>
        <v>0</v>
      </c>
      <c r="G11" s="212" t="str">
        <f>PAL_Data!H5</f>
        <v>Natural Gas</v>
      </c>
      <c r="H11" s="223">
        <f>PAL_Data!I5</f>
        <v>25</v>
      </c>
      <c r="I11" s="179" t="str">
        <f>PAL_Data!J5</f>
        <v>CAISO</v>
      </c>
      <c r="J11" s="179"/>
      <c r="K11" s="179"/>
      <c r="L11" s="179"/>
      <c r="M11" s="181"/>
      <c r="N11" s="216"/>
      <c r="O11" s="263">
        <f>PAL_Data!L5</f>
        <v>0</v>
      </c>
      <c r="P11" s="263">
        <f>PAL_Data!M5</f>
        <v>0</v>
      </c>
      <c r="Q11" s="263">
        <f>PAL_Data!N5</f>
        <v>0</v>
      </c>
      <c r="R11" s="263">
        <f>PAL_Data!O5</f>
        <v>0</v>
      </c>
      <c r="S11" s="263">
        <f>PAL_Data!P5</f>
        <v>0</v>
      </c>
      <c r="T11" s="263">
        <f>PAL_Data!Q5</f>
        <v>0</v>
      </c>
      <c r="U11" s="263">
        <f>PAL_Data!R5</f>
        <v>0</v>
      </c>
      <c r="V11" s="263">
        <f>PAL_Data!S5</f>
        <v>0</v>
      </c>
      <c r="W11" s="263">
        <f>PAL_Data!T5</f>
        <v>0</v>
      </c>
      <c r="X11" s="263">
        <f>PAL_Data!U5</f>
        <v>0</v>
      </c>
      <c r="Y11" s="263">
        <f>PAL_Data!V5</f>
        <v>0</v>
      </c>
      <c r="Z11" s="263">
        <f>PAL_Data!W5</f>
        <v>0</v>
      </c>
      <c r="AB11" s="266">
        <f>PAL_Data!Y5</f>
        <v>0</v>
      </c>
      <c r="AC11" s="266">
        <f>PAL_Data!Z5</f>
        <v>0</v>
      </c>
      <c r="AD11" s="266">
        <f>PAL_Data!AA5</f>
        <v>0</v>
      </c>
      <c r="AE11" s="266">
        <f>PAL_Data!AB5</f>
        <v>0</v>
      </c>
      <c r="AF11" s="266">
        <f>PAL_Data!AC5</f>
        <v>0</v>
      </c>
      <c r="AG11" s="266">
        <f>PAL_Data!AD5</f>
        <v>0</v>
      </c>
      <c r="AH11" s="266">
        <f>PAL_Data!AE5</f>
        <v>0</v>
      </c>
      <c r="AI11" s="266">
        <f>PAL_Data!AF5</f>
        <v>0</v>
      </c>
      <c r="AJ11" s="266">
        <f>PAL_Data!AG5</f>
        <v>0</v>
      </c>
      <c r="AK11" s="266">
        <f>PAL_Data!AH5</f>
        <v>0</v>
      </c>
      <c r="AL11" s="266">
        <f>PAL_Data!AI5</f>
        <v>0</v>
      </c>
      <c r="AM11" s="266">
        <f>PAL_Data!AJ5</f>
        <v>0</v>
      </c>
    </row>
    <row r="12" spans="1:39" s="174" customFormat="1" ht="14.25" x14ac:dyDescent="0.2">
      <c r="A12" s="170" t="str">
        <f>PAL_Data!B6</f>
        <v>1c</v>
      </c>
      <c r="B12" s="219" t="str">
        <f>PAL_Data!C6</f>
        <v>Fossil Fuel Supply</v>
      </c>
      <c r="C12" s="179" t="str">
        <f>PAL_Data!D6</f>
        <v>G0379</v>
      </c>
      <c r="D12" s="179" t="str">
        <f>PAL_Data!E6</f>
        <v>7450</v>
      </c>
      <c r="E12" s="212" t="str">
        <f>PAL_Data!F6</f>
        <v>ALMEGT_1_UNIT 2</v>
      </c>
      <c r="F12" s="212">
        <f>PAL_Data!G6</f>
        <v>0</v>
      </c>
      <c r="G12" s="212" t="str">
        <f>PAL_Data!H6</f>
        <v>Natural Gas</v>
      </c>
      <c r="H12" s="223">
        <f>PAL_Data!I6</f>
        <v>25</v>
      </c>
      <c r="I12" s="179" t="str">
        <f>PAL_Data!J6</f>
        <v>CAISO</v>
      </c>
      <c r="J12" s="179"/>
      <c r="K12" s="179"/>
      <c r="L12" s="179"/>
      <c r="M12" s="181"/>
      <c r="N12" s="216"/>
      <c r="O12" s="263">
        <f>PAL_Data!L6</f>
        <v>0</v>
      </c>
      <c r="P12" s="263">
        <f>PAL_Data!M6</f>
        <v>0</v>
      </c>
      <c r="Q12" s="263">
        <f>PAL_Data!N6</f>
        <v>0</v>
      </c>
      <c r="R12" s="263">
        <f>PAL_Data!O6</f>
        <v>0</v>
      </c>
      <c r="S12" s="263">
        <f>PAL_Data!P6</f>
        <v>0</v>
      </c>
      <c r="T12" s="263">
        <f>PAL_Data!Q6</f>
        <v>0</v>
      </c>
      <c r="U12" s="263">
        <f>PAL_Data!R6</f>
        <v>0</v>
      </c>
      <c r="V12" s="263">
        <f>PAL_Data!S6</f>
        <v>0</v>
      </c>
      <c r="W12" s="263">
        <f>PAL_Data!T6</f>
        <v>0</v>
      </c>
      <c r="X12" s="263">
        <f>PAL_Data!U6</f>
        <v>0</v>
      </c>
      <c r="Y12" s="263">
        <f>PAL_Data!V6</f>
        <v>0</v>
      </c>
      <c r="Z12" s="263">
        <f>PAL_Data!W6</f>
        <v>0</v>
      </c>
      <c r="AB12" s="266">
        <f>PAL_Data!Y6</f>
        <v>0</v>
      </c>
      <c r="AC12" s="266">
        <f>PAL_Data!Z6</f>
        <v>0</v>
      </c>
      <c r="AD12" s="266">
        <f>PAL_Data!AA6</f>
        <v>0</v>
      </c>
      <c r="AE12" s="266">
        <f>PAL_Data!AB6</f>
        <v>0</v>
      </c>
      <c r="AF12" s="266">
        <f>PAL_Data!AC6</f>
        <v>0</v>
      </c>
      <c r="AG12" s="266">
        <f>PAL_Data!AD6</f>
        <v>0</v>
      </c>
      <c r="AH12" s="266">
        <f>PAL_Data!AE6</f>
        <v>0</v>
      </c>
      <c r="AI12" s="266">
        <f>PAL_Data!AF6</f>
        <v>0</v>
      </c>
      <c r="AJ12" s="266">
        <f>PAL_Data!AG6</f>
        <v>0</v>
      </c>
      <c r="AK12" s="266">
        <f>PAL_Data!AH6</f>
        <v>0</v>
      </c>
      <c r="AL12" s="266">
        <f>PAL_Data!AI6</f>
        <v>0</v>
      </c>
      <c r="AM12" s="266">
        <f>PAL_Data!AJ6</f>
        <v>0</v>
      </c>
    </row>
    <row r="13" spans="1:39" s="174" customFormat="1" ht="14.25" x14ac:dyDescent="0.2">
      <c r="A13" s="170" t="str">
        <f>PAL_Data!B7</f>
        <v>1d</v>
      </c>
      <c r="B13" s="219" t="str">
        <f>PAL_Data!C7</f>
        <v>Fossil Fuel Supply</v>
      </c>
      <c r="C13" s="179" t="str">
        <f>PAL_Data!D7</f>
        <v>G0380</v>
      </c>
      <c r="D13" s="179" t="str">
        <f>PAL_Data!E7</f>
        <v>7451</v>
      </c>
      <c r="E13" s="212" t="str">
        <f>PAL_Data!F7</f>
        <v>LODI25_2_UNIT 1</v>
      </c>
      <c r="F13" s="212">
        <f>PAL_Data!G7</f>
        <v>0</v>
      </c>
      <c r="G13" s="212" t="str">
        <f>PAL_Data!H7</f>
        <v>Natural Gas</v>
      </c>
      <c r="H13" s="223">
        <f>PAL_Data!I7</f>
        <v>25</v>
      </c>
      <c r="I13" s="179" t="str">
        <f>PAL_Data!J7</f>
        <v>CAISO</v>
      </c>
      <c r="J13" s="179"/>
      <c r="K13" s="179"/>
      <c r="L13" s="179"/>
      <c r="M13" s="181"/>
      <c r="N13" s="216"/>
      <c r="O13" s="263">
        <f>PAL_Data!L7</f>
        <v>0</v>
      </c>
      <c r="P13" s="263">
        <f>PAL_Data!M7</f>
        <v>0</v>
      </c>
      <c r="Q13" s="263">
        <f>PAL_Data!N7</f>
        <v>0</v>
      </c>
      <c r="R13" s="263">
        <f>PAL_Data!O7</f>
        <v>0</v>
      </c>
      <c r="S13" s="263">
        <f>PAL_Data!P7</f>
        <v>0</v>
      </c>
      <c r="T13" s="263">
        <f>PAL_Data!Q7</f>
        <v>0</v>
      </c>
      <c r="U13" s="263">
        <f>PAL_Data!R7</f>
        <v>0</v>
      </c>
      <c r="V13" s="263">
        <f>PAL_Data!S7</f>
        <v>0</v>
      </c>
      <c r="W13" s="263">
        <f>PAL_Data!T7</f>
        <v>0</v>
      </c>
      <c r="X13" s="263">
        <f>PAL_Data!U7</f>
        <v>0</v>
      </c>
      <c r="Y13" s="263">
        <f>PAL_Data!V7</f>
        <v>0</v>
      </c>
      <c r="Z13" s="263">
        <f>PAL_Data!W7</f>
        <v>0</v>
      </c>
      <c r="AB13" s="266">
        <f>PAL_Data!Y7</f>
        <v>0</v>
      </c>
      <c r="AC13" s="266">
        <f>PAL_Data!Z7</f>
        <v>0</v>
      </c>
      <c r="AD13" s="266">
        <f>PAL_Data!AA7</f>
        <v>0</v>
      </c>
      <c r="AE13" s="266">
        <f>PAL_Data!AB7</f>
        <v>0</v>
      </c>
      <c r="AF13" s="266">
        <f>PAL_Data!AC7</f>
        <v>0</v>
      </c>
      <c r="AG13" s="266">
        <f>PAL_Data!AD7</f>
        <v>0</v>
      </c>
      <c r="AH13" s="266">
        <f>PAL_Data!AE7</f>
        <v>0</v>
      </c>
      <c r="AI13" s="266">
        <f>PAL_Data!AF7</f>
        <v>0</v>
      </c>
      <c r="AJ13" s="266">
        <f>PAL_Data!AG7</f>
        <v>0</v>
      </c>
      <c r="AK13" s="266">
        <f>PAL_Data!AH7</f>
        <v>0</v>
      </c>
      <c r="AL13" s="266">
        <f>PAL_Data!AI7</f>
        <v>0</v>
      </c>
      <c r="AM13" s="266">
        <f>PAL_Data!AJ7</f>
        <v>0</v>
      </c>
    </row>
    <row r="14" spans="1:39" s="174" customFormat="1" ht="14.25" x14ac:dyDescent="0.2">
      <c r="A14" s="170" t="str">
        <f>PAL_Data!B8</f>
        <v>1e</v>
      </c>
      <c r="B14" s="219" t="str">
        <f>PAL_Data!C8</f>
        <v>Fossil Fuel Supply</v>
      </c>
      <c r="C14" s="179" t="str">
        <f>PAL_Data!D8</f>
        <v>G1009</v>
      </c>
      <c r="D14" s="179" t="str">
        <f>PAL_Data!E8</f>
        <v>57978</v>
      </c>
      <c r="E14" s="212" t="str">
        <f>PAL_Data!F8</f>
        <v>LODIEC_2_PL1X2</v>
      </c>
      <c r="F14" s="212">
        <f>PAL_Data!G8</f>
        <v>0</v>
      </c>
      <c r="G14" s="212" t="str">
        <f>PAL_Data!H8</f>
        <v>Natural Gas</v>
      </c>
      <c r="H14" s="223">
        <f>PAL_Data!I8</f>
        <v>302.58</v>
      </c>
      <c r="I14" s="179" t="str">
        <f>PAL_Data!J8</f>
        <v>CAISO</v>
      </c>
      <c r="J14" s="179"/>
      <c r="K14" s="179"/>
      <c r="L14" s="179"/>
      <c r="M14" s="181"/>
      <c r="N14" s="216"/>
      <c r="O14" s="263">
        <f>PAL_Data!L8</f>
        <v>0</v>
      </c>
      <c r="P14" s="263">
        <f>PAL_Data!M8</f>
        <v>0</v>
      </c>
      <c r="Q14" s="263">
        <f>PAL_Data!N8</f>
        <v>0</v>
      </c>
      <c r="R14" s="263">
        <f>PAL_Data!O8</f>
        <v>0</v>
      </c>
      <c r="S14" s="263">
        <f>PAL_Data!P8</f>
        <v>0</v>
      </c>
      <c r="T14" s="263">
        <f>PAL_Data!Q8</f>
        <v>0</v>
      </c>
      <c r="U14" s="263">
        <f>PAL_Data!R8</f>
        <v>0</v>
      </c>
      <c r="V14" s="263">
        <f>PAL_Data!S8</f>
        <v>0</v>
      </c>
      <c r="W14" s="263">
        <f>PAL_Data!T8</f>
        <v>0</v>
      </c>
      <c r="X14" s="263">
        <f>PAL_Data!U8</f>
        <v>0</v>
      </c>
      <c r="Y14" s="263">
        <f>PAL_Data!V8</f>
        <v>0</v>
      </c>
      <c r="Z14" s="263">
        <f>PAL_Data!W8</f>
        <v>0</v>
      </c>
      <c r="AB14" s="266">
        <f>PAL_Data!Y8</f>
        <v>0</v>
      </c>
      <c r="AC14" s="266">
        <f>PAL_Data!Z8</f>
        <v>0</v>
      </c>
      <c r="AD14" s="266">
        <f>PAL_Data!AA8</f>
        <v>0</v>
      </c>
      <c r="AE14" s="266">
        <f>PAL_Data!AB8</f>
        <v>0</v>
      </c>
      <c r="AF14" s="266">
        <f>PAL_Data!AC8</f>
        <v>0</v>
      </c>
      <c r="AG14" s="266">
        <f>PAL_Data!AD8</f>
        <v>0</v>
      </c>
      <c r="AH14" s="266">
        <f>PAL_Data!AE8</f>
        <v>0</v>
      </c>
      <c r="AI14" s="266">
        <f>PAL_Data!AF8</f>
        <v>0</v>
      </c>
      <c r="AJ14" s="266">
        <f>PAL_Data!AG8</f>
        <v>0</v>
      </c>
      <c r="AK14" s="266">
        <f>PAL_Data!AH8</f>
        <v>0</v>
      </c>
      <c r="AL14" s="266">
        <f>PAL_Data!AI8</f>
        <v>0</v>
      </c>
      <c r="AM14" s="266">
        <f>PAL_Data!AJ8</f>
        <v>0</v>
      </c>
    </row>
    <row r="15" spans="1:39" s="174" customFormat="1" ht="14.25" x14ac:dyDescent="0.2">
      <c r="A15" s="170" t="str">
        <f>PAL_Data!B9</f>
        <v>1f</v>
      </c>
      <c r="B15" s="219" t="str">
        <f>PAL_Data!C9</f>
        <v>Fossil Fuel Supply</v>
      </c>
      <c r="C15" s="179" t="str">
        <f>PAL_Data!D9</f>
        <v>G0381</v>
      </c>
      <c r="D15" s="179" t="str">
        <f>PAL_Data!E9</f>
        <v>7449</v>
      </c>
      <c r="E15" s="212" t="str">
        <f>PAL_Data!F9</f>
        <v>STIGCT_2_LODI</v>
      </c>
      <c r="F15" s="212">
        <f>PAL_Data!G9</f>
        <v>0</v>
      </c>
      <c r="G15" s="212" t="str">
        <f>PAL_Data!H9</f>
        <v>Natural Gas</v>
      </c>
      <c r="H15" s="223">
        <f>PAL_Data!I9</f>
        <v>49.9</v>
      </c>
      <c r="I15" s="179" t="str">
        <f>PAL_Data!J9</f>
        <v>CAISO</v>
      </c>
      <c r="J15" s="179"/>
      <c r="K15" s="179"/>
      <c r="L15" s="179"/>
      <c r="M15" s="181"/>
      <c r="N15" s="216"/>
      <c r="O15" s="263">
        <f>PAL_Data!L9</f>
        <v>0</v>
      </c>
      <c r="P15" s="263">
        <f>PAL_Data!M9</f>
        <v>0</v>
      </c>
      <c r="Q15" s="263">
        <f>PAL_Data!N9</f>
        <v>0</v>
      </c>
      <c r="R15" s="263">
        <f>PAL_Data!O9</f>
        <v>0</v>
      </c>
      <c r="S15" s="263">
        <f>PAL_Data!P9</f>
        <v>0</v>
      </c>
      <c r="T15" s="263">
        <f>PAL_Data!Q9</f>
        <v>0</v>
      </c>
      <c r="U15" s="263">
        <f>PAL_Data!R9</f>
        <v>0</v>
      </c>
      <c r="V15" s="263">
        <f>PAL_Data!S9</f>
        <v>0</v>
      </c>
      <c r="W15" s="263">
        <f>PAL_Data!T9</f>
        <v>0</v>
      </c>
      <c r="X15" s="263">
        <f>PAL_Data!U9</f>
        <v>0</v>
      </c>
      <c r="Y15" s="263">
        <f>PAL_Data!V9</f>
        <v>0</v>
      </c>
      <c r="Z15" s="263">
        <f>PAL_Data!W9</f>
        <v>0</v>
      </c>
      <c r="AB15" s="266">
        <f>PAL_Data!Y9</f>
        <v>0</v>
      </c>
      <c r="AC15" s="266">
        <f>PAL_Data!Z9</f>
        <v>0</v>
      </c>
      <c r="AD15" s="266">
        <f>PAL_Data!AA9</f>
        <v>0</v>
      </c>
      <c r="AE15" s="266">
        <f>PAL_Data!AB9</f>
        <v>0</v>
      </c>
      <c r="AF15" s="266">
        <f>PAL_Data!AC9</f>
        <v>0</v>
      </c>
      <c r="AG15" s="266">
        <f>PAL_Data!AD9</f>
        <v>0</v>
      </c>
      <c r="AH15" s="266">
        <f>PAL_Data!AE9</f>
        <v>0</v>
      </c>
      <c r="AI15" s="266">
        <f>PAL_Data!AF9</f>
        <v>0</v>
      </c>
      <c r="AJ15" s="266">
        <f>PAL_Data!AG9</f>
        <v>0</v>
      </c>
      <c r="AK15" s="266">
        <f>PAL_Data!AH9</f>
        <v>0</v>
      </c>
      <c r="AL15" s="266">
        <f>PAL_Data!AI9</f>
        <v>0</v>
      </c>
      <c r="AM15" s="266">
        <f>PAL_Data!AJ9</f>
        <v>0</v>
      </c>
    </row>
    <row r="16" spans="1:39" s="174" customFormat="1" ht="14.25" x14ac:dyDescent="0.2">
      <c r="A16" s="170" t="str">
        <f>PAL_Data!B10</f>
        <v>1g</v>
      </c>
      <c r="B16" s="219" t="str">
        <f>PAL_Data!C10</f>
        <v>Fossil Fuel Supply</v>
      </c>
      <c r="C16" s="179" t="str">
        <f>PAL_Data!D10</f>
        <v>G1034</v>
      </c>
      <c r="D16" s="179" t="str">
        <f>PAL_Data!E10</f>
        <v>57714</v>
      </c>
      <c r="E16" s="212" t="str">
        <f>PAL_Data!F10</f>
        <v>PALALT_7_COBUG</v>
      </c>
      <c r="F16" s="212">
        <f>PAL_Data!G10</f>
        <v>0</v>
      </c>
      <c r="G16" s="212" t="str">
        <f>PAL_Data!H10</f>
        <v>Natural Gas</v>
      </c>
      <c r="H16" s="223">
        <f>PAL_Data!I10</f>
        <v>3</v>
      </c>
      <c r="I16" s="179" t="str">
        <f>PAL_Data!J10</f>
        <v>CAISO</v>
      </c>
      <c r="J16" s="179"/>
      <c r="K16" s="179"/>
      <c r="L16" s="179"/>
      <c r="M16" s="181"/>
      <c r="N16" s="216"/>
      <c r="O16" s="263">
        <f>PAL_Data!L10</f>
        <v>1.2170000000000001</v>
      </c>
      <c r="P16" s="263">
        <f>PAL_Data!M10</f>
        <v>2.8439999999999999</v>
      </c>
      <c r="Q16" s="263">
        <f>PAL_Data!N10</f>
        <v>0</v>
      </c>
      <c r="R16" s="263">
        <f>PAL_Data!O10</f>
        <v>0</v>
      </c>
      <c r="S16" s="263">
        <f>PAL_Data!P10</f>
        <v>0</v>
      </c>
      <c r="T16" s="263">
        <f>PAL_Data!Q10</f>
        <v>0</v>
      </c>
      <c r="U16" s="263">
        <f>PAL_Data!R10</f>
        <v>0</v>
      </c>
      <c r="V16" s="263">
        <f>PAL_Data!S10</f>
        <v>0</v>
      </c>
      <c r="W16" s="263">
        <f>PAL_Data!T10</f>
        <v>0</v>
      </c>
      <c r="X16" s="263">
        <f>PAL_Data!U10</f>
        <v>0</v>
      </c>
      <c r="Y16" s="263">
        <f>PAL_Data!V10</f>
        <v>0</v>
      </c>
      <c r="Z16" s="263">
        <f>PAL_Data!W10</f>
        <v>0</v>
      </c>
      <c r="AB16" s="266">
        <f>PAL_Data!Y10</f>
        <v>2.761E-3</v>
      </c>
      <c r="AC16" s="266">
        <f>PAL_Data!Z10</f>
        <v>2.1373E-2</v>
      </c>
      <c r="AD16" s="266">
        <f>PAL_Data!AA10</f>
        <v>0</v>
      </c>
      <c r="AE16" s="266">
        <f>PAL_Data!AB10</f>
        <v>0</v>
      </c>
      <c r="AF16" s="266">
        <f>PAL_Data!AC10</f>
        <v>0</v>
      </c>
      <c r="AG16" s="266">
        <f>PAL_Data!AD10</f>
        <v>0</v>
      </c>
      <c r="AH16" s="266">
        <f>PAL_Data!AE10</f>
        <v>0</v>
      </c>
      <c r="AI16" s="266">
        <f>PAL_Data!AF10</f>
        <v>0</v>
      </c>
      <c r="AJ16" s="266">
        <f>PAL_Data!AG10</f>
        <v>0</v>
      </c>
      <c r="AK16" s="266">
        <f>PAL_Data!AH10</f>
        <v>0</v>
      </c>
      <c r="AL16" s="266">
        <f>PAL_Data!AI10</f>
        <v>0</v>
      </c>
      <c r="AM16" s="266">
        <f>PAL_Data!AJ10</f>
        <v>0</v>
      </c>
    </row>
    <row r="17" spans="1:39" s="174" customFormat="1" ht="14.25" x14ac:dyDescent="0.2">
      <c r="A17" s="170" t="str">
        <f>PAL_Data!B11</f>
        <v>1h</v>
      </c>
      <c r="B17" s="219" t="str">
        <f>PAL_Data!C11</f>
        <v>Fossil Fuel Supply</v>
      </c>
      <c r="C17" s="179" t="str">
        <f>PAL_Data!D11</f>
        <v>G1051</v>
      </c>
      <c r="D17" s="179" t="str">
        <f>PAL_Data!E11</f>
        <v>57977</v>
      </c>
      <c r="E17" s="212" t="str">
        <f>PAL_Data!F11</f>
        <v>PLMSSR_6_HISIER</v>
      </c>
      <c r="F17" s="212">
        <f>PAL_Data!G11</f>
        <v>0</v>
      </c>
      <c r="G17" s="212" t="str">
        <f>PAL_Data!H11</f>
        <v>Natural Gas</v>
      </c>
      <c r="H17" s="223">
        <f>PAL_Data!I11</f>
        <v>6</v>
      </c>
      <c r="I17" s="179" t="str">
        <f>PAL_Data!J11</f>
        <v>CAISO</v>
      </c>
      <c r="J17" s="179"/>
      <c r="K17" s="179"/>
      <c r="L17" s="179"/>
      <c r="M17" s="181"/>
      <c r="N17" s="216"/>
      <c r="O17" s="263">
        <f>PAL_Data!L11</f>
        <v>0</v>
      </c>
      <c r="P17" s="263">
        <f>PAL_Data!M11</f>
        <v>0</v>
      </c>
      <c r="Q17" s="263">
        <f>PAL_Data!N11</f>
        <v>0</v>
      </c>
      <c r="R17" s="263">
        <f>PAL_Data!O11</f>
        <v>0</v>
      </c>
      <c r="S17" s="263">
        <f>PAL_Data!P11</f>
        <v>0</v>
      </c>
      <c r="T17" s="263">
        <f>PAL_Data!Q11</f>
        <v>0</v>
      </c>
      <c r="U17" s="263">
        <f>PAL_Data!R11</f>
        <v>0</v>
      </c>
      <c r="V17" s="263">
        <f>PAL_Data!S11</f>
        <v>0</v>
      </c>
      <c r="W17" s="263">
        <f>PAL_Data!T11</f>
        <v>0</v>
      </c>
      <c r="X17" s="263">
        <f>PAL_Data!U11</f>
        <v>0</v>
      </c>
      <c r="Y17" s="263">
        <f>PAL_Data!V11</f>
        <v>0</v>
      </c>
      <c r="Z17" s="263">
        <f>PAL_Data!W11</f>
        <v>0</v>
      </c>
      <c r="AB17" s="266">
        <f>PAL_Data!Y11</f>
        <v>0</v>
      </c>
      <c r="AC17" s="266">
        <f>PAL_Data!Z11</f>
        <v>0</v>
      </c>
      <c r="AD17" s="266">
        <f>PAL_Data!AA11</f>
        <v>0</v>
      </c>
      <c r="AE17" s="266">
        <f>PAL_Data!AB11</f>
        <v>0</v>
      </c>
      <c r="AF17" s="266">
        <f>PAL_Data!AC11</f>
        <v>0</v>
      </c>
      <c r="AG17" s="266">
        <f>PAL_Data!AD11</f>
        <v>0</v>
      </c>
      <c r="AH17" s="266">
        <f>PAL_Data!AE11</f>
        <v>0</v>
      </c>
      <c r="AI17" s="266">
        <f>PAL_Data!AF11</f>
        <v>0</v>
      </c>
      <c r="AJ17" s="266">
        <f>PAL_Data!AG11</f>
        <v>0</v>
      </c>
      <c r="AK17" s="266">
        <f>PAL_Data!AH11</f>
        <v>0</v>
      </c>
      <c r="AL17" s="266">
        <f>PAL_Data!AI11</f>
        <v>0</v>
      </c>
      <c r="AM17" s="266">
        <f>PAL_Data!AJ11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2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23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23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277"/>
      <c r="I21" s="177"/>
      <c r="J21" s="177"/>
      <c r="K21" s="177"/>
      <c r="L21" s="177"/>
      <c r="M21" s="177"/>
      <c r="N21" s="215"/>
      <c r="O21" s="262">
        <f t="shared" ref="O21:Z21" si="4">SUM(O22:O24)</f>
        <v>68.63</v>
      </c>
      <c r="P21" s="262">
        <f t="shared" si="4"/>
        <v>63.610999999999997</v>
      </c>
      <c r="Q21" s="262">
        <f t="shared" si="4"/>
        <v>60.848280000000003</v>
      </c>
      <c r="R21" s="262">
        <f t="shared" si="4"/>
        <v>57.932592</v>
      </c>
      <c r="S21" s="262">
        <f t="shared" si="4"/>
        <v>58.161791999999998</v>
      </c>
      <c r="T21" s="262">
        <f t="shared" si="4"/>
        <v>57.932592</v>
      </c>
      <c r="U21" s="262">
        <f t="shared" si="4"/>
        <v>57.932592</v>
      </c>
      <c r="V21" s="262">
        <f t="shared" si="4"/>
        <v>57.932592</v>
      </c>
      <c r="W21" s="262">
        <f t="shared" si="4"/>
        <v>57.932592</v>
      </c>
      <c r="X21" s="262">
        <f t="shared" si="4"/>
        <v>57.932592</v>
      </c>
      <c r="Y21" s="262">
        <f t="shared" si="4"/>
        <v>57.932592</v>
      </c>
      <c r="Z21" s="262">
        <f t="shared" si="4"/>
        <v>57.932592</v>
      </c>
      <c r="AB21" s="265">
        <f t="shared" ref="AB21:AM21" si="5">SUM(AB22:AB24)</f>
        <v>63.716622000000029</v>
      </c>
      <c r="AC21" s="265">
        <f t="shared" si="5"/>
        <v>232.36629400000004</v>
      </c>
      <c r="AD21" s="265">
        <f t="shared" si="5"/>
        <v>130.61910375199997</v>
      </c>
      <c r="AE21" s="265">
        <f t="shared" si="5"/>
        <v>114.40553231798577</v>
      </c>
      <c r="AF21" s="265">
        <f t="shared" si="5"/>
        <v>114.41387519913147</v>
      </c>
      <c r="AG21" s="265">
        <f t="shared" si="5"/>
        <v>114.38362080004511</v>
      </c>
      <c r="AH21" s="265">
        <f t="shared" si="5"/>
        <v>114.40722432945408</v>
      </c>
      <c r="AI21" s="265">
        <f t="shared" si="5"/>
        <v>114.38974043683406</v>
      </c>
      <c r="AJ21" s="265">
        <f t="shared" si="5"/>
        <v>114.40589903889708</v>
      </c>
      <c r="AK21" s="265">
        <f t="shared" si="5"/>
        <v>114.38836523729533</v>
      </c>
      <c r="AL21" s="265">
        <f t="shared" si="5"/>
        <v>114.4020673347221</v>
      </c>
      <c r="AM21" s="265">
        <f t="shared" si="5"/>
        <v>114.35091395821016</v>
      </c>
    </row>
    <row r="22" spans="1:39" s="174" customFormat="1" ht="14.25" x14ac:dyDescent="0.2">
      <c r="A22" s="170" t="str">
        <f>PAL_Data!B12</f>
        <v>3b</v>
      </c>
      <c r="B22" s="219" t="str">
        <f>PAL_Data!C12</f>
        <v>Hydro Supply from Plants 30 MW or more</v>
      </c>
      <c r="C22" s="179" t="str">
        <f>PAL_Data!D12</f>
        <v>H0107</v>
      </c>
      <c r="D22" s="179" t="str">
        <f>PAL_Data!E12</f>
        <v>54555</v>
      </c>
      <c r="E22" s="212" t="str">
        <f>PAL_Data!F12</f>
        <v>COLVIL_7_PL1X2</v>
      </c>
      <c r="F22" s="212">
        <f>PAL_Data!G12</f>
        <v>0</v>
      </c>
      <c r="G22" s="212" t="str">
        <f>PAL_Data!H12</f>
        <v>Large Hydroelectric (&gt;30)</v>
      </c>
      <c r="H22" s="223">
        <f>PAL_Data!I12</f>
        <v>246.86</v>
      </c>
      <c r="I22" s="179" t="str">
        <f>PAL_Data!J12</f>
        <v>CAISO</v>
      </c>
      <c r="J22" s="179"/>
      <c r="K22" s="179"/>
      <c r="L22" s="179"/>
      <c r="M22" s="181"/>
      <c r="N22" s="216"/>
      <c r="O22" s="263">
        <f>PAL_Data!L12</f>
        <v>67.361999999999995</v>
      </c>
      <c r="P22" s="263">
        <f>PAL_Data!M12</f>
        <v>62.32</v>
      </c>
      <c r="Q22" s="263">
        <f>PAL_Data!N12</f>
        <v>59.496000000000002</v>
      </c>
      <c r="R22" s="263">
        <f>PAL_Data!O12</f>
        <v>56.580311999999999</v>
      </c>
      <c r="S22" s="263">
        <f>PAL_Data!P12</f>
        <v>56.809511999999998</v>
      </c>
      <c r="T22" s="263">
        <f>PAL_Data!Q12</f>
        <v>56.580311999999999</v>
      </c>
      <c r="U22" s="263">
        <f>PAL_Data!R12</f>
        <v>56.580311999999999</v>
      </c>
      <c r="V22" s="263">
        <f>PAL_Data!S12</f>
        <v>56.580311999999999</v>
      </c>
      <c r="W22" s="263">
        <f>PAL_Data!T12</f>
        <v>56.580311999999999</v>
      </c>
      <c r="X22" s="263">
        <f>PAL_Data!U12</f>
        <v>56.580311999999999</v>
      </c>
      <c r="Y22" s="263">
        <f>PAL_Data!V12</f>
        <v>56.580311999999999</v>
      </c>
      <c r="Z22" s="263">
        <f>PAL_Data!W12</f>
        <v>56.580311999999999</v>
      </c>
      <c r="AB22" s="266">
        <f>PAL_Data!Y12</f>
        <v>61.549725000000102</v>
      </c>
      <c r="AC22" s="266">
        <f>PAL_Data!Z12</f>
        <v>225.55023299999999</v>
      </c>
      <c r="AD22" s="266">
        <f>PAL_Data!AA12</f>
        <v>125.557440832</v>
      </c>
      <c r="AE22" s="266">
        <f>PAL_Data!AB12</f>
        <v>110.681880357986</v>
      </c>
      <c r="AF22" s="266">
        <f>PAL_Data!AC12</f>
        <v>110.68188035913199</v>
      </c>
      <c r="AG22" s="266">
        <f>PAL_Data!AD12</f>
        <v>110.68188036004599</v>
      </c>
      <c r="AH22" s="266">
        <f>PAL_Data!AE12</f>
        <v>110.721550809455</v>
      </c>
      <c r="AI22" s="266">
        <f>PAL_Data!AF12</f>
        <v>110.68188035683499</v>
      </c>
      <c r="AJ22" s="266">
        <f>PAL_Data!AG12</f>
        <v>110.681880358898</v>
      </c>
      <c r="AK22" s="266">
        <f>PAL_Data!AH12</f>
        <v>110.681880357296</v>
      </c>
      <c r="AL22" s="266">
        <f>PAL_Data!AI12</f>
        <v>110.721550814723</v>
      </c>
      <c r="AM22" s="266">
        <f>PAL_Data!AJ12</f>
        <v>110.681880358211</v>
      </c>
    </row>
    <row r="23" spans="1:39" s="174" customFormat="1" ht="14.25" x14ac:dyDescent="0.2">
      <c r="A23" s="170" t="str">
        <f>PAL_Data!B13</f>
        <v>3c</v>
      </c>
      <c r="B23" s="219" t="str">
        <f>PAL_Data!C13</f>
        <v>Hydro Supply from Plants less than 30 MW</v>
      </c>
      <c r="C23" s="179" t="str">
        <f>PAL_Data!D13</f>
        <v>H0356</v>
      </c>
      <c r="D23" s="179" t="str">
        <f>PAL_Data!E13</f>
        <v>54554</v>
      </c>
      <c r="E23" s="212" t="str">
        <f>PAL_Data!F13</f>
        <v>SPICER_1_UNITS</v>
      </c>
      <c r="F23" s="212">
        <f>PAL_Data!G13</f>
        <v>0</v>
      </c>
      <c r="G23" s="212" t="str">
        <f>PAL_Data!H13</f>
        <v>Small Hyrdroelectric (&lt;30)</v>
      </c>
      <c r="H23" s="223">
        <f>PAL_Data!I13</f>
        <v>6</v>
      </c>
      <c r="I23" s="179" t="str">
        <f>PAL_Data!J13</f>
        <v>CAISO</v>
      </c>
      <c r="J23" s="179"/>
      <c r="K23" s="179"/>
      <c r="L23" s="179"/>
      <c r="M23" s="181"/>
      <c r="N23" s="216"/>
      <c r="O23" s="263">
        <f>PAL_Data!L13</f>
        <v>1.268</v>
      </c>
      <c r="P23" s="263">
        <f>PAL_Data!M13</f>
        <v>1.2909999999999999</v>
      </c>
      <c r="Q23" s="263">
        <f>PAL_Data!N13</f>
        <v>1.3522799999999999</v>
      </c>
      <c r="R23" s="263">
        <f>PAL_Data!O13</f>
        <v>1.3522799999999999</v>
      </c>
      <c r="S23" s="263">
        <f>PAL_Data!P13</f>
        <v>1.3522799999999999</v>
      </c>
      <c r="T23" s="263">
        <f>PAL_Data!Q13</f>
        <v>1.3522799999999999</v>
      </c>
      <c r="U23" s="263">
        <f>PAL_Data!R13</f>
        <v>1.3522799999999999</v>
      </c>
      <c r="V23" s="263">
        <f>PAL_Data!S13</f>
        <v>1.3522799999999999</v>
      </c>
      <c r="W23" s="263">
        <f>PAL_Data!T13</f>
        <v>1.3522799999999999</v>
      </c>
      <c r="X23" s="263">
        <f>PAL_Data!U13</f>
        <v>1.3522799999999999</v>
      </c>
      <c r="Y23" s="263">
        <f>PAL_Data!V13</f>
        <v>1.3522799999999999</v>
      </c>
      <c r="Z23" s="263">
        <f>PAL_Data!W13</f>
        <v>1.3522799999999999</v>
      </c>
      <c r="AB23" s="266">
        <f>PAL_Data!Y13</f>
        <v>2.1668969999999299</v>
      </c>
      <c r="AC23" s="266">
        <f>PAL_Data!Z13</f>
        <v>6.8160610000000403</v>
      </c>
      <c r="AD23" s="266">
        <f>PAL_Data!AA13</f>
        <v>5.0616629199999696</v>
      </c>
      <c r="AE23" s="266">
        <f>PAL_Data!AB13</f>
        <v>3.7236519599997702</v>
      </c>
      <c r="AF23" s="266">
        <f>PAL_Data!AC13</f>
        <v>3.73199483999948</v>
      </c>
      <c r="AG23" s="266">
        <f>PAL_Data!AD13</f>
        <v>3.7017404399991198</v>
      </c>
      <c r="AH23" s="266">
        <f>PAL_Data!AE13</f>
        <v>3.68567351999909</v>
      </c>
      <c r="AI23" s="266">
        <f>PAL_Data!AF13</f>
        <v>3.7078600799990702</v>
      </c>
      <c r="AJ23" s="266">
        <f>PAL_Data!AG13</f>
        <v>3.7240186799990802</v>
      </c>
      <c r="AK23" s="266">
        <f>PAL_Data!AH13</f>
        <v>3.7064848799993402</v>
      </c>
      <c r="AL23" s="266">
        <f>PAL_Data!AI13</f>
        <v>3.6805165199991001</v>
      </c>
      <c r="AM23" s="266">
        <f>PAL_Data!AJ13</f>
        <v>3.6690335999991599</v>
      </c>
    </row>
    <row r="24" spans="1:39" s="174" customFormat="1" ht="14.25" x14ac:dyDescent="0.2">
      <c r="A24" s="170" t="str">
        <f>PAL_Data!B14</f>
        <v>3d</v>
      </c>
      <c r="B24" s="219" t="str">
        <f>PAL_Data!C14</f>
        <v>Hydro Supply from Plants less than 30 MW</v>
      </c>
      <c r="C24" s="179" t="str">
        <f>PAL_Data!D14</f>
        <v>H0283</v>
      </c>
      <c r="D24" s="179" t="str">
        <f>PAL_Data!E14</f>
        <v>7489</v>
      </c>
      <c r="E24" s="212" t="str">
        <f>PAL_Data!F14</f>
        <v>UKIAH_7_LAKEMN</v>
      </c>
      <c r="F24" s="212">
        <f>PAL_Data!G14</f>
        <v>0</v>
      </c>
      <c r="G24" s="212" t="str">
        <f>PAL_Data!H14</f>
        <v>Small Hyrdroelectric (&lt;30)</v>
      </c>
      <c r="H24" s="223">
        <f>PAL_Data!I14</f>
        <v>3.5</v>
      </c>
      <c r="I24" s="179" t="str">
        <f>PAL_Data!J14</f>
        <v>CAISO</v>
      </c>
      <c r="J24" s="179"/>
      <c r="K24" s="179"/>
      <c r="L24" s="179"/>
      <c r="M24" s="181"/>
      <c r="N24" s="216"/>
      <c r="O24" s="263">
        <f>PAL_Data!L14</f>
        <v>0</v>
      </c>
      <c r="P24" s="263">
        <f>PAL_Data!M14</f>
        <v>0</v>
      </c>
      <c r="Q24" s="263">
        <f>PAL_Data!N14</f>
        <v>0</v>
      </c>
      <c r="R24" s="263">
        <f>PAL_Data!O14</f>
        <v>0</v>
      </c>
      <c r="S24" s="263">
        <f>PAL_Data!P14</f>
        <v>0</v>
      </c>
      <c r="T24" s="263">
        <f>PAL_Data!Q14</f>
        <v>0</v>
      </c>
      <c r="U24" s="263">
        <f>PAL_Data!R14</f>
        <v>0</v>
      </c>
      <c r="V24" s="263">
        <f>PAL_Data!S14</f>
        <v>0</v>
      </c>
      <c r="W24" s="263">
        <f>PAL_Data!T14</f>
        <v>0</v>
      </c>
      <c r="X24" s="263">
        <f>PAL_Data!U14</f>
        <v>0</v>
      </c>
      <c r="Y24" s="263">
        <f>PAL_Data!V14</f>
        <v>0</v>
      </c>
      <c r="Z24" s="263">
        <f>PAL_Data!W14</f>
        <v>0</v>
      </c>
      <c r="AB24" s="266">
        <f>PAL_Data!Y14</f>
        <v>0</v>
      </c>
      <c r="AC24" s="266">
        <f>PAL_Data!Z14</f>
        <v>0</v>
      </c>
      <c r="AD24" s="266">
        <f>PAL_Data!AA14</f>
        <v>0</v>
      </c>
      <c r="AE24" s="266">
        <f>PAL_Data!AB14</f>
        <v>0</v>
      </c>
      <c r="AF24" s="266">
        <f>PAL_Data!AC14</f>
        <v>0</v>
      </c>
      <c r="AG24" s="266">
        <f>PAL_Data!AD14</f>
        <v>0</v>
      </c>
      <c r="AH24" s="266">
        <f>PAL_Data!AE14</f>
        <v>0</v>
      </c>
      <c r="AI24" s="266">
        <f>PAL_Data!AF14</f>
        <v>0</v>
      </c>
      <c r="AJ24" s="266">
        <f>PAL_Data!AG14</f>
        <v>0</v>
      </c>
      <c r="AK24" s="266">
        <f>PAL_Data!AH14</f>
        <v>0</v>
      </c>
      <c r="AL24" s="266">
        <f>PAL_Data!AI14</f>
        <v>0</v>
      </c>
      <c r="AM24" s="266">
        <f>PAL_Data!AJ14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277"/>
      <c r="I25" s="177"/>
      <c r="J25" s="177"/>
      <c r="K25" s="177"/>
      <c r="L25" s="177"/>
      <c r="M25" s="177"/>
      <c r="N25" s="215"/>
      <c r="O25" s="262">
        <f t="shared" ref="O25:Z25" si="6">SUM(O26:O32)</f>
        <v>0</v>
      </c>
      <c r="P25" s="262">
        <f t="shared" si="6"/>
        <v>0</v>
      </c>
      <c r="Q25" s="262">
        <f t="shared" si="6"/>
        <v>0</v>
      </c>
      <c r="R25" s="262">
        <f t="shared" si="6"/>
        <v>0</v>
      </c>
      <c r="S25" s="262">
        <f t="shared" si="6"/>
        <v>0</v>
      </c>
      <c r="T25" s="262">
        <f t="shared" si="6"/>
        <v>0</v>
      </c>
      <c r="U25" s="262">
        <f t="shared" si="6"/>
        <v>0</v>
      </c>
      <c r="V25" s="262">
        <f t="shared" si="6"/>
        <v>0</v>
      </c>
      <c r="W25" s="262">
        <f t="shared" si="6"/>
        <v>0</v>
      </c>
      <c r="X25" s="262">
        <f t="shared" si="6"/>
        <v>0</v>
      </c>
      <c r="Y25" s="262">
        <f t="shared" si="6"/>
        <v>0</v>
      </c>
      <c r="Z25" s="262">
        <f t="shared" si="6"/>
        <v>0</v>
      </c>
      <c r="AB25" s="265">
        <f t="shared" ref="AB25:AM25" si="7">SUM(AB26:AB32)</f>
        <v>0</v>
      </c>
      <c r="AC25" s="265">
        <f t="shared" si="7"/>
        <v>0</v>
      </c>
      <c r="AD25" s="265">
        <f t="shared" si="7"/>
        <v>0</v>
      </c>
      <c r="AE25" s="265">
        <f t="shared" si="7"/>
        <v>0</v>
      </c>
      <c r="AF25" s="265">
        <f t="shared" si="7"/>
        <v>0</v>
      </c>
      <c r="AG25" s="265">
        <f t="shared" si="7"/>
        <v>0</v>
      </c>
      <c r="AH25" s="265">
        <f t="shared" si="7"/>
        <v>0</v>
      </c>
      <c r="AI25" s="265">
        <f t="shared" si="7"/>
        <v>0</v>
      </c>
      <c r="AJ25" s="265">
        <f t="shared" si="7"/>
        <v>0</v>
      </c>
      <c r="AK25" s="265">
        <f t="shared" si="7"/>
        <v>0</v>
      </c>
      <c r="AL25" s="265">
        <f t="shared" si="7"/>
        <v>0</v>
      </c>
      <c r="AM25" s="265">
        <f t="shared" si="7"/>
        <v>0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23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23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23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PAL_Data!B15</f>
        <v>4e</v>
      </c>
      <c r="B29" s="219" t="str">
        <f>PAL_Data!C15</f>
        <v>Behind The Meter Floating Solar</v>
      </c>
      <c r="C29" s="179">
        <f>PAL_Data!D15</f>
        <v>0</v>
      </c>
      <c r="D29" s="179" t="str">
        <f>PAL_Data!E15</f>
        <v>64308</v>
      </c>
      <c r="E29" s="212" t="str">
        <f>PAL_Data!F15</f>
        <v>HEALDSBURG WASTE WATER SOLAR</v>
      </c>
      <c r="F29" s="212">
        <f>PAL_Data!G15</f>
        <v>0</v>
      </c>
      <c r="G29" s="212" t="str">
        <f>PAL_Data!H15</f>
        <v>Solar PV</v>
      </c>
      <c r="H29" s="223">
        <f>PAL_Data!I15</f>
        <v>3</v>
      </c>
      <c r="I29" s="179" t="str">
        <f>PAL_Data!J15</f>
        <v>CAISO</v>
      </c>
      <c r="J29" s="179"/>
      <c r="K29" s="179"/>
      <c r="L29" s="179"/>
      <c r="M29" s="181"/>
      <c r="N29" s="216"/>
      <c r="O29" s="263">
        <f>PAL_Data!L15</f>
        <v>0</v>
      </c>
      <c r="P29" s="263">
        <f>PAL_Data!M15</f>
        <v>0</v>
      </c>
      <c r="Q29" s="263">
        <f>PAL_Data!N15</f>
        <v>0</v>
      </c>
      <c r="R29" s="263">
        <f>PAL_Data!O15</f>
        <v>0</v>
      </c>
      <c r="S29" s="263">
        <f>PAL_Data!P15</f>
        <v>0</v>
      </c>
      <c r="T29" s="263">
        <f>PAL_Data!Q15</f>
        <v>0</v>
      </c>
      <c r="U29" s="263">
        <f>PAL_Data!R15</f>
        <v>0</v>
      </c>
      <c r="V29" s="263">
        <f>PAL_Data!S15</f>
        <v>0</v>
      </c>
      <c r="W29" s="263">
        <f>PAL_Data!T15</f>
        <v>0</v>
      </c>
      <c r="X29" s="263">
        <f>PAL_Data!U15</f>
        <v>0</v>
      </c>
      <c r="Y29" s="263">
        <f>PAL_Data!V15</f>
        <v>0</v>
      </c>
      <c r="Z29" s="263">
        <f>PAL_Data!W15</f>
        <v>0</v>
      </c>
      <c r="AB29" s="266">
        <f>PAL_Data!Y15</f>
        <v>0</v>
      </c>
      <c r="AC29" s="266">
        <f>PAL_Data!Z15</f>
        <v>0</v>
      </c>
      <c r="AD29" s="266">
        <f>PAL_Data!AA15</f>
        <v>0</v>
      </c>
      <c r="AE29" s="266">
        <f>PAL_Data!AB15</f>
        <v>0</v>
      </c>
      <c r="AF29" s="266">
        <f>PAL_Data!AC15</f>
        <v>0</v>
      </c>
      <c r="AG29" s="266">
        <f>PAL_Data!AD15</f>
        <v>0</v>
      </c>
      <c r="AH29" s="266">
        <f>PAL_Data!AE15</f>
        <v>0</v>
      </c>
      <c r="AI29" s="266">
        <f>PAL_Data!AF15</f>
        <v>0</v>
      </c>
      <c r="AJ29" s="266">
        <f>PAL_Data!AG15</f>
        <v>0</v>
      </c>
      <c r="AK29" s="266">
        <f>PAL_Data!AH15</f>
        <v>0</v>
      </c>
      <c r="AL29" s="266">
        <f>PAL_Data!AI15</f>
        <v>0</v>
      </c>
      <c r="AM29" s="266">
        <f>PAL_Data!AJ15</f>
        <v>0</v>
      </c>
    </row>
    <row r="30" spans="1:39" s="174" customFormat="1" ht="14.25" x14ac:dyDescent="0.2">
      <c r="A30" s="170" t="str">
        <f>PAL_Data!B16</f>
        <v>4f</v>
      </c>
      <c r="B30" s="219" t="str">
        <f>PAL_Data!C16</f>
        <v>NCPA GEOTHERMAL</v>
      </c>
      <c r="C30" s="179" t="str">
        <f>PAL_Data!D16</f>
        <v>T0039</v>
      </c>
      <c r="D30" s="179" t="str">
        <f>PAL_Data!E16</f>
        <v>7368</v>
      </c>
      <c r="E30" s="212" t="str">
        <f>PAL_Data!F16</f>
        <v>NCPA_7_GP1UN1</v>
      </c>
      <c r="F30" s="212">
        <f>PAL_Data!G16</f>
        <v>0</v>
      </c>
      <c r="G30" s="212" t="str">
        <f>PAL_Data!H16</f>
        <v>Geothermal</v>
      </c>
      <c r="H30" s="223">
        <f>PAL_Data!I16</f>
        <v>38.85</v>
      </c>
      <c r="I30" s="179" t="str">
        <f>PAL_Data!J16</f>
        <v>CAISO</v>
      </c>
      <c r="J30" s="179"/>
      <c r="K30" s="179"/>
      <c r="L30" s="179"/>
      <c r="M30" s="181"/>
      <c r="N30" s="216"/>
      <c r="O30" s="263">
        <f>PAL_Data!L16</f>
        <v>0</v>
      </c>
      <c r="P30" s="263">
        <f>PAL_Data!M16</f>
        <v>0</v>
      </c>
      <c r="Q30" s="263">
        <f>PAL_Data!N16</f>
        <v>0</v>
      </c>
      <c r="R30" s="263">
        <f>PAL_Data!O16</f>
        <v>0</v>
      </c>
      <c r="S30" s="263">
        <f>PAL_Data!P16</f>
        <v>0</v>
      </c>
      <c r="T30" s="263">
        <f>PAL_Data!Q16</f>
        <v>0</v>
      </c>
      <c r="U30" s="263">
        <f>PAL_Data!R16</f>
        <v>0</v>
      </c>
      <c r="V30" s="263">
        <f>PAL_Data!S16</f>
        <v>0</v>
      </c>
      <c r="W30" s="263">
        <f>PAL_Data!T16</f>
        <v>0</v>
      </c>
      <c r="X30" s="263">
        <f>PAL_Data!U16</f>
        <v>0</v>
      </c>
      <c r="Y30" s="263">
        <f>PAL_Data!V16</f>
        <v>0</v>
      </c>
      <c r="Z30" s="263">
        <f>PAL_Data!W16</f>
        <v>0</v>
      </c>
      <c r="AB30" s="266">
        <f>PAL_Data!Y16</f>
        <v>0</v>
      </c>
      <c r="AC30" s="266">
        <f>PAL_Data!Z16</f>
        <v>0</v>
      </c>
      <c r="AD30" s="266">
        <f>PAL_Data!AA16</f>
        <v>0</v>
      </c>
      <c r="AE30" s="266">
        <f>PAL_Data!AB16</f>
        <v>0</v>
      </c>
      <c r="AF30" s="266">
        <f>PAL_Data!AC16</f>
        <v>0</v>
      </c>
      <c r="AG30" s="266">
        <f>PAL_Data!AD16</f>
        <v>0</v>
      </c>
      <c r="AH30" s="266">
        <f>PAL_Data!AE16</f>
        <v>0</v>
      </c>
      <c r="AI30" s="266">
        <f>PAL_Data!AF16</f>
        <v>0</v>
      </c>
      <c r="AJ30" s="266">
        <f>PAL_Data!AG16</f>
        <v>0</v>
      </c>
      <c r="AK30" s="266">
        <f>PAL_Data!AH16</f>
        <v>0</v>
      </c>
      <c r="AL30" s="266">
        <f>PAL_Data!AI16</f>
        <v>0</v>
      </c>
      <c r="AM30" s="266">
        <f>PAL_Data!AJ16</f>
        <v>0</v>
      </c>
    </row>
    <row r="31" spans="1:39" s="174" customFormat="1" ht="14.25" x14ac:dyDescent="0.2">
      <c r="A31" s="170" t="str">
        <f>PAL_Data!B17</f>
        <v>4g</v>
      </c>
      <c r="B31" s="219" t="str">
        <f>PAL_Data!C17</f>
        <v>NCPA GEOTHERMAL</v>
      </c>
      <c r="C31" s="179" t="str">
        <f>PAL_Data!D17</f>
        <v>T0039</v>
      </c>
      <c r="D31" s="179" t="str">
        <f>PAL_Data!E17</f>
        <v>7368</v>
      </c>
      <c r="E31" s="212" t="str">
        <f>PAL_Data!F17</f>
        <v>NCPA_7_GP1UN2</v>
      </c>
      <c r="F31" s="212">
        <f>PAL_Data!G17</f>
        <v>0</v>
      </c>
      <c r="G31" s="212" t="str">
        <f>PAL_Data!H17</f>
        <v>Geothermal</v>
      </c>
      <c r="H31" s="223">
        <f>PAL_Data!I17</f>
        <v>50</v>
      </c>
      <c r="I31" s="179" t="str">
        <f>PAL_Data!J17</f>
        <v>CAISO</v>
      </c>
      <c r="J31" s="179"/>
      <c r="K31" s="179"/>
      <c r="L31" s="179"/>
      <c r="M31" s="181"/>
      <c r="N31" s="216"/>
      <c r="O31" s="263">
        <f>PAL_Data!L17</f>
        <v>0</v>
      </c>
      <c r="P31" s="263">
        <f>PAL_Data!M17</f>
        <v>0</v>
      </c>
      <c r="Q31" s="263">
        <f>PAL_Data!N17</f>
        <v>0</v>
      </c>
      <c r="R31" s="263">
        <f>PAL_Data!O17</f>
        <v>0</v>
      </c>
      <c r="S31" s="263">
        <f>PAL_Data!P17</f>
        <v>0</v>
      </c>
      <c r="T31" s="263">
        <f>PAL_Data!Q17</f>
        <v>0</v>
      </c>
      <c r="U31" s="263">
        <f>PAL_Data!R17</f>
        <v>0</v>
      </c>
      <c r="V31" s="263">
        <f>PAL_Data!S17</f>
        <v>0</v>
      </c>
      <c r="W31" s="263">
        <f>PAL_Data!T17</f>
        <v>0</v>
      </c>
      <c r="X31" s="263">
        <f>PAL_Data!U17</f>
        <v>0</v>
      </c>
      <c r="Y31" s="263">
        <f>PAL_Data!V17</f>
        <v>0</v>
      </c>
      <c r="Z31" s="263">
        <f>PAL_Data!W17</f>
        <v>0</v>
      </c>
      <c r="AB31" s="266">
        <f>PAL_Data!Y17</f>
        <v>0</v>
      </c>
      <c r="AC31" s="266">
        <f>PAL_Data!Z17</f>
        <v>0</v>
      </c>
      <c r="AD31" s="266">
        <f>PAL_Data!AA17</f>
        <v>0</v>
      </c>
      <c r="AE31" s="266">
        <f>PAL_Data!AB17</f>
        <v>0</v>
      </c>
      <c r="AF31" s="266">
        <f>PAL_Data!AC17</f>
        <v>0</v>
      </c>
      <c r="AG31" s="266">
        <f>PAL_Data!AD17</f>
        <v>0</v>
      </c>
      <c r="AH31" s="266">
        <f>PAL_Data!AE17</f>
        <v>0</v>
      </c>
      <c r="AI31" s="266">
        <f>PAL_Data!AF17</f>
        <v>0</v>
      </c>
      <c r="AJ31" s="266">
        <f>PAL_Data!AG17</f>
        <v>0</v>
      </c>
      <c r="AK31" s="266">
        <f>PAL_Data!AH17</f>
        <v>0</v>
      </c>
      <c r="AL31" s="266">
        <f>PAL_Data!AI17</f>
        <v>0</v>
      </c>
      <c r="AM31" s="266">
        <f>PAL_Data!AJ17</f>
        <v>0</v>
      </c>
    </row>
    <row r="32" spans="1:39" s="174" customFormat="1" ht="14.25" x14ac:dyDescent="0.2">
      <c r="A32" s="170" t="str">
        <f>PAL_Data!B18</f>
        <v>4h</v>
      </c>
      <c r="B32" s="219" t="str">
        <f>PAL_Data!C18</f>
        <v>NCPA GEOTHERMAL</v>
      </c>
      <c r="C32" s="179" t="str">
        <f>PAL_Data!D18</f>
        <v>T0040</v>
      </c>
      <c r="D32" s="179" t="str">
        <f>PAL_Data!E18</f>
        <v>7369</v>
      </c>
      <c r="E32" s="212" t="str">
        <f>PAL_Data!F18</f>
        <v>NCPA_7_GP2UN4</v>
      </c>
      <c r="F32" s="212">
        <f>PAL_Data!G18</f>
        <v>0</v>
      </c>
      <c r="G32" s="212" t="str">
        <f>PAL_Data!H18</f>
        <v>Geothermal</v>
      </c>
      <c r="H32" s="223">
        <f>PAL_Data!I18</f>
        <v>52.73</v>
      </c>
      <c r="I32" s="179" t="str">
        <f>PAL_Data!J18</f>
        <v>CAISO</v>
      </c>
      <c r="J32" s="179"/>
      <c r="K32" s="179"/>
      <c r="L32" s="179"/>
      <c r="M32" s="181"/>
      <c r="N32" s="216"/>
      <c r="O32" s="263">
        <f>PAL_Data!L18</f>
        <v>0</v>
      </c>
      <c r="P32" s="263">
        <f>PAL_Data!M18</f>
        <v>0</v>
      </c>
      <c r="Q32" s="263">
        <f>PAL_Data!N18</f>
        <v>0</v>
      </c>
      <c r="R32" s="263">
        <f>PAL_Data!O18</f>
        <v>0</v>
      </c>
      <c r="S32" s="263">
        <f>PAL_Data!P18</f>
        <v>0</v>
      </c>
      <c r="T32" s="263">
        <f>PAL_Data!Q18</f>
        <v>0</v>
      </c>
      <c r="U32" s="263">
        <f>PAL_Data!R18</f>
        <v>0</v>
      </c>
      <c r="V32" s="263">
        <f>PAL_Data!S18</f>
        <v>0</v>
      </c>
      <c r="W32" s="263">
        <f>PAL_Data!T18</f>
        <v>0</v>
      </c>
      <c r="X32" s="263">
        <f>PAL_Data!U18</f>
        <v>0</v>
      </c>
      <c r="Y32" s="263">
        <f>PAL_Data!V18</f>
        <v>0</v>
      </c>
      <c r="Z32" s="263">
        <f>PAL_Data!W18</f>
        <v>0</v>
      </c>
      <c r="AB32" s="266">
        <f>PAL_Data!Y18</f>
        <v>0</v>
      </c>
      <c r="AC32" s="266">
        <f>PAL_Data!Z18</f>
        <v>0</v>
      </c>
      <c r="AD32" s="266">
        <f>PAL_Data!AA18</f>
        <v>0</v>
      </c>
      <c r="AE32" s="266">
        <f>PAL_Data!AB18</f>
        <v>0</v>
      </c>
      <c r="AF32" s="266">
        <f>PAL_Data!AC18</f>
        <v>0</v>
      </c>
      <c r="AG32" s="266">
        <f>PAL_Data!AD18</f>
        <v>0</v>
      </c>
      <c r="AH32" s="266">
        <f>PAL_Data!AE18</f>
        <v>0</v>
      </c>
      <c r="AI32" s="266">
        <f>PAL_Data!AF18</f>
        <v>0</v>
      </c>
      <c r="AJ32" s="266">
        <f>PAL_Data!AG18</f>
        <v>0</v>
      </c>
      <c r="AK32" s="266">
        <f>PAL_Data!AH18</f>
        <v>0</v>
      </c>
      <c r="AL32" s="266">
        <f>PAL_Data!AI18</f>
        <v>0</v>
      </c>
      <c r="AM32" s="266">
        <f>PAL_Data!AJ18</f>
        <v>0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2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23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23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23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23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23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23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23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277"/>
      <c r="I41" s="177"/>
      <c r="J41" s="177"/>
      <c r="K41" s="177"/>
      <c r="L41" s="177"/>
      <c r="M41" s="177"/>
      <c r="N41" s="215"/>
      <c r="O41" s="262">
        <f t="shared" ref="O41:Z41" si="10">SUM(O42:O66)</f>
        <v>101.709</v>
      </c>
      <c r="P41" s="262">
        <f t="shared" si="10"/>
        <v>111.67299999999999</v>
      </c>
      <c r="Q41" s="262">
        <f t="shared" si="10"/>
        <v>93.673999999999992</v>
      </c>
      <c r="R41" s="262">
        <f t="shared" si="10"/>
        <v>103.996</v>
      </c>
      <c r="S41" s="262">
        <f t="shared" si="10"/>
        <v>103.056</v>
      </c>
      <c r="T41" s="262">
        <f t="shared" si="10"/>
        <v>103.056</v>
      </c>
      <c r="U41" s="262">
        <f t="shared" si="10"/>
        <v>96.341999999999999</v>
      </c>
      <c r="V41" s="262">
        <f t="shared" si="10"/>
        <v>53.723000000000006</v>
      </c>
      <c r="W41" s="262">
        <f t="shared" si="10"/>
        <v>53.723000000000006</v>
      </c>
      <c r="X41" s="262">
        <f t="shared" si="10"/>
        <v>53.723000000000006</v>
      </c>
      <c r="Y41" s="262">
        <f t="shared" si="10"/>
        <v>53.723000000000006</v>
      </c>
      <c r="Z41" s="262">
        <f t="shared" si="10"/>
        <v>52.509000000000007</v>
      </c>
      <c r="AB41" s="265">
        <f t="shared" ref="AB41:AM41" si="11">SUM(AB42:AB66)</f>
        <v>466.88252099999858</v>
      </c>
      <c r="AC41" s="265">
        <f t="shared" si="11"/>
        <v>494.37344799999863</v>
      </c>
      <c r="AD41" s="265">
        <f t="shared" si="11"/>
        <v>471.04748344999939</v>
      </c>
      <c r="AE41" s="265">
        <f t="shared" si="11"/>
        <v>478.20746725400033</v>
      </c>
      <c r="AF41" s="265">
        <f t="shared" si="11"/>
        <v>471.30628202799915</v>
      </c>
      <c r="AG41" s="265">
        <f t="shared" si="11"/>
        <v>469.97172780299979</v>
      </c>
      <c r="AH41" s="265">
        <f t="shared" si="11"/>
        <v>454.03774084400061</v>
      </c>
      <c r="AI41" s="265">
        <f t="shared" si="11"/>
        <v>256.07115513799954</v>
      </c>
      <c r="AJ41" s="265">
        <f t="shared" si="11"/>
        <v>238.27524768000018</v>
      </c>
      <c r="AK41" s="265">
        <f t="shared" si="11"/>
        <v>238.31377829699952</v>
      </c>
      <c r="AL41" s="265">
        <f t="shared" si="11"/>
        <v>238.61994572699919</v>
      </c>
      <c r="AM41" s="265">
        <f t="shared" si="11"/>
        <v>232.64084986000029</v>
      </c>
    </row>
    <row r="42" spans="1:39" s="174" customFormat="1" ht="14.25" x14ac:dyDescent="0.2">
      <c r="A42" s="170" t="str">
        <f>PAL_Data!B19</f>
        <v>6b</v>
      </c>
      <c r="B42" s="219" t="str">
        <f>PAL_Data!C19</f>
        <v>Small Hydro - Longterm PPA</v>
      </c>
      <c r="C42" s="179" t="str">
        <f>PAL_Data!D19</f>
        <v>H0209</v>
      </c>
      <c r="D42" s="179" t="str">
        <f>PAL_Data!E19</f>
        <v>3247</v>
      </c>
      <c r="E42" s="212" t="str">
        <f>PAL_Data!F19</f>
        <v>GRAEAGLE</v>
      </c>
      <c r="F42" s="212">
        <f>PAL_Data!G19</f>
        <v>0</v>
      </c>
      <c r="G42" s="212" t="str">
        <f>PAL_Data!H19</f>
        <v>Small Hyrdroelectric (&lt;30)</v>
      </c>
      <c r="H42" s="223">
        <f>PAL_Data!I19</f>
        <v>0.44</v>
      </c>
      <c r="I42" s="179" t="str">
        <f>PAL_Data!J19</f>
        <v>CAISO</v>
      </c>
      <c r="J42" s="179"/>
      <c r="K42" s="179"/>
      <c r="L42" s="179"/>
      <c r="M42" s="181"/>
      <c r="N42" s="216"/>
      <c r="O42" s="263">
        <f>PAL_Data!L19</f>
        <v>0</v>
      </c>
      <c r="P42" s="263">
        <f>PAL_Data!M19</f>
        <v>0</v>
      </c>
      <c r="Q42" s="263">
        <f>PAL_Data!N19</f>
        <v>0</v>
      </c>
      <c r="R42" s="263">
        <f>PAL_Data!O19</f>
        <v>0</v>
      </c>
      <c r="S42" s="263">
        <f>PAL_Data!P19</f>
        <v>0</v>
      </c>
      <c r="T42" s="263">
        <f>PAL_Data!Q19</f>
        <v>0</v>
      </c>
      <c r="U42" s="263">
        <f>PAL_Data!R19</f>
        <v>0</v>
      </c>
      <c r="V42" s="263">
        <f>PAL_Data!S19</f>
        <v>0</v>
      </c>
      <c r="W42" s="263">
        <f>PAL_Data!T19</f>
        <v>0</v>
      </c>
      <c r="X42" s="263">
        <f>PAL_Data!U19</f>
        <v>0</v>
      </c>
      <c r="Y42" s="263">
        <f>PAL_Data!V19</f>
        <v>0</v>
      </c>
      <c r="Z42" s="263">
        <f>PAL_Data!W19</f>
        <v>0</v>
      </c>
      <c r="AB42" s="266">
        <f>PAL_Data!Y19</f>
        <v>0</v>
      </c>
      <c r="AC42" s="266">
        <f>PAL_Data!Z19</f>
        <v>0</v>
      </c>
      <c r="AD42" s="266">
        <f>PAL_Data!AA19</f>
        <v>0</v>
      </c>
      <c r="AE42" s="266">
        <f>PAL_Data!AB19</f>
        <v>0</v>
      </c>
      <c r="AF42" s="266">
        <f>PAL_Data!AC19</f>
        <v>0</v>
      </c>
      <c r="AG42" s="266">
        <f>PAL_Data!AD19</f>
        <v>0</v>
      </c>
      <c r="AH42" s="266">
        <f>PAL_Data!AE19</f>
        <v>0</v>
      </c>
      <c r="AI42" s="266">
        <f>PAL_Data!AF19</f>
        <v>0</v>
      </c>
      <c r="AJ42" s="266">
        <f>PAL_Data!AG19</f>
        <v>0</v>
      </c>
      <c r="AK42" s="266">
        <f>PAL_Data!AH19</f>
        <v>0</v>
      </c>
      <c r="AL42" s="266">
        <f>PAL_Data!AI19</f>
        <v>0</v>
      </c>
      <c r="AM42" s="266">
        <f>PAL_Data!AJ19</f>
        <v>0</v>
      </c>
    </row>
    <row r="43" spans="1:39" s="174" customFormat="1" ht="14.25" x14ac:dyDescent="0.2">
      <c r="A43" s="170" t="str">
        <f>PAL_Data!B20</f>
        <v>6c</v>
      </c>
      <c r="B43" s="219" t="str">
        <f>PAL_Data!C20</f>
        <v>Small Hydro - Longterm PPA</v>
      </c>
      <c r="C43" s="179" t="str">
        <f>PAL_Data!D20</f>
        <v>H0263</v>
      </c>
      <c r="D43" s="179" t="str">
        <f>PAL_Data!E20</f>
        <v>418</v>
      </c>
      <c r="E43" s="212" t="str">
        <f>PAL_Data!F20</f>
        <v>KELYRG_6_UNIT</v>
      </c>
      <c r="F43" s="212">
        <f>PAL_Data!G20</f>
        <v>0</v>
      </c>
      <c r="G43" s="212" t="str">
        <f>PAL_Data!H20</f>
        <v>Small Hyrdroelectric (&lt;30)</v>
      </c>
      <c r="H43" s="223">
        <f>PAL_Data!I20</f>
        <v>11</v>
      </c>
      <c r="I43" s="179" t="str">
        <f>PAL_Data!J20</f>
        <v>CAISO</v>
      </c>
      <c r="J43" s="179"/>
      <c r="K43" s="179"/>
      <c r="L43" s="179"/>
      <c r="M43" s="181"/>
      <c r="N43" s="216"/>
      <c r="O43" s="263">
        <f>PAL_Data!L20</f>
        <v>0</v>
      </c>
      <c r="P43" s="263">
        <f>PAL_Data!M20</f>
        <v>0</v>
      </c>
      <c r="Q43" s="263">
        <f>PAL_Data!N20</f>
        <v>0</v>
      </c>
      <c r="R43" s="263">
        <f>PAL_Data!O20</f>
        <v>0</v>
      </c>
      <c r="S43" s="263">
        <f>PAL_Data!P20</f>
        <v>0</v>
      </c>
      <c r="T43" s="263">
        <f>PAL_Data!Q20</f>
        <v>0</v>
      </c>
      <c r="U43" s="263">
        <f>PAL_Data!R20</f>
        <v>0</v>
      </c>
      <c r="V43" s="263">
        <f>PAL_Data!S20</f>
        <v>0</v>
      </c>
      <c r="W43" s="263">
        <f>PAL_Data!T20</f>
        <v>0</v>
      </c>
      <c r="X43" s="263">
        <f>PAL_Data!U20</f>
        <v>0</v>
      </c>
      <c r="Y43" s="263">
        <f>PAL_Data!V20</f>
        <v>0</v>
      </c>
      <c r="Z43" s="263">
        <f>PAL_Data!W20</f>
        <v>0</v>
      </c>
      <c r="AB43" s="266">
        <f>PAL_Data!Y20</f>
        <v>0</v>
      </c>
      <c r="AC43" s="266">
        <f>PAL_Data!Z20</f>
        <v>0</v>
      </c>
      <c r="AD43" s="266">
        <f>PAL_Data!AA20</f>
        <v>0</v>
      </c>
      <c r="AE43" s="266">
        <f>PAL_Data!AB20</f>
        <v>0</v>
      </c>
      <c r="AF43" s="266">
        <f>PAL_Data!AC20</f>
        <v>0</v>
      </c>
      <c r="AG43" s="266">
        <f>PAL_Data!AD20</f>
        <v>0</v>
      </c>
      <c r="AH43" s="266">
        <f>PAL_Data!AE20</f>
        <v>0</v>
      </c>
      <c r="AI43" s="266">
        <f>PAL_Data!AF20</f>
        <v>0</v>
      </c>
      <c r="AJ43" s="266">
        <f>PAL_Data!AG20</f>
        <v>0</v>
      </c>
      <c r="AK43" s="266">
        <f>PAL_Data!AH20</f>
        <v>0</v>
      </c>
      <c r="AL43" s="266">
        <f>PAL_Data!AI20</f>
        <v>0</v>
      </c>
      <c r="AM43" s="266">
        <f>PAL_Data!AJ20</f>
        <v>0</v>
      </c>
    </row>
    <row r="44" spans="1:39" s="174" customFormat="1" ht="14.25" x14ac:dyDescent="0.2">
      <c r="A44" s="170" t="str">
        <f>PAL_Data!B21</f>
        <v>6d</v>
      </c>
      <c r="B44" s="219" t="str">
        <f>PAL_Data!C21</f>
        <v>Small Hydro - Longterm PPA</v>
      </c>
      <c r="C44" s="179" t="str">
        <f>PAL_Data!D21</f>
        <v>H0484</v>
      </c>
      <c r="D44" s="179" t="str">
        <f>PAL_Data!E21</f>
        <v>776</v>
      </c>
      <c r="E44" s="212" t="str">
        <f>PAL_Data!F21</f>
        <v>SLYCRK_1_UNIT 1</v>
      </c>
      <c r="F44" s="212">
        <f>PAL_Data!G21</f>
        <v>0</v>
      </c>
      <c r="G44" s="212" t="str">
        <f>PAL_Data!H21</f>
        <v>Small Hyrdroelectric (&lt;30)</v>
      </c>
      <c r="H44" s="223">
        <f>PAL_Data!I21</f>
        <v>13</v>
      </c>
      <c r="I44" s="179" t="str">
        <f>PAL_Data!J21</f>
        <v>CAISO</v>
      </c>
      <c r="J44" s="179"/>
      <c r="K44" s="179"/>
      <c r="L44" s="179"/>
      <c r="M44" s="181"/>
      <c r="N44" s="216"/>
      <c r="O44" s="263">
        <f>PAL_Data!L21</f>
        <v>0</v>
      </c>
      <c r="P44" s="263">
        <f>PAL_Data!M21</f>
        <v>0</v>
      </c>
      <c r="Q44" s="263">
        <f>PAL_Data!N21</f>
        <v>0</v>
      </c>
      <c r="R44" s="263">
        <f>PAL_Data!O21</f>
        <v>0</v>
      </c>
      <c r="S44" s="263">
        <f>PAL_Data!P21</f>
        <v>0</v>
      </c>
      <c r="T44" s="263">
        <f>PAL_Data!Q21</f>
        <v>0</v>
      </c>
      <c r="U44" s="263">
        <f>PAL_Data!R21</f>
        <v>0</v>
      </c>
      <c r="V44" s="263">
        <f>PAL_Data!S21</f>
        <v>0</v>
      </c>
      <c r="W44" s="263">
        <f>PAL_Data!T21</f>
        <v>0</v>
      </c>
      <c r="X44" s="263">
        <f>PAL_Data!U21</f>
        <v>0</v>
      </c>
      <c r="Y44" s="263">
        <f>PAL_Data!V21</f>
        <v>0</v>
      </c>
      <c r="Z44" s="263">
        <f>PAL_Data!W21</f>
        <v>0</v>
      </c>
      <c r="AB44" s="266">
        <f>PAL_Data!Y21</f>
        <v>0</v>
      </c>
      <c r="AC44" s="266">
        <f>PAL_Data!Z21</f>
        <v>0</v>
      </c>
      <c r="AD44" s="266">
        <f>PAL_Data!AA21</f>
        <v>0</v>
      </c>
      <c r="AE44" s="266">
        <f>PAL_Data!AB21</f>
        <v>0</v>
      </c>
      <c r="AF44" s="266">
        <f>PAL_Data!AC21</f>
        <v>0</v>
      </c>
      <c r="AG44" s="266">
        <f>PAL_Data!AD21</f>
        <v>0</v>
      </c>
      <c r="AH44" s="266">
        <f>PAL_Data!AE21</f>
        <v>0</v>
      </c>
      <c r="AI44" s="266">
        <f>PAL_Data!AF21</f>
        <v>0</v>
      </c>
      <c r="AJ44" s="266">
        <f>PAL_Data!AG21</f>
        <v>0</v>
      </c>
      <c r="AK44" s="266">
        <f>PAL_Data!AH21</f>
        <v>0</v>
      </c>
      <c r="AL44" s="266">
        <f>PAL_Data!AI21</f>
        <v>0</v>
      </c>
      <c r="AM44" s="266">
        <f>PAL_Data!AJ21</f>
        <v>0</v>
      </c>
    </row>
    <row r="45" spans="1:39" s="174" customFormat="1" ht="14.25" x14ac:dyDescent="0.2">
      <c r="A45" s="170" t="str">
        <f>PAL_Data!B22</f>
        <v>6e</v>
      </c>
      <c r="B45" s="219" t="str">
        <f>PAL_Data!C22</f>
        <v>Small Hydro - Longterm PPA</v>
      </c>
      <c r="C45" s="179" t="str">
        <f>PAL_Data!D22</f>
        <v>H0133</v>
      </c>
      <c r="D45" s="179" t="str">
        <f>PAL_Data!E22</f>
        <v>233</v>
      </c>
      <c r="E45" s="212" t="str">
        <f>PAL_Data!F22</f>
        <v>DEERCR_6_UNIT 1</v>
      </c>
      <c r="F45" s="212">
        <f>PAL_Data!G22</f>
        <v>0</v>
      </c>
      <c r="G45" s="212" t="str">
        <f>PAL_Data!H22</f>
        <v>Small Hyrdroelectric (&lt;30)</v>
      </c>
      <c r="H45" s="223">
        <f>PAL_Data!I22</f>
        <v>7</v>
      </c>
      <c r="I45" s="179" t="str">
        <f>PAL_Data!J22</f>
        <v>CAISO</v>
      </c>
      <c r="J45" s="179"/>
      <c r="K45" s="179"/>
      <c r="L45" s="179"/>
      <c r="M45" s="181"/>
      <c r="N45" s="216"/>
      <c r="O45" s="263">
        <f>PAL_Data!L22</f>
        <v>0</v>
      </c>
      <c r="P45" s="263">
        <f>PAL_Data!M22</f>
        <v>0</v>
      </c>
      <c r="Q45" s="263">
        <f>PAL_Data!N22</f>
        <v>0</v>
      </c>
      <c r="R45" s="263">
        <f>PAL_Data!O22</f>
        <v>0</v>
      </c>
      <c r="S45" s="263">
        <f>PAL_Data!P22</f>
        <v>0</v>
      </c>
      <c r="T45" s="263">
        <f>PAL_Data!Q22</f>
        <v>0</v>
      </c>
      <c r="U45" s="263">
        <f>PAL_Data!R22</f>
        <v>0</v>
      </c>
      <c r="V45" s="263">
        <f>PAL_Data!S22</f>
        <v>0</v>
      </c>
      <c r="W45" s="263">
        <f>PAL_Data!T22</f>
        <v>0</v>
      </c>
      <c r="X45" s="263">
        <f>PAL_Data!U22</f>
        <v>0</v>
      </c>
      <c r="Y45" s="263">
        <f>PAL_Data!V22</f>
        <v>0</v>
      </c>
      <c r="Z45" s="263">
        <f>PAL_Data!W22</f>
        <v>0</v>
      </c>
      <c r="AB45" s="266">
        <f>PAL_Data!Y22</f>
        <v>0</v>
      </c>
      <c r="AC45" s="266">
        <f>PAL_Data!Z22</f>
        <v>0</v>
      </c>
      <c r="AD45" s="266">
        <f>PAL_Data!AA22</f>
        <v>0</v>
      </c>
      <c r="AE45" s="266">
        <f>PAL_Data!AB22</f>
        <v>0</v>
      </c>
      <c r="AF45" s="266">
        <f>PAL_Data!AC22</f>
        <v>0</v>
      </c>
      <c r="AG45" s="266">
        <f>PAL_Data!AD22</f>
        <v>0</v>
      </c>
      <c r="AH45" s="266">
        <f>PAL_Data!AE22</f>
        <v>0</v>
      </c>
      <c r="AI45" s="266">
        <f>PAL_Data!AF22</f>
        <v>0</v>
      </c>
      <c r="AJ45" s="266">
        <f>PAL_Data!AG22</f>
        <v>0</v>
      </c>
      <c r="AK45" s="266">
        <f>PAL_Data!AH22</f>
        <v>0</v>
      </c>
      <c r="AL45" s="266">
        <f>PAL_Data!AI22</f>
        <v>0</v>
      </c>
      <c r="AM45" s="266">
        <f>PAL_Data!AJ22</f>
        <v>0</v>
      </c>
    </row>
    <row r="46" spans="1:39" s="174" customFormat="1" ht="14.25" x14ac:dyDescent="0.2">
      <c r="A46" s="170" t="str">
        <f>PAL_Data!B23</f>
        <v>6f</v>
      </c>
      <c r="B46" s="219" t="str">
        <f>PAL_Data!C23</f>
        <v>Small Hydro - Longterm PPA</v>
      </c>
      <c r="C46" s="179" t="str">
        <f>PAL_Data!D23</f>
        <v>H0109</v>
      </c>
      <c r="D46" s="179" t="str">
        <f>PAL_Data!E23</f>
        <v>847</v>
      </c>
      <c r="E46" s="212" t="str">
        <f>PAL_Data!F23</f>
        <v>HIGGNS_1_COMBIE</v>
      </c>
      <c r="F46" s="212">
        <f>PAL_Data!G23</f>
        <v>0</v>
      </c>
      <c r="G46" s="212" t="str">
        <f>PAL_Data!H23</f>
        <v>Small Hyrdroelectric (&lt;30)</v>
      </c>
      <c r="H46" s="223">
        <f>PAL_Data!I23</f>
        <v>1.5</v>
      </c>
      <c r="I46" s="179" t="str">
        <f>PAL_Data!J23</f>
        <v>CAISO</v>
      </c>
      <c r="J46" s="179"/>
      <c r="K46" s="179"/>
      <c r="L46" s="179"/>
      <c r="M46" s="181"/>
      <c r="N46" s="216"/>
      <c r="O46" s="263">
        <f>PAL_Data!L23</f>
        <v>0</v>
      </c>
      <c r="P46" s="263">
        <f>PAL_Data!M23</f>
        <v>0</v>
      </c>
      <c r="Q46" s="263">
        <f>PAL_Data!N23</f>
        <v>0</v>
      </c>
      <c r="R46" s="263">
        <f>PAL_Data!O23</f>
        <v>0</v>
      </c>
      <c r="S46" s="263">
        <f>PAL_Data!P23</f>
        <v>0</v>
      </c>
      <c r="T46" s="263">
        <f>PAL_Data!Q23</f>
        <v>0</v>
      </c>
      <c r="U46" s="263">
        <f>PAL_Data!R23</f>
        <v>0</v>
      </c>
      <c r="V46" s="263">
        <f>PAL_Data!S23</f>
        <v>0</v>
      </c>
      <c r="W46" s="263">
        <f>PAL_Data!T23</f>
        <v>0</v>
      </c>
      <c r="X46" s="263">
        <f>PAL_Data!U23</f>
        <v>0</v>
      </c>
      <c r="Y46" s="263">
        <f>PAL_Data!V23</f>
        <v>0</v>
      </c>
      <c r="Z46" s="263">
        <f>PAL_Data!W23</f>
        <v>0</v>
      </c>
      <c r="AB46" s="266">
        <f>PAL_Data!Y23</f>
        <v>0</v>
      </c>
      <c r="AC46" s="266">
        <f>PAL_Data!Z23</f>
        <v>0</v>
      </c>
      <c r="AD46" s="266">
        <f>PAL_Data!AA23</f>
        <v>0</v>
      </c>
      <c r="AE46" s="266">
        <f>PAL_Data!AB23</f>
        <v>0</v>
      </c>
      <c r="AF46" s="266">
        <f>PAL_Data!AC23</f>
        <v>0</v>
      </c>
      <c r="AG46" s="266">
        <f>PAL_Data!AD23</f>
        <v>0</v>
      </c>
      <c r="AH46" s="266">
        <f>PAL_Data!AE23</f>
        <v>0</v>
      </c>
      <c r="AI46" s="266">
        <f>PAL_Data!AF23</f>
        <v>0</v>
      </c>
      <c r="AJ46" s="266">
        <f>PAL_Data!AG23</f>
        <v>0</v>
      </c>
      <c r="AK46" s="266">
        <f>PAL_Data!AH23</f>
        <v>0</v>
      </c>
      <c r="AL46" s="266">
        <f>PAL_Data!AI23</f>
        <v>0</v>
      </c>
      <c r="AM46" s="266">
        <f>PAL_Data!AJ23</f>
        <v>0</v>
      </c>
    </row>
    <row r="47" spans="1:39" s="174" customFormat="1" ht="14.25" x14ac:dyDescent="0.2">
      <c r="A47" s="170" t="str">
        <f>PAL_Data!B24</f>
        <v>6g</v>
      </c>
      <c r="B47" s="219" t="str">
        <f>PAL_Data!C24</f>
        <v>Solar - Longterm PPA</v>
      </c>
      <c r="C47" s="179" t="str">
        <f>PAL_Data!D24</f>
        <v>S0537</v>
      </c>
      <c r="D47" s="179" t="str">
        <f>PAL_Data!E24</f>
        <v>59977</v>
      </c>
      <c r="E47" s="212" t="str">
        <f>PAL_Data!F24</f>
        <v>ASTORA_2_SOLAR2</v>
      </c>
      <c r="F47" s="212">
        <f>PAL_Data!G24</f>
        <v>0</v>
      </c>
      <c r="G47" s="212" t="str">
        <f>PAL_Data!H24</f>
        <v>Solar PV</v>
      </c>
      <c r="H47" s="223">
        <f>PAL_Data!I24</f>
        <v>50.47</v>
      </c>
      <c r="I47" s="179" t="str">
        <f>PAL_Data!J24</f>
        <v>CAISO</v>
      </c>
      <c r="J47" s="179"/>
      <c r="K47" s="179"/>
      <c r="L47" s="179"/>
      <c r="M47" s="181"/>
      <c r="N47" s="216"/>
      <c r="O47" s="263">
        <f>PAL_Data!L24</f>
        <v>0</v>
      </c>
      <c r="P47" s="263">
        <f>PAL_Data!M24</f>
        <v>0</v>
      </c>
      <c r="Q47" s="263">
        <f>PAL_Data!N24</f>
        <v>0</v>
      </c>
      <c r="R47" s="263">
        <f>PAL_Data!O24</f>
        <v>0</v>
      </c>
      <c r="S47" s="263">
        <f>PAL_Data!P24</f>
        <v>0</v>
      </c>
      <c r="T47" s="263">
        <f>PAL_Data!Q24</f>
        <v>0</v>
      </c>
      <c r="U47" s="263">
        <f>PAL_Data!R24</f>
        <v>0</v>
      </c>
      <c r="V47" s="263">
        <f>PAL_Data!S24</f>
        <v>0</v>
      </c>
      <c r="W47" s="263">
        <f>PAL_Data!T24</f>
        <v>0</v>
      </c>
      <c r="X47" s="263">
        <f>PAL_Data!U24</f>
        <v>0</v>
      </c>
      <c r="Y47" s="263">
        <f>PAL_Data!V24</f>
        <v>0</v>
      </c>
      <c r="Z47" s="263">
        <f>PAL_Data!W24</f>
        <v>0</v>
      </c>
      <c r="AB47" s="266">
        <f>PAL_Data!Y24</f>
        <v>0</v>
      </c>
      <c r="AC47" s="266">
        <f>PAL_Data!Z24</f>
        <v>0</v>
      </c>
      <c r="AD47" s="266">
        <f>PAL_Data!AA24</f>
        <v>0</v>
      </c>
      <c r="AE47" s="266">
        <f>PAL_Data!AB24</f>
        <v>0</v>
      </c>
      <c r="AF47" s="266">
        <f>PAL_Data!AC24</f>
        <v>0</v>
      </c>
      <c r="AG47" s="266">
        <f>PAL_Data!AD24</f>
        <v>0</v>
      </c>
      <c r="AH47" s="266">
        <f>PAL_Data!AE24</f>
        <v>0</v>
      </c>
      <c r="AI47" s="266">
        <f>PAL_Data!AF24</f>
        <v>0</v>
      </c>
      <c r="AJ47" s="266">
        <f>PAL_Data!AG24</f>
        <v>0</v>
      </c>
      <c r="AK47" s="266">
        <f>PAL_Data!AH24</f>
        <v>0</v>
      </c>
      <c r="AL47" s="266">
        <f>PAL_Data!AI24</f>
        <v>0</v>
      </c>
      <c r="AM47" s="266">
        <f>PAL_Data!AJ24</f>
        <v>0</v>
      </c>
    </row>
    <row r="48" spans="1:39" s="174" customFormat="1" ht="14.25" x14ac:dyDescent="0.2">
      <c r="A48" s="170" t="str">
        <f>PAL_Data!B25</f>
        <v>6h</v>
      </c>
      <c r="B48" s="219" t="str">
        <f>PAL_Data!C25</f>
        <v>Solar - Longterm PPA</v>
      </c>
      <c r="C48" s="179" t="str">
        <f>PAL_Data!D25</f>
        <v>S0737</v>
      </c>
      <c r="D48" s="179">
        <f>PAL_Data!E25</f>
        <v>0</v>
      </c>
      <c r="E48" s="212" t="str">
        <f>PAL_Data!F25</f>
        <v>BGSKYN_2_ASSR1B</v>
      </c>
      <c r="F48" s="212">
        <f>PAL_Data!G25</f>
        <v>0</v>
      </c>
      <c r="G48" s="212" t="str">
        <f>PAL_Data!H25</f>
        <v>Solar PV</v>
      </c>
      <c r="H48" s="223">
        <f>PAL_Data!I25</f>
        <v>17</v>
      </c>
      <c r="I48" s="179" t="str">
        <f>PAL_Data!J25</f>
        <v>CAISO</v>
      </c>
      <c r="J48" s="179"/>
      <c r="K48" s="179"/>
      <c r="L48" s="179"/>
      <c r="M48" s="181"/>
      <c r="N48" s="216"/>
      <c r="O48" s="263">
        <f>PAL_Data!L25</f>
        <v>0</v>
      </c>
      <c r="P48" s="263">
        <f>PAL_Data!M25</f>
        <v>0</v>
      </c>
      <c r="Q48" s="263">
        <f>PAL_Data!N25</f>
        <v>0</v>
      </c>
      <c r="R48" s="263">
        <f>PAL_Data!O25</f>
        <v>0</v>
      </c>
      <c r="S48" s="263">
        <f>PAL_Data!P25</f>
        <v>0</v>
      </c>
      <c r="T48" s="263">
        <f>PAL_Data!Q25</f>
        <v>0</v>
      </c>
      <c r="U48" s="263">
        <f>PAL_Data!R25</f>
        <v>0</v>
      </c>
      <c r="V48" s="263">
        <f>PAL_Data!S25</f>
        <v>0</v>
      </c>
      <c r="W48" s="263">
        <f>PAL_Data!T25</f>
        <v>0</v>
      </c>
      <c r="X48" s="263">
        <f>PAL_Data!U25</f>
        <v>0</v>
      </c>
      <c r="Y48" s="263">
        <f>PAL_Data!V25</f>
        <v>0</v>
      </c>
      <c r="Z48" s="263">
        <f>PAL_Data!W25</f>
        <v>0</v>
      </c>
      <c r="AB48" s="266">
        <f>PAL_Data!Y25</f>
        <v>0</v>
      </c>
      <c r="AC48" s="266">
        <f>PAL_Data!Z25</f>
        <v>0</v>
      </c>
      <c r="AD48" s="266">
        <f>PAL_Data!AA25</f>
        <v>0</v>
      </c>
      <c r="AE48" s="266">
        <f>PAL_Data!AB25</f>
        <v>0</v>
      </c>
      <c r="AF48" s="266">
        <f>PAL_Data!AC25</f>
        <v>0</v>
      </c>
      <c r="AG48" s="266">
        <f>PAL_Data!AD25</f>
        <v>0</v>
      </c>
      <c r="AH48" s="266">
        <f>PAL_Data!AE25</f>
        <v>0</v>
      </c>
      <c r="AI48" s="266">
        <f>PAL_Data!AF25</f>
        <v>0</v>
      </c>
      <c r="AJ48" s="266">
        <f>PAL_Data!AG25</f>
        <v>0</v>
      </c>
      <c r="AK48" s="266">
        <f>PAL_Data!AH25</f>
        <v>0</v>
      </c>
      <c r="AL48" s="266">
        <f>PAL_Data!AI25</f>
        <v>0</v>
      </c>
      <c r="AM48" s="266">
        <f>PAL_Data!AJ25</f>
        <v>0</v>
      </c>
    </row>
    <row r="49" spans="1:39" s="174" customFormat="1" ht="14.25" x14ac:dyDescent="0.2">
      <c r="A49" s="170" t="str">
        <f>PAL_Data!B26</f>
        <v>6i</v>
      </c>
      <c r="B49" s="219" t="str">
        <f>PAL_Data!C26</f>
        <v>Solar - Longterm PPA</v>
      </c>
      <c r="C49" s="179" t="str">
        <f>PAL_Data!D26</f>
        <v>S0556</v>
      </c>
      <c r="D49" s="179" t="str">
        <f>PAL_Data!E26</f>
        <v>59964</v>
      </c>
      <c r="E49" s="212" t="str">
        <f>PAL_Data!F26</f>
        <v>BIGSKY_2_SOLAR2</v>
      </c>
      <c r="F49" s="212">
        <f>PAL_Data!G26</f>
        <v>0</v>
      </c>
      <c r="G49" s="212" t="str">
        <f>PAL_Data!H26</f>
        <v>Solar PV</v>
      </c>
      <c r="H49" s="223">
        <f>PAL_Data!I26</f>
        <v>40</v>
      </c>
      <c r="I49" s="179" t="str">
        <f>PAL_Data!J26</f>
        <v>CAISO</v>
      </c>
      <c r="J49" s="179"/>
      <c r="K49" s="179"/>
      <c r="L49" s="179"/>
      <c r="M49" s="181"/>
      <c r="N49" s="216"/>
      <c r="O49" s="263">
        <f>PAL_Data!L26</f>
        <v>30.896000000000001</v>
      </c>
      <c r="P49" s="263">
        <f>PAL_Data!M26</f>
        <v>25.902000000000001</v>
      </c>
      <c r="Q49" s="263">
        <f>PAL_Data!N26</f>
        <v>22.512</v>
      </c>
      <c r="R49" s="263">
        <f>PAL_Data!O26</f>
        <v>26.082000000000001</v>
      </c>
      <c r="S49" s="263">
        <f>PAL_Data!P26</f>
        <v>26.082000000000001</v>
      </c>
      <c r="T49" s="263">
        <f>PAL_Data!Q26</f>
        <v>26.082000000000001</v>
      </c>
      <c r="U49" s="263">
        <f>PAL_Data!R26</f>
        <v>26.082000000000001</v>
      </c>
      <c r="V49" s="263">
        <f>PAL_Data!S26</f>
        <v>26.082000000000001</v>
      </c>
      <c r="W49" s="263">
        <f>PAL_Data!T26</f>
        <v>26.082000000000001</v>
      </c>
      <c r="X49" s="263">
        <f>PAL_Data!U26</f>
        <v>26.082000000000001</v>
      </c>
      <c r="Y49" s="263">
        <f>PAL_Data!V26</f>
        <v>26.082000000000001</v>
      </c>
      <c r="Z49" s="263">
        <f>PAL_Data!W26</f>
        <v>26.082000000000001</v>
      </c>
      <c r="AB49" s="266">
        <f>PAL_Data!Y26</f>
        <v>108.831626</v>
      </c>
      <c r="AC49" s="266">
        <f>PAL_Data!Z26</f>
        <v>98.704280000000196</v>
      </c>
      <c r="AD49" s="266">
        <f>PAL_Data!AA26</f>
        <v>99.738305999999795</v>
      </c>
      <c r="AE49" s="266">
        <f>PAL_Data!AB26</f>
        <v>102.350736853</v>
      </c>
      <c r="AF49" s="266">
        <f>PAL_Data!AC26</f>
        <v>102.27982387599999</v>
      </c>
      <c r="AG49" s="266">
        <f>PAL_Data!AD26</f>
        <v>102.32743150100001</v>
      </c>
      <c r="AH49" s="266">
        <f>PAL_Data!AE26</f>
        <v>102.386148475</v>
      </c>
      <c r="AI49" s="266">
        <f>PAL_Data!AF26</f>
        <v>102.269260725</v>
      </c>
      <c r="AJ49" s="266">
        <f>PAL_Data!AG26</f>
        <v>102.2774087</v>
      </c>
      <c r="AK49" s="266">
        <f>PAL_Data!AH26</f>
        <v>102.350736853</v>
      </c>
      <c r="AL49" s="266">
        <f>PAL_Data!AI26</f>
        <v>102.54205550099999</v>
      </c>
      <c r="AM49" s="266">
        <f>PAL_Data!AJ26</f>
        <v>102.309030526</v>
      </c>
    </row>
    <row r="50" spans="1:39" s="174" customFormat="1" ht="14.25" x14ac:dyDescent="0.2">
      <c r="A50" s="170" t="str">
        <f>PAL_Data!B27</f>
        <v>6j</v>
      </c>
      <c r="B50" s="219" t="str">
        <f>PAL_Data!C27</f>
        <v>Solar - Longterm PPA</v>
      </c>
      <c r="C50" s="179" t="str">
        <f>PAL_Data!D27</f>
        <v>S0568</v>
      </c>
      <c r="D50" s="179" t="str">
        <f>PAL_Data!E27</f>
        <v>59961</v>
      </c>
      <c r="E50" s="212" t="str">
        <f>PAL_Data!F27</f>
        <v>BIGSKY_2_SOLAR4</v>
      </c>
      <c r="F50" s="212">
        <f>PAL_Data!G27</f>
        <v>0</v>
      </c>
      <c r="G50" s="212" t="str">
        <f>PAL_Data!H27</f>
        <v>Solar PV</v>
      </c>
      <c r="H50" s="223">
        <f>PAL_Data!I27</f>
        <v>20</v>
      </c>
      <c r="I50" s="179" t="str">
        <f>PAL_Data!J27</f>
        <v>CAISO</v>
      </c>
      <c r="J50" s="179"/>
      <c r="K50" s="179"/>
      <c r="L50" s="179"/>
      <c r="M50" s="181"/>
      <c r="N50" s="216"/>
      <c r="O50" s="263">
        <f>PAL_Data!L27</f>
        <v>15.337999999999999</v>
      </c>
      <c r="P50" s="263">
        <f>PAL_Data!M27</f>
        <v>12.214</v>
      </c>
      <c r="Q50" s="263">
        <f>PAL_Data!N27</f>
        <v>10.351000000000001</v>
      </c>
      <c r="R50" s="263">
        <f>PAL_Data!O27</f>
        <v>12.279</v>
      </c>
      <c r="S50" s="263">
        <f>PAL_Data!P27</f>
        <v>12.279</v>
      </c>
      <c r="T50" s="263">
        <f>PAL_Data!Q27</f>
        <v>12.279</v>
      </c>
      <c r="U50" s="263">
        <f>PAL_Data!R27</f>
        <v>12.279</v>
      </c>
      <c r="V50" s="263">
        <f>PAL_Data!S27</f>
        <v>12.279</v>
      </c>
      <c r="W50" s="263">
        <f>PAL_Data!T27</f>
        <v>12.279</v>
      </c>
      <c r="X50" s="263">
        <f>PAL_Data!U27</f>
        <v>12.279</v>
      </c>
      <c r="Y50" s="263">
        <f>PAL_Data!V27</f>
        <v>12.279</v>
      </c>
      <c r="Z50" s="263">
        <f>PAL_Data!W27</f>
        <v>12.279</v>
      </c>
      <c r="AB50" s="266">
        <f>PAL_Data!Y27</f>
        <v>53.949974000000097</v>
      </c>
      <c r="AC50" s="266">
        <f>PAL_Data!Z27</f>
        <v>48.877236000000103</v>
      </c>
      <c r="AD50" s="266">
        <f>PAL_Data!AA27</f>
        <v>50.087991000000002</v>
      </c>
      <c r="AE50" s="266">
        <f>PAL_Data!AB27</f>
        <v>50.953034379000002</v>
      </c>
      <c r="AF50" s="266">
        <f>PAL_Data!AC27</f>
        <v>50.942058560999499</v>
      </c>
      <c r="AG50" s="266">
        <f>PAL_Data!AD27</f>
        <v>50.989034560999599</v>
      </c>
      <c r="AH50" s="266">
        <f>PAL_Data!AE27</f>
        <v>51.016221465000001</v>
      </c>
      <c r="AI50" s="266">
        <f>PAL_Data!AF27</f>
        <v>50.929810214999698</v>
      </c>
      <c r="AJ50" s="266">
        <f>PAL_Data!AG27</f>
        <v>50.899121115</v>
      </c>
      <c r="AK50" s="266">
        <f>PAL_Data!AH27</f>
        <v>50.953034378999497</v>
      </c>
      <c r="AL50" s="266">
        <f>PAL_Data!AI27</f>
        <v>51.098374560999403</v>
      </c>
      <c r="AM50" s="266">
        <f>PAL_Data!AJ27</f>
        <v>50.985381535999998</v>
      </c>
    </row>
    <row r="51" spans="1:39" s="174" customFormat="1" ht="14.25" x14ac:dyDescent="0.2">
      <c r="A51" s="170" t="str">
        <f>PAL_Data!B28</f>
        <v>6k</v>
      </c>
      <c r="B51" s="219" t="str">
        <f>PAL_Data!C28</f>
        <v>Solar - Longterm PPA</v>
      </c>
      <c r="C51" s="179" t="str">
        <f>PAL_Data!D28</f>
        <v>S0459</v>
      </c>
      <c r="D51" s="179" t="str">
        <f>PAL_Data!E28</f>
        <v>60039</v>
      </c>
      <c r="E51" s="212" t="str">
        <f>PAL_Data!F28</f>
        <v>CRWCKS_1_SOLAR1</v>
      </c>
      <c r="F51" s="212">
        <f>PAL_Data!G28</f>
        <v>0</v>
      </c>
      <c r="G51" s="212" t="str">
        <f>PAL_Data!H28</f>
        <v>Solar PV</v>
      </c>
      <c r="H51" s="223">
        <f>PAL_Data!I28</f>
        <v>20</v>
      </c>
      <c r="I51" s="179" t="str">
        <f>PAL_Data!J28</f>
        <v>CAISO</v>
      </c>
      <c r="J51" s="179"/>
      <c r="K51" s="179"/>
      <c r="L51" s="179"/>
      <c r="M51" s="181"/>
      <c r="N51" s="216"/>
      <c r="O51" s="263">
        <f>PAL_Data!L28</f>
        <v>13.722</v>
      </c>
      <c r="P51" s="263">
        <f>PAL_Data!M28</f>
        <v>11.994</v>
      </c>
      <c r="Q51" s="263">
        <f>PAL_Data!N28</f>
        <v>7.4619999999999997</v>
      </c>
      <c r="R51" s="263">
        <f>PAL_Data!O28</f>
        <v>8.5180000000000007</v>
      </c>
      <c r="S51" s="263">
        <f>PAL_Data!P28</f>
        <v>8.5180000000000007</v>
      </c>
      <c r="T51" s="263">
        <f>PAL_Data!Q28</f>
        <v>8.5180000000000007</v>
      </c>
      <c r="U51" s="263">
        <f>PAL_Data!R28</f>
        <v>8.5180000000000007</v>
      </c>
      <c r="V51" s="263">
        <f>PAL_Data!S28</f>
        <v>0</v>
      </c>
      <c r="W51" s="263">
        <f>PAL_Data!T28</f>
        <v>0</v>
      </c>
      <c r="X51" s="263">
        <f>PAL_Data!U28</f>
        <v>0</v>
      </c>
      <c r="Y51" s="263">
        <f>PAL_Data!V28</f>
        <v>0</v>
      </c>
      <c r="Z51" s="263">
        <f>PAL_Data!W28</f>
        <v>0</v>
      </c>
      <c r="AB51" s="266">
        <f>PAL_Data!Y28</f>
        <v>46.965598999999898</v>
      </c>
      <c r="AC51" s="266">
        <f>PAL_Data!Z28</f>
        <v>41.097955000000098</v>
      </c>
      <c r="AD51" s="266">
        <f>PAL_Data!AA28</f>
        <v>38.472719000000097</v>
      </c>
      <c r="AE51" s="266">
        <f>PAL_Data!AB28</f>
        <v>42.106302906000103</v>
      </c>
      <c r="AF51" s="266">
        <f>PAL_Data!AC28</f>
        <v>42.0309299999996</v>
      </c>
      <c r="AG51" s="266">
        <f>PAL_Data!AD28</f>
        <v>42.0210214250002</v>
      </c>
      <c r="AH51" s="266">
        <f>PAL_Data!AE28</f>
        <v>42.2123408859999</v>
      </c>
      <c r="AI51" s="266">
        <f>PAL_Data!AF28</f>
        <v>0</v>
      </c>
      <c r="AJ51" s="266">
        <f>PAL_Data!AG28</f>
        <v>0</v>
      </c>
      <c r="AK51" s="266">
        <f>PAL_Data!AH28</f>
        <v>0</v>
      </c>
      <c r="AL51" s="266">
        <f>PAL_Data!AI28</f>
        <v>0</v>
      </c>
      <c r="AM51" s="266">
        <f>PAL_Data!AJ28</f>
        <v>0</v>
      </c>
    </row>
    <row r="52" spans="1:39" s="174" customFormat="1" ht="14.25" x14ac:dyDescent="0.2">
      <c r="A52" s="170" t="str">
        <f>PAL_Data!B29</f>
        <v>6l</v>
      </c>
      <c r="B52" s="219" t="str">
        <f>PAL_Data!C29</f>
        <v>Solar - Longterm PPA</v>
      </c>
      <c r="C52" s="179" t="str">
        <f>PAL_Data!D29</f>
        <v>S0424</v>
      </c>
      <c r="D52" s="179" t="str">
        <f>PAL_Data!E29</f>
        <v>59633</v>
      </c>
      <c r="E52" s="212" t="str">
        <f>PAL_Data!F29</f>
        <v>EEKTMN_6_SOLAR1</v>
      </c>
      <c r="F52" s="212">
        <f>PAL_Data!G29</f>
        <v>0</v>
      </c>
      <c r="G52" s="212" t="str">
        <f>PAL_Data!H29</f>
        <v>Solar PV</v>
      </c>
      <c r="H52" s="223">
        <f>PAL_Data!I29</f>
        <v>20</v>
      </c>
      <c r="I52" s="179" t="str">
        <f>PAL_Data!J29</f>
        <v>CAISO</v>
      </c>
      <c r="J52" s="179"/>
      <c r="K52" s="179"/>
      <c r="L52" s="179"/>
      <c r="M52" s="181"/>
      <c r="N52" s="216"/>
      <c r="O52" s="263">
        <f>PAL_Data!L29</f>
        <v>14.451000000000001</v>
      </c>
      <c r="P52" s="263">
        <f>PAL_Data!M29</f>
        <v>9.5470000000000006</v>
      </c>
      <c r="Q52" s="263">
        <f>PAL_Data!N29</f>
        <v>12.593999999999999</v>
      </c>
      <c r="R52" s="263">
        <f>PAL_Data!O29</f>
        <v>12.329000000000001</v>
      </c>
      <c r="S52" s="263">
        <f>PAL_Data!P29</f>
        <v>12.329000000000001</v>
      </c>
      <c r="T52" s="263">
        <f>PAL_Data!Q29</f>
        <v>12.329000000000001</v>
      </c>
      <c r="U52" s="263">
        <f>PAL_Data!R29</f>
        <v>12.329000000000001</v>
      </c>
      <c r="V52" s="263">
        <f>PAL_Data!S29</f>
        <v>0</v>
      </c>
      <c r="W52" s="263">
        <f>PAL_Data!T29</f>
        <v>0</v>
      </c>
      <c r="X52" s="263">
        <f>PAL_Data!U29</f>
        <v>0</v>
      </c>
      <c r="Y52" s="263">
        <f>PAL_Data!V29</f>
        <v>0</v>
      </c>
      <c r="Z52" s="263">
        <f>PAL_Data!W29</f>
        <v>0</v>
      </c>
      <c r="AB52" s="266">
        <f>PAL_Data!Y29</f>
        <v>53.434606999999801</v>
      </c>
      <c r="AC52" s="266">
        <f>PAL_Data!Z29</f>
        <v>39.168825999999903</v>
      </c>
      <c r="AD52" s="266">
        <f>PAL_Data!AA29</f>
        <v>40.504573200000003</v>
      </c>
      <c r="AE52" s="266">
        <f>PAL_Data!AB29</f>
        <v>44.390581551000402</v>
      </c>
      <c r="AF52" s="266">
        <f>PAL_Data!AC29</f>
        <v>44.415316451000102</v>
      </c>
      <c r="AG52" s="266">
        <f>PAL_Data!AD29</f>
        <v>44.481471651000398</v>
      </c>
      <c r="AH52" s="266">
        <f>PAL_Data!AE29</f>
        <v>44.494457220000001</v>
      </c>
      <c r="AI52" s="266">
        <f>PAL_Data!AF29</f>
        <v>0</v>
      </c>
      <c r="AJ52" s="266">
        <f>PAL_Data!AG29</f>
        <v>0</v>
      </c>
      <c r="AK52" s="266">
        <f>PAL_Data!AH29</f>
        <v>0</v>
      </c>
      <c r="AL52" s="266">
        <f>PAL_Data!AI29</f>
        <v>0</v>
      </c>
      <c r="AM52" s="266">
        <f>PAL_Data!AJ29</f>
        <v>0</v>
      </c>
    </row>
    <row r="53" spans="1:39" s="174" customFormat="1" ht="14.25" x14ac:dyDescent="0.2">
      <c r="A53" s="170" t="str">
        <f>PAL_Data!B30</f>
        <v>6m</v>
      </c>
      <c r="B53" s="219" t="str">
        <f>PAL_Data!C30</f>
        <v>Solar - Longterm PPA</v>
      </c>
      <c r="C53" s="179" t="str">
        <f>PAL_Data!D30</f>
        <v>S0427</v>
      </c>
      <c r="D53" s="179" t="str">
        <f>PAL_Data!E30</f>
        <v>59009</v>
      </c>
      <c r="E53" s="212" t="str">
        <f>PAL_Data!F30</f>
        <v>LAMONT_1_SOLAR4</v>
      </c>
      <c r="F53" s="212">
        <f>PAL_Data!G30</f>
        <v>0</v>
      </c>
      <c r="G53" s="212" t="str">
        <f>PAL_Data!H30</f>
        <v>Solar PV</v>
      </c>
      <c r="H53" s="223">
        <f>PAL_Data!I30</f>
        <v>26.66</v>
      </c>
      <c r="I53" s="179" t="str">
        <f>PAL_Data!J30</f>
        <v>CAISO</v>
      </c>
      <c r="J53" s="179"/>
      <c r="K53" s="179"/>
      <c r="L53" s="179"/>
      <c r="M53" s="181"/>
      <c r="N53" s="216"/>
      <c r="O53" s="263">
        <f>PAL_Data!L30</f>
        <v>19.13</v>
      </c>
      <c r="P53" s="263">
        <f>PAL_Data!M30</f>
        <v>16.702000000000002</v>
      </c>
      <c r="Q53" s="263">
        <f>PAL_Data!N30</f>
        <v>10.971</v>
      </c>
      <c r="R53" s="263">
        <f>PAL_Data!O30</f>
        <v>15.585000000000001</v>
      </c>
      <c r="S53" s="263">
        <f>PAL_Data!P30</f>
        <v>15.585000000000001</v>
      </c>
      <c r="T53" s="263">
        <f>PAL_Data!Q30</f>
        <v>15.585000000000001</v>
      </c>
      <c r="U53" s="263">
        <f>PAL_Data!R30</f>
        <v>15.585000000000001</v>
      </c>
      <c r="V53" s="263">
        <f>PAL_Data!S30</f>
        <v>0</v>
      </c>
      <c r="W53" s="263">
        <f>PAL_Data!T30</f>
        <v>0</v>
      </c>
      <c r="X53" s="263">
        <f>PAL_Data!U30</f>
        <v>0</v>
      </c>
      <c r="Y53" s="263">
        <f>PAL_Data!V30</f>
        <v>0</v>
      </c>
      <c r="Z53" s="263">
        <f>PAL_Data!W30</f>
        <v>0</v>
      </c>
      <c r="AB53" s="266">
        <f>PAL_Data!Y30</f>
        <v>65.465039999999902</v>
      </c>
      <c r="AC53" s="266">
        <f>PAL_Data!Z30</f>
        <v>58.357088999999803</v>
      </c>
      <c r="AD53" s="266">
        <f>PAL_Data!AA30</f>
        <v>46.032257000000001</v>
      </c>
      <c r="AE53" s="266">
        <f>PAL_Data!AB30</f>
        <v>57.464370500000399</v>
      </c>
      <c r="AF53" s="266">
        <f>PAL_Data!AC30</f>
        <v>57.456500375000303</v>
      </c>
      <c r="AG53" s="266">
        <f>PAL_Data!AD30</f>
        <v>57.4845800000002</v>
      </c>
      <c r="AH53" s="266">
        <f>PAL_Data!AE30</f>
        <v>57.5176620000002</v>
      </c>
      <c r="AI53" s="266">
        <f>PAL_Data!AF30</f>
        <v>0</v>
      </c>
      <c r="AJ53" s="266">
        <f>PAL_Data!AG30</f>
        <v>0</v>
      </c>
      <c r="AK53" s="266">
        <f>PAL_Data!AH30</f>
        <v>0</v>
      </c>
      <c r="AL53" s="266">
        <f>PAL_Data!AI30</f>
        <v>0</v>
      </c>
      <c r="AM53" s="266">
        <f>PAL_Data!AJ30</f>
        <v>0</v>
      </c>
    </row>
    <row r="54" spans="1:39" s="174" customFormat="1" ht="14.25" x14ac:dyDescent="0.2">
      <c r="A54" s="170" t="str">
        <f>PAL_Data!B31</f>
        <v>6n</v>
      </c>
      <c r="B54" s="219" t="str">
        <f>PAL_Data!C31</f>
        <v>Solar - Longterm PPA</v>
      </c>
      <c r="C54" s="179" t="str">
        <f>PAL_Data!D31</f>
        <v>S0749</v>
      </c>
      <c r="D54" s="179">
        <f>PAL_Data!E31</f>
        <v>0</v>
      </c>
      <c r="E54" s="212" t="str">
        <f>PAL_Data!F31</f>
        <v>RTEDDY_2_SPASR4</v>
      </c>
      <c r="F54" s="212">
        <f>PAL_Data!G31</f>
        <v>0</v>
      </c>
      <c r="G54" s="212" t="str">
        <f>PAL_Data!H31</f>
        <v>Solar PV</v>
      </c>
      <c r="H54" s="223">
        <f>PAL_Data!I31</f>
        <v>22.12</v>
      </c>
      <c r="I54" s="179" t="str">
        <f>PAL_Data!J31</f>
        <v>CAISO</v>
      </c>
      <c r="J54" s="179"/>
      <c r="K54" s="179"/>
      <c r="L54" s="179"/>
      <c r="M54" s="181"/>
      <c r="N54" s="216"/>
      <c r="O54" s="263">
        <f>PAL_Data!L31</f>
        <v>0</v>
      </c>
      <c r="P54" s="263">
        <f>PAL_Data!M31</f>
        <v>21.818999999999999</v>
      </c>
      <c r="Q54" s="263">
        <f>PAL_Data!N31</f>
        <v>21.225999999999999</v>
      </c>
      <c r="R54" s="263">
        <f>PAL_Data!O31</f>
        <v>11.868</v>
      </c>
      <c r="S54" s="263">
        <f>PAL_Data!P31</f>
        <v>11.868</v>
      </c>
      <c r="T54" s="263">
        <f>PAL_Data!Q31</f>
        <v>11.868</v>
      </c>
      <c r="U54" s="263">
        <f>PAL_Data!R31</f>
        <v>11.868</v>
      </c>
      <c r="V54" s="263">
        <f>PAL_Data!S31</f>
        <v>11.868</v>
      </c>
      <c r="W54" s="263">
        <f>PAL_Data!T31</f>
        <v>11.868</v>
      </c>
      <c r="X54" s="263">
        <f>PAL_Data!U31</f>
        <v>11.868</v>
      </c>
      <c r="Y54" s="263">
        <f>PAL_Data!V31</f>
        <v>11.868</v>
      </c>
      <c r="Z54" s="263">
        <f>PAL_Data!W31</f>
        <v>11.868</v>
      </c>
      <c r="AB54" s="266">
        <f>PAL_Data!Y31</f>
        <v>0</v>
      </c>
      <c r="AC54" s="266">
        <f>PAL_Data!Z31</f>
        <v>74.108219000000105</v>
      </c>
      <c r="AD54" s="266">
        <f>PAL_Data!AA31</f>
        <v>72.642815250000098</v>
      </c>
      <c r="AE54" s="266">
        <f>PAL_Data!AB31</f>
        <v>47.064483064999699</v>
      </c>
      <c r="AF54" s="266">
        <f>PAL_Data!AC31</f>
        <v>46.930326764999897</v>
      </c>
      <c r="AG54" s="266">
        <f>PAL_Data!AD31</f>
        <v>46.818212664999798</v>
      </c>
      <c r="AH54" s="266">
        <f>PAL_Data!AE31</f>
        <v>47.029100798000201</v>
      </c>
      <c r="AI54" s="266">
        <f>PAL_Data!AF31</f>
        <v>47.071654197999798</v>
      </c>
      <c r="AJ54" s="266">
        <f>PAL_Data!AG31</f>
        <v>47.138535865000101</v>
      </c>
      <c r="AK54" s="266">
        <f>PAL_Data!AH31</f>
        <v>47.064483064999997</v>
      </c>
      <c r="AL54" s="266">
        <f>PAL_Data!AI31</f>
        <v>46.937936664999697</v>
      </c>
      <c r="AM54" s="266">
        <f>PAL_Data!AJ31</f>
        <v>46.742912798000198</v>
      </c>
    </row>
    <row r="55" spans="1:39" s="174" customFormat="1" ht="14.25" x14ac:dyDescent="0.2">
      <c r="A55" s="170" t="str">
        <f>PAL_Data!B32</f>
        <v>6o</v>
      </c>
      <c r="B55" s="219" t="str">
        <f>PAL_Data!C32</f>
        <v>Solar - Longterm PPA</v>
      </c>
      <c r="C55" s="179">
        <f>PAL_Data!D32</f>
        <v>0</v>
      </c>
      <c r="D55" s="179" t="str">
        <f>PAL_Data!E32</f>
        <v>58370</v>
      </c>
      <c r="E55" s="212" t="str">
        <f>PAL_Data!F32</f>
        <v>GRIDLEY 1</v>
      </c>
      <c r="F55" s="212">
        <f>PAL_Data!G32</f>
        <v>0</v>
      </c>
      <c r="G55" s="212" t="str">
        <f>PAL_Data!H32</f>
        <v>Solar PV</v>
      </c>
      <c r="H55" s="223">
        <f>PAL_Data!I32</f>
        <v>1</v>
      </c>
      <c r="I55" s="179" t="str">
        <f>PAL_Data!J32</f>
        <v>CAISO</v>
      </c>
      <c r="J55" s="179"/>
      <c r="K55" s="179"/>
      <c r="L55" s="179"/>
      <c r="M55" s="181"/>
      <c r="N55" s="216"/>
      <c r="O55" s="263">
        <f>PAL_Data!L32</f>
        <v>0</v>
      </c>
      <c r="P55" s="263">
        <f>PAL_Data!M32</f>
        <v>0</v>
      </c>
      <c r="Q55" s="263">
        <f>PAL_Data!N32</f>
        <v>0</v>
      </c>
      <c r="R55" s="263">
        <f>PAL_Data!O32</f>
        <v>0</v>
      </c>
      <c r="S55" s="263">
        <f>PAL_Data!P32</f>
        <v>0</v>
      </c>
      <c r="T55" s="263">
        <f>PAL_Data!Q32</f>
        <v>0</v>
      </c>
      <c r="U55" s="263">
        <f>PAL_Data!R32</f>
        <v>0</v>
      </c>
      <c r="V55" s="263">
        <f>PAL_Data!S32</f>
        <v>0</v>
      </c>
      <c r="W55" s="263">
        <f>PAL_Data!T32</f>
        <v>0</v>
      </c>
      <c r="X55" s="263">
        <f>PAL_Data!U32</f>
        <v>0</v>
      </c>
      <c r="Y55" s="263">
        <f>PAL_Data!V32</f>
        <v>0</v>
      </c>
      <c r="Z55" s="263">
        <f>PAL_Data!W32</f>
        <v>0</v>
      </c>
      <c r="AB55" s="266">
        <f>PAL_Data!Y32</f>
        <v>0</v>
      </c>
      <c r="AC55" s="266">
        <f>PAL_Data!Z32</f>
        <v>0</v>
      </c>
      <c r="AD55" s="266">
        <f>PAL_Data!AA32</f>
        <v>0</v>
      </c>
      <c r="AE55" s="266">
        <f>PAL_Data!AB32</f>
        <v>0</v>
      </c>
      <c r="AF55" s="266">
        <f>PAL_Data!AC32</f>
        <v>0</v>
      </c>
      <c r="AG55" s="266">
        <f>PAL_Data!AD32</f>
        <v>0</v>
      </c>
      <c r="AH55" s="266">
        <f>PAL_Data!AE32</f>
        <v>0</v>
      </c>
      <c r="AI55" s="266">
        <f>PAL_Data!AF32</f>
        <v>0</v>
      </c>
      <c r="AJ55" s="266">
        <f>PAL_Data!AG32</f>
        <v>0</v>
      </c>
      <c r="AK55" s="266">
        <f>PAL_Data!AH32</f>
        <v>0</v>
      </c>
      <c r="AL55" s="266">
        <f>PAL_Data!AI32</f>
        <v>0</v>
      </c>
      <c r="AM55" s="266">
        <f>PAL_Data!AJ32</f>
        <v>0</v>
      </c>
    </row>
    <row r="56" spans="1:39" s="174" customFormat="1" ht="14.25" x14ac:dyDescent="0.2">
      <c r="A56" s="170" t="str">
        <f>PAL_Data!B33</f>
        <v>6p</v>
      </c>
      <c r="B56" s="219" t="str">
        <f>PAL_Data!C33</f>
        <v>Wind - Longterm PPA</v>
      </c>
      <c r="C56" s="179" t="str">
        <f>PAL_Data!D33</f>
        <v>W0355</v>
      </c>
      <c r="D56" s="179" t="str">
        <f>PAL_Data!E33</f>
        <v>56075</v>
      </c>
      <c r="E56" s="212" t="str">
        <f>PAL_Data!F33</f>
        <v>BRDSLD_2_HIWIND</v>
      </c>
      <c r="F56" s="212">
        <f>PAL_Data!G33</f>
        <v>0</v>
      </c>
      <c r="G56" s="212" t="str">
        <f>PAL_Data!H33</f>
        <v>Wind - NorCal</v>
      </c>
      <c r="H56" s="223">
        <f>PAL_Data!I33</f>
        <v>74.73</v>
      </c>
      <c r="I56" s="179" t="str">
        <f>PAL_Data!J33</f>
        <v>CAISO</v>
      </c>
      <c r="J56" s="179"/>
      <c r="K56" s="179"/>
      <c r="L56" s="179"/>
      <c r="M56" s="181"/>
      <c r="N56" s="216"/>
      <c r="O56" s="263">
        <f>PAL_Data!L33</f>
        <v>1</v>
      </c>
      <c r="P56" s="263">
        <f>PAL_Data!M33</f>
        <v>0</v>
      </c>
      <c r="Q56" s="263">
        <f>PAL_Data!N33</f>
        <v>0</v>
      </c>
      <c r="R56" s="263">
        <f>PAL_Data!O33</f>
        <v>6.7140000000000004</v>
      </c>
      <c r="S56" s="263">
        <f>PAL_Data!P33</f>
        <v>6.7140000000000004</v>
      </c>
      <c r="T56" s="263">
        <f>PAL_Data!Q33</f>
        <v>6.7140000000000004</v>
      </c>
      <c r="U56" s="263">
        <f>PAL_Data!R33</f>
        <v>0</v>
      </c>
      <c r="V56" s="263">
        <f>PAL_Data!S33</f>
        <v>0</v>
      </c>
      <c r="W56" s="263">
        <f>PAL_Data!T33</f>
        <v>0</v>
      </c>
      <c r="X56" s="263">
        <f>PAL_Data!U33</f>
        <v>0</v>
      </c>
      <c r="Y56" s="263">
        <f>PAL_Data!V33</f>
        <v>0</v>
      </c>
      <c r="Z56" s="263">
        <f>PAL_Data!W33</f>
        <v>0</v>
      </c>
      <c r="AB56" s="266">
        <f>PAL_Data!Y33</f>
        <v>39.966969999998902</v>
      </c>
      <c r="AC56" s="266">
        <f>PAL_Data!Z33</f>
        <v>28.749459999998901</v>
      </c>
      <c r="AD56" s="266">
        <f>PAL_Data!AA33</f>
        <v>28.7490819999996</v>
      </c>
      <c r="AE56" s="266">
        <f>PAL_Data!AB33</f>
        <v>32.5120959999999</v>
      </c>
      <c r="AF56" s="266">
        <f>PAL_Data!AC33</f>
        <v>32.533057999999997</v>
      </c>
      <c r="AG56" s="266">
        <f>PAL_Data!AD33</f>
        <v>32.685848999999997</v>
      </c>
      <c r="AH56" s="266">
        <f>PAL_Data!AE33</f>
        <v>15.903651000000099</v>
      </c>
      <c r="AI56" s="266">
        <f>PAL_Data!AF33</f>
        <v>0</v>
      </c>
      <c r="AJ56" s="266">
        <f>PAL_Data!AG33</f>
        <v>0</v>
      </c>
      <c r="AK56" s="266">
        <f>PAL_Data!AH33</f>
        <v>0</v>
      </c>
      <c r="AL56" s="266">
        <f>PAL_Data!AI33</f>
        <v>0</v>
      </c>
      <c r="AM56" s="266">
        <f>PAL_Data!AJ33</f>
        <v>0</v>
      </c>
    </row>
    <row r="57" spans="1:39" s="174" customFormat="1" ht="14.25" x14ac:dyDescent="0.2">
      <c r="A57" s="170" t="str">
        <f>PAL_Data!B34</f>
        <v>6r</v>
      </c>
      <c r="B57" s="219" t="str">
        <f>PAL_Data!C34</f>
        <v>Biogas/Biomass - Longterm PPA</v>
      </c>
      <c r="C57" s="179" t="str">
        <f>PAL_Data!D34</f>
        <v>E0253</v>
      </c>
      <c r="D57" s="179" t="str">
        <f>PAL_Data!E34</f>
        <v>58436</v>
      </c>
      <c r="E57" s="212" t="str">
        <f>PAL_Data!F34</f>
        <v>CORRAL_6_SJOAQN</v>
      </c>
      <c r="F57" s="212">
        <f>PAL_Data!G34</f>
        <v>0</v>
      </c>
      <c r="G57" s="212" t="str">
        <f>PAL_Data!H34</f>
        <v>Biofuels</v>
      </c>
      <c r="H57" s="223">
        <f>PAL_Data!I34</f>
        <v>4.3</v>
      </c>
      <c r="I57" s="179" t="str">
        <f>PAL_Data!J34</f>
        <v>CAISO</v>
      </c>
      <c r="J57" s="179"/>
      <c r="K57" s="179"/>
      <c r="L57" s="179"/>
      <c r="M57" s="181"/>
      <c r="N57" s="216"/>
      <c r="O57" s="263">
        <f>PAL_Data!L34</f>
        <v>0</v>
      </c>
      <c r="P57" s="263">
        <f>PAL_Data!M34</f>
        <v>3.98</v>
      </c>
      <c r="Q57" s="263">
        <f>PAL_Data!N34</f>
        <v>3.96</v>
      </c>
      <c r="R57" s="263">
        <f>PAL_Data!O34</f>
        <v>2.2799999999999998</v>
      </c>
      <c r="S57" s="263">
        <f>PAL_Data!P34</f>
        <v>2.2799999999999998</v>
      </c>
      <c r="T57" s="263">
        <f>PAL_Data!Q34</f>
        <v>2.2799999999999998</v>
      </c>
      <c r="U57" s="263">
        <f>PAL_Data!R34</f>
        <v>2.2799999999999998</v>
      </c>
      <c r="V57" s="263">
        <f>PAL_Data!S34</f>
        <v>2.2799999999999998</v>
      </c>
      <c r="W57" s="263">
        <f>PAL_Data!T34</f>
        <v>2.2799999999999998</v>
      </c>
      <c r="X57" s="263">
        <f>PAL_Data!U34</f>
        <v>2.2799999999999998</v>
      </c>
      <c r="Y57" s="263">
        <f>PAL_Data!V34</f>
        <v>2.2799999999999998</v>
      </c>
      <c r="Z57" s="263">
        <f>PAL_Data!W34</f>
        <v>2.2799999999999998</v>
      </c>
      <c r="AB57" s="266">
        <f>PAL_Data!Y34</f>
        <v>24.090450999999899</v>
      </c>
      <c r="AC57" s="266">
        <f>PAL_Data!Z34</f>
        <v>30.903163999999901</v>
      </c>
      <c r="AD57" s="266">
        <f>PAL_Data!AA34</f>
        <v>29.762107</v>
      </c>
      <c r="AE57" s="266">
        <f>PAL_Data!AB34</f>
        <v>28.825813999999902</v>
      </c>
      <c r="AF57" s="266">
        <f>PAL_Data!AC34</f>
        <v>28.815873999999901</v>
      </c>
      <c r="AG57" s="266">
        <f>PAL_Data!AD34</f>
        <v>28.778641</v>
      </c>
      <c r="AH57" s="266">
        <f>PAL_Data!AE34</f>
        <v>28.928341</v>
      </c>
      <c r="AI57" s="266">
        <f>PAL_Data!AF34</f>
        <v>28.844808</v>
      </c>
      <c r="AJ57" s="266">
        <f>PAL_Data!AG34</f>
        <v>28.837415000000099</v>
      </c>
      <c r="AK57" s="266">
        <f>PAL_Data!AH34</f>
        <v>28.825814000000101</v>
      </c>
      <c r="AL57" s="266">
        <f>PAL_Data!AI34</f>
        <v>28.8626070000001</v>
      </c>
      <c r="AM57" s="266">
        <f>PAL_Data!AJ34</f>
        <v>28.801293000000101</v>
      </c>
    </row>
    <row r="58" spans="1:39" s="174" customFormat="1" ht="14.25" x14ac:dyDescent="0.2">
      <c r="A58" s="170" t="str">
        <f>PAL_Data!B35</f>
        <v>6s</v>
      </c>
      <c r="B58" s="219" t="str">
        <f>PAL_Data!C35</f>
        <v>Biogas/Biomass - Longterm PPA</v>
      </c>
      <c r="C58" s="179" t="str">
        <f>PAL_Data!D35</f>
        <v>E0248</v>
      </c>
      <c r="D58" s="179" t="str">
        <f>PAL_Data!E35</f>
        <v>57771</v>
      </c>
      <c r="E58" s="212" t="str">
        <f>PAL_Data!F35</f>
        <v>ESQUON_6_LNDFIL</v>
      </c>
      <c r="F58" s="212">
        <f>PAL_Data!G35</f>
        <v>0</v>
      </c>
      <c r="G58" s="212" t="str">
        <f>PAL_Data!H35</f>
        <v>Biofuels</v>
      </c>
      <c r="H58" s="223">
        <f>PAL_Data!I35</f>
        <v>2.1</v>
      </c>
      <c r="I58" s="179" t="str">
        <f>PAL_Data!J35</f>
        <v>CAISO</v>
      </c>
      <c r="J58" s="179"/>
      <c r="K58" s="179"/>
      <c r="L58" s="179"/>
      <c r="M58" s="181"/>
      <c r="N58" s="216"/>
      <c r="O58" s="263">
        <f>PAL_Data!L35</f>
        <v>0</v>
      </c>
      <c r="P58" s="263">
        <f>PAL_Data!M35</f>
        <v>0</v>
      </c>
      <c r="Q58" s="263">
        <f>PAL_Data!N35</f>
        <v>0</v>
      </c>
      <c r="R58" s="263">
        <f>PAL_Data!O35</f>
        <v>0</v>
      </c>
      <c r="S58" s="263">
        <f>PAL_Data!P35</f>
        <v>0</v>
      </c>
      <c r="T58" s="263">
        <f>PAL_Data!Q35</f>
        <v>0</v>
      </c>
      <c r="U58" s="263">
        <f>PAL_Data!R35</f>
        <v>0</v>
      </c>
      <c r="V58" s="263">
        <f>PAL_Data!S35</f>
        <v>0</v>
      </c>
      <c r="W58" s="263">
        <f>PAL_Data!T35</f>
        <v>0</v>
      </c>
      <c r="X58" s="263">
        <f>PAL_Data!U35</f>
        <v>0</v>
      </c>
      <c r="Y58" s="263">
        <f>PAL_Data!V35</f>
        <v>0</v>
      </c>
      <c r="Z58" s="263">
        <f>PAL_Data!W35</f>
        <v>0</v>
      </c>
      <c r="AB58" s="266">
        <f>PAL_Data!Y35</f>
        <v>0</v>
      </c>
      <c r="AC58" s="266">
        <f>PAL_Data!Z35</f>
        <v>0</v>
      </c>
      <c r="AD58" s="266">
        <f>PAL_Data!AA35</f>
        <v>0</v>
      </c>
      <c r="AE58" s="266">
        <f>PAL_Data!AB35</f>
        <v>0</v>
      </c>
      <c r="AF58" s="266">
        <f>PAL_Data!AC35</f>
        <v>0</v>
      </c>
      <c r="AG58" s="266">
        <f>PAL_Data!AD35</f>
        <v>0</v>
      </c>
      <c r="AH58" s="266">
        <f>PAL_Data!AE35</f>
        <v>0</v>
      </c>
      <c r="AI58" s="266">
        <f>PAL_Data!AF35</f>
        <v>0</v>
      </c>
      <c r="AJ58" s="266">
        <f>PAL_Data!AG35</f>
        <v>0</v>
      </c>
      <c r="AK58" s="266">
        <f>PAL_Data!AH35</f>
        <v>0</v>
      </c>
      <c r="AL58" s="266">
        <f>PAL_Data!AI35</f>
        <v>0</v>
      </c>
      <c r="AM58" s="266">
        <f>PAL_Data!AJ35</f>
        <v>0</v>
      </c>
    </row>
    <row r="59" spans="1:39" s="174" customFormat="1" ht="14.25" x14ac:dyDescent="0.2">
      <c r="A59" s="170" t="str">
        <f>PAL_Data!B36</f>
        <v>6t</v>
      </c>
      <c r="B59" s="219" t="str">
        <f>PAL_Data!C36</f>
        <v>Biogas/Biomass - Longterm PPA</v>
      </c>
      <c r="C59" s="179" t="str">
        <f>PAL_Data!D36</f>
        <v>E0255</v>
      </c>
      <c r="D59" s="179" t="str">
        <f>PAL_Data!E36</f>
        <v>58397</v>
      </c>
      <c r="E59" s="212" t="str">
        <f>PAL_Data!F36</f>
        <v>GONZLS_6_UNIT</v>
      </c>
      <c r="F59" s="212">
        <f>PAL_Data!G36</f>
        <v>0</v>
      </c>
      <c r="G59" s="212" t="str">
        <f>PAL_Data!H36</f>
        <v>Biofuels</v>
      </c>
      <c r="H59" s="223">
        <f>PAL_Data!I36</f>
        <v>1.42</v>
      </c>
      <c r="I59" s="179" t="str">
        <f>PAL_Data!J36</f>
        <v>CAISO</v>
      </c>
      <c r="J59" s="179"/>
      <c r="K59" s="179"/>
      <c r="L59" s="179"/>
      <c r="M59" s="181"/>
      <c r="N59" s="216"/>
      <c r="O59" s="263">
        <f>PAL_Data!L36</f>
        <v>1.248</v>
      </c>
      <c r="P59" s="263">
        <f>PAL_Data!M36</f>
        <v>1.33</v>
      </c>
      <c r="Q59" s="263">
        <f>PAL_Data!N36</f>
        <v>0.82</v>
      </c>
      <c r="R59" s="263">
        <f>PAL_Data!O36</f>
        <v>1.214</v>
      </c>
      <c r="S59" s="263">
        <f>PAL_Data!P36</f>
        <v>1.214</v>
      </c>
      <c r="T59" s="263">
        <f>PAL_Data!Q36</f>
        <v>1.214</v>
      </c>
      <c r="U59" s="263">
        <f>PAL_Data!R36</f>
        <v>1.214</v>
      </c>
      <c r="V59" s="263">
        <f>PAL_Data!S36</f>
        <v>1.214</v>
      </c>
      <c r="W59" s="263">
        <f>PAL_Data!T36</f>
        <v>1.214</v>
      </c>
      <c r="X59" s="263">
        <f>PAL_Data!U36</f>
        <v>1.214</v>
      </c>
      <c r="Y59" s="263">
        <f>PAL_Data!V36</f>
        <v>1.214</v>
      </c>
      <c r="Z59" s="263">
        <f>PAL_Data!W36</f>
        <v>0</v>
      </c>
      <c r="AB59" s="266">
        <f>PAL_Data!Y36</f>
        <v>10.136903999999999</v>
      </c>
      <c r="AC59" s="266">
        <f>PAL_Data!Z36</f>
        <v>9.3015679999999303</v>
      </c>
      <c r="AD59" s="266">
        <f>PAL_Data!AA36</f>
        <v>8.0741240000000207</v>
      </c>
      <c r="AE59" s="266">
        <f>PAL_Data!AB36</f>
        <v>9.1197100000000102</v>
      </c>
      <c r="AF59" s="266">
        <f>PAL_Data!AC36</f>
        <v>9.1401859999998791</v>
      </c>
      <c r="AG59" s="266">
        <f>PAL_Data!AD36</f>
        <v>9.1603720000000006</v>
      </c>
      <c r="AH59" s="266">
        <f>PAL_Data!AE36</f>
        <v>9.1832509999999701</v>
      </c>
      <c r="AI59" s="266">
        <f>PAL_Data!AF36</f>
        <v>9.1390719999999597</v>
      </c>
      <c r="AJ59" s="266">
        <f>PAL_Data!AG36</f>
        <v>9.1227669999999907</v>
      </c>
      <c r="AK59" s="266">
        <f>PAL_Data!AH36</f>
        <v>9.1197099999999498</v>
      </c>
      <c r="AL59" s="266">
        <f>PAL_Data!AI36</f>
        <v>9.1789719999999804</v>
      </c>
      <c r="AM59" s="266">
        <f>PAL_Data!AJ36</f>
        <v>3.8022320000000001</v>
      </c>
    </row>
    <row r="60" spans="1:39" s="174" customFormat="1" ht="14.25" x14ac:dyDescent="0.2">
      <c r="A60" s="170" t="str">
        <f>PAL_Data!B37</f>
        <v>6u</v>
      </c>
      <c r="B60" s="219" t="str">
        <f>PAL_Data!C37</f>
        <v>Biogas/Biomass - Longterm PPA</v>
      </c>
      <c r="C60" s="179" t="str">
        <f>PAL_Data!D37</f>
        <v>E0214</v>
      </c>
      <c r="D60" s="179" t="str">
        <f>PAL_Data!E37</f>
        <v>56428</v>
      </c>
      <c r="E60" s="212" t="str">
        <f>PAL_Data!F37</f>
        <v>GRNVLY_7_SCLAND</v>
      </c>
      <c r="F60" s="212">
        <f>PAL_Data!G37</f>
        <v>0</v>
      </c>
      <c r="G60" s="212" t="str">
        <f>PAL_Data!H37</f>
        <v>Biofuels</v>
      </c>
      <c r="H60" s="223">
        <f>PAL_Data!I37</f>
        <v>3.04</v>
      </c>
      <c r="I60" s="179" t="str">
        <f>PAL_Data!J37</f>
        <v>CAISO</v>
      </c>
      <c r="J60" s="179"/>
      <c r="K60" s="179"/>
      <c r="L60" s="179"/>
      <c r="M60" s="181"/>
      <c r="N60" s="216"/>
      <c r="O60" s="263">
        <f>PAL_Data!L37</f>
        <v>0.88600000000000001</v>
      </c>
      <c r="P60" s="263">
        <f>PAL_Data!M37</f>
        <v>1.091</v>
      </c>
      <c r="Q60" s="263">
        <f>PAL_Data!N37</f>
        <v>0.27400000000000002</v>
      </c>
      <c r="R60" s="263">
        <f>PAL_Data!O37</f>
        <v>0.93999999999999795</v>
      </c>
      <c r="S60" s="263">
        <f>PAL_Data!P37</f>
        <v>0</v>
      </c>
      <c r="T60" s="263">
        <f>PAL_Data!Q37</f>
        <v>0</v>
      </c>
      <c r="U60" s="263">
        <f>PAL_Data!R37</f>
        <v>0</v>
      </c>
      <c r="V60" s="263">
        <f>PAL_Data!S37</f>
        <v>0</v>
      </c>
      <c r="W60" s="263">
        <f>PAL_Data!T37</f>
        <v>0</v>
      </c>
      <c r="X60" s="263">
        <f>PAL_Data!U37</f>
        <v>0</v>
      </c>
      <c r="Y60" s="263">
        <f>PAL_Data!V37</f>
        <v>0</v>
      </c>
      <c r="Z60" s="263">
        <f>PAL_Data!W37</f>
        <v>0</v>
      </c>
      <c r="AB60" s="266">
        <f>PAL_Data!Y37</f>
        <v>8.0973709999999901</v>
      </c>
      <c r="AC60" s="266">
        <f>PAL_Data!Z37</f>
        <v>8.6645800000000595</v>
      </c>
      <c r="AD60" s="266">
        <f>PAL_Data!AA37</f>
        <v>7.94029399999995</v>
      </c>
      <c r="AE60" s="266">
        <f>PAL_Data!AB37</f>
        <v>8.3347520000000408</v>
      </c>
      <c r="AF60" s="266">
        <f>PAL_Data!AC37</f>
        <v>1.6290469999999999</v>
      </c>
      <c r="AG60" s="266">
        <f>PAL_Data!AD37</f>
        <v>0</v>
      </c>
      <c r="AH60" s="266">
        <f>PAL_Data!AE37</f>
        <v>0</v>
      </c>
      <c r="AI60" s="266">
        <f>PAL_Data!AF37</f>
        <v>0</v>
      </c>
      <c r="AJ60" s="266">
        <f>PAL_Data!AG37</f>
        <v>0</v>
      </c>
      <c r="AK60" s="266">
        <f>PAL_Data!AH37</f>
        <v>0</v>
      </c>
      <c r="AL60" s="266">
        <f>PAL_Data!AI37</f>
        <v>0</v>
      </c>
      <c r="AM60" s="266">
        <f>PAL_Data!AJ37</f>
        <v>0</v>
      </c>
    </row>
    <row r="61" spans="1:39" s="174" customFormat="1" ht="14.25" x14ac:dyDescent="0.2">
      <c r="A61" s="170" t="str">
        <f>PAL_Data!B38</f>
        <v>6v</v>
      </c>
      <c r="B61" s="219" t="str">
        <f>PAL_Data!C38</f>
        <v>Biogas/Biomass - Longterm PPA</v>
      </c>
      <c r="C61" s="179" t="str">
        <f>PAL_Data!D38</f>
        <v>E0217</v>
      </c>
      <c r="D61" s="179" t="str">
        <f>PAL_Data!E38</f>
        <v>56897</v>
      </c>
      <c r="E61" s="212" t="str">
        <f>PAL_Data!F38</f>
        <v>KIRKER_7_KELCYN</v>
      </c>
      <c r="F61" s="212">
        <f>PAL_Data!G38</f>
        <v>0</v>
      </c>
      <c r="G61" s="212" t="str">
        <f>PAL_Data!H38</f>
        <v>Biofuels</v>
      </c>
      <c r="H61" s="223">
        <f>PAL_Data!I38</f>
        <v>3.56</v>
      </c>
      <c r="I61" s="179" t="str">
        <f>PAL_Data!J38</f>
        <v>CAISO</v>
      </c>
      <c r="J61" s="179"/>
      <c r="K61" s="179"/>
      <c r="L61" s="179"/>
      <c r="M61" s="181"/>
      <c r="N61" s="216"/>
      <c r="O61" s="263">
        <f>PAL_Data!L38</f>
        <v>0.78600000000000003</v>
      </c>
      <c r="P61" s="263">
        <f>PAL_Data!M38</f>
        <v>1.77</v>
      </c>
      <c r="Q61" s="263">
        <f>PAL_Data!N38</f>
        <v>0</v>
      </c>
      <c r="R61" s="263">
        <f>PAL_Data!O38</f>
        <v>1.1870000000000001</v>
      </c>
      <c r="S61" s="263">
        <f>PAL_Data!P38</f>
        <v>1.1870000000000001</v>
      </c>
      <c r="T61" s="263">
        <f>PAL_Data!Q38</f>
        <v>1.1870000000000001</v>
      </c>
      <c r="U61" s="263">
        <f>PAL_Data!R38</f>
        <v>1.1870000000000001</v>
      </c>
      <c r="V61" s="263">
        <f>PAL_Data!S38</f>
        <v>0</v>
      </c>
      <c r="W61" s="263">
        <f>PAL_Data!T38</f>
        <v>0</v>
      </c>
      <c r="X61" s="263">
        <f>PAL_Data!U38</f>
        <v>0</v>
      </c>
      <c r="Y61" s="263">
        <f>PAL_Data!V38</f>
        <v>0</v>
      </c>
      <c r="Z61" s="263">
        <f>PAL_Data!W38</f>
        <v>0</v>
      </c>
      <c r="AB61" s="266">
        <f>PAL_Data!Y38</f>
        <v>11.881918000000001</v>
      </c>
      <c r="AC61" s="266">
        <f>PAL_Data!Z38</f>
        <v>12.919336000000101</v>
      </c>
      <c r="AD61" s="266">
        <f>PAL_Data!AA38</f>
        <v>9.5391670000000808</v>
      </c>
      <c r="AE61" s="266">
        <f>PAL_Data!AB38</f>
        <v>12.042260000000001</v>
      </c>
      <c r="AF61" s="266">
        <f>PAL_Data!AC38</f>
        <v>12.070384000000001</v>
      </c>
      <c r="AG61" s="266">
        <f>PAL_Data!AD38</f>
        <v>12.088761</v>
      </c>
      <c r="AH61" s="266">
        <f>PAL_Data!AE38</f>
        <v>12.112563000000099</v>
      </c>
      <c r="AI61" s="266">
        <f>PAL_Data!AF38</f>
        <v>7.3416420000000402</v>
      </c>
      <c r="AJ61" s="266">
        <f>PAL_Data!AG38</f>
        <v>0</v>
      </c>
      <c r="AK61" s="266">
        <f>PAL_Data!AH38</f>
        <v>0</v>
      </c>
      <c r="AL61" s="266">
        <f>PAL_Data!AI38</f>
        <v>0</v>
      </c>
      <c r="AM61" s="266">
        <f>PAL_Data!AJ38</f>
        <v>0</v>
      </c>
    </row>
    <row r="62" spans="1:39" s="174" customFormat="1" ht="14.25" x14ac:dyDescent="0.2">
      <c r="A62" s="170" t="str">
        <f>PAL_Data!B39</f>
        <v>6w</v>
      </c>
      <c r="B62" s="219" t="str">
        <f>PAL_Data!C39</f>
        <v>Biogas/Biomass - Longterm PPA</v>
      </c>
      <c r="C62" s="179" t="str">
        <f>PAL_Data!D39</f>
        <v>E0036</v>
      </c>
      <c r="D62" s="179" t="str">
        <f>PAL_Data!E39</f>
        <v>56036</v>
      </c>
      <c r="E62" s="212" t="str">
        <f>PAL_Data!F39</f>
        <v>OAK C_1_EBMUD</v>
      </c>
      <c r="F62" s="212">
        <f>PAL_Data!G39</f>
        <v>0</v>
      </c>
      <c r="G62" s="212" t="str">
        <f>PAL_Data!H39</f>
        <v>BGAS</v>
      </c>
      <c r="H62" s="223">
        <f>PAL_Data!I39</f>
        <v>2</v>
      </c>
      <c r="I62" s="179" t="str">
        <f>PAL_Data!J39</f>
        <v>CAISO</v>
      </c>
      <c r="J62" s="179"/>
      <c r="K62" s="179"/>
      <c r="L62" s="179"/>
      <c r="M62" s="181"/>
      <c r="N62" s="216"/>
      <c r="O62" s="263">
        <f>PAL_Data!L39</f>
        <v>0</v>
      </c>
      <c r="P62" s="263">
        <f>PAL_Data!M39</f>
        <v>0</v>
      </c>
      <c r="Q62" s="263">
        <f>PAL_Data!N39</f>
        <v>0</v>
      </c>
      <c r="R62" s="263">
        <f>PAL_Data!O39</f>
        <v>0</v>
      </c>
      <c r="S62" s="263">
        <f>PAL_Data!P39</f>
        <v>0</v>
      </c>
      <c r="T62" s="263">
        <f>PAL_Data!Q39</f>
        <v>0</v>
      </c>
      <c r="U62" s="263">
        <f>PAL_Data!R39</f>
        <v>0</v>
      </c>
      <c r="V62" s="263">
        <f>PAL_Data!S39</f>
        <v>0</v>
      </c>
      <c r="W62" s="263">
        <f>PAL_Data!T39</f>
        <v>0</v>
      </c>
      <c r="X62" s="263">
        <f>PAL_Data!U39</f>
        <v>0</v>
      </c>
      <c r="Y62" s="263">
        <f>PAL_Data!V39</f>
        <v>0</v>
      </c>
      <c r="Z62" s="263">
        <f>PAL_Data!W39</f>
        <v>0</v>
      </c>
      <c r="AB62" s="266">
        <f>PAL_Data!Y39</f>
        <v>0</v>
      </c>
      <c r="AC62" s="266">
        <f>PAL_Data!Z39</f>
        <v>0</v>
      </c>
      <c r="AD62" s="266">
        <f>PAL_Data!AA39</f>
        <v>0</v>
      </c>
      <c r="AE62" s="266">
        <f>PAL_Data!AB39</f>
        <v>0</v>
      </c>
      <c r="AF62" s="266">
        <f>PAL_Data!AC39</f>
        <v>0</v>
      </c>
      <c r="AG62" s="266">
        <f>PAL_Data!AD39</f>
        <v>0</v>
      </c>
      <c r="AH62" s="266">
        <f>PAL_Data!AE39</f>
        <v>0</v>
      </c>
      <c r="AI62" s="266">
        <f>PAL_Data!AF39</f>
        <v>0</v>
      </c>
      <c r="AJ62" s="266">
        <f>PAL_Data!AG39</f>
        <v>0</v>
      </c>
      <c r="AK62" s="266">
        <f>PAL_Data!AH39</f>
        <v>0</v>
      </c>
      <c r="AL62" s="266">
        <f>PAL_Data!AI39</f>
        <v>0</v>
      </c>
      <c r="AM62" s="266">
        <f>PAL_Data!AJ39</f>
        <v>0</v>
      </c>
    </row>
    <row r="63" spans="1:39" s="174" customFormat="1" ht="14.25" x14ac:dyDescent="0.2">
      <c r="A63" s="170" t="str">
        <f>PAL_Data!B40</f>
        <v>6x</v>
      </c>
      <c r="B63" s="219" t="str">
        <f>PAL_Data!C40</f>
        <v>Biogas/Biomass - Longterm PPA</v>
      </c>
      <c r="C63" s="179" t="str">
        <f>PAL_Data!D40</f>
        <v>E0242</v>
      </c>
      <c r="D63" s="179" t="str">
        <f>PAL_Data!E40</f>
        <v>57696</v>
      </c>
      <c r="E63" s="212" t="str">
        <f>PAL_Data!F40</f>
        <v>OAK L_1_GTG1</v>
      </c>
      <c r="F63" s="212">
        <f>PAL_Data!G40</f>
        <v>0</v>
      </c>
      <c r="G63" s="212" t="str">
        <f>PAL_Data!H40</f>
        <v>Biofuels</v>
      </c>
      <c r="H63" s="223">
        <f>PAL_Data!I40</f>
        <v>0</v>
      </c>
      <c r="I63" s="179" t="str">
        <f>PAL_Data!J40</f>
        <v>CAISO</v>
      </c>
      <c r="J63" s="179"/>
      <c r="K63" s="179"/>
      <c r="L63" s="179"/>
      <c r="M63" s="181"/>
      <c r="N63" s="216"/>
      <c r="O63" s="263">
        <f>PAL_Data!L40</f>
        <v>0</v>
      </c>
      <c r="P63" s="263">
        <f>PAL_Data!M40</f>
        <v>0</v>
      </c>
      <c r="Q63" s="263">
        <f>PAL_Data!N40</f>
        <v>0</v>
      </c>
      <c r="R63" s="263">
        <f>PAL_Data!O40</f>
        <v>0</v>
      </c>
      <c r="S63" s="263">
        <f>PAL_Data!P40</f>
        <v>0</v>
      </c>
      <c r="T63" s="263">
        <f>PAL_Data!Q40</f>
        <v>0</v>
      </c>
      <c r="U63" s="263">
        <f>PAL_Data!R40</f>
        <v>0</v>
      </c>
      <c r="V63" s="263">
        <f>PAL_Data!S40</f>
        <v>0</v>
      </c>
      <c r="W63" s="263">
        <f>PAL_Data!T40</f>
        <v>0</v>
      </c>
      <c r="X63" s="263">
        <f>PAL_Data!U40</f>
        <v>0</v>
      </c>
      <c r="Y63" s="263">
        <f>PAL_Data!V40</f>
        <v>0</v>
      </c>
      <c r="Z63" s="263">
        <f>PAL_Data!W40</f>
        <v>0</v>
      </c>
      <c r="AB63" s="266">
        <f>PAL_Data!Y40</f>
        <v>0</v>
      </c>
      <c r="AC63" s="266">
        <f>PAL_Data!Z40</f>
        <v>0</v>
      </c>
      <c r="AD63" s="266">
        <f>PAL_Data!AA40</f>
        <v>0</v>
      </c>
      <c r="AE63" s="266">
        <f>PAL_Data!AB40</f>
        <v>0</v>
      </c>
      <c r="AF63" s="266">
        <f>PAL_Data!AC40</f>
        <v>0</v>
      </c>
      <c r="AG63" s="266">
        <f>PAL_Data!AD40</f>
        <v>0</v>
      </c>
      <c r="AH63" s="266">
        <f>PAL_Data!AE40</f>
        <v>0</v>
      </c>
      <c r="AI63" s="266">
        <f>PAL_Data!AF40</f>
        <v>0</v>
      </c>
      <c r="AJ63" s="266">
        <f>PAL_Data!AG40</f>
        <v>0</v>
      </c>
      <c r="AK63" s="266">
        <f>PAL_Data!AH40</f>
        <v>0</v>
      </c>
      <c r="AL63" s="266">
        <f>PAL_Data!AI40</f>
        <v>0</v>
      </c>
      <c r="AM63" s="266">
        <f>PAL_Data!AJ40</f>
        <v>0</v>
      </c>
    </row>
    <row r="64" spans="1:39" s="174" customFormat="1" ht="14.25" x14ac:dyDescent="0.2">
      <c r="A64" s="170" t="str">
        <f>PAL_Data!B41</f>
        <v>6y</v>
      </c>
      <c r="B64" s="219" t="str">
        <f>PAL_Data!C41</f>
        <v>Biogas/Biomass - Longterm PPA</v>
      </c>
      <c r="C64" s="179" t="str">
        <f>PAL_Data!D41</f>
        <v>E0218</v>
      </c>
      <c r="D64" s="179" t="str">
        <f>PAL_Data!E41</f>
        <v>56895</v>
      </c>
      <c r="E64" s="212" t="str">
        <f>PAL_Data!F41</f>
        <v>OXMTN_6_LNDFIL</v>
      </c>
      <c r="F64" s="212">
        <f>PAL_Data!G41</f>
        <v>0</v>
      </c>
      <c r="G64" s="212" t="str">
        <f>PAL_Data!H41</f>
        <v>Biofuels</v>
      </c>
      <c r="H64" s="223">
        <f>PAL_Data!I41</f>
        <v>10.62</v>
      </c>
      <c r="I64" s="179" t="str">
        <f>PAL_Data!J41</f>
        <v>CAISO</v>
      </c>
      <c r="J64" s="179"/>
      <c r="K64" s="179"/>
      <c r="L64" s="179"/>
      <c r="M64" s="181"/>
      <c r="N64" s="216"/>
      <c r="O64" s="263">
        <f>PAL_Data!L41</f>
        <v>4.2519999999999998</v>
      </c>
      <c r="P64" s="263">
        <f>PAL_Data!M41</f>
        <v>5.3239999999999998</v>
      </c>
      <c r="Q64" s="263">
        <f>PAL_Data!N41</f>
        <v>3.504</v>
      </c>
      <c r="R64" s="263">
        <f>PAL_Data!O41</f>
        <v>5</v>
      </c>
      <c r="S64" s="263">
        <f>PAL_Data!P41</f>
        <v>5</v>
      </c>
      <c r="T64" s="263">
        <f>PAL_Data!Q41</f>
        <v>5</v>
      </c>
      <c r="U64" s="263">
        <f>PAL_Data!R41</f>
        <v>5</v>
      </c>
      <c r="V64" s="263">
        <f>PAL_Data!S41</f>
        <v>0</v>
      </c>
      <c r="W64" s="263">
        <f>PAL_Data!T41</f>
        <v>0</v>
      </c>
      <c r="X64" s="263">
        <f>PAL_Data!U41</f>
        <v>0</v>
      </c>
      <c r="Y64" s="263">
        <f>PAL_Data!V41</f>
        <v>0</v>
      </c>
      <c r="Z64" s="263">
        <f>PAL_Data!W41</f>
        <v>0</v>
      </c>
      <c r="AB64" s="266">
        <f>PAL_Data!Y41</f>
        <v>44.062061000000099</v>
      </c>
      <c r="AC64" s="266">
        <f>PAL_Data!Z41</f>
        <v>43.521734999999602</v>
      </c>
      <c r="AD64" s="266">
        <f>PAL_Data!AA41</f>
        <v>39.504047999999699</v>
      </c>
      <c r="AE64" s="266">
        <f>PAL_Data!AB41</f>
        <v>43.043325999999901</v>
      </c>
      <c r="AF64" s="266">
        <f>PAL_Data!AC41</f>
        <v>43.062776999999997</v>
      </c>
      <c r="AG64" s="266">
        <f>PAL_Data!AD41</f>
        <v>43.136352999999602</v>
      </c>
      <c r="AH64" s="266">
        <f>PAL_Data!AE41</f>
        <v>43.254004000000201</v>
      </c>
      <c r="AI64" s="266">
        <f>PAL_Data!AF41</f>
        <v>10.474907999999999</v>
      </c>
      <c r="AJ64" s="266">
        <f>PAL_Data!AG41</f>
        <v>0</v>
      </c>
      <c r="AK64" s="266">
        <f>PAL_Data!AH41</f>
        <v>0</v>
      </c>
      <c r="AL64" s="266">
        <f>PAL_Data!AI41</f>
        <v>0</v>
      </c>
      <c r="AM64" s="266">
        <f>PAL_Data!AJ41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23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23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277"/>
      <c r="I67" s="177"/>
      <c r="J67" s="177"/>
      <c r="K67" s="177"/>
      <c r="L67" s="177"/>
      <c r="M67" s="177"/>
      <c r="N67" s="215"/>
      <c r="O67" s="262">
        <f>SUM(O68:O72)</f>
        <v>0</v>
      </c>
      <c r="P67" s="262">
        <f t="shared" ref="P67:Z67" si="12">SUM(P68:P72)</f>
        <v>137.3947</v>
      </c>
      <c r="Q67" s="262">
        <f t="shared" si="12"/>
        <v>73.711200000000005</v>
      </c>
      <c r="R67" s="262">
        <f t="shared" si="12"/>
        <v>0</v>
      </c>
      <c r="S67" s="262">
        <f t="shared" si="12"/>
        <v>0</v>
      </c>
      <c r="T67" s="262">
        <f t="shared" si="12"/>
        <v>0</v>
      </c>
      <c r="U67" s="262">
        <f t="shared" si="12"/>
        <v>0</v>
      </c>
      <c r="V67" s="262">
        <f t="shared" si="12"/>
        <v>0</v>
      </c>
      <c r="W67" s="262">
        <f t="shared" si="12"/>
        <v>0</v>
      </c>
      <c r="X67" s="262">
        <f t="shared" si="12"/>
        <v>0</v>
      </c>
      <c r="Y67" s="262">
        <f t="shared" si="12"/>
        <v>0</v>
      </c>
      <c r="Z67" s="262">
        <f t="shared" si="12"/>
        <v>0</v>
      </c>
      <c r="AB67" s="265">
        <f t="shared" ref="AB67:AM67" si="13">SUM(AB68:AB73)</f>
        <v>169.84999782401349</v>
      </c>
      <c r="AC67" s="265">
        <f t="shared" si="13"/>
        <v>219.45195499599831</v>
      </c>
      <c r="AD67" s="265">
        <f t="shared" si="13"/>
        <v>384.77962886099726</v>
      </c>
      <c r="AE67" s="265">
        <f t="shared" si="13"/>
        <v>62.400000000004603</v>
      </c>
      <c r="AF67" s="265">
        <f t="shared" si="13"/>
        <v>43.800000000004196</v>
      </c>
      <c r="AG67" s="265">
        <f t="shared" si="13"/>
        <v>43.800000000004196</v>
      </c>
      <c r="AH67" s="265">
        <f t="shared" si="13"/>
        <v>87.840000000008502</v>
      </c>
      <c r="AI67" s="265">
        <f t="shared" si="13"/>
        <v>87.600000000008393</v>
      </c>
      <c r="AJ67" s="265">
        <f t="shared" si="13"/>
        <v>87.600000000008393</v>
      </c>
      <c r="AK67" s="265">
        <f t="shared" si="13"/>
        <v>87.600000000008393</v>
      </c>
      <c r="AL67" s="265">
        <f t="shared" si="13"/>
        <v>87.840000000008601</v>
      </c>
      <c r="AM67" s="265">
        <f t="shared" si="13"/>
        <v>87.600000000008393</v>
      </c>
    </row>
    <row r="68" spans="1:39" s="174" customFormat="1" x14ac:dyDescent="0.2">
      <c r="A68" s="170" t="str">
        <f>PAL_Data!B42</f>
        <v>7b</v>
      </c>
      <c r="B68" s="174" t="str">
        <f>PAL_Data!C42</f>
        <v>Large Hydro - Longterm PPA</v>
      </c>
      <c r="C68" s="179" t="str">
        <f>PAL_Data!D42</f>
        <v>H0191</v>
      </c>
      <c r="D68" s="179" t="str">
        <f>PAL_Data!E42</f>
        <v>417</v>
      </c>
      <c r="E68" s="212" t="str">
        <f>PAL_Data!F42</f>
        <v>FORBST_7_UNIT 1</v>
      </c>
      <c r="F68" s="212">
        <f>PAL_Data!G42</f>
        <v>0</v>
      </c>
      <c r="G68" s="212" t="str">
        <f>PAL_Data!H42</f>
        <v>Large Hydroelectric (&gt;30)</v>
      </c>
      <c r="H68" s="223">
        <f>PAL_Data!I42</f>
        <v>37.5</v>
      </c>
      <c r="I68" s="179" t="str">
        <f>PAL_Data!J42</f>
        <v>CAISO</v>
      </c>
      <c r="J68" s="179"/>
      <c r="K68" s="179"/>
      <c r="L68" s="179"/>
      <c r="M68" s="181"/>
      <c r="N68" s="216"/>
      <c r="O68" s="263">
        <f>PAL_Data!L42</f>
        <v>0</v>
      </c>
      <c r="P68" s="263">
        <f>PAL_Data!M42</f>
        <v>0</v>
      </c>
      <c r="Q68" s="263">
        <f>PAL_Data!N42</f>
        <v>0</v>
      </c>
      <c r="R68" s="263">
        <f>PAL_Data!O42</f>
        <v>0</v>
      </c>
      <c r="S68" s="263">
        <f>PAL_Data!P42</f>
        <v>0</v>
      </c>
      <c r="T68" s="263">
        <f>PAL_Data!Q42</f>
        <v>0</v>
      </c>
      <c r="U68" s="263">
        <f>PAL_Data!R42</f>
        <v>0</v>
      </c>
      <c r="V68" s="263">
        <f>PAL_Data!S42</f>
        <v>0</v>
      </c>
      <c r="W68" s="263">
        <f>PAL_Data!T42</f>
        <v>0</v>
      </c>
      <c r="X68" s="263">
        <f>PAL_Data!U42</f>
        <v>0</v>
      </c>
      <c r="Y68" s="263">
        <f>PAL_Data!V42</f>
        <v>0</v>
      </c>
      <c r="Z68" s="263">
        <f>PAL_Data!W42</f>
        <v>0</v>
      </c>
      <c r="AB68" s="267">
        <f>PAL_Data!Y42</f>
        <v>0</v>
      </c>
      <c r="AC68" s="267">
        <f>PAL_Data!Z42</f>
        <v>0</v>
      </c>
      <c r="AD68" s="267">
        <f>PAL_Data!AA42</f>
        <v>0</v>
      </c>
      <c r="AE68" s="267">
        <f>PAL_Data!AB42</f>
        <v>0</v>
      </c>
      <c r="AF68" s="267">
        <f>PAL_Data!AC42</f>
        <v>0</v>
      </c>
      <c r="AG68" s="267">
        <f>PAL_Data!AD42</f>
        <v>0</v>
      </c>
      <c r="AH68" s="267">
        <f>PAL_Data!AE42</f>
        <v>0</v>
      </c>
      <c r="AI68" s="267">
        <f>PAL_Data!AF42</f>
        <v>0</v>
      </c>
      <c r="AJ68" s="267">
        <f>PAL_Data!AG42</f>
        <v>0</v>
      </c>
      <c r="AK68" s="267">
        <f>PAL_Data!AH42</f>
        <v>0</v>
      </c>
      <c r="AL68" s="267">
        <f>PAL_Data!AI42</f>
        <v>0</v>
      </c>
      <c r="AM68" s="267">
        <f>PAL_Data!AJ42</f>
        <v>0</v>
      </c>
    </row>
    <row r="69" spans="1:39" s="174" customFormat="1" x14ac:dyDescent="0.2">
      <c r="A69" s="170" t="str">
        <f>PAL_Data!B43</f>
        <v>7c</v>
      </c>
      <c r="B69" s="219" t="str">
        <f>PAL_Data!C43</f>
        <v>Large Hydro - Longterm PPA</v>
      </c>
      <c r="C69" s="179" t="str">
        <f>PAL_Data!D43</f>
        <v>H0573</v>
      </c>
      <c r="D69" s="179" t="str">
        <f>PAL_Data!E43</f>
        <v>419</v>
      </c>
      <c r="E69" s="212" t="str">
        <f>PAL_Data!F43</f>
        <v>WDLEAF_7_UNIT 1</v>
      </c>
      <c r="F69" s="212">
        <f>PAL_Data!G43</f>
        <v>0</v>
      </c>
      <c r="G69" s="212" t="str">
        <f>PAL_Data!H43</f>
        <v>Large Hydroelectric (&gt;30)</v>
      </c>
      <c r="H69" s="223">
        <f>PAL_Data!I43</f>
        <v>60</v>
      </c>
      <c r="I69" s="179" t="str">
        <f>PAL_Data!J43</f>
        <v>CAISO</v>
      </c>
      <c r="J69" s="179"/>
      <c r="K69" s="179"/>
      <c r="L69" s="179"/>
      <c r="M69" s="181"/>
      <c r="N69" s="216"/>
      <c r="O69" s="263">
        <f>PAL_Data!L43</f>
        <v>0</v>
      </c>
      <c r="P69" s="263">
        <f>PAL_Data!M43</f>
        <v>0</v>
      </c>
      <c r="Q69" s="263">
        <f>PAL_Data!N43</f>
        <v>0</v>
      </c>
      <c r="R69" s="263">
        <f>PAL_Data!O43</f>
        <v>0</v>
      </c>
      <c r="S69" s="263">
        <f>PAL_Data!P43</f>
        <v>0</v>
      </c>
      <c r="T69" s="263">
        <f>PAL_Data!Q43</f>
        <v>0</v>
      </c>
      <c r="U69" s="263">
        <f>PAL_Data!R43</f>
        <v>0</v>
      </c>
      <c r="V69" s="263">
        <f>PAL_Data!S43</f>
        <v>0</v>
      </c>
      <c r="W69" s="263">
        <f>PAL_Data!T43</f>
        <v>0</v>
      </c>
      <c r="X69" s="263">
        <f>PAL_Data!U43</f>
        <v>0</v>
      </c>
      <c r="Y69" s="263">
        <f>PAL_Data!V43</f>
        <v>0</v>
      </c>
      <c r="Z69" s="263">
        <f>PAL_Data!W43</f>
        <v>0</v>
      </c>
      <c r="AB69" s="267">
        <f>PAL_Data!Y43</f>
        <v>0</v>
      </c>
      <c r="AC69" s="267">
        <f>PAL_Data!Z43</f>
        <v>0</v>
      </c>
      <c r="AD69" s="267">
        <f>PAL_Data!AA43</f>
        <v>0</v>
      </c>
      <c r="AE69" s="267">
        <f>PAL_Data!AB43</f>
        <v>0</v>
      </c>
      <c r="AF69" s="267">
        <f>PAL_Data!AC43</f>
        <v>0</v>
      </c>
      <c r="AG69" s="267">
        <f>PAL_Data!AD43</f>
        <v>0</v>
      </c>
      <c r="AH69" s="267">
        <f>PAL_Data!AE43</f>
        <v>0</v>
      </c>
      <c r="AI69" s="267">
        <f>PAL_Data!AF43</f>
        <v>0</v>
      </c>
      <c r="AJ69" s="267">
        <f>PAL_Data!AG43</f>
        <v>0</v>
      </c>
      <c r="AK69" s="267">
        <f>PAL_Data!AH43</f>
        <v>0</v>
      </c>
      <c r="AL69" s="267">
        <f>PAL_Data!AI43</f>
        <v>0</v>
      </c>
      <c r="AM69" s="267">
        <f>PAL_Data!AJ43</f>
        <v>0</v>
      </c>
    </row>
    <row r="70" spans="1:39" s="174" customFormat="1" x14ac:dyDescent="0.2">
      <c r="A70" s="170" t="str">
        <f>PAL_Data!B44</f>
        <v>7d</v>
      </c>
      <c r="B70" s="219" t="str">
        <f>PAL_Data!C44</f>
        <v>Large Hydro - WAPA Import</v>
      </c>
      <c r="C70" s="179" t="str">
        <f>PAL_Data!D44</f>
        <v>NA</v>
      </c>
      <c r="D70" s="179" t="str">
        <f>PAL_Data!E44</f>
        <v>NA</v>
      </c>
      <c r="E70" s="212" t="str">
        <f>PAL_Data!F44</f>
        <v>POOL WAPA BR</v>
      </c>
      <c r="F70" s="212">
        <f>PAL_Data!G44</f>
        <v>0</v>
      </c>
      <c r="G70" s="212" t="str">
        <f>PAL_Data!H44</f>
        <v>Large Hydroelectric (&gt;30)</v>
      </c>
      <c r="H70" s="223">
        <f>PAL_Data!I44</f>
        <v>0</v>
      </c>
      <c r="I70" s="179" t="str">
        <f>PAL_Data!J44</f>
        <v>CAISO</v>
      </c>
      <c r="J70" s="179"/>
      <c r="K70" s="179"/>
      <c r="L70" s="179"/>
      <c r="M70" s="181"/>
      <c r="N70" s="216"/>
      <c r="O70" s="263">
        <f>PAL_Data!L44</f>
        <v>0</v>
      </c>
      <c r="P70" s="263">
        <f>PAL_Data!M44</f>
        <v>137.3947</v>
      </c>
      <c r="Q70" s="263">
        <f>PAL_Data!N44</f>
        <v>73.711200000000005</v>
      </c>
      <c r="R70" s="263">
        <f>PAL_Data!O44</f>
        <v>0</v>
      </c>
      <c r="S70" s="263">
        <f>PAL_Data!P44</f>
        <v>0</v>
      </c>
      <c r="T70" s="263">
        <f>PAL_Data!Q44</f>
        <v>0</v>
      </c>
      <c r="U70" s="263">
        <f>PAL_Data!R44</f>
        <v>0</v>
      </c>
      <c r="V70" s="263">
        <f>PAL_Data!S44</f>
        <v>0</v>
      </c>
      <c r="W70" s="263">
        <f>PAL_Data!T44</f>
        <v>0</v>
      </c>
      <c r="X70" s="263">
        <f>PAL_Data!U44</f>
        <v>0</v>
      </c>
      <c r="Y70" s="263">
        <f>PAL_Data!V44</f>
        <v>0</v>
      </c>
      <c r="Z70" s="263">
        <f>PAL_Data!W44</f>
        <v>0</v>
      </c>
      <c r="AB70" s="267">
        <f>PAL_Data!Y44</f>
        <v>94.165112200000493</v>
      </c>
      <c r="AC70" s="267">
        <f>PAL_Data!Z44</f>
        <v>229.51877219999901</v>
      </c>
      <c r="AD70" s="267">
        <f>PAL_Data!AA44</f>
        <v>366.23340319999699</v>
      </c>
      <c r="AE70" s="267">
        <f>PAL_Data!AB44</f>
        <v>0</v>
      </c>
      <c r="AF70" s="267">
        <f>PAL_Data!AC44</f>
        <v>0</v>
      </c>
      <c r="AG70" s="267">
        <f>PAL_Data!AD44</f>
        <v>0</v>
      </c>
      <c r="AH70" s="267">
        <f>PAL_Data!AE44</f>
        <v>0</v>
      </c>
      <c r="AI70" s="267">
        <f>PAL_Data!AF44</f>
        <v>0</v>
      </c>
      <c r="AJ70" s="267">
        <f>PAL_Data!AG44</f>
        <v>0</v>
      </c>
      <c r="AK70" s="267">
        <f>PAL_Data!AH44</f>
        <v>0</v>
      </c>
      <c r="AL70" s="267">
        <f>PAL_Data!AI44</f>
        <v>0</v>
      </c>
      <c r="AM70" s="267">
        <f>PAL_Data!AJ44</f>
        <v>0</v>
      </c>
    </row>
    <row r="71" spans="1:39" s="174" customFormat="1" x14ac:dyDescent="0.2">
      <c r="A71" s="170" t="str">
        <f>PAL_Data!B45</f>
        <v>7e</v>
      </c>
      <c r="B71" s="219" t="str">
        <f>PAL_Data!C45</f>
        <v>UAMPS Import</v>
      </c>
      <c r="C71" s="179">
        <f>PAL_Data!D45</f>
        <v>0</v>
      </c>
      <c r="D71" s="179">
        <f>PAL_Data!E45</f>
        <v>0</v>
      </c>
      <c r="E71" s="212" t="str">
        <f>PAL_Data!F45</f>
        <v>MARBLE60</v>
      </c>
      <c r="F71" s="212">
        <f>PAL_Data!G45</f>
        <v>0</v>
      </c>
      <c r="G71" s="212" t="str">
        <f>PAL_Data!H45</f>
        <v>Unspecified Power</v>
      </c>
      <c r="H71" s="223">
        <f>PAL_Data!I45</f>
        <v>0</v>
      </c>
      <c r="I71" s="179" t="str">
        <f>PAL_Data!J45</f>
        <v>CAISO</v>
      </c>
      <c r="J71" s="179"/>
      <c r="K71" s="179"/>
      <c r="L71" s="179"/>
      <c r="M71" s="181"/>
      <c r="N71" s="216"/>
      <c r="O71" s="263">
        <f>PAL_Data!L45</f>
        <v>0</v>
      </c>
      <c r="P71" s="263">
        <f>PAL_Data!M45</f>
        <v>0</v>
      </c>
      <c r="Q71" s="263">
        <f>PAL_Data!N45</f>
        <v>0</v>
      </c>
      <c r="R71" s="263">
        <f>PAL_Data!O45</f>
        <v>0</v>
      </c>
      <c r="S71" s="263">
        <f>PAL_Data!P45</f>
        <v>0</v>
      </c>
      <c r="T71" s="263">
        <f>PAL_Data!Q45</f>
        <v>0</v>
      </c>
      <c r="U71" s="263">
        <f>PAL_Data!R45</f>
        <v>0</v>
      </c>
      <c r="V71" s="263">
        <f>PAL_Data!S45</f>
        <v>0</v>
      </c>
      <c r="W71" s="263">
        <f>PAL_Data!T45</f>
        <v>0</v>
      </c>
      <c r="X71" s="263">
        <f>PAL_Data!U45</f>
        <v>0</v>
      </c>
      <c r="Y71" s="263">
        <f>PAL_Data!V45</f>
        <v>0</v>
      </c>
      <c r="Z71" s="263">
        <f>PAL_Data!W45</f>
        <v>0</v>
      </c>
      <c r="AB71" s="267">
        <f>PAL_Data!Y45</f>
        <v>0</v>
      </c>
      <c r="AC71" s="267">
        <f>PAL_Data!Z45</f>
        <v>0</v>
      </c>
      <c r="AD71" s="267">
        <f>PAL_Data!AA45</f>
        <v>0</v>
      </c>
      <c r="AE71" s="267">
        <f>PAL_Data!AB45</f>
        <v>0</v>
      </c>
      <c r="AF71" s="267">
        <f>PAL_Data!AC45</f>
        <v>0</v>
      </c>
      <c r="AG71" s="267">
        <f>PAL_Data!AD45</f>
        <v>0</v>
      </c>
      <c r="AH71" s="267">
        <f>PAL_Data!AE45</f>
        <v>0</v>
      </c>
      <c r="AI71" s="267">
        <f>PAL_Data!AF45</f>
        <v>0</v>
      </c>
      <c r="AJ71" s="267">
        <f>PAL_Data!AG45</f>
        <v>0</v>
      </c>
      <c r="AK71" s="267">
        <f>PAL_Data!AH45</f>
        <v>0</v>
      </c>
      <c r="AL71" s="267">
        <f>PAL_Data!AI45</f>
        <v>0</v>
      </c>
      <c r="AM71" s="267">
        <f>PAL_Data!AJ45</f>
        <v>0</v>
      </c>
    </row>
    <row r="72" spans="1:39" s="174" customFormat="1" x14ac:dyDescent="0.2">
      <c r="A72" s="170" t="str">
        <f>PAL_Data!B46</f>
        <v>7f</v>
      </c>
      <c r="B72" s="219" t="str">
        <f>PAL_Data!C46</f>
        <v>COB Import</v>
      </c>
      <c r="C72" s="179">
        <f>PAL_Data!D46</f>
        <v>0</v>
      </c>
      <c r="D72" s="179">
        <f>PAL_Data!E46</f>
        <v>0</v>
      </c>
      <c r="E72" s="212" t="str">
        <f>PAL_Data!F46</f>
        <v>MALIN500</v>
      </c>
      <c r="F72" s="212">
        <f>PAL_Data!G46</f>
        <v>0</v>
      </c>
      <c r="G72" s="212" t="str">
        <f>PAL_Data!H46</f>
        <v>Unspecified Power</v>
      </c>
      <c r="H72" s="223">
        <f>PAL_Data!I46</f>
        <v>0</v>
      </c>
      <c r="I72" s="179" t="str">
        <f>PAL_Data!J46</f>
        <v>CAISO</v>
      </c>
      <c r="J72" s="179"/>
      <c r="K72" s="179"/>
      <c r="L72" s="179"/>
      <c r="M72" s="181"/>
      <c r="N72" s="216"/>
      <c r="O72" s="263">
        <f>PAL_Data!L46</f>
        <v>0</v>
      </c>
      <c r="P72" s="263">
        <f>PAL_Data!M46</f>
        <v>0</v>
      </c>
      <c r="Q72" s="263">
        <f>PAL_Data!N46</f>
        <v>0</v>
      </c>
      <c r="R72" s="263">
        <f>PAL_Data!O46</f>
        <v>0</v>
      </c>
      <c r="S72" s="263">
        <f>PAL_Data!P46</f>
        <v>0</v>
      </c>
      <c r="T72" s="263">
        <f>PAL_Data!Q46</f>
        <v>0</v>
      </c>
      <c r="U72" s="263">
        <f>PAL_Data!R46</f>
        <v>0</v>
      </c>
      <c r="V72" s="263">
        <f>PAL_Data!S46</f>
        <v>0</v>
      </c>
      <c r="W72" s="263">
        <f>PAL_Data!T46</f>
        <v>0</v>
      </c>
      <c r="X72" s="263">
        <f>PAL_Data!U46</f>
        <v>0</v>
      </c>
      <c r="Y72" s="263">
        <f>PAL_Data!V46</f>
        <v>0</v>
      </c>
      <c r="Z72" s="263">
        <f>PAL_Data!W46</f>
        <v>0</v>
      </c>
      <c r="AB72" s="267">
        <f>PAL_Data!Y46</f>
        <v>11.2923669699999</v>
      </c>
      <c r="AC72" s="267">
        <f>PAL_Data!Z46</f>
        <v>0</v>
      </c>
      <c r="AD72" s="267">
        <f>PAL_Data!AA46</f>
        <v>0</v>
      </c>
      <c r="AE72" s="267">
        <f>PAL_Data!AB46</f>
        <v>0</v>
      </c>
      <c r="AF72" s="267">
        <f>PAL_Data!AC46</f>
        <v>0</v>
      </c>
      <c r="AG72" s="267">
        <f>PAL_Data!AD46</f>
        <v>0</v>
      </c>
      <c r="AH72" s="267">
        <f>PAL_Data!AE46</f>
        <v>0</v>
      </c>
      <c r="AI72" s="267">
        <f>PAL_Data!AF46</f>
        <v>0</v>
      </c>
      <c r="AJ72" s="267">
        <f>PAL_Data!AG46</f>
        <v>0</v>
      </c>
      <c r="AK72" s="267">
        <f>PAL_Data!AH46</f>
        <v>0</v>
      </c>
      <c r="AL72" s="267">
        <f>PAL_Data!AI46</f>
        <v>0</v>
      </c>
      <c r="AM72" s="267">
        <f>PAL_Data!AJ46</f>
        <v>0</v>
      </c>
    </row>
    <row r="73" spans="1:39" s="174" customFormat="1" x14ac:dyDescent="0.2">
      <c r="A73" s="170" t="str">
        <f>PAL_Data!B47</f>
        <v>7g</v>
      </c>
      <c r="B73" s="219" t="str">
        <f>PAL_Data!C47</f>
        <v>NP15 Financial Hedge</v>
      </c>
      <c r="C73" s="179">
        <f>PAL_Data!D47</f>
        <v>0</v>
      </c>
      <c r="D73" s="179">
        <f>PAL_Data!E47</f>
        <v>0</v>
      </c>
      <c r="E73" s="212" t="str">
        <f>PAL_Data!F47</f>
        <v>TH_NP15_GEN-APND</v>
      </c>
      <c r="F73" s="212">
        <f>PAL_Data!G47</f>
        <v>0</v>
      </c>
      <c r="G73" s="212" t="str">
        <f>PAL_Data!H47</f>
        <v>Unspecified Power</v>
      </c>
      <c r="H73" s="223">
        <f>PAL_Data!I47</f>
        <v>0</v>
      </c>
      <c r="I73" s="179" t="str">
        <f>PAL_Data!J47</f>
        <v>CAISO</v>
      </c>
      <c r="J73" s="179"/>
      <c r="K73" s="179"/>
      <c r="L73" s="179"/>
      <c r="M73" s="181"/>
      <c r="N73" s="216"/>
      <c r="O73" s="263">
        <f>PAL_Data!L47</f>
        <v>7.5967919999999998</v>
      </c>
      <c r="P73" s="263">
        <f>PAL_Data!M47</f>
        <v>-40</v>
      </c>
      <c r="Q73" s="263">
        <f>PAL_Data!N47</f>
        <v>0</v>
      </c>
      <c r="R73" s="263">
        <f>PAL_Data!O47</f>
        <v>5.0000000000001501</v>
      </c>
      <c r="S73" s="263">
        <f>PAL_Data!P47</f>
        <v>5.0000000000001501</v>
      </c>
      <c r="T73" s="263">
        <f>PAL_Data!Q47</f>
        <v>5.0000000000001501</v>
      </c>
      <c r="U73" s="263">
        <f>PAL_Data!R47</f>
        <v>10.0000000000003</v>
      </c>
      <c r="V73" s="263">
        <f>PAL_Data!S47</f>
        <v>10.0000000000003</v>
      </c>
      <c r="W73" s="263">
        <f>PAL_Data!T47</f>
        <v>10.0000000000003</v>
      </c>
      <c r="X73" s="263">
        <f>PAL_Data!U47</f>
        <v>10.0000000000003</v>
      </c>
      <c r="Y73" s="263">
        <f>PAL_Data!V47</f>
        <v>10.0000000000003</v>
      </c>
      <c r="Z73" s="263">
        <f>PAL_Data!W47</f>
        <v>10.0000000000003</v>
      </c>
      <c r="AB73" s="267">
        <f>PAL_Data!Y47</f>
        <v>64.392518654013102</v>
      </c>
      <c r="AC73" s="267">
        <f>PAL_Data!Z47</f>
        <v>-10.066817204000699</v>
      </c>
      <c r="AD73" s="267">
        <f>PAL_Data!AA47</f>
        <v>18.5462256610003</v>
      </c>
      <c r="AE73" s="267">
        <f>PAL_Data!AB47</f>
        <v>62.400000000004603</v>
      </c>
      <c r="AF73" s="267">
        <f>PAL_Data!AC47</f>
        <v>43.800000000004196</v>
      </c>
      <c r="AG73" s="267">
        <f>PAL_Data!AD47</f>
        <v>43.800000000004196</v>
      </c>
      <c r="AH73" s="267">
        <f>PAL_Data!AE47</f>
        <v>87.840000000008502</v>
      </c>
      <c r="AI73" s="267">
        <f>PAL_Data!AF47</f>
        <v>87.600000000008393</v>
      </c>
      <c r="AJ73" s="267">
        <f>PAL_Data!AG47</f>
        <v>87.600000000008393</v>
      </c>
      <c r="AK73" s="267">
        <f>PAL_Data!AH47</f>
        <v>87.600000000008393</v>
      </c>
      <c r="AL73" s="267">
        <f>PAL_Data!AI47</f>
        <v>87.840000000008601</v>
      </c>
      <c r="AM73" s="267">
        <f>PAL_Data!AJ47</f>
        <v>87.600000000008393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2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23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23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23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278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278"/>
      <c r="I79" s="180"/>
      <c r="J79" s="180"/>
      <c r="K79" s="180"/>
      <c r="L79" s="180"/>
      <c r="M79" s="180"/>
      <c r="N79" s="217"/>
      <c r="O79" s="264">
        <f>O10+O18+O21+O25+O33+O41+O67+O76</f>
        <v>171.55599999999998</v>
      </c>
      <c r="P79" s="264">
        <f t="shared" ref="P79:Z79" si="16">P10+P18+P21+P25+P33+P41+P67+P76</f>
        <v>315.52269999999999</v>
      </c>
      <c r="Q79" s="264">
        <f t="shared" si="16"/>
        <v>228.23347999999999</v>
      </c>
      <c r="R79" s="264">
        <f t="shared" si="16"/>
        <v>161.92859199999998</v>
      </c>
      <c r="S79" s="264">
        <f t="shared" si="16"/>
        <v>161.217792</v>
      </c>
      <c r="T79" s="264">
        <f t="shared" si="16"/>
        <v>160.98859199999998</v>
      </c>
      <c r="U79" s="264">
        <f t="shared" si="16"/>
        <v>154.27459199999998</v>
      </c>
      <c r="V79" s="264">
        <f t="shared" si="16"/>
        <v>111.65559200000001</v>
      </c>
      <c r="W79" s="264">
        <f t="shared" si="16"/>
        <v>111.65559200000001</v>
      </c>
      <c r="X79" s="264">
        <f t="shared" si="16"/>
        <v>111.65559200000001</v>
      </c>
      <c r="Y79" s="264">
        <f t="shared" si="16"/>
        <v>111.65559200000001</v>
      </c>
      <c r="Z79" s="264">
        <f t="shared" si="16"/>
        <v>110.44159200000001</v>
      </c>
      <c r="AB79" s="268">
        <f t="shared" ref="AB79:AM79" si="17">AB10+AB18+AB21+AB25+AB33+AB41+AB67+AB76</f>
        <v>700.45190182401211</v>
      </c>
      <c r="AC79" s="268">
        <f t="shared" si="17"/>
        <v>946.21306999599699</v>
      </c>
      <c r="AD79" s="268">
        <f t="shared" si="17"/>
        <v>986.44621606299665</v>
      </c>
      <c r="AE79" s="268">
        <f t="shared" si="17"/>
        <v>655.0129995719908</v>
      </c>
      <c r="AF79" s="268">
        <f t="shared" si="17"/>
        <v>629.52015722713475</v>
      </c>
      <c r="AG79" s="268">
        <f t="shared" si="17"/>
        <v>628.15534860304911</v>
      </c>
      <c r="AH79" s="268">
        <f t="shared" si="17"/>
        <v>656.28496517346321</v>
      </c>
      <c r="AI79" s="268">
        <f t="shared" si="17"/>
        <v>458.06089557484199</v>
      </c>
      <c r="AJ79" s="268">
        <f t="shared" si="17"/>
        <v>440.28114671890563</v>
      </c>
      <c r="AK79" s="268">
        <f t="shared" si="17"/>
        <v>440.30214353430324</v>
      </c>
      <c r="AL79" s="268">
        <f t="shared" si="17"/>
        <v>440.8620130617299</v>
      </c>
      <c r="AM79" s="268">
        <f t="shared" si="17"/>
        <v>434.59176381821879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278"/>
      <c r="I80" s="180"/>
      <c r="J80" s="180"/>
      <c r="K80" s="180"/>
      <c r="L80" s="180"/>
      <c r="M80" s="180"/>
      <c r="N80" s="217"/>
      <c r="O80" s="264">
        <f>'S-1_PAL'!G25</f>
        <v>208.35909900000001</v>
      </c>
      <c r="P80" s="264">
        <f>'S-1_PAL'!H25</f>
        <v>179.90014500000001</v>
      </c>
      <c r="Q80" s="264">
        <f>'S-1_PAL'!I25</f>
        <v>200.46313600000002</v>
      </c>
      <c r="R80" s="264">
        <f>'S-1_PAL'!J25</f>
        <v>192.11399999999998</v>
      </c>
      <c r="S80" s="264">
        <f>'S-1_PAL'!K25</f>
        <v>192.58199999999999</v>
      </c>
      <c r="T80" s="264">
        <f>'S-1_PAL'!L25</f>
        <v>202.64399999999998</v>
      </c>
      <c r="U80" s="264">
        <f>'S-1_PAL'!M25</f>
        <v>216.61614</v>
      </c>
      <c r="V80" s="264">
        <f>'S-1_PAL'!N25</f>
        <v>222.11514000000003</v>
      </c>
      <c r="W80" s="264">
        <f>'S-1_PAL'!O25</f>
        <v>222.81713999999999</v>
      </c>
      <c r="X80" s="264">
        <f>'S-1_PAL'!P25</f>
        <v>223.63614000000001</v>
      </c>
      <c r="Y80" s="264">
        <f>'S-1_PAL'!Q25</f>
        <v>224.57214000000002</v>
      </c>
      <c r="Z80" s="264">
        <f>'S-1_PAL'!R25</f>
        <v>225.62514000000002</v>
      </c>
      <c r="AB80" s="268">
        <f>'S-1_PAL'!G39</f>
        <v>848.84780130000104</v>
      </c>
      <c r="AC80" s="268">
        <f>'S-1_PAL'!H39</f>
        <v>863.56714899999895</v>
      </c>
      <c r="AD80" s="268">
        <f>'S-1_PAL'!I39</f>
        <v>922.37749670000198</v>
      </c>
      <c r="AE80" s="268">
        <f>'S-1_PAL'!J39</f>
        <v>905.85237900000095</v>
      </c>
      <c r="AF80" s="268">
        <f>'S-1_PAL'!K39</f>
        <v>914.98170899999798</v>
      </c>
      <c r="AG80" s="268">
        <f>'S-1_PAL'!L39</f>
        <v>974.92600300000004</v>
      </c>
      <c r="AH80" s="268">
        <f>'S-1_PAL'!M39</f>
        <v>1050.7302110000001</v>
      </c>
      <c r="AI80" s="268">
        <f>'S-1_PAL'!N39</f>
        <v>1083.003426</v>
      </c>
      <c r="AJ80" s="268">
        <f>'S-1_PAL'!O39</f>
        <v>1091.6174470000001</v>
      </c>
      <c r="AK80" s="268">
        <f>'S-1_PAL'!P39</f>
        <v>1100.6135320000001</v>
      </c>
      <c r="AL80" s="268">
        <f>'S-1_PAL'!Q39</f>
        <v>1110.231284</v>
      </c>
      <c r="AM80" s="268">
        <f>'S-1_PAL'!R39</f>
        <v>1119.547773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278"/>
      <c r="I81" s="180"/>
      <c r="J81" s="180"/>
      <c r="K81" s="180"/>
      <c r="L81" s="180"/>
      <c r="M81" s="180"/>
      <c r="N81" s="217"/>
      <c r="O81" s="262">
        <f>O79-O80</f>
        <v>-36.803099000000032</v>
      </c>
      <c r="P81" s="262">
        <f t="shared" ref="P81:Z81" si="18">P79-P80</f>
        <v>135.62255499999998</v>
      </c>
      <c r="Q81" s="262">
        <f t="shared" si="18"/>
        <v>27.770343999999966</v>
      </c>
      <c r="R81" s="262">
        <f t="shared" si="18"/>
        <v>-30.185407999999995</v>
      </c>
      <c r="S81" s="262">
        <f t="shared" si="18"/>
        <v>-31.364207999999991</v>
      </c>
      <c r="T81" s="262">
        <f t="shared" si="18"/>
        <v>-41.655407999999994</v>
      </c>
      <c r="U81" s="262">
        <f t="shared" si="18"/>
        <v>-62.341548000000017</v>
      </c>
      <c r="V81" s="262">
        <f t="shared" si="18"/>
        <v>-110.45954800000001</v>
      </c>
      <c r="W81" s="262">
        <f t="shared" si="18"/>
        <v>-111.16154799999998</v>
      </c>
      <c r="X81" s="262">
        <f t="shared" si="18"/>
        <v>-111.980548</v>
      </c>
      <c r="Y81" s="262">
        <f t="shared" si="18"/>
        <v>-112.91654800000001</v>
      </c>
      <c r="Z81" s="262">
        <f t="shared" si="18"/>
        <v>-115.183548</v>
      </c>
      <c r="AB81" s="261">
        <f t="shared" ref="AB81:AM81" si="19">AB79-AB80</f>
        <v>-148.39589947598893</v>
      </c>
      <c r="AC81" s="261">
        <f t="shared" si="19"/>
        <v>82.64592099599804</v>
      </c>
      <c r="AD81" s="261">
        <f t="shared" si="19"/>
        <v>64.068719362994671</v>
      </c>
      <c r="AE81" s="261">
        <f t="shared" si="19"/>
        <v>-250.83937942801015</v>
      </c>
      <c r="AF81" s="261">
        <f t="shared" si="19"/>
        <v>-285.46155177286323</v>
      </c>
      <c r="AG81" s="261">
        <f t="shared" si="19"/>
        <v>-346.77065439695093</v>
      </c>
      <c r="AH81" s="261">
        <f t="shared" si="19"/>
        <v>-394.44524582653685</v>
      </c>
      <c r="AI81" s="261">
        <f t="shared" si="19"/>
        <v>-624.942530425158</v>
      </c>
      <c r="AJ81" s="261">
        <f t="shared" si="19"/>
        <v>-651.33630028109451</v>
      </c>
      <c r="AK81" s="261">
        <f t="shared" si="19"/>
        <v>-660.31138846569684</v>
      </c>
      <c r="AL81" s="261">
        <f t="shared" si="19"/>
        <v>-669.36927093827012</v>
      </c>
      <c r="AM81" s="261">
        <f t="shared" si="19"/>
        <v>-684.95600918178116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278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278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278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operator="equal" allowBlank="1" showInputMessage="1" showErrorMessage="1" error="Data entry in this field is not allowed." sqref="AB79:AM79 AB10:AM10 AB18:AM18 AB21:AM21 AB25:AM25 AB33:AM33 AB41:AM41 AB67:AM67 AB82:AC83 O79:Z79 O80:AM81" xr:uid="{30663D7A-C084-4067-AFBA-009268A762C5}"/>
    <dataValidation operator="equal" allowBlank="1" showInputMessage="1" showErrorMessage="1" error="Data entry in this cell is not allowed." sqref="O18:Z18 O41:Z41 O33:Z33 O25:Z25 O21:Z21 O10:Z10 O67:Z67" xr:uid="{18101C41-FA7C-4885-A735-BDBD541BA6FD}"/>
    <dataValidation type="decimal" allowBlank="1" showInputMessage="1" showErrorMessage="1" error="Pleae input value between -90.00 and 90.00" sqref="J11:J17 J19:J20 J22:J24 J26:J32 J34:J40 J68:J73 J75:J77 J42:J66" xr:uid="{881C699E-AB8D-44D4-AF57-494CA71E6AAA}">
      <formula1>-90</formula1>
      <formula2>90</formula2>
    </dataValidation>
    <dataValidation type="decimal" allowBlank="1" showInputMessage="1" showErrorMessage="1" error="Pleae input value between -180.00 and 180.00" sqref="K22:N24 K19:N20 K42:N66 K34:N40 K68:N73 K75:N77 K11:N17 K26:N32" xr:uid="{95A7287D-160D-44A6-B58E-694E60C017BF}">
      <formula1>-180</formula1>
      <formula2>180</formula2>
    </dataValidation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17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8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9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0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1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2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3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4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5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6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7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8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9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0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1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2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3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4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5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6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7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8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9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0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1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2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3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4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5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6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7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8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9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0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1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2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3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4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5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6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7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8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9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0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1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2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3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4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5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6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7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8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9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0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1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2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3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4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5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6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7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8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9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0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1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2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3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4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5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6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8CC71C0-47F6-4EE3-A544-E556784081C1}">
          <x14:formula1>
            <xm:f>Sheet1!$E$6:$E$15</xm:f>
          </x14:formula1>
          <xm:sqref>O17</xm:sqref>
        </x14:dataValidation>
        <x14:dataValidation type="list" allowBlank="1" showInputMessage="1" showErrorMessage="1" xr:uid="{E1ECDCF0-7AD0-4AB8-AB8D-D43506059AFD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8BC0E3FC-F228-43A0-90C5-0EFBA2BC33EE}">
          <x14:formula1>
            <xm:f>Sheet1!$E$6:$E$25</xm:f>
          </x14:formula1>
          <xm:sqref>I75:I77 I19:I20 I22:I24 I26:I32 I34:I40 I68:I73 I11:I17 I42:I66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E713C-0949-4B8A-BEB9-FC1BB0776765}">
  <dimension ref="A1:AK48"/>
  <sheetViews>
    <sheetView workbookViewId="0">
      <selection sqref="A1:AJ47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603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178.0847</v>
      </c>
      <c r="M2" s="235">
        <v>162.5685</v>
      </c>
      <c r="N2" s="235">
        <v>176.0608</v>
      </c>
      <c r="O2" s="235">
        <v>164.2</v>
      </c>
      <c r="P2" s="235">
        <v>164.6</v>
      </c>
      <c r="Q2" s="235">
        <v>173.2</v>
      </c>
      <c r="R2" s="235">
        <v>185.142</v>
      </c>
      <c r="S2" s="235">
        <v>189.84200000000001</v>
      </c>
      <c r="T2" s="235">
        <v>190.44200000000001</v>
      </c>
      <c r="U2" s="235">
        <v>191.142</v>
      </c>
      <c r="V2" s="235">
        <v>191.94200000000001</v>
      </c>
      <c r="W2" s="235">
        <v>192.84200000000001</v>
      </c>
      <c r="X2" s="235"/>
      <c r="Y2" s="235">
        <v>848.84780130000104</v>
      </c>
      <c r="Z2" s="235">
        <v>863.56714899999895</v>
      </c>
      <c r="AA2" s="235">
        <v>922.37749670000198</v>
      </c>
      <c r="AB2" s="235">
        <v>905.85237900000095</v>
      </c>
      <c r="AC2" s="235">
        <v>914.98170899999798</v>
      </c>
      <c r="AD2" s="235">
        <v>974.92600300000004</v>
      </c>
      <c r="AE2" s="235">
        <v>1050.7302110000001</v>
      </c>
      <c r="AF2" s="235">
        <v>1083.003426</v>
      </c>
      <c r="AG2" s="235">
        <v>1091.6174470000001</v>
      </c>
      <c r="AH2" s="235">
        <v>1100.6135320000001</v>
      </c>
      <c r="AI2" s="235">
        <v>1110.231284</v>
      </c>
      <c r="AJ2" s="235">
        <v>1119.547773</v>
      </c>
      <c r="AK2" s="235"/>
    </row>
    <row r="3" spans="1:37" x14ac:dyDescent="0.25">
      <c r="A3" s="239" t="s">
        <v>603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-10.305</v>
      </c>
      <c r="N3" s="235">
        <v>-5.5279999999999996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603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603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5"/>
    </row>
    <row r="6" spans="1:37" x14ac:dyDescent="0.25">
      <c r="A6" s="234" t="s">
        <v>603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5"/>
    </row>
    <row r="7" spans="1:37" x14ac:dyDescent="0.25">
      <c r="A7" s="234" t="s">
        <v>603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5"/>
    </row>
    <row r="8" spans="1:37" x14ac:dyDescent="0.25">
      <c r="A8" s="234" t="s">
        <v>603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5"/>
    </row>
    <row r="9" spans="1:37" x14ac:dyDescent="0.25">
      <c r="A9" s="234" t="s">
        <v>603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5"/>
    </row>
    <row r="10" spans="1:37" x14ac:dyDescent="0.25">
      <c r="A10" s="234" t="s">
        <v>603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>
        <v>1.2170000000000001</v>
      </c>
      <c r="M10" s="231">
        <v>2.8439999999999999</v>
      </c>
      <c r="N10" s="231">
        <v>0</v>
      </c>
      <c r="O10" s="231">
        <v>0</v>
      </c>
      <c r="P10" s="231">
        <v>0</v>
      </c>
      <c r="Q10" s="231">
        <v>0</v>
      </c>
      <c r="R10" s="231">
        <v>0</v>
      </c>
      <c r="S10" s="231">
        <v>0</v>
      </c>
      <c r="T10" s="231">
        <v>0</v>
      </c>
      <c r="U10" s="231">
        <v>0</v>
      </c>
      <c r="V10" s="231">
        <v>0</v>
      </c>
      <c r="W10" s="231">
        <v>0</v>
      </c>
      <c r="X10" s="231"/>
      <c r="Y10" s="231">
        <v>2.761E-3</v>
      </c>
      <c r="Z10" s="231">
        <v>2.1373E-2</v>
      </c>
      <c r="AA10" s="231">
        <v>0</v>
      </c>
      <c r="AB10" s="231">
        <v>0</v>
      </c>
      <c r="AC10" s="231">
        <v>0</v>
      </c>
      <c r="AD10" s="231">
        <v>0</v>
      </c>
      <c r="AE10" s="231">
        <v>0</v>
      </c>
      <c r="AF10" s="231">
        <v>0</v>
      </c>
      <c r="AG10" s="231">
        <v>0</v>
      </c>
      <c r="AH10" s="231">
        <v>0</v>
      </c>
      <c r="AI10" s="231">
        <v>0</v>
      </c>
      <c r="AJ10" s="231">
        <v>0</v>
      </c>
      <c r="AK10" s="235"/>
    </row>
    <row r="11" spans="1:37" x14ac:dyDescent="0.25">
      <c r="A11" s="234" t="s">
        <v>603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603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>
        <v>67.361999999999995</v>
      </c>
      <c r="M12" s="235">
        <v>62.32</v>
      </c>
      <c r="N12" s="235">
        <v>59.496000000000002</v>
      </c>
      <c r="O12" s="235">
        <v>56.580311999999999</v>
      </c>
      <c r="P12" s="235">
        <v>56.809511999999998</v>
      </c>
      <c r="Q12" s="235">
        <v>56.580311999999999</v>
      </c>
      <c r="R12" s="235">
        <v>56.580311999999999</v>
      </c>
      <c r="S12" s="235">
        <v>56.580311999999999</v>
      </c>
      <c r="T12" s="235">
        <v>56.580311999999999</v>
      </c>
      <c r="U12" s="235">
        <v>56.580311999999999</v>
      </c>
      <c r="V12" s="235">
        <v>56.580311999999999</v>
      </c>
      <c r="W12" s="235">
        <v>56.580311999999999</v>
      </c>
      <c r="X12" s="235"/>
      <c r="Y12" s="235">
        <v>61.549725000000102</v>
      </c>
      <c r="Z12" s="235">
        <v>225.55023299999999</v>
      </c>
      <c r="AA12" s="235">
        <v>125.557440832</v>
      </c>
      <c r="AB12" s="235">
        <v>110.681880357986</v>
      </c>
      <c r="AC12" s="235">
        <v>110.68188035913199</v>
      </c>
      <c r="AD12" s="235">
        <v>110.68188036004599</v>
      </c>
      <c r="AE12" s="235">
        <v>110.721550809455</v>
      </c>
      <c r="AF12" s="235">
        <v>110.68188035683499</v>
      </c>
      <c r="AG12" s="235">
        <v>110.681880358898</v>
      </c>
      <c r="AH12" s="235">
        <v>110.681880357296</v>
      </c>
      <c r="AI12" s="235">
        <v>110.721550814723</v>
      </c>
      <c r="AJ12" s="235">
        <v>110.681880358211</v>
      </c>
      <c r="AK12" s="235"/>
    </row>
    <row r="13" spans="1:37" x14ac:dyDescent="0.25">
      <c r="A13" s="239" t="s">
        <v>603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>
        <v>1.268</v>
      </c>
      <c r="M13" s="235">
        <v>1.2909999999999999</v>
      </c>
      <c r="N13" s="235">
        <v>1.3522799999999999</v>
      </c>
      <c r="O13" s="235">
        <v>1.3522799999999999</v>
      </c>
      <c r="P13" s="235">
        <v>1.3522799999999999</v>
      </c>
      <c r="Q13" s="235">
        <v>1.3522799999999999</v>
      </c>
      <c r="R13" s="235">
        <v>1.3522799999999999</v>
      </c>
      <c r="S13" s="235">
        <v>1.3522799999999999</v>
      </c>
      <c r="T13" s="235">
        <v>1.3522799999999999</v>
      </c>
      <c r="U13" s="235">
        <v>1.3522799999999999</v>
      </c>
      <c r="V13" s="235">
        <v>1.3522799999999999</v>
      </c>
      <c r="W13" s="235">
        <v>1.3522799999999999</v>
      </c>
      <c r="X13" s="235"/>
      <c r="Y13" s="235">
        <v>2.1668969999999299</v>
      </c>
      <c r="Z13" s="235">
        <v>6.8160610000000403</v>
      </c>
      <c r="AA13" s="235">
        <v>5.0616629199999696</v>
      </c>
      <c r="AB13" s="235">
        <v>3.7236519599997702</v>
      </c>
      <c r="AC13" s="235">
        <v>3.73199483999948</v>
      </c>
      <c r="AD13" s="235">
        <v>3.7017404399991198</v>
      </c>
      <c r="AE13" s="235">
        <v>3.68567351999909</v>
      </c>
      <c r="AF13" s="235">
        <v>3.7078600799990702</v>
      </c>
      <c r="AG13" s="235">
        <v>3.7240186799990802</v>
      </c>
      <c r="AH13" s="235">
        <v>3.7064848799993402</v>
      </c>
      <c r="AI13" s="235">
        <v>3.6805165199991001</v>
      </c>
      <c r="AJ13" s="235">
        <v>3.6690335999991599</v>
      </c>
      <c r="AK13" s="235"/>
    </row>
    <row r="14" spans="1:37" x14ac:dyDescent="0.25">
      <c r="A14" s="239" t="s">
        <v>603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603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603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5"/>
    </row>
    <row r="17" spans="1:37" x14ac:dyDescent="0.25">
      <c r="A17" s="234" t="s">
        <v>603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5"/>
    </row>
    <row r="18" spans="1:37" x14ac:dyDescent="0.25">
      <c r="A18" s="234" t="s">
        <v>603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5"/>
    </row>
    <row r="19" spans="1:37" x14ac:dyDescent="0.25">
      <c r="A19" s="239" t="s">
        <v>603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603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</row>
    <row r="21" spans="1:37" x14ac:dyDescent="0.25">
      <c r="A21" s="239" t="s">
        <v>603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</row>
    <row r="22" spans="1:37" x14ac:dyDescent="0.25">
      <c r="A22" s="239" t="s">
        <v>603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603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603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603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</row>
    <row r="26" spans="1:37" x14ac:dyDescent="0.25">
      <c r="A26" s="239" t="s">
        <v>603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>
        <v>30.896000000000001</v>
      </c>
      <c r="M26" s="235">
        <v>25.902000000000001</v>
      </c>
      <c r="N26" s="235">
        <v>22.512</v>
      </c>
      <c r="O26" s="235">
        <v>26.082000000000001</v>
      </c>
      <c r="P26" s="235">
        <v>26.082000000000001</v>
      </c>
      <c r="Q26" s="235">
        <v>26.082000000000001</v>
      </c>
      <c r="R26" s="235">
        <v>26.082000000000001</v>
      </c>
      <c r="S26" s="235">
        <v>26.082000000000001</v>
      </c>
      <c r="T26" s="235">
        <v>26.082000000000001</v>
      </c>
      <c r="U26" s="235">
        <v>26.082000000000001</v>
      </c>
      <c r="V26" s="235">
        <v>26.082000000000001</v>
      </c>
      <c r="W26" s="235">
        <v>26.082000000000001</v>
      </c>
      <c r="X26" s="235"/>
      <c r="Y26" s="235">
        <v>108.831626</v>
      </c>
      <c r="Z26" s="235">
        <v>98.704280000000196</v>
      </c>
      <c r="AA26" s="235">
        <v>99.738305999999795</v>
      </c>
      <c r="AB26" s="235">
        <v>102.350736853</v>
      </c>
      <c r="AC26" s="235">
        <v>102.27982387599999</v>
      </c>
      <c r="AD26" s="235">
        <v>102.32743150100001</v>
      </c>
      <c r="AE26" s="235">
        <v>102.386148475</v>
      </c>
      <c r="AF26" s="235">
        <v>102.269260725</v>
      </c>
      <c r="AG26" s="235">
        <v>102.2774087</v>
      </c>
      <c r="AH26" s="235">
        <v>102.350736853</v>
      </c>
      <c r="AI26" s="235">
        <v>102.54205550099999</v>
      </c>
      <c r="AJ26" s="235">
        <v>102.309030526</v>
      </c>
      <c r="AK26" s="235"/>
    </row>
    <row r="27" spans="1:37" x14ac:dyDescent="0.25">
      <c r="A27" s="239" t="s">
        <v>603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>
        <v>15.337999999999999</v>
      </c>
      <c r="M27" s="235">
        <v>12.214</v>
      </c>
      <c r="N27" s="235">
        <v>10.351000000000001</v>
      </c>
      <c r="O27" s="235">
        <v>12.279</v>
      </c>
      <c r="P27" s="235">
        <v>12.279</v>
      </c>
      <c r="Q27" s="235">
        <v>12.279</v>
      </c>
      <c r="R27" s="235">
        <v>12.279</v>
      </c>
      <c r="S27" s="235">
        <v>12.279</v>
      </c>
      <c r="T27" s="235">
        <v>12.279</v>
      </c>
      <c r="U27" s="235">
        <v>12.279</v>
      </c>
      <c r="V27" s="235">
        <v>12.279</v>
      </c>
      <c r="W27" s="235">
        <v>12.279</v>
      </c>
      <c r="X27" s="235"/>
      <c r="Y27" s="235">
        <v>53.949974000000097</v>
      </c>
      <c r="Z27" s="235">
        <v>48.877236000000103</v>
      </c>
      <c r="AA27" s="235">
        <v>50.087991000000002</v>
      </c>
      <c r="AB27" s="235">
        <v>50.953034379000002</v>
      </c>
      <c r="AC27" s="235">
        <v>50.942058560999499</v>
      </c>
      <c r="AD27" s="235">
        <v>50.989034560999599</v>
      </c>
      <c r="AE27" s="235">
        <v>51.016221465000001</v>
      </c>
      <c r="AF27" s="235">
        <v>50.929810214999698</v>
      </c>
      <c r="AG27" s="235">
        <v>50.899121115</v>
      </c>
      <c r="AH27" s="235">
        <v>50.953034378999497</v>
      </c>
      <c r="AI27" s="235">
        <v>51.098374560999403</v>
      </c>
      <c r="AJ27" s="235">
        <v>50.985381535999998</v>
      </c>
      <c r="AK27" s="235"/>
    </row>
    <row r="28" spans="1:37" x14ac:dyDescent="0.25">
      <c r="A28" s="239" t="s">
        <v>603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>
        <v>13.722</v>
      </c>
      <c r="M28" s="235">
        <v>11.994</v>
      </c>
      <c r="N28" s="235">
        <v>7.4619999999999997</v>
      </c>
      <c r="O28" s="235">
        <v>8.5180000000000007</v>
      </c>
      <c r="P28" s="235">
        <v>8.5180000000000007</v>
      </c>
      <c r="Q28" s="235">
        <v>8.5180000000000007</v>
      </c>
      <c r="R28" s="235">
        <v>8.5180000000000007</v>
      </c>
      <c r="S28" s="235">
        <v>0</v>
      </c>
      <c r="T28" s="235">
        <v>0</v>
      </c>
      <c r="U28" s="235">
        <v>0</v>
      </c>
      <c r="V28" s="235">
        <v>0</v>
      </c>
      <c r="W28" s="235">
        <v>0</v>
      </c>
      <c r="X28" s="235"/>
      <c r="Y28" s="235">
        <v>46.965598999999898</v>
      </c>
      <c r="Z28" s="235">
        <v>41.097955000000098</v>
      </c>
      <c r="AA28" s="235">
        <v>38.472719000000097</v>
      </c>
      <c r="AB28" s="235">
        <v>42.106302906000103</v>
      </c>
      <c r="AC28" s="235">
        <v>42.0309299999996</v>
      </c>
      <c r="AD28" s="235">
        <v>42.0210214250002</v>
      </c>
      <c r="AE28" s="235">
        <v>42.2123408859999</v>
      </c>
      <c r="AF28" s="235">
        <v>0</v>
      </c>
      <c r="AG28" s="235">
        <v>0</v>
      </c>
      <c r="AH28" s="235">
        <v>0</v>
      </c>
      <c r="AI28" s="235">
        <v>0</v>
      </c>
      <c r="AJ28" s="235">
        <v>0</v>
      </c>
      <c r="AK28" s="235"/>
    </row>
    <row r="29" spans="1:37" x14ac:dyDescent="0.25">
      <c r="A29" s="239" t="s">
        <v>603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>
        <v>14.451000000000001</v>
      </c>
      <c r="M29" s="235">
        <v>9.5470000000000006</v>
      </c>
      <c r="N29" s="235">
        <v>12.593999999999999</v>
      </c>
      <c r="O29" s="235">
        <v>12.329000000000001</v>
      </c>
      <c r="P29" s="235">
        <v>12.329000000000001</v>
      </c>
      <c r="Q29" s="235">
        <v>12.329000000000001</v>
      </c>
      <c r="R29" s="235">
        <v>12.329000000000001</v>
      </c>
      <c r="S29" s="235">
        <v>0</v>
      </c>
      <c r="T29" s="235">
        <v>0</v>
      </c>
      <c r="U29" s="235">
        <v>0</v>
      </c>
      <c r="V29" s="235">
        <v>0</v>
      </c>
      <c r="W29" s="235">
        <v>0</v>
      </c>
      <c r="X29" s="235"/>
      <c r="Y29" s="235">
        <v>53.434606999999801</v>
      </c>
      <c r="Z29" s="235">
        <v>39.168825999999903</v>
      </c>
      <c r="AA29" s="235">
        <v>40.504573200000003</v>
      </c>
      <c r="AB29" s="235">
        <v>44.390581551000402</v>
      </c>
      <c r="AC29" s="235">
        <v>44.415316451000102</v>
      </c>
      <c r="AD29" s="235">
        <v>44.481471651000398</v>
      </c>
      <c r="AE29" s="235">
        <v>44.494457220000001</v>
      </c>
      <c r="AF29" s="235">
        <v>0</v>
      </c>
      <c r="AG29" s="235">
        <v>0</v>
      </c>
      <c r="AH29" s="235">
        <v>0</v>
      </c>
      <c r="AI29" s="235">
        <v>0</v>
      </c>
      <c r="AJ29" s="235">
        <v>0</v>
      </c>
      <c r="AK29" s="235"/>
    </row>
    <row r="30" spans="1:37" x14ac:dyDescent="0.25">
      <c r="A30" s="239" t="s">
        <v>603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>
        <v>19.13</v>
      </c>
      <c r="M30" s="235">
        <v>16.702000000000002</v>
      </c>
      <c r="N30" s="235">
        <v>10.971</v>
      </c>
      <c r="O30" s="235">
        <v>15.585000000000001</v>
      </c>
      <c r="P30" s="235">
        <v>15.585000000000001</v>
      </c>
      <c r="Q30" s="235">
        <v>15.585000000000001</v>
      </c>
      <c r="R30" s="235">
        <v>15.585000000000001</v>
      </c>
      <c r="S30" s="235">
        <v>0</v>
      </c>
      <c r="T30" s="235">
        <v>0</v>
      </c>
      <c r="U30" s="235">
        <v>0</v>
      </c>
      <c r="V30" s="235">
        <v>0</v>
      </c>
      <c r="W30" s="235">
        <v>0</v>
      </c>
      <c r="X30" s="235"/>
      <c r="Y30" s="235">
        <v>65.465039999999902</v>
      </c>
      <c r="Z30" s="235">
        <v>58.357088999999803</v>
      </c>
      <c r="AA30" s="235">
        <v>46.032257000000001</v>
      </c>
      <c r="AB30" s="235">
        <v>57.464370500000399</v>
      </c>
      <c r="AC30" s="235">
        <v>57.456500375000303</v>
      </c>
      <c r="AD30" s="235">
        <v>57.4845800000002</v>
      </c>
      <c r="AE30" s="235">
        <v>57.5176620000002</v>
      </c>
      <c r="AF30" s="235">
        <v>0</v>
      </c>
      <c r="AG30" s="235">
        <v>0</v>
      </c>
      <c r="AH30" s="235">
        <v>0</v>
      </c>
      <c r="AI30" s="235">
        <v>0</v>
      </c>
      <c r="AJ30" s="235">
        <v>0</v>
      </c>
      <c r="AK30" s="235"/>
    </row>
    <row r="31" spans="1:37" x14ac:dyDescent="0.25">
      <c r="A31" s="239" t="s">
        <v>603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>
        <v>0</v>
      </c>
      <c r="M31" s="235">
        <v>21.818999999999999</v>
      </c>
      <c r="N31" s="235">
        <v>21.225999999999999</v>
      </c>
      <c r="O31" s="235">
        <v>11.868</v>
      </c>
      <c r="P31" s="235">
        <v>11.868</v>
      </c>
      <c r="Q31" s="235">
        <v>11.868</v>
      </c>
      <c r="R31" s="235">
        <v>11.868</v>
      </c>
      <c r="S31" s="235">
        <v>11.868</v>
      </c>
      <c r="T31" s="235">
        <v>11.868</v>
      </c>
      <c r="U31" s="235">
        <v>11.868</v>
      </c>
      <c r="V31" s="235">
        <v>11.868</v>
      </c>
      <c r="W31" s="235">
        <v>11.868</v>
      </c>
      <c r="X31" s="235"/>
      <c r="Y31" s="235">
        <v>0</v>
      </c>
      <c r="Z31" s="235">
        <v>74.108219000000105</v>
      </c>
      <c r="AA31" s="235">
        <v>72.642815250000098</v>
      </c>
      <c r="AB31" s="235">
        <v>47.064483064999699</v>
      </c>
      <c r="AC31" s="235">
        <v>46.930326764999897</v>
      </c>
      <c r="AD31" s="235">
        <v>46.818212664999798</v>
      </c>
      <c r="AE31" s="235">
        <v>47.029100798000201</v>
      </c>
      <c r="AF31" s="235">
        <v>47.071654197999798</v>
      </c>
      <c r="AG31" s="235">
        <v>47.138535865000101</v>
      </c>
      <c r="AH31" s="235">
        <v>47.064483064999997</v>
      </c>
      <c r="AI31" s="235">
        <v>46.937936664999697</v>
      </c>
      <c r="AJ31" s="235">
        <v>46.742912798000198</v>
      </c>
      <c r="AK31" s="235"/>
    </row>
    <row r="32" spans="1:37" x14ac:dyDescent="0.25">
      <c r="A32" s="239" t="s">
        <v>603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603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>
        <v>1</v>
      </c>
      <c r="M33" s="235">
        <v>0</v>
      </c>
      <c r="N33" s="235">
        <v>0</v>
      </c>
      <c r="O33" s="235">
        <v>6.7140000000000004</v>
      </c>
      <c r="P33" s="235">
        <v>6.7140000000000004</v>
      </c>
      <c r="Q33" s="235">
        <v>6.7140000000000004</v>
      </c>
      <c r="R33" s="235">
        <v>0</v>
      </c>
      <c r="S33" s="235">
        <v>0</v>
      </c>
      <c r="T33" s="235">
        <v>0</v>
      </c>
      <c r="U33" s="235">
        <v>0</v>
      </c>
      <c r="V33" s="235">
        <v>0</v>
      </c>
      <c r="W33" s="235">
        <v>0</v>
      </c>
      <c r="X33" s="235"/>
      <c r="Y33" s="235">
        <v>39.966969999998902</v>
      </c>
      <c r="Z33" s="235">
        <v>28.749459999998901</v>
      </c>
      <c r="AA33" s="235">
        <v>28.7490819999996</v>
      </c>
      <c r="AB33" s="235">
        <v>32.5120959999999</v>
      </c>
      <c r="AC33" s="235">
        <v>32.533057999999997</v>
      </c>
      <c r="AD33" s="235">
        <v>32.685848999999997</v>
      </c>
      <c r="AE33" s="235">
        <v>15.903651000000099</v>
      </c>
      <c r="AF33" s="235">
        <v>0</v>
      </c>
      <c r="AG33" s="235">
        <v>0</v>
      </c>
      <c r="AH33" s="235">
        <v>0</v>
      </c>
      <c r="AI33" s="235">
        <v>0</v>
      </c>
      <c r="AJ33" s="235">
        <v>0</v>
      </c>
      <c r="AK33" s="235"/>
    </row>
    <row r="34" spans="1:37" x14ac:dyDescent="0.25">
      <c r="A34" s="239" t="s">
        <v>603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>
        <v>0</v>
      </c>
      <c r="M34" s="235">
        <v>3.98</v>
      </c>
      <c r="N34" s="235">
        <v>3.96</v>
      </c>
      <c r="O34" s="235">
        <v>2.2799999999999998</v>
      </c>
      <c r="P34" s="235">
        <v>2.2799999999999998</v>
      </c>
      <c r="Q34" s="235">
        <v>2.2799999999999998</v>
      </c>
      <c r="R34" s="235">
        <v>2.2799999999999998</v>
      </c>
      <c r="S34" s="235">
        <v>2.2799999999999998</v>
      </c>
      <c r="T34" s="235">
        <v>2.2799999999999998</v>
      </c>
      <c r="U34" s="235">
        <v>2.2799999999999998</v>
      </c>
      <c r="V34" s="235">
        <v>2.2799999999999998</v>
      </c>
      <c r="W34" s="235">
        <v>2.2799999999999998</v>
      </c>
      <c r="X34" s="235"/>
      <c r="Y34" s="235">
        <v>24.090450999999899</v>
      </c>
      <c r="Z34" s="235">
        <v>30.903163999999901</v>
      </c>
      <c r="AA34" s="235">
        <v>29.762107</v>
      </c>
      <c r="AB34" s="235">
        <v>28.825813999999902</v>
      </c>
      <c r="AC34" s="235">
        <v>28.815873999999901</v>
      </c>
      <c r="AD34" s="235">
        <v>28.778641</v>
      </c>
      <c r="AE34" s="235">
        <v>28.928341</v>
      </c>
      <c r="AF34" s="235">
        <v>28.844808</v>
      </c>
      <c r="AG34" s="235">
        <v>28.837415000000099</v>
      </c>
      <c r="AH34" s="235">
        <v>28.825814000000101</v>
      </c>
      <c r="AI34" s="235">
        <v>28.8626070000001</v>
      </c>
      <c r="AJ34" s="235">
        <v>28.801293000000101</v>
      </c>
      <c r="AK34" s="235"/>
    </row>
    <row r="35" spans="1:37" x14ac:dyDescent="0.25">
      <c r="A35" s="239" t="s">
        <v>603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603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>
        <v>1.248</v>
      </c>
      <c r="M36" s="235">
        <v>1.33</v>
      </c>
      <c r="N36" s="235">
        <v>0.82</v>
      </c>
      <c r="O36" s="235">
        <v>1.214</v>
      </c>
      <c r="P36" s="235">
        <v>1.214</v>
      </c>
      <c r="Q36" s="235">
        <v>1.214</v>
      </c>
      <c r="R36" s="235">
        <v>1.214</v>
      </c>
      <c r="S36" s="235">
        <v>1.214</v>
      </c>
      <c r="T36" s="235">
        <v>1.214</v>
      </c>
      <c r="U36" s="235">
        <v>1.214</v>
      </c>
      <c r="V36" s="235">
        <v>1.214</v>
      </c>
      <c r="W36" s="235">
        <v>0</v>
      </c>
      <c r="X36" s="235"/>
      <c r="Y36" s="235">
        <v>10.136903999999999</v>
      </c>
      <c r="Z36" s="235">
        <v>9.3015679999999303</v>
      </c>
      <c r="AA36" s="235">
        <v>8.0741240000000207</v>
      </c>
      <c r="AB36" s="235">
        <v>9.1197100000000102</v>
      </c>
      <c r="AC36" s="235">
        <v>9.1401859999998791</v>
      </c>
      <c r="AD36" s="235">
        <v>9.1603720000000006</v>
      </c>
      <c r="AE36" s="235">
        <v>9.1832509999999701</v>
      </c>
      <c r="AF36" s="235">
        <v>9.1390719999999597</v>
      </c>
      <c r="AG36" s="235">
        <v>9.1227669999999907</v>
      </c>
      <c r="AH36" s="235">
        <v>9.1197099999999498</v>
      </c>
      <c r="AI36" s="235">
        <v>9.1789719999999804</v>
      </c>
      <c r="AJ36" s="235">
        <v>3.8022320000000001</v>
      </c>
      <c r="AK36" s="235"/>
    </row>
    <row r="37" spans="1:37" x14ac:dyDescent="0.25">
      <c r="A37" s="239" t="s">
        <v>603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>
        <v>0.88600000000000001</v>
      </c>
      <c r="M37" s="235">
        <v>1.091</v>
      </c>
      <c r="N37" s="235">
        <v>0.27400000000000002</v>
      </c>
      <c r="O37" s="235">
        <v>0.93999999999999795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5">
        <v>0</v>
      </c>
      <c r="W37" s="235">
        <v>0</v>
      </c>
      <c r="X37" s="235"/>
      <c r="Y37" s="235">
        <v>8.0973709999999901</v>
      </c>
      <c r="Z37" s="235">
        <v>8.6645800000000595</v>
      </c>
      <c r="AA37" s="235">
        <v>7.94029399999995</v>
      </c>
      <c r="AB37" s="235">
        <v>8.3347520000000408</v>
      </c>
      <c r="AC37" s="235">
        <v>1.6290469999999999</v>
      </c>
      <c r="AD37" s="235">
        <v>0</v>
      </c>
      <c r="AE37" s="235">
        <v>0</v>
      </c>
      <c r="AF37" s="235">
        <v>0</v>
      </c>
      <c r="AG37" s="235">
        <v>0</v>
      </c>
      <c r="AH37" s="235">
        <v>0</v>
      </c>
      <c r="AI37" s="235">
        <v>0</v>
      </c>
      <c r="AJ37" s="235">
        <v>0</v>
      </c>
      <c r="AK37" s="235"/>
    </row>
    <row r="38" spans="1:37" x14ac:dyDescent="0.25">
      <c r="A38" s="239" t="s">
        <v>603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>
        <v>0.78600000000000003</v>
      </c>
      <c r="M38" s="235">
        <v>1.77</v>
      </c>
      <c r="N38" s="235">
        <v>0</v>
      </c>
      <c r="O38" s="235">
        <v>1.1870000000000001</v>
      </c>
      <c r="P38" s="235">
        <v>1.1870000000000001</v>
      </c>
      <c r="Q38" s="235">
        <v>1.1870000000000001</v>
      </c>
      <c r="R38" s="235">
        <v>1.1870000000000001</v>
      </c>
      <c r="S38" s="235">
        <v>0</v>
      </c>
      <c r="T38" s="235">
        <v>0</v>
      </c>
      <c r="U38" s="235">
        <v>0</v>
      </c>
      <c r="V38" s="235">
        <v>0</v>
      </c>
      <c r="W38" s="235">
        <v>0</v>
      </c>
      <c r="X38" s="235"/>
      <c r="Y38" s="235">
        <v>11.881918000000001</v>
      </c>
      <c r="Z38" s="235">
        <v>12.919336000000101</v>
      </c>
      <c r="AA38" s="235">
        <v>9.5391670000000808</v>
      </c>
      <c r="AB38" s="235">
        <v>12.042260000000001</v>
      </c>
      <c r="AC38" s="235">
        <v>12.070384000000001</v>
      </c>
      <c r="AD38" s="235">
        <v>12.088761</v>
      </c>
      <c r="AE38" s="235">
        <v>12.112563000000099</v>
      </c>
      <c r="AF38" s="235">
        <v>7.3416420000000402</v>
      </c>
      <c r="AG38" s="235">
        <v>0</v>
      </c>
      <c r="AH38" s="235">
        <v>0</v>
      </c>
      <c r="AI38" s="235">
        <v>0</v>
      </c>
      <c r="AJ38" s="235">
        <v>0</v>
      </c>
      <c r="AK38" s="235"/>
    </row>
    <row r="39" spans="1:37" x14ac:dyDescent="0.25">
      <c r="A39" s="239" t="s">
        <v>603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603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603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>
        <v>4.2519999999999998</v>
      </c>
      <c r="M41" s="235">
        <v>5.3239999999999998</v>
      </c>
      <c r="N41" s="235">
        <v>3.504</v>
      </c>
      <c r="O41" s="235">
        <v>5</v>
      </c>
      <c r="P41" s="235">
        <v>5</v>
      </c>
      <c r="Q41" s="235">
        <v>5</v>
      </c>
      <c r="R41" s="235">
        <v>5</v>
      </c>
      <c r="S41" s="235">
        <v>0</v>
      </c>
      <c r="T41" s="235">
        <v>0</v>
      </c>
      <c r="U41" s="235">
        <v>0</v>
      </c>
      <c r="V41" s="235">
        <v>0</v>
      </c>
      <c r="W41" s="235">
        <v>0</v>
      </c>
      <c r="X41" s="235"/>
      <c r="Y41" s="235">
        <v>44.062061000000099</v>
      </c>
      <c r="Z41" s="235">
        <v>43.521734999999602</v>
      </c>
      <c r="AA41" s="235">
        <v>39.504047999999699</v>
      </c>
      <c r="AB41" s="235">
        <v>43.043325999999901</v>
      </c>
      <c r="AC41" s="235">
        <v>43.062776999999997</v>
      </c>
      <c r="AD41" s="235">
        <v>43.136352999999602</v>
      </c>
      <c r="AE41" s="235">
        <v>43.254004000000201</v>
      </c>
      <c r="AF41" s="235">
        <v>10.474907999999999</v>
      </c>
      <c r="AG41" s="235">
        <v>0</v>
      </c>
      <c r="AH41" s="235">
        <v>0</v>
      </c>
      <c r="AI41" s="235">
        <v>0</v>
      </c>
      <c r="AJ41" s="235">
        <v>0</v>
      </c>
      <c r="AK41" s="235"/>
    </row>
    <row r="42" spans="1:37" x14ac:dyDescent="0.25">
      <c r="A42" s="234" t="s">
        <v>603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5"/>
    </row>
    <row r="43" spans="1:37" x14ac:dyDescent="0.25">
      <c r="A43" s="234" t="s">
        <v>603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5"/>
    </row>
    <row r="44" spans="1:37" x14ac:dyDescent="0.25">
      <c r="A44" s="234" t="s">
        <v>603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137.3947</v>
      </c>
      <c r="N44" s="231">
        <v>73.711200000000005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94.165112200000493</v>
      </c>
      <c r="Z44" s="230">
        <v>229.51877219999901</v>
      </c>
      <c r="AA44" s="230">
        <v>366.23340319999699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603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603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11.2923669699999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603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7.5967919999999998</v>
      </c>
      <c r="M47" s="231">
        <v>-40</v>
      </c>
      <c r="N47" s="231">
        <v>0</v>
      </c>
      <c r="O47" s="231">
        <v>5.0000000000001501</v>
      </c>
      <c r="P47" s="231">
        <v>5.0000000000001501</v>
      </c>
      <c r="Q47" s="231">
        <v>5.0000000000001501</v>
      </c>
      <c r="R47" s="231">
        <v>10.0000000000003</v>
      </c>
      <c r="S47" s="231">
        <v>10.0000000000003</v>
      </c>
      <c r="T47" s="231">
        <v>10.0000000000003</v>
      </c>
      <c r="U47" s="231">
        <v>10.0000000000003</v>
      </c>
      <c r="V47" s="231">
        <v>10.0000000000003</v>
      </c>
      <c r="W47" s="231">
        <v>10.0000000000003</v>
      </c>
      <c r="X47" s="230"/>
      <c r="Y47" s="230">
        <v>64.392518654013102</v>
      </c>
      <c r="Z47" s="230">
        <v>-10.066817204000699</v>
      </c>
      <c r="AA47" s="230">
        <v>18.5462256610003</v>
      </c>
      <c r="AB47" s="230">
        <v>62.400000000004603</v>
      </c>
      <c r="AC47" s="230">
        <v>43.800000000004196</v>
      </c>
      <c r="AD47" s="230">
        <v>43.800000000004196</v>
      </c>
      <c r="AE47" s="230">
        <v>87.840000000008502</v>
      </c>
      <c r="AF47" s="230">
        <v>87.600000000008393</v>
      </c>
      <c r="AG47" s="230">
        <v>87.600000000008393</v>
      </c>
      <c r="AH47" s="230">
        <v>87.600000000008393</v>
      </c>
      <c r="AI47" s="230">
        <v>87.840000000008601</v>
      </c>
      <c r="AJ47" s="230">
        <v>87.600000000008393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FB3B-D465-4AC2-9EFD-9344126AB9D8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8.75" customHeight="1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621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PLU_Data!L2</f>
        <v>28.129300000000001</v>
      </c>
      <c r="H11" s="245">
        <f>PLU_Data!M2</f>
        <v>28.4465</v>
      </c>
      <c r="I11" s="245">
        <f>PLU_Data!N2</f>
        <v>28.6432</v>
      </c>
      <c r="J11" s="245">
        <f>PLU_Data!O2</f>
        <v>27.103999999999999</v>
      </c>
      <c r="K11" s="245">
        <f>PLU_Data!P2</f>
        <v>27.082000000000001</v>
      </c>
      <c r="L11" s="245">
        <f>PLU_Data!Q2</f>
        <v>27.07</v>
      </c>
      <c r="M11" s="245">
        <f>PLU_Data!R2</f>
        <v>27.067</v>
      </c>
      <c r="N11" s="245">
        <f>PLU_Data!S2</f>
        <v>27.058</v>
      </c>
      <c r="O11" s="245">
        <f>PLU_Data!T2</f>
        <v>27.048999999999999</v>
      </c>
      <c r="P11" s="245">
        <f>PLU_Data!U2</f>
        <v>27.05</v>
      </c>
      <c r="Q11" s="245">
        <f>PLU_Data!V2</f>
        <v>27.042000000000002</v>
      </c>
      <c r="R11" s="245">
        <f>PLU_Data!W2</f>
        <v>27.033999999999999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28.129300000000001</v>
      </c>
      <c r="H19" s="246">
        <f>H11+H17+H18</f>
        <v>28.4465</v>
      </c>
      <c r="I19" s="246">
        <f t="shared" ref="I19:R19" si="0">I11+I17+I18</f>
        <v>28.6432</v>
      </c>
      <c r="J19" s="246">
        <f t="shared" si="0"/>
        <v>27.103999999999999</v>
      </c>
      <c r="K19" s="246">
        <f t="shared" si="0"/>
        <v>27.082000000000001</v>
      </c>
      <c r="L19" s="246">
        <f t="shared" si="0"/>
        <v>27.07</v>
      </c>
      <c r="M19" s="246">
        <f t="shared" si="0"/>
        <v>27.067</v>
      </c>
      <c r="N19" s="246">
        <f t="shared" si="0"/>
        <v>27.058</v>
      </c>
      <c r="O19" s="246">
        <f t="shared" si="0"/>
        <v>27.048999999999999</v>
      </c>
      <c r="P19" s="246">
        <f t="shared" si="0"/>
        <v>27.05</v>
      </c>
      <c r="Q19" s="246">
        <f t="shared" si="0"/>
        <v>27.042000000000002</v>
      </c>
      <c r="R19" s="246">
        <f t="shared" si="0"/>
        <v>27.033999999999999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28.129300000000001</v>
      </c>
      <c r="H21" s="246">
        <f>H19+H20</f>
        <v>28.4465</v>
      </c>
      <c r="I21" s="246">
        <f t="shared" ref="I21:R21" si="1">I19+I20</f>
        <v>28.6432</v>
      </c>
      <c r="J21" s="246">
        <f>J19+J20</f>
        <v>27.103999999999999</v>
      </c>
      <c r="K21" s="246">
        <f t="shared" si="1"/>
        <v>27.082000000000001</v>
      </c>
      <c r="L21" s="246">
        <f t="shared" si="1"/>
        <v>27.07</v>
      </c>
      <c r="M21" s="246">
        <f t="shared" si="1"/>
        <v>27.067</v>
      </c>
      <c r="N21" s="246">
        <f t="shared" si="1"/>
        <v>27.058</v>
      </c>
      <c r="O21" s="246">
        <f t="shared" si="1"/>
        <v>27.048999999999999</v>
      </c>
      <c r="P21" s="246">
        <f t="shared" si="1"/>
        <v>27.05</v>
      </c>
      <c r="Q21" s="246">
        <f t="shared" si="1"/>
        <v>27.042000000000002</v>
      </c>
      <c r="R21" s="246">
        <f t="shared" si="1"/>
        <v>27.033999999999999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4.781981</v>
      </c>
      <c r="H22" s="246">
        <f t="shared" ref="H22:R22" si="2">H21*0.17</f>
        <v>4.8359050000000003</v>
      </c>
      <c r="I22" s="246">
        <f t="shared" si="2"/>
        <v>4.8693440000000008</v>
      </c>
      <c r="J22" s="246">
        <f t="shared" si="2"/>
        <v>4.6076800000000002</v>
      </c>
      <c r="K22" s="246">
        <f t="shared" si="2"/>
        <v>4.6039400000000006</v>
      </c>
      <c r="L22" s="246">
        <f t="shared" si="2"/>
        <v>4.6019000000000005</v>
      </c>
      <c r="M22" s="246">
        <f t="shared" si="2"/>
        <v>4.6013900000000003</v>
      </c>
      <c r="N22" s="246">
        <f t="shared" si="2"/>
        <v>4.5998600000000005</v>
      </c>
      <c r="O22" s="246">
        <f t="shared" si="2"/>
        <v>4.5983299999999998</v>
      </c>
      <c r="P22" s="246">
        <f t="shared" si="2"/>
        <v>4.5985000000000005</v>
      </c>
      <c r="Q22" s="246">
        <f t="shared" si="2"/>
        <v>4.5971400000000004</v>
      </c>
      <c r="R22" s="246">
        <f t="shared" si="2"/>
        <v>4.5957800000000004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PLU_Data!L3</f>
        <v>0</v>
      </c>
      <c r="H23" s="245">
        <f>PLU_Data!M3</f>
        <v>0</v>
      </c>
      <c r="I23" s="245">
        <f>PLU_Data!N3</f>
        <v>-1.423</v>
      </c>
      <c r="J23" s="245">
        <f>PLU_Data!O3</f>
        <v>0</v>
      </c>
      <c r="K23" s="245">
        <f>PLU_Data!P3</f>
        <v>0</v>
      </c>
      <c r="L23" s="245">
        <f>PLU_Data!Q3</f>
        <v>0</v>
      </c>
      <c r="M23" s="245">
        <f>PLU_Data!R3</f>
        <v>0</v>
      </c>
      <c r="N23" s="245">
        <f>PLU_Data!S3</f>
        <v>0</v>
      </c>
      <c r="O23" s="245">
        <f>PLU_Data!T3</f>
        <v>0</v>
      </c>
      <c r="P23" s="245">
        <f>PLU_Data!U3</f>
        <v>0</v>
      </c>
      <c r="Q23" s="245">
        <f>PLU_Data!V3</f>
        <v>0</v>
      </c>
      <c r="R23" s="245">
        <f>PLU_Data!W3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32.911281000000002</v>
      </c>
      <c r="H25" s="246">
        <f>H21+H22+H23+H24</f>
        <v>33.282404999999997</v>
      </c>
      <c r="I25" s="246">
        <f t="shared" ref="I25:R25" si="3">I21+I22+I23+I24</f>
        <v>32.089543999999997</v>
      </c>
      <c r="J25" s="246">
        <f t="shared" si="3"/>
        <v>31.711680000000001</v>
      </c>
      <c r="K25" s="246">
        <f t="shared" si="3"/>
        <v>31.685940000000002</v>
      </c>
      <c r="L25" s="246">
        <f t="shared" si="3"/>
        <v>31.671900000000001</v>
      </c>
      <c r="M25" s="246">
        <f t="shared" si="3"/>
        <v>31.668390000000002</v>
      </c>
      <c r="N25" s="246">
        <f t="shared" si="3"/>
        <v>31.657859999999999</v>
      </c>
      <c r="O25" s="246">
        <f t="shared" si="3"/>
        <v>31.64733</v>
      </c>
      <c r="P25" s="246">
        <f t="shared" si="3"/>
        <v>31.648500000000002</v>
      </c>
      <c r="Q25" s="246">
        <f t="shared" si="3"/>
        <v>31.639140000000001</v>
      </c>
      <c r="R25" s="246">
        <f t="shared" si="3"/>
        <v>31.62978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f>PLU_Data!Y2</f>
        <v>155.67074389999999</v>
      </c>
      <c r="H29" s="75">
        <f>PLU_Data!Z2</f>
        <v>145.9381745</v>
      </c>
      <c r="I29" s="62">
        <f>PLU_Data!AA2</f>
        <v>145.52316430000101</v>
      </c>
      <c r="J29" s="62">
        <f>PLU_Data!AB2</f>
        <v>151.474208</v>
      </c>
      <c r="K29" s="62">
        <f>PLU_Data!AC2</f>
        <v>150.548845</v>
      </c>
      <c r="L29" s="62">
        <f>PLU_Data!AD2</f>
        <v>149.76523200000099</v>
      </c>
      <c r="M29" s="62">
        <f>PLU_Data!AE2</f>
        <v>148.97757299999901</v>
      </c>
      <c r="N29" s="62">
        <f>PLU_Data!AF2</f>
        <v>148.24633700000001</v>
      </c>
      <c r="O29" s="62">
        <f>PLU_Data!AG2</f>
        <v>147.50382200000001</v>
      </c>
      <c r="P29" s="62">
        <f>PLU_Data!AH2</f>
        <v>146.73800100000099</v>
      </c>
      <c r="Q29" s="62">
        <f>PLU_Data!AI2</f>
        <v>146.02175399999999</v>
      </c>
      <c r="R29" s="62">
        <f>PLU_Data!AJ2</f>
        <v>145.26503099999999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155.67074389999999</v>
      </c>
      <c r="H37" s="77">
        <f>H29+H35+H36</f>
        <v>145.9381745</v>
      </c>
      <c r="I37" s="77">
        <f>I29+I35+I36</f>
        <v>145.52316430000101</v>
      </c>
      <c r="J37" s="77">
        <f t="shared" ref="J37:R37" si="4">J29+J35+J36</f>
        <v>151.474208</v>
      </c>
      <c r="K37" s="77">
        <f t="shared" si="4"/>
        <v>150.548845</v>
      </c>
      <c r="L37" s="77">
        <f t="shared" si="4"/>
        <v>149.76523200000099</v>
      </c>
      <c r="M37" s="77">
        <f t="shared" si="4"/>
        <v>148.97757299999901</v>
      </c>
      <c r="N37" s="77">
        <f t="shared" si="4"/>
        <v>148.24633700000001</v>
      </c>
      <c r="O37" s="77">
        <f t="shared" si="4"/>
        <v>147.50382200000001</v>
      </c>
      <c r="P37" s="77">
        <f t="shared" si="4"/>
        <v>146.73800100000099</v>
      </c>
      <c r="Q37" s="77">
        <f t="shared" si="4"/>
        <v>146.02175399999999</v>
      </c>
      <c r="R37" s="77">
        <f t="shared" si="4"/>
        <v>145.26503099999999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155.67074389999999</v>
      </c>
      <c r="H39" s="77">
        <f t="shared" si="5"/>
        <v>145.9381745</v>
      </c>
      <c r="I39" s="77">
        <f t="shared" si="5"/>
        <v>145.52316430000101</v>
      </c>
      <c r="J39" s="77">
        <f t="shared" si="5"/>
        <v>151.474208</v>
      </c>
      <c r="K39" s="77">
        <f t="shared" si="5"/>
        <v>150.548845</v>
      </c>
      <c r="L39" s="77">
        <f t="shared" si="5"/>
        <v>149.76523200000099</v>
      </c>
      <c r="M39" s="77">
        <f t="shared" si="5"/>
        <v>148.97757299999901</v>
      </c>
      <c r="N39" s="77">
        <f t="shared" si="5"/>
        <v>148.24633700000001</v>
      </c>
      <c r="O39" s="77">
        <f t="shared" si="5"/>
        <v>147.50382200000001</v>
      </c>
      <c r="P39" s="77">
        <f t="shared" si="5"/>
        <v>146.73800100000099</v>
      </c>
      <c r="Q39" s="77">
        <f t="shared" si="5"/>
        <v>146.02175399999999</v>
      </c>
      <c r="R39" s="77">
        <f t="shared" si="5"/>
        <v>145.26503099999999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PeakLoad_Dates!$L$87</f>
        <v>28.129300000000001</v>
      </c>
      <c r="H44" s="85">
        <f>PeakLoad_Dates!$L$88</f>
        <v>28.4465</v>
      </c>
      <c r="I44" s="85">
        <f>PeakLoad_Dates!$L$89</f>
        <v>28.6432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PeakLoad_Dates!$I$87</f>
        <v>44914</v>
      </c>
      <c r="H45" s="276">
        <f>PeakLoad_Dates!$I$88</f>
        <v>44957</v>
      </c>
      <c r="I45" s="276">
        <f>PeakLoad_Dates!$I$89</f>
        <v>45479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PeakLoad_Dates!$K$87</f>
        <v>9</v>
      </c>
      <c r="H46" s="88">
        <f>PeakLoad_Dates!$K$88</f>
        <v>8</v>
      </c>
      <c r="I46" s="88">
        <f>PeakLoad_Dates!$K$89</f>
        <v>20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28.129300000000001</v>
      </c>
      <c r="H50" s="89">
        <f>H44+H47+H48+H49</f>
        <v>28.4465</v>
      </c>
      <c r="I50" s="89">
        <f>I44+I47+I48+I49</f>
        <v>28.6432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count="4">
    <dataValidation type="textLength" operator="equal" allowBlank="1" showInputMessage="1" showErrorMessage="1" error="No data entry allowed in this cell" sqref="G17:H17" xr:uid="{A1499686-1097-4E92-946C-28C6ED2DFF0F}">
      <formula1>0</formula1>
    </dataValidation>
    <dataValidation type="textLength" operator="equal" allowBlank="1" showInputMessage="1" showErrorMessage="1" error="Data entry is not allowed in this cell." sqref="G37:R37 G50:I50" xr:uid="{D53A5D59-8398-4601-8DDC-7CE1C0444DF2}">
      <formula1>0</formula1>
    </dataValidation>
    <dataValidation type="textLength" operator="equal" allowBlank="1" showInputMessage="1" showErrorMessage="1" error="Data entry in this cell is not allowed." sqref="G35:H35" xr:uid="{38021C54-B1E6-4CEC-8CFE-D067B5C7C297}">
      <formula1>0</formula1>
    </dataValidation>
    <dataValidation type="textLength" operator="equal" allowBlank="1" showInputMessage="1" showErrorMessage="1" error="Data entry in this field is not allowed." sqref="G39:R39" xr:uid="{228965A3-B24E-4334-8048-E5E3C92A4C58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3C1A-09E3-4920-9778-85EC98C01301}">
  <sheetPr>
    <tabColor indexed="42"/>
    <pageSetUpPr fitToPage="1"/>
  </sheetPr>
  <dimension ref="A1:AM88"/>
  <sheetViews>
    <sheetView showGridLines="0" zoomScale="90" zoomScaleNormal="90" workbookViewId="0">
      <pane xSplit="5" ySplit="10" topLeftCell="F57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621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9.5220000000000002</v>
      </c>
      <c r="P10" s="262">
        <f t="shared" si="0"/>
        <v>9.5339999999999989</v>
      </c>
      <c r="Q10" s="262">
        <f t="shared" si="0"/>
        <v>10.225999999999999</v>
      </c>
      <c r="R10" s="262">
        <f t="shared" si="0"/>
        <v>9.4841090000000001</v>
      </c>
      <c r="S10" s="262">
        <f t="shared" si="0"/>
        <v>9.4841090000000001</v>
      </c>
      <c r="T10" s="262">
        <f t="shared" si="0"/>
        <v>9.4841090000000001</v>
      </c>
      <c r="U10" s="262">
        <f t="shared" si="0"/>
        <v>9.4895099999999992</v>
      </c>
      <c r="V10" s="262">
        <f t="shared" si="0"/>
        <v>9.5076800000000006</v>
      </c>
      <c r="W10" s="262">
        <f t="shared" si="0"/>
        <v>9.5076800000000006</v>
      </c>
      <c r="X10" s="262">
        <f t="shared" si="0"/>
        <v>9.5076800000000006</v>
      </c>
      <c r="Y10" s="262">
        <f t="shared" si="0"/>
        <v>9.5076800000000006</v>
      </c>
      <c r="Z10" s="262">
        <f t="shared" si="0"/>
        <v>9.5076800000000006</v>
      </c>
      <c r="AB10" s="265">
        <f t="shared" ref="AB10:AM10" si="1">SUM(AB11:AB17)</f>
        <v>40.446696000000713</v>
      </c>
      <c r="AC10" s="265">
        <f t="shared" si="1"/>
        <v>44.280042000000179</v>
      </c>
      <c r="AD10" s="265">
        <f t="shared" si="1"/>
        <v>42.69046270408576</v>
      </c>
      <c r="AE10" s="265">
        <f t="shared" si="1"/>
        <v>44.746865387574097</v>
      </c>
      <c r="AF10" s="265">
        <f t="shared" si="1"/>
        <v>45.6265059307119</v>
      </c>
      <c r="AG10" s="265">
        <f t="shared" si="1"/>
        <v>45.609467550049402</v>
      </c>
      <c r="AH10" s="265">
        <f t="shared" si="1"/>
        <v>46.282213162571601</v>
      </c>
      <c r="AI10" s="265">
        <f t="shared" si="1"/>
        <v>45.339813189299505</v>
      </c>
      <c r="AJ10" s="265">
        <f t="shared" si="1"/>
        <v>44.769500724061906</v>
      </c>
      <c r="AK10" s="265">
        <f t="shared" si="1"/>
        <v>44.556618808255102</v>
      </c>
      <c r="AL10" s="265">
        <f t="shared" si="1"/>
        <v>44.185406793075749</v>
      </c>
      <c r="AM10" s="265">
        <f t="shared" si="1"/>
        <v>43.964981452930118</v>
      </c>
    </row>
    <row r="11" spans="1:39" s="174" customFormat="1" ht="14.25" x14ac:dyDescent="0.2">
      <c r="A11" s="170" t="str">
        <f>PLU_Data!B5</f>
        <v>1b</v>
      </c>
      <c r="B11" s="219" t="str">
        <f>PLU_Data!C5</f>
        <v>Fossil Fuel Supply</v>
      </c>
      <c r="C11" s="179" t="str">
        <f>PLU_Data!D5</f>
        <v>G0379</v>
      </c>
      <c r="D11" s="179" t="str">
        <f>PLU_Data!E5</f>
        <v>7450</v>
      </c>
      <c r="E11" s="212" t="str">
        <f>PLU_Data!F5</f>
        <v>ALMEGT_1_UNIT 1</v>
      </c>
      <c r="F11" s="212">
        <f>PLU_Data!G5</f>
        <v>0</v>
      </c>
      <c r="G11" s="212" t="str">
        <f>PLU_Data!H5</f>
        <v>Natural Gas</v>
      </c>
      <c r="H11" s="223">
        <f>PLU_Data!I5</f>
        <v>25</v>
      </c>
      <c r="I11" s="179" t="str">
        <f>PLU_Data!J5</f>
        <v>CAISO</v>
      </c>
      <c r="J11" s="179"/>
      <c r="K11" s="179"/>
      <c r="L11" s="179"/>
      <c r="M11" s="181"/>
      <c r="N11" s="216"/>
      <c r="O11" s="263">
        <f>PLU_Data!L5</f>
        <v>0.45400000000000001</v>
      </c>
      <c r="P11" s="263">
        <f>PLU_Data!M5</f>
        <v>0.436</v>
      </c>
      <c r="Q11" s="263">
        <f>PLU_Data!N5</f>
        <v>0.68200000000000005</v>
      </c>
      <c r="R11" s="263">
        <f>PLU_Data!O5</f>
        <v>0.45424999999999999</v>
      </c>
      <c r="S11" s="263">
        <f>PLU_Data!P5</f>
        <v>0.45424999999999999</v>
      </c>
      <c r="T11" s="263">
        <f>PLU_Data!Q5</f>
        <v>0.45424999999999999</v>
      </c>
      <c r="U11" s="263">
        <f>PLU_Data!R5</f>
        <v>0.45424999999999999</v>
      </c>
      <c r="V11" s="263">
        <f>PLU_Data!S5</f>
        <v>0.45424999999999999</v>
      </c>
      <c r="W11" s="263">
        <f>PLU_Data!T5</f>
        <v>0.45424999999999999</v>
      </c>
      <c r="X11" s="263">
        <f>PLU_Data!U5</f>
        <v>0.45424999999999999</v>
      </c>
      <c r="Y11" s="263">
        <f>PLU_Data!V5</f>
        <v>0.45424999999999999</v>
      </c>
      <c r="Z11" s="263">
        <f>PLU_Data!W5</f>
        <v>0.45424999999999999</v>
      </c>
      <c r="AB11" s="266">
        <f>PLU_Data!Y5</f>
        <v>0.13387299999999999</v>
      </c>
      <c r="AC11" s="266">
        <f>PLU_Data!Z5</f>
        <v>4.1843999999999999E-2</v>
      </c>
      <c r="AD11" s="266">
        <f>PLU_Data!AA5</f>
        <v>2.9812999999999999E-2</v>
      </c>
      <c r="AE11" s="266">
        <f>PLU_Data!AB5</f>
        <v>5.5487546000000103E-2</v>
      </c>
      <c r="AF11" s="266">
        <f>PLU_Data!AC5</f>
        <v>5.4688066000000098E-2</v>
      </c>
      <c r="AG11" s="266">
        <f>PLU_Data!AD5</f>
        <v>5.8474694000000098E-2</v>
      </c>
      <c r="AH11" s="266">
        <f>PLU_Data!AE5</f>
        <v>5.5916358000000103E-2</v>
      </c>
      <c r="AI11" s="266">
        <f>PLU_Data!AF5</f>
        <v>4.8746476000000101E-2</v>
      </c>
      <c r="AJ11" s="266">
        <f>PLU_Data!AG5</f>
        <v>5.0545306000000102E-2</v>
      </c>
      <c r="AK11" s="266">
        <f>PLU_Data!AH5</f>
        <v>4.8401246000000099E-2</v>
      </c>
      <c r="AL11" s="266">
        <f>PLU_Data!AI5</f>
        <v>4.9916624E-2</v>
      </c>
      <c r="AM11" s="266">
        <f>PLU_Data!AJ5</f>
        <v>4.8190474000000101E-2</v>
      </c>
    </row>
    <row r="12" spans="1:39" s="174" customFormat="1" ht="14.25" x14ac:dyDescent="0.2">
      <c r="A12" s="170" t="str">
        <f>PLU_Data!B6</f>
        <v>1c</v>
      </c>
      <c r="B12" s="219" t="str">
        <f>PLU_Data!C6</f>
        <v>Fossil Fuel Supply</v>
      </c>
      <c r="C12" s="179" t="str">
        <f>PLU_Data!D6</f>
        <v>G0379</v>
      </c>
      <c r="D12" s="179" t="str">
        <f>PLU_Data!E6</f>
        <v>7450</v>
      </c>
      <c r="E12" s="212" t="str">
        <f>PLU_Data!F6</f>
        <v>ALMEGT_1_UNIT 2</v>
      </c>
      <c r="F12" s="212">
        <f>PLU_Data!G6</f>
        <v>0</v>
      </c>
      <c r="G12" s="212" t="str">
        <f>PLU_Data!H6</f>
        <v>Natural Gas</v>
      </c>
      <c r="H12" s="223">
        <f>PLU_Data!I6</f>
        <v>25</v>
      </c>
      <c r="I12" s="179" t="str">
        <f>PLU_Data!J6</f>
        <v>CAISO</v>
      </c>
      <c r="J12" s="179"/>
      <c r="K12" s="179"/>
      <c r="L12" s="179"/>
      <c r="M12" s="181"/>
      <c r="N12" s="216"/>
      <c r="O12" s="263">
        <f>PLU_Data!L6</f>
        <v>0.44500000000000001</v>
      </c>
      <c r="P12" s="263">
        <f>PLU_Data!M6</f>
        <v>0.436</v>
      </c>
      <c r="Q12" s="263">
        <f>PLU_Data!N6</f>
        <v>0.70299999999999996</v>
      </c>
      <c r="R12" s="263">
        <f>PLU_Data!O6</f>
        <v>0.45424999999999999</v>
      </c>
      <c r="S12" s="263">
        <f>PLU_Data!P6</f>
        <v>0.45424999999999999</v>
      </c>
      <c r="T12" s="263">
        <f>PLU_Data!Q6</f>
        <v>0.45424999999999999</v>
      </c>
      <c r="U12" s="263">
        <f>PLU_Data!R6</f>
        <v>0.45424999999999999</v>
      </c>
      <c r="V12" s="263">
        <f>PLU_Data!S6</f>
        <v>0.45424999999999999</v>
      </c>
      <c r="W12" s="263">
        <f>PLU_Data!T6</f>
        <v>0.45424999999999999</v>
      </c>
      <c r="X12" s="263">
        <f>PLU_Data!U6</f>
        <v>0.45424999999999999</v>
      </c>
      <c r="Y12" s="263">
        <f>PLU_Data!V6</f>
        <v>0.45424999999999999</v>
      </c>
      <c r="Z12" s="263">
        <f>PLU_Data!W6</f>
        <v>0.45424999999999999</v>
      </c>
      <c r="AB12" s="266">
        <f>PLU_Data!Y6</f>
        <v>0.14849200000000001</v>
      </c>
      <c r="AC12" s="266">
        <f>PLU_Data!Z6</f>
        <v>3.4500999999999997E-2</v>
      </c>
      <c r="AD12" s="266">
        <f>PLU_Data!AA6</f>
        <v>2.8237000000000002E-2</v>
      </c>
      <c r="AE12" s="266">
        <f>PLU_Data!AB6</f>
        <v>5.8314798000000098E-2</v>
      </c>
      <c r="AF12" s="266">
        <f>PLU_Data!AC6</f>
        <v>5.7535305000000002E-2</v>
      </c>
      <c r="AG12" s="266">
        <f>PLU_Data!AD6</f>
        <v>6.2223165000000101E-2</v>
      </c>
      <c r="AH12" s="266">
        <f>PLU_Data!AE6</f>
        <v>5.9859248000000101E-2</v>
      </c>
      <c r="AI12" s="266">
        <f>PLU_Data!AF6</f>
        <v>5.1717271000000002E-2</v>
      </c>
      <c r="AJ12" s="266">
        <f>PLU_Data!AG6</f>
        <v>5.3801370000000001E-2</v>
      </c>
      <c r="AK12" s="266">
        <f>PLU_Data!AH6</f>
        <v>5.3025511000000101E-2</v>
      </c>
      <c r="AL12" s="266">
        <f>PLU_Data!AI6</f>
        <v>5.2140631999999999E-2</v>
      </c>
      <c r="AM12" s="266">
        <f>PLU_Data!AJ6</f>
        <v>5.0806954000000001E-2</v>
      </c>
    </row>
    <row r="13" spans="1:39" s="174" customFormat="1" ht="14.25" x14ac:dyDescent="0.2">
      <c r="A13" s="170" t="str">
        <f>PLU_Data!B7</f>
        <v>1d</v>
      </c>
      <c r="B13" s="219" t="str">
        <f>PLU_Data!C7</f>
        <v>Fossil Fuel Supply</v>
      </c>
      <c r="C13" s="179" t="str">
        <f>PLU_Data!D7</f>
        <v>G0380</v>
      </c>
      <c r="D13" s="179" t="str">
        <f>PLU_Data!E7</f>
        <v>7451</v>
      </c>
      <c r="E13" s="212" t="str">
        <f>PLU_Data!F7</f>
        <v>LODI25_2_UNIT 1</v>
      </c>
      <c r="F13" s="212">
        <f>PLU_Data!G7</f>
        <v>0</v>
      </c>
      <c r="G13" s="212" t="str">
        <f>PLU_Data!H7</f>
        <v>Natural Gas</v>
      </c>
      <c r="H13" s="223">
        <f>PLU_Data!I7</f>
        <v>25</v>
      </c>
      <c r="I13" s="179" t="str">
        <f>PLU_Data!J7</f>
        <v>CAISO</v>
      </c>
      <c r="J13" s="179"/>
      <c r="K13" s="179"/>
      <c r="L13" s="179"/>
      <c r="M13" s="181"/>
      <c r="N13" s="216"/>
      <c r="O13" s="263">
        <f>PLU_Data!L7</f>
        <v>0.44700000000000001</v>
      </c>
      <c r="P13" s="263">
        <f>PLU_Data!M7</f>
        <v>0.439</v>
      </c>
      <c r="Q13" s="263">
        <f>PLU_Data!N7</f>
        <v>0.66800000000000004</v>
      </c>
      <c r="R13" s="263">
        <f>PLU_Data!O7</f>
        <v>0.43608000000000002</v>
      </c>
      <c r="S13" s="263">
        <f>PLU_Data!P7</f>
        <v>0.43608000000000002</v>
      </c>
      <c r="T13" s="263">
        <f>PLU_Data!Q7</f>
        <v>0.43608000000000002</v>
      </c>
      <c r="U13" s="263">
        <f>PLU_Data!R7</f>
        <v>0.41791</v>
      </c>
      <c r="V13" s="263">
        <f>PLU_Data!S7</f>
        <v>0.43608000000000002</v>
      </c>
      <c r="W13" s="263">
        <f>PLU_Data!T7</f>
        <v>0.43608000000000002</v>
      </c>
      <c r="X13" s="263">
        <f>PLU_Data!U7</f>
        <v>0.43608000000000002</v>
      </c>
      <c r="Y13" s="263">
        <f>PLU_Data!V7</f>
        <v>0.43608000000000002</v>
      </c>
      <c r="Z13" s="263">
        <f>PLU_Data!W7</f>
        <v>0.43608000000000002</v>
      </c>
      <c r="AB13" s="266">
        <f>PLU_Data!Y7</f>
        <v>8.5047999999999901E-2</v>
      </c>
      <c r="AC13" s="266">
        <f>PLU_Data!Z7</f>
        <v>9.9369999999999997E-3</v>
      </c>
      <c r="AD13" s="266">
        <f>PLU_Data!AA7</f>
        <v>4.7057080000000001E-2</v>
      </c>
      <c r="AE13" s="266">
        <f>PLU_Data!AB7</f>
        <v>9.1976539999999898E-2</v>
      </c>
      <c r="AF13" s="266">
        <f>PLU_Data!AC7</f>
        <v>9.8917479999999794E-2</v>
      </c>
      <c r="AG13" s="266">
        <f>PLU_Data!AD7</f>
        <v>7.4297130000000003E-2</v>
      </c>
      <c r="AH13" s="266">
        <f>PLU_Data!AE7</f>
        <v>7.8984990000000005E-2</v>
      </c>
      <c r="AI13" s="266">
        <f>PLU_Data!AF7</f>
        <v>7.2443789999999994E-2</v>
      </c>
      <c r="AJ13" s="266">
        <f>PLU_Data!AG7</f>
        <v>7.1306348000000006E-2</v>
      </c>
      <c r="AK13" s="266">
        <f>PLU_Data!AH7</f>
        <v>7.0870268E-2</v>
      </c>
      <c r="AL13" s="266">
        <f>PLU_Data!AI7</f>
        <v>7.2607320000000003E-2</v>
      </c>
      <c r="AM13" s="266">
        <f>PLU_Data!AJ7</f>
        <v>7.5376428000000106E-2</v>
      </c>
    </row>
    <row r="14" spans="1:39" s="174" customFormat="1" ht="14.25" x14ac:dyDescent="0.2">
      <c r="A14" s="170" t="str">
        <f>PLU_Data!B8</f>
        <v>1e</v>
      </c>
      <c r="B14" s="219" t="str">
        <f>PLU_Data!C8</f>
        <v>Fossil Fuel Supply</v>
      </c>
      <c r="C14" s="179" t="str">
        <f>PLU_Data!D8</f>
        <v>G1009</v>
      </c>
      <c r="D14" s="179" t="str">
        <f>PLU_Data!E8</f>
        <v>57978</v>
      </c>
      <c r="E14" s="212" t="str">
        <f>PLU_Data!F8</f>
        <v>LODIEC_2_PL1X2</v>
      </c>
      <c r="F14" s="212">
        <f>PLU_Data!G8</f>
        <v>0</v>
      </c>
      <c r="G14" s="212" t="str">
        <f>PLU_Data!H8</f>
        <v>Natural Gas</v>
      </c>
      <c r="H14" s="223">
        <f>PLU_Data!I8</f>
        <v>302.58</v>
      </c>
      <c r="I14" s="179" t="str">
        <f>PLU_Data!J8</f>
        <v>CAISO</v>
      </c>
      <c r="J14" s="179"/>
      <c r="K14" s="179"/>
      <c r="L14" s="179"/>
      <c r="M14" s="181"/>
      <c r="N14" s="216"/>
      <c r="O14" s="263">
        <f>PLU_Data!L8</f>
        <v>2.3490000000000002</v>
      </c>
      <c r="P14" s="263">
        <f>PLU_Data!M8</f>
        <v>2.3490000000000002</v>
      </c>
      <c r="Q14" s="263">
        <f>PLU_Data!N8</f>
        <v>2.3490000000000002</v>
      </c>
      <c r="R14" s="263">
        <f>PLU_Data!O8</f>
        <v>2.333529</v>
      </c>
      <c r="S14" s="263">
        <f>PLU_Data!P8</f>
        <v>2.333529</v>
      </c>
      <c r="T14" s="263">
        <f>PLU_Data!Q8</f>
        <v>2.333529</v>
      </c>
      <c r="U14" s="263">
        <f>PLU_Data!R8</f>
        <v>2.3571</v>
      </c>
      <c r="V14" s="263">
        <f>PLU_Data!S8</f>
        <v>2.3571</v>
      </c>
      <c r="W14" s="263">
        <f>PLU_Data!T8</f>
        <v>2.3571</v>
      </c>
      <c r="X14" s="263">
        <f>PLU_Data!U8</f>
        <v>2.3571</v>
      </c>
      <c r="Y14" s="263">
        <f>PLU_Data!V8</f>
        <v>2.3571</v>
      </c>
      <c r="Z14" s="263">
        <f>PLU_Data!W8</f>
        <v>2.3571</v>
      </c>
      <c r="AB14" s="266">
        <f>PLU_Data!Y8</f>
        <v>6.6022940000000103</v>
      </c>
      <c r="AC14" s="266">
        <f>PLU_Data!Z8</f>
        <v>8.7387459999999795</v>
      </c>
      <c r="AD14" s="266">
        <f>PLU_Data!AA8</f>
        <v>6.4440326240854597</v>
      </c>
      <c r="AE14" s="266">
        <f>PLU_Data!AB8</f>
        <v>10.2850215035738</v>
      </c>
      <c r="AF14" s="266">
        <f>PLU_Data!AC8</f>
        <v>11.1157360797117</v>
      </c>
      <c r="AG14" s="266">
        <f>PLU_Data!AD8</f>
        <v>11.091242561049301</v>
      </c>
      <c r="AH14" s="266">
        <f>PLU_Data!AE8</f>
        <v>11.7341905665717</v>
      </c>
      <c r="AI14" s="266">
        <f>PLU_Data!AF8</f>
        <v>10.9258846522994</v>
      </c>
      <c r="AJ14" s="266">
        <f>PLU_Data!AG8</f>
        <v>10.373599700061501</v>
      </c>
      <c r="AK14" s="266">
        <f>PLU_Data!AH8</f>
        <v>10.1282567832551</v>
      </c>
      <c r="AL14" s="266">
        <f>PLU_Data!AI8</f>
        <v>9.5632422170756506</v>
      </c>
      <c r="AM14" s="266">
        <f>PLU_Data!AJ8</f>
        <v>9.4559285969300202</v>
      </c>
    </row>
    <row r="15" spans="1:39" s="174" customFormat="1" ht="14.25" x14ac:dyDescent="0.2">
      <c r="A15" s="170" t="str">
        <f>PLU_Data!B9</f>
        <v>1f</v>
      </c>
      <c r="B15" s="219" t="str">
        <f>PLU_Data!C9</f>
        <v>Fossil Fuel Supply</v>
      </c>
      <c r="C15" s="179" t="str">
        <f>PLU_Data!D9</f>
        <v>G0381</v>
      </c>
      <c r="D15" s="179" t="str">
        <f>PLU_Data!E9</f>
        <v>7449</v>
      </c>
      <c r="E15" s="212" t="str">
        <f>PLU_Data!F9</f>
        <v>STIGCT_2_LODI</v>
      </c>
      <c r="F15" s="212">
        <f>PLU_Data!G9</f>
        <v>0</v>
      </c>
      <c r="G15" s="212" t="str">
        <f>PLU_Data!H9</f>
        <v>Natural Gas</v>
      </c>
      <c r="H15" s="223">
        <f>PLU_Data!I9</f>
        <v>49.9</v>
      </c>
      <c r="I15" s="179" t="str">
        <f>PLU_Data!J9</f>
        <v>CAISO</v>
      </c>
      <c r="J15" s="179"/>
      <c r="K15" s="179"/>
      <c r="L15" s="179"/>
      <c r="M15" s="181"/>
      <c r="N15" s="216"/>
      <c r="O15" s="263">
        <f>PLU_Data!L9</f>
        <v>0</v>
      </c>
      <c r="P15" s="263">
        <f>PLU_Data!M9</f>
        <v>0</v>
      </c>
      <c r="Q15" s="263">
        <f>PLU_Data!N9</f>
        <v>0</v>
      </c>
      <c r="R15" s="263">
        <f>PLU_Data!O9</f>
        <v>0</v>
      </c>
      <c r="S15" s="263">
        <f>PLU_Data!P9</f>
        <v>0</v>
      </c>
      <c r="T15" s="263">
        <f>PLU_Data!Q9</f>
        <v>0</v>
      </c>
      <c r="U15" s="263">
        <f>PLU_Data!R9</f>
        <v>0</v>
      </c>
      <c r="V15" s="263">
        <f>PLU_Data!S9</f>
        <v>0</v>
      </c>
      <c r="W15" s="263">
        <f>PLU_Data!T9</f>
        <v>0</v>
      </c>
      <c r="X15" s="263">
        <f>PLU_Data!U9</f>
        <v>0</v>
      </c>
      <c r="Y15" s="263">
        <f>PLU_Data!V9</f>
        <v>0</v>
      </c>
      <c r="Z15" s="263">
        <f>PLU_Data!W9</f>
        <v>0</v>
      </c>
      <c r="AB15" s="266">
        <f>PLU_Data!Y9</f>
        <v>0</v>
      </c>
      <c r="AC15" s="266">
        <f>PLU_Data!Z9</f>
        <v>0</v>
      </c>
      <c r="AD15" s="266">
        <f>PLU_Data!AA9</f>
        <v>0</v>
      </c>
      <c r="AE15" s="266">
        <f>PLU_Data!AB9</f>
        <v>0</v>
      </c>
      <c r="AF15" s="266">
        <f>PLU_Data!AC9</f>
        <v>0</v>
      </c>
      <c r="AG15" s="266">
        <f>PLU_Data!AD9</f>
        <v>0</v>
      </c>
      <c r="AH15" s="266">
        <f>PLU_Data!AE9</f>
        <v>0</v>
      </c>
      <c r="AI15" s="266">
        <f>PLU_Data!AF9</f>
        <v>0</v>
      </c>
      <c r="AJ15" s="266">
        <f>PLU_Data!AG9</f>
        <v>0</v>
      </c>
      <c r="AK15" s="266">
        <f>PLU_Data!AH9</f>
        <v>0</v>
      </c>
      <c r="AL15" s="266">
        <f>PLU_Data!AI9</f>
        <v>0</v>
      </c>
      <c r="AM15" s="266">
        <f>PLU_Data!AJ9</f>
        <v>0</v>
      </c>
    </row>
    <row r="16" spans="1:39" s="174" customFormat="1" ht="14.25" x14ac:dyDescent="0.2">
      <c r="A16" s="170" t="str">
        <f>PLU_Data!B10</f>
        <v>1g</v>
      </c>
      <c r="B16" s="219" t="str">
        <f>PLU_Data!C10</f>
        <v>Fossil Fuel Supply</v>
      </c>
      <c r="C16" s="179" t="str">
        <f>PLU_Data!D10</f>
        <v>G1034</v>
      </c>
      <c r="D16" s="179" t="str">
        <f>PLU_Data!E10</f>
        <v>57714</v>
      </c>
      <c r="E16" s="212" t="str">
        <f>PLU_Data!F10</f>
        <v>PALALT_7_COBUG</v>
      </c>
      <c r="F16" s="212">
        <f>PLU_Data!G10</f>
        <v>0</v>
      </c>
      <c r="G16" s="212" t="str">
        <f>PLU_Data!H10</f>
        <v>Natural Gas</v>
      </c>
      <c r="H16" s="223">
        <f>PLU_Data!I10</f>
        <v>3</v>
      </c>
      <c r="I16" s="179" t="str">
        <f>PLU_Data!J10</f>
        <v>CAISO</v>
      </c>
      <c r="J16" s="179"/>
      <c r="K16" s="179"/>
      <c r="L16" s="179"/>
      <c r="M16" s="181"/>
      <c r="N16" s="216"/>
      <c r="O16" s="263">
        <f>PLU_Data!L10</f>
        <v>0</v>
      </c>
      <c r="P16" s="263">
        <f>PLU_Data!M10</f>
        <v>0</v>
      </c>
      <c r="Q16" s="263">
        <f>PLU_Data!N10</f>
        <v>0</v>
      </c>
      <c r="R16" s="263">
        <f>PLU_Data!O10</f>
        <v>0</v>
      </c>
      <c r="S16" s="263">
        <f>PLU_Data!P10</f>
        <v>0</v>
      </c>
      <c r="T16" s="263">
        <f>PLU_Data!Q10</f>
        <v>0</v>
      </c>
      <c r="U16" s="263">
        <f>PLU_Data!R10</f>
        <v>0</v>
      </c>
      <c r="V16" s="263">
        <f>PLU_Data!S10</f>
        <v>0</v>
      </c>
      <c r="W16" s="263">
        <f>PLU_Data!T10</f>
        <v>0</v>
      </c>
      <c r="X16" s="263">
        <f>PLU_Data!U10</f>
        <v>0</v>
      </c>
      <c r="Y16" s="263">
        <f>PLU_Data!V10</f>
        <v>0</v>
      </c>
      <c r="Z16" s="263">
        <f>PLU_Data!W10</f>
        <v>0</v>
      </c>
      <c r="AB16" s="266">
        <f>PLU_Data!Y10</f>
        <v>0</v>
      </c>
      <c r="AC16" s="266">
        <f>PLU_Data!Z10</f>
        <v>0</v>
      </c>
      <c r="AD16" s="266">
        <f>PLU_Data!AA10</f>
        <v>0</v>
      </c>
      <c r="AE16" s="266">
        <f>PLU_Data!AB10</f>
        <v>0</v>
      </c>
      <c r="AF16" s="266">
        <f>PLU_Data!AC10</f>
        <v>0</v>
      </c>
      <c r="AG16" s="266">
        <f>PLU_Data!AD10</f>
        <v>0</v>
      </c>
      <c r="AH16" s="266">
        <f>PLU_Data!AE10</f>
        <v>0</v>
      </c>
      <c r="AI16" s="266">
        <f>PLU_Data!AF10</f>
        <v>0</v>
      </c>
      <c r="AJ16" s="266">
        <f>PLU_Data!AG10</f>
        <v>0</v>
      </c>
      <c r="AK16" s="266">
        <f>PLU_Data!AH10</f>
        <v>0</v>
      </c>
      <c r="AL16" s="266">
        <f>PLU_Data!AI10</f>
        <v>0</v>
      </c>
      <c r="AM16" s="266">
        <f>PLU_Data!AJ10</f>
        <v>0</v>
      </c>
    </row>
    <row r="17" spans="1:39" s="174" customFormat="1" ht="14.25" x14ac:dyDescent="0.2">
      <c r="A17" s="170" t="str">
        <f>PLU_Data!B11</f>
        <v>1h</v>
      </c>
      <c r="B17" s="219" t="str">
        <f>PLU_Data!C11</f>
        <v>Fossil Fuel Supply</v>
      </c>
      <c r="C17" s="179" t="str">
        <f>PLU_Data!D11</f>
        <v>G1051</v>
      </c>
      <c r="D17" s="179" t="str">
        <f>PLU_Data!E11</f>
        <v>57977</v>
      </c>
      <c r="E17" s="212" t="str">
        <f>PLU_Data!F11</f>
        <v>PLMSSR_6_HISIER</v>
      </c>
      <c r="F17" s="212">
        <f>PLU_Data!G11</f>
        <v>0</v>
      </c>
      <c r="G17" s="212" t="str">
        <f>PLU_Data!H11</f>
        <v>Natural Gas</v>
      </c>
      <c r="H17" s="223">
        <f>PLU_Data!I11</f>
        <v>6</v>
      </c>
      <c r="I17" s="179" t="str">
        <f>PLU_Data!J11</f>
        <v>CAISO</v>
      </c>
      <c r="J17" s="179"/>
      <c r="K17" s="179"/>
      <c r="L17" s="179"/>
      <c r="M17" s="181"/>
      <c r="N17" s="216"/>
      <c r="O17" s="263">
        <f>PLU_Data!L11</f>
        <v>5.827</v>
      </c>
      <c r="P17" s="263">
        <f>PLU_Data!M11</f>
        <v>5.8739999999999997</v>
      </c>
      <c r="Q17" s="263">
        <f>PLU_Data!N11</f>
        <v>5.8239999999999998</v>
      </c>
      <c r="R17" s="263">
        <f>PLU_Data!O11</f>
        <v>5.806</v>
      </c>
      <c r="S17" s="263">
        <f>PLU_Data!P11</f>
        <v>5.806</v>
      </c>
      <c r="T17" s="263">
        <f>PLU_Data!Q11</f>
        <v>5.806</v>
      </c>
      <c r="U17" s="263">
        <f>PLU_Data!R11</f>
        <v>5.806</v>
      </c>
      <c r="V17" s="263">
        <f>PLU_Data!S11</f>
        <v>5.806</v>
      </c>
      <c r="W17" s="263">
        <f>PLU_Data!T11</f>
        <v>5.806</v>
      </c>
      <c r="X17" s="263">
        <f>PLU_Data!U11</f>
        <v>5.806</v>
      </c>
      <c r="Y17" s="263">
        <f>PLU_Data!V11</f>
        <v>5.806</v>
      </c>
      <c r="Z17" s="263">
        <f>PLU_Data!W11</f>
        <v>5.806</v>
      </c>
      <c r="AB17" s="266">
        <f>PLU_Data!Y11</f>
        <v>33.4769890000007</v>
      </c>
      <c r="AC17" s="266">
        <f>PLU_Data!Z11</f>
        <v>35.455014000000197</v>
      </c>
      <c r="AD17" s="266">
        <f>PLU_Data!AA11</f>
        <v>36.141323000000298</v>
      </c>
      <c r="AE17" s="266">
        <f>PLU_Data!AB11</f>
        <v>34.256065000000298</v>
      </c>
      <c r="AF17" s="266">
        <f>PLU_Data!AC11</f>
        <v>34.299629000000202</v>
      </c>
      <c r="AG17" s="266">
        <f>PLU_Data!AD11</f>
        <v>34.323230000000102</v>
      </c>
      <c r="AH17" s="266">
        <f>PLU_Data!AE11</f>
        <v>34.353261999999901</v>
      </c>
      <c r="AI17" s="266">
        <f>PLU_Data!AF11</f>
        <v>34.241021000000103</v>
      </c>
      <c r="AJ17" s="266">
        <f>PLU_Data!AG11</f>
        <v>34.220248000000403</v>
      </c>
      <c r="AK17" s="266">
        <f>PLU_Data!AH11</f>
        <v>34.256065</v>
      </c>
      <c r="AL17" s="266">
        <f>PLU_Data!AI11</f>
        <v>34.447500000000097</v>
      </c>
      <c r="AM17" s="266">
        <f>PLU_Data!AJ11</f>
        <v>34.334679000000101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2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23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23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277"/>
      <c r="I21" s="177"/>
      <c r="J21" s="177"/>
      <c r="K21" s="177"/>
      <c r="L21" s="177"/>
      <c r="M21" s="177"/>
      <c r="N21" s="215"/>
      <c r="O21" s="262">
        <f t="shared" ref="O21:Z21" si="4">SUM(O22:O24)</f>
        <v>5.0609999999999999</v>
      </c>
      <c r="P21" s="262">
        <f t="shared" si="4"/>
        <v>4.6899999999999995</v>
      </c>
      <c r="Q21" s="262">
        <f t="shared" si="4"/>
        <v>4.4867099999999995</v>
      </c>
      <c r="R21" s="262">
        <f t="shared" si="4"/>
        <v>4.2716440000000002</v>
      </c>
      <c r="S21" s="262">
        <f t="shared" si="4"/>
        <v>4.2885439999999999</v>
      </c>
      <c r="T21" s="262">
        <f t="shared" si="4"/>
        <v>4.2716440000000002</v>
      </c>
      <c r="U21" s="262">
        <f t="shared" si="4"/>
        <v>4.2716440000000002</v>
      </c>
      <c r="V21" s="262">
        <f t="shared" si="4"/>
        <v>4.2716440000000002</v>
      </c>
      <c r="W21" s="262">
        <f t="shared" si="4"/>
        <v>4.2716440000000002</v>
      </c>
      <c r="X21" s="262">
        <f t="shared" si="4"/>
        <v>4.2716440000000002</v>
      </c>
      <c r="Y21" s="262">
        <f t="shared" si="4"/>
        <v>4.2716440000000002</v>
      </c>
      <c r="Z21" s="262">
        <f t="shared" si="4"/>
        <v>4.2716440000000002</v>
      </c>
      <c r="AB21" s="265">
        <f t="shared" ref="AB21:AM21" si="5">SUM(AB22:AB24)</f>
        <v>4.6979610000000038</v>
      </c>
      <c r="AC21" s="265">
        <f t="shared" si="5"/>
        <v>17.133460000000074</v>
      </c>
      <c r="AD21" s="265">
        <f t="shared" si="5"/>
        <v>9.6310370139998334</v>
      </c>
      <c r="AE21" s="265">
        <f t="shared" si="5"/>
        <v>8.4356609780716898</v>
      </c>
      <c r="AF21" s="265">
        <f t="shared" si="5"/>
        <v>8.4362761381558986</v>
      </c>
      <c r="AG21" s="265">
        <f t="shared" si="5"/>
        <v>8.4340453382238145</v>
      </c>
      <c r="AH21" s="265">
        <f t="shared" si="5"/>
        <v>8.4357857380798809</v>
      </c>
      <c r="AI21" s="265">
        <f t="shared" si="5"/>
        <v>8.4344965679870789</v>
      </c>
      <c r="AJ21" s="265">
        <f t="shared" si="5"/>
        <v>8.4356880181393539</v>
      </c>
      <c r="AK21" s="265">
        <f t="shared" si="5"/>
        <v>8.4343951680209788</v>
      </c>
      <c r="AL21" s="265">
        <f t="shared" si="5"/>
        <v>8.4354054884686942</v>
      </c>
      <c r="AM21" s="265">
        <f t="shared" si="5"/>
        <v>8.4316337080884107</v>
      </c>
    </row>
    <row r="22" spans="1:39" s="174" customFormat="1" ht="14.25" x14ac:dyDescent="0.2">
      <c r="A22" s="170" t="str">
        <f>PLU_Data!B12</f>
        <v>3b</v>
      </c>
      <c r="B22" s="219" t="str">
        <f>PLU_Data!C12</f>
        <v>Hydro Supply from Plants 30 MW or more</v>
      </c>
      <c r="C22" s="179" t="str">
        <f>PLU_Data!D12</f>
        <v>H0107</v>
      </c>
      <c r="D22" s="179" t="str">
        <f>PLU_Data!E12</f>
        <v>54555</v>
      </c>
      <c r="E22" s="212" t="str">
        <f>PLU_Data!F12</f>
        <v>COLVIL_7_PL1X2</v>
      </c>
      <c r="F22" s="212">
        <f>PLU_Data!G12</f>
        <v>0</v>
      </c>
      <c r="G22" s="212" t="str">
        <f>PLU_Data!H12</f>
        <v>Large Hydroelectric (&gt;30)</v>
      </c>
      <c r="H22" s="223">
        <f>PLU_Data!I12</f>
        <v>246.86</v>
      </c>
      <c r="I22" s="179" t="str">
        <f>PLU_Data!J12</f>
        <v>CAISO</v>
      </c>
      <c r="J22" s="179"/>
      <c r="K22" s="179"/>
      <c r="L22" s="179"/>
      <c r="M22" s="181"/>
      <c r="N22" s="216"/>
      <c r="O22" s="263">
        <f>PLU_Data!L12</f>
        <v>4.9669999999999996</v>
      </c>
      <c r="P22" s="263">
        <f>PLU_Data!M12</f>
        <v>4.5949999999999998</v>
      </c>
      <c r="Q22" s="263">
        <f>PLU_Data!N12</f>
        <v>4.3869999999999996</v>
      </c>
      <c r="R22" s="263">
        <f>PLU_Data!O12</f>
        <v>4.1719340000000003</v>
      </c>
      <c r="S22" s="263">
        <f>PLU_Data!P12</f>
        <v>4.1888339999999999</v>
      </c>
      <c r="T22" s="263">
        <f>PLU_Data!Q12</f>
        <v>4.1719340000000003</v>
      </c>
      <c r="U22" s="263">
        <f>PLU_Data!R12</f>
        <v>4.1719340000000003</v>
      </c>
      <c r="V22" s="263">
        <f>PLU_Data!S12</f>
        <v>4.1719340000000003</v>
      </c>
      <c r="W22" s="263">
        <f>PLU_Data!T12</f>
        <v>4.1719340000000003</v>
      </c>
      <c r="X22" s="263">
        <f>PLU_Data!U12</f>
        <v>4.1719340000000003</v>
      </c>
      <c r="Y22" s="263">
        <f>PLU_Data!V12</f>
        <v>4.1719340000000003</v>
      </c>
      <c r="Z22" s="263">
        <f>PLU_Data!W12</f>
        <v>4.1719340000000003</v>
      </c>
      <c r="AB22" s="266">
        <f>PLU_Data!Y12</f>
        <v>4.5383219999999902</v>
      </c>
      <c r="AC22" s="266">
        <f>PLU_Data!Z12</f>
        <v>16.630870000000101</v>
      </c>
      <c r="AD22" s="266">
        <f>PLU_Data!AA12</f>
        <v>9.2579960739998697</v>
      </c>
      <c r="AE22" s="266">
        <f>PLU_Data!AB12</f>
        <v>8.1610985080716905</v>
      </c>
      <c r="AF22" s="266">
        <f>PLU_Data!AC12</f>
        <v>8.1610985081559004</v>
      </c>
      <c r="AG22" s="266">
        <f>PLU_Data!AD12</f>
        <v>8.1610985082238408</v>
      </c>
      <c r="AH22" s="266">
        <f>PLU_Data!AE12</f>
        <v>8.1640235980799094</v>
      </c>
      <c r="AI22" s="266">
        <f>PLU_Data!AF12</f>
        <v>8.1610985079871003</v>
      </c>
      <c r="AJ22" s="266">
        <f>PLU_Data!AG12</f>
        <v>8.1610985081393892</v>
      </c>
      <c r="AK22" s="266">
        <f>PLU_Data!AH12</f>
        <v>8.1610985080209808</v>
      </c>
      <c r="AL22" s="266">
        <f>PLU_Data!AI12</f>
        <v>8.16402359846869</v>
      </c>
      <c r="AM22" s="266">
        <f>PLU_Data!AJ12</f>
        <v>8.1610985080884095</v>
      </c>
    </row>
    <row r="23" spans="1:39" s="174" customFormat="1" ht="14.25" x14ac:dyDescent="0.2">
      <c r="A23" s="170" t="str">
        <f>PLU_Data!B13</f>
        <v>3c</v>
      </c>
      <c r="B23" s="219" t="str">
        <f>PLU_Data!C13</f>
        <v>Hydro Supply from Plants less than 30 MW</v>
      </c>
      <c r="C23" s="179" t="str">
        <f>PLU_Data!D13</f>
        <v>H0356</v>
      </c>
      <c r="D23" s="179" t="str">
        <f>PLU_Data!E13</f>
        <v>54554</v>
      </c>
      <c r="E23" s="212" t="str">
        <f>PLU_Data!F13</f>
        <v>SPICER_1_UNITS</v>
      </c>
      <c r="F23" s="212">
        <f>PLU_Data!G13</f>
        <v>0</v>
      </c>
      <c r="G23" s="212" t="str">
        <f>PLU_Data!H13</f>
        <v>Small Hyrdroelectric (&lt;30)</v>
      </c>
      <c r="H23" s="223">
        <f>PLU_Data!I13</f>
        <v>6</v>
      </c>
      <c r="I23" s="179" t="str">
        <f>PLU_Data!J13</f>
        <v>CAISO</v>
      </c>
      <c r="J23" s="179"/>
      <c r="K23" s="179"/>
      <c r="L23" s="179"/>
      <c r="M23" s="181"/>
      <c r="N23" s="216"/>
      <c r="O23" s="263">
        <f>PLU_Data!L13</f>
        <v>9.4E-2</v>
      </c>
      <c r="P23" s="263">
        <f>PLU_Data!M13</f>
        <v>9.5000000000000001E-2</v>
      </c>
      <c r="Q23" s="263">
        <f>PLU_Data!N13</f>
        <v>9.9709999999999993E-2</v>
      </c>
      <c r="R23" s="263">
        <f>PLU_Data!O13</f>
        <v>9.9709999999999993E-2</v>
      </c>
      <c r="S23" s="263">
        <f>PLU_Data!P13</f>
        <v>9.9709999999999993E-2</v>
      </c>
      <c r="T23" s="263">
        <f>PLU_Data!Q13</f>
        <v>9.9709999999999993E-2</v>
      </c>
      <c r="U23" s="263">
        <f>PLU_Data!R13</f>
        <v>9.9709999999999993E-2</v>
      </c>
      <c r="V23" s="263">
        <f>PLU_Data!S13</f>
        <v>9.9709999999999993E-2</v>
      </c>
      <c r="W23" s="263">
        <f>PLU_Data!T13</f>
        <v>9.9709999999999993E-2</v>
      </c>
      <c r="X23" s="263">
        <f>PLU_Data!U13</f>
        <v>9.9709999999999993E-2</v>
      </c>
      <c r="Y23" s="263">
        <f>PLU_Data!V13</f>
        <v>9.9709999999999993E-2</v>
      </c>
      <c r="Z23" s="263">
        <f>PLU_Data!W13</f>
        <v>9.9709999999999993E-2</v>
      </c>
      <c r="AB23" s="266">
        <f>PLU_Data!Y13</f>
        <v>0.15963900000001399</v>
      </c>
      <c r="AC23" s="266">
        <f>PLU_Data!Z13</f>
        <v>0.502589999999973</v>
      </c>
      <c r="AD23" s="266">
        <f>PLU_Data!AA13</f>
        <v>0.37304093999996302</v>
      </c>
      <c r="AE23" s="266">
        <f>PLU_Data!AB13</f>
        <v>0.27456247</v>
      </c>
      <c r="AF23" s="266">
        <f>PLU_Data!AC13</f>
        <v>0.27517762999999801</v>
      </c>
      <c r="AG23" s="266">
        <f>PLU_Data!AD13</f>
        <v>0.27294682999997399</v>
      </c>
      <c r="AH23" s="266">
        <f>PLU_Data!AE13</f>
        <v>0.27176213999997201</v>
      </c>
      <c r="AI23" s="266">
        <f>PLU_Data!AF13</f>
        <v>0.27339805999997902</v>
      </c>
      <c r="AJ23" s="266">
        <f>PLU_Data!AG13</f>
        <v>0.27458950999996501</v>
      </c>
      <c r="AK23" s="266">
        <f>PLU_Data!AH13</f>
        <v>0.27329665999999803</v>
      </c>
      <c r="AL23" s="266">
        <f>PLU_Data!AI13</f>
        <v>0.27138189000000401</v>
      </c>
      <c r="AM23" s="266">
        <f>PLU_Data!AJ13</f>
        <v>0.27053520000000197</v>
      </c>
    </row>
    <row r="24" spans="1:39" s="174" customFormat="1" ht="14.25" x14ac:dyDescent="0.2">
      <c r="A24" s="170" t="str">
        <f>PLU_Data!B14</f>
        <v>3d</v>
      </c>
      <c r="B24" s="219" t="str">
        <f>PLU_Data!C14</f>
        <v>Hydro Supply from Plants less than 30 MW</v>
      </c>
      <c r="C24" s="179" t="str">
        <f>PLU_Data!D14</f>
        <v>H0283</v>
      </c>
      <c r="D24" s="179" t="str">
        <f>PLU_Data!E14</f>
        <v>7489</v>
      </c>
      <c r="E24" s="212" t="str">
        <f>PLU_Data!F14</f>
        <v>UKIAH_7_LAKEMN</v>
      </c>
      <c r="F24" s="212">
        <f>PLU_Data!G14</f>
        <v>0</v>
      </c>
      <c r="G24" s="212" t="str">
        <f>PLU_Data!H14</f>
        <v>Small Hyrdroelectric (&lt;30)</v>
      </c>
      <c r="H24" s="223">
        <f>PLU_Data!I14</f>
        <v>3.5</v>
      </c>
      <c r="I24" s="179" t="str">
        <f>PLU_Data!J14</f>
        <v>CAISO</v>
      </c>
      <c r="J24" s="179"/>
      <c r="K24" s="179"/>
      <c r="L24" s="179"/>
      <c r="M24" s="181"/>
      <c r="N24" s="216"/>
      <c r="O24" s="263">
        <f>PLU_Data!L14</f>
        <v>0</v>
      </c>
      <c r="P24" s="263">
        <f>PLU_Data!M14</f>
        <v>0</v>
      </c>
      <c r="Q24" s="263">
        <f>PLU_Data!N14</f>
        <v>0</v>
      </c>
      <c r="R24" s="263">
        <f>PLU_Data!O14</f>
        <v>0</v>
      </c>
      <c r="S24" s="263">
        <f>PLU_Data!P14</f>
        <v>0</v>
      </c>
      <c r="T24" s="263">
        <f>PLU_Data!Q14</f>
        <v>0</v>
      </c>
      <c r="U24" s="263">
        <f>PLU_Data!R14</f>
        <v>0</v>
      </c>
      <c r="V24" s="263">
        <f>PLU_Data!S14</f>
        <v>0</v>
      </c>
      <c r="W24" s="263">
        <f>PLU_Data!T14</f>
        <v>0</v>
      </c>
      <c r="X24" s="263">
        <f>PLU_Data!U14</f>
        <v>0</v>
      </c>
      <c r="Y24" s="263">
        <f>PLU_Data!V14</f>
        <v>0</v>
      </c>
      <c r="Z24" s="263">
        <f>PLU_Data!W14</f>
        <v>0</v>
      </c>
      <c r="AB24" s="266">
        <f>PLU_Data!Y14</f>
        <v>0</v>
      </c>
      <c r="AC24" s="266">
        <f>PLU_Data!Z14</f>
        <v>0</v>
      </c>
      <c r="AD24" s="266">
        <f>PLU_Data!AA14</f>
        <v>0</v>
      </c>
      <c r="AE24" s="266">
        <f>PLU_Data!AB14</f>
        <v>0</v>
      </c>
      <c r="AF24" s="266">
        <f>PLU_Data!AC14</f>
        <v>0</v>
      </c>
      <c r="AG24" s="266">
        <f>PLU_Data!AD14</f>
        <v>0</v>
      </c>
      <c r="AH24" s="266">
        <f>PLU_Data!AE14</f>
        <v>0</v>
      </c>
      <c r="AI24" s="266">
        <f>PLU_Data!AF14</f>
        <v>0</v>
      </c>
      <c r="AJ24" s="266">
        <f>PLU_Data!AG14</f>
        <v>0</v>
      </c>
      <c r="AK24" s="266">
        <f>PLU_Data!AH14</f>
        <v>0</v>
      </c>
      <c r="AL24" s="266">
        <f>PLU_Data!AI14</f>
        <v>0</v>
      </c>
      <c r="AM24" s="266">
        <f>PLU_Data!AJ14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277"/>
      <c r="I25" s="177"/>
      <c r="J25" s="177"/>
      <c r="K25" s="177"/>
      <c r="L25" s="177"/>
      <c r="M25" s="177"/>
      <c r="N25" s="215"/>
      <c r="O25" s="262">
        <f t="shared" ref="O25:Z25" si="6">SUM(O26:O32)</f>
        <v>0.93200000000000005</v>
      </c>
      <c r="P25" s="262">
        <f t="shared" si="6"/>
        <v>0.99399999999999999</v>
      </c>
      <c r="Q25" s="262">
        <f t="shared" si="6"/>
        <v>0.98699999999999999</v>
      </c>
      <c r="R25" s="262">
        <f t="shared" si="6"/>
        <v>0.62349993357931399</v>
      </c>
      <c r="S25" s="262">
        <f t="shared" si="6"/>
        <v>0.68667191847781606</v>
      </c>
      <c r="T25" s="262">
        <f t="shared" si="6"/>
        <v>0.61394405302329402</v>
      </c>
      <c r="U25" s="262">
        <f t="shared" si="6"/>
        <v>0.60950891233538007</v>
      </c>
      <c r="V25" s="262">
        <f t="shared" si="6"/>
        <v>0.67772666123707803</v>
      </c>
      <c r="W25" s="262">
        <f t="shared" si="6"/>
        <v>0.60402143730229807</v>
      </c>
      <c r="X25" s="262">
        <f t="shared" si="6"/>
        <v>0.59722926683029398</v>
      </c>
      <c r="Y25" s="262">
        <f t="shared" si="6"/>
        <v>0.66063343594133594</v>
      </c>
      <c r="Z25" s="262">
        <f t="shared" si="6"/>
        <v>0.58872877450171601</v>
      </c>
      <c r="AB25" s="265">
        <f t="shared" ref="AB25:AM25" si="7">SUM(AB26:AB32)</f>
        <v>5.3551550000000701</v>
      </c>
      <c r="AC25" s="265">
        <f t="shared" si="7"/>
        <v>3.6215889999999509</v>
      </c>
      <c r="AD25" s="265">
        <f t="shared" si="7"/>
        <v>4.428035433151134</v>
      </c>
      <c r="AE25" s="265">
        <f t="shared" si="7"/>
        <v>4.7659320441320094</v>
      </c>
      <c r="AF25" s="265">
        <f t="shared" si="7"/>
        <v>4.5492691674766697</v>
      </c>
      <c r="AG25" s="265">
        <f t="shared" si="7"/>
        <v>4.6953715695234601</v>
      </c>
      <c r="AH25" s="265">
        <f t="shared" si="7"/>
        <v>4.67486722213593</v>
      </c>
      <c r="AI25" s="265">
        <f t="shared" si="7"/>
        <v>4.4763879236126805</v>
      </c>
      <c r="AJ25" s="265">
        <f t="shared" si="7"/>
        <v>4.6035024344977602</v>
      </c>
      <c r="AK25" s="265">
        <f t="shared" si="7"/>
        <v>4.5636755760027103</v>
      </c>
      <c r="AL25" s="265">
        <f t="shared" si="7"/>
        <v>4.3690065675686398</v>
      </c>
      <c r="AM25" s="265">
        <f t="shared" si="7"/>
        <v>4.50146262788419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23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23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23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PLU_Data!B15</f>
        <v>4e</v>
      </c>
      <c r="B29" s="219" t="str">
        <f>PLU_Data!C15</f>
        <v>Behind The Meter Floating Solar</v>
      </c>
      <c r="C29" s="179">
        <f>PLU_Data!D15</f>
        <v>0</v>
      </c>
      <c r="D29" s="179" t="str">
        <f>PLU_Data!E15</f>
        <v>64308</v>
      </c>
      <c r="E29" s="212" t="str">
        <f>PLU_Data!F15</f>
        <v>HEALDSBURG WASTE WATER SOLAR</v>
      </c>
      <c r="F29" s="212">
        <f>PLU_Data!G15</f>
        <v>0</v>
      </c>
      <c r="G29" s="212" t="str">
        <f>PLU_Data!H15</f>
        <v>Solar PV</v>
      </c>
      <c r="H29" s="223">
        <f>PLU_Data!I15</f>
        <v>3</v>
      </c>
      <c r="I29" s="179" t="str">
        <f>PLU_Data!J15</f>
        <v>CAISO</v>
      </c>
      <c r="J29" s="179"/>
      <c r="K29" s="179"/>
      <c r="L29" s="179"/>
      <c r="M29" s="181"/>
      <c r="N29" s="216"/>
      <c r="O29" s="263">
        <f>PLU_Data!L15</f>
        <v>0</v>
      </c>
      <c r="P29" s="263">
        <f>PLU_Data!M15</f>
        <v>0</v>
      </c>
      <c r="Q29" s="263">
        <f>PLU_Data!N15</f>
        <v>0</v>
      </c>
      <c r="R29" s="263">
        <f>PLU_Data!O15</f>
        <v>0</v>
      </c>
      <c r="S29" s="263">
        <f>PLU_Data!P15</f>
        <v>0</v>
      </c>
      <c r="T29" s="263">
        <f>PLU_Data!Q15</f>
        <v>0</v>
      </c>
      <c r="U29" s="263">
        <f>PLU_Data!R15</f>
        <v>0</v>
      </c>
      <c r="V29" s="263">
        <f>PLU_Data!S15</f>
        <v>0</v>
      </c>
      <c r="W29" s="263">
        <f>PLU_Data!T15</f>
        <v>0</v>
      </c>
      <c r="X29" s="263">
        <f>PLU_Data!U15</f>
        <v>0</v>
      </c>
      <c r="Y29" s="263">
        <f>PLU_Data!V15</f>
        <v>0</v>
      </c>
      <c r="Z29" s="263">
        <f>PLU_Data!W15</f>
        <v>0</v>
      </c>
      <c r="AB29" s="266">
        <f>PLU_Data!Y15</f>
        <v>0</v>
      </c>
      <c r="AC29" s="266">
        <f>PLU_Data!Z15</f>
        <v>0</v>
      </c>
      <c r="AD29" s="266">
        <f>PLU_Data!AA15</f>
        <v>0</v>
      </c>
      <c r="AE29" s="266">
        <f>PLU_Data!AB15</f>
        <v>0</v>
      </c>
      <c r="AF29" s="266">
        <f>PLU_Data!AC15</f>
        <v>0</v>
      </c>
      <c r="AG29" s="266">
        <f>PLU_Data!AD15</f>
        <v>0</v>
      </c>
      <c r="AH29" s="266">
        <f>PLU_Data!AE15</f>
        <v>0</v>
      </c>
      <c r="AI29" s="266">
        <f>PLU_Data!AF15</f>
        <v>0</v>
      </c>
      <c r="AJ29" s="266">
        <f>PLU_Data!AG15</f>
        <v>0</v>
      </c>
      <c r="AK29" s="266">
        <f>PLU_Data!AH15</f>
        <v>0</v>
      </c>
      <c r="AL29" s="266">
        <f>PLU_Data!AI15</f>
        <v>0</v>
      </c>
      <c r="AM29" s="266">
        <f>PLU_Data!AJ15</f>
        <v>0</v>
      </c>
    </row>
    <row r="30" spans="1:39" s="174" customFormat="1" ht="14.25" x14ac:dyDescent="0.2">
      <c r="A30" s="170" t="str">
        <f>PLU_Data!B16</f>
        <v>4f</v>
      </c>
      <c r="B30" s="219" t="str">
        <f>PLU_Data!C16</f>
        <v>NCPA GEOTHERMAL</v>
      </c>
      <c r="C30" s="179" t="str">
        <f>PLU_Data!D16</f>
        <v>T0039</v>
      </c>
      <c r="D30" s="179" t="str">
        <f>PLU_Data!E16</f>
        <v>7368</v>
      </c>
      <c r="E30" s="212" t="str">
        <f>PLU_Data!F16</f>
        <v>NCPA_7_GP1UN1</v>
      </c>
      <c r="F30" s="212">
        <f>PLU_Data!G16</f>
        <v>0</v>
      </c>
      <c r="G30" s="212" t="str">
        <f>PLU_Data!H16</f>
        <v>Geothermal</v>
      </c>
      <c r="H30" s="223">
        <f>PLU_Data!I16</f>
        <v>38.85</v>
      </c>
      <c r="I30" s="179" t="str">
        <f>PLU_Data!J16</f>
        <v>CAISO</v>
      </c>
      <c r="J30" s="179"/>
      <c r="K30" s="179"/>
      <c r="L30" s="179"/>
      <c r="M30" s="181"/>
      <c r="N30" s="216"/>
      <c r="O30" s="263">
        <f>PLU_Data!L16</f>
        <v>0.27500000000000002</v>
      </c>
      <c r="P30" s="263">
        <f>PLU_Data!M16</f>
        <v>0.27400000000000002</v>
      </c>
      <c r="Q30" s="263">
        <f>PLU_Data!N16</f>
        <v>0.33600000000000002</v>
      </c>
      <c r="R30" s="263">
        <f>PLU_Data!O16</f>
        <v>0.18635064343999999</v>
      </c>
      <c r="S30" s="263">
        <f>PLU_Data!P16</f>
        <v>0.18580080707999999</v>
      </c>
      <c r="T30" s="263">
        <f>PLU_Data!Q16</f>
        <v>0.18522349152000001</v>
      </c>
      <c r="U30" s="263">
        <f>PLU_Data!R16</f>
        <v>0.1847326373</v>
      </c>
      <c r="V30" s="263">
        <f>PLU_Data!S16</f>
        <v>0.21758650944999999</v>
      </c>
      <c r="W30" s="263">
        <f>PLU_Data!T16</f>
        <v>0.1864630558</v>
      </c>
      <c r="X30" s="263">
        <f>PLU_Data!U16</f>
        <v>0.18319708978999999</v>
      </c>
      <c r="Y30" s="263">
        <f>PLU_Data!V16</f>
        <v>0.18261374562999999</v>
      </c>
      <c r="Z30" s="263">
        <f>PLU_Data!W16</f>
        <v>0.18211450744999999</v>
      </c>
      <c r="AB30" s="266">
        <f>PLU_Data!Y16</f>
        <v>1.7239630000000199</v>
      </c>
      <c r="AC30" s="266">
        <f>PLU_Data!Z16</f>
        <v>0.32433700000000099</v>
      </c>
      <c r="AD30" s="266">
        <f>PLU_Data!AA16</f>
        <v>1.63151424800395</v>
      </c>
      <c r="AE30" s="266">
        <f>PLU_Data!AB16</f>
        <v>1.4183021402766101</v>
      </c>
      <c r="AF30" s="266">
        <f>PLU_Data!AC16</f>
        <v>1.3011717718604401</v>
      </c>
      <c r="AG30" s="266">
        <f>PLU_Data!AD16</f>
        <v>1.41004480053266</v>
      </c>
      <c r="AH30" s="266">
        <f>PLU_Data!AE16</f>
        <v>1.41052074943871</v>
      </c>
      <c r="AI30" s="266">
        <f>PLU_Data!AF16</f>
        <v>1.44480136653122</v>
      </c>
      <c r="AJ30" s="266">
        <f>PLU_Data!AG16</f>
        <v>1.4023761366565399</v>
      </c>
      <c r="AK30" s="266">
        <f>PLU_Data!AH16</f>
        <v>1.39428363240092</v>
      </c>
      <c r="AL30" s="266">
        <f>PLU_Data!AI16</f>
        <v>1.2836172685860301</v>
      </c>
      <c r="AM30" s="266">
        <f>PLU_Data!AJ16</f>
        <v>1.3864229544042601</v>
      </c>
    </row>
    <row r="31" spans="1:39" s="174" customFormat="1" ht="14.25" x14ac:dyDescent="0.2">
      <c r="A31" s="170" t="str">
        <f>PLU_Data!B17</f>
        <v>4g</v>
      </c>
      <c r="B31" s="219" t="str">
        <f>PLU_Data!C17</f>
        <v>NCPA GEOTHERMAL</v>
      </c>
      <c r="C31" s="179" t="str">
        <f>PLU_Data!D17</f>
        <v>T0039</v>
      </c>
      <c r="D31" s="179" t="str">
        <f>PLU_Data!E17</f>
        <v>7368</v>
      </c>
      <c r="E31" s="212" t="str">
        <f>PLU_Data!F17</f>
        <v>NCPA_7_GP1UN2</v>
      </c>
      <c r="F31" s="212">
        <f>PLU_Data!G17</f>
        <v>0</v>
      </c>
      <c r="G31" s="212" t="str">
        <f>PLU_Data!H17</f>
        <v>Geothermal</v>
      </c>
      <c r="H31" s="223">
        <f>PLU_Data!I17</f>
        <v>50</v>
      </c>
      <c r="I31" s="179" t="str">
        <f>PLU_Data!J17</f>
        <v>CAISO</v>
      </c>
      <c r="J31" s="179"/>
      <c r="K31" s="179"/>
      <c r="L31" s="179"/>
      <c r="M31" s="181"/>
      <c r="N31" s="216"/>
      <c r="O31" s="263">
        <f>PLU_Data!L17</f>
        <v>0.28699999999999998</v>
      </c>
      <c r="P31" s="263">
        <f>PLU_Data!M17</f>
        <v>0.35199999999999998</v>
      </c>
      <c r="Q31" s="263">
        <f>PLU_Data!N17</f>
        <v>0.28100000000000003</v>
      </c>
      <c r="R31" s="263">
        <f>PLU_Data!O17</f>
        <v>0.18521805877</v>
      </c>
      <c r="S31" s="263">
        <f>PLU_Data!P17</f>
        <v>0.18456818971</v>
      </c>
      <c r="T31" s="263">
        <f>PLU_Data!Q17</f>
        <v>0.18389822298</v>
      </c>
      <c r="U31" s="263">
        <f>PLU_Data!R17</f>
        <v>0.18353762858</v>
      </c>
      <c r="V31" s="263">
        <f>PLU_Data!S17</f>
        <v>0.22318993893</v>
      </c>
      <c r="W31" s="263">
        <f>PLU_Data!T17</f>
        <v>0.1825729965</v>
      </c>
      <c r="X31" s="263">
        <f>PLU_Data!U17</f>
        <v>0.18208367046000001</v>
      </c>
      <c r="Y31" s="263">
        <f>PLU_Data!V17</f>
        <v>0.18130714472000001</v>
      </c>
      <c r="Z31" s="263">
        <f>PLU_Data!W17</f>
        <v>0.18087014833000001</v>
      </c>
      <c r="AB31" s="266">
        <f>PLU_Data!Y17</f>
        <v>1.6968320000000301</v>
      </c>
      <c r="AC31" s="266">
        <f>PLU_Data!Z17</f>
        <v>1.91325199999997</v>
      </c>
      <c r="AD31" s="266">
        <f>PLU_Data!AA17</f>
        <v>0.26703959949275402</v>
      </c>
      <c r="AE31" s="266">
        <f>PLU_Data!AB17</f>
        <v>1.3926035162519299</v>
      </c>
      <c r="AF31" s="266">
        <f>PLU_Data!AC17</f>
        <v>1.2725782799046099</v>
      </c>
      <c r="AG31" s="266">
        <f>PLU_Data!AD17</f>
        <v>1.3845001776067001</v>
      </c>
      <c r="AH31" s="266">
        <f>PLU_Data!AE17</f>
        <v>1.3848339191922501</v>
      </c>
      <c r="AI31" s="266">
        <f>PLU_Data!AF17</f>
        <v>1.42051702740534</v>
      </c>
      <c r="AJ31" s="266">
        <f>PLU_Data!AG17</f>
        <v>1.3768317854452099</v>
      </c>
      <c r="AK31" s="266">
        <f>PLU_Data!AH17</f>
        <v>1.3690203062292501</v>
      </c>
      <c r="AL31" s="266">
        <f>PLU_Data!AI17</f>
        <v>1.2552947723927299</v>
      </c>
      <c r="AM31" s="266">
        <f>PLU_Data!AJ17</f>
        <v>1.3613020903525399</v>
      </c>
    </row>
    <row r="32" spans="1:39" s="174" customFormat="1" ht="14.25" x14ac:dyDescent="0.2">
      <c r="A32" s="170" t="str">
        <f>PLU_Data!B18</f>
        <v>4h</v>
      </c>
      <c r="B32" s="219" t="str">
        <f>PLU_Data!C18</f>
        <v>NCPA GEOTHERMAL</v>
      </c>
      <c r="C32" s="179" t="str">
        <f>PLU_Data!D18</f>
        <v>T0040</v>
      </c>
      <c r="D32" s="179" t="str">
        <f>PLU_Data!E18</f>
        <v>7369</v>
      </c>
      <c r="E32" s="212" t="str">
        <f>PLU_Data!F18</f>
        <v>NCPA_7_GP2UN4</v>
      </c>
      <c r="F32" s="212">
        <f>PLU_Data!G18</f>
        <v>0</v>
      </c>
      <c r="G32" s="212" t="str">
        <f>PLU_Data!H18</f>
        <v>Geothermal</v>
      </c>
      <c r="H32" s="223">
        <f>PLU_Data!I18</f>
        <v>52.73</v>
      </c>
      <c r="I32" s="179" t="str">
        <f>PLU_Data!J18</f>
        <v>CAISO</v>
      </c>
      <c r="J32" s="179"/>
      <c r="K32" s="179"/>
      <c r="L32" s="179"/>
      <c r="M32" s="181"/>
      <c r="N32" s="216"/>
      <c r="O32" s="263">
        <f>PLU_Data!L18</f>
        <v>0.37</v>
      </c>
      <c r="P32" s="263">
        <f>PLU_Data!M18</f>
        <v>0.36799999999999999</v>
      </c>
      <c r="Q32" s="263">
        <f>PLU_Data!N18</f>
        <v>0.37</v>
      </c>
      <c r="R32" s="263">
        <f>PLU_Data!O18</f>
        <v>0.251931231369314</v>
      </c>
      <c r="S32" s="263">
        <f>PLU_Data!P18</f>
        <v>0.31630292168781599</v>
      </c>
      <c r="T32" s="263">
        <f>PLU_Data!Q18</f>
        <v>0.24482233852329399</v>
      </c>
      <c r="U32" s="263">
        <f>PLU_Data!R18</f>
        <v>0.24123864645538001</v>
      </c>
      <c r="V32" s="263">
        <f>PLU_Data!S18</f>
        <v>0.23695021285707801</v>
      </c>
      <c r="W32" s="263">
        <f>PLU_Data!T18</f>
        <v>0.23498538500229799</v>
      </c>
      <c r="X32" s="263">
        <f>PLU_Data!U18</f>
        <v>0.23194850658029401</v>
      </c>
      <c r="Y32" s="263">
        <f>PLU_Data!V18</f>
        <v>0.29671254559133597</v>
      </c>
      <c r="Z32" s="263">
        <f>PLU_Data!W18</f>
        <v>0.22574411872171599</v>
      </c>
      <c r="AB32" s="266">
        <f>PLU_Data!Y18</f>
        <v>1.9343600000000201</v>
      </c>
      <c r="AC32" s="266">
        <f>PLU_Data!Z18</f>
        <v>1.3839999999999799</v>
      </c>
      <c r="AD32" s="266">
        <f>PLU_Data!AA18</f>
        <v>2.5294815856544299</v>
      </c>
      <c r="AE32" s="266">
        <f>PLU_Data!AB18</f>
        <v>1.9550263876034699</v>
      </c>
      <c r="AF32" s="266">
        <f>PLU_Data!AC18</f>
        <v>1.9755191157116201</v>
      </c>
      <c r="AG32" s="266">
        <f>PLU_Data!AD18</f>
        <v>1.9008265913841</v>
      </c>
      <c r="AH32" s="266">
        <f>PLU_Data!AE18</f>
        <v>1.8795125535049699</v>
      </c>
      <c r="AI32" s="266">
        <f>PLU_Data!AF18</f>
        <v>1.6110695296761199</v>
      </c>
      <c r="AJ32" s="266">
        <f>PLU_Data!AG18</f>
        <v>1.8242945123960099</v>
      </c>
      <c r="AK32" s="266">
        <f>PLU_Data!AH18</f>
        <v>1.80037163737254</v>
      </c>
      <c r="AL32" s="266">
        <f>PLU_Data!AI18</f>
        <v>1.83009452658988</v>
      </c>
      <c r="AM32" s="266">
        <f>PLU_Data!AJ18</f>
        <v>1.75373758312739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2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23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23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23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23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23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23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23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277"/>
      <c r="I41" s="177"/>
      <c r="J41" s="177"/>
      <c r="K41" s="177"/>
      <c r="L41" s="177"/>
      <c r="M41" s="177"/>
      <c r="N41" s="215"/>
      <c r="O41" s="262">
        <f t="shared" ref="O41:Z41" si="10">SUM(O42:O66)</f>
        <v>0</v>
      </c>
      <c r="P41" s="262">
        <f t="shared" si="10"/>
        <v>0</v>
      </c>
      <c r="Q41" s="262">
        <f t="shared" si="10"/>
        <v>0</v>
      </c>
      <c r="R41" s="262">
        <f t="shared" si="10"/>
        <v>0</v>
      </c>
      <c r="S41" s="262">
        <f t="shared" si="10"/>
        <v>0</v>
      </c>
      <c r="T41" s="262">
        <f t="shared" si="10"/>
        <v>0</v>
      </c>
      <c r="U41" s="262">
        <f t="shared" si="10"/>
        <v>0</v>
      </c>
      <c r="V41" s="262">
        <f t="shared" si="10"/>
        <v>0</v>
      </c>
      <c r="W41" s="262">
        <f t="shared" si="10"/>
        <v>0</v>
      </c>
      <c r="X41" s="262">
        <f t="shared" si="10"/>
        <v>0</v>
      </c>
      <c r="Y41" s="262">
        <f t="shared" si="10"/>
        <v>0</v>
      </c>
      <c r="Z41" s="262">
        <f t="shared" si="10"/>
        <v>0</v>
      </c>
      <c r="AB41" s="265">
        <f t="shared" ref="AB41:AM41" si="11">SUM(AB42:AB66)</f>
        <v>0</v>
      </c>
      <c r="AC41" s="265">
        <f t="shared" si="11"/>
        <v>0</v>
      </c>
      <c r="AD41" s="265">
        <f t="shared" si="11"/>
        <v>0</v>
      </c>
      <c r="AE41" s="265">
        <f t="shared" si="11"/>
        <v>0</v>
      </c>
      <c r="AF41" s="265">
        <f t="shared" si="11"/>
        <v>0</v>
      </c>
      <c r="AG41" s="265">
        <f t="shared" si="11"/>
        <v>0</v>
      </c>
      <c r="AH41" s="265">
        <f t="shared" si="11"/>
        <v>0</v>
      </c>
      <c r="AI41" s="265">
        <f t="shared" si="11"/>
        <v>0</v>
      </c>
      <c r="AJ41" s="265">
        <f t="shared" si="11"/>
        <v>0</v>
      </c>
      <c r="AK41" s="265">
        <f t="shared" si="11"/>
        <v>0</v>
      </c>
      <c r="AL41" s="265">
        <f t="shared" si="11"/>
        <v>0</v>
      </c>
      <c r="AM41" s="265">
        <f t="shared" si="11"/>
        <v>0</v>
      </c>
    </row>
    <row r="42" spans="1:39" s="174" customFormat="1" ht="14.25" x14ac:dyDescent="0.2">
      <c r="A42" s="170" t="str">
        <f>PLU_Data!B19</f>
        <v>6b</v>
      </c>
      <c r="B42" s="219" t="str">
        <f>PLU_Data!C19</f>
        <v>Small Hydro - Longterm PPA</v>
      </c>
      <c r="C42" s="179" t="str">
        <f>PLU_Data!D19</f>
        <v>H0209</v>
      </c>
      <c r="D42" s="179" t="str">
        <f>PLU_Data!E19</f>
        <v>3247</v>
      </c>
      <c r="E42" s="212" t="str">
        <f>PLU_Data!F19</f>
        <v>GRAEAGLE</v>
      </c>
      <c r="F42" s="212">
        <f>PLU_Data!G19</f>
        <v>0</v>
      </c>
      <c r="G42" s="212" t="str">
        <f>PLU_Data!H19</f>
        <v>Small Hyrdroelectric (&lt;30)</v>
      </c>
      <c r="H42" s="223">
        <f>PLU_Data!I19</f>
        <v>0.44</v>
      </c>
      <c r="I42" s="179" t="str">
        <f>PLU_Data!J19</f>
        <v>CAISO</v>
      </c>
      <c r="J42" s="179"/>
      <c r="K42" s="179"/>
      <c r="L42" s="179"/>
      <c r="M42" s="181"/>
      <c r="N42" s="216"/>
      <c r="O42" s="263">
        <f>PLU_Data!L19</f>
        <v>0</v>
      </c>
      <c r="P42" s="263">
        <f>PLU_Data!M19</f>
        <v>0</v>
      </c>
      <c r="Q42" s="263">
        <f>PLU_Data!N19</f>
        <v>0</v>
      </c>
      <c r="R42" s="263">
        <f>PLU_Data!O19</f>
        <v>0</v>
      </c>
      <c r="S42" s="263">
        <f>PLU_Data!P19</f>
        <v>0</v>
      </c>
      <c r="T42" s="263">
        <f>PLU_Data!Q19</f>
        <v>0</v>
      </c>
      <c r="U42" s="263">
        <f>PLU_Data!R19</f>
        <v>0</v>
      </c>
      <c r="V42" s="263">
        <f>PLU_Data!S19</f>
        <v>0</v>
      </c>
      <c r="W42" s="263">
        <f>PLU_Data!T19</f>
        <v>0</v>
      </c>
      <c r="X42" s="263">
        <f>PLU_Data!U19</f>
        <v>0</v>
      </c>
      <c r="Y42" s="263">
        <f>PLU_Data!V19</f>
        <v>0</v>
      </c>
      <c r="Z42" s="263">
        <f>PLU_Data!W19</f>
        <v>0</v>
      </c>
      <c r="AB42" s="266">
        <f>PLU_Data!Y19</f>
        <v>0</v>
      </c>
      <c r="AC42" s="266">
        <f>PLU_Data!Z19</f>
        <v>0</v>
      </c>
      <c r="AD42" s="266">
        <f>PLU_Data!AA19</f>
        <v>0</v>
      </c>
      <c r="AE42" s="266">
        <f>PLU_Data!AB19</f>
        <v>0</v>
      </c>
      <c r="AF42" s="266">
        <f>PLU_Data!AC19</f>
        <v>0</v>
      </c>
      <c r="AG42" s="266">
        <f>PLU_Data!AD19</f>
        <v>0</v>
      </c>
      <c r="AH42" s="266">
        <f>PLU_Data!AE19</f>
        <v>0</v>
      </c>
      <c r="AI42" s="266">
        <f>PLU_Data!AF19</f>
        <v>0</v>
      </c>
      <c r="AJ42" s="266">
        <f>PLU_Data!AG19</f>
        <v>0</v>
      </c>
      <c r="AK42" s="266">
        <f>PLU_Data!AH19</f>
        <v>0</v>
      </c>
      <c r="AL42" s="266">
        <f>PLU_Data!AI19</f>
        <v>0</v>
      </c>
      <c r="AM42" s="266">
        <f>PLU_Data!AJ19</f>
        <v>0</v>
      </c>
    </row>
    <row r="43" spans="1:39" s="174" customFormat="1" ht="14.25" x14ac:dyDescent="0.2">
      <c r="A43" s="170" t="str">
        <f>PLU_Data!B20</f>
        <v>6c</v>
      </c>
      <c r="B43" s="219" t="str">
        <f>PLU_Data!C20</f>
        <v>Small Hydro - Longterm PPA</v>
      </c>
      <c r="C43" s="179" t="str">
        <f>PLU_Data!D20</f>
        <v>H0263</v>
      </c>
      <c r="D43" s="179" t="str">
        <f>PLU_Data!E20</f>
        <v>418</v>
      </c>
      <c r="E43" s="212" t="str">
        <f>PLU_Data!F20</f>
        <v>KELYRG_6_UNIT</v>
      </c>
      <c r="F43" s="212">
        <f>PLU_Data!G20</f>
        <v>0</v>
      </c>
      <c r="G43" s="212" t="str">
        <f>PLU_Data!H20</f>
        <v>Small Hyrdroelectric (&lt;30)</v>
      </c>
      <c r="H43" s="223">
        <f>PLU_Data!I20</f>
        <v>11</v>
      </c>
      <c r="I43" s="179" t="str">
        <f>PLU_Data!J20</f>
        <v>CAISO</v>
      </c>
      <c r="J43" s="179"/>
      <c r="K43" s="179"/>
      <c r="L43" s="179"/>
      <c r="M43" s="181"/>
      <c r="N43" s="216"/>
      <c r="O43" s="263">
        <f>PLU_Data!L20</f>
        <v>0</v>
      </c>
      <c r="P43" s="263">
        <f>PLU_Data!M20</f>
        <v>0</v>
      </c>
      <c r="Q43" s="263">
        <f>PLU_Data!N20</f>
        <v>0</v>
      </c>
      <c r="R43" s="263">
        <f>PLU_Data!O20</f>
        <v>0</v>
      </c>
      <c r="S43" s="263">
        <f>PLU_Data!P20</f>
        <v>0</v>
      </c>
      <c r="T43" s="263">
        <f>PLU_Data!Q20</f>
        <v>0</v>
      </c>
      <c r="U43" s="263">
        <f>PLU_Data!R20</f>
        <v>0</v>
      </c>
      <c r="V43" s="263">
        <f>PLU_Data!S20</f>
        <v>0</v>
      </c>
      <c r="W43" s="263">
        <f>PLU_Data!T20</f>
        <v>0</v>
      </c>
      <c r="X43" s="263">
        <f>PLU_Data!U20</f>
        <v>0</v>
      </c>
      <c r="Y43" s="263">
        <f>PLU_Data!V20</f>
        <v>0</v>
      </c>
      <c r="Z43" s="263">
        <f>PLU_Data!W20</f>
        <v>0</v>
      </c>
      <c r="AB43" s="266">
        <f>PLU_Data!Y20</f>
        <v>0</v>
      </c>
      <c r="AC43" s="266">
        <f>PLU_Data!Z20</f>
        <v>0</v>
      </c>
      <c r="AD43" s="266">
        <f>PLU_Data!AA20</f>
        <v>0</v>
      </c>
      <c r="AE43" s="266">
        <f>PLU_Data!AB20</f>
        <v>0</v>
      </c>
      <c r="AF43" s="266">
        <f>PLU_Data!AC20</f>
        <v>0</v>
      </c>
      <c r="AG43" s="266">
        <f>PLU_Data!AD20</f>
        <v>0</v>
      </c>
      <c r="AH43" s="266">
        <f>PLU_Data!AE20</f>
        <v>0</v>
      </c>
      <c r="AI43" s="266">
        <f>PLU_Data!AF20</f>
        <v>0</v>
      </c>
      <c r="AJ43" s="266">
        <f>PLU_Data!AG20</f>
        <v>0</v>
      </c>
      <c r="AK43" s="266">
        <f>PLU_Data!AH20</f>
        <v>0</v>
      </c>
      <c r="AL43" s="266">
        <f>PLU_Data!AI20</f>
        <v>0</v>
      </c>
      <c r="AM43" s="266">
        <f>PLU_Data!AJ20</f>
        <v>0</v>
      </c>
    </row>
    <row r="44" spans="1:39" s="174" customFormat="1" ht="14.25" x14ac:dyDescent="0.2">
      <c r="A44" s="170" t="str">
        <f>PLU_Data!B21</f>
        <v>6d</v>
      </c>
      <c r="B44" s="219" t="str">
        <f>PLU_Data!C21</f>
        <v>Small Hydro - Longterm PPA</v>
      </c>
      <c r="C44" s="179" t="str">
        <f>PLU_Data!D21</f>
        <v>H0484</v>
      </c>
      <c r="D44" s="179" t="str">
        <f>PLU_Data!E21</f>
        <v>776</v>
      </c>
      <c r="E44" s="212" t="str">
        <f>PLU_Data!F21</f>
        <v>SLYCRK_1_UNIT 1</v>
      </c>
      <c r="F44" s="212">
        <f>PLU_Data!G21</f>
        <v>0</v>
      </c>
      <c r="G44" s="212" t="str">
        <f>PLU_Data!H21</f>
        <v>Small Hyrdroelectric (&lt;30)</v>
      </c>
      <c r="H44" s="223">
        <f>PLU_Data!I21</f>
        <v>13</v>
      </c>
      <c r="I44" s="179" t="str">
        <f>PLU_Data!J21</f>
        <v>CAISO</v>
      </c>
      <c r="J44" s="179"/>
      <c r="K44" s="179"/>
      <c r="L44" s="179"/>
      <c r="M44" s="181"/>
      <c r="N44" s="216"/>
      <c r="O44" s="263">
        <f>PLU_Data!L21</f>
        <v>0</v>
      </c>
      <c r="P44" s="263">
        <f>PLU_Data!M21</f>
        <v>0</v>
      </c>
      <c r="Q44" s="263">
        <f>PLU_Data!N21</f>
        <v>0</v>
      </c>
      <c r="R44" s="263">
        <f>PLU_Data!O21</f>
        <v>0</v>
      </c>
      <c r="S44" s="263">
        <f>PLU_Data!P21</f>
        <v>0</v>
      </c>
      <c r="T44" s="263">
        <f>PLU_Data!Q21</f>
        <v>0</v>
      </c>
      <c r="U44" s="263">
        <f>PLU_Data!R21</f>
        <v>0</v>
      </c>
      <c r="V44" s="263">
        <f>PLU_Data!S21</f>
        <v>0</v>
      </c>
      <c r="W44" s="263">
        <f>PLU_Data!T21</f>
        <v>0</v>
      </c>
      <c r="X44" s="263">
        <f>PLU_Data!U21</f>
        <v>0</v>
      </c>
      <c r="Y44" s="263">
        <f>PLU_Data!V21</f>
        <v>0</v>
      </c>
      <c r="Z44" s="263">
        <f>PLU_Data!W21</f>
        <v>0</v>
      </c>
      <c r="AB44" s="266">
        <f>PLU_Data!Y21</f>
        <v>0</v>
      </c>
      <c r="AC44" s="266">
        <f>PLU_Data!Z21</f>
        <v>0</v>
      </c>
      <c r="AD44" s="266">
        <f>PLU_Data!AA21</f>
        <v>0</v>
      </c>
      <c r="AE44" s="266">
        <f>PLU_Data!AB21</f>
        <v>0</v>
      </c>
      <c r="AF44" s="266">
        <f>PLU_Data!AC21</f>
        <v>0</v>
      </c>
      <c r="AG44" s="266">
        <f>PLU_Data!AD21</f>
        <v>0</v>
      </c>
      <c r="AH44" s="266">
        <f>PLU_Data!AE21</f>
        <v>0</v>
      </c>
      <c r="AI44" s="266">
        <f>PLU_Data!AF21</f>
        <v>0</v>
      </c>
      <c r="AJ44" s="266">
        <f>PLU_Data!AG21</f>
        <v>0</v>
      </c>
      <c r="AK44" s="266">
        <f>PLU_Data!AH21</f>
        <v>0</v>
      </c>
      <c r="AL44" s="266">
        <f>PLU_Data!AI21</f>
        <v>0</v>
      </c>
      <c r="AM44" s="266">
        <f>PLU_Data!AJ21</f>
        <v>0</v>
      </c>
    </row>
    <row r="45" spans="1:39" s="174" customFormat="1" ht="14.25" x14ac:dyDescent="0.2">
      <c r="A45" s="170" t="str">
        <f>PLU_Data!B22</f>
        <v>6e</v>
      </c>
      <c r="B45" s="219" t="str">
        <f>PLU_Data!C22</f>
        <v>Small Hydro - Longterm PPA</v>
      </c>
      <c r="C45" s="179" t="str">
        <f>PLU_Data!D22</f>
        <v>H0133</v>
      </c>
      <c r="D45" s="179" t="str">
        <f>PLU_Data!E22</f>
        <v>233</v>
      </c>
      <c r="E45" s="212" t="str">
        <f>PLU_Data!F22</f>
        <v>DEERCR_6_UNIT 1</v>
      </c>
      <c r="F45" s="212">
        <f>PLU_Data!G22</f>
        <v>0</v>
      </c>
      <c r="G45" s="212" t="str">
        <f>PLU_Data!H22</f>
        <v>Small Hyrdroelectric (&lt;30)</v>
      </c>
      <c r="H45" s="223">
        <f>PLU_Data!I22</f>
        <v>7</v>
      </c>
      <c r="I45" s="179" t="str">
        <f>PLU_Data!J22</f>
        <v>CAISO</v>
      </c>
      <c r="J45" s="179"/>
      <c r="K45" s="179"/>
      <c r="L45" s="179"/>
      <c r="M45" s="181"/>
      <c r="N45" s="216"/>
      <c r="O45" s="263">
        <f>PLU_Data!L22</f>
        <v>0</v>
      </c>
      <c r="P45" s="263">
        <f>PLU_Data!M22</f>
        <v>0</v>
      </c>
      <c r="Q45" s="263">
        <f>PLU_Data!N22</f>
        <v>0</v>
      </c>
      <c r="R45" s="263">
        <f>PLU_Data!O22</f>
        <v>0</v>
      </c>
      <c r="S45" s="263">
        <f>PLU_Data!P22</f>
        <v>0</v>
      </c>
      <c r="T45" s="263">
        <f>PLU_Data!Q22</f>
        <v>0</v>
      </c>
      <c r="U45" s="263">
        <f>PLU_Data!R22</f>
        <v>0</v>
      </c>
      <c r="V45" s="263">
        <f>PLU_Data!S22</f>
        <v>0</v>
      </c>
      <c r="W45" s="263">
        <f>PLU_Data!T22</f>
        <v>0</v>
      </c>
      <c r="X45" s="263">
        <f>PLU_Data!U22</f>
        <v>0</v>
      </c>
      <c r="Y45" s="263">
        <f>PLU_Data!V22</f>
        <v>0</v>
      </c>
      <c r="Z45" s="263">
        <f>PLU_Data!W22</f>
        <v>0</v>
      </c>
      <c r="AB45" s="266">
        <f>PLU_Data!Y22</f>
        <v>0</v>
      </c>
      <c r="AC45" s="266">
        <f>PLU_Data!Z22</f>
        <v>0</v>
      </c>
      <c r="AD45" s="266">
        <f>PLU_Data!AA22</f>
        <v>0</v>
      </c>
      <c r="AE45" s="266">
        <f>PLU_Data!AB22</f>
        <v>0</v>
      </c>
      <c r="AF45" s="266">
        <f>PLU_Data!AC22</f>
        <v>0</v>
      </c>
      <c r="AG45" s="266">
        <f>PLU_Data!AD22</f>
        <v>0</v>
      </c>
      <c r="AH45" s="266">
        <f>PLU_Data!AE22</f>
        <v>0</v>
      </c>
      <c r="AI45" s="266">
        <f>PLU_Data!AF22</f>
        <v>0</v>
      </c>
      <c r="AJ45" s="266">
        <f>PLU_Data!AG22</f>
        <v>0</v>
      </c>
      <c r="AK45" s="266">
        <f>PLU_Data!AH22</f>
        <v>0</v>
      </c>
      <c r="AL45" s="266">
        <f>PLU_Data!AI22</f>
        <v>0</v>
      </c>
      <c r="AM45" s="266">
        <f>PLU_Data!AJ22</f>
        <v>0</v>
      </c>
    </row>
    <row r="46" spans="1:39" s="174" customFormat="1" ht="14.25" x14ac:dyDescent="0.2">
      <c r="A46" s="170" t="str">
        <f>PLU_Data!B23</f>
        <v>6f</v>
      </c>
      <c r="B46" s="219" t="str">
        <f>PLU_Data!C23</f>
        <v>Small Hydro - Longterm PPA</v>
      </c>
      <c r="C46" s="179" t="str">
        <f>PLU_Data!D23</f>
        <v>H0109</v>
      </c>
      <c r="D46" s="179" t="str">
        <f>PLU_Data!E23</f>
        <v>847</v>
      </c>
      <c r="E46" s="212" t="str">
        <f>PLU_Data!F23</f>
        <v>HIGGNS_1_COMBIE</v>
      </c>
      <c r="F46" s="212">
        <f>PLU_Data!G23</f>
        <v>0</v>
      </c>
      <c r="G46" s="212" t="str">
        <f>PLU_Data!H23</f>
        <v>Small Hyrdroelectric (&lt;30)</v>
      </c>
      <c r="H46" s="223">
        <f>PLU_Data!I23</f>
        <v>1.5</v>
      </c>
      <c r="I46" s="179" t="str">
        <f>PLU_Data!J23</f>
        <v>CAISO</v>
      </c>
      <c r="J46" s="179"/>
      <c r="K46" s="179"/>
      <c r="L46" s="179"/>
      <c r="M46" s="181"/>
      <c r="N46" s="216"/>
      <c r="O46" s="263">
        <f>PLU_Data!L23</f>
        <v>0</v>
      </c>
      <c r="P46" s="263">
        <f>PLU_Data!M23</f>
        <v>0</v>
      </c>
      <c r="Q46" s="263">
        <f>PLU_Data!N23</f>
        <v>0</v>
      </c>
      <c r="R46" s="263">
        <f>PLU_Data!O23</f>
        <v>0</v>
      </c>
      <c r="S46" s="263">
        <f>PLU_Data!P23</f>
        <v>0</v>
      </c>
      <c r="T46" s="263">
        <f>PLU_Data!Q23</f>
        <v>0</v>
      </c>
      <c r="U46" s="263">
        <f>PLU_Data!R23</f>
        <v>0</v>
      </c>
      <c r="V46" s="263">
        <f>PLU_Data!S23</f>
        <v>0</v>
      </c>
      <c r="W46" s="263">
        <f>PLU_Data!T23</f>
        <v>0</v>
      </c>
      <c r="X46" s="263">
        <f>PLU_Data!U23</f>
        <v>0</v>
      </c>
      <c r="Y46" s="263">
        <f>PLU_Data!V23</f>
        <v>0</v>
      </c>
      <c r="Z46" s="263">
        <f>PLU_Data!W23</f>
        <v>0</v>
      </c>
      <c r="AB46" s="266">
        <f>PLU_Data!Y23</f>
        <v>0</v>
      </c>
      <c r="AC46" s="266">
        <f>PLU_Data!Z23</f>
        <v>0</v>
      </c>
      <c r="AD46" s="266">
        <f>PLU_Data!AA23</f>
        <v>0</v>
      </c>
      <c r="AE46" s="266">
        <f>PLU_Data!AB23</f>
        <v>0</v>
      </c>
      <c r="AF46" s="266">
        <f>PLU_Data!AC23</f>
        <v>0</v>
      </c>
      <c r="AG46" s="266">
        <f>PLU_Data!AD23</f>
        <v>0</v>
      </c>
      <c r="AH46" s="266">
        <f>PLU_Data!AE23</f>
        <v>0</v>
      </c>
      <c r="AI46" s="266">
        <f>PLU_Data!AF23</f>
        <v>0</v>
      </c>
      <c r="AJ46" s="266">
        <f>PLU_Data!AG23</f>
        <v>0</v>
      </c>
      <c r="AK46" s="266">
        <f>PLU_Data!AH23</f>
        <v>0</v>
      </c>
      <c r="AL46" s="266">
        <f>PLU_Data!AI23</f>
        <v>0</v>
      </c>
      <c r="AM46" s="266">
        <f>PLU_Data!AJ23</f>
        <v>0</v>
      </c>
    </row>
    <row r="47" spans="1:39" s="174" customFormat="1" ht="14.25" x14ac:dyDescent="0.2">
      <c r="A47" s="170" t="str">
        <f>PLU_Data!B24</f>
        <v>6g</v>
      </c>
      <c r="B47" s="219" t="str">
        <f>PLU_Data!C24</f>
        <v>Solar - Longterm PPA</v>
      </c>
      <c r="C47" s="179" t="str">
        <f>PLU_Data!D24</f>
        <v>S0537</v>
      </c>
      <c r="D47" s="179" t="str">
        <f>PLU_Data!E24</f>
        <v>59977</v>
      </c>
      <c r="E47" s="212" t="str">
        <f>PLU_Data!F24</f>
        <v>ASTORA_2_SOLAR2</v>
      </c>
      <c r="F47" s="212">
        <f>PLU_Data!G24</f>
        <v>0</v>
      </c>
      <c r="G47" s="212" t="str">
        <f>PLU_Data!H24</f>
        <v>Solar PV</v>
      </c>
      <c r="H47" s="223">
        <f>PLU_Data!I24</f>
        <v>50.47</v>
      </c>
      <c r="I47" s="179" t="str">
        <f>PLU_Data!J24</f>
        <v>CAISO</v>
      </c>
      <c r="J47" s="179"/>
      <c r="K47" s="179"/>
      <c r="L47" s="179"/>
      <c r="M47" s="181"/>
      <c r="N47" s="216"/>
      <c r="O47" s="263">
        <f>PLU_Data!L24</f>
        <v>0</v>
      </c>
      <c r="P47" s="263">
        <f>PLU_Data!M24</f>
        <v>0</v>
      </c>
      <c r="Q47" s="263">
        <f>PLU_Data!N24</f>
        <v>0</v>
      </c>
      <c r="R47" s="263">
        <f>PLU_Data!O24</f>
        <v>0</v>
      </c>
      <c r="S47" s="263">
        <f>PLU_Data!P24</f>
        <v>0</v>
      </c>
      <c r="T47" s="263">
        <f>PLU_Data!Q24</f>
        <v>0</v>
      </c>
      <c r="U47" s="263">
        <f>PLU_Data!R24</f>
        <v>0</v>
      </c>
      <c r="V47" s="263">
        <f>PLU_Data!S24</f>
        <v>0</v>
      </c>
      <c r="W47" s="263">
        <f>PLU_Data!T24</f>
        <v>0</v>
      </c>
      <c r="X47" s="263">
        <f>PLU_Data!U24</f>
        <v>0</v>
      </c>
      <c r="Y47" s="263">
        <f>PLU_Data!V24</f>
        <v>0</v>
      </c>
      <c r="Z47" s="263">
        <f>PLU_Data!W24</f>
        <v>0</v>
      </c>
      <c r="AB47" s="266">
        <f>PLU_Data!Y24</f>
        <v>0</v>
      </c>
      <c r="AC47" s="266">
        <f>PLU_Data!Z24</f>
        <v>0</v>
      </c>
      <c r="AD47" s="266">
        <f>PLU_Data!AA24</f>
        <v>0</v>
      </c>
      <c r="AE47" s="266">
        <f>PLU_Data!AB24</f>
        <v>0</v>
      </c>
      <c r="AF47" s="266">
        <f>PLU_Data!AC24</f>
        <v>0</v>
      </c>
      <c r="AG47" s="266">
        <f>PLU_Data!AD24</f>
        <v>0</v>
      </c>
      <c r="AH47" s="266">
        <f>PLU_Data!AE24</f>
        <v>0</v>
      </c>
      <c r="AI47" s="266">
        <f>PLU_Data!AF24</f>
        <v>0</v>
      </c>
      <c r="AJ47" s="266">
        <f>PLU_Data!AG24</f>
        <v>0</v>
      </c>
      <c r="AK47" s="266">
        <f>PLU_Data!AH24</f>
        <v>0</v>
      </c>
      <c r="AL47" s="266">
        <f>PLU_Data!AI24</f>
        <v>0</v>
      </c>
      <c r="AM47" s="266">
        <f>PLU_Data!AJ24</f>
        <v>0</v>
      </c>
    </row>
    <row r="48" spans="1:39" s="174" customFormat="1" ht="14.25" x14ac:dyDescent="0.2">
      <c r="A48" s="170" t="str">
        <f>PLU_Data!B25</f>
        <v>6h</v>
      </c>
      <c r="B48" s="219" t="str">
        <f>PLU_Data!C25</f>
        <v>Solar - Longterm PPA</v>
      </c>
      <c r="C48" s="179" t="str">
        <f>PLU_Data!D25</f>
        <v>S0737</v>
      </c>
      <c r="D48" s="179">
        <f>PLU_Data!E25</f>
        <v>0</v>
      </c>
      <c r="E48" s="212" t="str">
        <f>PLU_Data!F25</f>
        <v>BGSKYN_2_ASSR1B</v>
      </c>
      <c r="F48" s="212">
        <f>PLU_Data!G25</f>
        <v>0</v>
      </c>
      <c r="G48" s="212" t="str">
        <f>PLU_Data!H25</f>
        <v>Solar PV</v>
      </c>
      <c r="H48" s="223">
        <f>PLU_Data!I25</f>
        <v>17</v>
      </c>
      <c r="I48" s="179" t="str">
        <f>PLU_Data!J25</f>
        <v>CAISO</v>
      </c>
      <c r="J48" s="179"/>
      <c r="K48" s="179"/>
      <c r="L48" s="179"/>
      <c r="M48" s="181"/>
      <c r="N48" s="216"/>
      <c r="O48" s="263">
        <f>PLU_Data!L25</f>
        <v>0</v>
      </c>
      <c r="P48" s="263">
        <f>PLU_Data!M25</f>
        <v>0</v>
      </c>
      <c r="Q48" s="263">
        <f>PLU_Data!N25</f>
        <v>0</v>
      </c>
      <c r="R48" s="263">
        <f>PLU_Data!O25</f>
        <v>0</v>
      </c>
      <c r="S48" s="263">
        <f>PLU_Data!P25</f>
        <v>0</v>
      </c>
      <c r="T48" s="263">
        <f>PLU_Data!Q25</f>
        <v>0</v>
      </c>
      <c r="U48" s="263">
        <f>PLU_Data!R25</f>
        <v>0</v>
      </c>
      <c r="V48" s="263">
        <f>PLU_Data!S25</f>
        <v>0</v>
      </c>
      <c r="W48" s="263">
        <f>PLU_Data!T25</f>
        <v>0</v>
      </c>
      <c r="X48" s="263">
        <f>PLU_Data!U25</f>
        <v>0</v>
      </c>
      <c r="Y48" s="263">
        <f>PLU_Data!V25</f>
        <v>0</v>
      </c>
      <c r="Z48" s="263">
        <f>PLU_Data!W25</f>
        <v>0</v>
      </c>
      <c r="AB48" s="266">
        <f>PLU_Data!Y25</f>
        <v>0</v>
      </c>
      <c r="AC48" s="266">
        <f>PLU_Data!Z25</f>
        <v>0</v>
      </c>
      <c r="AD48" s="266">
        <f>PLU_Data!AA25</f>
        <v>0</v>
      </c>
      <c r="AE48" s="266">
        <f>PLU_Data!AB25</f>
        <v>0</v>
      </c>
      <c r="AF48" s="266">
        <f>PLU_Data!AC25</f>
        <v>0</v>
      </c>
      <c r="AG48" s="266">
        <f>PLU_Data!AD25</f>
        <v>0</v>
      </c>
      <c r="AH48" s="266">
        <f>PLU_Data!AE25</f>
        <v>0</v>
      </c>
      <c r="AI48" s="266">
        <f>PLU_Data!AF25</f>
        <v>0</v>
      </c>
      <c r="AJ48" s="266">
        <f>PLU_Data!AG25</f>
        <v>0</v>
      </c>
      <c r="AK48" s="266">
        <f>PLU_Data!AH25</f>
        <v>0</v>
      </c>
      <c r="AL48" s="266">
        <f>PLU_Data!AI25</f>
        <v>0</v>
      </c>
      <c r="AM48" s="266">
        <f>PLU_Data!AJ25</f>
        <v>0</v>
      </c>
    </row>
    <row r="49" spans="1:39" s="174" customFormat="1" ht="14.25" x14ac:dyDescent="0.2">
      <c r="A49" s="170" t="str">
        <f>PLU_Data!B26</f>
        <v>6i</v>
      </c>
      <c r="B49" s="219" t="str">
        <f>PLU_Data!C26</f>
        <v>Solar - Longterm PPA</v>
      </c>
      <c r="C49" s="179" t="str">
        <f>PLU_Data!D26</f>
        <v>S0556</v>
      </c>
      <c r="D49" s="179" t="str">
        <f>PLU_Data!E26</f>
        <v>59964</v>
      </c>
      <c r="E49" s="212" t="str">
        <f>PLU_Data!F26</f>
        <v>BIGSKY_2_SOLAR2</v>
      </c>
      <c r="F49" s="212">
        <f>PLU_Data!G26</f>
        <v>0</v>
      </c>
      <c r="G49" s="212" t="str">
        <f>PLU_Data!H26</f>
        <v>Solar PV</v>
      </c>
      <c r="H49" s="223">
        <f>PLU_Data!I26</f>
        <v>40</v>
      </c>
      <c r="I49" s="179" t="str">
        <f>PLU_Data!J26</f>
        <v>CAISO</v>
      </c>
      <c r="J49" s="179"/>
      <c r="K49" s="179"/>
      <c r="L49" s="179"/>
      <c r="M49" s="181"/>
      <c r="N49" s="216"/>
      <c r="O49" s="263">
        <f>PLU_Data!L26</f>
        <v>0</v>
      </c>
      <c r="P49" s="263">
        <f>PLU_Data!M26</f>
        <v>0</v>
      </c>
      <c r="Q49" s="263">
        <f>PLU_Data!N26</f>
        <v>0</v>
      </c>
      <c r="R49" s="263">
        <f>PLU_Data!O26</f>
        <v>0</v>
      </c>
      <c r="S49" s="263">
        <f>PLU_Data!P26</f>
        <v>0</v>
      </c>
      <c r="T49" s="263">
        <f>PLU_Data!Q26</f>
        <v>0</v>
      </c>
      <c r="U49" s="263">
        <f>PLU_Data!R26</f>
        <v>0</v>
      </c>
      <c r="V49" s="263">
        <f>PLU_Data!S26</f>
        <v>0</v>
      </c>
      <c r="W49" s="263">
        <f>PLU_Data!T26</f>
        <v>0</v>
      </c>
      <c r="X49" s="263">
        <f>PLU_Data!U26</f>
        <v>0</v>
      </c>
      <c r="Y49" s="263">
        <f>PLU_Data!V26</f>
        <v>0</v>
      </c>
      <c r="Z49" s="263">
        <f>PLU_Data!W26</f>
        <v>0</v>
      </c>
      <c r="AB49" s="266">
        <f>PLU_Data!Y26</f>
        <v>0</v>
      </c>
      <c r="AC49" s="266">
        <f>PLU_Data!Z26</f>
        <v>0</v>
      </c>
      <c r="AD49" s="266">
        <f>PLU_Data!AA26</f>
        <v>0</v>
      </c>
      <c r="AE49" s="266">
        <f>PLU_Data!AB26</f>
        <v>0</v>
      </c>
      <c r="AF49" s="266">
        <f>PLU_Data!AC26</f>
        <v>0</v>
      </c>
      <c r="AG49" s="266">
        <f>PLU_Data!AD26</f>
        <v>0</v>
      </c>
      <c r="AH49" s="266">
        <f>PLU_Data!AE26</f>
        <v>0</v>
      </c>
      <c r="AI49" s="266">
        <f>PLU_Data!AF26</f>
        <v>0</v>
      </c>
      <c r="AJ49" s="266">
        <f>PLU_Data!AG26</f>
        <v>0</v>
      </c>
      <c r="AK49" s="266">
        <f>PLU_Data!AH26</f>
        <v>0</v>
      </c>
      <c r="AL49" s="266">
        <f>PLU_Data!AI26</f>
        <v>0</v>
      </c>
      <c r="AM49" s="266">
        <f>PLU_Data!AJ26</f>
        <v>0</v>
      </c>
    </row>
    <row r="50" spans="1:39" s="174" customFormat="1" ht="14.25" x14ac:dyDescent="0.2">
      <c r="A50" s="170" t="str">
        <f>PLU_Data!B27</f>
        <v>6j</v>
      </c>
      <c r="B50" s="219" t="str">
        <f>PLU_Data!C27</f>
        <v>Solar - Longterm PPA</v>
      </c>
      <c r="C50" s="179" t="str">
        <f>PLU_Data!D27</f>
        <v>S0568</v>
      </c>
      <c r="D50" s="179" t="str">
        <f>PLU_Data!E27</f>
        <v>59961</v>
      </c>
      <c r="E50" s="212" t="str">
        <f>PLU_Data!F27</f>
        <v>BIGSKY_2_SOLAR4</v>
      </c>
      <c r="F50" s="212">
        <f>PLU_Data!G27</f>
        <v>0</v>
      </c>
      <c r="G50" s="212" t="str">
        <f>PLU_Data!H27</f>
        <v>Solar PV</v>
      </c>
      <c r="H50" s="223">
        <f>PLU_Data!I27</f>
        <v>20</v>
      </c>
      <c r="I50" s="179" t="str">
        <f>PLU_Data!J27</f>
        <v>CAISO</v>
      </c>
      <c r="J50" s="179"/>
      <c r="K50" s="179"/>
      <c r="L50" s="179"/>
      <c r="M50" s="181"/>
      <c r="N50" s="216"/>
      <c r="O50" s="263">
        <f>PLU_Data!L27</f>
        <v>0</v>
      </c>
      <c r="P50" s="263">
        <f>PLU_Data!M27</f>
        <v>0</v>
      </c>
      <c r="Q50" s="263">
        <f>PLU_Data!N27</f>
        <v>0</v>
      </c>
      <c r="R50" s="263">
        <f>PLU_Data!O27</f>
        <v>0</v>
      </c>
      <c r="S50" s="263">
        <f>PLU_Data!P27</f>
        <v>0</v>
      </c>
      <c r="T50" s="263">
        <f>PLU_Data!Q27</f>
        <v>0</v>
      </c>
      <c r="U50" s="263">
        <f>PLU_Data!R27</f>
        <v>0</v>
      </c>
      <c r="V50" s="263">
        <f>PLU_Data!S27</f>
        <v>0</v>
      </c>
      <c r="W50" s="263">
        <f>PLU_Data!T27</f>
        <v>0</v>
      </c>
      <c r="X50" s="263">
        <f>PLU_Data!U27</f>
        <v>0</v>
      </c>
      <c r="Y50" s="263">
        <f>PLU_Data!V27</f>
        <v>0</v>
      </c>
      <c r="Z50" s="263">
        <f>PLU_Data!W27</f>
        <v>0</v>
      </c>
      <c r="AB50" s="266">
        <f>PLU_Data!Y27</f>
        <v>0</v>
      </c>
      <c r="AC50" s="266">
        <f>PLU_Data!Z27</f>
        <v>0</v>
      </c>
      <c r="AD50" s="266">
        <f>PLU_Data!AA27</f>
        <v>0</v>
      </c>
      <c r="AE50" s="266">
        <f>PLU_Data!AB27</f>
        <v>0</v>
      </c>
      <c r="AF50" s="266">
        <f>PLU_Data!AC27</f>
        <v>0</v>
      </c>
      <c r="AG50" s="266">
        <f>PLU_Data!AD27</f>
        <v>0</v>
      </c>
      <c r="AH50" s="266">
        <f>PLU_Data!AE27</f>
        <v>0</v>
      </c>
      <c r="AI50" s="266">
        <f>PLU_Data!AF27</f>
        <v>0</v>
      </c>
      <c r="AJ50" s="266">
        <f>PLU_Data!AG27</f>
        <v>0</v>
      </c>
      <c r="AK50" s="266">
        <f>PLU_Data!AH27</f>
        <v>0</v>
      </c>
      <c r="AL50" s="266">
        <f>PLU_Data!AI27</f>
        <v>0</v>
      </c>
      <c r="AM50" s="266">
        <f>PLU_Data!AJ27</f>
        <v>0</v>
      </c>
    </row>
    <row r="51" spans="1:39" s="174" customFormat="1" ht="14.25" x14ac:dyDescent="0.2">
      <c r="A51" s="170" t="str">
        <f>PLU_Data!B28</f>
        <v>6k</v>
      </c>
      <c r="B51" s="219" t="str">
        <f>PLU_Data!C28</f>
        <v>Solar - Longterm PPA</v>
      </c>
      <c r="C51" s="179" t="str">
        <f>PLU_Data!D28</f>
        <v>S0459</v>
      </c>
      <c r="D51" s="179" t="str">
        <f>PLU_Data!E28</f>
        <v>60039</v>
      </c>
      <c r="E51" s="212" t="str">
        <f>PLU_Data!F28</f>
        <v>CRWCKS_1_SOLAR1</v>
      </c>
      <c r="F51" s="212">
        <f>PLU_Data!G28</f>
        <v>0</v>
      </c>
      <c r="G51" s="212" t="str">
        <f>PLU_Data!H28</f>
        <v>Solar PV</v>
      </c>
      <c r="H51" s="223">
        <f>PLU_Data!I28</f>
        <v>20</v>
      </c>
      <c r="I51" s="179" t="str">
        <f>PLU_Data!J28</f>
        <v>CAISO</v>
      </c>
      <c r="J51" s="179"/>
      <c r="K51" s="179"/>
      <c r="L51" s="179"/>
      <c r="M51" s="181"/>
      <c r="N51" s="216"/>
      <c r="O51" s="263">
        <f>PLU_Data!L28</f>
        <v>0</v>
      </c>
      <c r="P51" s="263">
        <f>PLU_Data!M28</f>
        <v>0</v>
      </c>
      <c r="Q51" s="263">
        <f>PLU_Data!N28</f>
        <v>0</v>
      </c>
      <c r="R51" s="263">
        <f>PLU_Data!O28</f>
        <v>0</v>
      </c>
      <c r="S51" s="263">
        <f>PLU_Data!P28</f>
        <v>0</v>
      </c>
      <c r="T51" s="263">
        <f>PLU_Data!Q28</f>
        <v>0</v>
      </c>
      <c r="U51" s="263">
        <f>PLU_Data!R28</f>
        <v>0</v>
      </c>
      <c r="V51" s="263">
        <f>PLU_Data!S28</f>
        <v>0</v>
      </c>
      <c r="W51" s="263">
        <f>PLU_Data!T28</f>
        <v>0</v>
      </c>
      <c r="X51" s="263">
        <f>PLU_Data!U28</f>
        <v>0</v>
      </c>
      <c r="Y51" s="263">
        <f>PLU_Data!V28</f>
        <v>0</v>
      </c>
      <c r="Z51" s="263">
        <f>PLU_Data!W28</f>
        <v>0</v>
      </c>
      <c r="AB51" s="266">
        <f>PLU_Data!Y28</f>
        <v>0</v>
      </c>
      <c r="AC51" s="266">
        <f>PLU_Data!Z28</f>
        <v>0</v>
      </c>
      <c r="AD51" s="266">
        <f>PLU_Data!AA28</f>
        <v>0</v>
      </c>
      <c r="AE51" s="266">
        <f>PLU_Data!AB28</f>
        <v>0</v>
      </c>
      <c r="AF51" s="266">
        <f>PLU_Data!AC28</f>
        <v>0</v>
      </c>
      <c r="AG51" s="266">
        <f>PLU_Data!AD28</f>
        <v>0</v>
      </c>
      <c r="AH51" s="266">
        <f>PLU_Data!AE28</f>
        <v>0</v>
      </c>
      <c r="AI51" s="266">
        <f>PLU_Data!AF28</f>
        <v>0</v>
      </c>
      <c r="AJ51" s="266">
        <f>PLU_Data!AG28</f>
        <v>0</v>
      </c>
      <c r="AK51" s="266">
        <f>PLU_Data!AH28</f>
        <v>0</v>
      </c>
      <c r="AL51" s="266">
        <f>PLU_Data!AI28</f>
        <v>0</v>
      </c>
      <c r="AM51" s="266">
        <f>PLU_Data!AJ28</f>
        <v>0</v>
      </c>
    </row>
    <row r="52" spans="1:39" s="174" customFormat="1" ht="14.25" x14ac:dyDescent="0.2">
      <c r="A52" s="170" t="str">
        <f>PLU_Data!B29</f>
        <v>6l</v>
      </c>
      <c r="B52" s="219" t="str">
        <f>PLU_Data!C29</f>
        <v>Solar - Longterm PPA</v>
      </c>
      <c r="C52" s="179" t="str">
        <f>PLU_Data!D29</f>
        <v>S0424</v>
      </c>
      <c r="D52" s="179" t="str">
        <f>PLU_Data!E29</f>
        <v>59633</v>
      </c>
      <c r="E52" s="212" t="str">
        <f>PLU_Data!F29</f>
        <v>EEKTMN_6_SOLAR1</v>
      </c>
      <c r="F52" s="212">
        <f>PLU_Data!G29</f>
        <v>0</v>
      </c>
      <c r="G52" s="212" t="str">
        <f>PLU_Data!H29</f>
        <v>Solar PV</v>
      </c>
      <c r="H52" s="223">
        <f>PLU_Data!I29</f>
        <v>20</v>
      </c>
      <c r="I52" s="179" t="str">
        <f>PLU_Data!J29</f>
        <v>CAISO</v>
      </c>
      <c r="J52" s="179"/>
      <c r="K52" s="179"/>
      <c r="L52" s="179"/>
      <c r="M52" s="181"/>
      <c r="N52" s="216"/>
      <c r="O52" s="263">
        <f>PLU_Data!L29</f>
        <v>0</v>
      </c>
      <c r="P52" s="263">
        <f>PLU_Data!M29</f>
        <v>0</v>
      </c>
      <c r="Q52" s="263">
        <f>PLU_Data!N29</f>
        <v>0</v>
      </c>
      <c r="R52" s="263">
        <f>PLU_Data!O29</f>
        <v>0</v>
      </c>
      <c r="S52" s="263">
        <f>PLU_Data!P29</f>
        <v>0</v>
      </c>
      <c r="T52" s="263">
        <f>PLU_Data!Q29</f>
        <v>0</v>
      </c>
      <c r="U52" s="263">
        <f>PLU_Data!R29</f>
        <v>0</v>
      </c>
      <c r="V52" s="263">
        <f>PLU_Data!S29</f>
        <v>0</v>
      </c>
      <c r="W52" s="263">
        <f>PLU_Data!T29</f>
        <v>0</v>
      </c>
      <c r="X52" s="263">
        <f>PLU_Data!U29</f>
        <v>0</v>
      </c>
      <c r="Y52" s="263">
        <f>PLU_Data!V29</f>
        <v>0</v>
      </c>
      <c r="Z52" s="263">
        <f>PLU_Data!W29</f>
        <v>0</v>
      </c>
      <c r="AB52" s="266">
        <f>PLU_Data!Y29</f>
        <v>0</v>
      </c>
      <c r="AC52" s="266">
        <f>PLU_Data!Z29</f>
        <v>0</v>
      </c>
      <c r="AD52" s="266">
        <f>PLU_Data!AA29</f>
        <v>0</v>
      </c>
      <c r="AE52" s="266">
        <f>PLU_Data!AB29</f>
        <v>0</v>
      </c>
      <c r="AF52" s="266">
        <f>PLU_Data!AC29</f>
        <v>0</v>
      </c>
      <c r="AG52" s="266">
        <f>PLU_Data!AD29</f>
        <v>0</v>
      </c>
      <c r="AH52" s="266">
        <f>PLU_Data!AE29</f>
        <v>0</v>
      </c>
      <c r="AI52" s="266">
        <f>PLU_Data!AF29</f>
        <v>0</v>
      </c>
      <c r="AJ52" s="266">
        <f>PLU_Data!AG29</f>
        <v>0</v>
      </c>
      <c r="AK52" s="266">
        <f>PLU_Data!AH29</f>
        <v>0</v>
      </c>
      <c r="AL52" s="266">
        <f>PLU_Data!AI29</f>
        <v>0</v>
      </c>
      <c r="AM52" s="266">
        <f>PLU_Data!AJ29</f>
        <v>0</v>
      </c>
    </row>
    <row r="53" spans="1:39" s="174" customFormat="1" ht="14.25" x14ac:dyDescent="0.2">
      <c r="A53" s="170" t="str">
        <f>PLU_Data!B30</f>
        <v>6m</v>
      </c>
      <c r="B53" s="219" t="str">
        <f>PLU_Data!C30</f>
        <v>Solar - Longterm PPA</v>
      </c>
      <c r="C53" s="179" t="str">
        <f>PLU_Data!D30</f>
        <v>S0427</v>
      </c>
      <c r="D53" s="179" t="str">
        <f>PLU_Data!E30</f>
        <v>59009</v>
      </c>
      <c r="E53" s="212" t="str">
        <f>PLU_Data!F30</f>
        <v>LAMONT_1_SOLAR4</v>
      </c>
      <c r="F53" s="212">
        <f>PLU_Data!G30</f>
        <v>0</v>
      </c>
      <c r="G53" s="212" t="str">
        <f>PLU_Data!H30</f>
        <v>Solar PV</v>
      </c>
      <c r="H53" s="223">
        <f>PLU_Data!I30</f>
        <v>26.66</v>
      </c>
      <c r="I53" s="179" t="str">
        <f>PLU_Data!J30</f>
        <v>CAISO</v>
      </c>
      <c r="J53" s="179"/>
      <c r="K53" s="179"/>
      <c r="L53" s="179"/>
      <c r="M53" s="181"/>
      <c r="N53" s="216"/>
      <c r="O53" s="263">
        <f>PLU_Data!L30</f>
        <v>0</v>
      </c>
      <c r="P53" s="263">
        <f>PLU_Data!M30</f>
        <v>0</v>
      </c>
      <c r="Q53" s="263">
        <f>PLU_Data!N30</f>
        <v>0</v>
      </c>
      <c r="R53" s="263">
        <f>PLU_Data!O30</f>
        <v>0</v>
      </c>
      <c r="S53" s="263">
        <f>PLU_Data!P30</f>
        <v>0</v>
      </c>
      <c r="T53" s="263">
        <f>PLU_Data!Q30</f>
        <v>0</v>
      </c>
      <c r="U53" s="263">
        <f>PLU_Data!R30</f>
        <v>0</v>
      </c>
      <c r="V53" s="263">
        <f>PLU_Data!S30</f>
        <v>0</v>
      </c>
      <c r="W53" s="263">
        <f>PLU_Data!T30</f>
        <v>0</v>
      </c>
      <c r="X53" s="263">
        <f>PLU_Data!U30</f>
        <v>0</v>
      </c>
      <c r="Y53" s="263">
        <f>PLU_Data!V30</f>
        <v>0</v>
      </c>
      <c r="Z53" s="263">
        <f>PLU_Data!W30</f>
        <v>0</v>
      </c>
      <c r="AB53" s="266">
        <f>PLU_Data!Y30</f>
        <v>0</v>
      </c>
      <c r="AC53" s="266">
        <f>PLU_Data!Z30</f>
        <v>0</v>
      </c>
      <c r="AD53" s="266">
        <f>PLU_Data!AA30</f>
        <v>0</v>
      </c>
      <c r="AE53" s="266">
        <f>PLU_Data!AB30</f>
        <v>0</v>
      </c>
      <c r="AF53" s="266">
        <f>PLU_Data!AC30</f>
        <v>0</v>
      </c>
      <c r="AG53" s="266">
        <f>PLU_Data!AD30</f>
        <v>0</v>
      </c>
      <c r="AH53" s="266">
        <f>PLU_Data!AE30</f>
        <v>0</v>
      </c>
      <c r="AI53" s="266">
        <f>PLU_Data!AF30</f>
        <v>0</v>
      </c>
      <c r="AJ53" s="266">
        <f>PLU_Data!AG30</f>
        <v>0</v>
      </c>
      <c r="AK53" s="266">
        <f>PLU_Data!AH30</f>
        <v>0</v>
      </c>
      <c r="AL53" s="266">
        <f>PLU_Data!AI30</f>
        <v>0</v>
      </c>
      <c r="AM53" s="266">
        <f>PLU_Data!AJ30</f>
        <v>0</v>
      </c>
    </row>
    <row r="54" spans="1:39" s="174" customFormat="1" ht="14.25" x14ac:dyDescent="0.2">
      <c r="A54" s="170" t="str">
        <f>PLU_Data!B31</f>
        <v>6n</v>
      </c>
      <c r="B54" s="219" t="str">
        <f>PLU_Data!C31</f>
        <v>Solar - Longterm PPA</v>
      </c>
      <c r="C54" s="179" t="str">
        <f>PLU_Data!D31</f>
        <v>S0749</v>
      </c>
      <c r="D54" s="179">
        <f>PLU_Data!E31</f>
        <v>0</v>
      </c>
      <c r="E54" s="212" t="str">
        <f>PLU_Data!F31</f>
        <v>RTEDDY_2_SPASR4</v>
      </c>
      <c r="F54" s="212">
        <f>PLU_Data!G31</f>
        <v>0</v>
      </c>
      <c r="G54" s="212" t="str">
        <f>PLU_Data!H31</f>
        <v>Solar PV</v>
      </c>
      <c r="H54" s="223">
        <f>PLU_Data!I31</f>
        <v>22.12</v>
      </c>
      <c r="I54" s="179" t="str">
        <f>PLU_Data!J31</f>
        <v>CAISO</v>
      </c>
      <c r="J54" s="179"/>
      <c r="K54" s="179"/>
      <c r="L54" s="179"/>
      <c r="M54" s="181"/>
      <c r="N54" s="216"/>
      <c r="O54" s="263">
        <f>PLU_Data!L31</f>
        <v>0</v>
      </c>
      <c r="P54" s="263">
        <f>PLU_Data!M31</f>
        <v>0</v>
      </c>
      <c r="Q54" s="263">
        <f>PLU_Data!N31</f>
        <v>0</v>
      </c>
      <c r="R54" s="263">
        <f>PLU_Data!O31</f>
        <v>0</v>
      </c>
      <c r="S54" s="263">
        <f>PLU_Data!P31</f>
        <v>0</v>
      </c>
      <c r="T54" s="263">
        <f>PLU_Data!Q31</f>
        <v>0</v>
      </c>
      <c r="U54" s="263">
        <f>PLU_Data!R31</f>
        <v>0</v>
      </c>
      <c r="V54" s="263">
        <f>PLU_Data!S31</f>
        <v>0</v>
      </c>
      <c r="W54" s="263">
        <f>PLU_Data!T31</f>
        <v>0</v>
      </c>
      <c r="X54" s="263">
        <f>PLU_Data!U31</f>
        <v>0</v>
      </c>
      <c r="Y54" s="263">
        <f>PLU_Data!V31</f>
        <v>0</v>
      </c>
      <c r="Z54" s="263">
        <f>PLU_Data!W31</f>
        <v>0</v>
      </c>
      <c r="AB54" s="266">
        <f>PLU_Data!Y31</f>
        <v>0</v>
      </c>
      <c r="AC54" s="266">
        <f>PLU_Data!Z31</f>
        <v>0</v>
      </c>
      <c r="AD54" s="266">
        <f>PLU_Data!AA31</f>
        <v>0</v>
      </c>
      <c r="AE54" s="266">
        <f>PLU_Data!AB31</f>
        <v>0</v>
      </c>
      <c r="AF54" s="266">
        <f>PLU_Data!AC31</f>
        <v>0</v>
      </c>
      <c r="AG54" s="266">
        <f>PLU_Data!AD31</f>
        <v>0</v>
      </c>
      <c r="AH54" s="266">
        <f>PLU_Data!AE31</f>
        <v>0</v>
      </c>
      <c r="AI54" s="266">
        <f>PLU_Data!AF31</f>
        <v>0</v>
      </c>
      <c r="AJ54" s="266">
        <f>PLU_Data!AG31</f>
        <v>0</v>
      </c>
      <c r="AK54" s="266">
        <f>PLU_Data!AH31</f>
        <v>0</v>
      </c>
      <c r="AL54" s="266">
        <f>PLU_Data!AI31</f>
        <v>0</v>
      </c>
      <c r="AM54" s="266">
        <f>PLU_Data!AJ31</f>
        <v>0</v>
      </c>
    </row>
    <row r="55" spans="1:39" s="174" customFormat="1" ht="14.25" x14ac:dyDescent="0.2">
      <c r="A55" s="170" t="str">
        <f>PLU_Data!B32</f>
        <v>6o</v>
      </c>
      <c r="B55" s="219" t="str">
        <f>PLU_Data!C32</f>
        <v>Solar - Longterm PPA</v>
      </c>
      <c r="C55" s="179">
        <f>PLU_Data!D32</f>
        <v>0</v>
      </c>
      <c r="D55" s="179" t="str">
        <f>PLU_Data!E32</f>
        <v>58370</v>
      </c>
      <c r="E55" s="212" t="str">
        <f>PLU_Data!F32</f>
        <v>GRIDLEY 1</v>
      </c>
      <c r="F55" s="212">
        <f>PLU_Data!G32</f>
        <v>0</v>
      </c>
      <c r="G55" s="212" t="str">
        <f>PLU_Data!H32</f>
        <v>Solar PV</v>
      </c>
      <c r="H55" s="223">
        <f>PLU_Data!I32</f>
        <v>1</v>
      </c>
      <c r="I55" s="179" t="str">
        <f>PLU_Data!J32</f>
        <v>CAISO</v>
      </c>
      <c r="J55" s="179"/>
      <c r="K55" s="179"/>
      <c r="L55" s="179"/>
      <c r="M55" s="181"/>
      <c r="N55" s="216"/>
      <c r="O55" s="263">
        <f>PLU_Data!L32</f>
        <v>0</v>
      </c>
      <c r="P55" s="263">
        <f>PLU_Data!M32</f>
        <v>0</v>
      </c>
      <c r="Q55" s="263">
        <f>PLU_Data!N32</f>
        <v>0</v>
      </c>
      <c r="R55" s="263">
        <f>PLU_Data!O32</f>
        <v>0</v>
      </c>
      <c r="S55" s="263">
        <f>PLU_Data!P32</f>
        <v>0</v>
      </c>
      <c r="T55" s="263">
        <f>PLU_Data!Q32</f>
        <v>0</v>
      </c>
      <c r="U55" s="263">
        <f>PLU_Data!R32</f>
        <v>0</v>
      </c>
      <c r="V55" s="263">
        <f>PLU_Data!S32</f>
        <v>0</v>
      </c>
      <c r="W55" s="263">
        <f>PLU_Data!T32</f>
        <v>0</v>
      </c>
      <c r="X55" s="263">
        <f>PLU_Data!U32</f>
        <v>0</v>
      </c>
      <c r="Y55" s="263">
        <f>PLU_Data!V32</f>
        <v>0</v>
      </c>
      <c r="Z55" s="263">
        <f>PLU_Data!W32</f>
        <v>0</v>
      </c>
      <c r="AB55" s="266">
        <f>PLU_Data!Y32</f>
        <v>0</v>
      </c>
      <c r="AC55" s="266">
        <f>PLU_Data!Z32</f>
        <v>0</v>
      </c>
      <c r="AD55" s="266">
        <f>PLU_Data!AA32</f>
        <v>0</v>
      </c>
      <c r="AE55" s="266">
        <f>PLU_Data!AB32</f>
        <v>0</v>
      </c>
      <c r="AF55" s="266">
        <f>PLU_Data!AC32</f>
        <v>0</v>
      </c>
      <c r="AG55" s="266">
        <f>PLU_Data!AD32</f>
        <v>0</v>
      </c>
      <c r="AH55" s="266">
        <f>PLU_Data!AE32</f>
        <v>0</v>
      </c>
      <c r="AI55" s="266">
        <f>PLU_Data!AF32</f>
        <v>0</v>
      </c>
      <c r="AJ55" s="266">
        <f>PLU_Data!AG32</f>
        <v>0</v>
      </c>
      <c r="AK55" s="266">
        <f>PLU_Data!AH32</f>
        <v>0</v>
      </c>
      <c r="AL55" s="266">
        <f>PLU_Data!AI32</f>
        <v>0</v>
      </c>
      <c r="AM55" s="266">
        <f>PLU_Data!AJ32</f>
        <v>0</v>
      </c>
    </row>
    <row r="56" spans="1:39" s="174" customFormat="1" ht="14.25" x14ac:dyDescent="0.2">
      <c r="A56" s="170" t="str">
        <f>PLU_Data!B33</f>
        <v>6p</v>
      </c>
      <c r="B56" s="219" t="str">
        <f>PLU_Data!C33</f>
        <v>Wind - Longterm PPA</v>
      </c>
      <c r="C56" s="179" t="str">
        <f>PLU_Data!D33</f>
        <v>W0355</v>
      </c>
      <c r="D56" s="179" t="str">
        <f>PLU_Data!E33</f>
        <v>56075</v>
      </c>
      <c r="E56" s="212" t="str">
        <f>PLU_Data!F33</f>
        <v>BRDSLD_2_HIWIND</v>
      </c>
      <c r="F56" s="212">
        <f>PLU_Data!G33</f>
        <v>0</v>
      </c>
      <c r="G56" s="212" t="str">
        <f>PLU_Data!H33</f>
        <v>Wind - NorCal</v>
      </c>
      <c r="H56" s="223">
        <f>PLU_Data!I33</f>
        <v>74.73</v>
      </c>
      <c r="I56" s="179" t="str">
        <f>PLU_Data!J33</f>
        <v>CAISO</v>
      </c>
      <c r="J56" s="179"/>
      <c r="K56" s="179"/>
      <c r="L56" s="179"/>
      <c r="M56" s="181"/>
      <c r="N56" s="216"/>
      <c r="O56" s="263">
        <f>PLU_Data!L33</f>
        <v>0</v>
      </c>
      <c r="P56" s="263">
        <f>PLU_Data!M33</f>
        <v>0</v>
      </c>
      <c r="Q56" s="263">
        <f>PLU_Data!N33</f>
        <v>0</v>
      </c>
      <c r="R56" s="263">
        <f>PLU_Data!O33</f>
        <v>0</v>
      </c>
      <c r="S56" s="263">
        <f>PLU_Data!P33</f>
        <v>0</v>
      </c>
      <c r="T56" s="263">
        <f>PLU_Data!Q33</f>
        <v>0</v>
      </c>
      <c r="U56" s="263">
        <f>PLU_Data!R33</f>
        <v>0</v>
      </c>
      <c r="V56" s="263">
        <f>PLU_Data!S33</f>
        <v>0</v>
      </c>
      <c r="W56" s="263">
        <f>PLU_Data!T33</f>
        <v>0</v>
      </c>
      <c r="X56" s="263">
        <f>PLU_Data!U33</f>
        <v>0</v>
      </c>
      <c r="Y56" s="263">
        <f>PLU_Data!V33</f>
        <v>0</v>
      </c>
      <c r="Z56" s="263">
        <f>PLU_Data!W33</f>
        <v>0</v>
      </c>
      <c r="AB56" s="266">
        <f>PLU_Data!Y33</f>
        <v>0</v>
      </c>
      <c r="AC56" s="266">
        <f>PLU_Data!Z33</f>
        <v>0</v>
      </c>
      <c r="AD56" s="266">
        <f>PLU_Data!AA33</f>
        <v>0</v>
      </c>
      <c r="AE56" s="266">
        <f>PLU_Data!AB33</f>
        <v>0</v>
      </c>
      <c r="AF56" s="266">
        <f>PLU_Data!AC33</f>
        <v>0</v>
      </c>
      <c r="AG56" s="266">
        <f>PLU_Data!AD33</f>
        <v>0</v>
      </c>
      <c r="AH56" s="266">
        <f>PLU_Data!AE33</f>
        <v>0</v>
      </c>
      <c r="AI56" s="266">
        <f>PLU_Data!AF33</f>
        <v>0</v>
      </c>
      <c r="AJ56" s="266">
        <f>PLU_Data!AG33</f>
        <v>0</v>
      </c>
      <c r="AK56" s="266">
        <f>PLU_Data!AH33</f>
        <v>0</v>
      </c>
      <c r="AL56" s="266">
        <f>PLU_Data!AI33</f>
        <v>0</v>
      </c>
      <c r="AM56" s="266">
        <f>PLU_Data!AJ33</f>
        <v>0</v>
      </c>
    </row>
    <row r="57" spans="1:39" s="174" customFormat="1" ht="14.25" x14ac:dyDescent="0.2">
      <c r="A57" s="170" t="str">
        <f>PLU_Data!B34</f>
        <v>6r</v>
      </c>
      <c r="B57" s="219" t="str">
        <f>PLU_Data!C34</f>
        <v>Biogas/Biomass - Longterm PPA</v>
      </c>
      <c r="C57" s="179" t="str">
        <f>PLU_Data!D34</f>
        <v>E0253</v>
      </c>
      <c r="D57" s="179" t="str">
        <f>PLU_Data!E34</f>
        <v>58436</v>
      </c>
      <c r="E57" s="212" t="str">
        <f>PLU_Data!F34</f>
        <v>CORRAL_6_SJOAQN</v>
      </c>
      <c r="F57" s="212">
        <f>PLU_Data!G34</f>
        <v>0</v>
      </c>
      <c r="G57" s="212" t="str">
        <f>PLU_Data!H34</f>
        <v>Biofuels</v>
      </c>
      <c r="H57" s="223">
        <f>PLU_Data!I34</f>
        <v>4.3</v>
      </c>
      <c r="I57" s="179" t="str">
        <f>PLU_Data!J34</f>
        <v>CAISO</v>
      </c>
      <c r="J57" s="179"/>
      <c r="K57" s="179"/>
      <c r="L57" s="179"/>
      <c r="M57" s="181"/>
      <c r="N57" s="216"/>
      <c r="O57" s="263">
        <f>PLU_Data!L34</f>
        <v>0</v>
      </c>
      <c r="P57" s="263">
        <f>PLU_Data!M34</f>
        <v>0</v>
      </c>
      <c r="Q57" s="263">
        <f>PLU_Data!N34</f>
        <v>0</v>
      </c>
      <c r="R57" s="263">
        <f>PLU_Data!O34</f>
        <v>0</v>
      </c>
      <c r="S57" s="263">
        <f>PLU_Data!P34</f>
        <v>0</v>
      </c>
      <c r="T57" s="263">
        <f>PLU_Data!Q34</f>
        <v>0</v>
      </c>
      <c r="U57" s="263">
        <f>PLU_Data!R34</f>
        <v>0</v>
      </c>
      <c r="V57" s="263">
        <f>PLU_Data!S34</f>
        <v>0</v>
      </c>
      <c r="W57" s="263">
        <f>PLU_Data!T34</f>
        <v>0</v>
      </c>
      <c r="X57" s="263">
        <f>PLU_Data!U34</f>
        <v>0</v>
      </c>
      <c r="Y57" s="263">
        <f>PLU_Data!V34</f>
        <v>0</v>
      </c>
      <c r="Z57" s="263">
        <f>PLU_Data!W34</f>
        <v>0</v>
      </c>
      <c r="AB57" s="266">
        <f>PLU_Data!Y34</f>
        <v>0</v>
      </c>
      <c r="AC57" s="266">
        <f>PLU_Data!Z34</f>
        <v>0</v>
      </c>
      <c r="AD57" s="266">
        <f>PLU_Data!AA34</f>
        <v>0</v>
      </c>
      <c r="AE57" s="266">
        <f>PLU_Data!AB34</f>
        <v>0</v>
      </c>
      <c r="AF57" s="266">
        <f>PLU_Data!AC34</f>
        <v>0</v>
      </c>
      <c r="AG57" s="266">
        <f>PLU_Data!AD34</f>
        <v>0</v>
      </c>
      <c r="AH57" s="266">
        <f>PLU_Data!AE34</f>
        <v>0</v>
      </c>
      <c r="AI57" s="266">
        <f>PLU_Data!AF34</f>
        <v>0</v>
      </c>
      <c r="AJ57" s="266">
        <f>PLU_Data!AG34</f>
        <v>0</v>
      </c>
      <c r="AK57" s="266">
        <f>PLU_Data!AH34</f>
        <v>0</v>
      </c>
      <c r="AL57" s="266">
        <f>PLU_Data!AI34</f>
        <v>0</v>
      </c>
      <c r="AM57" s="266">
        <f>PLU_Data!AJ34</f>
        <v>0</v>
      </c>
    </row>
    <row r="58" spans="1:39" s="174" customFormat="1" ht="14.25" x14ac:dyDescent="0.2">
      <c r="A58" s="170" t="str">
        <f>PLU_Data!B35</f>
        <v>6s</v>
      </c>
      <c r="B58" s="219" t="str">
        <f>PLU_Data!C35</f>
        <v>Biogas/Biomass - Longterm PPA</v>
      </c>
      <c r="C58" s="179" t="str">
        <f>PLU_Data!D35</f>
        <v>E0248</v>
      </c>
      <c r="D58" s="179" t="str">
        <f>PLU_Data!E35</f>
        <v>57771</v>
      </c>
      <c r="E58" s="212" t="str">
        <f>PLU_Data!F35</f>
        <v>ESQUON_6_LNDFIL</v>
      </c>
      <c r="F58" s="212">
        <f>PLU_Data!G35</f>
        <v>0</v>
      </c>
      <c r="G58" s="212" t="str">
        <f>PLU_Data!H35</f>
        <v>Biofuels</v>
      </c>
      <c r="H58" s="223">
        <f>PLU_Data!I35</f>
        <v>2.1</v>
      </c>
      <c r="I58" s="179" t="str">
        <f>PLU_Data!J35</f>
        <v>CAISO</v>
      </c>
      <c r="J58" s="179"/>
      <c r="K58" s="179"/>
      <c r="L58" s="179"/>
      <c r="M58" s="181"/>
      <c r="N58" s="216"/>
      <c r="O58" s="263">
        <f>PLU_Data!L35</f>
        <v>0</v>
      </c>
      <c r="P58" s="263">
        <f>PLU_Data!M35</f>
        <v>0</v>
      </c>
      <c r="Q58" s="263">
        <f>PLU_Data!N35</f>
        <v>0</v>
      </c>
      <c r="R58" s="263">
        <f>PLU_Data!O35</f>
        <v>0</v>
      </c>
      <c r="S58" s="263">
        <f>PLU_Data!P35</f>
        <v>0</v>
      </c>
      <c r="T58" s="263">
        <f>PLU_Data!Q35</f>
        <v>0</v>
      </c>
      <c r="U58" s="263">
        <f>PLU_Data!R35</f>
        <v>0</v>
      </c>
      <c r="V58" s="263">
        <f>PLU_Data!S35</f>
        <v>0</v>
      </c>
      <c r="W58" s="263">
        <f>PLU_Data!T35</f>
        <v>0</v>
      </c>
      <c r="X58" s="263">
        <f>PLU_Data!U35</f>
        <v>0</v>
      </c>
      <c r="Y58" s="263">
        <f>PLU_Data!V35</f>
        <v>0</v>
      </c>
      <c r="Z58" s="263">
        <f>PLU_Data!W35</f>
        <v>0</v>
      </c>
      <c r="AB58" s="266">
        <f>PLU_Data!Y35</f>
        <v>0</v>
      </c>
      <c r="AC58" s="266">
        <f>PLU_Data!Z35</f>
        <v>0</v>
      </c>
      <c r="AD58" s="266">
        <f>PLU_Data!AA35</f>
        <v>0</v>
      </c>
      <c r="AE58" s="266">
        <f>PLU_Data!AB35</f>
        <v>0</v>
      </c>
      <c r="AF58" s="266">
        <f>PLU_Data!AC35</f>
        <v>0</v>
      </c>
      <c r="AG58" s="266">
        <f>PLU_Data!AD35</f>
        <v>0</v>
      </c>
      <c r="AH58" s="266">
        <f>PLU_Data!AE35</f>
        <v>0</v>
      </c>
      <c r="AI58" s="266">
        <f>PLU_Data!AF35</f>
        <v>0</v>
      </c>
      <c r="AJ58" s="266">
        <f>PLU_Data!AG35</f>
        <v>0</v>
      </c>
      <c r="AK58" s="266">
        <f>PLU_Data!AH35</f>
        <v>0</v>
      </c>
      <c r="AL58" s="266">
        <f>PLU_Data!AI35</f>
        <v>0</v>
      </c>
      <c r="AM58" s="266">
        <f>PLU_Data!AJ35</f>
        <v>0</v>
      </c>
    </row>
    <row r="59" spans="1:39" s="174" customFormat="1" ht="14.25" x14ac:dyDescent="0.2">
      <c r="A59" s="170" t="str">
        <f>PLU_Data!B36</f>
        <v>6t</v>
      </c>
      <c r="B59" s="219" t="str">
        <f>PLU_Data!C36</f>
        <v>Biogas/Biomass - Longterm PPA</v>
      </c>
      <c r="C59" s="179" t="str">
        <f>PLU_Data!D36</f>
        <v>E0255</v>
      </c>
      <c r="D59" s="179" t="str">
        <f>PLU_Data!E36</f>
        <v>58397</v>
      </c>
      <c r="E59" s="212" t="str">
        <f>PLU_Data!F36</f>
        <v>GONZLS_6_UNIT</v>
      </c>
      <c r="F59" s="212">
        <f>PLU_Data!G36</f>
        <v>0</v>
      </c>
      <c r="G59" s="212" t="str">
        <f>PLU_Data!H36</f>
        <v>Biofuels</v>
      </c>
      <c r="H59" s="223">
        <f>PLU_Data!I36</f>
        <v>1.42</v>
      </c>
      <c r="I59" s="179" t="str">
        <f>PLU_Data!J36</f>
        <v>CAISO</v>
      </c>
      <c r="J59" s="179"/>
      <c r="K59" s="179"/>
      <c r="L59" s="179"/>
      <c r="M59" s="181"/>
      <c r="N59" s="216"/>
      <c r="O59" s="263">
        <f>PLU_Data!L36</f>
        <v>0</v>
      </c>
      <c r="P59" s="263">
        <f>PLU_Data!M36</f>
        <v>0</v>
      </c>
      <c r="Q59" s="263">
        <f>PLU_Data!N36</f>
        <v>0</v>
      </c>
      <c r="R59" s="263">
        <f>PLU_Data!O36</f>
        <v>0</v>
      </c>
      <c r="S59" s="263">
        <f>PLU_Data!P36</f>
        <v>0</v>
      </c>
      <c r="T59" s="263">
        <f>PLU_Data!Q36</f>
        <v>0</v>
      </c>
      <c r="U59" s="263">
        <f>PLU_Data!R36</f>
        <v>0</v>
      </c>
      <c r="V59" s="263">
        <f>PLU_Data!S36</f>
        <v>0</v>
      </c>
      <c r="W59" s="263">
        <f>PLU_Data!T36</f>
        <v>0</v>
      </c>
      <c r="X59" s="263">
        <f>PLU_Data!U36</f>
        <v>0</v>
      </c>
      <c r="Y59" s="263">
        <f>PLU_Data!V36</f>
        <v>0</v>
      </c>
      <c r="Z59" s="263">
        <f>PLU_Data!W36</f>
        <v>0</v>
      </c>
      <c r="AB59" s="266">
        <f>PLU_Data!Y36</f>
        <v>0</v>
      </c>
      <c r="AC59" s="266">
        <f>PLU_Data!Z36</f>
        <v>0</v>
      </c>
      <c r="AD59" s="266">
        <f>PLU_Data!AA36</f>
        <v>0</v>
      </c>
      <c r="AE59" s="266">
        <f>PLU_Data!AB36</f>
        <v>0</v>
      </c>
      <c r="AF59" s="266">
        <f>PLU_Data!AC36</f>
        <v>0</v>
      </c>
      <c r="AG59" s="266">
        <f>PLU_Data!AD36</f>
        <v>0</v>
      </c>
      <c r="AH59" s="266">
        <f>PLU_Data!AE36</f>
        <v>0</v>
      </c>
      <c r="AI59" s="266">
        <f>PLU_Data!AF36</f>
        <v>0</v>
      </c>
      <c r="AJ59" s="266">
        <f>PLU_Data!AG36</f>
        <v>0</v>
      </c>
      <c r="AK59" s="266">
        <f>PLU_Data!AH36</f>
        <v>0</v>
      </c>
      <c r="AL59" s="266">
        <f>PLU_Data!AI36</f>
        <v>0</v>
      </c>
      <c r="AM59" s="266">
        <f>PLU_Data!AJ36</f>
        <v>0</v>
      </c>
    </row>
    <row r="60" spans="1:39" s="174" customFormat="1" ht="14.25" x14ac:dyDescent="0.2">
      <c r="A60" s="170" t="str">
        <f>PLU_Data!B37</f>
        <v>6u</v>
      </c>
      <c r="B60" s="219" t="str">
        <f>PLU_Data!C37</f>
        <v>Biogas/Biomass - Longterm PPA</v>
      </c>
      <c r="C60" s="179" t="str">
        <f>PLU_Data!D37</f>
        <v>E0214</v>
      </c>
      <c r="D60" s="179" t="str">
        <f>PLU_Data!E37</f>
        <v>56428</v>
      </c>
      <c r="E60" s="212" t="str">
        <f>PLU_Data!F37</f>
        <v>GRNVLY_7_SCLAND</v>
      </c>
      <c r="F60" s="212">
        <f>PLU_Data!G37</f>
        <v>0</v>
      </c>
      <c r="G60" s="212" t="str">
        <f>PLU_Data!H37</f>
        <v>Biofuels</v>
      </c>
      <c r="H60" s="223">
        <f>PLU_Data!I37</f>
        <v>3.04</v>
      </c>
      <c r="I60" s="179" t="str">
        <f>PLU_Data!J37</f>
        <v>CAISO</v>
      </c>
      <c r="J60" s="179"/>
      <c r="K60" s="179"/>
      <c r="L60" s="179"/>
      <c r="M60" s="181"/>
      <c r="N60" s="216"/>
      <c r="O60" s="263">
        <f>PLU_Data!L37</f>
        <v>0</v>
      </c>
      <c r="P60" s="263">
        <f>PLU_Data!M37</f>
        <v>0</v>
      </c>
      <c r="Q60" s="263">
        <f>PLU_Data!N37</f>
        <v>0</v>
      </c>
      <c r="R60" s="263">
        <f>PLU_Data!O37</f>
        <v>0</v>
      </c>
      <c r="S60" s="263">
        <f>PLU_Data!P37</f>
        <v>0</v>
      </c>
      <c r="T60" s="263">
        <f>PLU_Data!Q37</f>
        <v>0</v>
      </c>
      <c r="U60" s="263">
        <f>PLU_Data!R37</f>
        <v>0</v>
      </c>
      <c r="V60" s="263">
        <f>PLU_Data!S37</f>
        <v>0</v>
      </c>
      <c r="W60" s="263">
        <f>PLU_Data!T37</f>
        <v>0</v>
      </c>
      <c r="X60" s="263">
        <f>PLU_Data!U37</f>
        <v>0</v>
      </c>
      <c r="Y60" s="263">
        <f>PLU_Data!V37</f>
        <v>0</v>
      </c>
      <c r="Z60" s="263">
        <f>PLU_Data!W37</f>
        <v>0</v>
      </c>
      <c r="AB60" s="266">
        <f>PLU_Data!Y37</f>
        <v>0</v>
      </c>
      <c r="AC60" s="266">
        <f>PLU_Data!Z37</f>
        <v>0</v>
      </c>
      <c r="AD60" s="266">
        <f>PLU_Data!AA37</f>
        <v>0</v>
      </c>
      <c r="AE60" s="266">
        <f>PLU_Data!AB37</f>
        <v>0</v>
      </c>
      <c r="AF60" s="266">
        <f>PLU_Data!AC37</f>
        <v>0</v>
      </c>
      <c r="AG60" s="266">
        <f>PLU_Data!AD37</f>
        <v>0</v>
      </c>
      <c r="AH60" s="266">
        <f>PLU_Data!AE37</f>
        <v>0</v>
      </c>
      <c r="AI60" s="266">
        <f>PLU_Data!AF37</f>
        <v>0</v>
      </c>
      <c r="AJ60" s="266">
        <f>PLU_Data!AG37</f>
        <v>0</v>
      </c>
      <c r="AK60" s="266">
        <f>PLU_Data!AH37</f>
        <v>0</v>
      </c>
      <c r="AL60" s="266">
        <f>PLU_Data!AI37</f>
        <v>0</v>
      </c>
      <c r="AM60" s="266">
        <f>PLU_Data!AJ37</f>
        <v>0</v>
      </c>
    </row>
    <row r="61" spans="1:39" s="174" customFormat="1" ht="14.25" x14ac:dyDescent="0.2">
      <c r="A61" s="170" t="str">
        <f>PLU_Data!B38</f>
        <v>6v</v>
      </c>
      <c r="B61" s="219" t="str">
        <f>PLU_Data!C38</f>
        <v>Biogas/Biomass - Longterm PPA</v>
      </c>
      <c r="C61" s="179" t="str">
        <f>PLU_Data!D38</f>
        <v>E0217</v>
      </c>
      <c r="D61" s="179" t="str">
        <f>PLU_Data!E38</f>
        <v>56897</v>
      </c>
      <c r="E61" s="212" t="str">
        <f>PLU_Data!F38</f>
        <v>KIRKER_7_KELCYN</v>
      </c>
      <c r="F61" s="212">
        <f>PLU_Data!G38</f>
        <v>0</v>
      </c>
      <c r="G61" s="212" t="str">
        <f>PLU_Data!H38</f>
        <v>Biofuels</v>
      </c>
      <c r="H61" s="223">
        <f>PLU_Data!I38</f>
        <v>3.56</v>
      </c>
      <c r="I61" s="179" t="str">
        <f>PLU_Data!J38</f>
        <v>CAISO</v>
      </c>
      <c r="J61" s="179"/>
      <c r="K61" s="179"/>
      <c r="L61" s="179"/>
      <c r="M61" s="181"/>
      <c r="N61" s="216"/>
      <c r="O61" s="263">
        <f>PLU_Data!L38</f>
        <v>0</v>
      </c>
      <c r="P61" s="263">
        <f>PLU_Data!M38</f>
        <v>0</v>
      </c>
      <c r="Q61" s="263">
        <f>PLU_Data!N38</f>
        <v>0</v>
      </c>
      <c r="R61" s="263">
        <f>PLU_Data!O38</f>
        <v>0</v>
      </c>
      <c r="S61" s="263">
        <f>PLU_Data!P38</f>
        <v>0</v>
      </c>
      <c r="T61" s="263">
        <f>PLU_Data!Q38</f>
        <v>0</v>
      </c>
      <c r="U61" s="263">
        <f>PLU_Data!R38</f>
        <v>0</v>
      </c>
      <c r="V61" s="263">
        <f>PLU_Data!S38</f>
        <v>0</v>
      </c>
      <c r="W61" s="263">
        <f>PLU_Data!T38</f>
        <v>0</v>
      </c>
      <c r="X61" s="263">
        <f>PLU_Data!U38</f>
        <v>0</v>
      </c>
      <c r="Y61" s="263">
        <f>PLU_Data!V38</f>
        <v>0</v>
      </c>
      <c r="Z61" s="263">
        <f>PLU_Data!W38</f>
        <v>0</v>
      </c>
      <c r="AB61" s="266">
        <f>PLU_Data!Y38</f>
        <v>0</v>
      </c>
      <c r="AC61" s="266">
        <f>PLU_Data!Z38</f>
        <v>0</v>
      </c>
      <c r="AD61" s="266">
        <f>PLU_Data!AA38</f>
        <v>0</v>
      </c>
      <c r="AE61" s="266">
        <f>PLU_Data!AB38</f>
        <v>0</v>
      </c>
      <c r="AF61" s="266">
        <f>PLU_Data!AC38</f>
        <v>0</v>
      </c>
      <c r="AG61" s="266">
        <f>PLU_Data!AD38</f>
        <v>0</v>
      </c>
      <c r="AH61" s="266">
        <f>PLU_Data!AE38</f>
        <v>0</v>
      </c>
      <c r="AI61" s="266">
        <f>PLU_Data!AF38</f>
        <v>0</v>
      </c>
      <c r="AJ61" s="266">
        <f>PLU_Data!AG38</f>
        <v>0</v>
      </c>
      <c r="AK61" s="266">
        <f>PLU_Data!AH38</f>
        <v>0</v>
      </c>
      <c r="AL61" s="266">
        <f>PLU_Data!AI38</f>
        <v>0</v>
      </c>
      <c r="AM61" s="266">
        <f>PLU_Data!AJ38</f>
        <v>0</v>
      </c>
    </row>
    <row r="62" spans="1:39" s="174" customFormat="1" ht="14.25" x14ac:dyDescent="0.2">
      <c r="A62" s="170" t="str">
        <f>PLU_Data!B39</f>
        <v>6w</v>
      </c>
      <c r="B62" s="219" t="str">
        <f>PLU_Data!C39</f>
        <v>Biogas/Biomass - Longterm PPA</v>
      </c>
      <c r="C62" s="179" t="str">
        <f>PLU_Data!D39</f>
        <v>E0036</v>
      </c>
      <c r="D62" s="179" t="str">
        <f>PLU_Data!E39</f>
        <v>56036</v>
      </c>
      <c r="E62" s="212" t="str">
        <f>PLU_Data!F39</f>
        <v>OAK C_1_EBMUD</v>
      </c>
      <c r="F62" s="212">
        <f>PLU_Data!G39</f>
        <v>0</v>
      </c>
      <c r="G62" s="212" t="str">
        <f>PLU_Data!H39</f>
        <v>BGAS</v>
      </c>
      <c r="H62" s="223">
        <f>PLU_Data!I39</f>
        <v>2</v>
      </c>
      <c r="I62" s="179" t="str">
        <f>PLU_Data!J39</f>
        <v>CAISO</v>
      </c>
      <c r="J62" s="179"/>
      <c r="K62" s="179"/>
      <c r="L62" s="179"/>
      <c r="M62" s="181"/>
      <c r="N62" s="216"/>
      <c r="O62" s="263">
        <f>PLU_Data!L39</f>
        <v>0</v>
      </c>
      <c r="P62" s="263">
        <f>PLU_Data!M39</f>
        <v>0</v>
      </c>
      <c r="Q62" s="263">
        <f>PLU_Data!N39</f>
        <v>0</v>
      </c>
      <c r="R62" s="263">
        <f>PLU_Data!O39</f>
        <v>0</v>
      </c>
      <c r="S62" s="263">
        <f>PLU_Data!P39</f>
        <v>0</v>
      </c>
      <c r="T62" s="263">
        <f>PLU_Data!Q39</f>
        <v>0</v>
      </c>
      <c r="U62" s="263">
        <f>PLU_Data!R39</f>
        <v>0</v>
      </c>
      <c r="V62" s="263">
        <f>PLU_Data!S39</f>
        <v>0</v>
      </c>
      <c r="W62" s="263">
        <f>PLU_Data!T39</f>
        <v>0</v>
      </c>
      <c r="X62" s="263">
        <f>PLU_Data!U39</f>
        <v>0</v>
      </c>
      <c r="Y62" s="263">
        <f>PLU_Data!V39</f>
        <v>0</v>
      </c>
      <c r="Z62" s="263">
        <f>PLU_Data!W39</f>
        <v>0</v>
      </c>
      <c r="AB62" s="266">
        <f>PLU_Data!Y39</f>
        <v>0</v>
      </c>
      <c r="AC62" s="266">
        <f>PLU_Data!Z39</f>
        <v>0</v>
      </c>
      <c r="AD62" s="266">
        <f>PLU_Data!AA39</f>
        <v>0</v>
      </c>
      <c r="AE62" s="266">
        <f>PLU_Data!AB39</f>
        <v>0</v>
      </c>
      <c r="AF62" s="266">
        <f>PLU_Data!AC39</f>
        <v>0</v>
      </c>
      <c r="AG62" s="266">
        <f>PLU_Data!AD39</f>
        <v>0</v>
      </c>
      <c r="AH62" s="266">
        <f>PLU_Data!AE39</f>
        <v>0</v>
      </c>
      <c r="AI62" s="266">
        <f>PLU_Data!AF39</f>
        <v>0</v>
      </c>
      <c r="AJ62" s="266">
        <f>PLU_Data!AG39</f>
        <v>0</v>
      </c>
      <c r="AK62" s="266">
        <f>PLU_Data!AH39</f>
        <v>0</v>
      </c>
      <c r="AL62" s="266">
        <f>PLU_Data!AI39</f>
        <v>0</v>
      </c>
      <c r="AM62" s="266">
        <f>PLU_Data!AJ39</f>
        <v>0</v>
      </c>
    </row>
    <row r="63" spans="1:39" s="174" customFormat="1" ht="14.25" x14ac:dyDescent="0.2">
      <c r="A63" s="170" t="str">
        <f>PLU_Data!B40</f>
        <v>6x</v>
      </c>
      <c r="B63" s="219" t="str">
        <f>PLU_Data!C40</f>
        <v>Biogas/Biomass - Longterm PPA</v>
      </c>
      <c r="C63" s="179" t="str">
        <f>PLU_Data!D40</f>
        <v>E0242</v>
      </c>
      <c r="D63" s="179" t="str">
        <f>PLU_Data!E40</f>
        <v>57696</v>
      </c>
      <c r="E63" s="212" t="str">
        <f>PLU_Data!F40</f>
        <v>OAK L_1_GTG1</v>
      </c>
      <c r="F63" s="212">
        <f>PLU_Data!G40</f>
        <v>0</v>
      </c>
      <c r="G63" s="212" t="str">
        <f>PLU_Data!H40</f>
        <v>Biofuels</v>
      </c>
      <c r="H63" s="223">
        <f>PLU_Data!I40</f>
        <v>0</v>
      </c>
      <c r="I63" s="179" t="str">
        <f>PLU_Data!J40</f>
        <v>CAISO</v>
      </c>
      <c r="J63" s="179"/>
      <c r="K63" s="179"/>
      <c r="L63" s="179"/>
      <c r="M63" s="181"/>
      <c r="N63" s="216"/>
      <c r="O63" s="263">
        <f>PLU_Data!L40</f>
        <v>0</v>
      </c>
      <c r="P63" s="263">
        <f>PLU_Data!M40</f>
        <v>0</v>
      </c>
      <c r="Q63" s="263">
        <f>PLU_Data!N40</f>
        <v>0</v>
      </c>
      <c r="R63" s="263">
        <f>PLU_Data!O40</f>
        <v>0</v>
      </c>
      <c r="S63" s="263">
        <f>PLU_Data!P40</f>
        <v>0</v>
      </c>
      <c r="T63" s="263">
        <f>PLU_Data!Q40</f>
        <v>0</v>
      </c>
      <c r="U63" s="263">
        <f>PLU_Data!R40</f>
        <v>0</v>
      </c>
      <c r="V63" s="263">
        <f>PLU_Data!S40</f>
        <v>0</v>
      </c>
      <c r="W63" s="263">
        <f>PLU_Data!T40</f>
        <v>0</v>
      </c>
      <c r="X63" s="263">
        <f>PLU_Data!U40</f>
        <v>0</v>
      </c>
      <c r="Y63" s="263">
        <f>PLU_Data!V40</f>
        <v>0</v>
      </c>
      <c r="Z63" s="263">
        <f>PLU_Data!W40</f>
        <v>0</v>
      </c>
      <c r="AB63" s="266">
        <f>PLU_Data!Y40</f>
        <v>0</v>
      </c>
      <c r="AC63" s="266">
        <f>PLU_Data!Z40</f>
        <v>0</v>
      </c>
      <c r="AD63" s="266">
        <f>PLU_Data!AA40</f>
        <v>0</v>
      </c>
      <c r="AE63" s="266">
        <f>PLU_Data!AB40</f>
        <v>0</v>
      </c>
      <c r="AF63" s="266">
        <f>PLU_Data!AC40</f>
        <v>0</v>
      </c>
      <c r="AG63" s="266">
        <f>PLU_Data!AD40</f>
        <v>0</v>
      </c>
      <c r="AH63" s="266">
        <f>PLU_Data!AE40</f>
        <v>0</v>
      </c>
      <c r="AI63" s="266">
        <f>PLU_Data!AF40</f>
        <v>0</v>
      </c>
      <c r="AJ63" s="266">
        <f>PLU_Data!AG40</f>
        <v>0</v>
      </c>
      <c r="AK63" s="266">
        <f>PLU_Data!AH40</f>
        <v>0</v>
      </c>
      <c r="AL63" s="266">
        <f>PLU_Data!AI40</f>
        <v>0</v>
      </c>
      <c r="AM63" s="266">
        <f>PLU_Data!AJ40</f>
        <v>0</v>
      </c>
    </row>
    <row r="64" spans="1:39" s="174" customFormat="1" ht="14.25" x14ac:dyDescent="0.2">
      <c r="A64" s="170" t="str">
        <f>PLU_Data!B41</f>
        <v>6y</v>
      </c>
      <c r="B64" s="219" t="str">
        <f>PLU_Data!C41</f>
        <v>Biogas/Biomass - Longterm PPA</v>
      </c>
      <c r="C64" s="179" t="str">
        <f>PLU_Data!D41</f>
        <v>E0218</v>
      </c>
      <c r="D64" s="179" t="str">
        <f>PLU_Data!E41</f>
        <v>56895</v>
      </c>
      <c r="E64" s="212" t="str">
        <f>PLU_Data!F41</f>
        <v>OXMTN_6_LNDFIL</v>
      </c>
      <c r="F64" s="212">
        <f>PLU_Data!G41</f>
        <v>0</v>
      </c>
      <c r="G64" s="212" t="str">
        <f>PLU_Data!H41</f>
        <v>Biofuels</v>
      </c>
      <c r="H64" s="223">
        <f>PLU_Data!I41</f>
        <v>10.62</v>
      </c>
      <c r="I64" s="179" t="str">
        <f>PLU_Data!J41</f>
        <v>CAISO</v>
      </c>
      <c r="J64" s="179"/>
      <c r="K64" s="179"/>
      <c r="L64" s="179"/>
      <c r="M64" s="181"/>
      <c r="N64" s="216"/>
      <c r="O64" s="263">
        <f>PLU_Data!L41</f>
        <v>0</v>
      </c>
      <c r="P64" s="263">
        <f>PLU_Data!M41</f>
        <v>0</v>
      </c>
      <c r="Q64" s="263">
        <f>PLU_Data!N41</f>
        <v>0</v>
      </c>
      <c r="R64" s="263">
        <f>PLU_Data!O41</f>
        <v>0</v>
      </c>
      <c r="S64" s="263">
        <f>PLU_Data!P41</f>
        <v>0</v>
      </c>
      <c r="T64" s="263">
        <f>PLU_Data!Q41</f>
        <v>0</v>
      </c>
      <c r="U64" s="263">
        <f>PLU_Data!R41</f>
        <v>0</v>
      </c>
      <c r="V64" s="263">
        <f>PLU_Data!S41</f>
        <v>0</v>
      </c>
      <c r="W64" s="263">
        <f>PLU_Data!T41</f>
        <v>0</v>
      </c>
      <c r="X64" s="263">
        <f>PLU_Data!U41</f>
        <v>0</v>
      </c>
      <c r="Y64" s="263">
        <f>PLU_Data!V41</f>
        <v>0</v>
      </c>
      <c r="Z64" s="263">
        <f>PLU_Data!W41</f>
        <v>0</v>
      </c>
      <c r="AB64" s="266">
        <f>PLU_Data!Y41</f>
        <v>0</v>
      </c>
      <c r="AC64" s="266">
        <f>PLU_Data!Z41</f>
        <v>0</v>
      </c>
      <c r="AD64" s="266">
        <f>PLU_Data!AA41</f>
        <v>0</v>
      </c>
      <c r="AE64" s="266">
        <f>PLU_Data!AB41</f>
        <v>0</v>
      </c>
      <c r="AF64" s="266">
        <f>PLU_Data!AC41</f>
        <v>0</v>
      </c>
      <c r="AG64" s="266">
        <f>PLU_Data!AD41</f>
        <v>0</v>
      </c>
      <c r="AH64" s="266">
        <f>PLU_Data!AE41</f>
        <v>0</v>
      </c>
      <c r="AI64" s="266">
        <f>PLU_Data!AF41</f>
        <v>0</v>
      </c>
      <c r="AJ64" s="266">
        <f>PLU_Data!AG41</f>
        <v>0</v>
      </c>
      <c r="AK64" s="266">
        <f>PLU_Data!AH41</f>
        <v>0</v>
      </c>
      <c r="AL64" s="266">
        <f>PLU_Data!AI41</f>
        <v>0</v>
      </c>
      <c r="AM64" s="266">
        <f>PLU_Data!AJ41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23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23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277"/>
      <c r="I67" s="177"/>
      <c r="J67" s="177"/>
      <c r="K67" s="177"/>
      <c r="L67" s="177"/>
      <c r="M67" s="177"/>
      <c r="N67" s="215"/>
      <c r="O67" s="262">
        <f>SUM(O68:O72)</f>
        <v>5</v>
      </c>
      <c r="P67" s="262">
        <f t="shared" ref="P67:Z67" si="12">SUM(P68:P72)</f>
        <v>0</v>
      </c>
      <c r="Q67" s="262">
        <f t="shared" si="12"/>
        <v>18.9725</v>
      </c>
      <c r="R67" s="262">
        <f t="shared" si="12"/>
        <v>5</v>
      </c>
      <c r="S67" s="262">
        <f t="shared" si="12"/>
        <v>5</v>
      </c>
      <c r="T67" s="262">
        <f t="shared" si="12"/>
        <v>5</v>
      </c>
      <c r="U67" s="262">
        <f t="shared" si="12"/>
        <v>5</v>
      </c>
      <c r="V67" s="262">
        <f t="shared" si="12"/>
        <v>5</v>
      </c>
      <c r="W67" s="262">
        <f t="shared" si="12"/>
        <v>5</v>
      </c>
      <c r="X67" s="262">
        <f t="shared" si="12"/>
        <v>5</v>
      </c>
      <c r="Y67" s="262">
        <f t="shared" si="12"/>
        <v>5</v>
      </c>
      <c r="Z67" s="262">
        <f t="shared" si="12"/>
        <v>5</v>
      </c>
      <c r="AB67" s="265">
        <f t="shared" ref="AB67:AM67" si="13">SUM(AB68:AB73)</f>
        <v>53.752425521001072</v>
      </c>
      <c r="AC67" s="265">
        <f t="shared" si="13"/>
        <v>50.843445840998257</v>
      </c>
      <c r="AD67" s="265">
        <f t="shared" si="13"/>
        <v>81.259584400000492</v>
      </c>
      <c r="AE67" s="265">
        <f t="shared" si="13"/>
        <v>25.2950000000003</v>
      </c>
      <c r="AF67" s="265">
        <f t="shared" si="13"/>
        <v>14.5</v>
      </c>
      <c r="AG67" s="265">
        <f t="shared" si="13"/>
        <v>14.5</v>
      </c>
      <c r="AH67" s="265">
        <f t="shared" si="13"/>
        <v>14.5</v>
      </c>
      <c r="AI67" s="265">
        <f t="shared" si="13"/>
        <v>14.5</v>
      </c>
      <c r="AJ67" s="265">
        <f t="shared" si="13"/>
        <v>14.5</v>
      </c>
      <c r="AK67" s="265">
        <f t="shared" si="13"/>
        <v>14.5</v>
      </c>
      <c r="AL67" s="265">
        <f t="shared" si="13"/>
        <v>14.5</v>
      </c>
      <c r="AM67" s="265">
        <f t="shared" si="13"/>
        <v>14.5</v>
      </c>
    </row>
    <row r="68" spans="1:39" s="174" customFormat="1" x14ac:dyDescent="0.2">
      <c r="A68" s="170" t="str">
        <f>PLU_Data!B42</f>
        <v>7b</v>
      </c>
      <c r="B68" s="174" t="str">
        <f>PLU_Data!C42</f>
        <v>Large Hydro - Longterm PPA</v>
      </c>
      <c r="C68" s="179" t="str">
        <f>PLU_Data!D42</f>
        <v>H0191</v>
      </c>
      <c r="D68" s="179" t="str">
        <f>PLU_Data!E42</f>
        <v>417</v>
      </c>
      <c r="E68" s="212" t="str">
        <f>PLU_Data!F42</f>
        <v>FORBST_7_UNIT 1</v>
      </c>
      <c r="F68" s="212">
        <f>PLU_Data!G42</f>
        <v>0</v>
      </c>
      <c r="G68" s="212" t="str">
        <f>PLU_Data!H42</f>
        <v>Large Hydroelectric (&gt;30)</v>
      </c>
      <c r="H68" s="223">
        <f>PLU_Data!I42</f>
        <v>37.5</v>
      </c>
      <c r="I68" s="179" t="str">
        <f>PLU_Data!J42</f>
        <v>CAISO</v>
      </c>
      <c r="J68" s="179"/>
      <c r="K68" s="179"/>
      <c r="L68" s="179"/>
      <c r="M68" s="181"/>
      <c r="N68" s="216"/>
      <c r="O68" s="263">
        <f>PLU_Data!L42</f>
        <v>0</v>
      </c>
      <c r="P68" s="263">
        <f>PLU_Data!M42</f>
        <v>0</v>
      </c>
      <c r="Q68" s="263">
        <f>PLU_Data!N42</f>
        <v>0</v>
      </c>
      <c r="R68" s="263">
        <f>PLU_Data!O42</f>
        <v>0</v>
      </c>
      <c r="S68" s="263">
        <f>PLU_Data!P42</f>
        <v>0</v>
      </c>
      <c r="T68" s="263">
        <f>PLU_Data!Q42</f>
        <v>0</v>
      </c>
      <c r="U68" s="263">
        <f>PLU_Data!R42</f>
        <v>0</v>
      </c>
      <c r="V68" s="263">
        <f>PLU_Data!S42</f>
        <v>0</v>
      </c>
      <c r="W68" s="263">
        <f>PLU_Data!T42</f>
        <v>0</v>
      </c>
      <c r="X68" s="263">
        <f>PLU_Data!U42</f>
        <v>0</v>
      </c>
      <c r="Y68" s="263">
        <f>PLU_Data!V42</f>
        <v>0</v>
      </c>
      <c r="Z68" s="263">
        <f>PLU_Data!W42</f>
        <v>0</v>
      </c>
      <c r="AB68" s="267">
        <f>PLU_Data!Y42</f>
        <v>0</v>
      </c>
      <c r="AC68" s="267">
        <f>PLU_Data!Z42</f>
        <v>0</v>
      </c>
      <c r="AD68" s="267">
        <f>PLU_Data!AA42</f>
        <v>0</v>
      </c>
      <c r="AE68" s="267">
        <f>PLU_Data!AB42</f>
        <v>0</v>
      </c>
      <c r="AF68" s="267">
        <f>PLU_Data!AC42</f>
        <v>0</v>
      </c>
      <c r="AG68" s="267">
        <f>PLU_Data!AD42</f>
        <v>0</v>
      </c>
      <c r="AH68" s="267">
        <f>PLU_Data!AE42</f>
        <v>0</v>
      </c>
      <c r="AI68" s="267">
        <f>PLU_Data!AF42</f>
        <v>0</v>
      </c>
      <c r="AJ68" s="267">
        <f>PLU_Data!AG42</f>
        <v>0</v>
      </c>
      <c r="AK68" s="267">
        <f>PLU_Data!AH42</f>
        <v>0</v>
      </c>
      <c r="AL68" s="267">
        <f>PLU_Data!AI42</f>
        <v>0</v>
      </c>
      <c r="AM68" s="267">
        <f>PLU_Data!AJ42</f>
        <v>0</v>
      </c>
    </row>
    <row r="69" spans="1:39" s="174" customFormat="1" x14ac:dyDescent="0.2">
      <c r="A69" s="170" t="str">
        <f>PLU_Data!B43</f>
        <v>7c</v>
      </c>
      <c r="B69" s="219" t="str">
        <f>PLU_Data!C43</f>
        <v>Large Hydro - Longterm PPA</v>
      </c>
      <c r="C69" s="179" t="str">
        <f>PLU_Data!D43</f>
        <v>H0573</v>
      </c>
      <c r="D69" s="179" t="str">
        <f>PLU_Data!E43</f>
        <v>419</v>
      </c>
      <c r="E69" s="212" t="str">
        <f>PLU_Data!F43</f>
        <v>WDLEAF_7_UNIT 1</v>
      </c>
      <c r="F69" s="212">
        <f>PLU_Data!G43</f>
        <v>0</v>
      </c>
      <c r="G69" s="212" t="str">
        <f>PLU_Data!H43</f>
        <v>Large Hydroelectric (&gt;30)</v>
      </c>
      <c r="H69" s="223">
        <f>PLU_Data!I43</f>
        <v>60</v>
      </c>
      <c r="I69" s="179" t="str">
        <f>PLU_Data!J43</f>
        <v>CAISO</v>
      </c>
      <c r="J69" s="179"/>
      <c r="K69" s="179"/>
      <c r="L69" s="179"/>
      <c r="M69" s="181"/>
      <c r="N69" s="216"/>
      <c r="O69" s="263">
        <f>PLU_Data!L43</f>
        <v>0</v>
      </c>
      <c r="P69" s="263">
        <f>PLU_Data!M43</f>
        <v>0</v>
      </c>
      <c r="Q69" s="263">
        <f>PLU_Data!N43</f>
        <v>0</v>
      </c>
      <c r="R69" s="263">
        <f>PLU_Data!O43</f>
        <v>0</v>
      </c>
      <c r="S69" s="263">
        <f>PLU_Data!P43</f>
        <v>0</v>
      </c>
      <c r="T69" s="263">
        <f>PLU_Data!Q43</f>
        <v>0</v>
      </c>
      <c r="U69" s="263">
        <f>PLU_Data!R43</f>
        <v>0</v>
      </c>
      <c r="V69" s="263">
        <f>PLU_Data!S43</f>
        <v>0</v>
      </c>
      <c r="W69" s="263">
        <f>PLU_Data!T43</f>
        <v>0</v>
      </c>
      <c r="X69" s="263">
        <f>PLU_Data!U43</f>
        <v>0</v>
      </c>
      <c r="Y69" s="263">
        <f>PLU_Data!V43</f>
        <v>0</v>
      </c>
      <c r="Z69" s="263">
        <f>PLU_Data!W43</f>
        <v>0</v>
      </c>
      <c r="AB69" s="267">
        <f>PLU_Data!Y43</f>
        <v>0</v>
      </c>
      <c r="AC69" s="267">
        <f>PLU_Data!Z43</f>
        <v>0</v>
      </c>
      <c r="AD69" s="267">
        <f>PLU_Data!AA43</f>
        <v>0</v>
      </c>
      <c r="AE69" s="267">
        <f>PLU_Data!AB43</f>
        <v>0</v>
      </c>
      <c r="AF69" s="267">
        <f>PLU_Data!AC43</f>
        <v>0</v>
      </c>
      <c r="AG69" s="267">
        <f>PLU_Data!AD43</f>
        <v>0</v>
      </c>
      <c r="AH69" s="267">
        <f>PLU_Data!AE43</f>
        <v>0</v>
      </c>
      <c r="AI69" s="267">
        <f>PLU_Data!AF43</f>
        <v>0</v>
      </c>
      <c r="AJ69" s="267">
        <f>PLU_Data!AG43</f>
        <v>0</v>
      </c>
      <c r="AK69" s="267">
        <f>PLU_Data!AH43</f>
        <v>0</v>
      </c>
      <c r="AL69" s="267">
        <f>PLU_Data!AI43</f>
        <v>0</v>
      </c>
      <c r="AM69" s="267">
        <f>PLU_Data!AJ43</f>
        <v>0</v>
      </c>
    </row>
    <row r="70" spans="1:39" s="174" customFormat="1" x14ac:dyDescent="0.2">
      <c r="A70" s="170" t="str">
        <f>PLU_Data!B44</f>
        <v>7d</v>
      </c>
      <c r="B70" s="219" t="str">
        <f>PLU_Data!C44</f>
        <v>Large Hydro - WAPA Import</v>
      </c>
      <c r="C70" s="179" t="str">
        <f>PLU_Data!D44</f>
        <v>NA</v>
      </c>
      <c r="D70" s="179" t="str">
        <f>PLU_Data!E44</f>
        <v>NA</v>
      </c>
      <c r="E70" s="212" t="str">
        <f>PLU_Data!F44</f>
        <v>POOL WAPA BR</v>
      </c>
      <c r="F70" s="212">
        <f>PLU_Data!G44</f>
        <v>0</v>
      </c>
      <c r="G70" s="212" t="str">
        <f>PLU_Data!H44</f>
        <v>Large Hydroelectric (&gt;30)</v>
      </c>
      <c r="H70" s="223">
        <f>PLU_Data!I44</f>
        <v>0</v>
      </c>
      <c r="I70" s="179" t="str">
        <f>PLU_Data!J44</f>
        <v>CAISO</v>
      </c>
      <c r="J70" s="179"/>
      <c r="K70" s="179"/>
      <c r="L70" s="179"/>
      <c r="M70" s="181"/>
      <c r="N70" s="216"/>
      <c r="O70" s="263">
        <f>PLU_Data!L44</f>
        <v>0</v>
      </c>
      <c r="P70" s="263">
        <f>PLU_Data!M44</f>
        <v>0</v>
      </c>
      <c r="Q70" s="263">
        <f>PLU_Data!N44</f>
        <v>18.9725</v>
      </c>
      <c r="R70" s="263">
        <f>PLU_Data!O44</f>
        <v>0</v>
      </c>
      <c r="S70" s="263">
        <f>PLU_Data!P44</f>
        <v>0</v>
      </c>
      <c r="T70" s="263">
        <f>PLU_Data!Q44</f>
        <v>0</v>
      </c>
      <c r="U70" s="263">
        <f>PLU_Data!R44</f>
        <v>0</v>
      </c>
      <c r="V70" s="263">
        <f>PLU_Data!S44</f>
        <v>0</v>
      </c>
      <c r="W70" s="263">
        <f>PLU_Data!T44</f>
        <v>0</v>
      </c>
      <c r="X70" s="263">
        <f>PLU_Data!U44</f>
        <v>0</v>
      </c>
      <c r="Y70" s="263">
        <f>PLU_Data!V44</f>
        <v>0</v>
      </c>
      <c r="Z70" s="263">
        <f>PLU_Data!W44</f>
        <v>0</v>
      </c>
      <c r="AB70" s="267">
        <f>PLU_Data!Y44</f>
        <v>17.540422000000099</v>
      </c>
      <c r="AC70" s="267">
        <f>PLU_Data!Z44</f>
        <v>38.384633699999398</v>
      </c>
      <c r="AD70" s="267">
        <f>PLU_Data!AA44</f>
        <v>64.181355499999597</v>
      </c>
      <c r="AE70" s="267">
        <f>PLU_Data!AB44</f>
        <v>0</v>
      </c>
      <c r="AF70" s="267">
        <f>PLU_Data!AC44</f>
        <v>0</v>
      </c>
      <c r="AG70" s="267">
        <f>PLU_Data!AD44</f>
        <v>0</v>
      </c>
      <c r="AH70" s="267">
        <f>PLU_Data!AE44</f>
        <v>0</v>
      </c>
      <c r="AI70" s="267">
        <f>PLU_Data!AF44</f>
        <v>0</v>
      </c>
      <c r="AJ70" s="267">
        <f>PLU_Data!AG44</f>
        <v>0</v>
      </c>
      <c r="AK70" s="267">
        <f>PLU_Data!AH44</f>
        <v>0</v>
      </c>
      <c r="AL70" s="267">
        <f>PLU_Data!AI44</f>
        <v>0</v>
      </c>
      <c r="AM70" s="267">
        <f>PLU_Data!AJ44</f>
        <v>0</v>
      </c>
    </row>
    <row r="71" spans="1:39" s="174" customFormat="1" x14ac:dyDescent="0.2">
      <c r="A71" s="170" t="str">
        <f>PLU_Data!B45</f>
        <v>7e</v>
      </c>
      <c r="B71" s="219" t="str">
        <f>PLU_Data!C45</f>
        <v>UAMPS Import</v>
      </c>
      <c r="C71" s="179">
        <f>PLU_Data!D45</f>
        <v>0</v>
      </c>
      <c r="D71" s="179">
        <f>PLU_Data!E45</f>
        <v>0</v>
      </c>
      <c r="E71" s="212" t="str">
        <f>PLU_Data!F45</f>
        <v>MARBLE60</v>
      </c>
      <c r="F71" s="212">
        <f>PLU_Data!G45</f>
        <v>0</v>
      </c>
      <c r="G71" s="212" t="str">
        <f>PLU_Data!H45</f>
        <v>Unspecified Power</v>
      </c>
      <c r="H71" s="223">
        <f>PLU_Data!I45</f>
        <v>0</v>
      </c>
      <c r="I71" s="179" t="str">
        <f>PLU_Data!J45</f>
        <v>CAISO</v>
      </c>
      <c r="J71" s="179"/>
      <c r="K71" s="179"/>
      <c r="L71" s="179"/>
      <c r="M71" s="181"/>
      <c r="N71" s="216"/>
      <c r="O71" s="263">
        <f>PLU_Data!L45</f>
        <v>5</v>
      </c>
      <c r="P71" s="263">
        <f>PLU_Data!M45</f>
        <v>0</v>
      </c>
      <c r="Q71" s="263">
        <f>PLU_Data!N45</f>
        <v>0</v>
      </c>
      <c r="R71" s="263">
        <f>PLU_Data!O45</f>
        <v>5</v>
      </c>
      <c r="S71" s="263">
        <f>PLU_Data!P45</f>
        <v>5</v>
      </c>
      <c r="T71" s="263">
        <f>PLU_Data!Q45</f>
        <v>5</v>
      </c>
      <c r="U71" s="263">
        <f>PLU_Data!R45</f>
        <v>5</v>
      </c>
      <c r="V71" s="263">
        <f>PLU_Data!S45</f>
        <v>5</v>
      </c>
      <c r="W71" s="263">
        <f>PLU_Data!T45</f>
        <v>5</v>
      </c>
      <c r="X71" s="263">
        <f>PLU_Data!U45</f>
        <v>5</v>
      </c>
      <c r="Y71" s="263">
        <f>PLU_Data!V45</f>
        <v>5</v>
      </c>
      <c r="Z71" s="263">
        <f>PLU_Data!W45</f>
        <v>5</v>
      </c>
      <c r="AB71" s="267">
        <f>PLU_Data!Y45</f>
        <v>12.138000000000501</v>
      </c>
      <c r="AC71" s="267">
        <f>PLU_Data!Z45</f>
        <v>10.9080000000003</v>
      </c>
      <c r="AD71" s="267">
        <f>PLU_Data!AA45</f>
        <v>2.1840000000000002</v>
      </c>
      <c r="AE71" s="267">
        <f>PLU_Data!AB45</f>
        <v>14.5</v>
      </c>
      <c r="AF71" s="267">
        <f>PLU_Data!AC45</f>
        <v>14.5</v>
      </c>
      <c r="AG71" s="267">
        <f>PLU_Data!AD45</f>
        <v>14.5</v>
      </c>
      <c r="AH71" s="267">
        <f>PLU_Data!AE45</f>
        <v>14.5</v>
      </c>
      <c r="AI71" s="267">
        <f>PLU_Data!AF45</f>
        <v>14.5</v>
      </c>
      <c r="AJ71" s="267">
        <f>PLU_Data!AG45</f>
        <v>14.5</v>
      </c>
      <c r="AK71" s="267">
        <f>PLU_Data!AH45</f>
        <v>14.5</v>
      </c>
      <c r="AL71" s="267">
        <f>PLU_Data!AI45</f>
        <v>14.5</v>
      </c>
      <c r="AM71" s="267">
        <f>PLU_Data!AJ45</f>
        <v>14.5</v>
      </c>
    </row>
    <row r="72" spans="1:39" s="174" customFormat="1" x14ac:dyDescent="0.2">
      <c r="A72" s="170" t="str">
        <f>PLU_Data!B46</f>
        <v>7f</v>
      </c>
      <c r="B72" s="219" t="str">
        <f>PLU_Data!C46</f>
        <v>COB Import</v>
      </c>
      <c r="C72" s="179">
        <f>PLU_Data!D46</f>
        <v>0</v>
      </c>
      <c r="D72" s="179">
        <f>PLU_Data!E46</f>
        <v>0</v>
      </c>
      <c r="E72" s="212" t="str">
        <f>PLU_Data!F46</f>
        <v>MALIN500</v>
      </c>
      <c r="F72" s="212">
        <f>PLU_Data!G46</f>
        <v>0</v>
      </c>
      <c r="G72" s="212" t="str">
        <f>PLU_Data!H46</f>
        <v>Unspecified Power</v>
      </c>
      <c r="H72" s="223">
        <f>PLU_Data!I46</f>
        <v>0</v>
      </c>
      <c r="I72" s="179" t="str">
        <f>PLU_Data!J46</f>
        <v>CAISO</v>
      </c>
      <c r="J72" s="179"/>
      <c r="K72" s="179"/>
      <c r="L72" s="179"/>
      <c r="M72" s="181"/>
      <c r="N72" s="216"/>
      <c r="O72" s="263">
        <f>PLU_Data!L46</f>
        <v>0</v>
      </c>
      <c r="P72" s="263">
        <f>PLU_Data!M46</f>
        <v>0</v>
      </c>
      <c r="Q72" s="263">
        <f>PLU_Data!N46</f>
        <v>0</v>
      </c>
      <c r="R72" s="263">
        <f>PLU_Data!O46</f>
        <v>0</v>
      </c>
      <c r="S72" s="263">
        <f>PLU_Data!P46</f>
        <v>0</v>
      </c>
      <c r="T72" s="263">
        <f>PLU_Data!Q46</f>
        <v>0</v>
      </c>
      <c r="U72" s="263">
        <f>PLU_Data!R46</f>
        <v>0</v>
      </c>
      <c r="V72" s="263">
        <f>PLU_Data!S46</f>
        <v>0</v>
      </c>
      <c r="W72" s="263">
        <f>PLU_Data!T46</f>
        <v>0</v>
      </c>
      <c r="X72" s="263">
        <f>PLU_Data!U46</f>
        <v>0</v>
      </c>
      <c r="Y72" s="263">
        <f>PLU_Data!V46</f>
        <v>0</v>
      </c>
      <c r="Z72" s="263">
        <f>PLU_Data!W46</f>
        <v>0</v>
      </c>
      <c r="AB72" s="267">
        <f>PLU_Data!Y46</f>
        <v>5.0571069599999703</v>
      </c>
      <c r="AC72" s="267">
        <f>PLU_Data!Z46</f>
        <v>0</v>
      </c>
      <c r="AD72" s="267">
        <f>PLU_Data!AA46</f>
        <v>0</v>
      </c>
      <c r="AE72" s="267">
        <f>PLU_Data!AB46</f>
        <v>0</v>
      </c>
      <c r="AF72" s="267">
        <f>PLU_Data!AC46</f>
        <v>0</v>
      </c>
      <c r="AG72" s="267">
        <f>PLU_Data!AD46</f>
        <v>0</v>
      </c>
      <c r="AH72" s="267">
        <f>PLU_Data!AE46</f>
        <v>0</v>
      </c>
      <c r="AI72" s="267">
        <f>PLU_Data!AF46</f>
        <v>0</v>
      </c>
      <c r="AJ72" s="267">
        <f>PLU_Data!AG46</f>
        <v>0</v>
      </c>
      <c r="AK72" s="267">
        <f>PLU_Data!AH46</f>
        <v>0</v>
      </c>
      <c r="AL72" s="267">
        <f>PLU_Data!AI46</f>
        <v>0</v>
      </c>
      <c r="AM72" s="267">
        <f>PLU_Data!AJ46</f>
        <v>0</v>
      </c>
    </row>
    <row r="73" spans="1:39" s="174" customFormat="1" x14ac:dyDescent="0.2">
      <c r="A73" s="170" t="str">
        <f>PLU_Data!B47</f>
        <v>7g</v>
      </c>
      <c r="B73" s="219" t="str">
        <f>PLU_Data!C47</f>
        <v>NP15 Financial Hedge</v>
      </c>
      <c r="C73" s="179">
        <f>PLU_Data!D47</f>
        <v>0</v>
      </c>
      <c r="D73" s="179">
        <f>PLU_Data!E47</f>
        <v>0</v>
      </c>
      <c r="E73" s="212" t="str">
        <f>PLU_Data!F47</f>
        <v>TH_NP15_GEN-APND</v>
      </c>
      <c r="F73" s="212">
        <f>PLU_Data!G47</f>
        <v>0</v>
      </c>
      <c r="G73" s="212" t="str">
        <f>PLU_Data!H47</f>
        <v>Unspecified Power</v>
      </c>
      <c r="H73" s="223">
        <f>PLU_Data!I47</f>
        <v>0</v>
      </c>
      <c r="I73" s="179" t="str">
        <f>PLU_Data!J47</f>
        <v>CAISO</v>
      </c>
      <c r="J73" s="179"/>
      <c r="K73" s="179"/>
      <c r="L73" s="179"/>
      <c r="M73" s="181"/>
      <c r="N73" s="216"/>
      <c r="O73" s="263">
        <f>PLU_Data!L47</f>
        <v>0</v>
      </c>
      <c r="P73" s="263">
        <f>PLU_Data!M47</f>
        <v>0</v>
      </c>
      <c r="Q73" s="263">
        <f>PLU_Data!N47</f>
        <v>0</v>
      </c>
      <c r="R73" s="263">
        <f>PLU_Data!O47</f>
        <v>0</v>
      </c>
      <c r="S73" s="263">
        <f>PLU_Data!P47</f>
        <v>0</v>
      </c>
      <c r="T73" s="263">
        <f>PLU_Data!Q47</f>
        <v>0</v>
      </c>
      <c r="U73" s="263">
        <f>PLU_Data!R47</f>
        <v>0</v>
      </c>
      <c r="V73" s="263">
        <f>PLU_Data!S47</f>
        <v>0</v>
      </c>
      <c r="W73" s="263">
        <f>PLU_Data!T47</f>
        <v>0</v>
      </c>
      <c r="X73" s="263">
        <f>PLU_Data!U47</f>
        <v>0</v>
      </c>
      <c r="Y73" s="263">
        <f>PLU_Data!V47</f>
        <v>0</v>
      </c>
      <c r="Z73" s="263">
        <f>PLU_Data!W47</f>
        <v>0</v>
      </c>
      <c r="AB73" s="267">
        <f>PLU_Data!Y47</f>
        <v>19.0168965610005</v>
      </c>
      <c r="AC73" s="267">
        <f>PLU_Data!Z47</f>
        <v>1.55081214099856</v>
      </c>
      <c r="AD73" s="267">
        <f>PLU_Data!AA47</f>
        <v>14.8942289000009</v>
      </c>
      <c r="AE73" s="267">
        <f>PLU_Data!AB47</f>
        <v>10.7950000000003</v>
      </c>
      <c r="AF73" s="267">
        <f>PLU_Data!AC47</f>
        <v>0</v>
      </c>
      <c r="AG73" s="267">
        <f>PLU_Data!AD47</f>
        <v>0</v>
      </c>
      <c r="AH73" s="267">
        <f>PLU_Data!AE47</f>
        <v>0</v>
      </c>
      <c r="AI73" s="267">
        <f>PLU_Data!AF47</f>
        <v>0</v>
      </c>
      <c r="AJ73" s="267">
        <f>PLU_Data!AG47</f>
        <v>0</v>
      </c>
      <c r="AK73" s="267">
        <f>PLU_Data!AH47</f>
        <v>0</v>
      </c>
      <c r="AL73" s="267">
        <f>PLU_Data!AI47</f>
        <v>0</v>
      </c>
      <c r="AM73" s="267">
        <f>PLU_Data!AJ47</f>
        <v>0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2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23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23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23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278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278"/>
      <c r="I79" s="180"/>
      <c r="J79" s="180"/>
      <c r="K79" s="180"/>
      <c r="L79" s="180"/>
      <c r="M79" s="180"/>
      <c r="N79" s="217"/>
      <c r="O79" s="264">
        <f>O10+O18+O21+O25+O33+O41+O67+O76</f>
        <v>20.515000000000001</v>
      </c>
      <c r="P79" s="264">
        <f t="shared" ref="P79:Z79" si="16">P10+P18+P21+P25+P33+P41+P67+P76</f>
        <v>15.217999999999998</v>
      </c>
      <c r="Q79" s="264">
        <f t="shared" si="16"/>
        <v>34.67221</v>
      </c>
      <c r="R79" s="264">
        <f t="shared" si="16"/>
        <v>19.379252933579316</v>
      </c>
      <c r="S79" s="264">
        <f t="shared" si="16"/>
        <v>19.459324918477815</v>
      </c>
      <c r="T79" s="264">
        <f t="shared" si="16"/>
        <v>19.369697053023295</v>
      </c>
      <c r="U79" s="264">
        <f t="shared" si="16"/>
        <v>19.37066291233538</v>
      </c>
      <c r="V79" s="264">
        <f t="shared" si="16"/>
        <v>19.457050661237076</v>
      </c>
      <c r="W79" s="264">
        <f t="shared" si="16"/>
        <v>19.3833454373023</v>
      </c>
      <c r="X79" s="264">
        <f t="shared" si="16"/>
        <v>19.376553266830292</v>
      </c>
      <c r="Y79" s="264">
        <f t="shared" si="16"/>
        <v>19.439957435941338</v>
      </c>
      <c r="Z79" s="264">
        <f t="shared" si="16"/>
        <v>19.368052774501717</v>
      </c>
      <c r="AB79" s="268">
        <f t="shared" ref="AB79:AM79" si="17">AB10+AB18+AB21+AB25+AB33+AB41+AB67+AB76</f>
        <v>104.25223752100186</v>
      </c>
      <c r="AC79" s="268">
        <f t="shared" si="17"/>
        <v>115.87853684099846</v>
      </c>
      <c r="AD79" s="268">
        <f t="shared" si="17"/>
        <v>138.00911955123723</v>
      </c>
      <c r="AE79" s="268">
        <f t="shared" si="17"/>
        <v>83.2434584097781</v>
      </c>
      <c r="AF79" s="268">
        <f t="shared" si="17"/>
        <v>73.11205123634447</v>
      </c>
      <c r="AG79" s="268">
        <f t="shared" si="17"/>
        <v>73.238884457796672</v>
      </c>
      <c r="AH79" s="268">
        <f t="shared" si="17"/>
        <v>73.89286612278741</v>
      </c>
      <c r="AI79" s="268">
        <f t="shared" si="17"/>
        <v>72.750697680899265</v>
      </c>
      <c r="AJ79" s="268">
        <f t="shared" si="17"/>
        <v>72.308691176699028</v>
      </c>
      <c r="AK79" s="268">
        <f t="shared" si="17"/>
        <v>72.054689552278788</v>
      </c>
      <c r="AL79" s="268">
        <f t="shared" si="17"/>
        <v>71.489818849113078</v>
      </c>
      <c r="AM79" s="268">
        <f t="shared" si="17"/>
        <v>71.398077788902725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278"/>
      <c r="I80" s="180"/>
      <c r="J80" s="180"/>
      <c r="K80" s="180"/>
      <c r="L80" s="180"/>
      <c r="M80" s="180"/>
      <c r="N80" s="217"/>
      <c r="O80" s="264">
        <f>'S-1_PLU'!G25</f>
        <v>32.911281000000002</v>
      </c>
      <c r="P80" s="264">
        <f>'S-1_PLU'!H25</f>
        <v>33.282404999999997</v>
      </c>
      <c r="Q80" s="264">
        <f>'S-1_PLU'!I25</f>
        <v>32.089543999999997</v>
      </c>
      <c r="R80" s="264">
        <f>'S-1_PLU'!J25</f>
        <v>31.711680000000001</v>
      </c>
      <c r="S80" s="264">
        <f>'S-1_PLU'!K25</f>
        <v>31.685940000000002</v>
      </c>
      <c r="T80" s="264">
        <f>'S-1_PLU'!L25</f>
        <v>31.671900000000001</v>
      </c>
      <c r="U80" s="264">
        <f>'S-1_PLU'!M25</f>
        <v>31.668390000000002</v>
      </c>
      <c r="V80" s="264">
        <f>'S-1_PLU'!N25</f>
        <v>31.657859999999999</v>
      </c>
      <c r="W80" s="264">
        <f>'S-1_PLU'!O25</f>
        <v>31.64733</v>
      </c>
      <c r="X80" s="264">
        <f>'S-1_PLU'!P25</f>
        <v>31.648500000000002</v>
      </c>
      <c r="Y80" s="264">
        <f>'S-1_PLU'!Q25</f>
        <v>31.639140000000001</v>
      </c>
      <c r="Z80" s="264">
        <f>'S-1_PLU'!R25</f>
        <v>31.62978</v>
      </c>
      <c r="AB80" s="268">
        <f>'S-1_PLU'!G39</f>
        <v>155.67074389999999</v>
      </c>
      <c r="AC80" s="268">
        <f>'S-1_PLU'!H39</f>
        <v>145.9381745</v>
      </c>
      <c r="AD80" s="268">
        <f>'S-1_PLU'!I39</f>
        <v>145.52316430000101</v>
      </c>
      <c r="AE80" s="268">
        <f>'S-1_PLU'!J39</f>
        <v>151.474208</v>
      </c>
      <c r="AF80" s="268">
        <f>'S-1_PLU'!K39</f>
        <v>150.548845</v>
      </c>
      <c r="AG80" s="268">
        <f>'S-1_PLU'!L39</f>
        <v>149.76523200000099</v>
      </c>
      <c r="AH80" s="268">
        <f>'S-1_PLU'!M39</f>
        <v>148.97757299999901</v>
      </c>
      <c r="AI80" s="268">
        <f>'S-1_PLU'!N39</f>
        <v>148.24633700000001</v>
      </c>
      <c r="AJ80" s="268">
        <f>'S-1_PLU'!O39</f>
        <v>147.50382200000001</v>
      </c>
      <c r="AK80" s="268">
        <f>'S-1_PLU'!P39</f>
        <v>146.73800100000099</v>
      </c>
      <c r="AL80" s="268">
        <f>'S-1_PLU'!Q39</f>
        <v>146.02175399999999</v>
      </c>
      <c r="AM80" s="268">
        <f>'S-1_PLU'!R39</f>
        <v>145.26503099999999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278"/>
      <c r="I81" s="180"/>
      <c r="J81" s="180"/>
      <c r="K81" s="180"/>
      <c r="L81" s="180"/>
      <c r="M81" s="180"/>
      <c r="N81" s="217"/>
      <c r="O81" s="262">
        <f>O79-O80</f>
        <v>-12.396281000000002</v>
      </c>
      <c r="P81" s="262">
        <f t="shared" ref="P81:Z81" si="18">P79-P80</f>
        <v>-18.064405000000001</v>
      </c>
      <c r="Q81" s="262">
        <f t="shared" si="18"/>
        <v>2.5826660000000032</v>
      </c>
      <c r="R81" s="262">
        <f t="shared" si="18"/>
        <v>-12.332427066420685</v>
      </c>
      <c r="S81" s="262">
        <f t="shared" si="18"/>
        <v>-12.226615081522187</v>
      </c>
      <c r="T81" s="262">
        <f t="shared" si="18"/>
        <v>-12.302202946976706</v>
      </c>
      <c r="U81" s="262">
        <f t="shared" si="18"/>
        <v>-12.297727087664622</v>
      </c>
      <c r="V81" s="262">
        <f t="shared" si="18"/>
        <v>-12.200809338762923</v>
      </c>
      <c r="W81" s="262">
        <f t="shared" si="18"/>
        <v>-12.263984562697701</v>
      </c>
      <c r="X81" s="262">
        <f t="shared" si="18"/>
        <v>-12.27194673316971</v>
      </c>
      <c r="Y81" s="262">
        <f t="shared" si="18"/>
        <v>-12.199182564058663</v>
      </c>
      <c r="Z81" s="262">
        <f t="shared" si="18"/>
        <v>-12.261727225498284</v>
      </c>
      <c r="AB81" s="261">
        <f t="shared" ref="AB81:AM81" si="19">AB79-AB80</f>
        <v>-51.418506378998131</v>
      </c>
      <c r="AC81" s="261">
        <f t="shared" si="19"/>
        <v>-30.059637659001538</v>
      </c>
      <c r="AD81" s="261">
        <f t="shared" si="19"/>
        <v>-7.51404474876378</v>
      </c>
      <c r="AE81" s="261">
        <f t="shared" si="19"/>
        <v>-68.230749590221905</v>
      </c>
      <c r="AF81" s="261">
        <f t="shared" si="19"/>
        <v>-77.43679376365553</v>
      </c>
      <c r="AG81" s="261">
        <f t="shared" si="19"/>
        <v>-76.52634754220432</v>
      </c>
      <c r="AH81" s="261">
        <f t="shared" si="19"/>
        <v>-75.084706877211602</v>
      </c>
      <c r="AI81" s="261">
        <f t="shared" si="19"/>
        <v>-75.495639319100746</v>
      </c>
      <c r="AJ81" s="261">
        <f t="shared" si="19"/>
        <v>-75.195130823300985</v>
      </c>
      <c r="AK81" s="261">
        <f t="shared" si="19"/>
        <v>-74.683311447722204</v>
      </c>
      <c r="AL81" s="261">
        <f t="shared" si="19"/>
        <v>-74.531935150886909</v>
      </c>
      <c r="AM81" s="261">
        <f t="shared" si="19"/>
        <v>-73.866953211097268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278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278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278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type="decimal" allowBlank="1" showInputMessage="1" showErrorMessage="1" error="Pleae input value between -180.00 and 180.00" sqref="K22:N24 K19:N20 K42:N66 K34:N40 K68:N73 K75:N77 K11:N17 K26:N32" xr:uid="{D8E7D349-7AD5-454C-9748-B173ABDF86C4}">
      <formula1>-180</formula1>
      <formula2>180</formula2>
    </dataValidation>
    <dataValidation type="decimal" allowBlank="1" showInputMessage="1" showErrorMessage="1" error="Pleae input value between -90.00 and 90.00" sqref="J11:J17 J19:J20 J22:J24 J26:J32 J34:J40 J68:J73 J75:J77 J42:J66" xr:uid="{A7BB04B8-6D63-4B9D-ABB9-2C385AB8D4DE}">
      <formula1>-90</formula1>
      <formula2>90</formula2>
    </dataValidation>
    <dataValidation operator="equal" allowBlank="1" showInputMessage="1" showErrorMessage="1" error="Data entry in this cell is not allowed." sqref="O18:Z18 O41:Z41 O33:Z33 O25:Z25 O21:Z21 O10:Z10 O67:Z67" xr:uid="{638DDC9E-AFA0-4FF8-B711-E8AAC692C7CF}"/>
    <dataValidation operator="equal" allowBlank="1" showInputMessage="1" showErrorMessage="1" error="Data entry in this field is not allowed." sqref="AB79:AM79 AB10:AM10 AB18:AM18 AB21:AM21 AB25:AM25 AB33:AM33 AB41:AM41 AB67:AM67 AB82:AC83 O79:Z79 O80:AM81" xr:uid="{82446070-7348-41EC-B1ED-0568F30CE070}"/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7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8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9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0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1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2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3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4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5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6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7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8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9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0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1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2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3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4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5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6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7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8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9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0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1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2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3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4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5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6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7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8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9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0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1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2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3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4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5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6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7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8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9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0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1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2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3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4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5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6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7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8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9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0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1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2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3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4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5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6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7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8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9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0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1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2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3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4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E2A4EED-382D-4AF9-B051-6AE8322E8966}">
          <x14:formula1>
            <xm:f>Sheet1!$E$6:$E$25</xm:f>
          </x14:formula1>
          <xm:sqref>I75:I77 I19:I20 I22:I24 I26:I32 I34:I40 I68:I73 I11:I17 I42:I66</xm:sqref>
        </x14:dataValidation>
        <x14:dataValidation type="list" allowBlank="1" showInputMessage="1" showErrorMessage="1" xr:uid="{87784E4D-A2F6-4D00-B075-A39A56285B13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76CA0E5E-21C9-4CDC-AEBE-4FCF547D49F0}">
          <x14:formula1>
            <xm:f>Sheet1!$E$6:$E$15</xm:f>
          </x14:formula1>
          <xm:sqref>O17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FA28-3497-4318-8CFA-2F101FA38E3B}">
  <dimension ref="A1:AK48"/>
  <sheetViews>
    <sheetView workbookViewId="0">
      <selection sqref="A1:AJ47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604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28.129300000000001</v>
      </c>
      <c r="M2" s="235">
        <v>28.4465</v>
      </c>
      <c r="N2" s="235">
        <v>28.6432</v>
      </c>
      <c r="O2" s="235">
        <v>27.103999999999999</v>
      </c>
      <c r="P2" s="235">
        <v>27.082000000000001</v>
      </c>
      <c r="Q2" s="235">
        <v>27.07</v>
      </c>
      <c r="R2" s="235">
        <v>27.067</v>
      </c>
      <c r="S2" s="235">
        <v>27.058</v>
      </c>
      <c r="T2" s="235">
        <v>27.048999999999999</v>
      </c>
      <c r="U2" s="235">
        <v>27.05</v>
      </c>
      <c r="V2" s="235">
        <v>27.042000000000002</v>
      </c>
      <c r="W2" s="235">
        <v>27.033999999999999</v>
      </c>
      <c r="X2" s="235"/>
      <c r="Y2" s="235">
        <v>155.67074389999999</v>
      </c>
      <c r="Z2" s="235">
        <v>145.9381745</v>
      </c>
      <c r="AA2" s="235">
        <v>145.52316430000101</v>
      </c>
      <c r="AB2" s="235">
        <v>151.474208</v>
      </c>
      <c r="AC2" s="235">
        <v>150.548845</v>
      </c>
      <c r="AD2" s="235">
        <v>149.76523200000099</v>
      </c>
      <c r="AE2" s="235">
        <v>148.97757299999901</v>
      </c>
      <c r="AF2" s="235">
        <v>148.24633700000001</v>
      </c>
      <c r="AG2" s="235">
        <v>147.50382200000001</v>
      </c>
      <c r="AH2" s="235">
        <v>146.73800100000099</v>
      </c>
      <c r="AI2" s="235">
        <v>146.02175399999999</v>
      </c>
      <c r="AJ2" s="235">
        <v>145.26503099999999</v>
      </c>
      <c r="AK2" s="235"/>
    </row>
    <row r="3" spans="1:37" x14ac:dyDescent="0.25">
      <c r="A3" s="239" t="s">
        <v>604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0</v>
      </c>
      <c r="N3" s="235">
        <v>-1.423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604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604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0.45400000000000001</v>
      </c>
      <c r="M5" s="231">
        <v>0.436</v>
      </c>
      <c r="N5" s="231">
        <v>0.68200000000000005</v>
      </c>
      <c r="O5" s="231">
        <v>0.45424999999999999</v>
      </c>
      <c r="P5" s="231">
        <v>0.45424999999999999</v>
      </c>
      <c r="Q5" s="231">
        <v>0.45424999999999999</v>
      </c>
      <c r="R5" s="231">
        <v>0.45424999999999999</v>
      </c>
      <c r="S5" s="231">
        <v>0.45424999999999999</v>
      </c>
      <c r="T5" s="231">
        <v>0.45424999999999999</v>
      </c>
      <c r="U5" s="231">
        <v>0.45424999999999999</v>
      </c>
      <c r="V5" s="231">
        <v>0.45424999999999999</v>
      </c>
      <c r="W5" s="231">
        <v>0.45424999999999999</v>
      </c>
      <c r="X5" s="231"/>
      <c r="Y5" s="231">
        <v>0.13387299999999999</v>
      </c>
      <c r="Z5" s="231">
        <v>4.1843999999999999E-2</v>
      </c>
      <c r="AA5" s="231">
        <v>2.9812999999999999E-2</v>
      </c>
      <c r="AB5" s="231">
        <v>5.5487546000000103E-2</v>
      </c>
      <c r="AC5" s="231">
        <v>5.4688066000000098E-2</v>
      </c>
      <c r="AD5" s="231">
        <v>5.8474694000000098E-2</v>
      </c>
      <c r="AE5" s="231">
        <v>5.5916358000000103E-2</v>
      </c>
      <c r="AF5" s="231">
        <v>4.8746476000000101E-2</v>
      </c>
      <c r="AG5" s="231">
        <v>5.0545306000000102E-2</v>
      </c>
      <c r="AH5" s="231">
        <v>4.8401246000000099E-2</v>
      </c>
      <c r="AI5" s="231">
        <v>4.9916624E-2</v>
      </c>
      <c r="AJ5" s="231">
        <v>4.8190474000000101E-2</v>
      </c>
      <c r="AK5" s="235"/>
    </row>
    <row r="6" spans="1:37" x14ac:dyDescent="0.25">
      <c r="A6" s="234" t="s">
        <v>604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0.44500000000000001</v>
      </c>
      <c r="M6" s="231">
        <v>0.436</v>
      </c>
      <c r="N6" s="231">
        <v>0.70299999999999996</v>
      </c>
      <c r="O6" s="231">
        <v>0.45424999999999999</v>
      </c>
      <c r="P6" s="231">
        <v>0.45424999999999999</v>
      </c>
      <c r="Q6" s="231">
        <v>0.45424999999999999</v>
      </c>
      <c r="R6" s="231">
        <v>0.45424999999999999</v>
      </c>
      <c r="S6" s="231">
        <v>0.45424999999999999</v>
      </c>
      <c r="T6" s="231">
        <v>0.45424999999999999</v>
      </c>
      <c r="U6" s="231">
        <v>0.45424999999999999</v>
      </c>
      <c r="V6" s="231">
        <v>0.45424999999999999</v>
      </c>
      <c r="W6" s="231">
        <v>0.45424999999999999</v>
      </c>
      <c r="X6" s="231"/>
      <c r="Y6" s="231">
        <v>0.14849200000000001</v>
      </c>
      <c r="Z6" s="231">
        <v>3.4500999999999997E-2</v>
      </c>
      <c r="AA6" s="231">
        <v>2.8237000000000002E-2</v>
      </c>
      <c r="AB6" s="231">
        <v>5.8314798000000098E-2</v>
      </c>
      <c r="AC6" s="231">
        <v>5.7535305000000002E-2</v>
      </c>
      <c r="AD6" s="231">
        <v>6.2223165000000101E-2</v>
      </c>
      <c r="AE6" s="231">
        <v>5.9859248000000101E-2</v>
      </c>
      <c r="AF6" s="231">
        <v>5.1717271000000002E-2</v>
      </c>
      <c r="AG6" s="231">
        <v>5.3801370000000001E-2</v>
      </c>
      <c r="AH6" s="231">
        <v>5.3025511000000101E-2</v>
      </c>
      <c r="AI6" s="231">
        <v>5.2140631999999999E-2</v>
      </c>
      <c r="AJ6" s="231">
        <v>5.0806954000000001E-2</v>
      </c>
      <c r="AK6" s="235"/>
    </row>
    <row r="7" spans="1:37" x14ac:dyDescent="0.25">
      <c r="A7" s="234" t="s">
        <v>604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0.44700000000000001</v>
      </c>
      <c r="M7" s="231">
        <v>0.439</v>
      </c>
      <c r="N7" s="231">
        <v>0.66800000000000004</v>
      </c>
      <c r="O7" s="231">
        <v>0.43608000000000002</v>
      </c>
      <c r="P7" s="231">
        <v>0.43608000000000002</v>
      </c>
      <c r="Q7" s="231">
        <v>0.43608000000000002</v>
      </c>
      <c r="R7" s="231">
        <v>0.41791</v>
      </c>
      <c r="S7" s="231">
        <v>0.43608000000000002</v>
      </c>
      <c r="T7" s="231">
        <v>0.43608000000000002</v>
      </c>
      <c r="U7" s="231">
        <v>0.43608000000000002</v>
      </c>
      <c r="V7" s="231">
        <v>0.43608000000000002</v>
      </c>
      <c r="W7" s="231">
        <v>0.43608000000000002</v>
      </c>
      <c r="X7" s="231"/>
      <c r="Y7" s="231">
        <v>8.5047999999999901E-2</v>
      </c>
      <c r="Z7" s="231">
        <v>9.9369999999999997E-3</v>
      </c>
      <c r="AA7" s="231">
        <v>4.7057080000000001E-2</v>
      </c>
      <c r="AB7" s="231">
        <v>9.1976539999999898E-2</v>
      </c>
      <c r="AC7" s="231">
        <v>9.8917479999999794E-2</v>
      </c>
      <c r="AD7" s="231">
        <v>7.4297130000000003E-2</v>
      </c>
      <c r="AE7" s="231">
        <v>7.8984990000000005E-2</v>
      </c>
      <c r="AF7" s="231">
        <v>7.2443789999999994E-2</v>
      </c>
      <c r="AG7" s="231">
        <v>7.1306348000000006E-2</v>
      </c>
      <c r="AH7" s="231">
        <v>7.0870268E-2</v>
      </c>
      <c r="AI7" s="231">
        <v>7.2607320000000003E-2</v>
      </c>
      <c r="AJ7" s="231">
        <v>7.5376428000000106E-2</v>
      </c>
      <c r="AK7" s="235"/>
    </row>
    <row r="8" spans="1:37" x14ac:dyDescent="0.25">
      <c r="A8" s="234" t="s">
        <v>604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>
        <v>2.3490000000000002</v>
      </c>
      <c r="M8" s="231">
        <v>2.3490000000000002</v>
      </c>
      <c r="N8" s="231">
        <v>2.3490000000000002</v>
      </c>
      <c r="O8" s="231">
        <v>2.333529</v>
      </c>
      <c r="P8" s="231">
        <v>2.333529</v>
      </c>
      <c r="Q8" s="231">
        <v>2.333529</v>
      </c>
      <c r="R8" s="231">
        <v>2.3571</v>
      </c>
      <c r="S8" s="231">
        <v>2.3571</v>
      </c>
      <c r="T8" s="231">
        <v>2.3571</v>
      </c>
      <c r="U8" s="231">
        <v>2.3571</v>
      </c>
      <c r="V8" s="231">
        <v>2.3571</v>
      </c>
      <c r="W8" s="231">
        <v>2.3571</v>
      </c>
      <c r="X8" s="231"/>
      <c r="Y8" s="231">
        <v>6.6022940000000103</v>
      </c>
      <c r="Z8" s="231">
        <v>8.7387459999999795</v>
      </c>
      <c r="AA8" s="231">
        <v>6.4440326240854597</v>
      </c>
      <c r="AB8" s="231">
        <v>10.2850215035738</v>
      </c>
      <c r="AC8" s="231">
        <v>11.1157360797117</v>
      </c>
      <c r="AD8" s="231">
        <v>11.091242561049301</v>
      </c>
      <c r="AE8" s="231">
        <v>11.7341905665717</v>
      </c>
      <c r="AF8" s="231">
        <v>10.9258846522994</v>
      </c>
      <c r="AG8" s="231">
        <v>10.373599700061501</v>
      </c>
      <c r="AH8" s="231">
        <v>10.1282567832551</v>
      </c>
      <c r="AI8" s="231">
        <v>9.5632422170756506</v>
      </c>
      <c r="AJ8" s="231">
        <v>9.4559285969300202</v>
      </c>
      <c r="AK8" s="235"/>
    </row>
    <row r="9" spans="1:37" x14ac:dyDescent="0.25">
      <c r="A9" s="234" t="s">
        <v>604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5"/>
    </row>
    <row r="10" spans="1:37" x14ac:dyDescent="0.25">
      <c r="A10" s="234" t="s">
        <v>604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604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>
        <v>5.827</v>
      </c>
      <c r="M11" s="231">
        <v>5.8739999999999997</v>
      </c>
      <c r="N11" s="231">
        <v>5.8239999999999998</v>
      </c>
      <c r="O11" s="231">
        <v>5.806</v>
      </c>
      <c r="P11" s="231">
        <v>5.806</v>
      </c>
      <c r="Q11" s="231">
        <v>5.806</v>
      </c>
      <c r="R11" s="231">
        <v>5.806</v>
      </c>
      <c r="S11" s="231">
        <v>5.806</v>
      </c>
      <c r="T11" s="231">
        <v>5.806</v>
      </c>
      <c r="U11" s="231">
        <v>5.806</v>
      </c>
      <c r="V11" s="231">
        <v>5.806</v>
      </c>
      <c r="W11" s="231">
        <v>5.806</v>
      </c>
      <c r="X11" s="231"/>
      <c r="Y11" s="231">
        <v>33.4769890000007</v>
      </c>
      <c r="Z11" s="231">
        <v>35.455014000000197</v>
      </c>
      <c r="AA11" s="231">
        <v>36.141323000000298</v>
      </c>
      <c r="AB11" s="231">
        <v>34.256065000000298</v>
      </c>
      <c r="AC11" s="231">
        <v>34.299629000000202</v>
      </c>
      <c r="AD11" s="231">
        <v>34.323230000000102</v>
      </c>
      <c r="AE11" s="231">
        <v>34.353261999999901</v>
      </c>
      <c r="AF11" s="231">
        <v>34.241021000000103</v>
      </c>
      <c r="AG11" s="231">
        <v>34.220248000000403</v>
      </c>
      <c r="AH11" s="231">
        <v>34.256065</v>
      </c>
      <c r="AI11" s="231">
        <v>34.447500000000097</v>
      </c>
      <c r="AJ11" s="231">
        <v>34.334679000000101</v>
      </c>
      <c r="AK11" s="235"/>
    </row>
    <row r="12" spans="1:37" x14ac:dyDescent="0.25">
      <c r="A12" s="239" t="s">
        <v>604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>
        <v>4.9669999999999996</v>
      </c>
      <c r="M12" s="235">
        <v>4.5949999999999998</v>
      </c>
      <c r="N12" s="235">
        <v>4.3869999999999996</v>
      </c>
      <c r="O12" s="235">
        <v>4.1719340000000003</v>
      </c>
      <c r="P12" s="235">
        <v>4.1888339999999999</v>
      </c>
      <c r="Q12" s="235">
        <v>4.1719340000000003</v>
      </c>
      <c r="R12" s="235">
        <v>4.1719340000000003</v>
      </c>
      <c r="S12" s="235">
        <v>4.1719340000000003</v>
      </c>
      <c r="T12" s="235">
        <v>4.1719340000000003</v>
      </c>
      <c r="U12" s="235">
        <v>4.1719340000000003</v>
      </c>
      <c r="V12" s="235">
        <v>4.1719340000000003</v>
      </c>
      <c r="W12" s="235">
        <v>4.1719340000000003</v>
      </c>
      <c r="X12" s="235"/>
      <c r="Y12" s="235">
        <v>4.5383219999999902</v>
      </c>
      <c r="Z12" s="235">
        <v>16.630870000000101</v>
      </c>
      <c r="AA12" s="235">
        <v>9.2579960739998697</v>
      </c>
      <c r="AB12" s="235">
        <v>8.1610985080716905</v>
      </c>
      <c r="AC12" s="235">
        <v>8.1610985081559004</v>
      </c>
      <c r="AD12" s="235">
        <v>8.1610985082238408</v>
      </c>
      <c r="AE12" s="235">
        <v>8.1640235980799094</v>
      </c>
      <c r="AF12" s="235">
        <v>8.1610985079871003</v>
      </c>
      <c r="AG12" s="235">
        <v>8.1610985081393892</v>
      </c>
      <c r="AH12" s="235">
        <v>8.1610985080209808</v>
      </c>
      <c r="AI12" s="235">
        <v>8.16402359846869</v>
      </c>
      <c r="AJ12" s="235">
        <v>8.1610985080884095</v>
      </c>
      <c r="AK12" s="235"/>
    </row>
    <row r="13" spans="1:37" x14ac:dyDescent="0.25">
      <c r="A13" s="239" t="s">
        <v>604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>
        <v>9.4E-2</v>
      </c>
      <c r="M13" s="235">
        <v>9.5000000000000001E-2</v>
      </c>
      <c r="N13" s="235">
        <v>9.9709999999999993E-2</v>
      </c>
      <c r="O13" s="235">
        <v>9.9709999999999993E-2</v>
      </c>
      <c r="P13" s="235">
        <v>9.9709999999999993E-2</v>
      </c>
      <c r="Q13" s="235">
        <v>9.9709999999999993E-2</v>
      </c>
      <c r="R13" s="235">
        <v>9.9709999999999993E-2</v>
      </c>
      <c r="S13" s="235">
        <v>9.9709999999999993E-2</v>
      </c>
      <c r="T13" s="235">
        <v>9.9709999999999993E-2</v>
      </c>
      <c r="U13" s="235">
        <v>9.9709999999999993E-2</v>
      </c>
      <c r="V13" s="235">
        <v>9.9709999999999993E-2</v>
      </c>
      <c r="W13" s="235">
        <v>9.9709999999999993E-2</v>
      </c>
      <c r="X13" s="235"/>
      <c r="Y13" s="235">
        <v>0.15963900000001399</v>
      </c>
      <c r="Z13" s="235">
        <v>0.502589999999973</v>
      </c>
      <c r="AA13" s="235">
        <v>0.37304093999996302</v>
      </c>
      <c r="AB13" s="235">
        <v>0.27456247</v>
      </c>
      <c r="AC13" s="235">
        <v>0.27517762999999801</v>
      </c>
      <c r="AD13" s="235">
        <v>0.27294682999997399</v>
      </c>
      <c r="AE13" s="235">
        <v>0.27176213999997201</v>
      </c>
      <c r="AF13" s="235">
        <v>0.27339805999997902</v>
      </c>
      <c r="AG13" s="235">
        <v>0.27458950999996501</v>
      </c>
      <c r="AH13" s="235">
        <v>0.27329665999999803</v>
      </c>
      <c r="AI13" s="235">
        <v>0.27138189000000401</v>
      </c>
      <c r="AJ13" s="235">
        <v>0.27053520000000197</v>
      </c>
      <c r="AK13" s="235"/>
    </row>
    <row r="14" spans="1:37" x14ac:dyDescent="0.25">
      <c r="A14" s="239" t="s">
        <v>604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604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604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0.27500000000000002</v>
      </c>
      <c r="M16" s="231">
        <v>0.27400000000000002</v>
      </c>
      <c r="N16" s="231">
        <v>0.33600000000000002</v>
      </c>
      <c r="O16" s="231">
        <v>0.18635064343999999</v>
      </c>
      <c r="P16" s="231">
        <v>0.18580080707999999</v>
      </c>
      <c r="Q16" s="231">
        <v>0.18522349152000001</v>
      </c>
      <c r="R16" s="231">
        <v>0.1847326373</v>
      </c>
      <c r="S16" s="231">
        <v>0.21758650944999999</v>
      </c>
      <c r="T16" s="231">
        <v>0.1864630558</v>
      </c>
      <c r="U16" s="231">
        <v>0.18319708978999999</v>
      </c>
      <c r="V16" s="231">
        <v>0.18261374562999999</v>
      </c>
      <c r="W16" s="231">
        <v>0.18211450744999999</v>
      </c>
      <c r="X16" s="231"/>
      <c r="Y16" s="231">
        <v>1.7239630000000199</v>
      </c>
      <c r="Z16" s="231">
        <v>0.32433700000000099</v>
      </c>
      <c r="AA16" s="231">
        <v>1.63151424800395</v>
      </c>
      <c r="AB16" s="231">
        <v>1.4183021402766101</v>
      </c>
      <c r="AC16" s="231">
        <v>1.3011717718604401</v>
      </c>
      <c r="AD16" s="231">
        <v>1.41004480053266</v>
      </c>
      <c r="AE16" s="231">
        <v>1.41052074943871</v>
      </c>
      <c r="AF16" s="231">
        <v>1.44480136653122</v>
      </c>
      <c r="AG16" s="231">
        <v>1.4023761366565399</v>
      </c>
      <c r="AH16" s="231">
        <v>1.39428363240092</v>
      </c>
      <c r="AI16" s="231">
        <v>1.2836172685860301</v>
      </c>
      <c r="AJ16" s="231">
        <v>1.3864229544042601</v>
      </c>
      <c r="AK16" s="235"/>
    </row>
    <row r="17" spans="1:37" x14ac:dyDescent="0.25">
      <c r="A17" s="234" t="s">
        <v>604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0.28699999999999998</v>
      </c>
      <c r="M17" s="231">
        <v>0.35199999999999998</v>
      </c>
      <c r="N17" s="231">
        <v>0.28100000000000003</v>
      </c>
      <c r="O17" s="231">
        <v>0.18521805877</v>
      </c>
      <c r="P17" s="231">
        <v>0.18456818971</v>
      </c>
      <c r="Q17" s="231">
        <v>0.18389822298</v>
      </c>
      <c r="R17" s="231">
        <v>0.18353762858</v>
      </c>
      <c r="S17" s="231">
        <v>0.22318993893</v>
      </c>
      <c r="T17" s="231">
        <v>0.1825729965</v>
      </c>
      <c r="U17" s="231">
        <v>0.18208367046000001</v>
      </c>
      <c r="V17" s="231">
        <v>0.18130714472000001</v>
      </c>
      <c r="W17" s="231">
        <v>0.18087014833000001</v>
      </c>
      <c r="X17" s="231"/>
      <c r="Y17" s="231">
        <v>1.6968320000000301</v>
      </c>
      <c r="Z17" s="231">
        <v>1.91325199999997</v>
      </c>
      <c r="AA17" s="231">
        <v>0.26703959949275402</v>
      </c>
      <c r="AB17" s="231">
        <v>1.3926035162519299</v>
      </c>
      <c r="AC17" s="231">
        <v>1.2725782799046099</v>
      </c>
      <c r="AD17" s="231">
        <v>1.3845001776067001</v>
      </c>
      <c r="AE17" s="231">
        <v>1.3848339191922501</v>
      </c>
      <c r="AF17" s="231">
        <v>1.42051702740534</v>
      </c>
      <c r="AG17" s="231">
        <v>1.3768317854452099</v>
      </c>
      <c r="AH17" s="231">
        <v>1.3690203062292501</v>
      </c>
      <c r="AI17" s="231">
        <v>1.2552947723927299</v>
      </c>
      <c r="AJ17" s="231">
        <v>1.3613020903525399</v>
      </c>
      <c r="AK17" s="235"/>
    </row>
    <row r="18" spans="1:37" x14ac:dyDescent="0.25">
      <c r="A18" s="234" t="s">
        <v>604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0.37</v>
      </c>
      <c r="M18" s="231">
        <v>0.36799999999999999</v>
      </c>
      <c r="N18" s="231">
        <v>0.37</v>
      </c>
      <c r="O18" s="231">
        <v>0.251931231369314</v>
      </c>
      <c r="P18" s="231">
        <v>0.31630292168781599</v>
      </c>
      <c r="Q18" s="231">
        <v>0.24482233852329399</v>
      </c>
      <c r="R18" s="231">
        <v>0.24123864645538001</v>
      </c>
      <c r="S18" s="231">
        <v>0.23695021285707801</v>
      </c>
      <c r="T18" s="231">
        <v>0.23498538500229799</v>
      </c>
      <c r="U18" s="231">
        <v>0.23194850658029401</v>
      </c>
      <c r="V18" s="231">
        <v>0.29671254559133597</v>
      </c>
      <c r="W18" s="231">
        <v>0.22574411872171599</v>
      </c>
      <c r="X18" s="231"/>
      <c r="Y18" s="231">
        <v>1.9343600000000201</v>
      </c>
      <c r="Z18" s="231">
        <v>1.3839999999999799</v>
      </c>
      <c r="AA18" s="231">
        <v>2.5294815856544299</v>
      </c>
      <c r="AB18" s="231">
        <v>1.9550263876034699</v>
      </c>
      <c r="AC18" s="231">
        <v>1.9755191157116201</v>
      </c>
      <c r="AD18" s="231">
        <v>1.9008265913841</v>
      </c>
      <c r="AE18" s="231">
        <v>1.8795125535049699</v>
      </c>
      <c r="AF18" s="231">
        <v>1.6110695296761199</v>
      </c>
      <c r="AG18" s="231">
        <v>1.8242945123960099</v>
      </c>
      <c r="AH18" s="231">
        <v>1.80037163737254</v>
      </c>
      <c r="AI18" s="231">
        <v>1.83009452658988</v>
      </c>
      <c r="AJ18" s="231">
        <v>1.75373758312739</v>
      </c>
      <c r="AK18" s="235"/>
    </row>
    <row r="19" spans="1:37" x14ac:dyDescent="0.25">
      <c r="A19" s="239" t="s">
        <v>604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604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</row>
    <row r="21" spans="1:37" x14ac:dyDescent="0.25">
      <c r="A21" s="239" t="s">
        <v>604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</row>
    <row r="22" spans="1:37" x14ac:dyDescent="0.25">
      <c r="A22" s="239" t="s">
        <v>604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604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604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604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</row>
    <row r="26" spans="1:37" x14ac:dyDescent="0.25">
      <c r="A26" s="239" t="s">
        <v>604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604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604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604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604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604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604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604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604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604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604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604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604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604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604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604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604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5"/>
    </row>
    <row r="43" spans="1:37" x14ac:dyDescent="0.25">
      <c r="A43" s="234" t="s">
        <v>604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5"/>
    </row>
    <row r="44" spans="1:37" x14ac:dyDescent="0.25">
      <c r="A44" s="234" t="s">
        <v>604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0</v>
      </c>
      <c r="N44" s="231">
        <v>18.9725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17.540422000000099</v>
      </c>
      <c r="Z44" s="230">
        <v>38.384633699999398</v>
      </c>
      <c r="AA44" s="230">
        <v>64.181355499999597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604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>
        <v>5</v>
      </c>
      <c r="M45" s="231">
        <v>0</v>
      </c>
      <c r="N45" s="231">
        <v>0</v>
      </c>
      <c r="O45" s="231">
        <v>5</v>
      </c>
      <c r="P45" s="231">
        <v>5</v>
      </c>
      <c r="Q45" s="231">
        <v>5</v>
      </c>
      <c r="R45" s="231">
        <v>5</v>
      </c>
      <c r="S45" s="231">
        <v>5</v>
      </c>
      <c r="T45" s="231">
        <v>5</v>
      </c>
      <c r="U45" s="231">
        <v>5</v>
      </c>
      <c r="V45" s="231">
        <v>5</v>
      </c>
      <c r="W45" s="231">
        <v>5</v>
      </c>
      <c r="X45" s="230"/>
      <c r="Y45" s="230">
        <v>12.138000000000501</v>
      </c>
      <c r="Z45" s="230">
        <v>10.9080000000003</v>
      </c>
      <c r="AA45" s="230">
        <v>2.1840000000000002</v>
      </c>
      <c r="AB45" s="230">
        <v>14.5</v>
      </c>
      <c r="AC45" s="230">
        <v>14.5</v>
      </c>
      <c r="AD45" s="230">
        <v>14.5</v>
      </c>
      <c r="AE45" s="230">
        <v>14.5</v>
      </c>
      <c r="AF45" s="230">
        <v>14.5</v>
      </c>
      <c r="AG45" s="230">
        <v>14.5</v>
      </c>
      <c r="AH45" s="230">
        <v>14.5</v>
      </c>
      <c r="AI45" s="230">
        <v>14.5</v>
      </c>
      <c r="AJ45" s="230">
        <v>14.5</v>
      </c>
    </row>
    <row r="46" spans="1:37" x14ac:dyDescent="0.25">
      <c r="A46" s="234" t="s">
        <v>604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5.0571069599999703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604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0</v>
      </c>
      <c r="M47" s="231">
        <v>0</v>
      </c>
      <c r="N47" s="231">
        <v>0</v>
      </c>
      <c r="O47" s="231">
        <v>0</v>
      </c>
      <c r="P47" s="231">
        <v>0</v>
      </c>
      <c r="Q47" s="231">
        <v>0</v>
      </c>
      <c r="R47" s="231">
        <v>0</v>
      </c>
      <c r="S47" s="231">
        <v>0</v>
      </c>
      <c r="T47" s="231">
        <v>0</v>
      </c>
      <c r="U47" s="231">
        <v>0</v>
      </c>
      <c r="V47" s="231">
        <v>0</v>
      </c>
      <c r="W47" s="231">
        <v>0</v>
      </c>
      <c r="X47" s="230"/>
      <c r="Y47" s="230">
        <v>19.0168965610005</v>
      </c>
      <c r="Z47" s="230">
        <v>1.55081214099856</v>
      </c>
      <c r="AA47" s="230">
        <v>14.8942289000009</v>
      </c>
      <c r="AB47" s="230">
        <v>10.7950000000003</v>
      </c>
      <c r="AC47" s="230">
        <v>0</v>
      </c>
      <c r="AD47" s="230">
        <v>0</v>
      </c>
      <c r="AE47" s="230">
        <v>0</v>
      </c>
      <c r="AF47" s="230">
        <v>0</v>
      </c>
      <c r="AG47" s="230">
        <v>0</v>
      </c>
      <c r="AH47" s="230">
        <v>0</v>
      </c>
      <c r="AI47" s="230">
        <v>0</v>
      </c>
      <c r="AJ47" s="230">
        <v>0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2604-CE6F-4350-8A4E-F7398244C31E}">
  <sheetPr>
    <tabColor indexed="42"/>
    <pageSetUpPr fitToPage="1"/>
  </sheetPr>
  <dimension ref="A1:AC54"/>
  <sheetViews>
    <sheetView showGridLines="0" zoomScale="90" zoomScaleNormal="90" workbookViewId="0">
      <selection activeCell="A7" sqref="A7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622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POR_Data!L2</f>
        <v>21.904199999999999</v>
      </c>
      <c r="H11" s="245">
        <f>POR_Data!M2</f>
        <v>20.761900000000001</v>
      </c>
      <c r="I11" s="245">
        <f>POR_Data!N2</f>
        <v>19.9512</v>
      </c>
      <c r="J11" s="245">
        <f>POR_Data!O2</f>
        <v>19.506</v>
      </c>
      <c r="K11" s="245">
        <f>POR_Data!P2</f>
        <v>19.71</v>
      </c>
      <c r="L11" s="245">
        <f>POR_Data!Q2</f>
        <v>19.763000000000002</v>
      </c>
      <c r="M11" s="245">
        <f>POR_Data!R2</f>
        <v>19.859000000000002</v>
      </c>
      <c r="N11" s="245">
        <f>POR_Data!S2</f>
        <v>19.917999999999999</v>
      </c>
      <c r="O11" s="245">
        <f>POR_Data!T2</f>
        <v>19.971</v>
      </c>
      <c r="P11" s="245">
        <f>POR_Data!U2</f>
        <v>20.001999999999999</v>
      </c>
      <c r="Q11" s="245">
        <f>POR_Data!V2</f>
        <v>20.030999999999999</v>
      </c>
      <c r="R11" s="245">
        <f>POR_Data!W2</f>
        <v>20.061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21.904199999999999</v>
      </c>
      <c r="H19" s="246">
        <f>H11+H17+H18</f>
        <v>20.761900000000001</v>
      </c>
      <c r="I19" s="246">
        <f t="shared" ref="I19:R19" si="0">I11+I17+I18</f>
        <v>19.9512</v>
      </c>
      <c r="J19" s="246">
        <f t="shared" si="0"/>
        <v>19.506</v>
      </c>
      <c r="K19" s="246">
        <f t="shared" si="0"/>
        <v>19.71</v>
      </c>
      <c r="L19" s="246">
        <f t="shared" si="0"/>
        <v>19.763000000000002</v>
      </c>
      <c r="M19" s="246">
        <f t="shared" si="0"/>
        <v>19.859000000000002</v>
      </c>
      <c r="N19" s="246">
        <f t="shared" si="0"/>
        <v>19.917999999999999</v>
      </c>
      <c r="O19" s="246">
        <f t="shared" si="0"/>
        <v>19.971</v>
      </c>
      <c r="P19" s="246">
        <f t="shared" si="0"/>
        <v>20.001999999999999</v>
      </c>
      <c r="Q19" s="246">
        <f t="shared" si="0"/>
        <v>20.030999999999999</v>
      </c>
      <c r="R19" s="246">
        <f t="shared" si="0"/>
        <v>20.061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21.904199999999999</v>
      </c>
      <c r="H21" s="246">
        <f>H19+H20</f>
        <v>20.761900000000001</v>
      </c>
      <c r="I21" s="246">
        <f t="shared" ref="I21:R21" si="1">I19+I20</f>
        <v>19.9512</v>
      </c>
      <c r="J21" s="246">
        <f>J19+J20</f>
        <v>19.506</v>
      </c>
      <c r="K21" s="246">
        <f t="shared" si="1"/>
        <v>19.71</v>
      </c>
      <c r="L21" s="246">
        <f t="shared" si="1"/>
        <v>19.763000000000002</v>
      </c>
      <c r="M21" s="246">
        <f t="shared" si="1"/>
        <v>19.859000000000002</v>
      </c>
      <c r="N21" s="246">
        <f t="shared" si="1"/>
        <v>19.917999999999999</v>
      </c>
      <c r="O21" s="246">
        <f t="shared" si="1"/>
        <v>19.971</v>
      </c>
      <c r="P21" s="246">
        <f t="shared" si="1"/>
        <v>20.001999999999999</v>
      </c>
      <c r="Q21" s="246">
        <f t="shared" si="1"/>
        <v>20.030999999999999</v>
      </c>
      <c r="R21" s="246">
        <f t="shared" si="1"/>
        <v>20.061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3.7237140000000002</v>
      </c>
      <c r="H22" s="246">
        <f t="shared" ref="H22:R22" si="2">H21*0.17</f>
        <v>3.5295230000000002</v>
      </c>
      <c r="I22" s="246">
        <f t="shared" si="2"/>
        <v>3.3917040000000003</v>
      </c>
      <c r="J22" s="246">
        <f t="shared" si="2"/>
        <v>3.3160200000000004</v>
      </c>
      <c r="K22" s="246">
        <f t="shared" si="2"/>
        <v>3.3507000000000002</v>
      </c>
      <c r="L22" s="246">
        <f t="shared" si="2"/>
        <v>3.3597100000000006</v>
      </c>
      <c r="M22" s="246">
        <f t="shared" si="2"/>
        <v>3.3760300000000005</v>
      </c>
      <c r="N22" s="246">
        <f t="shared" si="2"/>
        <v>3.3860600000000001</v>
      </c>
      <c r="O22" s="246">
        <f t="shared" si="2"/>
        <v>3.3950700000000005</v>
      </c>
      <c r="P22" s="246">
        <f t="shared" si="2"/>
        <v>3.4003399999999999</v>
      </c>
      <c r="Q22" s="246">
        <f t="shared" si="2"/>
        <v>3.4052700000000002</v>
      </c>
      <c r="R22" s="246">
        <f t="shared" si="2"/>
        <v>3.4103700000000003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POR_Data!L3</f>
        <v>0</v>
      </c>
      <c r="H23" s="245">
        <f>POR_Data!M3</f>
        <v>-0.51900000000000002</v>
      </c>
      <c r="I23" s="245">
        <f>POR_Data!N3</f>
        <v>0</v>
      </c>
      <c r="J23" s="245">
        <f>POR_Data!O3</f>
        <v>0</v>
      </c>
      <c r="K23" s="245">
        <f>POR_Data!P3</f>
        <v>0</v>
      </c>
      <c r="L23" s="245">
        <f>POR_Data!Q3</f>
        <v>0</v>
      </c>
      <c r="M23" s="245">
        <f>POR_Data!R3</f>
        <v>0</v>
      </c>
      <c r="N23" s="245">
        <f>POR_Data!S3</f>
        <v>0</v>
      </c>
      <c r="O23" s="245">
        <f>POR_Data!T3</f>
        <v>0</v>
      </c>
      <c r="P23" s="245">
        <f>POR_Data!U3</f>
        <v>0</v>
      </c>
      <c r="Q23" s="245">
        <f>POR_Data!V3</f>
        <v>0</v>
      </c>
      <c r="R23" s="245">
        <f>POR_Data!W3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25.627914000000001</v>
      </c>
      <c r="H25" s="246">
        <f>H21+H22+H23+H24</f>
        <v>23.772423000000003</v>
      </c>
      <c r="I25" s="246">
        <f t="shared" ref="I25:R25" si="3">I21+I22+I23+I24</f>
        <v>23.342904000000001</v>
      </c>
      <c r="J25" s="246">
        <f t="shared" si="3"/>
        <v>22.822020000000002</v>
      </c>
      <c r="K25" s="246">
        <f t="shared" si="3"/>
        <v>23.060700000000001</v>
      </c>
      <c r="L25" s="246">
        <f t="shared" si="3"/>
        <v>23.122710000000001</v>
      </c>
      <c r="M25" s="246">
        <f t="shared" si="3"/>
        <v>23.235030000000002</v>
      </c>
      <c r="N25" s="246">
        <f t="shared" si="3"/>
        <v>23.30406</v>
      </c>
      <c r="O25" s="246">
        <f t="shared" si="3"/>
        <v>23.366070000000001</v>
      </c>
      <c r="P25" s="246">
        <f t="shared" si="3"/>
        <v>23.402339999999999</v>
      </c>
      <c r="Q25" s="246">
        <f t="shared" si="3"/>
        <v>23.43627</v>
      </c>
      <c r="R25" s="246">
        <f t="shared" si="3"/>
        <v>23.47137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f>POR_Data!Y2</f>
        <v>117.80379840000001</v>
      </c>
      <c r="H29" s="75">
        <f>POR_Data!Z2</f>
        <v>113.8577214</v>
      </c>
      <c r="I29" s="62">
        <f>POR_Data!AA2</f>
        <v>117.8830064</v>
      </c>
      <c r="J29" s="62">
        <f>POR_Data!AB2</f>
        <v>115.014853</v>
      </c>
      <c r="K29" s="62">
        <f>POR_Data!AC2</f>
        <v>117.15969800000001</v>
      </c>
      <c r="L29" s="62">
        <f>POR_Data!AD2</f>
        <v>117.557025</v>
      </c>
      <c r="M29" s="62">
        <f>POR_Data!AE2</f>
        <v>118.454032</v>
      </c>
      <c r="N29" s="62">
        <f>POR_Data!AF2</f>
        <v>118.91491799999901</v>
      </c>
      <c r="O29" s="62">
        <f>POR_Data!AG2</f>
        <v>119.401337</v>
      </c>
      <c r="P29" s="62">
        <f>POR_Data!AH2</f>
        <v>119.75144299999999</v>
      </c>
      <c r="Q29" s="62">
        <f>POR_Data!AI2</f>
        <v>120.06523</v>
      </c>
      <c r="R29" s="62">
        <f>POR_Data!AJ2</f>
        <v>120.31876800000001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117.80379840000001</v>
      </c>
      <c r="H37" s="77">
        <f>H29+H35+H36</f>
        <v>113.8577214</v>
      </c>
      <c r="I37" s="77">
        <f>I29+I35+I36</f>
        <v>117.8830064</v>
      </c>
      <c r="J37" s="77">
        <f t="shared" ref="J37:R37" si="4">J29+J35+J36</f>
        <v>115.014853</v>
      </c>
      <c r="K37" s="77">
        <f t="shared" si="4"/>
        <v>117.15969800000001</v>
      </c>
      <c r="L37" s="77">
        <f t="shared" si="4"/>
        <v>117.557025</v>
      </c>
      <c r="M37" s="77">
        <f t="shared" si="4"/>
        <v>118.454032</v>
      </c>
      <c r="N37" s="77">
        <f t="shared" si="4"/>
        <v>118.91491799999901</v>
      </c>
      <c r="O37" s="77">
        <f t="shared" si="4"/>
        <v>119.401337</v>
      </c>
      <c r="P37" s="77">
        <f t="shared" si="4"/>
        <v>119.75144299999999</v>
      </c>
      <c r="Q37" s="77">
        <f t="shared" si="4"/>
        <v>120.06523</v>
      </c>
      <c r="R37" s="77">
        <f t="shared" si="4"/>
        <v>120.31876800000001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117.80379840000001</v>
      </c>
      <c r="H39" s="77">
        <f t="shared" si="5"/>
        <v>113.8577214</v>
      </c>
      <c r="I39" s="77">
        <f t="shared" si="5"/>
        <v>117.8830064</v>
      </c>
      <c r="J39" s="77">
        <f t="shared" si="5"/>
        <v>115.014853</v>
      </c>
      <c r="K39" s="77">
        <f t="shared" si="5"/>
        <v>117.15969800000001</v>
      </c>
      <c r="L39" s="77">
        <f t="shared" si="5"/>
        <v>117.557025</v>
      </c>
      <c r="M39" s="77">
        <f t="shared" si="5"/>
        <v>118.454032</v>
      </c>
      <c r="N39" s="77">
        <f t="shared" si="5"/>
        <v>118.91491799999901</v>
      </c>
      <c r="O39" s="77">
        <f t="shared" si="5"/>
        <v>119.401337</v>
      </c>
      <c r="P39" s="77">
        <f t="shared" si="5"/>
        <v>119.75144299999999</v>
      </c>
      <c r="Q39" s="77">
        <f t="shared" si="5"/>
        <v>120.06523</v>
      </c>
      <c r="R39" s="77">
        <f t="shared" si="5"/>
        <v>120.31876800000001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PeakLoad_Dates!$L$99</f>
        <v>21.904199999999999</v>
      </c>
      <c r="H44" s="85">
        <f>PeakLoad_Dates!$L$100</f>
        <v>20.761900000000001</v>
      </c>
      <c r="I44" s="85">
        <f>PeakLoad_Dates!$L$101</f>
        <v>19.9512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PeakLoad_Dates!$I$99</f>
        <v>44805</v>
      </c>
      <c r="H45" s="276">
        <f>PeakLoad_Dates!$I$100</f>
        <v>45163</v>
      </c>
      <c r="I45" s="276">
        <f>PeakLoad_Dates!$I$101</f>
        <v>45622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PeakLoad_Dates!$K$99</f>
        <v>23</v>
      </c>
      <c r="H46" s="88">
        <f>PeakLoad_Dates!$K$100</f>
        <v>21</v>
      </c>
      <c r="I46" s="88">
        <f>PeakLoad_Dates!$K$101</f>
        <v>20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21.904199999999999</v>
      </c>
      <c r="H50" s="89">
        <f>H44+H47+H48+H49</f>
        <v>20.761900000000001</v>
      </c>
      <c r="I50" s="89">
        <f>I44+I47+I48+I49</f>
        <v>19.9512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count="4">
    <dataValidation type="textLength" operator="equal" allowBlank="1" showInputMessage="1" showErrorMessage="1" error="Data entry in this field is not allowed." sqref="G39:R39" xr:uid="{4FC6E3E9-12CC-46E8-A07C-5834B561C208}">
      <formula1>0</formula1>
    </dataValidation>
    <dataValidation type="textLength" operator="equal" allowBlank="1" showInputMessage="1" showErrorMessage="1" error="Data entry in this cell is not allowed." sqref="G35:H35" xr:uid="{97F32E73-3EAD-4424-8515-3C2A9FF91F93}">
      <formula1>0</formula1>
    </dataValidation>
    <dataValidation type="textLength" operator="equal" allowBlank="1" showInputMessage="1" showErrorMessage="1" error="Data entry is not allowed in this cell." sqref="G37:R37 G50:I50" xr:uid="{97217BD0-5A67-4275-AF82-F20083FDDB0C}">
      <formula1>0</formula1>
    </dataValidation>
    <dataValidation type="textLength" operator="equal" allowBlank="1" showInputMessage="1" showErrorMessage="1" error="No data entry allowed in this cell" sqref="G17:H17" xr:uid="{E7D2FBB4-9AC0-445A-B21E-54ED7C7C4B19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C02C-76D4-4B67-B9CD-AB1287F63EEF}">
  <sheetPr>
    <tabColor indexed="42"/>
    <pageSetUpPr fitToPage="1"/>
  </sheetPr>
  <dimension ref="A1:AM88"/>
  <sheetViews>
    <sheetView showGridLines="0" zoomScale="90" zoomScaleNormal="90" workbookViewId="0">
      <pane xSplit="5" ySplit="10" topLeftCell="F47" activePane="bottomRight" state="frozen"/>
      <selection pane="topRight" activeCell="F1" sqref="F1"/>
      <selection pane="bottomLeft" activeCell="A11" sqref="A11"/>
      <selection pane="bottomRight" activeCell="E42" sqref="E42:E70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625" style="141" bestFit="1" customWidth="1"/>
    <col min="30" max="30" width="7.37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145" t="str">
        <f>'Admin Info'!B6</f>
        <v>NCPA 10 Member Pool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24">
        <f t="shared" ref="O10:Z10" si="0">SUM(O11:O17)</f>
        <v>137.94600000000003</v>
      </c>
      <c r="P10" s="224">
        <f t="shared" si="0"/>
        <v>138.28899999999999</v>
      </c>
      <c r="Q10" s="224">
        <f t="shared" si="0"/>
        <v>160.28500000000003</v>
      </c>
      <c r="R10" s="224">
        <f t="shared" si="0"/>
        <v>138.63925699999999</v>
      </c>
      <c r="S10" s="224">
        <f t="shared" si="0"/>
        <v>138.63925699999999</v>
      </c>
      <c r="T10" s="224">
        <f t="shared" si="0"/>
        <v>102.379257</v>
      </c>
      <c r="U10" s="224">
        <f t="shared" si="0"/>
        <v>102.33539</v>
      </c>
      <c r="V10" s="224">
        <f t="shared" si="0"/>
        <v>102.91872000000001</v>
      </c>
      <c r="W10" s="224">
        <f t="shared" si="0"/>
        <v>102.91872000000001</v>
      </c>
      <c r="X10" s="224">
        <f t="shared" si="0"/>
        <v>102.91872000000001</v>
      </c>
      <c r="Y10" s="224">
        <f t="shared" si="0"/>
        <v>102.91872000000001</v>
      </c>
      <c r="Z10" s="224">
        <f t="shared" si="0"/>
        <v>102.91872000000001</v>
      </c>
      <c r="AB10" s="221">
        <f t="shared" ref="AB10:AM10" si="1">SUM(AB11:AB17)</f>
        <v>201.20957500000014</v>
      </c>
      <c r="AC10" s="221">
        <f t="shared" si="1"/>
        <v>242.18252100000018</v>
      </c>
      <c r="AD10" s="221">
        <f t="shared" si="1"/>
        <v>192.05642071631905</v>
      </c>
      <c r="AE10" s="221">
        <f t="shared" si="1"/>
        <v>287.78187988000724</v>
      </c>
      <c r="AF10" s="221">
        <f t="shared" si="1"/>
        <v>310.35099579766984</v>
      </c>
      <c r="AG10" s="221">
        <f t="shared" si="1"/>
        <v>294.42557332852334</v>
      </c>
      <c r="AH10" s="221">
        <f t="shared" si="1"/>
        <v>309.16305470027663</v>
      </c>
      <c r="AI10" s="221">
        <f t="shared" si="1"/>
        <v>289.84976736115419</v>
      </c>
      <c r="AJ10" s="221">
        <f t="shared" si="1"/>
        <v>277.27714158290661</v>
      </c>
      <c r="AK10" s="221">
        <f t="shared" si="1"/>
        <v>271.59012161195699</v>
      </c>
      <c r="AL10" s="221">
        <f t="shared" si="1"/>
        <v>258.92623139335507</v>
      </c>
      <c r="AM10" s="221">
        <f t="shared" si="1"/>
        <v>256.34801977744797</v>
      </c>
    </row>
    <row r="11" spans="1:39" s="174" customFormat="1" ht="14.25" x14ac:dyDescent="0.2">
      <c r="A11" s="170" t="str">
        <f>POOL_Data!A5</f>
        <v>1b</v>
      </c>
      <c r="B11" s="219" t="str">
        <f>POOL_Data!B5</f>
        <v>Fossil Fuel Supply</v>
      </c>
      <c r="C11" s="179" t="str">
        <f>POOL_Data!C5</f>
        <v>G0379</v>
      </c>
      <c r="D11" s="179" t="str">
        <f>POOL_Data!D5</f>
        <v>7450</v>
      </c>
      <c r="E11" s="212" t="str">
        <f>POOL_Data!E5</f>
        <v>ALMEGT_1_UNIT 1</v>
      </c>
      <c r="F11" s="212">
        <f>POOL_Data!F5</f>
        <v>0</v>
      </c>
      <c r="G11" s="212" t="str">
        <f>POOL_Data!G5</f>
        <v>Natural Gas</v>
      </c>
      <c r="H11" s="223">
        <f>POOL_Data!H5</f>
        <v>25</v>
      </c>
      <c r="I11" s="179" t="str">
        <f>POOL_Data!I5</f>
        <v>CAISO</v>
      </c>
      <c r="J11" s="179"/>
      <c r="K11" s="179"/>
      <c r="L11" s="179"/>
      <c r="M11" s="181"/>
      <c r="N11" s="216"/>
      <c r="O11" s="223">
        <f>POOL_Data!K5</f>
        <v>14.578000000000001</v>
      </c>
      <c r="P11" s="223">
        <f>POOL_Data!L5</f>
        <v>13.989999999999998</v>
      </c>
      <c r="Q11" s="223">
        <f>POOL_Data!M5</f>
        <v>21.881999999999998</v>
      </c>
      <c r="R11" s="223">
        <f>POOL_Data!N5</f>
        <v>14.583250000000001</v>
      </c>
      <c r="S11" s="223">
        <f>POOL_Data!O5</f>
        <v>14.583250000000001</v>
      </c>
      <c r="T11" s="223">
        <f>POOL_Data!P5</f>
        <v>14.583250000000001</v>
      </c>
      <c r="U11" s="223">
        <f>POOL_Data!Q5</f>
        <v>14.58325</v>
      </c>
      <c r="V11" s="223">
        <f>POOL_Data!R5</f>
        <v>14.58325</v>
      </c>
      <c r="W11" s="223">
        <f>POOL_Data!S5</f>
        <v>14.58325</v>
      </c>
      <c r="X11" s="223">
        <f>POOL_Data!T5</f>
        <v>14.58325</v>
      </c>
      <c r="Y11" s="223">
        <f>POOL_Data!U5</f>
        <v>14.58325</v>
      </c>
      <c r="Z11" s="223">
        <f>POOL_Data!V5</f>
        <v>14.58325</v>
      </c>
      <c r="AB11" s="222">
        <f>POOL_Data!X5</f>
        <v>4.2978200000000024</v>
      </c>
      <c r="AC11" s="222">
        <f>POOL_Data!Y5</f>
        <v>1.3429449999999985</v>
      </c>
      <c r="AD11" s="222">
        <f>POOL_Data!Z5</f>
        <v>0.95695299999999972</v>
      </c>
      <c r="AE11" s="222">
        <f>POOL_Data!AA5</f>
        <v>1.7813731540000017</v>
      </c>
      <c r="AF11" s="222">
        <f>POOL_Data!AB5</f>
        <v>1.7557066340000025</v>
      </c>
      <c r="AG11" s="222">
        <f>POOL_Data!AC5</f>
        <v>1.877272606000002</v>
      </c>
      <c r="AH11" s="222">
        <f>POOL_Data!AD5</f>
        <v>1.7951397420000021</v>
      </c>
      <c r="AI11" s="222">
        <f>POOL_Data!AE5</f>
        <v>1.5649577240000008</v>
      </c>
      <c r="AJ11" s="222">
        <f>POOL_Data!AF5</f>
        <v>1.6227073940000012</v>
      </c>
      <c r="AK11" s="222">
        <f>POOL_Data!AG5</f>
        <v>1.5538744540000005</v>
      </c>
      <c r="AL11" s="222">
        <f>POOL_Data!AH5</f>
        <v>1.6025241760000024</v>
      </c>
      <c r="AM11" s="222">
        <f>POOL_Data!AI5</f>
        <v>1.5471078260000009</v>
      </c>
    </row>
    <row r="12" spans="1:39" s="174" customFormat="1" ht="14.25" x14ac:dyDescent="0.2">
      <c r="A12" s="170" t="str">
        <f>POOL_Data!A6</f>
        <v>1c</v>
      </c>
      <c r="B12" s="219" t="str">
        <f>POOL_Data!B6</f>
        <v>Fossil Fuel Supply</v>
      </c>
      <c r="C12" s="179" t="str">
        <f>POOL_Data!C6</f>
        <v>G0379</v>
      </c>
      <c r="D12" s="179" t="str">
        <f>POOL_Data!D6</f>
        <v>7450</v>
      </c>
      <c r="E12" s="212" t="str">
        <f>POOL_Data!E6</f>
        <v>ALMEGT_1_UNIT 2</v>
      </c>
      <c r="F12" s="212">
        <f>POOL_Data!F6</f>
        <v>0</v>
      </c>
      <c r="G12" s="212" t="str">
        <f>POOL_Data!G6</f>
        <v>Natural Gas</v>
      </c>
      <c r="H12" s="223">
        <f>POOL_Data!H6</f>
        <v>25</v>
      </c>
      <c r="I12" s="179" t="str">
        <f>POOL_Data!I6</f>
        <v>CAISO</v>
      </c>
      <c r="J12" s="179"/>
      <c r="K12" s="179"/>
      <c r="L12" s="179"/>
      <c r="M12" s="181"/>
      <c r="N12" s="216"/>
      <c r="O12" s="223">
        <f>POOL_Data!K6</f>
        <v>14.297000000000001</v>
      </c>
      <c r="P12" s="223">
        <f>POOL_Data!L6</f>
        <v>14.007</v>
      </c>
      <c r="Q12" s="223">
        <f>POOL_Data!M6</f>
        <v>22.579000000000001</v>
      </c>
      <c r="R12" s="223">
        <f>POOL_Data!N6</f>
        <v>14.58325</v>
      </c>
      <c r="S12" s="223">
        <f>POOL_Data!O6</f>
        <v>14.58325</v>
      </c>
      <c r="T12" s="223">
        <f>POOL_Data!P6</f>
        <v>14.58325</v>
      </c>
      <c r="U12" s="223">
        <f>POOL_Data!Q6</f>
        <v>14.58325</v>
      </c>
      <c r="V12" s="223">
        <f>POOL_Data!R6</f>
        <v>14.58325</v>
      </c>
      <c r="W12" s="223">
        <f>POOL_Data!S6</f>
        <v>14.58325</v>
      </c>
      <c r="X12" s="223">
        <f>POOL_Data!T6</f>
        <v>14.58325</v>
      </c>
      <c r="Y12" s="223">
        <f>POOL_Data!U6</f>
        <v>14.58325</v>
      </c>
      <c r="Z12" s="223">
        <f>POOL_Data!V6</f>
        <v>14.58325</v>
      </c>
      <c r="AB12" s="222">
        <f>POOL_Data!X6</f>
        <v>4.7670799999999991</v>
      </c>
      <c r="AC12" s="222">
        <f>POOL_Data!Y6</f>
        <v>1.1079109999999996</v>
      </c>
      <c r="AD12" s="222">
        <f>POOL_Data!Z6</f>
        <v>0.90664500000000026</v>
      </c>
      <c r="AE12" s="222">
        <f>POOL_Data!AA6</f>
        <v>1.8721393020000032</v>
      </c>
      <c r="AF12" s="222">
        <f>POOL_Data!AB6</f>
        <v>1.8471144450000023</v>
      </c>
      <c r="AG12" s="222">
        <f>POOL_Data!AC6</f>
        <v>1.9976135850000039</v>
      </c>
      <c r="AH12" s="222">
        <f>POOL_Data!AD6</f>
        <v>1.9217223520000029</v>
      </c>
      <c r="AI12" s="222">
        <f>POOL_Data!AE6</f>
        <v>1.6603321790000021</v>
      </c>
      <c r="AJ12" s="222">
        <f>POOL_Data!AF6</f>
        <v>1.7272401300000022</v>
      </c>
      <c r="AK12" s="222">
        <f>POOL_Data!AG6</f>
        <v>1.7023319390000031</v>
      </c>
      <c r="AL12" s="222">
        <f>POOL_Data!AH6</f>
        <v>1.6739237680000034</v>
      </c>
      <c r="AM12" s="222">
        <f>POOL_Data!AI6</f>
        <v>1.6311073460000032</v>
      </c>
    </row>
    <row r="13" spans="1:39" s="174" customFormat="1" ht="14.25" x14ac:dyDescent="0.2">
      <c r="A13" s="170" t="str">
        <f>POOL_Data!A7</f>
        <v>1d</v>
      </c>
      <c r="B13" s="219" t="str">
        <f>POOL_Data!B7</f>
        <v>Fossil Fuel Supply</v>
      </c>
      <c r="C13" s="179" t="str">
        <f>POOL_Data!C7</f>
        <v>G0380</v>
      </c>
      <c r="D13" s="179" t="str">
        <f>POOL_Data!D7</f>
        <v>7451</v>
      </c>
      <c r="E13" s="212" t="str">
        <f>POOL_Data!E7</f>
        <v>LODI25_2_UNIT 1</v>
      </c>
      <c r="F13" s="212">
        <f>POOL_Data!F7</f>
        <v>0</v>
      </c>
      <c r="G13" s="212" t="str">
        <f>POOL_Data!G7</f>
        <v>Natural Gas</v>
      </c>
      <c r="H13" s="223">
        <f>POOL_Data!H7</f>
        <v>25</v>
      </c>
      <c r="I13" s="179" t="str">
        <f>POOL_Data!I7</f>
        <v>CAISO</v>
      </c>
      <c r="J13" s="179"/>
      <c r="K13" s="179"/>
      <c r="L13" s="179"/>
      <c r="M13" s="181"/>
      <c r="N13" s="216"/>
      <c r="O13" s="223">
        <f>POOL_Data!K7</f>
        <v>14.338000000000001</v>
      </c>
      <c r="P13" s="223">
        <f>POOL_Data!L7</f>
        <v>14.095000000000001</v>
      </c>
      <c r="Q13" s="223">
        <f>POOL_Data!M7</f>
        <v>21.448999999999995</v>
      </c>
      <c r="R13" s="223">
        <f>POOL_Data!N7</f>
        <v>13.999919999999999</v>
      </c>
      <c r="S13" s="223">
        <f>POOL_Data!O7</f>
        <v>13.999919999999999</v>
      </c>
      <c r="T13" s="223">
        <f>POOL_Data!P7</f>
        <v>13.999919999999999</v>
      </c>
      <c r="U13" s="223">
        <f>POOL_Data!Q7</f>
        <v>13.416590000000001</v>
      </c>
      <c r="V13" s="223">
        <f>POOL_Data!R7</f>
        <v>13.999919999999999</v>
      </c>
      <c r="W13" s="223">
        <f>POOL_Data!S7</f>
        <v>13.999919999999999</v>
      </c>
      <c r="X13" s="223">
        <f>POOL_Data!T7</f>
        <v>13.999919999999999</v>
      </c>
      <c r="Y13" s="223">
        <f>POOL_Data!U7</f>
        <v>13.999919999999999</v>
      </c>
      <c r="Z13" s="223">
        <f>POOL_Data!V7</f>
        <v>13.999919999999999</v>
      </c>
      <c r="AB13" s="222">
        <f>POOL_Data!X7</f>
        <v>2.7304839999999979</v>
      </c>
      <c r="AC13" s="222">
        <f>POOL_Data!Y7</f>
        <v>0.31899500000000008</v>
      </c>
      <c r="AD13" s="222">
        <f>POOL_Data!Z7</f>
        <v>1.5106579200000005</v>
      </c>
      <c r="AE13" s="222">
        <f>POOL_Data!AA7</f>
        <v>2.9528164599999926</v>
      </c>
      <c r="AF13" s="222">
        <f>POOL_Data!AB7</f>
        <v>3.17564851999999</v>
      </c>
      <c r="AG13" s="222">
        <f>POOL_Data!AC7</f>
        <v>2.3852363699999994</v>
      </c>
      <c r="AH13" s="222">
        <f>POOL_Data!AD7</f>
        <v>2.5357355099999976</v>
      </c>
      <c r="AI13" s="222">
        <f>POOL_Data!AE7</f>
        <v>2.3257367100000002</v>
      </c>
      <c r="AJ13" s="222">
        <f>POOL_Data!AF7</f>
        <v>2.2892202520000007</v>
      </c>
      <c r="AK13" s="222">
        <f>POOL_Data!AG7</f>
        <v>2.2752203320000008</v>
      </c>
      <c r="AL13" s="222">
        <f>POOL_Data!AH7</f>
        <v>2.3309866800000001</v>
      </c>
      <c r="AM13" s="222">
        <f>POOL_Data!AI7</f>
        <v>2.4198861719999991</v>
      </c>
    </row>
    <row r="14" spans="1:39" s="174" customFormat="1" ht="14.25" x14ac:dyDescent="0.2">
      <c r="A14" s="170" t="str">
        <f>POOL_Data!A8</f>
        <v>1e</v>
      </c>
      <c r="B14" s="219" t="str">
        <f>POOL_Data!B8</f>
        <v>Fossil Fuel Supply</v>
      </c>
      <c r="C14" s="179" t="str">
        <f>POOL_Data!C8</f>
        <v>G1009</v>
      </c>
      <c r="D14" s="179" t="str">
        <f>POOL_Data!D8</f>
        <v>57978</v>
      </c>
      <c r="E14" s="212" t="str">
        <f>POOL_Data!E8</f>
        <v>LODIEC_2_PL1X2</v>
      </c>
      <c r="F14" s="212">
        <f>POOL_Data!F8</f>
        <v>0</v>
      </c>
      <c r="G14" s="212" t="str">
        <f>POOL_Data!G8</f>
        <v>Natural Gas</v>
      </c>
      <c r="H14" s="223">
        <f>POOL_Data!H8</f>
        <v>302.58</v>
      </c>
      <c r="I14" s="179" t="str">
        <f>POOL_Data!I8</f>
        <v>CAISO</v>
      </c>
      <c r="J14" s="179"/>
      <c r="K14" s="179"/>
      <c r="L14" s="179"/>
      <c r="M14" s="181"/>
      <c r="N14" s="216"/>
      <c r="O14" s="223">
        <f>POOL_Data!K8</f>
        <v>53.759</v>
      </c>
      <c r="P14" s="223">
        <f>POOL_Data!L8</f>
        <v>53.763000000000005</v>
      </c>
      <c r="Q14" s="223">
        <f>POOL_Data!M8</f>
        <v>53.771000000000015</v>
      </c>
      <c r="R14" s="223">
        <f>POOL_Data!N8</f>
        <v>53.406836999999989</v>
      </c>
      <c r="S14" s="223">
        <f>POOL_Data!O8</f>
        <v>53.406836999999989</v>
      </c>
      <c r="T14" s="223">
        <f>POOL_Data!P8</f>
        <v>53.406836999999996</v>
      </c>
      <c r="U14" s="223">
        <f>POOL_Data!Q8</f>
        <v>53.946300000000008</v>
      </c>
      <c r="V14" s="223">
        <f>POOL_Data!R8</f>
        <v>53.946300000000008</v>
      </c>
      <c r="W14" s="223">
        <f>POOL_Data!S8</f>
        <v>53.946300000000008</v>
      </c>
      <c r="X14" s="223">
        <f>POOL_Data!T8</f>
        <v>53.946300000000008</v>
      </c>
      <c r="Y14" s="223">
        <f>POOL_Data!U8</f>
        <v>53.946300000000008</v>
      </c>
      <c r="Z14" s="223">
        <f>POOL_Data!V8</f>
        <v>53.946300000000008</v>
      </c>
      <c r="AB14" s="222">
        <f>POOL_Data!X8</f>
        <v>151.10466900000037</v>
      </c>
      <c r="AC14" s="222">
        <f>POOL_Data!Y8</f>
        <v>200.00098500000001</v>
      </c>
      <c r="AD14" s="222">
        <f>POOL_Data!Z8</f>
        <v>147.48332279631899</v>
      </c>
      <c r="AE14" s="222">
        <f>POOL_Data!AA8</f>
        <v>235.39046096400665</v>
      </c>
      <c r="AF14" s="222">
        <f>POOL_Data!AB8</f>
        <v>254.40279719866942</v>
      </c>
      <c r="AG14" s="222">
        <f>POOL_Data!AC8</f>
        <v>253.84222076752334</v>
      </c>
      <c r="AH14" s="222">
        <f>POOL_Data!AD8</f>
        <v>268.55719509627642</v>
      </c>
      <c r="AI14" s="222">
        <f>POOL_Data!AE8</f>
        <v>250.05771974815403</v>
      </c>
      <c r="AJ14" s="222">
        <f>POOL_Data!AF8</f>
        <v>237.41772580690647</v>
      </c>
      <c r="AK14" s="222">
        <f>POOL_Data!AG8</f>
        <v>231.80262988695674</v>
      </c>
      <c r="AL14" s="222">
        <f>POOL_Data!AH8</f>
        <v>218.87129676935493</v>
      </c>
      <c r="AM14" s="222">
        <f>POOL_Data!AI8</f>
        <v>216.41523943344785</v>
      </c>
    </row>
    <row r="15" spans="1:39" s="174" customFormat="1" ht="14.25" x14ac:dyDescent="0.2">
      <c r="A15" s="170" t="str">
        <f>POOL_Data!A9</f>
        <v>1f</v>
      </c>
      <c r="B15" s="219" t="str">
        <f>POOL_Data!B9</f>
        <v>Fossil Fuel Supply</v>
      </c>
      <c r="C15" s="179" t="str">
        <f>POOL_Data!C9</f>
        <v>G0381</v>
      </c>
      <c r="D15" s="179" t="str">
        <f>POOL_Data!D9</f>
        <v>7449</v>
      </c>
      <c r="E15" s="212" t="str">
        <f>POOL_Data!E9</f>
        <v>STIGCT_2_LODI</v>
      </c>
      <c r="F15" s="212">
        <f>POOL_Data!F9</f>
        <v>0</v>
      </c>
      <c r="G15" s="212" t="str">
        <f>POOL_Data!G9</f>
        <v>Natural Gas</v>
      </c>
      <c r="H15" s="223">
        <f>POOL_Data!H9</f>
        <v>49.9</v>
      </c>
      <c r="I15" s="179" t="str">
        <f>POOL_Data!I9</f>
        <v>CAISO</v>
      </c>
      <c r="J15" s="179"/>
      <c r="K15" s="179"/>
      <c r="L15" s="179"/>
      <c r="M15" s="181"/>
      <c r="N15" s="216"/>
      <c r="O15" s="223">
        <f>POOL_Data!K9</f>
        <v>33.93</v>
      </c>
      <c r="P15" s="223">
        <f>POOL_Data!L9</f>
        <v>33.716000000000001</v>
      </c>
      <c r="Q15" s="223">
        <f>POOL_Data!M9</f>
        <v>34.78</v>
      </c>
      <c r="R15" s="223">
        <f>POOL_Data!N9</f>
        <v>36.26</v>
      </c>
      <c r="S15" s="223">
        <f>POOL_Data!O9</f>
        <v>36.26</v>
      </c>
      <c r="T15" s="223">
        <f>POOL_Data!P9</f>
        <v>0</v>
      </c>
      <c r="U15" s="223">
        <f>POOL_Data!Q9</f>
        <v>0</v>
      </c>
      <c r="V15" s="223">
        <f>POOL_Data!R9</f>
        <v>0</v>
      </c>
      <c r="W15" s="223">
        <f>POOL_Data!S9</f>
        <v>0</v>
      </c>
      <c r="X15" s="223">
        <f>POOL_Data!T9</f>
        <v>0</v>
      </c>
      <c r="Y15" s="223">
        <f>POOL_Data!U9</f>
        <v>0</v>
      </c>
      <c r="Z15" s="223">
        <f>POOL_Data!V9</f>
        <v>0</v>
      </c>
      <c r="AB15" s="222">
        <f>POOL_Data!X9</f>
        <v>4.8297719999999984</v>
      </c>
      <c r="AC15" s="222">
        <f>POOL_Data!Y9</f>
        <v>3.935298</v>
      </c>
      <c r="AD15" s="222">
        <f>POOL_Data!Z9</f>
        <v>5.0575189999999992</v>
      </c>
      <c r="AE15" s="222">
        <f>POOL_Data!AA9</f>
        <v>11.52902499999996</v>
      </c>
      <c r="AF15" s="222">
        <f>POOL_Data!AB9</f>
        <v>14.870100000000063</v>
      </c>
      <c r="AG15" s="222">
        <f>POOL_Data!AC9</f>
        <v>0</v>
      </c>
      <c r="AH15" s="222">
        <f>POOL_Data!AD9</f>
        <v>0</v>
      </c>
      <c r="AI15" s="222">
        <f>POOL_Data!AE9</f>
        <v>0</v>
      </c>
      <c r="AJ15" s="222">
        <f>POOL_Data!AF9</f>
        <v>0</v>
      </c>
      <c r="AK15" s="222">
        <f>POOL_Data!AG9</f>
        <v>0</v>
      </c>
      <c r="AL15" s="222">
        <f>POOL_Data!AH9</f>
        <v>0</v>
      </c>
      <c r="AM15" s="222">
        <f>POOL_Data!AI9</f>
        <v>0</v>
      </c>
    </row>
    <row r="16" spans="1:39" s="174" customFormat="1" ht="14.25" x14ac:dyDescent="0.2">
      <c r="A16" s="170" t="str">
        <f>POOL_Data!A10</f>
        <v>1g</v>
      </c>
      <c r="B16" s="219" t="str">
        <f>POOL_Data!B10</f>
        <v>Fossil Fuel Supply</v>
      </c>
      <c r="C16" s="179" t="str">
        <f>POOL_Data!C10</f>
        <v>G1034</v>
      </c>
      <c r="D16" s="179" t="str">
        <f>POOL_Data!D10</f>
        <v>57714</v>
      </c>
      <c r="E16" s="212" t="str">
        <f>POOL_Data!E10</f>
        <v>PALALT_7_COBUG</v>
      </c>
      <c r="F16" s="212">
        <f>POOL_Data!F10</f>
        <v>0</v>
      </c>
      <c r="G16" s="212" t="str">
        <f>POOL_Data!G10</f>
        <v>Natural Gas</v>
      </c>
      <c r="H16" s="223">
        <f>POOL_Data!H10</f>
        <v>3</v>
      </c>
      <c r="I16" s="179" t="str">
        <f>POOL_Data!I10</f>
        <v>CAISO</v>
      </c>
      <c r="J16" s="179"/>
      <c r="K16" s="179"/>
      <c r="L16" s="179"/>
      <c r="M16" s="181"/>
      <c r="N16" s="216"/>
      <c r="O16" s="223">
        <f>POOL_Data!K10</f>
        <v>1.2170000000000001</v>
      </c>
      <c r="P16" s="223">
        <f>POOL_Data!L10</f>
        <v>2.8440000000000003</v>
      </c>
      <c r="Q16" s="223">
        <f>POOL_Data!M10</f>
        <v>0</v>
      </c>
      <c r="R16" s="223">
        <f>POOL_Data!N10</f>
        <v>0</v>
      </c>
      <c r="S16" s="223">
        <f>POOL_Data!O10</f>
        <v>0</v>
      </c>
      <c r="T16" s="223">
        <f>POOL_Data!P10</f>
        <v>0</v>
      </c>
      <c r="U16" s="223">
        <f>POOL_Data!Q10</f>
        <v>0</v>
      </c>
      <c r="V16" s="223">
        <f>POOL_Data!R10</f>
        <v>0</v>
      </c>
      <c r="W16" s="223">
        <f>POOL_Data!S10</f>
        <v>0</v>
      </c>
      <c r="X16" s="223">
        <f>POOL_Data!T10</f>
        <v>0</v>
      </c>
      <c r="Y16" s="223">
        <f>POOL_Data!U10</f>
        <v>0</v>
      </c>
      <c r="Z16" s="223">
        <f>POOL_Data!V10</f>
        <v>0</v>
      </c>
      <c r="AB16" s="222">
        <f>POOL_Data!X10</f>
        <v>2.761E-3</v>
      </c>
      <c r="AC16" s="222">
        <f>POOL_Data!Y10</f>
        <v>2.1373E-2</v>
      </c>
      <c r="AD16" s="222">
        <f>POOL_Data!Z10</f>
        <v>0</v>
      </c>
      <c r="AE16" s="222">
        <f>POOL_Data!AA10</f>
        <v>0</v>
      </c>
      <c r="AF16" s="222">
        <f>POOL_Data!AB10</f>
        <v>0</v>
      </c>
      <c r="AG16" s="222">
        <f>POOL_Data!AC10</f>
        <v>0</v>
      </c>
      <c r="AH16" s="222">
        <f>POOL_Data!AD10</f>
        <v>0</v>
      </c>
      <c r="AI16" s="222">
        <f>POOL_Data!AE10</f>
        <v>0</v>
      </c>
      <c r="AJ16" s="222">
        <f>POOL_Data!AF10</f>
        <v>0</v>
      </c>
      <c r="AK16" s="222">
        <f>POOL_Data!AG10</f>
        <v>0</v>
      </c>
      <c r="AL16" s="222">
        <f>POOL_Data!AH10</f>
        <v>0</v>
      </c>
      <c r="AM16" s="222">
        <f>POOL_Data!AI10</f>
        <v>0</v>
      </c>
    </row>
    <row r="17" spans="1:39" s="174" customFormat="1" ht="14.25" x14ac:dyDescent="0.2">
      <c r="A17" s="170" t="str">
        <f>POOL_Data!A11</f>
        <v>1h</v>
      </c>
      <c r="B17" s="219" t="str">
        <f>POOL_Data!B11</f>
        <v>Fossil Fuel Supply</v>
      </c>
      <c r="C17" s="179" t="str">
        <f>POOL_Data!C11</f>
        <v>G1051</v>
      </c>
      <c r="D17" s="179" t="str">
        <f>POOL_Data!D11</f>
        <v>57977</v>
      </c>
      <c r="E17" s="212" t="str">
        <f>POOL_Data!E11</f>
        <v>PLMSSR_6_HISIER</v>
      </c>
      <c r="F17" s="212">
        <f>POOL_Data!F11</f>
        <v>0</v>
      </c>
      <c r="G17" s="212" t="str">
        <f>POOL_Data!G11</f>
        <v>Natural Gas</v>
      </c>
      <c r="H17" s="223">
        <f>POOL_Data!H11</f>
        <v>6</v>
      </c>
      <c r="I17" s="179" t="str">
        <f>POOL_Data!I11</f>
        <v>CAISO</v>
      </c>
      <c r="J17" s="179"/>
      <c r="K17" s="179"/>
      <c r="L17" s="179"/>
      <c r="M17" s="181"/>
      <c r="N17" s="216"/>
      <c r="O17" s="223">
        <f>POOL_Data!K11</f>
        <v>5.827</v>
      </c>
      <c r="P17" s="223">
        <f>POOL_Data!L11</f>
        <v>5.8740000000000006</v>
      </c>
      <c r="Q17" s="223">
        <f>POOL_Data!M11</f>
        <v>5.8239999999999998</v>
      </c>
      <c r="R17" s="223">
        <f>POOL_Data!N11</f>
        <v>5.806</v>
      </c>
      <c r="S17" s="223">
        <f>POOL_Data!O11</f>
        <v>5.806</v>
      </c>
      <c r="T17" s="223">
        <f>POOL_Data!P11</f>
        <v>5.806</v>
      </c>
      <c r="U17" s="223">
        <f>POOL_Data!Q11</f>
        <v>5.806</v>
      </c>
      <c r="V17" s="223">
        <f>POOL_Data!R11</f>
        <v>5.806</v>
      </c>
      <c r="W17" s="223">
        <f>POOL_Data!S11</f>
        <v>5.806</v>
      </c>
      <c r="X17" s="223">
        <f>POOL_Data!T11</f>
        <v>5.806</v>
      </c>
      <c r="Y17" s="223">
        <f>POOL_Data!U11</f>
        <v>5.806</v>
      </c>
      <c r="Z17" s="223">
        <f>POOL_Data!V11</f>
        <v>5.806</v>
      </c>
      <c r="AB17" s="222">
        <f>POOL_Data!X11</f>
        <v>33.476988999999804</v>
      </c>
      <c r="AC17" s="222">
        <f>POOL_Data!Y11</f>
        <v>35.455014000000169</v>
      </c>
      <c r="AD17" s="222">
        <f>POOL_Data!Z11</f>
        <v>36.141323000000057</v>
      </c>
      <c r="AE17" s="222">
        <f>POOL_Data!AA11</f>
        <v>34.256065000000625</v>
      </c>
      <c r="AF17" s="222">
        <f>POOL_Data!AB11</f>
        <v>34.299629000000408</v>
      </c>
      <c r="AG17" s="222">
        <f>POOL_Data!AC11</f>
        <v>34.323229999999988</v>
      </c>
      <c r="AH17" s="222">
        <f>POOL_Data!AD11</f>
        <v>34.353262000000207</v>
      </c>
      <c r="AI17" s="222">
        <f>POOL_Data!AE11</f>
        <v>34.241021000000174</v>
      </c>
      <c r="AJ17" s="222">
        <f>POOL_Data!AF11</f>
        <v>34.220248000000126</v>
      </c>
      <c r="AK17" s="222">
        <f>POOL_Data!AG11</f>
        <v>34.256065000000248</v>
      </c>
      <c r="AL17" s="222">
        <f>POOL_Data!AH11</f>
        <v>34.447500000000133</v>
      </c>
      <c r="AM17" s="222">
        <f>POOL_Data!AI11</f>
        <v>34.334679000000094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177"/>
      <c r="I18" s="177"/>
      <c r="J18" s="177"/>
      <c r="K18" s="177"/>
      <c r="L18" s="177"/>
      <c r="M18" s="177"/>
      <c r="N18" s="215"/>
      <c r="O18" s="178">
        <f t="shared" ref="O18:Z18" si="2">SUM(O19:O20)</f>
        <v>0</v>
      </c>
      <c r="P18" s="178">
        <f t="shared" si="2"/>
        <v>0</v>
      </c>
      <c r="Q18" s="178">
        <f t="shared" si="2"/>
        <v>0</v>
      </c>
      <c r="R18" s="178">
        <f t="shared" si="2"/>
        <v>0</v>
      </c>
      <c r="S18" s="178">
        <f t="shared" si="2"/>
        <v>0</v>
      </c>
      <c r="T18" s="178">
        <f t="shared" si="2"/>
        <v>0</v>
      </c>
      <c r="U18" s="178">
        <f t="shared" si="2"/>
        <v>0</v>
      </c>
      <c r="V18" s="178">
        <f t="shared" si="2"/>
        <v>0</v>
      </c>
      <c r="W18" s="178">
        <f t="shared" si="2"/>
        <v>0</v>
      </c>
      <c r="X18" s="178">
        <f t="shared" si="2"/>
        <v>0</v>
      </c>
      <c r="Y18" s="178">
        <f t="shared" si="2"/>
        <v>0</v>
      </c>
      <c r="Z18" s="178">
        <f t="shared" si="2"/>
        <v>0</v>
      </c>
      <c r="AB18" s="221">
        <f t="shared" ref="AB18:AM18" si="3">SUM(AB19:AB20)</f>
        <v>0</v>
      </c>
      <c r="AC18" s="221">
        <f t="shared" si="3"/>
        <v>0</v>
      </c>
      <c r="AD18" s="221">
        <f t="shared" si="3"/>
        <v>0</v>
      </c>
      <c r="AE18" s="221">
        <f t="shared" si="3"/>
        <v>0</v>
      </c>
      <c r="AF18" s="221">
        <f t="shared" si="3"/>
        <v>0</v>
      </c>
      <c r="AG18" s="221">
        <f t="shared" si="3"/>
        <v>0</v>
      </c>
      <c r="AH18" s="221">
        <f t="shared" si="3"/>
        <v>0</v>
      </c>
      <c r="AI18" s="221">
        <f t="shared" si="3"/>
        <v>0</v>
      </c>
      <c r="AJ18" s="221">
        <f t="shared" si="3"/>
        <v>0</v>
      </c>
      <c r="AK18" s="221">
        <f t="shared" si="3"/>
        <v>0</v>
      </c>
      <c r="AL18" s="221">
        <f t="shared" si="3"/>
        <v>0</v>
      </c>
      <c r="AM18" s="221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05"/>
      <c r="I19" s="179"/>
      <c r="J19" s="179"/>
      <c r="K19" s="179"/>
      <c r="L19" s="179"/>
      <c r="M19" s="181"/>
      <c r="N19" s="216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05"/>
      <c r="I20" s="179"/>
      <c r="J20" s="179"/>
      <c r="K20" s="179"/>
      <c r="L20" s="179"/>
      <c r="M20" s="181"/>
      <c r="N20" s="216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177"/>
      <c r="I21" s="177"/>
      <c r="J21" s="177"/>
      <c r="K21" s="177"/>
      <c r="L21" s="177"/>
      <c r="M21" s="177"/>
      <c r="N21" s="215"/>
      <c r="O21" s="224">
        <f t="shared" ref="O21:Z21" si="4">SUM(O22:O24)</f>
        <v>153.54100000000003</v>
      </c>
      <c r="P21" s="224">
        <f t="shared" si="4"/>
        <v>145.18300000000002</v>
      </c>
      <c r="Q21" s="224">
        <f t="shared" si="4"/>
        <v>138.98782000000003</v>
      </c>
      <c r="R21" s="224">
        <f t="shared" si="4"/>
        <v>130.40504799999999</v>
      </c>
      <c r="S21" s="224">
        <f t="shared" si="4"/>
        <v>130.91484800000001</v>
      </c>
      <c r="T21" s="224">
        <f t="shared" si="4"/>
        <v>130.40504799999999</v>
      </c>
      <c r="U21" s="224">
        <f t="shared" si="4"/>
        <v>130.40504799999999</v>
      </c>
      <c r="V21" s="224">
        <f t="shared" si="4"/>
        <v>130.40504799999999</v>
      </c>
      <c r="W21" s="224">
        <f t="shared" si="4"/>
        <v>130.40504799999999</v>
      </c>
      <c r="X21" s="224">
        <f t="shared" si="4"/>
        <v>130.40504799999999</v>
      </c>
      <c r="Y21" s="224">
        <f t="shared" si="4"/>
        <v>130.40504799999999</v>
      </c>
      <c r="Z21" s="224">
        <f t="shared" si="4"/>
        <v>130.40504799999999</v>
      </c>
      <c r="AB21" s="221">
        <f t="shared" ref="AB21:AM21" si="5">SUM(AB22:AB24)</f>
        <v>144.15940600000002</v>
      </c>
      <c r="AC21" s="221">
        <f t="shared" si="5"/>
        <v>527.98751099999913</v>
      </c>
      <c r="AD21" s="221">
        <f t="shared" si="5"/>
        <v>302.40951458799907</v>
      </c>
      <c r="AE21" s="221">
        <f t="shared" si="5"/>
        <v>261.23587464620442</v>
      </c>
      <c r="AF21" s="221">
        <f t="shared" si="5"/>
        <v>261.24232536875604</v>
      </c>
      <c r="AG21" s="221">
        <f t="shared" si="5"/>
        <v>261.16124177080502</v>
      </c>
      <c r="AH21" s="221">
        <f t="shared" si="5"/>
        <v>261.26080011674742</v>
      </c>
      <c r="AI21" s="221">
        <f t="shared" si="5"/>
        <v>261.20525042365722</v>
      </c>
      <c r="AJ21" s="221">
        <f t="shared" si="5"/>
        <v>261.23585932825011</v>
      </c>
      <c r="AK21" s="221">
        <f t="shared" si="5"/>
        <v>261.19769062467827</v>
      </c>
      <c r="AL21" s="221">
        <f t="shared" si="5"/>
        <v>261.2234436284769</v>
      </c>
      <c r="AM21" s="221">
        <f t="shared" si="5"/>
        <v>261.08267830671781</v>
      </c>
    </row>
    <row r="22" spans="1:39" s="174" customFormat="1" ht="14.25" x14ac:dyDescent="0.2">
      <c r="A22" s="170" t="str">
        <f>POOL_Data!A12</f>
        <v>3b</v>
      </c>
      <c r="B22" s="219" t="str">
        <f>POOL_Data!B12</f>
        <v>Hydro Supply from Plants 30 MW or more</v>
      </c>
      <c r="C22" s="179" t="str">
        <f>POOL_Data!C12</f>
        <v>H0107</v>
      </c>
      <c r="D22" s="179" t="str">
        <f>POOL_Data!D12</f>
        <v>54555</v>
      </c>
      <c r="E22" s="212" t="str">
        <f>POOL_Data!E12</f>
        <v>COLVIL_7_PL1X2</v>
      </c>
      <c r="F22" s="212">
        <f>POOL_Data!F12</f>
        <v>0</v>
      </c>
      <c r="G22" s="212" t="str">
        <f>POOL_Data!G12</f>
        <v>Large Hydroelectric (&gt;30)</v>
      </c>
      <c r="H22" s="223">
        <f>POOL_Data!H12</f>
        <v>246.86</v>
      </c>
      <c r="I22" s="179" t="str">
        <f>POOL_Data!I12</f>
        <v>CAISO</v>
      </c>
      <c r="J22" s="179"/>
      <c r="K22" s="179"/>
      <c r="L22" s="179"/>
      <c r="M22" s="181"/>
      <c r="N22" s="216"/>
      <c r="O22" s="223">
        <f>POOL_Data!K12</f>
        <v>149.83100000000002</v>
      </c>
      <c r="P22" s="223">
        <f>POOL_Data!L12</f>
        <v>138.61600000000001</v>
      </c>
      <c r="Q22" s="223">
        <f>POOL_Data!M12</f>
        <v>132.33300000000003</v>
      </c>
      <c r="R22" s="223">
        <f>POOL_Data!N12</f>
        <v>125.84922799999998</v>
      </c>
      <c r="S22" s="223">
        <f>POOL_Data!O12</f>
        <v>126.359028</v>
      </c>
      <c r="T22" s="223">
        <f>POOL_Data!P12</f>
        <v>125.84922799999998</v>
      </c>
      <c r="U22" s="223">
        <f>POOL_Data!Q12</f>
        <v>125.84922799999998</v>
      </c>
      <c r="V22" s="223">
        <f>POOL_Data!R12</f>
        <v>125.84922799999998</v>
      </c>
      <c r="W22" s="223">
        <f>POOL_Data!S12</f>
        <v>125.84922799999998</v>
      </c>
      <c r="X22" s="223">
        <f>POOL_Data!T12</f>
        <v>125.84922799999998</v>
      </c>
      <c r="Y22" s="223">
        <f>POOL_Data!U12</f>
        <v>125.84922799999998</v>
      </c>
      <c r="Z22" s="223">
        <f>POOL_Data!V12</f>
        <v>125.84922799999998</v>
      </c>
      <c r="AB22" s="222">
        <f>POOL_Data!X12</f>
        <v>136.90251900000018</v>
      </c>
      <c r="AC22" s="222">
        <f>POOL_Data!Y12</f>
        <v>501.68186399999894</v>
      </c>
      <c r="AD22" s="222">
        <f>POOL_Data!Z12</f>
        <v>279.27227010799891</v>
      </c>
      <c r="AE22" s="222">
        <f>POOL_Data!AA12</f>
        <v>246.18508990620441</v>
      </c>
      <c r="AF22" s="222">
        <f>POOL_Data!AB12</f>
        <v>246.1850899087562</v>
      </c>
      <c r="AG22" s="222">
        <f>POOL_Data!AC12</f>
        <v>246.185089910805</v>
      </c>
      <c r="AH22" s="222">
        <f>POOL_Data!AD12</f>
        <v>246.27332723674786</v>
      </c>
      <c r="AI22" s="222">
        <f>POOL_Data!AE12</f>
        <v>246.18508990365794</v>
      </c>
      <c r="AJ22" s="222">
        <f>POOL_Data!AF12</f>
        <v>246.18508990825052</v>
      </c>
      <c r="AK22" s="222">
        <f>POOL_Data!AG12</f>
        <v>246.18508990467825</v>
      </c>
      <c r="AL22" s="222">
        <f>POOL_Data!AH12</f>
        <v>246.27332724847699</v>
      </c>
      <c r="AM22" s="222">
        <f>POOL_Data!AI12</f>
        <v>246.18508990671785</v>
      </c>
    </row>
    <row r="23" spans="1:39" s="174" customFormat="1" ht="14.25" x14ac:dyDescent="0.2">
      <c r="A23" s="170" t="str">
        <f>POOL_Data!A13</f>
        <v>3c</v>
      </c>
      <c r="B23" s="219" t="str">
        <f>POOL_Data!B13</f>
        <v>Hydro Supply from Plants less than 30 MW</v>
      </c>
      <c r="C23" s="179" t="str">
        <f>POOL_Data!C13</f>
        <v>H0356</v>
      </c>
      <c r="D23" s="179" t="str">
        <f>POOL_Data!D13</f>
        <v>54554</v>
      </c>
      <c r="E23" s="212" t="str">
        <f>POOL_Data!E13</f>
        <v>SPICER_1_UNITS</v>
      </c>
      <c r="F23" s="212">
        <f>POOL_Data!F13</f>
        <v>0</v>
      </c>
      <c r="G23" s="212" t="str">
        <f>POOL_Data!G13</f>
        <v>Small Hyrdroelectric (&lt;30)</v>
      </c>
      <c r="H23" s="223">
        <f>POOL_Data!H13</f>
        <v>6</v>
      </c>
      <c r="I23" s="179" t="str">
        <f>POOL_Data!I13</f>
        <v>CAISO</v>
      </c>
      <c r="J23" s="179"/>
      <c r="K23" s="179"/>
      <c r="L23" s="179"/>
      <c r="M23" s="181"/>
      <c r="N23" s="216"/>
      <c r="O23" s="223">
        <f>POOL_Data!K13</f>
        <v>2.8209999999999997</v>
      </c>
      <c r="P23" s="223">
        <f>POOL_Data!L13</f>
        <v>2.8710000000000004</v>
      </c>
      <c r="Q23" s="223">
        <f>POOL_Data!M13</f>
        <v>3.0078199999999997</v>
      </c>
      <c r="R23" s="223">
        <f>POOL_Data!N13</f>
        <v>3.0078199999999997</v>
      </c>
      <c r="S23" s="223">
        <f>POOL_Data!O13</f>
        <v>3.0078199999999997</v>
      </c>
      <c r="T23" s="223">
        <f>POOL_Data!P13</f>
        <v>3.0078199999999997</v>
      </c>
      <c r="U23" s="223">
        <f>POOL_Data!Q13</f>
        <v>3.0078199999999997</v>
      </c>
      <c r="V23" s="223">
        <f>POOL_Data!R13</f>
        <v>3.0078199999999997</v>
      </c>
      <c r="W23" s="223">
        <f>POOL_Data!S13</f>
        <v>3.0078199999999997</v>
      </c>
      <c r="X23" s="223">
        <f>POOL_Data!T13</f>
        <v>3.0078199999999997</v>
      </c>
      <c r="Y23" s="223">
        <f>POOL_Data!U13</f>
        <v>3.0078199999999997</v>
      </c>
      <c r="Z23" s="223">
        <f>POOL_Data!V13</f>
        <v>3.0078199999999997</v>
      </c>
      <c r="AB23" s="222">
        <f>POOL_Data!X13</f>
        <v>4.8193919999999171</v>
      </c>
      <c r="AC23" s="222">
        <f>POOL_Data!Y13</f>
        <v>15.16061200000013</v>
      </c>
      <c r="AD23" s="222">
        <f>POOL_Data!Z13</f>
        <v>11.258275480000172</v>
      </c>
      <c r="AE23" s="222">
        <f>POOL_Data!AA13</f>
        <v>8.2823637399999654</v>
      </c>
      <c r="AF23" s="222">
        <f>POOL_Data!AB13</f>
        <v>8.3009204599999133</v>
      </c>
      <c r="AG23" s="222">
        <f>POOL_Data!AC13</f>
        <v>8.2336268599999265</v>
      </c>
      <c r="AH23" s="222">
        <f>POOL_Data!AD13</f>
        <v>8.1978898799996074</v>
      </c>
      <c r="AI23" s="222">
        <f>POOL_Data!AE13</f>
        <v>8.2472385199994687</v>
      </c>
      <c r="AJ23" s="222">
        <f>POOL_Data!AF13</f>
        <v>8.2831794199996018</v>
      </c>
      <c r="AK23" s="222">
        <f>POOL_Data!AG13</f>
        <v>8.2441797200000071</v>
      </c>
      <c r="AL23" s="222">
        <f>POOL_Data!AH13</f>
        <v>8.1864193799999825</v>
      </c>
      <c r="AM23" s="222">
        <f>POOL_Data!AI13</f>
        <v>8.1608783999999606</v>
      </c>
    </row>
    <row r="24" spans="1:39" s="174" customFormat="1" ht="14.25" x14ac:dyDescent="0.2">
      <c r="A24" s="170" t="str">
        <f>POOL_Data!A14</f>
        <v>3d</v>
      </c>
      <c r="B24" s="219" t="str">
        <f>POOL_Data!B14</f>
        <v>Hydro Supply from Plants less than 30 MW</v>
      </c>
      <c r="C24" s="179" t="str">
        <f>POOL_Data!C14</f>
        <v>H0283</v>
      </c>
      <c r="D24" s="179" t="str">
        <f>POOL_Data!D14</f>
        <v>7489</v>
      </c>
      <c r="E24" s="212" t="str">
        <f>POOL_Data!E14</f>
        <v>UKIAH_7_LAKEMN</v>
      </c>
      <c r="F24" s="212">
        <f>POOL_Data!F14</f>
        <v>0</v>
      </c>
      <c r="G24" s="212" t="str">
        <f>POOL_Data!G14</f>
        <v>Small Hyrdroelectric (&lt;30)</v>
      </c>
      <c r="H24" s="223">
        <f>POOL_Data!H14</f>
        <v>3.5</v>
      </c>
      <c r="I24" s="179" t="str">
        <f>POOL_Data!I14</f>
        <v>CAISO</v>
      </c>
      <c r="J24" s="179"/>
      <c r="K24" s="179"/>
      <c r="L24" s="179"/>
      <c r="M24" s="181"/>
      <c r="N24" s="216"/>
      <c r="O24" s="223">
        <f>POOL_Data!K14</f>
        <v>0.88900000000000001</v>
      </c>
      <c r="P24" s="223">
        <f>POOL_Data!L14</f>
        <v>3.6960000000000002</v>
      </c>
      <c r="Q24" s="223">
        <f>POOL_Data!M14</f>
        <v>3.6470000000000002</v>
      </c>
      <c r="R24" s="223">
        <f>POOL_Data!N14</f>
        <v>1.548</v>
      </c>
      <c r="S24" s="223">
        <f>POOL_Data!O14</f>
        <v>1.548</v>
      </c>
      <c r="T24" s="223">
        <f>POOL_Data!P14</f>
        <v>1.548</v>
      </c>
      <c r="U24" s="223">
        <f>POOL_Data!Q14</f>
        <v>1.548</v>
      </c>
      <c r="V24" s="223">
        <f>POOL_Data!R14</f>
        <v>1.548</v>
      </c>
      <c r="W24" s="223">
        <f>POOL_Data!S14</f>
        <v>1.548</v>
      </c>
      <c r="X24" s="223">
        <f>POOL_Data!T14</f>
        <v>1.548</v>
      </c>
      <c r="Y24" s="223">
        <f>POOL_Data!U14</f>
        <v>1.548</v>
      </c>
      <c r="Z24" s="223">
        <f>POOL_Data!V14</f>
        <v>1.548</v>
      </c>
      <c r="AB24" s="222">
        <f>POOL_Data!X14</f>
        <v>2.4374949999999269</v>
      </c>
      <c r="AC24" s="222">
        <f>POOL_Data!Y14</f>
        <v>11.145034999999986</v>
      </c>
      <c r="AD24" s="222">
        <f>POOL_Data!Z14</f>
        <v>11.878969</v>
      </c>
      <c r="AE24" s="222">
        <f>POOL_Data!AA14</f>
        <v>6.7684210000000506</v>
      </c>
      <c r="AF24" s="222">
        <f>POOL_Data!AB14</f>
        <v>6.7563149999999412</v>
      </c>
      <c r="AG24" s="222">
        <f>POOL_Data!AC14</f>
        <v>6.7425250000001133</v>
      </c>
      <c r="AH24" s="222">
        <f>POOL_Data!AD14</f>
        <v>6.7895829999999364</v>
      </c>
      <c r="AI24" s="222">
        <f>POOL_Data!AE14</f>
        <v>6.7729219999998493</v>
      </c>
      <c r="AJ24" s="222">
        <f>POOL_Data!AF14</f>
        <v>6.7675899999999798</v>
      </c>
      <c r="AK24" s="222">
        <f>POOL_Data!AG14</f>
        <v>6.7684209999999903</v>
      </c>
      <c r="AL24" s="222">
        <f>POOL_Data!AH14</f>
        <v>6.7636969999999428</v>
      </c>
      <c r="AM24" s="222">
        <f>POOL_Data!AI14</f>
        <v>6.7367099999999711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177"/>
      <c r="I25" s="177"/>
      <c r="J25" s="177"/>
      <c r="K25" s="177"/>
      <c r="L25" s="177"/>
      <c r="M25" s="177"/>
      <c r="N25" s="215"/>
      <c r="O25" s="224">
        <f t="shared" ref="O25:Z25" si="6">SUM(O26:O32)</f>
        <v>58.608000000000004</v>
      </c>
      <c r="P25" s="224">
        <f t="shared" si="6"/>
        <v>61.72</v>
      </c>
      <c r="Q25" s="224">
        <f t="shared" si="6"/>
        <v>60.984175</v>
      </c>
      <c r="R25" s="224">
        <f t="shared" si="6"/>
        <v>39.535671819080008</v>
      </c>
      <c r="S25" s="224">
        <f t="shared" si="6"/>
        <v>43.259216141319996</v>
      </c>
      <c r="T25" s="224">
        <f t="shared" si="6"/>
        <v>38.95747566232</v>
      </c>
      <c r="U25" s="224">
        <f t="shared" si="6"/>
        <v>38.688620848879999</v>
      </c>
      <c r="V25" s="224">
        <f t="shared" si="6"/>
        <v>42.71012116032</v>
      </c>
      <c r="W25" s="224">
        <f t="shared" si="6"/>
        <v>38.350675485239996</v>
      </c>
      <c r="X25" s="224">
        <f t="shared" si="6"/>
        <v>37.942631589320001</v>
      </c>
      <c r="Y25" s="224">
        <f t="shared" si="6"/>
        <v>41.679887094680012</v>
      </c>
      <c r="Z25" s="224">
        <f t="shared" si="6"/>
        <v>37.426759180359994</v>
      </c>
      <c r="AB25" s="221">
        <f t="shared" ref="AB25:AM25" si="7">SUM(AB26:AB32)</f>
        <v>321.95745600000203</v>
      </c>
      <c r="AC25" s="221">
        <f t="shared" si="7"/>
        <v>219.7260760000016</v>
      </c>
      <c r="AD25" s="221">
        <f t="shared" si="7"/>
        <v>267.33471435270326</v>
      </c>
      <c r="AE25" s="221">
        <f t="shared" si="7"/>
        <v>287.27829115273408</v>
      </c>
      <c r="AF25" s="221">
        <f t="shared" si="7"/>
        <v>274.46882171188037</v>
      </c>
      <c r="AG25" s="221">
        <f t="shared" si="7"/>
        <v>283.08163666390948</v>
      </c>
      <c r="AH25" s="221">
        <f t="shared" si="7"/>
        <v>281.86787872410173</v>
      </c>
      <c r="AI25" s="221">
        <f t="shared" si="7"/>
        <v>270.12014531652068</v>
      </c>
      <c r="AJ25" s="221">
        <f t="shared" si="7"/>
        <v>277.61171613408658</v>
      </c>
      <c r="AK25" s="221">
        <f t="shared" si="7"/>
        <v>275.2448987425833</v>
      </c>
      <c r="AL25" s="221">
        <f t="shared" si="7"/>
        <v>263.74611700102855</v>
      </c>
      <c r="AM25" s="221">
        <f t="shared" si="7"/>
        <v>271.54119006086717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05"/>
      <c r="I26" s="179"/>
      <c r="J26" s="179"/>
      <c r="K26" s="179"/>
      <c r="L26" s="179"/>
      <c r="M26" s="181"/>
      <c r="N26" s="216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05"/>
      <c r="I27" s="179"/>
      <c r="J27" s="179"/>
      <c r="K27" s="179"/>
      <c r="L27" s="179"/>
      <c r="M27" s="181"/>
      <c r="N27" s="216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05"/>
      <c r="I28" s="179"/>
      <c r="J28" s="179"/>
      <c r="K28" s="179"/>
      <c r="L28" s="179"/>
      <c r="M28" s="181"/>
      <c r="N28" s="216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</row>
    <row r="29" spans="1:39" s="174" customFormat="1" ht="14.25" x14ac:dyDescent="0.2">
      <c r="A29" s="170" t="str">
        <f>POOL_Data!A15</f>
        <v>4e</v>
      </c>
      <c r="B29" s="219" t="str">
        <f>POOL_Data!B15</f>
        <v>Behind The Meter Floating Solar</v>
      </c>
      <c r="C29" s="179">
        <f>POOL_Data!C15</f>
        <v>0</v>
      </c>
      <c r="D29" s="179" t="str">
        <f>POOL_Data!D15</f>
        <v>64308</v>
      </c>
      <c r="E29" s="212" t="str">
        <f>POOL_Data!E15</f>
        <v>HEALDSBURG WASTE WATER SOLAR</v>
      </c>
      <c r="F29" s="212">
        <f>POOL_Data!F15</f>
        <v>0</v>
      </c>
      <c r="G29" s="212" t="str">
        <f>POOL_Data!G15</f>
        <v>Solar PV</v>
      </c>
      <c r="H29" s="223">
        <f>POOL_Data!H15</f>
        <v>3</v>
      </c>
      <c r="I29" s="179" t="str">
        <f>POOL_Data!I15</f>
        <v>CAISO</v>
      </c>
      <c r="J29" s="179"/>
      <c r="K29" s="179"/>
      <c r="L29" s="179"/>
      <c r="M29" s="181"/>
      <c r="N29" s="216"/>
      <c r="O29" s="223">
        <f>POOL_Data!K15</f>
        <v>3.5</v>
      </c>
      <c r="P29" s="223">
        <f>POOL_Data!L15</f>
        <v>3</v>
      </c>
      <c r="Q29" s="223">
        <f>POOL_Data!M15</f>
        <v>2.7231749999999999</v>
      </c>
      <c r="R29" s="223">
        <f>POOL_Data!N15</f>
        <v>2.7162281249999998</v>
      </c>
      <c r="S29" s="223">
        <f>POOL_Data!O15</f>
        <v>2.7092812500000001</v>
      </c>
      <c r="T29" s="223">
        <f>POOL_Data!P15</f>
        <v>2.7023343750000004</v>
      </c>
      <c r="U29" s="223">
        <f>POOL_Data!Q15</f>
        <v>2.6953874999999998</v>
      </c>
      <c r="V29" s="223">
        <f>POOL_Data!R15</f>
        <v>2.6884406250000001</v>
      </c>
      <c r="W29" s="223">
        <f>POOL_Data!S15</f>
        <v>2.68149375</v>
      </c>
      <c r="X29" s="223">
        <f>POOL_Data!T15</f>
        <v>2.6745468749999999</v>
      </c>
      <c r="Y29" s="223">
        <f>POOL_Data!U15</f>
        <v>2.6676000000000002</v>
      </c>
      <c r="Z29" s="223">
        <f>POOL_Data!V15</f>
        <v>2.6606531250000001</v>
      </c>
      <c r="AB29" s="222">
        <f>POOL_Data!X15</f>
        <v>5.7190900000000253</v>
      </c>
      <c r="AC29" s="222">
        <f>POOL_Data!Y15</f>
        <v>5.8513900000005608</v>
      </c>
      <c r="AD29" s="222">
        <f>POOL_Data!Z15</f>
        <v>5.8498317449999977</v>
      </c>
      <c r="AE29" s="222">
        <f>POOL_Data!AA15</f>
        <v>5.8364499131250236</v>
      </c>
      <c r="AF29" s="222">
        <f>POOL_Data!AB15</f>
        <v>5.821522931249806</v>
      </c>
      <c r="AG29" s="222">
        <f>POOL_Data!AC15</f>
        <v>5.8065959493749988</v>
      </c>
      <c r="AH29" s="222">
        <f>POOL_Data!AD15</f>
        <v>5.8036799924999913</v>
      </c>
      <c r="AI29" s="222">
        <f>POOL_Data!AE15</f>
        <v>5.7767419856248976</v>
      </c>
      <c r="AJ29" s="222">
        <f>POOL_Data!AF15</f>
        <v>5.761815003749998</v>
      </c>
      <c r="AK29" s="222">
        <f>POOL_Data!AG15</f>
        <v>5.7468880218749705</v>
      </c>
      <c r="AL29" s="222">
        <f>POOL_Data!AH15</f>
        <v>5.7438482399999797</v>
      </c>
      <c r="AM29" s="222">
        <f>POOL_Data!AI15</f>
        <v>5.7170340581250407</v>
      </c>
    </row>
    <row r="30" spans="1:39" s="174" customFormat="1" ht="14.25" x14ac:dyDescent="0.2">
      <c r="A30" s="170" t="str">
        <f>POOL_Data!A16</f>
        <v>4f</v>
      </c>
      <c r="B30" s="219" t="str">
        <f>POOL_Data!B16</f>
        <v>NCPA GEOTHERMAL</v>
      </c>
      <c r="C30" s="179" t="str">
        <f>POOL_Data!C16</f>
        <v>T0039</v>
      </c>
      <c r="D30" s="179" t="str">
        <f>POOL_Data!D16</f>
        <v>7368</v>
      </c>
      <c r="E30" s="212" t="str">
        <f>POOL_Data!E16</f>
        <v>NCPA_7_GP1UN1</v>
      </c>
      <c r="F30" s="212">
        <f>POOL_Data!F16</f>
        <v>0</v>
      </c>
      <c r="G30" s="212" t="str">
        <f>POOL_Data!G16</f>
        <v>Geothermal</v>
      </c>
      <c r="H30" s="223">
        <f>POOL_Data!H16</f>
        <v>38.85</v>
      </c>
      <c r="I30" s="179" t="str">
        <f>POOL_Data!I16</f>
        <v>CAISO</v>
      </c>
      <c r="J30" s="179"/>
      <c r="K30" s="179"/>
      <c r="L30" s="179"/>
      <c r="M30" s="181"/>
      <c r="N30" s="216"/>
      <c r="O30" s="223">
        <f>POOL_Data!K16</f>
        <v>16.265000000000001</v>
      </c>
      <c r="P30" s="223">
        <f>POOL_Data!L16</f>
        <v>16.204000000000001</v>
      </c>
      <c r="Q30" s="223">
        <f>POOL_Data!M16</f>
        <v>19.815999999999999</v>
      </c>
      <c r="R30" s="223">
        <f>POOL_Data!N16</f>
        <v>11.00452387424</v>
      </c>
      <c r="S30" s="223">
        <f>POOL_Data!O16</f>
        <v>10.972054507679999</v>
      </c>
      <c r="T30" s="223">
        <f>POOL_Data!P16</f>
        <v>10.937962417920001</v>
      </c>
      <c r="U30" s="223">
        <f>POOL_Data!Q16</f>
        <v>10.908976110800001</v>
      </c>
      <c r="V30" s="223">
        <f>POOL_Data!R16</f>
        <v>12.849088652200001</v>
      </c>
      <c r="W30" s="223">
        <f>POOL_Data!S16</f>
        <v>11.011162136799999</v>
      </c>
      <c r="X30" s="223">
        <f>POOL_Data!T16</f>
        <v>10.81829775884</v>
      </c>
      <c r="Y30" s="223">
        <f>POOL_Data!U16</f>
        <v>10.78384966348</v>
      </c>
      <c r="Z30" s="223">
        <f>POOL_Data!V16</f>
        <v>10.7543682602</v>
      </c>
      <c r="AB30" s="222">
        <f>POOL_Data!X16</f>
        <v>101.80702499999929</v>
      </c>
      <c r="AC30" s="222">
        <f>POOL_Data!Y16</f>
        <v>19.154098000000008</v>
      </c>
      <c r="AD30" s="222">
        <f>POOL_Data!Z16</f>
        <v>96.345046398531949</v>
      </c>
      <c r="AE30" s="222">
        <f>POOL_Data!AA16</f>
        <v>83.754686731656079</v>
      </c>
      <c r="AF30" s="222">
        <f>POOL_Data!AB16</f>
        <v>76.837812650405525</v>
      </c>
      <c r="AG30" s="222">
        <f>POOL_Data!AC16</f>
        <v>83.267067849999748</v>
      </c>
      <c r="AH30" s="222">
        <f>POOL_Data!AD16</f>
        <v>83.295173956868965</v>
      </c>
      <c r="AI30" s="222">
        <f>POOL_Data!AE16</f>
        <v>85.319539755957251</v>
      </c>
      <c r="AJ30" s="222">
        <f>POOL_Data!AF16</f>
        <v>82.814211915883504</v>
      </c>
      <c r="AK30" s="222">
        <f>POOL_Data!AG16</f>
        <v>82.33632702834403</v>
      </c>
      <c r="AL30" s="222">
        <f>POOL_Data!AH16</f>
        <v>75.801170399982141</v>
      </c>
      <c r="AM30" s="222">
        <f>POOL_Data!AI16</f>
        <v>81.872132126275275</v>
      </c>
    </row>
    <row r="31" spans="1:39" s="174" customFormat="1" ht="14.25" x14ac:dyDescent="0.2">
      <c r="A31" s="170" t="str">
        <f>POOL_Data!A17</f>
        <v>4g</v>
      </c>
      <c r="B31" s="219" t="str">
        <f>POOL_Data!B17</f>
        <v>NCPA GEOTHERMAL</v>
      </c>
      <c r="C31" s="179" t="str">
        <f>POOL_Data!C17</f>
        <v>T0039</v>
      </c>
      <c r="D31" s="179" t="str">
        <f>POOL_Data!D17</f>
        <v>7368</v>
      </c>
      <c r="E31" s="212" t="str">
        <f>POOL_Data!E17</f>
        <v>NCPA_7_GP1UN2</v>
      </c>
      <c r="F31" s="212">
        <f>POOL_Data!F17</f>
        <v>0</v>
      </c>
      <c r="G31" s="212" t="str">
        <f>POOL_Data!G17</f>
        <v>Geothermal</v>
      </c>
      <c r="H31" s="223">
        <f>POOL_Data!H17</f>
        <v>50</v>
      </c>
      <c r="I31" s="179" t="str">
        <f>POOL_Data!I17</f>
        <v>CAISO</v>
      </c>
      <c r="J31" s="179"/>
      <c r="K31" s="179"/>
      <c r="L31" s="179"/>
      <c r="M31" s="181"/>
      <c r="N31" s="216"/>
      <c r="O31" s="223">
        <f>POOL_Data!K17</f>
        <v>16.978000000000002</v>
      </c>
      <c r="P31" s="223">
        <f>POOL_Data!L17</f>
        <v>20.758000000000003</v>
      </c>
      <c r="Q31" s="223">
        <f>POOL_Data!M17</f>
        <v>16.619</v>
      </c>
      <c r="R31" s="223">
        <f>POOL_Data!N17</f>
        <v>10.937641598920001</v>
      </c>
      <c r="S31" s="223">
        <f>POOL_Data!O17</f>
        <v>10.899265023160002</v>
      </c>
      <c r="T31" s="223">
        <f>POOL_Data!P17</f>
        <v>10.85970162408</v>
      </c>
      <c r="U31" s="223">
        <f>POOL_Data!Q17</f>
        <v>10.838407521680001</v>
      </c>
      <c r="V31" s="223">
        <f>POOL_Data!R17</f>
        <v>13.179986750280001</v>
      </c>
      <c r="W31" s="223">
        <f>POOL_Data!S17</f>
        <v>10.781443314000001</v>
      </c>
      <c r="X31" s="223">
        <f>POOL_Data!T17</f>
        <v>10.752547250160001</v>
      </c>
      <c r="Y31" s="223">
        <f>POOL_Data!U17</f>
        <v>10.706691245120002</v>
      </c>
      <c r="Z31" s="223">
        <f>POOL_Data!V17</f>
        <v>10.680885392679999</v>
      </c>
      <c r="AB31" s="222">
        <f>POOL_Data!X17</f>
        <v>100.20200300000128</v>
      </c>
      <c r="AC31" s="222">
        <f>POOL_Data!Y17</f>
        <v>112.98170200000087</v>
      </c>
      <c r="AD31" s="222">
        <f>POOL_Data!Z17</f>
        <v>15.76834399657896</v>
      </c>
      <c r="AE31" s="222">
        <f>POOL_Data!AA17</f>
        <v>82.237111496097455</v>
      </c>
      <c r="AF31" s="222">
        <f>POOL_Data!AB17</f>
        <v>75.149287410743312</v>
      </c>
      <c r="AG31" s="222">
        <f>POOL_Data!AC17</f>
        <v>81.75858680771357</v>
      </c>
      <c r="AH31" s="222">
        <f>POOL_Data!AD17</f>
        <v>81.778295176722779</v>
      </c>
      <c r="AI31" s="222">
        <f>POOL_Data!AE17</f>
        <v>83.885481977848769</v>
      </c>
      <c r="AJ31" s="222">
        <f>POOL_Data!AF17</f>
        <v>81.305746919101239</v>
      </c>
      <c r="AK31" s="222">
        <f>POOL_Data!AG17</f>
        <v>80.844457341891442</v>
      </c>
      <c r="AL31" s="222">
        <f>POOL_Data!AH17</f>
        <v>74.128648213937197</v>
      </c>
      <c r="AM31" s="222">
        <f>POOL_Data!AI17</f>
        <v>80.388675224299845</v>
      </c>
    </row>
    <row r="32" spans="1:39" s="174" customFormat="1" ht="14.25" x14ac:dyDescent="0.2">
      <c r="A32" s="170" t="str">
        <f>POOL_Data!A18</f>
        <v>4h</v>
      </c>
      <c r="B32" s="219" t="str">
        <f>POOL_Data!B18</f>
        <v>NCPA GEOTHERMAL</v>
      </c>
      <c r="C32" s="179" t="str">
        <f>POOL_Data!C18</f>
        <v>T0040</v>
      </c>
      <c r="D32" s="179" t="str">
        <f>POOL_Data!D18</f>
        <v>7369</v>
      </c>
      <c r="E32" s="212" t="str">
        <f>POOL_Data!E18</f>
        <v>NCPA_7_GP2UN4</v>
      </c>
      <c r="F32" s="212">
        <f>POOL_Data!F18</f>
        <v>0</v>
      </c>
      <c r="G32" s="212" t="str">
        <f>POOL_Data!G18</f>
        <v>Geothermal</v>
      </c>
      <c r="H32" s="223">
        <f>POOL_Data!H18</f>
        <v>52.730000000000004</v>
      </c>
      <c r="I32" s="179" t="str">
        <f>POOL_Data!I18</f>
        <v>CAISO</v>
      </c>
      <c r="J32" s="179"/>
      <c r="K32" s="179"/>
      <c r="L32" s="179"/>
      <c r="M32" s="181"/>
      <c r="N32" s="216"/>
      <c r="O32" s="223">
        <f>POOL_Data!K18</f>
        <v>21.865000000000002</v>
      </c>
      <c r="P32" s="223">
        <f>POOL_Data!L18</f>
        <v>21.757999999999996</v>
      </c>
      <c r="Q32" s="223">
        <f>POOL_Data!M18</f>
        <v>21.826000000000001</v>
      </c>
      <c r="R32" s="223">
        <f>POOL_Data!N18</f>
        <v>14.877278220920001</v>
      </c>
      <c r="S32" s="223">
        <f>POOL_Data!O18</f>
        <v>18.678615360479998</v>
      </c>
      <c r="T32" s="223">
        <f>POOL_Data!P18</f>
        <v>14.45747724532</v>
      </c>
      <c r="U32" s="223">
        <f>POOL_Data!Q18</f>
        <v>14.245849716399999</v>
      </c>
      <c r="V32" s="223">
        <f>POOL_Data!R18</f>
        <v>13.99260513284</v>
      </c>
      <c r="W32" s="223">
        <f>POOL_Data!S18</f>
        <v>13.87657628444</v>
      </c>
      <c r="X32" s="223">
        <f>POOL_Data!T18</f>
        <v>13.697239705319999</v>
      </c>
      <c r="Y32" s="223">
        <f>POOL_Data!U18</f>
        <v>17.521746186080005</v>
      </c>
      <c r="Z32" s="223">
        <f>POOL_Data!V18</f>
        <v>13.330852402480001</v>
      </c>
      <c r="AB32" s="222">
        <f>POOL_Data!X18</f>
        <v>114.22933800000141</v>
      </c>
      <c r="AC32" s="222">
        <f>POOL_Data!Y18</f>
        <v>81.738886000000178</v>
      </c>
      <c r="AD32" s="222">
        <f>POOL_Data!Z18</f>
        <v>149.37149221259236</v>
      </c>
      <c r="AE32" s="222">
        <f>POOL_Data!AA18</f>
        <v>115.45004301185553</v>
      </c>
      <c r="AF32" s="222">
        <f>POOL_Data!AB18</f>
        <v>116.66019871948174</v>
      </c>
      <c r="AG32" s="222">
        <f>POOL_Data!AC18</f>
        <v>112.24938605682114</v>
      </c>
      <c r="AH32" s="222">
        <f>POOL_Data!AD18</f>
        <v>110.99072959800995</v>
      </c>
      <c r="AI32" s="222">
        <f>POOL_Data!AE18</f>
        <v>95.138381597089776</v>
      </c>
      <c r="AJ32" s="222">
        <f>POOL_Data!AF18</f>
        <v>107.72994229535183</v>
      </c>
      <c r="AK32" s="222">
        <f>POOL_Data!AG18</f>
        <v>106.31722635047289</v>
      </c>
      <c r="AL32" s="222">
        <f>POOL_Data!AH18</f>
        <v>108.07245014710921</v>
      </c>
      <c r="AM32" s="222">
        <f>POOL_Data!AI18</f>
        <v>103.56334865216699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177"/>
      <c r="I33" s="177"/>
      <c r="J33" s="177"/>
      <c r="K33" s="177"/>
      <c r="L33" s="177"/>
      <c r="M33" s="177"/>
      <c r="N33" s="215"/>
      <c r="O33" s="224">
        <f t="shared" ref="O33:Z33" si="8">SUM(O34:O40)</f>
        <v>0</v>
      </c>
      <c r="P33" s="224">
        <f t="shared" si="8"/>
        <v>0</v>
      </c>
      <c r="Q33" s="224">
        <f t="shared" si="8"/>
        <v>0</v>
      </c>
      <c r="R33" s="224">
        <f t="shared" si="8"/>
        <v>0</v>
      </c>
      <c r="S33" s="224">
        <f t="shared" si="8"/>
        <v>0</v>
      </c>
      <c r="T33" s="224">
        <f t="shared" si="8"/>
        <v>0</v>
      </c>
      <c r="U33" s="224">
        <f t="shared" si="8"/>
        <v>0</v>
      </c>
      <c r="V33" s="224">
        <f t="shared" si="8"/>
        <v>0</v>
      </c>
      <c r="W33" s="224">
        <f t="shared" si="8"/>
        <v>0</v>
      </c>
      <c r="X33" s="224">
        <f t="shared" si="8"/>
        <v>0</v>
      </c>
      <c r="Y33" s="224">
        <f t="shared" si="8"/>
        <v>0</v>
      </c>
      <c r="Z33" s="224">
        <f t="shared" si="8"/>
        <v>0</v>
      </c>
      <c r="AB33" s="221">
        <f t="shared" ref="AB33:AM33" si="9">SUM(AB34:AB40)</f>
        <v>0</v>
      </c>
      <c r="AC33" s="221">
        <f t="shared" si="9"/>
        <v>0</v>
      </c>
      <c r="AD33" s="221">
        <f t="shared" si="9"/>
        <v>0</v>
      </c>
      <c r="AE33" s="221">
        <f t="shared" si="9"/>
        <v>0</v>
      </c>
      <c r="AF33" s="221">
        <f t="shared" si="9"/>
        <v>0</v>
      </c>
      <c r="AG33" s="221">
        <f t="shared" si="9"/>
        <v>0</v>
      </c>
      <c r="AH33" s="221">
        <f t="shared" si="9"/>
        <v>0</v>
      </c>
      <c r="AI33" s="221">
        <f t="shared" si="9"/>
        <v>0</v>
      </c>
      <c r="AJ33" s="221">
        <f t="shared" si="9"/>
        <v>0</v>
      </c>
      <c r="AK33" s="221">
        <f t="shared" si="9"/>
        <v>0</v>
      </c>
      <c r="AL33" s="221">
        <f t="shared" si="9"/>
        <v>0</v>
      </c>
      <c r="AM33" s="221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05"/>
      <c r="I34" s="179"/>
      <c r="J34" s="179"/>
      <c r="K34" s="179"/>
      <c r="L34" s="179"/>
      <c r="M34" s="181"/>
      <c r="N34" s="216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05"/>
      <c r="I35" s="179"/>
      <c r="J35" s="179"/>
      <c r="K35" s="179"/>
      <c r="L35" s="179"/>
      <c r="M35" s="181"/>
      <c r="N35" s="216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05"/>
      <c r="I36" s="179"/>
      <c r="J36" s="179"/>
      <c r="K36" s="179"/>
      <c r="L36" s="179"/>
      <c r="M36" s="181"/>
      <c r="N36" s="216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05"/>
      <c r="I37" s="179"/>
      <c r="J37" s="179"/>
      <c r="K37" s="179"/>
      <c r="L37" s="179"/>
      <c r="M37" s="181"/>
      <c r="N37" s="216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05"/>
      <c r="I38" s="179"/>
      <c r="J38" s="179"/>
      <c r="K38" s="179"/>
      <c r="L38" s="179"/>
      <c r="M38" s="181"/>
      <c r="N38" s="216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05"/>
      <c r="I39" s="179"/>
      <c r="J39" s="179"/>
      <c r="K39" s="179"/>
      <c r="L39" s="179"/>
      <c r="M39" s="181"/>
      <c r="N39" s="216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05"/>
      <c r="I40" s="179"/>
      <c r="J40" s="179"/>
      <c r="K40" s="179"/>
      <c r="L40" s="179"/>
      <c r="M40" s="181"/>
      <c r="N40" s="216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177"/>
      <c r="I41" s="177"/>
      <c r="J41" s="177"/>
      <c r="K41" s="177"/>
      <c r="L41" s="177"/>
      <c r="M41" s="177"/>
      <c r="N41" s="215"/>
      <c r="O41" s="178">
        <f t="shared" ref="O41:Z41" si="10">SUM(O42:O66)</f>
        <v>125.04100000000003</v>
      </c>
      <c r="P41" s="178">
        <f t="shared" si="10"/>
        <v>110.38400000000001</v>
      </c>
      <c r="Q41" s="178">
        <f t="shared" si="10"/>
        <v>133.55500000000004</v>
      </c>
      <c r="R41" s="178">
        <f t="shared" si="10"/>
        <v>149.97199999999989</v>
      </c>
      <c r="S41" s="178">
        <f t="shared" si="10"/>
        <v>147.10099999999997</v>
      </c>
      <c r="T41" s="178">
        <f t="shared" si="10"/>
        <v>147.10099999999994</v>
      </c>
      <c r="U41" s="178">
        <f t="shared" si="10"/>
        <v>138.45799999999994</v>
      </c>
      <c r="V41" s="178">
        <f t="shared" si="10"/>
        <v>87.506999999999962</v>
      </c>
      <c r="W41" s="178">
        <f t="shared" si="10"/>
        <v>87.35899999999998</v>
      </c>
      <c r="X41" s="178">
        <f t="shared" si="10"/>
        <v>79.786999999999964</v>
      </c>
      <c r="Y41" s="178">
        <f t="shared" si="10"/>
        <v>79.786999999999978</v>
      </c>
      <c r="Z41" s="178">
        <f t="shared" si="10"/>
        <v>78.58799999999998</v>
      </c>
      <c r="AB41" s="221">
        <f t="shared" ref="AB41:AM41" si="11">SUM(AB42:AB66)</f>
        <v>636.44451300000117</v>
      </c>
      <c r="AC41" s="221">
        <f t="shared" si="11"/>
        <v>696.38955700000031</v>
      </c>
      <c r="AD41" s="221">
        <f t="shared" si="11"/>
        <v>674.13785301457438</v>
      </c>
      <c r="AE41" s="221">
        <f t="shared" si="11"/>
        <v>703.06952912436077</v>
      </c>
      <c r="AF41" s="221">
        <f t="shared" si="11"/>
        <v>668.13118390743898</v>
      </c>
      <c r="AG41" s="221">
        <f t="shared" si="11"/>
        <v>665.06076300468192</v>
      </c>
      <c r="AH41" s="221">
        <f t="shared" si="11"/>
        <v>641.32434973220211</v>
      </c>
      <c r="AI41" s="221">
        <f t="shared" si="11"/>
        <v>397.90053437339981</v>
      </c>
      <c r="AJ41" s="221">
        <f t="shared" si="11"/>
        <v>360.06204981422547</v>
      </c>
      <c r="AK41" s="221">
        <f t="shared" si="11"/>
        <v>333.32351707406639</v>
      </c>
      <c r="AL41" s="221">
        <f t="shared" si="11"/>
        <v>333.57189455892052</v>
      </c>
      <c r="AM41" s="221">
        <f t="shared" si="11"/>
        <v>327.317839520208</v>
      </c>
    </row>
    <row r="42" spans="1:39" s="174" customFormat="1" ht="14.25" x14ac:dyDescent="0.2">
      <c r="A42" s="170" t="str">
        <f>POOL_Data!A19</f>
        <v>6b</v>
      </c>
      <c r="B42" s="219" t="str">
        <f>POOL_Data!B19</f>
        <v>Small Hydro - Longterm PPA</v>
      </c>
      <c r="C42" s="179" t="str">
        <f>POOL_Data!C19</f>
        <v>H0209</v>
      </c>
      <c r="D42" s="179" t="str">
        <f>POOL_Data!D19</f>
        <v>3247</v>
      </c>
      <c r="E42" s="212" t="str">
        <f>POOL_Data!E19</f>
        <v>GRAEAGLE</v>
      </c>
      <c r="F42" s="212">
        <f>POOL_Data!F19</f>
        <v>0</v>
      </c>
      <c r="G42" s="212" t="str">
        <f>POOL_Data!G19</f>
        <v>Small Hyrdroelectric (&lt;30)</v>
      </c>
      <c r="H42" s="223">
        <f>POOL_Data!H19</f>
        <v>0.44</v>
      </c>
      <c r="I42" s="179" t="str">
        <f>POOL_Data!I19</f>
        <v>CAISO</v>
      </c>
      <c r="J42" s="179"/>
      <c r="K42" s="179"/>
      <c r="L42" s="179"/>
      <c r="M42" s="181"/>
      <c r="N42" s="216"/>
      <c r="O42" s="223">
        <f>POOL_Data!K19</f>
        <v>5.6000000000000001E-2</v>
      </c>
      <c r="P42" s="223">
        <f>POOL_Data!L19</f>
        <v>0.23400000000000001</v>
      </c>
      <c r="Q42" s="223">
        <f>POOL_Data!M19</f>
        <v>0.23400000000000001</v>
      </c>
      <c r="R42" s="223">
        <f>POOL_Data!N19</f>
        <v>0.14800000000000002</v>
      </c>
      <c r="S42" s="223">
        <f>POOL_Data!O19</f>
        <v>0.14800000000000002</v>
      </c>
      <c r="T42" s="223">
        <f>POOL_Data!P19</f>
        <v>0.14800000000000002</v>
      </c>
      <c r="U42" s="223">
        <f>POOL_Data!Q19</f>
        <v>0.14800000000000002</v>
      </c>
      <c r="V42" s="223">
        <f>POOL_Data!R19</f>
        <v>0.14800000000000002</v>
      </c>
      <c r="W42" s="223">
        <f>POOL_Data!S19</f>
        <v>0</v>
      </c>
      <c r="X42" s="223">
        <f>POOL_Data!T19</f>
        <v>0</v>
      </c>
      <c r="Y42" s="223">
        <f>POOL_Data!U19</f>
        <v>0</v>
      </c>
      <c r="Z42" s="223">
        <f>POOL_Data!V19</f>
        <v>0</v>
      </c>
      <c r="AB42" s="222">
        <f>POOL_Data!X19</f>
        <v>2.0011950000000285</v>
      </c>
      <c r="AC42" s="222">
        <f>POOL_Data!Y19</f>
        <v>2.6401749999999735</v>
      </c>
      <c r="AD42" s="222">
        <f>POOL_Data!Z19</f>
        <v>2.4992179999999866</v>
      </c>
      <c r="AE42" s="222">
        <f>POOL_Data!AA19</f>
        <v>2.3508279999999879</v>
      </c>
      <c r="AF42" s="222">
        <f>POOL_Data!AB19</f>
        <v>2.350948999999984</v>
      </c>
      <c r="AG42" s="222">
        <f>POOL_Data!AC19</f>
        <v>2.3493890000000128</v>
      </c>
      <c r="AH42" s="222">
        <f>POOL_Data!AD19</f>
        <v>2.3617010000000045</v>
      </c>
      <c r="AI42" s="222">
        <f>POOL_Data!AE19</f>
        <v>2.3539880000000082</v>
      </c>
      <c r="AJ42" s="222">
        <f>POOL_Data!AF19</f>
        <v>0.25864900000000013</v>
      </c>
      <c r="AK42" s="222">
        <f>POOL_Data!AG19</f>
        <v>0</v>
      </c>
      <c r="AL42" s="222">
        <f>POOL_Data!AH19</f>
        <v>0</v>
      </c>
      <c r="AM42" s="222">
        <f>POOL_Data!AI19</f>
        <v>0</v>
      </c>
    </row>
    <row r="43" spans="1:39" s="174" customFormat="1" ht="14.25" x14ac:dyDescent="0.2">
      <c r="A43" s="170" t="str">
        <f>POOL_Data!A20</f>
        <v>6c</v>
      </c>
      <c r="B43" s="219" t="str">
        <f>POOL_Data!B20</f>
        <v>Small Hydro - Longterm PPA</v>
      </c>
      <c r="C43" s="179" t="str">
        <f>POOL_Data!C20</f>
        <v>H0263</v>
      </c>
      <c r="D43" s="179" t="str">
        <f>POOL_Data!D20</f>
        <v>418</v>
      </c>
      <c r="E43" s="212" t="str">
        <f>POOL_Data!E20</f>
        <v>KELYRG_6_UNIT</v>
      </c>
      <c r="F43" s="212">
        <f>POOL_Data!F20</f>
        <v>0</v>
      </c>
      <c r="G43" s="212" t="str">
        <f>POOL_Data!G20</f>
        <v>Small Hyrdroelectric (&lt;30)</v>
      </c>
      <c r="H43" s="223">
        <f>POOL_Data!H20</f>
        <v>11</v>
      </c>
      <c r="I43" s="179" t="str">
        <f>POOL_Data!I20</f>
        <v>CAISO</v>
      </c>
      <c r="J43" s="179"/>
      <c r="K43" s="179"/>
      <c r="L43" s="179"/>
      <c r="M43" s="181"/>
      <c r="N43" s="216"/>
      <c r="O43" s="223">
        <f>POOL_Data!K20</f>
        <v>1.6490000000000002</v>
      </c>
      <c r="P43" s="223">
        <f>POOL_Data!L20</f>
        <v>1.6460000000000004</v>
      </c>
      <c r="Q43" s="223">
        <f>POOL_Data!M20</f>
        <v>1.9999999999999969</v>
      </c>
      <c r="R43" s="223">
        <f>POOL_Data!N20</f>
        <v>1.9999999999999969</v>
      </c>
      <c r="S43" s="223">
        <f>POOL_Data!O20</f>
        <v>1.9999999999999969</v>
      </c>
      <c r="T43" s="223">
        <f>POOL_Data!P20</f>
        <v>1.9999999999999969</v>
      </c>
      <c r="U43" s="223">
        <f>POOL_Data!Q20</f>
        <v>1.9999999999999969</v>
      </c>
      <c r="V43" s="223">
        <f>POOL_Data!R20</f>
        <v>1.9999999999999969</v>
      </c>
      <c r="W43" s="223">
        <f>POOL_Data!S20</f>
        <v>1.9999999999999969</v>
      </c>
      <c r="X43" s="223">
        <f>POOL_Data!T20</f>
        <v>1.9999999999999969</v>
      </c>
      <c r="Y43" s="223">
        <f>POOL_Data!U20</f>
        <v>1.9999999999999969</v>
      </c>
      <c r="Z43" s="223">
        <f>POOL_Data!V20</f>
        <v>1.9999999999999969</v>
      </c>
      <c r="AB43" s="222">
        <f>POOL_Data!X20</f>
        <v>8.4415710000001578</v>
      </c>
      <c r="AC43" s="222">
        <f>POOL_Data!Y20</f>
        <v>10.427824000000086</v>
      </c>
      <c r="AD43" s="222">
        <f>POOL_Data!Z20</f>
        <v>10.701691558000258</v>
      </c>
      <c r="AE43" s="222">
        <f>POOL_Data!AA20</f>
        <v>11.416290508737328</v>
      </c>
      <c r="AF43" s="222">
        <f>POOL_Data!AB20</f>
        <v>11.504115440433381</v>
      </c>
      <c r="AG43" s="222">
        <f>POOL_Data!AC20</f>
        <v>11.40116704214322</v>
      </c>
      <c r="AH43" s="222">
        <f>POOL_Data!AD20</f>
        <v>11.41167955864192</v>
      </c>
      <c r="AI43" s="222">
        <f>POOL_Data!AE20</f>
        <v>11.516723835726946</v>
      </c>
      <c r="AJ43" s="222">
        <f>POOL_Data!AF20</f>
        <v>11.447486429763027</v>
      </c>
      <c r="AK43" s="222">
        <f>POOL_Data!AG20</f>
        <v>11.441672602321454</v>
      </c>
      <c r="AL43" s="222">
        <f>POOL_Data!AH20</f>
        <v>11.439311773363679</v>
      </c>
      <c r="AM43" s="222">
        <f>POOL_Data!AI20</f>
        <v>11.38871111416608</v>
      </c>
    </row>
    <row r="44" spans="1:39" s="174" customFormat="1" ht="14.25" x14ac:dyDescent="0.2">
      <c r="A44" s="170" t="str">
        <f>POOL_Data!A21</f>
        <v>6d</v>
      </c>
      <c r="B44" s="219" t="str">
        <f>POOL_Data!B21</f>
        <v>Small Hydro - Longterm PPA</v>
      </c>
      <c r="C44" s="179" t="str">
        <f>POOL_Data!C21</f>
        <v>H0484</v>
      </c>
      <c r="D44" s="179" t="str">
        <f>POOL_Data!D21</f>
        <v>776</v>
      </c>
      <c r="E44" s="212" t="str">
        <f>POOL_Data!E21</f>
        <v>SLYCRK_1_UNIT 1</v>
      </c>
      <c r="F44" s="212">
        <f>POOL_Data!F21</f>
        <v>0</v>
      </c>
      <c r="G44" s="212" t="str">
        <f>POOL_Data!G21</f>
        <v>Small Hyrdroelectric (&lt;30)</v>
      </c>
      <c r="H44" s="223">
        <f>POOL_Data!H21</f>
        <v>13</v>
      </c>
      <c r="I44" s="179" t="str">
        <f>POOL_Data!I21</f>
        <v>CAISO</v>
      </c>
      <c r="J44" s="179"/>
      <c r="K44" s="179"/>
      <c r="L44" s="179"/>
      <c r="M44" s="181"/>
      <c r="N44" s="216"/>
      <c r="O44" s="223">
        <f>POOL_Data!K21</f>
        <v>1.9180000000000001</v>
      </c>
      <c r="P44" s="223">
        <f>POOL_Data!L21</f>
        <v>1.6310000000000002</v>
      </c>
      <c r="Q44" s="223">
        <f>POOL_Data!M21</f>
        <v>1.9999999999999969</v>
      </c>
      <c r="R44" s="223">
        <f>POOL_Data!N21</f>
        <v>1.9999999999999969</v>
      </c>
      <c r="S44" s="223">
        <f>POOL_Data!O21</f>
        <v>1.9999999999999969</v>
      </c>
      <c r="T44" s="223">
        <f>POOL_Data!P21</f>
        <v>1.9999999999999969</v>
      </c>
      <c r="U44" s="223">
        <f>POOL_Data!Q21</f>
        <v>1.9999999999999969</v>
      </c>
      <c r="V44" s="223">
        <f>POOL_Data!R21</f>
        <v>1.9999999999999969</v>
      </c>
      <c r="W44" s="223">
        <f>POOL_Data!S21</f>
        <v>1.9999999999999969</v>
      </c>
      <c r="X44" s="223">
        <f>POOL_Data!T21</f>
        <v>1.9999999999999969</v>
      </c>
      <c r="Y44" s="223">
        <f>POOL_Data!U21</f>
        <v>1.9999999999999969</v>
      </c>
      <c r="Z44" s="223">
        <f>POOL_Data!V21</f>
        <v>1.9999999999999969</v>
      </c>
      <c r="AB44" s="222">
        <f>POOL_Data!X21</f>
        <v>3.5747789999999862</v>
      </c>
      <c r="AC44" s="222">
        <f>POOL_Data!Y21</f>
        <v>6.5972220000000181</v>
      </c>
      <c r="AD44" s="222">
        <f>POOL_Data!Z21</f>
        <v>5.2059900065737175</v>
      </c>
      <c r="AE44" s="222">
        <f>POOL_Data!AA21</f>
        <v>6.8527724796247096</v>
      </c>
      <c r="AF44" s="222">
        <f>POOL_Data!AB21</f>
        <v>6.8906479170082058</v>
      </c>
      <c r="AG44" s="222">
        <f>POOL_Data!AC21</f>
        <v>6.7882700215397005</v>
      </c>
      <c r="AH44" s="222">
        <f>POOL_Data!AD21</f>
        <v>6.917508408560634</v>
      </c>
      <c r="AI44" s="222">
        <f>POOL_Data!AE21</f>
        <v>6.9086621166733018</v>
      </c>
      <c r="AJ44" s="222">
        <f>POOL_Data!AF21</f>
        <v>6.8167002374634045</v>
      </c>
      <c r="AK44" s="222">
        <f>POOL_Data!AG21</f>
        <v>6.9181085347447171</v>
      </c>
      <c r="AL44" s="222">
        <f>POOL_Data!AH21</f>
        <v>6.8918811355566234</v>
      </c>
      <c r="AM44" s="222">
        <f>POOL_Data!AI21</f>
        <v>6.87107828804176</v>
      </c>
    </row>
    <row r="45" spans="1:39" s="174" customFormat="1" ht="14.25" x14ac:dyDescent="0.2">
      <c r="A45" s="170" t="str">
        <f>POOL_Data!A22</f>
        <v>6e</v>
      </c>
      <c r="B45" s="219" t="str">
        <f>POOL_Data!B22</f>
        <v>Small Hydro - Longterm PPA</v>
      </c>
      <c r="C45" s="179" t="str">
        <f>POOL_Data!C22</f>
        <v>H0133</v>
      </c>
      <c r="D45" s="179" t="str">
        <f>POOL_Data!D22</f>
        <v>233</v>
      </c>
      <c r="E45" s="212" t="str">
        <f>POOL_Data!E22</f>
        <v>DEERCR_6_UNIT 1</v>
      </c>
      <c r="F45" s="212">
        <f>POOL_Data!F22</f>
        <v>0</v>
      </c>
      <c r="G45" s="212" t="str">
        <f>POOL_Data!G22</f>
        <v>Small Hyrdroelectric (&lt;30)</v>
      </c>
      <c r="H45" s="223">
        <f>POOL_Data!H22</f>
        <v>7</v>
      </c>
      <c r="I45" s="179" t="str">
        <f>POOL_Data!I22</f>
        <v>CAISO</v>
      </c>
      <c r="J45" s="179"/>
      <c r="K45" s="179"/>
      <c r="L45" s="179"/>
      <c r="M45" s="181"/>
      <c r="N45" s="216"/>
      <c r="O45" s="223">
        <f>POOL_Data!K22</f>
        <v>0</v>
      </c>
      <c r="P45" s="223">
        <f>POOL_Data!L22</f>
        <v>0</v>
      </c>
      <c r="Q45" s="223">
        <f>POOL_Data!M22</f>
        <v>0</v>
      </c>
      <c r="R45" s="223">
        <f>POOL_Data!N22</f>
        <v>0.61799999999999999</v>
      </c>
      <c r="S45" s="223">
        <f>POOL_Data!O22</f>
        <v>0</v>
      </c>
      <c r="T45" s="223">
        <f>POOL_Data!P22</f>
        <v>0</v>
      </c>
      <c r="U45" s="223">
        <f>POOL_Data!Q22</f>
        <v>0</v>
      </c>
      <c r="V45" s="223">
        <f>POOL_Data!R22</f>
        <v>0</v>
      </c>
      <c r="W45" s="223">
        <f>POOL_Data!S22</f>
        <v>0</v>
      </c>
      <c r="X45" s="223">
        <f>POOL_Data!T22</f>
        <v>0</v>
      </c>
      <c r="Y45" s="223">
        <f>POOL_Data!U22</f>
        <v>0</v>
      </c>
      <c r="Z45" s="223">
        <f>POOL_Data!V22</f>
        <v>0</v>
      </c>
      <c r="AB45" s="222">
        <f>POOL_Data!X22</f>
        <v>0</v>
      </c>
      <c r="AC45" s="222">
        <f>POOL_Data!Y22</f>
        <v>0</v>
      </c>
      <c r="AD45" s="222">
        <f>POOL_Data!Z22</f>
        <v>11.554148999999994</v>
      </c>
      <c r="AE45" s="222">
        <f>POOL_Data!AA22</f>
        <v>10.556572999999984</v>
      </c>
      <c r="AF45" s="222">
        <f>POOL_Data!AB22</f>
        <v>0</v>
      </c>
      <c r="AG45" s="222">
        <f>POOL_Data!AC22</f>
        <v>0</v>
      </c>
      <c r="AH45" s="222">
        <f>POOL_Data!AD22</f>
        <v>0</v>
      </c>
      <c r="AI45" s="222">
        <f>POOL_Data!AE22</f>
        <v>0</v>
      </c>
      <c r="AJ45" s="222">
        <f>POOL_Data!AF22</f>
        <v>0</v>
      </c>
      <c r="AK45" s="222">
        <f>POOL_Data!AG22</f>
        <v>0</v>
      </c>
      <c r="AL45" s="222">
        <f>POOL_Data!AH22</f>
        <v>0</v>
      </c>
      <c r="AM45" s="222">
        <f>POOL_Data!AI22</f>
        <v>0</v>
      </c>
    </row>
    <row r="46" spans="1:39" s="174" customFormat="1" ht="14.25" x14ac:dyDescent="0.2">
      <c r="A46" s="170" t="str">
        <f>POOL_Data!A23</f>
        <v>6f</v>
      </c>
      <c r="B46" s="219" t="str">
        <f>POOL_Data!B23</f>
        <v>Small Hydro - Longterm PPA</v>
      </c>
      <c r="C46" s="179" t="str">
        <f>POOL_Data!C23</f>
        <v>H0109</v>
      </c>
      <c r="D46" s="179" t="str">
        <f>POOL_Data!D23</f>
        <v>847</v>
      </c>
      <c r="E46" s="212" t="str">
        <f>POOL_Data!E23</f>
        <v>HIGGNS_1_COMBIE</v>
      </c>
      <c r="F46" s="212">
        <f>POOL_Data!F23</f>
        <v>0</v>
      </c>
      <c r="G46" s="212" t="str">
        <f>POOL_Data!G23</f>
        <v>Small Hyrdroelectric (&lt;30)</v>
      </c>
      <c r="H46" s="223">
        <f>POOL_Data!H23</f>
        <v>1.5</v>
      </c>
      <c r="I46" s="179" t="str">
        <f>POOL_Data!I23</f>
        <v>CAISO</v>
      </c>
      <c r="J46" s="179"/>
      <c r="K46" s="179"/>
      <c r="L46" s="179"/>
      <c r="M46" s="181"/>
      <c r="N46" s="216"/>
      <c r="O46" s="223">
        <f>POOL_Data!K23</f>
        <v>0</v>
      </c>
      <c r="P46" s="223">
        <f>POOL_Data!L23</f>
        <v>0</v>
      </c>
      <c r="Q46" s="223">
        <f>POOL_Data!M23</f>
        <v>0</v>
      </c>
      <c r="R46" s="223">
        <f>POOL_Data!N23</f>
        <v>0.40100000000000002</v>
      </c>
      <c r="S46" s="223">
        <f>POOL_Data!O23</f>
        <v>0</v>
      </c>
      <c r="T46" s="223">
        <f>POOL_Data!P23</f>
        <v>0</v>
      </c>
      <c r="U46" s="223">
        <f>POOL_Data!Q23</f>
        <v>0</v>
      </c>
      <c r="V46" s="223">
        <f>POOL_Data!R23</f>
        <v>0</v>
      </c>
      <c r="W46" s="223">
        <f>POOL_Data!S23</f>
        <v>0</v>
      </c>
      <c r="X46" s="223">
        <f>POOL_Data!T23</f>
        <v>0</v>
      </c>
      <c r="Y46" s="223">
        <f>POOL_Data!U23</f>
        <v>0</v>
      </c>
      <c r="Z46" s="223">
        <f>POOL_Data!V23</f>
        <v>0</v>
      </c>
      <c r="AB46" s="222">
        <f>POOL_Data!X23</f>
        <v>0</v>
      </c>
      <c r="AC46" s="222">
        <f>POOL_Data!Y23</f>
        <v>0</v>
      </c>
      <c r="AD46" s="222">
        <f>POOL_Data!Z23</f>
        <v>3.8328579999999892</v>
      </c>
      <c r="AE46" s="222">
        <f>POOL_Data!AA23</f>
        <v>4.8275157759999772</v>
      </c>
      <c r="AF46" s="222">
        <f>POOL_Data!AB23</f>
        <v>0</v>
      </c>
      <c r="AG46" s="222">
        <f>POOL_Data!AC23</f>
        <v>0</v>
      </c>
      <c r="AH46" s="222">
        <f>POOL_Data!AD23</f>
        <v>0</v>
      </c>
      <c r="AI46" s="222">
        <f>POOL_Data!AE23</f>
        <v>0</v>
      </c>
      <c r="AJ46" s="222">
        <f>POOL_Data!AF23</f>
        <v>0</v>
      </c>
      <c r="AK46" s="222">
        <f>POOL_Data!AG23</f>
        <v>0</v>
      </c>
      <c r="AL46" s="222">
        <f>POOL_Data!AH23</f>
        <v>0</v>
      </c>
      <c r="AM46" s="222">
        <f>POOL_Data!AI23</f>
        <v>0</v>
      </c>
    </row>
    <row r="47" spans="1:39" s="174" customFormat="1" ht="14.25" x14ac:dyDescent="0.2">
      <c r="A47" s="170" t="str">
        <f>POOL_Data!A24</f>
        <v>6g</v>
      </c>
      <c r="B47" s="219" t="str">
        <f>POOL_Data!B24</f>
        <v>Solar - Longterm PPA</v>
      </c>
      <c r="C47" s="179" t="str">
        <f>POOL_Data!C24</f>
        <v>S0537</v>
      </c>
      <c r="D47" s="179" t="str">
        <f>POOL_Data!D24</f>
        <v>59977</v>
      </c>
      <c r="E47" s="212" t="str">
        <f>POOL_Data!E24</f>
        <v>ASTORA_2_SOLAR2</v>
      </c>
      <c r="F47" s="212">
        <f>POOL_Data!F24</f>
        <v>0</v>
      </c>
      <c r="G47" s="212" t="str">
        <f>POOL_Data!G24</f>
        <v>Solar PV</v>
      </c>
      <c r="H47" s="223">
        <f>POOL_Data!H24</f>
        <v>50.47</v>
      </c>
      <c r="I47" s="179" t="str">
        <f>POOL_Data!I24</f>
        <v>CAISO</v>
      </c>
      <c r="J47" s="179"/>
      <c r="K47" s="179"/>
      <c r="L47" s="179"/>
      <c r="M47" s="181"/>
      <c r="N47" s="216"/>
      <c r="O47" s="223">
        <f>POOL_Data!K24</f>
        <v>9.3330000000000002</v>
      </c>
      <c r="P47" s="223">
        <f>POOL_Data!L24</f>
        <v>2.7010000000000001</v>
      </c>
      <c r="Q47" s="223">
        <f>POOL_Data!M24</f>
        <v>6.4610000000000003</v>
      </c>
      <c r="R47" s="223">
        <f>POOL_Data!N24</f>
        <v>15.144</v>
      </c>
      <c r="S47" s="223">
        <f>POOL_Data!O24</f>
        <v>15.144</v>
      </c>
      <c r="T47" s="223">
        <f>POOL_Data!P24</f>
        <v>15.144</v>
      </c>
      <c r="U47" s="223">
        <f>POOL_Data!Q24</f>
        <v>15.144</v>
      </c>
      <c r="V47" s="223">
        <f>POOL_Data!R24</f>
        <v>15.144</v>
      </c>
      <c r="W47" s="223">
        <f>POOL_Data!S24</f>
        <v>15.144</v>
      </c>
      <c r="X47" s="223">
        <f>POOL_Data!T24</f>
        <v>7.5720000000000001</v>
      </c>
      <c r="Y47" s="223">
        <f>POOL_Data!U24</f>
        <v>7.5719999999999903</v>
      </c>
      <c r="Z47" s="223">
        <f>POOL_Data!V24</f>
        <v>7.5720000000000001</v>
      </c>
      <c r="AB47" s="222">
        <f>POOL_Data!X24</f>
        <v>30.962803000000019</v>
      </c>
      <c r="AC47" s="222">
        <f>POOL_Data!Y24</f>
        <v>27.214108999999965</v>
      </c>
      <c r="AD47" s="222">
        <f>POOL_Data!Z24</f>
        <v>21.187792000000019</v>
      </c>
      <c r="AE47" s="222">
        <f>POOL_Data!AA24</f>
        <v>53.378836931999729</v>
      </c>
      <c r="AF47" s="222">
        <f>POOL_Data!AB24</f>
        <v>53.360345347999669</v>
      </c>
      <c r="AG47" s="222">
        <f>POOL_Data!AC24</f>
        <v>53.389782513999982</v>
      </c>
      <c r="AH47" s="222">
        <f>POOL_Data!AD24</f>
        <v>53.444307769999774</v>
      </c>
      <c r="AI47" s="222">
        <f>POOL_Data!AE24</f>
        <v>53.322820931999601</v>
      </c>
      <c r="AJ47" s="222">
        <f>POOL_Data!AF24</f>
        <v>53.316616431999613</v>
      </c>
      <c r="AK47" s="222">
        <f>POOL_Data!AG24</f>
        <v>26.68941846599985</v>
      </c>
      <c r="AL47" s="222">
        <f>POOL_Data!AH24</f>
        <v>26.748956048999876</v>
      </c>
      <c r="AM47" s="222">
        <f>POOL_Data!AI24</f>
        <v>26.702921217999862</v>
      </c>
    </row>
    <row r="48" spans="1:39" s="174" customFormat="1" ht="14.25" x14ac:dyDescent="0.2">
      <c r="A48" s="170" t="str">
        <f>POOL_Data!A25</f>
        <v>6h</v>
      </c>
      <c r="B48" s="219" t="str">
        <f>POOL_Data!B25</f>
        <v>Solar - Longterm PPA</v>
      </c>
      <c r="C48" s="179" t="str">
        <f>POOL_Data!C25</f>
        <v>S0737</v>
      </c>
      <c r="D48" s="179">
        <f>POOL_Data!D25</f>
        <v>0</v>
      </c>
      <c r="E48" s="212" t="str">
        <f>POOL_Data!E25</f>
        <v>BGSKYN_2_ASSR1B</v>
      </c>
      <c r="F48" s="212">
        <f>POOL_Data!F25</f>
        <v>0</v>
      </c>
      <c r="G48" s="212" t="str">
        <f>POOL_Data!G25</f>
        <v>Solar PV</v>
      </c>
      <c r="H48" s="223">
        <f>POOL_Data!H25</f>
        <v>17</v>
      </c>
      <c r="I48" s="179" t="str">
        <f>POOL_Data!I25</f>
        <v>CAISO</v>
      </c>
      <c r="J48" s="179"/>
      <c r="K48" s="179"/>
      <c r="L48" s="179"/>
      <c r="M48" s="181"/>
      <c r="N48" s="216"/>
      <c r="O48" s="223">
        <f>POOL_Data!K25</f>
        <v>0</v>
      </c>
      <c r="P48" s="223">
        <f>POOL_Data!L25</f>
        <v>9.043000000000001</v>
      </c>
      <c r="Q48" s="223">
        <f>POOL_Data!M25</f>
        <v>11.701000000000001</v>
      </c>
      <c r="R48" s="223">
        <f>POOL_Data!N25</f>
        <v>8.185999999999968</v>
      </c>
      <c r="S48" s="223">
        <f>POOL_Data!O25</f>
        <v>8.1859999999999751</v>
      </c>
      <c r="T48" s="223">
        <f>POOL_Data!P25</f>
        <v>8.185999999999968</v>
      </c>
      <c r="U48" s="223">
        <f>POOL_Data!Q25</f>
        <v>8.1859999999999733</v>
      </c>
      <c r="V48" s="223">
        <f>POOL_Data!R25</f>
        <v>8.1859999999999893</v>
      </c>
      <c r="W48" s="223">
        <f>POOL_Data!S25</f>
        <v>8.1859999999999733</v>
      </c>
      <c r="X48" s="223">
        <f>POOL_Data!T25</f>
        <v>8.1859999999999786</v>
      </c>
      <c r="Y48" s="223">
        <f>POOL_Data!U25</f>
        <v>8.1859999999999786</v>
      </c>
      <c r="Z48" s="223">
        <f>POOL_Data!V25</f>
        <v>8.1859999999999822</v>
      </c>
      <c r="AB48" s="222">
        <f>POOL_Data!X25</f>
        <v>9.4868539999999992</v>
      </c>
      <c r="AC48" s="222">
        <f>POOL_Data!Y25</f>
        <v>46.914737999999929</v>
      </c>
      <c r="AD48" s="222">
        <f>POOL_Data!Z25</f>
        <v>45.420483000000132</v>
      </c>
      <c r="AE48" s="222">
        <f>POOL_Data!AA25</f>
        <v>34.34892117400026</v>
      </c>
      <c r="AF48" s="222">
        <f>POOL_Data!AB25</f>
        <v>34.243499173999993</v>
      </c>
      <c r="AG48" s="222">
        <f>POOL_Data!AC25</f>
        <v>34.145470624000041</v>
      </c>
      <c r="AH48" s="222">
        <f>POOL_Data!AD25</f>
        <v>34.279971150999735</v>
      </c>
      <c r="AI48" s="222">
        <f>POOL_Data!AE25</f>
        <v>34.311241351000234</v>
      </c>
      <c r="AJ48" s="222">
        <f>POOL_Data!AF25</f>
        <v>34.33568303500023</v>
      </c>
      <c r="AK48" s="222">
        <f>POOL_Data!AG25</f>
        <v>34.348921174000303</v>
      </c>
      <c r="AL48" s="222">
        <f>POOL_Data!AH25</f>
        <v>34.220263874000302</v>
      </c>
      <c r="AM48" s="222">
        <f>POOL_Data!AI25</f>
        <v>34.112442040000296</v>
      </c>
    </row>
    <row r="49" spans="1:39" s="174" customFormat="1" ht="14.25" x14ac:dyDescent="0.2">
      <c r="A49" s="170" t="str">
        <f>POOL_Data!A26</f>
        <v>6i</v>
      </c>
      <c r="B49" s="219" t="str">
        <f>POOL_Data!B26</f>
        <v>Solar - Longterm PPA</v>
      </c>
      <c r="C49" s="179" t="str">
        <f>POOL_Data!C26</f>
        <v>S0556</v>
      </c>
      <c r="D49" s="179" t="str">
        <f>POOL_Data!D26</f>
        <v>59964</v>
      </c>
      <c r="E49" s="212" t="str">
        <f>POOL_Data!E26</f>
        <v>BIGSKY_2_SOLAR2</v>
      </c>
      <c r="F49" s="212">
        <f>POOL_Data!F26</f>
        <v>0</v>
      </c>
      <c r="G49" s="212" t="str">
        <f>POOL_Data!G26</f>
        <v>Solar PV</v>
      </c>
      <c r="H49" s="223">
        <f>POOL_Data!H26</f>
        <v>40</v>
      </c>
      <c r="I49" s="179" t="str">
        <f>POOL_Data!I26</f>
        <v>CAISO</v>
      </c>
      <c r="J49" s="179"/>
      <c r="K49" s="179"/>
      <c r="L49" s="179"/>
      <c r="M49" s="181"/>
      <c r="N49" s="216"/>
      <c r="O49" s="223">
        <f>POOL_Data!K26</f>
        <v>30.896000000000001</v>
      </c>
      <c r="P49" s="223">
        <f>POOL_Data!L26</f>
        <v>13.863000000000001</v>
      </c>
      <c r="Q49" s="223">
        <f>POOL_Data!M26</f>
        <v>29.231000000000002</v>
      </c>
      <c r="R49" s="223">
        <f>POOL_Data!N26</f>
        <v>28.589999999999968</v>
      </c>
      <c r="S49" s="223">
        <f>POOL_Data!O26</f>
        <v>28.59</v>
      </c>
      <c r="T49" s="223">
        <f>POOL_Data!P26</f>
        <v>28.59</v>
      </c>
      <c r="U49" s="223">
        <f>POOL_Data!Q26</f>
        <v>28.59</v>
      </c>
      <c r="V49" s="223">
        <f>POOL_Data!R26</f>
        <v>28.59</v>
      </c>
      <c r="W49" s="223">
        <f>POOL_Data!S26</f>
        <v>28.59</v>
      </c>
      <c r="X49" s="223">
        <f>POOL_Data!T26</f>
        <v>28.59</v>
      </c>
      <c r="Y49" s="223">
        <f>POOL_Data!U26</f>
        <v>28.59</v>
      </c>
      <c r="Z49" s="223">
        <f>POOL_Data!V26</f>
        <v>28.59</v>
      </c>
      <c r="AB49" s="222">
        <f>POOL_Data!X26</f>
        <v>108.83162599999993</v>
      </c>
      <c r="AC49" s="222">
        <f>POOL_Data!Y26</f>
        <v>98.70428000000004</v>
      </c>
      <c r="AD49" s="222">
        <f>POOL_Data!Z26</f>
        <v>99.738305999999866</v>
      </c>
      <c r="AE49" s="222">
        <f>POOL_Data!AA26</f>
        <v>102.35073685300009</v>
      </c>
      <c r="AF49" s="222">
        <f>POOL_Data!AB26</f>
        <v>102.27982387599938</v>
      </c>
      <c r="AG49" s="222">
        <f>POOL_Data!AC26</f>
        <v>102.32743150100015</v>
      </c>
      <c r="AH49" s="222">
        <f>POOL_Data!AD26</f>
        <v>102.38614847500001</v>
      </c>
      <c r="AI49" s="222">
        <f>POOL_Data!AE26</f>
        <v>102.26926072499985</v>
      </c>
      <c r="AJ49" s="222">
        <f>POOL_Data!AF26</f>
        <v>102.27740869999974</v>
      </c>
      <c r="AK49" s="222">
        <f>POOL_Data!AG26</f>
        <v>102.35073685300007</v>
      </c>
      <c r="AL49" s="222">
        <f>POOL_Data!AH26</f>
        <v>102.54205550099987</v>
      </c>
      <c r="AM49" s="222">
        <f>POOL_Data!AI26</f>
        <v>102.30903052599976</v>
      </c>
    </row>
    <row r="50" spans="1:39" s="174" customFormat="1" ht="14.25" x14ac:dyDescent="0.2">
      <c r="A50" s="170" t="str">
        <f>POOL_Data!A27</f>
        <v>6j</v>
      </c>
      <c r="B50" s="219" t="str">
        <f>POOL_Data!B27</f>
        <v>Solar - Longterm PPA</v>
      </c>
      <c r="C50" s="179" t="str">
        <f>POOL_Data!C27</f>
        <v>S0568</v>
      </c>
      <c r="D50" s="179" t="str">
        <f>POOL_Data!D27</f>
        <v>59961</v>
      </c>
      <c r="E50" s="212" t="str">
        <f>POOL_Data!E27</f>
        <v>BIGSKY_2_SOLAR4</v>
      </c>
      <c r="F50" s="212">
        <f>POOL_Data!F27</f>
        <v>0</v>
      </c>
      <c r="G50" s="212" t="str">
        <f>POOL_Data!G27</f>
        <v>Solar PV</v>
      </c>
      <c r="H50" s="223">
        <f>POOL_Data!H27</f>
        <v>20</v>
      </c>
      <c r="I50" s="179" t="str">
        <f>POOL_Data!I27</f>
        <v>CAISO</v>
      </c>
      <c r="J50" s="179"/>
      <c r="K50" s="179"/>
      <c r="L50" s="179"/>
      <c r="M50" s="181"/>
      <c r="N50" s="216"/>
      <c r="O50" s="223">
        <f>POOL_Data!K27</f>
        <v>15.338000000000001</v>
      </c>
      <c r="P50" s="223">
        <f>POOL_Data!L27</f>
        <v>7.7830000000000004</v>
      </c>
      <c r="Q50" s="223">
        <f>POOL_Data!M27</f>
        <v>14.033000000000001</v>
      </c>
      <c r="R50" s="223">
        <f>POOL_Data!N27</f>
        <v>13.608999999999979</v>
      </c>
      <c r="S50" s="223">
        <f>POOL_Data!O27</f>
        <v>13.609</v>
      </c>
      <c r="T50" s="223">
        <f>POOL_Data!P27</f>
        <v>13.609</v>
      </c>
      <c r="U50" s="223">
        <f>POOL_Data!Q27</f>
        <v>13.609</v>
      </c>
      <c r="V50" s="223">
        <f>POOL_Data!R27</f>
        <v>13.609</v>
      </c>
      <c r="W50" s="223">
        <f>POOL_Data!S27</f>
        <v>13.609</v>
      </c>
      <c r="X50" s="223">
        <f>POOL_Data!T27</f>
        <v>13.608999999999979</v>
      </c>
      <c r="Y50" s="223">
        <f>POOL_Data!U27</f>
        <v>13.609</v>
      </c>
      <c r="Z50" s="223">
        <f>POOL_Data!V27</f>
        <v>13.609</v>
      </c>
      <c r="AB50" s="222">
        <f>POOL_Data!X27</f>
        <v>53.949974000000012</v>
      </c>
      <c r="AC50" s="222">
        <f>POOL_Data!Y27</f>
        <v>48.877236000000032</v>
      </c>
      <c r="AD50" s="222">
        <f>POOL_Data!Z27</f>
        <v>50.087991000000024</v>
      </c>
      <c r="AE50" s="222">
        <f>POOL_Data!AA27</f>
        <v>50.953034378999952</v>
      </c>
      <c r="AF50" s="222">
        <f>POOL_Data!AB27</f>
        <v>50.942058560999754</v>
      </c>
      <c r="AG50" s="222">
        <f>POOL_Data!AC27</f>
        <v>50.989034560999322</v>
      </c>
      <c r="AH50" s="222">
        <f>POOL_Data!AD27</f>
        <v>51.016221464999468</v>
      </c>
      <c r="AI50" s="222">
        <f>POOL_Data!AE27</f>
        <v>50.92981021500001</v>
      </c>
      <c r="AJ50" s="222">
        <f>POOL_Data!AF27</f>
        <v>50.899121114999922</v>
      </c>
      <c r="AK50" s="222">
        <f>POOL_Data!AG27</f>
        <v>50.953034378999931</v>
      </c>
      <c r="AL50" s="222">
        <f>POOL_Data!AH27</f>
        <v>51.098374560999943</v>
      </c>
      <c r="AM50" s="222">
        <f>POOL_Data!AI27</f>
        <v>50.985381535999963</v>
      </c>
    </row>
    <row r="51" spans="1:39" s="174" customFormat="1" ht="14.25" x14ac:dyDescent="0.2">
      <c r="A51" s="170" t="str">
        <f>POOL_Data!A28</f>
        <v>6k</v>
      </c>
      <c r="B51" s="219" t="str">
        <f>POOL_Data!B28</f>
        <v>Solar - Longterm PPA</v>
      </c>
      <c r="C51" s="179" t="str">
        <f>POOL_Data!C28</f>
        <v>S0459</v>
      </c>
      <c r="D51" s="179" t="str">
        <f>POOL_Data!D28</f>
        <v>60039</v>
      </c>
      <c r="E51" s="212" t="str">
        <f>POOL_Data!E28</f>
        <v>CRWCKS_1_SOLAR1</v>
      </c>
      <c r="F51" s="212">
        <f>POOL_Data!F28</f>
        <v>0</v>
      </c>
      <c r="G51" s="212" t="str">
        <f>POOL_Data!G28</f>
        <v>Solar PV</v>
      </c>
      <c r="H51" s="223">
        <f>POOL_Data!H28</f>
        <v>20</v>
      </c>
      <c r="I51" s="179" t="str">
        <f>POOL_Data!I28</f>
        <v>CAISO</v>
      </c>
      <c r="J51" s="179"/>
      <c r="K51" s="179"/>
      <c r="L51" s="179"/>
      <c r="M51" s="181"/>
      <c r="N51" s="216"/>
      <c r="O51" s="223">
        <f>POOL_Data!K28</f>
        <v>13.722000000000001</v>
      </c>
      <c r="P51" s="223">
        <f>POOL_Data!L28</f>
        <v>10.492000000000001</v>
      </c>
      <c r="Q51" s="223">
        <f>POOL_Data!M28</f>
        <v>6.3230000000000004</v>
      </c>
      <c r="R51" s="223">
        <f>POOL_Data!N28</f>
        <v>9.7580000000000009</v>
      </c>
      <c r="S51" s="223">
        <f>POOL_Data!O28</f>
        <v>9.7580000000000009</v>
      </c>
      <c r="T51" s="223">
        <f>POOL_Data!P28</f>
        <v>9.7580000000000009</v>
      </c>
      <c r="U51" s="223">
        <f>POOL_Data!Q28</f>
        <v>9.7580000000000009</v>
      </c>
      <c r="V51" s="223">
        <f>POOL_Data!R28</f>
        <v>0</v>
      </c>
      <c r="W51" s="223">
        <f>POOL_Data!S28</f>
        <v>0</v>
      </c>
      <c r="X51" s="223">
        <f>POOL_Data!T28</f>
        <v>0</v>
      </c>
      <c r="Y51" s="223">
        <f>POOL_Data!U28</f>
        <v>0</v>
      </c>
      <c r="Z51" s="223">
        <f>POOL_Data!V28</f>
        <v>0</v>
      </c>
      <c r="AB51" s="222">
        <f>POOL_Data!X28</f>
        <v>46.965598999999962</v>
      </c>
      <c r="AC51" s="222">
        <f>POOL_Data!Y28</f>
        <v>41.09795500000012</v>
      </c>
      <c r="AD51" s="222">
        <f>POOL_Data!Z28</f>
        <v>38.472718999999984</v>
      </c>
      <c r="AE51" s="222">
        <f>POOL_Data!AA28</f>
        <v>42.106302905999733</v>
      </c>
      <c r="AF51" s="222">
        <f>POOL_Data!AB28</f>
        <v>42.03092999999982</v>
      </c>
      <c r="AG51" s="222">
        <f>POOL_Data!AC28</f>
        <v>42.021021424999518</v>
      </c>
      <c r="AH51" s="222">
        <f>POOL_Data!AD28</f>
        <v>42.212340885999673</v>
      </c>
      <c r="AI51" s="222">
        <f>POOL_Data!AE28</f>
        <v>0</v>
      </c>
      <c r="AJ51" s="222">
        <f>POOL_Data!AF28</f>
        <v>0</v>
      </c>
      <c r="AK51" s="222">
        <f>POOL_Data!AG28</f>
        <v>0</v>
      </c>
      <c r="AL51" s="222">
        <f>POOL_Data!AH28</f>
        <v>0</v>
      </c>
      <c r="AM51" s="222">
        <f>POOL_Data!AI28</f>
        <v>0</v>
      </c>
    </row>
    <row r="52" spans="1:39" s="174" customFormat="1" ht="14.25" x14ac:dyDescent="0.2">
      <c r="A52" s="170" t="str">
        <f>POOL_Data!A29</f>
        <v>6l</v>
      </c>
      <c r="B52" s="219" t="str">
        <f>POOL_Data!B29</f>
        <v>Solar - Longterm PPA</v>
      </c>
      <c r="C52" s="179" t="str">
        <f>POOL_Data!C29</f>
        <v>S0424</v>
      </c>
      <c r="D52" s="179" t="str">
        <f>POOL_Data!D29</f>
        <v>59633</v>
      </c>
      <c r="E52" s="212" t="str">
        <f>POOL_Data!E29</f>
        <v>EEKTMN_6_SOLAR1</v>
      </c>
      <c r="F52" s="212">
        <f>POOL_Data!F29</f>
        <v>0</v>
      </c>
      <c r="G52" s="212" t="str">
        <f>POOL_Data!G29</f>
        <v>Solar PV</v>
      </c>
      <c r="H52" s="223">
        <f>POOL_Data!H29</f>
        <v>20</v>
      </c>
      <c r="I52" s="179" t="str">
        <f>POOL_Data!I29</f>
        <v>CAISO</v>
      </c>
      <c r="J52" s="179"/>
      <c r="K52" s="179"/>
      <c r="L52" s="179"/>
      <c r="M52" s="181"/>
      <c r="N52" s="216"/>
      <c r="O52" s="223">
        <f>POOL_Data!K29</f>
        <v>14.451000000000001</v>
      </c>
      <c r="P52" s="223">
        <f>POOL_Data!L29</f>
        <v>8.5280000000000005</v>
      </c>
      <c r="Q52" s="223">
        <f>POOL_Data!M29</f>
        <v>5.9889999999999999</v>
      </c>
      <c r="R52" s="223">
        <f>POOL_Data!N29</f>
        <v>12.33</v>
      </c>
      <c r="S52" s="223">
        <f>POOL_Data!O29</f>
        <v>12.33</v>
      </c>
      <c r="T52" s="223">
        <f>POOL_Data!P29</f>
        <v>12.33</v>
      </c>
      <c r="U52" s="223">
        <f>POOL_Data!Q29</f>
        <v>12.33</v>
      </c>
      <c r="V52" s="223">
        <f>POOL_Data!R29</f>
        <v>0</v>
      </c>
      <c r="W52" s="223">
        <f>POOL_Data!S29</f>
        <v>0</v>
      </c>
      <c r="X52" s="223">
        <f>POOL_Data!T29</f>
        <v>0</v>
      </c>
      <c r="Y52" s="223">
        <f>POOL_Data!U29</f>
        <v>0</v>
      </c>
      <c r="Z52" s="223">
        <f>POOL_Data!V29</f>
        <v>0</v>
      </c>
      <c r="AB52" s="222">
        <f>POOL_Data!X29</f>
        <v>53.4346069999999</v>
      </c>
      <c r="AC52" s="222">
        <f>POOL_Data!Y29</f>
        <v>39.168825999999889</v>
      </c>
      <c r="AD52" s="222">
        <f>POOL_Data!Z29</f>
        <v>40.504573200000046</v>
      </c>
      <c r="AE52" s="222">
        <f>POOL_Data!AA29</f>
        <v>44.390581551000089</v>
      </c>
      <c r="AF52" s="222">
        <f>POOL_Data!AB29</f>
        <v>44.415316451000159</v>
      </c>
      <c r="AG52" s="222">
        <f>POOL_Data!AC29</f>
        <v>44.481471651000092</v>
      </c>
      <c r="AH52" s="222">
        <f>POOL_Data!AD29</f>
        <v>44.49445722000015</v>
      </c>
      <c r="AI52" s="222">
        <f>POOL_Data!AE29</f>
        <v>0</v>
      </c>
      <c r="AJ52" s="222">
        <f>POOL_Data!AF29</f>
        <v>0</v>
      </c>
      <c r="AK52" s="222">
        <f>POOL_Data!AG29</f>
        <v>0</v>
      </c>
      <c r="AL52" s="222">
        <f>POOL_Data!AH29</f>
        <v>0</v>
      </c>
      <c r="AM52" s="222">
        <f>POOL_Data!AI29</f>
        <v>0</v>
      </c>
    </row>
    <row r="53" spans="1:39" s="174" customFormat="1" ht="14.25" x14ac:dyDescent="0.2">
      <c r="A53" s="170" t="str">
        <f>POOL_Data!A30</f>
        <v>6m</v>
      </c>
      <c r="B53" s="219" t="str">
        <f>POOL_Data!B30</f>
        <v>Solar - Longterm PPA</v>
      </c>
      <c r="C53" s="179" t="str">
        <f>POOL_Data!C30</f>
        <v>S0427</v>
      </c>
      <c r="D53" s="179" t="str">
        <f>POOL_Data!D30</f>
        <v>59009</v>
      </c>
      <c r="E53" s="212" t="str">
        <f>POOL_Data!E30</f>
        <v>LAMONT_1_SOLAR4</v>
      </c>
      <c r="F53" s="212">
        <f>POOL_Data!F30</f>
        <v>0</v>
      </c>
      <c r="G53" s="212" t="str">
        <f>POOL_Data!G30</f>
        <v>Solar PV</v>
      </c>
      <c r="H53" s="223">
        <f>POOL_Data!H30</f>
        <v>26.66</v>
      </c>
      <c r="I53" s="179" t="str">
        <f>POOL_Data!I30</f>
        <v>CAISO</v>
      </c>
      <c r="J53" s="179"/>
      <c r="K53" s="179"/>
      <c r="L53" s="179"/>
      <c r="M53" s="181"/>
      <c r="N53" s="216"/>
      <c r="O53" s="223">
        <f>POOL_Data!K30</f>
        <v>19.13</v>
      </c>
      <c r="P53" s="223">
        <f>POOL_Data!L30</f>
        <v>17.068000000000001</v>
      </c>
      <c r="Q53" s="223">
        <f>POOL_Data!M30</f>
        <v>13.941000000000001</v>
      </c>
      <c r="R53" s="223">
        <f>POOL_Data!N30</f>
        <v>15.377000000000001</v>
      </c>
      <c r="S53" s="223">
        <f>POOL_Data!O30</f>
        <v>15.377000000000001</v>
      </c>
      <c r="T53" s="223">
        <f>POOL_Data!P30</f>
        <v>15.377000000000001</v>
      </c>
      <c r="U53" s="223">
        <f>POOL_Data!Q30</f>
        <v>15.377000000000001</v>
      </c>
      <c r="V53" s="223">
        <f>POOL_Data!R30</f>
        <v>0</v>
      </c>
      <c r="W53" s="223">
        <f>POOL_Data!S30</f>
        <v>0</v>
      </c>
      <c r="X53" s="223">
        <f>POOL_Data!T30</f>
        <v>0</v>
      </c>
      <c r="Y53" s="223">
        <f>POOL_Data!U30</f>
        <v>0</v>
      </c>
      <c r="Z53" s="223">
        <f>POOL_Data!V30</f>
        <v>0</v>
      </c>
      <c r="AB53" s="222">
        <f>POOL_Data!X30</f>
        <v>65.465039999999931</v>
      </c>
      <c r="AC53" s="222">
        <f>POOL_Data!Y30</f>
        <v>58.357088999999988</v>
      </c>
      <c r="AD53" s="222">
        <f>POOL_Data!Z30</f>
        <v>46.032257000000122</v>
      </c>
      <c r="AE53" s="222">
        <f>POOL_Data!AA30</f>
        <v>57.464370500000427</v>
      </c>
      <c r="AF53" s="222">
        <f>POOL_Data!AB30</f>
        <v>57.456500375000012</v>
      </c>
      <c r="AG53" s="222">
        <f>POOL_Data!AC30</f>
        <v>57.484580000000278</v>
      </c>
      <c r="AH53" s="222">
        <f>POOL_Data!AD30</f>
        <v>57.517662000000271</v>
      </c>
      <c r="AI53" s="222">
        <f>POOL_Data!AE30</f>
        <v>0</v>
      </c>
      <c r="AJ53" s="222">
        <f>POOL_Data!AF30</f>
        <v>0</v>
      </c>
      <c r="AK53" s="222">
        <f>POOL_Data!AG30</f>
        <v>0</v>
      </c>
      <c r="AL53" s="222">
        <f>POOL_Data!AH30</f>
        <v>0</v>
      </c>
      <c r="AM53" s="222">
        <f>POOL_Data!AI30</f>
        <v>0</v>
      </c>
    </row>
    <row r="54" spans="1:39" s="174" customFormat="1" ht="14.25" x14ac:dyDescent="0.2">
      <c r="A54" s="170" t="str">
        <f>POOL_Data!A31</f>
        <v>6n</v>
      </c>
      <c r="B54" s="219" t="str">
        <f>POOL_Data!B31</f>
        <v>Solar - Longterm PPA</v>
      </c>
      <c r="C54" s="179" t="str">
        <f>POOL_Data!C31</f>
        <v>S0749</v>
      </c>
      <c r="D54" s="179">
        <f>POOL_Data!D31</f>
        <v>0</v>
      </c>
      <c r="E54" s="212" t="str">
        <f>POOL_Data!E31</f>
        <v>RTEDDY_2_SPASR4</v>
      </c>
      <c r="F54" s="212">
        <f>POOL_Data!F31</f>
        <v>0</v>
      </c>
      <c r="G54" s="212" t="str">
        <f>POOL_Data!G31</f>
        <v>Solar PV</v>
      </c>
      <c r="H54" s="223">
        <f>POOL_Data!H31</f>
        <v>22.12</v>
      </c>
      <c r="I54" s="179" t="str">
        <f>POOL_Data!I31</f>
        <v>CAISO</v>
      </c>
      <c r="J54" s="179"/>
      <c r="K54" s="179"/>
      <c r="L54" s="179"/>
      <c r="M54" s="181"/>
      <c r="N54" s="216"/>
      <c r="O54" s="223">
        <f>POOL_Data!K31</f>
        <v>0</v>
      </c>
      <c r="P54" s="223">
        <f>POOL_Data!L31</f>
        <v>9.1319999999999997</v>
      </c>
      <c r="Q54" s="223">
        <f>POOL_Data!M31</f>
        <v>21.893000000000001</v>
      </c>
      <c r="R54" s="223">
        <f>POOL_Data!N31</f>
        <v>12.605</v>
      </c>
      <c r="S54" s="223">
        <f>POOL_Data!O31</f>
        <v>12.605</v>
      </c>
      <c r="T54" s="223">
        <f>POOL_Data!P31</f>
        <v>12.605</v>
      </c>
      <c r="U54" s="223">
        <f>POOL_Data!Q31</f>
        <v>12.605</v>
      </c>
      <c r="V54" s="223">
        <f>POOL_Data!R31</f>
        <v>12.604999999999979</v>
      </c>
      <c r="W54" s="223">
        <f>POOL_Data!S31</f>
        <v>12.605</v>
      </c>
      <c r="X54" s="223">
        <f>POOL_Data!T31</f>
        <v>12.605</v>
      </c>
      <c r="Y54" s="223">
        <f>POOL_Data!U31</f>
        <v>12.605</v>
      </c>
      <c r="Z54" s="223">
        <f>POOL_Data!V31</f>
        <v>12.605</v>
      </c>
      <c r="AB54" s="222">
        <f>POOL_Data!X31</f>
        <v>0</v>
      </c>
      <c r="AC54" s="222">
        <f>POOL_Data!Y31</f>
        <v>74.108218999999977</v>
      </c>
      <c r="AD54" s="222">
        <f>POOL_Data!Z31</f>
        <v>72.642815250000126</v>
      </c>
      <c r="AE54" s="222">
        <f>POOL_Data!AA31</f>
        <v>47.064483064999919</v>
      </c>
      <c r="AF54" s="222">
        <f>POOL_Data!AB31</f>
        <v>46.930326764999926</v>
      </c>
      <c r="AG54" s="222">
        <f>POOL_Data!AC31</f>
        <v>46.818212665000196</v>
      </c>
      <c r="AH54" s="222">
        <f>POOL_Data!AD31</f>
        <v>47.029100798000094</v>
      </c>
      <c r="AI54" s="222">
        <f>POOL_Data!AE31</f>
        <v>47.071654197999926</v>
      </c>
      <c r="AJ54" s="222">
        <f>POOL_Data!AF31</f>
        <v>47.138535864999788</v>
      </c>
      <c r="AK54" s="222">
        <f>POOL_Data!AG31</f>
        <v>47.064483064999926</v>
      </c>
      <c r="AL54" s="222">
        <f>POOL_Data!AH31</f>
        <v>46.937936665000251</v>
      </c>
      <c r="AM54" s="222">
        <f>POOL_Data!AI31</f>
        <v>46.742912798000134</v>
      </c>
    </row>
    <row r="55" spans="1:39" s="174" customFormat="1" ht="14.25" x14ac:dyDescent="0.2">
      <c r="A55" s="170" t="str">
        <f>POOL_Data!A32</f>
        <v>6o</v>
      </c>
      <c r="B55" s="219" t="str">
        <f>POOL_Data!B32</f>
        <v>Solar - Longterm PPA</v>
      </c>
      <c r="C55" s="179">
        <f>POOL_Data!C32</f>
        <v>0</v>
      </c>
      <c r="D55" s="179" t="str">
        <f>POOL_Data!D32</f>
        <v>58370</v>
      </c>
      <c r="E55" s="212" t="str">
        <f>POOL_Data!E32</f>
        <v>GRIDLEY 1</v>
      </c>
      <c r="F55" s="212">
        <f>POOL_Data!F32</f>
        <v>0</v>
      </c>
      <c r="G55" s="212" t="str">
        <f>POOL_Data!G32</f>
        <v>Solar PV</v>
      </c>
      <c r="H55" s="223">
        <f>POOL_Data!H32</f>
        <v>1</v>
      </c>
      <c r="I55" s="179" t="str">
        <f>POOL_Data!I32</f>
        <v>CAISO</v>
      </c>
      <c r="J55" s="179"/>
      <c r="K55" s="179"/>
      <c r="L55" s="179"/>
      <c r="M55" s="181"/>
      <c r="N55" s="216"/>
      <c r="O55" s="223">
        <f>POOL_Data!K32</f>
        <v>0.57800000000000007</v>
      </c>
      <c r="P55" s="223">
        <f>POOL_Data!L32</f>
        <v>0.56900000000000006</v>
      </c>
      <c r="Q55" s="223">
        <f>POOL_Data!M32</f>
        <v>0.57300000000000006</v>
      </c>
      <c r="R55" s="223">
        <f>POOL_Data!N32</f>
        <v>0</v>
      </c>
      <c r="S55" s="223">
        <f>POOL_Data!O32</f>
        <v>0</v>
      </c>
      <c r="T55" s="223">
        <f>POOL_Data!P32</f>
        <v>0</v>
      </c>
      <c r="U55" s="223">
        <f>POOL_Data!Q32</f>
        <v>0</v>
      </c>
      <c r="V55" s="223">
        <f>POOL_Data!R32</f>
        <v>0</v>
      </c>
      <c r="W55" s="223">
        <f>POOL_Data!S32</f>
        <v>0</v>
      </c>
      <c r="X55" s="223">
        <f>POOL_Data!T32</f>
        <v>0</v>
      </c>
      <c r="Y55" s="223">
        <f>POOL_Data!U32</f>
        <v>0</v>
      </c>
      <c r="Z55" s="223">
        <f>POOL_Data!V32</f>
        <v>0</v>
      </c>
      <c r="AB55" s="222">
        <f>POOL_Data!X32</f>
        <v>1.8062639999999963</v>
      </c>
      <c r="AC55" s="222">
        <f>POOL_Data!Y32</f>
        <v>1.5864709999999926</v>
      </c>
      <c r="AD55" s="222">
        <f>POOL_Data!Z32</f>
        <v>1.6458759999999946</v>
      </c>
      <c r="AE55" s="222">
        <f>POOL_Data!AA32</f>
        <v>0</v>
      </c>
      <c r="AF55" s="222">
        <f>POOL_Data!AB32</f>
        <v>0</v>
      </c>
      <c r="AG55" s="222">
        <f>POOL_Data!AC32</f>
        <v>0</v>
      </c>
      <c r="AH55" s="222">
        <f>POOL_Data!AD32</f>
        <v>0</v>
      </c>
      <c r="AI55" s="222">
        <f>POOL_Data!AE32</f>
        <v>0</v>
      </c>
      <c r="AJ55" s="222">
        <f>POOL_Data!AF32</f>
        <v>0</v>
      </c>
      <c r="AK55" s="222">
        <f>POOL_Data!AG32</f>
        <v>0</v>
      </c>
      <c r="AL55" s="222">
        <f>POOL_Data!AH32</f>
        <v>0</v>
      </c>
      <c r="AM55" s="222">
        <f>POOL_Data!AI32</f>
        <v>0</v>
      </c>
    </row>
    <row r="56" spans="1:39" s="174" customFormat="1" ht="14.25" x14ac:dyDescent="0.2">
      <c r="A56" s="170" t="str">
        <f>POOL_Data!A33</f>
        <v>6p</v>
      </c>
      <c r="B56" s="219" t="str">
        <f>POOL_Data!B33</f>
        <v>Wind - Longterm PPA</v>
      </c>
      <c r="C56" s="179" t="str">
        <f>POOL_Data!C33</f>
        <v>W0355</v>
      </c>
      <c r="D56" s="179" t="str">
        <f>POOL_Data!D33</f>
        <v>56075</v>
      </c>
      <c r="E56" s="212" t="str">
        <f>POOL_Data!E33</f>
        <v>BRDSLD_2_HIWIND</v>
      </c>
      <c r="F56" s="212">
        <f>POOL_Data!F33</f>
        <v>0</v>
      </c>
      <c r="G56" s="212" t="str">
        <f>POOL_Data!G33</f>
        <v>Wind - NorCal</v>
      </c>
      <c r="H56" s="223">
        <f>POOL_Data!H33</f>
        <v>74.73</v>
      </c>
      <c r="I56" s="179" t="str">
        <f>POOL_Data!I33</f>
        <v>CAISO</v>
      </c>
      <c r="J56" s="179"/>
      <c r="K56" s="179"/>
      <c r="L56" s="179"/>
      <c r="M56" s="181"/>
      <c r="N56" s="216"/>
      <c r="O56" s="223">
        <f>POOL_Data!K33</f>
        <v>2</v>
      </c>
      <c r="P56" s="223">
        <f>POOL_Data!L33</f>
        <v>3</v>
      </c>
      <c r="Q56" s="223">
        <f>POOL_Data!M33</f>
        <v>2</v>
      </c>
      <c r="R56" s="223">
        <f>POOL_Data!N33</f>
        <v>8.6430000000000007</v>
      </c>
      <c r="S56" s="223">
        <f>POOL_Data!O33</f>
        <v>8.6430000000000007</v>
      </c>
      <c r="T56" s="223">
        <f>POOL_Data!P33</f>
        <v>8.6430000000000007</v>
      </c>
      <c r="U56" s="223">
        <f>POOL_Data!Q33</f>
        <v>0</v>
      </c>
      <c r="V56" s="223">
        <f>POOL_Data!R33</f>
        <v>0</v>
      </c>
      <c r="W56" s="223">
        <f>POOL_Data!S33</f>
        <v>0</v>
      </c>
      <c r="X56" s="223">
        <f>POOL_Data!T33</f>
        <v>0</v>
      </c>
      <c r="Y56" s="223">
        <f>POOL_Data!U33</f>
        <v>0</v>
      </c>
      <c r="Z56" s="223">
        <f>POOL_Data!V33</f>
        <v>0</v>
      </c>
      <c r="AB56" s="222">
        <f>POOL_Data!X33</f>
        <v>59.798000000000521</v>
      </c>
      <c r="AC56" s="222">
        <f>POOL_Data!Y33</f>
        <v>42.924400000000411</v>
      </c>
      <c r="AD56" s="222">
        <f>POOL_Data!Z33</f>
        <v>43.016436000000127</v>
      </c>
      <c r="AE56" s="222">
        <f>POOL_Data!AA33</f>
        <v>48.605314999999401</v>
      </c>
      <c r="AF56" s="222">
        <f>POOL_Data!AB33</f>
        <v>48.640193999999262</v>
      </c>
      <c r="AG56" s="222">
        <f>POOL_Data!AC33</f>
        <v>48.866594999999435</v>
      </c>
      <c r="AH56" s="222">
        <f>POOL_Data!AD33</f>
        <v>23.776510000000009</v>
      </c>
      <c r="AI56" s="222">
        <f>POOL_Data!AE33</f>
        <v>0</v>
      </c>
      <c r="AJ56" s="222">
        <f>POOL_Data!AF33</f>
        <v>0</v>
      </c>
      <c r="AK56" s="222">
        <f>POOL_Data!AG33</f>
        <v>0</v>
      </c>
      <c r="AL56" s="222">
        <f>POOL_Data!AH33</f>
        <v>0</v>
      </c>
      <c r="AM56" s="222">
        <f>POOL_Data!AI33</f>
        <v>0</v>
      </c>
    </row>
    <row r="57" spans="1:39" s="174" customFormat="1" ht="14.25" x14ac:dyDescent="0.2">
      <c r="A57" s="170" t="str">
        <f>POOL_Data!A34</f>
        <v>6r</v>
      </c>
      <c r="B57" s="219" t="str">
        <f>POOL_Data!B34</f>
        <v>Biogas/Biomass - Longterm PPA</v>
      </c>
      <c r="C57" s="179" t="str">
        <f>POOL_Data!C34</f>
        <v>E0253</v>
      </c>
      <c r="D57" s="179" t="str">
        <f>POOL_Data!D34</f>
        <v>58436</v>
      </c>
      <c r="E57" s="212" t="str">
        <f>POOL_Data!E34</f>
        <v>CORRAL_6_SJOAQN</v>
      </c>
      <c r="F57" s="212">
        <f>POOL_Data!F34</f>
        <v>0</v>
      </c>
      <c r="G57" s="212" t="str">
        <f>POOL_Data!G34</f>
        <v>Biofuels</v>
      </c>
      <c r="H57" s="223">
        <f>POOL_Data!H34</f>
        <v>4.3</v>
      </c>
      <c r="I57" s="179" t="str">
        <f>POOL_Data!I34</f>
        <v>CAISO</v>
      </c>
      <c r="J57" s="179"/>
      <c r="K57" s="179"/>
      <c r="L57" s="179"/>
      <c r="M57" s="181"/>
      <c r="N57" s="216"/>
      <c r="O57" s="223">
        <f>POOL_Data!K34</f>
        <v>0</v>
      </c>
      <c r="P57" s="223">
        <f>POOL_Data!L34</f>
        <v>3.96</v>
      </c>
      <c r="Q57" s="223">
        <f>POOL_Data!M34</f>
        <v>3.8580000000000001</v>
      </c>
      <c r="R57" s="223">
        <f>POOL_Data!N34</f>
        <v>2.4210000000000003</v>
      </c>
      <c r="S57" s="223">
        <f>POOL_Data!O34</f>
        <v>2.4210000000000003</v>
      </c>
      <c r="T57" s="223">
        <f>POOL_Data!P34</f>
        <v>2.4210000000000003</v>
      </c>
      <c r="U57" s="223">
        <f>POOL_Data!Q34</f>
        <v>2.4210000000000003</v>
      </c>
      <c r="V57" s="223">
        <f>POOL_Data!R34</f>
        <v>2.4210000000000003</v>
      </c>
      <c r="W57" s="223">
        <f>POOL_Data!S34</f>
        <v>2.4210000000000003</v>
      </c>
      <c r="X57" s="223">
        <f>POOL_Data!T34</f>
        <v>2.4210000000000003</v>
      </c>
      <c r="Y57" s="223">
        <f>POOL_Data!U34</f>
        <v>2.4210000000000003</v>
      </c>
      <c r="Z57" s="223">
        <f>POOL_Data!V34</f>
        <v>2.4210000000000003</v>
      </c>
      <c r="AB57" s="222">
        <f>POOL_Data!X34</f>
        <v>24.090450999999927</v>
      </c>
      <c r="AC57" s="222">
        <f>POOL_Data!Y34</f>
        <v>30.903163999999883</v>
      </c>
      <c r="AD57" s="222">
        <f>POOL_Data!Z34</f>
        <v>29.762106999999936</v>
      </c>
      <c r="AE57" s="222">
        <f>POOL_Data!AA34</f>
        <v>28.825813999999927</v>
      </c>
      <c r="AF57" s="222">
        <f>POOL_Data!AB34</f>
        <v>28.815873999999777</v>
      </c>
      <c r="AG57" s="222">
        <f>POOL_Data!AC34</f>
        <v>28.778640999999929</v>
      </c>
      <c r="AH57" s="222">
        <f>POOL_Data!AD34</f>
        <v>28.928340999999811</v>
      </c>
      <c r="AI57" s="222">
        <f>POOL_Data!AE34</f>
        <v>28.844808000000047</v>
      </c>
      <c r="AJ57" s="222">
        <f>POOL_Data!AF34</f>
        <v>28.837415000000043</v>
      </c>
      <c r="AK57" s="222">
        <f>POOL_Data!AG34</f>
        <v>28.825814000000037</v>
      </c>
      <c r="AL57" s="222">
        <f>POOL_Data!AH34</f>
        <v>28.86260700000004</v>
      </c>
      <c r="AM57" s="222">
        <f>POOL_Data!AI34</f>
        <v>28.801293000000086</v>
      </c>
    </row>
    <row r="58" spans="1:39" s="174" customFormat="1" ht="14.25" x14ac:dyDescent="0.2">
      <c r="A58" s="170" t="str">
        <f>POOL_Data!A35</f>
        <v>6s</v>
      </c>
      <c r="B58" s="219" t="str">
        <f>POOL_Data!B35</f>
        <v>Biogas/Biomass - Longterm PPA</v>
      </c>
      <c r="C58" s="179" t="str">
        <f>POOL_Data!C35</f>
        <v>E0248</v>
      </c>
      <c r="D58" s="179" t="str">
        <f>POOL_Data!D35</f>
        <v>57771</v>
      </c>
      <c r="E58" s="212" t="str">
        <f>POOL_Data!E35</f>
        <v>ESQUON_6_LNDFIL</v>
      </c>
      <c r="F58" s="212">
        <f>POOL_Data!F35</f>
        <v>0</v>
      </c>
      <c r="G58" s="212" t="str">
        <f>POOL_Data!G35</f>
        <v>Biofuels</v>
      </c>
      <c r="H58" s="223">
        <f>POOL_Data!H35</f>
        <v>2.1</v>
      </c>
      <c r="I58" s="179" t="str">
        <f>POOL_Data!I35</f>
        <v>CAISO</v>
      </c>
      <c r="J58" s="179"/>
      <c r="K58" s="179"/>
      <c r="L58" s="179"/>
      <c r="M58" s="181"/>
      <c r="N58" s="216"/>
      <c r="O58" s="223">
        <f>POOL_Data!K35</f>
        <v>1.546</v>
      </c>
      <c r="P58" s="223">
        <f>POOL_Data!L35</f>
        <v>1.734</v>
      </c>
      <c r="Q58" s="223">
        <f>POOL_Data!M35</f>
        <v>1.659</v>
      </c>
      <c r="R58" s="223">
        <f>POOL_Data!N35</f>
        <v>1.605</v>
      </c>
      <c r="S58" s="223">
        <f>POOL_Data!O35</f>
        <v>1.605</v>
      </c>
      <c r="T58" s="223">
        <f>POOL_Data!P35</f>
        <v>1.605</v>
      </c>
      <c r="U58" s="223">
        <f>POOL_Data!Q35</f>
        <v>1.605</v>
      </c>
      <c r="V58" s="223">
        <f>POOL_Data!R35</f>
        <v>1.605</v>
      </c>
      <c r="W58" s="223">
        <f>POOL_Data!S35</f>
        <v>1.605</v>
      </c>
      <c r="X58" s="223">
        <f>POOL_Data!T35</f>
        <v>1.605</v>
      </c>
      <c r="Y58" s="223">
        <f>POOL_Data!U35</f>
        <v>1.605</v>
      </c>
      <c r="Z58" s="223">
        <f>POOL_Data!V35</f>
        <v>1.605</v>
      </c>
      <c r="AB58" s="222">
        <f>POOL_Data!X35</f>
        <v>14.159803999999975</v>
      </c>
      <c r="AC58" s="222">
        <f>POOL_Data!Y35</f>
        <v>16.031011000000017</v>
      </c>
      <c r="AD58" s="222">
        <f>POOL_Data!Z35</f>
        <v>16.43104899999992</v>
      </c>
      <c r="AE58" s="222">
        <f>POOL_Data!AA35</f>
        <v>15.611617999999948</v>
      </c>
      <c r="AF58" s="222">
        <f>POOL_Data!AB35</f>
        <v>15.606001000000159</v>
      </c>
      <c r="AG58" s="222">
        <f>POOL_Data!AC35</f>
        <v>15.609096000000115</v>
      </c>
      <c r="AH58" s="222">
        <f>POOL_Data!AD35</f>
        <v>15.632015000000159</v>
      </c>
      <c r="AI58" s="222">
        <f>POOL_Data!AE35</f>
        <v>15.599393000000072</v>
      </c>
      <c r="AJ58" s="222">
        <f>POOL_Data!AF35</f>
        <v>15.611666999999811</v>
      </c>
      <c r="AK58" s="222">
        <f>POOL_Data!AG35</f>
        <v>15.611618000000108</v>
      </c>
      <c r="AL58" s="222">
        <f>POOL_Data!AH35</f>
        <v>15.651536000000048</v>
      </c>
      <c r="AM58" s="222">
        <f>POOL_Data!AI35</f>
        <v>15.601837000000053</v>
      </c>
    </row>
    <row r="59" spans="1:39" s="174" customFormat="1" ht="14.25" x14ac:dyDescent="0.2">
      <c r="A59" s="170" t="str">
        <f>POOL_Data!A36</f>
        <v>6t</v>
      </c>
      <c r="B59" s="219" t="str">
        <f>POOL_Data!B36</f>
        <v>Biogas/Biomass - Longterm PPA</v>
      </c>
      <c r="C59" s="179" t="str">
        <f>POOL_Data!C36</f>
        <v>E0255</v>
      </c>
      <c r="D59" s="179" t="str">
        <f>POOL_Data!D36</f>
        <v>58397</v>
      </c>
      <c r="E59" s="212" t="str">
        <f>POOL_Data!E36</f>
        <v>GONZLS_6_UNIT</v>
      </c>
      <c r="F59" s="212">
        <f>POOL_Data!F36</f>
        <v>0</v>
      </c>
      <c r="G59" s="212" t="str">
        <f>POOL_Data!G36</f>
        <v>Biofuels</v>
      </c>
      <c r="H59" s="223">
        <f>POOL_Data!H36</f>
        <v>1.42</v>
      </c>
      <c r="I59" s="179" t="str">
        <f>POOL_Data!I36</f>
        <v>CAISO</v>
      </c>
      <c r="J59" s="179"/>
      <c r="K59" s="179"/>
      <c r="L59" s="179"/>
      <c r="M59" s="181"/>
      <c r="N59" s="216"/>
      <c r="O59" s="223">
        <f>POOL_Data!K36</f>
        <v>1.248</v>
      </c>
      <c r="P59" s="223">
        <f>POOL_Data!L36</f>
        <v>1.325</v>
      </c>
      <c r="Q59" s="223">
        <f>POOL_Data!M36</f>
        <v>1.1620000000000001</v>
      </c>
      <c r="R59" s="223">
        <f>POOL_Data!N36</f>
        <v>1.1990000000000001</v>
      </c>
      <c r="S59" s="223">
        <f>POOL_Data!O36</f>
        <v>1.1990000000000001</v>
      </c>
      <c r="T59" s="223">
        <f>POOL_Data!P36</f>
        <v>1.1990000000000001</v>
      </c>
      <c r="U59" s="223">
        <f>POOL_Data!Q36</f>
        <v>1.1990000000000001</v>
      </c>
      <c r="V59" s="223">
        <f>POOL_Data!R36</f>
        <v>1.1990000000000001</v>
      </c>
      <c r="W59" s="223">
        <f>POOL_Data!S36</f>
        <v>1.1990000000000001</v>
      </c>
      <c r="X59" s="223">
        <f>POOL_Data!T36</f>
        <v>1.1990000000000001</v>
      </c>
      <c r="Y59" s="223">
        <f>POOL_Data!U36</f>
        <v>1.1990000000000001</v>
      </c>
      <c r="Z59" s="223">
        <f>POOL_Data!V36</f>
        <v>0</v>
      </c>
      <c r="AB59" s="222">
        <f>POOL_Data!X36</f>
        <v>10.136904000000122</v>
      </c>
      <c r="AC59" s="222">
        <f>POOL_Data!Y36</f>
        <v>9.3015680000002021</v>
      </c>
      <c r="AD59" s="222">
        <f>POOL_Data!Z36</f>
        <v>8.0741240000000296</v>
      </c>
      <c r="AE59" s="222">
        <f>POOL_Data!AA36</f>
        <v>9.1197099999998841</v>
      </c>
      <c r="AF59" s="222">
        <f>POOL_Data!AB36</f>
        <v>9.140186000000007</v>
      </c>
      <c r="AG59" s="222">
        <f>POOL_Data!AC36</f>
        <v>9.160372000000061</v>
      </c>
      <c r="AH59" s="222">
        <f>POOL_Data!AD36</f>
        <v>9.1832509999999967</v>
      </c>
      <c r="AI59" s="222">
        <f>POOL_Data!AE36</f>
        <v>9.1390719999999295</v>
      </c>
      <c r="AJ59" s="222">
        <f>POOL_Data!AF36</f>
        <v>9.1227670000000156</v>
      </c>
      <c r="AK59" s="222">
        <f>POOL_Data!AG36</f>
        <v>9.1197099999999534</v>
      </c>
      <c r="AL59" s="222">
        <f>POOL_Data!AH36</f>
        <v>9.1789719999999537</v>
      </c>
      <c r="AM59" s="222">
        <f>POOL_Data!AI36</f>
        <v>3.8022320000000041</v>
      </c>
    </row>
    <row r="60" spans="1:39" s="174" customFormat="1" ht="14.25" x14ac:dyDescent="0.2">
      <c r="A60" s="170" t="str">
        <f>POOL_Data!A37</f>
        <v>6u</v>
      </c>
      <c r="B60" s="219" t="str">
        <f>POOL_Data!B37</f>
        <v>Biogas/Biomass - Longterm PPA</v>
      </c>
      <c r="C60" s="179" t="str">
        <f>POOL_Data!C37</f>
        <v>E0214</v>
      </c>
      <c r="D60" s="179" t="str">
        <f>POOL_Data!D37</f>
        <v>56428</v>
      </c>
      <c r="E60" s="212" t="str">
        <f>POOL_Data!E37</f>
        <v>GRNVLY_7_SCLAND</v>
      </c>
      <c r="F60" s="212">
        <f>POOL_Data!F37</f>
        <v>0</v>
      </c>
      <c r="G60" s="212" t="str">
        <f>POOL_Data!G37</f>
        <v>Biofuels</v>
      </c>
      <c r="H60" s="223">
        <f>POOL_Data!H37</f>
        <v>3.04</v>
      </c>
      <c r="I60" s="179" t="str">
        <f>POOL_Data!I37</f>
        <v>CAISO</v>
      </c>
      <c r="J60" s="179"/>
      <c r="K60" s="179"/>
      <c r="L60" s="179"/>
      <c r="M60" s="181"/>
      <c r="N60" s="216"/>
      <c r="O60" s="223">
        <f>POOL_Data!K37</f>
        <v>1.772</v>
      </c>
      <c r="P60" s="223">
        <f>POOL_Data!L37</f>
        <v>2.3460000000000001</v>
      </c>
      <c r="Q60" s="223">
        <f>POOL_Data!M37</f>
        <v>2.0460000000000003</v>
      </c>
      <c r="R60" s="223">
        <f>POOL_Data!N37</f>
        <v>1.8519999999999961</v>
      </c>
      <c r="S60" s="223">
        <f>POOL_Data!O37</f>
        <v>0</v>
      </c>
      <c r="T60" s="223">
        <f>POOL_Data!P37</f>
        <v>0</v>
      </c>
      <c r="U60" s="223">
        <f>POOL_Data!Q37</f>
        <v>0</v>
      </c>
      <c r="V60" s="223">
        <f>POOL_Data!R37</f>
        <v>0</v>
      </c>
      <c r="W60" s="223">
        <f>POOL_Data!S37</f>
        <v>0</v>
      </c>
      <c r="X60" s="223">
        <f>POOL_Data!T37</f>
        <v>0</v>
      </c>
      <c r="Y60" s="223">
        <f>POOL_Data!U37</f>
        <v>0</v>
      </c>
      <c r="Z60" s="223">
        <f>POOL_Data!V37</f>
        <v>0</v>
      </c>
      <c r="AB60" s="222">
        <f>POOL_Data!X37</f>
        <v>16.194741999999955</v>
      </c>
      <c r="AC60" s="222">
        <f>POOL_Data!Y37</f>
        <v>17.329160000000254</v>
      </c>
      <c r="AD60" s="222">
        <f>POOL_Data!Z37</f>
        <v>15.880587999999847</v>
      </c>
      <c r="AE60" s="222">
        <f>POOL_Data!AA37</f>
        <v>16.669503999999932</v>
      </c>
      <c r="AF60" s="222">
        <f>POOL_Data!AB37</f>
        <v>3.2580939999999949</v>
      </c>
      <c r="AG60" s="222">
        <f>POOL_Data!AC37</f>
        <v>0</v>
      </c>
      <c r="AH60" s="222">
        <f>POOL_Data!AD37</f>
        <v>0</v>
      </c>
      <c r="AI60" s="222">
        <f>POOL_Data!AE37</f>
        <v>0</v>
      </c>
      <c r="AJ60" s="222">
        <f>POOL_Data!AF37</f>
        <v>0</v>
      </c>
      <c r="AK60" s="222">
        <f>POOL_Data!AG37</f>
        <v>0</v>
      </c>
      <c r="AL60" s="222">
        <f>POOL_Data!AH37</f>
        <v>0</v>
      </c>
      <c r="AM60" s="222">
        <f>POOL_Data!AI37</f>
        <v>0</v>
      </c>
    </row>
    <row r="61" spans="1:39" s="174" customFormat="1" ht="14.25" x14ac:dyDescent="0.2">
      <c r="A61" s="170" t="str">
        <f>POOL_Data!A38</f>
        <v>6v</v>
      </c>
      <c r="B61" s="219" t="str">
        <f>POOL_Data!B38</f>
        <v>Biogas/Biomass - Longterm PPA</v>
      </c>
      <c r="C61" s="179" t="str">
        <f>POOL_Data!C38</f>
        <v>E0217</v>
      </c>
      <c r="D61" s="179" t="str">
        <f>POOL_Data!D38</f>
        <v>56897</v>
      </c>
      <c r="E61" s="212" t="str">
        <f>POOL_Data!E38</f>
        <v>KIRKER_7_KELCYN</v>
      </c>
      <c r="F61" s="212">
        <f>POOL_Data!F38</f>
        <v>0</v>
      </c>
      <c r="G61" s="212" t="str">
        <f>POOL_Data!G38</f>
        <v>Biofuels</v>
      </c>
      <c r="H61" s="223">
        <f>POOL_Data!H38</f>
        <v>3.56</v>
      </c>
      <c r="I61" s="179" t="str">
        <f>POOL_Data!I38</f>
        <v>CAISO</v>
      </c>
      <c r="J61" s="179"/>
      <c r="K61" s="179"/>
      <c r="L61" s="179"/>
      <c r="M61" s="181"/>
      <c r="N61" s="216"/>
      <c r="O61" s="223">
        <f>POOL_Data!K38</f>
        <v>1.5720000000000001</v>
      </c>
      <c r="P61" s="223">
        <f>POOL_Data!L38</f>
        <v>3.5</v>
      </c>
      <c r="Q61" s="223">
        <f>POOL_Data!M38</f>
        <v>2.7480000000000002</v>
      </c>
      <c r="R61" s="223">
        <f>POOL_Data!N38</f>
        <v>3.0659999999999998</v>
      </c>
      <c r="S61" s="223">
        <f>POOL_Data!O38</f>
        <v>3.0660000000000003</v>
      </c>
      <c r="T61" s="223">
        <f>POOL_Data!P38</f>
        <v>3.0660000000000003</v>
      </c>
      <c r="U61" s="223">
        <f>POOL_Data!Q38</f>
        <v>3.0660000000000003</v>
      </c>
      <c r="V61" s="223">
        <f>POOL_Data!R38</f>
        <v>0</v>
      </c>
      <c r="W61" s="223">
        <f>POOL_Data!S38</f>
        <v>0</v>
      </c>
      <c r="X61" s="223">
        <f>POOL_Data!T38</f>
        <v>0</v>
      </c>
      <c r="Y61" s="223">
        <f>POOL_Data!U38</f>
        <v>0</v>
      </c>
      <c r="Z61" s="223">
        <f>POOL_Data!V38</f>
        <v>0</v>
      </c>
      <c r="AB61" s="222">
        <f>POOL_Data!X38</f>
        <v>23.763835999999895</v>
      </c>
      <c r="AC61" s="222">
        <f>POOL_Data!Y38</f>
        <v>25.83867200000013</v>
      </c>
      <c r="AD61" s="222">
        <f>POOL_Data!Z38</f>
        <v>19.078334000000201</v>
      </c>
      <c r="AE61" s="222">
        <f>POOL_Data!AA38</f>
        <v>24.084519999999884</v>
      </c>
      <c r="AF61" s="222">
        <f>POOL_Data!AB38</f>
        <v>24.140767999999845</v>
      </c>
      <c r="AG61" s="222">
        <f>POOL_Data!AC38</f>
        <v>24.177521999999843</v>
      </c>
      <c r="AH61" s="222">
        <f>POOL_Data!AD38</f>
        <v>24.225126000000095</v>
      </c>
      <c r="AI61" s="222">
        <f>POOL_Data!AE38</f>
        <v>14.683283999999921</v>
      </c>
      <c r="AJ61" s="222">
        <f>POOL_Data!AF38</f>
        <v>0</v>
      </c>
      <c r="AK61" s="222">
        <f>POOL_Data!AG38</f>
        <v>0</v>
      </c>
      <c r="AL61" s="222">
        <f>POOL_Data!AH38</f>
        <v>0</v>
      </c>
      <c r="AM61" s="222">
        <f>POOL_Data!AI38</f>
        <v>0</v>
      </c>
    </row>
    <row r="62" spans="1:39" s="174" customFormat="1" ht="14.25" x14ac:dyDescent="0.2">
      <c r="A62" s="170" t="str">
        <f>POOL_Data!A39</f>
        <v>6w</v>
      </c>
      <c r="B62" s="219" t="str">
        <f>POOL_Data!B39</f>
        <v>Biogas/Biomass - Longterm PPA</v>
      </c>
      <c r="C62" s="179" t="str">
        <f>POOL_Data!C39</f>
        <v>E0036</v>
      </c>
      <c r="D62" s="179" t="str">
        <f>POOL_Data!D39</f>
        <v>56036</v>
      </c>
      <c r="E62" s="212" t="str">
        <f>POOL_Data!E39</f>
        <v>OAK C_1_EBMUD</v>
      </c>
      <c r="F62" s="212">
        <f>POOL_Data!F39</f>
        <v>0</v>
      </c>
      <c r="G62" s="212" t="str">
        <f>POOL_Data!G39</f>
        <v>BGAS</v>
      </c>
      <c r="H62" s="223">
        <f>POOL_Data!H39</f>
        <v>2</v>
      </c>
      <c r="I62" s="179" t="str">
        <f>POOL_Data!I39</f>
        <v>CAISO</v>
      </c>
      <c r="J62" s="179"/>
      <c r="K62" s="179"/>
      <c r="L62" s="179"/>
      <c r="M62" s="181"/>
      <c r="N62" s="216"/>
      <c r="O62" s="223">
        <f>POOL_Data!K39</f>
        <v>1.3280000000000001</v>
      </c>
      <c r="P62" s="223">
        <f>POOL_Data!L39</f>
        <v>1.415</v>
      </c>
      <c r="Q62" s="223">
        <f>POOL_Data!M39</f>
        <v>2.7190000000000003</v>
      </c>
      <c r="R62" s="223">
        <f>POOL_Data!N39</f>
        <v>0</v>
      </c>
      <c r="S62" s="223">
        <f>POOL_Data!O39</f>
        <v>0</v>
      </c>
      <c r="T62" s="223">
        <f>POOL_Data!P39</f>
        <v>0</v>
      </c>
      <c r="U62" s="223">
        <f>POOL_Data!Q39</f>
        <v>0</v>
      </c>
      <c r="V62" s="223">
        <f>POOL_Data!R39</f>
        <v>0</v>
      </c>
      <c r="W62" s="223">
        <f>POOL_Data!S39</f>
        <v>0</v>
      </c>
      <c r="X62" s="223">
        <f>POOL_Data!T39</f>
        <v>0</v>
      </c>
      <c r="Y62" s="223">
        <f>POOL_Data!U39</f>
        <v>0</v>
      </c>
      <c r="Z62" s="223">
        <f>POOL_Data!V39</f>
        <v>0</v>
      </c>
      <c r="AB62" s="222">
        <f>POOL_Data!X39</f>
        <v>13.517290000000012</v>
      </c>
      <c r="AC62" s="222">
        <f>POOL_Data!Y39</f>
        <v>10.792959</v>
      </c>
      <c r="AD62" s="222">
        <f>POOL_Data!Z39</f>
        <v>12.446472000000027</v>
      </c>
      <c r="AE62" s="222">
        <f>POOL_Data!AA39</f>
        <v>6.0051489999999941</v>
      </c>
      <c r="AF62" s="222">
        <f>POOL_Data!AB39</f>
        <v>0</v>
      </c>
      <c r="AG62" s="222">
        <f>POOL_Data!AC39</f>
        <v>0</v>
      </c>
      <c r="AH62" s="222">
        <f>POOL_Data!AD39</f>
        <v>0</v>
      </c>
      <c r="AI62" s="222">
        <f>POOL_Data!AE39</f>
        <v>0</v>
      </c>
      <c r="AJ62" s="222">
        <f>POOL_Data!AF39</f>
        <v>0</v>
      </c>
      <c r="AK62" s="222">
        <f>POOL_Data!AG39</f>
        <v>0</v>
      </c>
      <c r="AL62" s="222">
        <f>POOL_Data!AH39</f>
        <v>0</v>
      </c>
      <c r="AM62" s="222">
        <f>POOL_Data!AI39</f>
        <v>0</v>
      </c>
    </row>
    <row r="63" spans="1:39" s="174" customFormat="1" ht="14.25" x14ac:dyDescent="0.2">
      <c r="A63" s="170" t="str">
        <f>POOL_Data!A40</f>
        <v>6x</v>
      </c>
      <c r="B63" s="219" t="str">
        <f>POOL_Data!B40</f>
        <v>Biogas/Biomass - Longterm PPA</v>
      </c>
      <c r="C63" s="179" t="str">
        <f>POOL_Data!C40</f>
        <v>E0242</v>
      </c>
      <c r="D63" s="179" t="str">
        <f>POOL_Data!D40</f>
        <v>57696</v>
      </c>
      <c r="E63" s="212" t="str">
        <f>POOL_Data!E40</f>
        <v>OAK L_1_GTG1</v>
      </c>
      <c r="F63" s="212">
        <f>POOL_Data!F40</f>
        <v>0</v>
      </c>
      <c r="G63" s="212" t="str">
        <f>POOL_Data!G40</f>
        <v>Biofuels</v>
      </c>
      <c r="H63" s="223">
        <f>POOL_Data!H40</f>
        <v>0</v>
      </c>
      <c r="I63" s="179" t="str">
        <f>POOL_Data!I40</f>
        <v>CAISO</v>
      </c>
      <c r="J63" s="179"/>
      <c r="K63" s="179"/>
      <c r="L63" s="179"/>
      <c r="M63" s="181"/>
      <c r="N63" s="216"/>
      <c r="O63" s="223">
        <f>POOL_Data!K40</f>
        <v>0</v>
      </c>
      <c r="P63" s="223">
        <f>POOL_Data!L40</f>
        <v>0</v>
      </c>
      <c r="Q63" s="223">
        <f>POOL_Data!M40</f>
        <v>0</v>
      </c>
      <c r="R63" s="223">
        <f>POOL_Data!N40</f>
        <v>0</v>
      </c>
      <c r="S63" s="223">
        <f>POOL_Data!O40</f>
        <v>0</v>
      </c>
      <c r="T63" s="223">
        <f>POOL_Data!P40</f>
        <v>0</v>
      </c>
      <c r="U63" s="223">
        <f>POOL_Data!Q40</f>
        <v>0</v>
      </c>
      <c r="V63" s="223">
        <f>POOL_Data!R40</f>
        <v>0</v>
      </c>
      <c r="W63" s="223">
        <f>POOL_Data!S40</f>
        <v>0</v>
      </c>
      <c r="X63" s="223">
        <f>POOL_Data!T40</f>
        <v>0</v>
      </c>
      <c r="Y63" s="223">
        <f>POOL_Data!U40</f>
        <v>0</v>
      </c>
      <c r="Z63" s="223">
        <f>POOL_Data!V40</f>
        <v>0</v>
      </c>
      <c r="AB63" s="222">
        <f>POOL_Data!X40</f>
        <v>1.7390519999999992</v>
      </c>
      <c r="AC63" s="222">
        <f>POOL_Data!Y40</f>
        <v>0.53100899999999862</v>
      </c>
      <c r="AD63" s="222">
        <f>POOL_Data!Z40</f>
        <v>0.91392800000000018</v>
      </c>
      <c r="AE63" s="222">
        <f>POOL_Data!AA40</f>
        <v>0</v>
      </c>
      <c r="AF63" s="222">
        <f>POOL_Data!AB40</f>
        <v>0</v>
      </c>
      <c r="AG63" s="222">
        <f>POOL_Data!AC40</f>
        <v>0</v>
      </c>
      <c r="AH63" s="222">
        <f>POOL_Data!AD40</f>
        <v>0</v>
      </c>
      <c r="AI63" s="222">
        <f>POOL_Data!AE40</f>
        <v>0</v>
      </c>
      <c r="AJ63" s="222">
        <f>POOL_Data!AF40</f>
        <v>0</v>
      </c>
      <c r="AK63" s="222">
        <f>POOL_Data!AG40</f>
        <v>0</v>
      </c>
      <c r="AL63" s="222">
        <f>POOL_Data!AH40</f>
        <v>0</v>
      </c>
      <c r="AM63" s="222">
        <f>POOL_Data!AI40</f>
        <v>0</v>
      </c>
    </row>
    <row r="64" spans="1:39" s="174" customFormat="1" ht="14.25" x14ac:dyDescent="0.2">
      <c r="A64" s="170" t="str">
        <f>POOL_Data!A41</f>
        <v>6y</v>
      </c>
      <c r="B64" s="219" t="str">
        <f>POOL_Data!B41</f>
        <v>Biogas/Biomass - Longterm PPA</v>
      </c>
      <c r="C64" s="179" t="str">
        <f>POOL_Data!C41</f>
        <v>E0218</v>
      </c>
      <c r="D64" s="179" t="str">
        <f>POOL_Data!D41</f>
        <v>56895</v>
      </c>
      <c r="E64" s="212" t="str">
        <f>POOL_Data!E41</f>
        <v>OXMTN_6_LNDFIL</v>
      </c>
      <c r="F64" s="212">
        <f>POOL_Data!F41</f>
        <v>0</v>
      </c>
      <c r="G64" s="212" t="str">
        <f>POOL_Data!G41</f>
        <v>Biofuels</v>
      </c>
      <c r="H64" s="223">
        <f>POOL_Data!H41</f>
        <v>10.620000000000001</v>
      </c>
      <c r="I64" s="179" t="str">
        <f>POOL_Data!I41</f>
        <v>CAISO</v>
      </c>
      <c r="J64" s="179"/>
      <c r="K64" s="179"/>
      <c r="L64" s="179"/>
      <c r="M64" s="181"/>
      <c r="N64" s="216"/>
      <c r="O64" s="223">
        <f>POOL_Data!K41</f>
        <v>8.5039999999999996</v>
      </c>
      <c r="P64" s="223">
        <f>POOL_Data!L41</f>
        <v>10.414</v>
      </c>
      <c r="Q64" s="223">
        <f>POOL_Data!M41</f>
        <v>2.984</v>
      </c>
      <c r="R64" s="223">
        <f>POOL_Data!N41</f>
        <v>10.42</v>
      </c>
      <c r="S64" s="223">
        <f>POOL_Data!O41</f>
        <v>10.420000000000009</v>
      </c>
      <c r="T64" s="223">
        <f>POOL_Data!P41</f>
        <v>10.42</v>
      </c>
      <c r="U64" s="223">
        <f>POOL_Data!Q41</f>
        <v>10.42</v>
      </c>
      <c r="V64" s="223">
        <f>POOL_Data!R41</f>
        <v>0</v>
      </c>
      <c r="W64" s="223">
        <f>POOL_Data!S41</f>
        <v>0</v>
      </c>
      <c r="X64" s="223">
        <f>POOL_Data!T41</f>
        <v>0</v>
      </c>
      <c r="Y64" s="223">
        <f>POOL_Data!U41</f>
        <v>0</v>
      </c>
      <c r="Z64" s="223">
        <f>POOL_Data!V41</f>
        <v>0</v>
      </c>
      <c r="AB64" s="222">
        <f>POOL_Data!X41</f>
        <v>88.124122000000881</v>
      </c>
      <c r="AC64" s="222">
        <f>POOL_Data!Y41</f>
        <v>87.043469999999417</v>
      </c>
      <c r="AD64" s="222">
        <f>POOL_Data!Z41</f>
        <v>79.008096000000123</v>
      </c>
      <c r="AE64" s="222">
        <f>POOL_Data!AA41</f>
        <v>86.086651999999603</v>
      </c>
      <c r="AF64" s="222">
        <f>POOL_Data!AB41</f>
        <v>86.125553999999795</v>
      </c>
      <c r="AG64" s="222">
        <f>POOL_Data!AC41</f>
        <v>86.272705999999928</v>
      </c>
      <c r="AH64" s="222">
        <f>POOL_Data!AD41</f>
        <v>86.508008000000302</v>
      </c>
      <c r="AI64" s="222">
        <f>POOL_Data!AE41</f>
        <v>20.949815999999959</v>
      </c>
      <c r="AJ64" s="222">
        <f>POOL_Data!AF41</f>
        <v>0</v>
      </c>
      <c r="AK64" s="222">
        <f>POOL_Data!AG41</f>
        <v>0</v>
      </c>
      <c r="AL64" s="222">
        <f>POOL_Data!AH41</f>
        <v>0</v>
      </c>
      <c r="AM64" s="222">
        <f>POOL_Data!AI41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05"/>
      <c r="I65" s="179"/>
      <c r="J65" s="179"/>
      <c r="K65" s="179"/>
      <c r="L65" s="179"/>
      <c r="M65" s="181"/>
      <c r="N65" s="216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</row>
    <row r="66" spans="1:39" s="174" customFormat="1" x14ac:dyDescent="0.25">
      <c r="A66" s="170"/>
      <c r="C66" s="179"/>
      <c r="D66" s="179"/>
      <c r="E66" s="214"/>
      <c r="F66" s="214"/>
      <c r="G66" s="214"/>
      <c r="H66" s="205"/>
      <c r="I66" s="179"/>
      <c r="J66" s="179"/>
      <c r="K66" s="179"/>
      <c r="L66" s="179"/>
      <c r="M66" s="181"/>
      <c r="N66" s="216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177"/>
      <c r="I67" s="177"/>
      <c r="J67" s="177"/>
      <c r="K67" s="177"/>
      <c r="L67" s="177"/>
      <c r="M67" s="177"/>
      <c r="N67" s="215"/>
      <c r="O67" s="224">
        <f>SUM(O68:O72)</f>
        <v>15.590999999999999</v>
      </c>
      <c r="P67" s="224">
        <f t="shared" ref="P67:Z67" si="12">SUM(P68:P72)</f>
        <v>222.54540000000003</v>
      </c>
      <c r="Q67" s="224">
        <f t="shared" si="12"/>
        <v>177.01852500000001</v>
      </c>
      <c r="R67" s="224">
        <f t="shared" si="12"/>
        <v>21.018524999999997</v>
      </c>
      <c r="S67" s="224">
        <f t="shared" si="12"/>
        <v>21.018524999999997</v>
      </c>
      <c r="T67" s="224">
        <f t="shared" si="12"/>
        <v>21.018524999999997</v>
      </c>
      <c r="U67" s="224">
        <f t="shared" si="12"/>
        <v>21.018524999999997</v>
      </c>
      <c r="V67" s="224">
        <f t="shared" si="12"/>
        <v>21.018524999999997</v>
      </c>
      <c r="W67" s="224">
        <f t="shared" si="12"/>
        <v>21.018524999999997</v>
      </c>
      <c r="X67" s="224">
        <f t="shared" si="12"/>
        <v>21.018524999999997</v>
      </c>
      <c r="Y67" s="224">
        <f t="shared" si="12"/>
        <v>21.018524999999997</v>
      </c>
      <c r="Z67" s="224">
        <f t="shared" si="12"/>
        <v>21.018524999999997</v>
      </c>
      <c r="AB67" s="221">
        <f t="shared" ref="AB67:AM67" si="13">SUM(AB68:AB73)</f>
        <v>672.02196645598815</v>
      </c>
      <c r="AC67" s="221">
        <f t="shared" si="13"/>
        <v>718.90584342303055</v>
      </c>
      <c r="AD67" s="221">
        <f t="shared" si="13"/>
        <v>920.50082334961303</v>
      </c>
      <c r="AE67" s="221">
        <f t="shared" si="13"/>
        <v>294.74802958294561</v>
      </c>
      <c r="AF67" s="221">
        <f t="shared" si="13"/>
        <v>250.36393143624423</v>
      </c>
      <c r="AG67" s="221">
        <f t="shared" si="13"/>
        <v>185.9171438170051</v>
      </c>
      <c r="AH67" s="221">
        <f t="shared" si="13"/>
        <v>317.64151105648602</v>
      </c>
      <c r="AI67" s="221">
        <f t="shared" si="13"/>
        <v>317.9185955094095</v>
      </c>
      <c r="AJ67" s="221">
        <f t="shared" si="13"/>
        <v>318.30233858976555</v>
      </c>
      <c r="AK67" s="221">
        <f t="shared" si="13"/>
        <v>319.84611560223669</v>
      </c>
      <c r="AL67" s="221">
        <f t="shared" si="13"/>
        <v>320.63443523182411</v>
      </c>
      <c r="AM67" s="221">
        <f t="shared" si="13"/>
        <v>319.71991078928653</v>
      </c>
    </row>
    <row r="68" spans="1:39" s="174" customFormat="1" x14ac:dyDescent="0.2">
      <c r="A68" s="170" t="str">
        <f>POOL_Data!A42</f>
        <v>7b</v>
      </c>
      <c r="B68" s="174" t="str">
        <f>POOL_Data!B42</f>
        <v>Large Hydro - Longterm PPA</v>
      </c>
      <c r="C68" s="179" t="str">
        <f>POOL_Data!C42</f>
        <v>H0191</v>
      </c>
      <c r="D68" s="179" t="str">
        <f>POOL_Data!D42</f>
        <v>417</v>
      </c>
      <c r="E68" s="212" t="str">
        <f>POOL_Data!E42</f>
        <v>FORBST_7_UNIT 1</v>
      </c>
      <c r="F68" s="212">
        <f>POOL_Data!F42</f>
        <v>0</v>
      </c>
      <c r="G68" s="212" t="str">
        <f>POOL_Data!G42</f>
        <v>Large Hydroelectric (&gt;30)</v>
      </c>
      <c r="H68" s="223">
        <f>POOL_Data!H42</f>
        <v>37.5</v>
      </c>
      <c r="I68" s="179" t="str">
        <f>POOL_Data!I42</f>
        <v>CAISO</v>
      </c>
      <c r="J68" s="179"/>
      <c r="K68" s="179"/>
      <c r="L68" s="179"/>
      <c r="M68" s="181"/>
      <c r="N68" s="216"/>
      <c r="O68" s="223">
        <f>POOL_Data!K42</f>
        <v>5.9399999999999995</v>
      </c>
      <c r="P68" s="223">
        <f>POOL_Data!L42</f>
        <v>5.9560000000000004</v>
      </c>
      <c r="Q68" s="223">
        <f>POOL_Data!M42</f>
        <v>6.0185249999999977</v>
      </c>
      <c r="R68" s="223">
        <f>POOL_Data!N42</f>
        <v>6.0185249999999977</v>
      </c>
      <c r="S68" s="223">
        <f>POOL_Data!O42</f>
        <v>6.0185249999999977</v>
      </c>
      <c r="T68" s="223">
        <f>POOL_Data!P42</f>
        <v>6.0185249999999977</v>
      </c>
      <c r="U68" s="223">
        <f>POOL_Data!Q42</f>
        <v>6.0185249999999977</v>
      </c>
      <c r="V68" s="223">
        <f>POOL_Data!R42</f>
        <v>6.0185249999999977</v>
      </c>
      <c r="W68" s="223">
        <f>POOL_Data!S42</f>
        <v>6.0185249999999977</v>
      </c>
      <c r="X68" s="223">
        <f>POOL_Data!T42</f>
        <v>6.0185249999999977</v>
      </c>
      <c r="Y68" s="223">
        <f>POOL_Data!U42</f>
        <v>6.0185249999999977</v>
      </c>
      <c r="Z68" s="223">
        <f>POOL_Data!V42</f>
        <v>6.0185249999999977</v>
      </c>
      <c r="AB68" s="225">
        <f>POOL_Data!X42</f>
        <v>15.320492999999972</v>
      </c>
      <c r="AC68" s="225">
        <f>POOL_Data!Y42</f>
        <v>24.881154999999939</v>
      </c>
      <c r="AD68" s="225">
        <f>POOL_Data!Z42</f>
        <v>20.226501969639649</v>
      </c>
      <c r="AE68" s="225">
        <f>POOL_Data!AA42</f>
        <v>15.454063298981072</v>
      </c>
      <c r="AF68" s="225">
        <f>POOL_Data!AB42</f>
        <v>15.491895446483845</v>
      </c>
      <c r="AG68" s="225">
        <f>POOL_Data!AC42</f>
        <v>15.31430383382302</v>
      </c>
      <c r="AH68" s="225">
        <f>POOL_Data!AD42</f>
        <v>15.171455411702366</v>
      </c>
      <c r="AI68" s="225">
        <f>POOL_Data!AE42</f>
        <v>15.520441580960217</v>
      </c>
      <c r="AJ68" s="225">
        <f>POOL_Data!AF42</f>
        <v>15.622357702297142</v>
      </c>
      <c r="AK68" s="225">
        <f>POOL_Data!AG42</f>
        <v>16.194288835520055</v>
      </c>
      <c r="AL68" s="225">
        <f>POOL_Data!AH42</f>
        <v>16.212487104800442</v>
      </c>
      <c r="AM68" s="225">
        <f>POOL_Data!AI42</f>
        <v>16.172431669803018</v>
      </c>
    </row>
    <row r="69" spans="1:39" s="174" customFormat="1" x14ac:dyDescent="0.2">
      <c r="A69" s="170" t="str">
        <f>POOL_Data!A43</f>
        <v>7c</v>
      </c>
      <c r="B69" s="219" t="str">
        <f>POOL_Data!B43</f>
        <v>Large Hydro - Longterm PPA</v>
      </c>
      <c r="C69" s="179" t="str">
        <f>POOL_Data!C43</f>
        <v>H0573</v>
      </c>
      <c r="D69" s="179" t="str">
        <f>POOL_Data!D43</f>
        <v>419</v>
      </c>
      <c r="E69" s="212" t="str">
        <f>POOL_Data!E43</f>
        <v>WDLEAF_7_UNIT 1</v>
      </c>
      <c r="F69" s="212">
        <f>POOL_Data!F43</f>
        <v>0</v>
      </c>
      <c r="G69" s="212" t="str">
        <f>POOL_Data!G43</f>
        <v>Large Hydroelectric (&gt;30)</v>
      </c>
      <c r="H69" s="223">
        <f>POOL_Data!H43</f>
        <v>60</v>
      </c>
      <c r="I69" s="179" t="str">
        <f>POOL_Data!I43</f>
        <v>CAISO</v>
      </c>
      <c r="J69" s="179"/>
      <c r="K69" s="179"/>
      <c r="L69" s="179"/>
      <c r="M69" s="181"/>
      <c r="N69" s="216"/>
      <c r="O69" s="223">
        <f>POOL_Data!K43</f>
        <v>9.6509999999999998</v>
      </c>
      <c r="P69" s="223">
        <f>POOL_Data!L43</f>
        <v>9.5640000000000001</v>
      </c>
      <c r="Q69" s="223">
        <f>POOL_Data!M43</f>
        <v>10</v>
      </c>
      <c r="R69" s="223">
        <f>POOL_Data!N43</f>
        <v>10</v>
      </c>
      <c r="S69" s="223">
        <f>POOL_Data!O43</f>
        <v>10</v>
      </c>
      <c r="T69" s="223">
        <f>POOL_Data!P43</f>
        <v>10</v>
      </c>
      <c r="U69" s="223">
        <f>POOL_Data!Q43</f>
        <v>10</v>
      </c>
      <c r="V69" s="223">
        <f>POOL_Data!R43</f>
        <v>10</v>
      </c>
      <c r="W69" s="223">
        <f>POOL_Data!S43</f>
        <v>10</v>
      </c>
      <c r="X69" s="223">
        <f>POOL_Data!T43</f>
        <v>10</v>
      </c>
      <c r="Y69" s="223">
        <f>POOL_Data!U43</f>
        <v>10</v>
      </c>
      <c r="Z69" s="223">
        <f>POOL_Data!V43</f>
        <v>10</v>
      </c>
      <c r="AB69" s="225">
        <f>POOL_Data!X43</f>
        <v>25.253155999999915</v>
      </c>
      <c r="AC69" s="225">
        <f>POOL_Data!Y43</f>
        <v>37.16308399999987</v>
      </c>
      <c r="AD69" s="225">
        <f>POOL_Data!Z43</f>
        <v>31.055157776999941</v>
      </c>
      <c r="AE69" s="225">
        <f>POOL_Data!AA43</f>
        <v>24.763966283980082</v>
      </c>
      <c r="AF69" s="225">
        <f>POOL_Data!AB43</f>
        <v>24.911035989780718</v>
      </c>
      <c r="AG69" s="225">
        <f>POOL_Data!AC43</f>
        <v>24.702839983180318</v>
      </c>
      <c r="AH69" s="225">
        <f>POOL_Data!AD43</f>
        <v>24.450055644780804</v>
      </c>
      <c r="AI69" s="225">
        <f>POOL_Data!AE43</f>
        <v>25.098153928439725</v>
      </c>
      <c r="AJ69" s="225">
        <f>POOL_Data!AF43</f>
        <v>25.379980887459347</v>
      </c>
      <c r="AK69" s="225">
        <f>POOL_Data!AG43</f>
        <v>26.351826766700235</v>
      </c>
      <c r="AL69" s="225">
        <f>POOL_Data!AH43</f>
        <v>26.401948127020876</v>
      </c>
      <c r="AM69" s="225">
        <f>POOL_Data!AI43</f>
        <v>26.247479119480055</v>
      </c>
    </row>
    <row r="70" spans="1:39" s="174" customFormat="1" x14ac:dyDescent="0.2">
      <c r="A70" s="170" t="str">
        <f>POOL_Data!A44</f>
        <v>7d</v>
      </c>
      <c r="B70" s="219" t="str">
        <f>POOL_Data!B44</f>
        <v>Large Hydro - WAPA Import</v>
      </c>
      <c r="C70" s="179" t="str">
        <f>POOL_Data!C44</f>
        <v>NA</v>
      </c>
      <c r="D70" s="179" t="str">
        <f>POOL_Data!D44</f>
        <v>NA</v>
      </c>
      <c r="E70" s="212" t="str">
        <f>POOL_Data!E44</f>
        <v>POOL WAPA BR</v>
      </c>
      <c r="F70" s="212">
        <f>POOL_Data!F44</f>
        <v>0</v>
      </c>
      <c r="G70" s="212" t="str">
        <f>POOL_Data!G44</f>
        <v>Large Hydroelectric (&gt;30)</v>
      </c>
      <c r="H70" s="223">
        <f>POOL_Data!H44</f>
        <v>0</v>
      </c>
      <c r="I70" s="179" t="str">
        <f>POOL_Data!I44</f>
        <v>CAISO</v>
      </c>
      <c r="J70" s="179"/>
      <c r="K70" s="179"/>
      <c r="L70" s="179"/>
      <c r="M70" s="181"/>
      <c r="N70" s="216"/>
      <c r="O70" s="223">
        <f>POOL_Data!K44</f>
        <v>0</v>
      </c>
      <c r="P70" s="223">
        <f>POOL_Data!L44</f>
        <v>207.02540000000002</v>
      </c>
      <c r="Q70" s="223">
        <f>POOL_Data!M44</f>
        <v>161</v>
      </c>
      <c r="R70" s="223">
        <f>POOL_Data!N44</f>
        <v>0</v>
      </c>
      <c r="S70" s="223">
        <f>POOL_Data!O44</f>
        <v>0</v>
      </c>
      <c r="T70" s="223">
        <f>POOL_Data!P44</f>
        <v>0</v>
      </c>
      <c r="U70" s="223">
        <f>POOL_Data!Q44</f>
        <v>0</v>
      </c>
      <c r="V70" s="223">
        <f>POOL_Data!R44</f>
        <v>0</v>
      </c>
      <c r="W70" s="223">
        <f>POOL_Data!S44</f>
        <v>0</v>
      </c>
      <c r="X70" s="223">
        <f>POOL_Data!T44</f>
        <v>0</v>
      </c>
      <c r="Y70" s="223">
        <f>POOL_Data!U44</f>
        <v>0</v>
      </c>
      <c r="Z70" s="223">
        <f>POOL_Data!V44</f>
        <v>0</v>
      </c>
      <c r="AB70" s="225">
        <f>POOL_Data!X44</f>
        <v>143.62931770000068</v>
      </c>
      <c r="AC70" s="225">
        <f>POOL_Data!Y44</f>
        <v>373.51560430000029</v>
      </c>
      <c r="AD70" s="225">
        <f>POOL_Data!Z44</f>
        <v>575.38616349999916</v>
      </c>
      <c r="AE70" s="225">
        <f>POOL_Data!AA44</f>
        <v>0</v>
      </c>
      <c r="AF70" s="225">
        <f>POOL_Data!AB44</f>
        <v>0</v>
      </c>
      <c r="AG70" s="225">
        <f>POOL_Data!AC44</f>
        <v>0</v>
      </c>
      <c r="AH70" s="225">
        <f>POOL_Data!AD44</f>
        <v>0</v>
      </c>
      <c r="AI70" s="225">
        <f>POOL_Data!AE44</f>
        <v>0</v>
      </c>
      <c r="AJ70" s="225">
        <f>POOL_Data!AF44</f>
        <v>0</v>
      </c>
      <c r="AK70" s="225">
        <f>POOL_Data!AG44</f>
        <v>0</v>
      </c>
      <c r="AL70" s="225">
        <f>POOL_Data!AH44</f>
        <v>0</v>
      </c>
      <c r="AM70" s="225">
        <f>POOL_Data!AI44</f>
        <v>0</v>
      </c>
    </row>
    <row r="71" spans="1:39" s="174" customFormat="1" x14ac:dyDescent="0.2">
      <c r="A71" s="170" t="str">
        <f>POOL_Data!A45</f>
        <v>7e</v>
      </c>
      <c r="B71" s="219" t="str">
        <f>POOL_Data!B45</f>
        <v>UAMPS Import</v>
      </c>
      <c r="C71" s="179">
        <f>POOL_Data!C45</f>
        <v>0</v>
      </c>
      <c r="D71" s="179">
        <f>POOL_Data!D45</f>
        <v>0</v>
      </c>
      <c r="E71" s="212" t="str">
        <f>POOL_Data!E45</f>
        <v>MARBLE60</v>
      </c>
      <c r="F71" s="212">
        <f>POOL_Data!F45</f>
        <v>0</v>
      </c>
      <c r="G71" s="212" t="str">
        <f>POOL_Data!G45</f>
        <v>Unspecified Power</v>
      </c>
      <c r="H71" s="223">
        <f>POOL_Data!H45</f>
        <v>0</v>
      </c>
      <c r="I71" s="179" t="str">
        <f>POOL_Data!I45</f>
        <v>CAISO</v>
      </c>
      <c r="J71" s="179"/>
      <c r="K71" s="179"/>
      <c r="L71" s="179"/>
      <c r="M71" s="181"/>
      <c r="N71" s="216"/>
      <c r="O71" s="223">
        <f>POOL_Data!K45</f>
        <v>0</v>
      </c>
      <c r="P71" s="223">
        <f>POOL_Data!L45</f>
        <v>0</v>
      </c>
      <c r="Q71" s="223">
        <f>POOL_Data!M45</f>
        <v>0</v>
      </c>
      <c r="R71" s="223">
        <f>POOL_Data!N45</f>
        <v>5</v>
      </c>
      <c r="S71" s="223">
        <f>POOL_Data!O45</f>
        <v>5</v>
      </c>
      <c r="T71" s="223">
        <f>POOL_Data!P45</f>
        <v>5</v>
      </c>
      <c r="U71" s="223">
        <f>POOL_Data!Q45</f>
        <v>5</v>
      </c>
      <c r="V71" s="223">
        <f>POOL_Data!R45</f>
        <v>5</v>
      </c>
      <c r="W71" s="223">
        <f>POOL_Data!S45</f>
        <v>5</v>
      </c>
      <c r="X71" s="223">
        <f>POOL_Data!T45</f>
        <v>5</v>
      </c>
      <c r="Y71" s="223">
        <f>POOL_Data!U45</f>
        <v>5</v>
      </c>
      <c r="Z71" s="223">
        <f>POOL_Data!V45</f>
        <v>5</v>
      </c>
      <c r="AB71" s="225">
        <f>POOL_Data!X45</f>
        <v>12.138000000000508</v>
      </c>
      <c r="AC71" s="225">
        <f>POOL_Data!Y45</f>
        <v>10.908000000000307</v>
      </c>
      <c r="AD71" s="225">
        <f>POOL_Data!Z45</f>
        <v>2.1839999999999957</v>
      </c>
      <c r="AE71" s="225">
        <f>POOL_Data!AA45</f>
        <v>14.5</v>
      </c>
      <c r="AF71" s="225">
        <f>POOL_Data!AB45</f>
        <v>14.5</v>
      </c>
      <c r="AG71" s="225">
        <f>POOL_Data!AC45</f>
        <v>14.5</v>
      </c>
      <c r="AH71" s="225">
        <f>POOL_Data!AD45</f>
        <v>14.5</v>
      </c>
      <c r="AI71" s="225">
        <f>POOL_Data!AE45</f>
        <v>14.5</v>
      </c>
      <c r="AJ71" s="225">
        <f>POOL_Data!AF45</f>
        <v>14.5</v>
      </c>
      <c r="AK71" s="225">
        <f>POOL_Data!AG45</f>
        <v>14.5</v>
      </c>
      <c r="AL71" s="225">
        <f>POOL_Data!AH45</f>
        <v>14.5</v>
      </c>
      <c r="AM71" s="225">
        <f>POOL_Data!AI45</f>
        <v>14.5</v>
      </c>
    </row>
    <row r="72" spans="1:39" s="174" customFormat="1" x14ac:dyDescent="0.2">
      <c r="A72" s="170" t="str">
        <f>POOL_Data!A46</f>
        <v>7f</v>
      </c>
      <c r="B72" s="219" t="str">
        <f>POOL_Data!B46</f>
        <v>COB Import</v>
      </c>
      <c r="C72" s="179">
        <f>POOL_Data!C46</f>
        <v>0</v>
      </c>
      <c r="D72" s="179">
        <f>POOL_Data!D46</f>
        <v>0</v>
      </c>
      <c r="E72" s="212" t="str">
        <f>POOL_Data!E46</f>
        <v>MALIN500</v>
      </c>
      <c r="F72" s="212">
        <f>POOL_Data!F46</f>
        <v>0</v>
      </c>
      <c r="G72" s="212" t="str">
        <f>POOL_Data!G46</f>
        <v>Unspecified Power</v>
      </c>
      <c r="H72" s="223">
        <f>POOL_Data!H46</f>
        <v>0</v>
      </c>
      <c r="I72" s="179" t="str">
        <f>POOL_Data!I46</f>
        <v>CAISO</v>
      </c>
      <c r="J72" s="179"/>
      <c r="K72" s="179"/>
      <c r="L72" s="179"/>
      <c r="M72" s="181"/>
      <c r="N72" s="216"/>
      <c r="O72" s="223">
        <f>POOL_Data!K46</f>
        <v>0</v>
      </c>
      <c r="P72" s="223">
        <f>POOL_Data!L46</f>
        <v>0</v>
      </c>
      <c r="Q72" s="223">
        <f>POOL_Data!M46</f>
        <v>0</v>
      </c>
      <c r="R72" s="223">
        <f>POOL_Data!N46</f>
        <v>0</v>
      </c>
      <c r="S72" s="223">
        <f>POOL_Data!O46</f>
        <v>0</v>
      </c>
      <c r="T72" s="223">
        <f>POOL_Data!P46</f>
        <v>0</v>
      </c>
      <c r="U72" s="223">
        <f>POOL_Data!Q46</f>
        <v>0</v>
      </c>
      <c r="V72" s="223">
        <f>POOL_Data!R46</f>
        <v>0</v>
      </c>
      <c r="W72" s="223">
        <f>POOL_Data!S46</f>
        <v>0</v>
      </c>
      <c r="X72" s="223">
        <f>POOL_Data!T46</f>
        <v>0</v>
      </c>
      <c r="Y72" s="223">
        <f>POOL_Data!U46</f>
        <v>0</v>
      </c>
      <c r="Z72" s="223">
        <f>POOL_Data!V46</f>
        <v>0</v>
      </c>
      <c r="AB72" s="225">
        <f>POOL_Data!X46</f>
        <v>32.55999987000024</v>
      </c>
      <c r="AC72" s="225">
        <f>POOL_Data!Y46</f>
        <v>0</v>
      </c>
      <c r="AD72" s="225">
        <f>POOL_Data!Z46</f>
        <v>0</v>
      </c>
      <c r="AE72" s="225">
        <f>POOL_Data!AA46</f>
        <v>0</v>
      </c>
      <c r="AF72" s="225">
        <f>POOL_Data!AB46</f>
        <v>0</v>
      </c>
      <c r="AG72" s="225">
        <f>POOL_Data!AC46</f>
        <v>0</v>
      </c>
      <c r="AH72" s="225">
        <f>POOL_Data!AD46</f>
        <v>0</v>
      </c>
      <c r="AI72" s="225">
        <f>POOL_Data!AE46</f>
        <v>0</v>
      </c>
      <c r="AJ72" s="225">
        <f>POOL_Data!AF46</f>
        <v>0</v>
      </c>
      <c r="AK72" s="225">
        <f>POOL_Data!AG46</f>
        <v>0</v>
      </c>
      <c r="AL72" s="225">
        <f>POOL_Data!AH46</f>
        <v>0</v>
      </c>
      <c r="AM72" s="225">
        <f>POOL_Data!AI46</f>
        <v>0</v>
      </c>
    </row>
    <row r="73" spans="1:39" s="174" customFormat="1" x14ac:dyDescent="0.2">
      <c r="A73" s="170" t="str">
        <f>POOL_Data!A47</f>
        <v>7g</v>
      </c>
      <c r="B73" s="219" t="str">
        <f>POOL_Data!B47</f>
        <v>NP15 Financial Hedge</v>
      </c>
      <c r="C73" s="179">
        <f>POOL_Data!C47</f>
        <v>0</v>
      </c>
      <c r="D73" s="179">
        <f>POOL_Data!D47</f>
        <v>0</v>
      </c>
      <c r="E73" s="212" t="str">
        <f>POOL_Data!E47</f>
        <v>TH_NP15_GEN-APND</v>
      </c>
      <c r="F73" s="212">
        <f>POOL_Data!F47</f>
        <v>0</v>
      </c>
      <c r="G73" s="212" t="str">
        <f>POOL_Data!G47</f>
        <v>Unspecified Power</v>
      </c>
      <c r="H73" s="223">
        <f>POOL_Data!H47</f>
        <v>0</v>
      </c>
      <c r="I73" s="179" t="str">
        <f>POOL_Data!I47</f>
        <v>CAISO</v>
      </c>
      <c r="J73" s="179"/>
      <c r="K73" s="179"/>
      <c r="L73" s="179"/>
      <c r="M73" s="181"/>
      <c r="N73" s="216"/>
      <c r="O73" s="223">
        <f>POOL_Data!K47</f>
        <v>62.000020999999997</v>
      </c>
      <c r="P73" s="223">
        <f>POOL_Data!L47</f>
        <v>-27</v>
      </c>
      <c r="Q73" s="223">
        <f>POOL_Data!M47</f>
        <v>-31</v>
      </c>
      <c r="R73" s="223">
        <f>POOL_Data!N47</f>
        <v>16.000000000000469</v>
      </c>
      <c r="S73" s="223">
        <f>POOL_Data!O47</f>
        <v>15.000000000000469</v>
      </c>
      <c r="T73" s="223">
        <f>POOL_Data!P47</f>
        <v>15.000000000000469</v>
      </c>
      <c r="U73" s="223">
        <f>POOL_Data!Q47</f>
        <v>30.000000000000938</v>
      </c>
      <c r="V73" s="223">
        <f>POOL_Data!R47</f>
        <v>30.000000000000938</v>
      </c>
      <c r="W73" s="223">
        <f>POOL_Data!S47</f>
        <v>30.000000000000938</v>
      </c>
      <c r="X73" s="223">
        <f>POOL_Data!T47</f>
        <v>30.000000000000938</v>
      </c>
      <c r="Y73" s="223">
        <f>POOL_Data!U47</f>
        <v>30.000000000000938</v>
      </c>
      <c r="Z73" s="223">
        <f>POOL_Data!V47</f>
        <v>30.000000000000938</v>
      </c>
      <c r="AB73" s="225">
        <f>POOL_Data!X47</f>
        <v>443.12099988598686</v>
      </c>
      <c r="AC73" s="225">
        <f>POOL_Data!Y47</f>
        <v>272.43800012303012</v>
      </c>
      <c r="AD73" s="225">
        <f>POOL_Data!Z47</f>
        <v>291.64900010297436</v>
      </c>
      <c r="AE73" s="225">
        <f>POOL_Data!AA47</f>
        <v>240.02999999998443</v>
      </c>
      <c r="AF73" s="225">
        <f>POOL_Data!AB47</f>
        <v>195.46099999997966</v>
      </c>
      <c r="AG73" s="225">
        <f>POOL_Data!AC47</f>
        <v>131.40000000000177</v>
      </c>
      <c r="AH73" s="225">
        <f>POOL_Data!AD47</f>
        <v>263.52000000000282</v>
      </c>
      <c r="AI73" s="225">
        <f>POOL_Data!AE47</f>
        <v>262.80000000000956</v>
      </c>
      <c r="AJ73" s="225">
        <f>POOL_Data!AF47</f>
        <v>262.80000000000905</v>
      </c>
      <c r="AK73" s="225">
        <f>POOL_Data!AG47</f>
        <v>262.80000000001638</v>
      </c>
      <c r="AL73" s="225">
        <f>POOL_Data!AH47</f>
        <v>263.52000000000282</v>
      </c>
      <c r="AM73" s="225">
        <f>POOL_Data!AI47</f>
        <v>262.80000000000348</v>
      </c>
    </row>
    <row r="74" spans="1:39" s="174" customFormat="1" x14ac:dyDescent="0.25">
      <c r="A74" s="170" t="s">
        <v>149</v>
      </c>
      <c r="B74" s="218" t="s">
        <v>150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215"/>
      <c r="O74" s="178">
        <f>O75</f>
        <v>0</v>
      </c>
      <c r="P74" s="178">
        <f t="shared" ref="P74:Z74" si="14">P75</f>
        <v>0</v>
      </c>
      <c r="Q74" s="178">
        <f t="shared" si="14"/>
        <v>0</v>
      </c>
      <c r="R74" s="178">
        <f t="shared" si="14"/>
        <v>0</v>
      </c>
      <c r="S74" s="178">
        <f t="shared" si="14"/>
        <v>0</v>
      </c>
      <c r="T74" s="178">
        <f t="shared" si="14"/>
        <v>0</v>
      </c>
      <c r="U74" s="178">
        <f t="shared" si="14"/>
        <v>0</v>
      </c>
      <c r="V74" s="178">
        <f t="shared" si="14"/>
        <v>0</v>
      </c>
      <c r="W74" s="178">
        <f t="shared" si="14"/>
        <v>0</v>
      </c>
      <c r="X74" s="178">
        <f t="shared" si="14"/>
        <v>0</v>
      </c>
      <c r="Y74" s="178">
        <f t="shared" si="14"/>
        <v>0</v>
      </c>
      <c r="Z74" s="178">
        <f t="shared" si="14"/>
        <v>0</v>
      </c>
      <c r="AB74" s="221">
        <f>AB75</f>
        <v>0</v>
      </c>
      <c r="AC74" s="221">
        <f t="shared" ref="AC74:AM74" si="15">AC75</f>
        <v>0</v>
      </c>
      <c r="AD74" s="221">
        <f t="shared" si="15"/>
        <v>0</v>
      </c>
      <c r="AE74" s="221">
        <f t="shared" si="15"/>
        <v>0</v>
      </c>
      <c r="AF74" s="221">
        <f t="shared" si="15"/>
        <v>0</v>
      </c>
      <c r="AG74" s="221">
        <f t="shared" si="15"/>
        <v>0</v>
      </c>
      <c r="AH74" s="221">
        <f t="shared" si="15"/>
        <v>0</v>
      </c>
      <c r="AI74" s="221">
        <f t="shared" si="15"/>
        <v>0</v>
      </c>
      <c r="AJ74" s="221">
        <f t="shared" si="15"/>
        <v>0</v>
      </c>
      <c r="AK74" s="221">
        <f t="shared" si="15"/>
        <v>0</v>
      </c>
      <c r="AL74" s="221">
        <f t="shared" si="15"/>
        <v>0</v>
      </c>
      <c r="AM74" s="221">
        <f t="shared" si="15"/>
        <v>0</v>
      </c>
    </row>
    <row r="75" spans="1:39" s="174" customFormat="1" x14ac:dyDescent="0.25">
      <c r="A75" s="170" t="s">
        <v>151</v>
      </c>
      <c r="B75" s="219"/>
      <c r="C75" s="179"/>
      <c r="D75" s="179"/>
      <c r="E75" s="179"/>
      <c r="F75" s="179"/>
      <c r="G75" s="179"/>
      <c r="H75" s="205"/>
      <c r="I75" s="179"/>
      <c r="J75" s="179"/>
      <c r="K75" s="179"/>
      <c r="L75" s="179"/>
      <c r="M75" s="181"/>
      <c r="N75" s="216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B75" s="221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21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05"/>
      <c r="I76" s="179"/>
      <c r="J76" s="179"/>
      <c r="K76" s="179"/>
      <c r="L76" s="179"/>
      <c r="M76" s="181"/>
      <c r="N76" s="216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B76" s="221"/>
      <c r="AC76" s="221"/>
      <c r="AD76" s="221"/>
      <c r="AE76" s="221"/>
      <c r="AF76" s="221"/>
      <c r="AG76" s="221"/>
      <c r="AH76" s="221"/>
      <c r="AI76" s="221"/>
      <c r="AJ76" s="221"/>
      <c r="AK76" s="221"/>
      <c r="AL76" s="221"/>
      <c r="AM76" s="221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05"/>
      <c r="I77" s="179"/>
      <c r="J77" s="179"/>
      <c r="K77" s="179"/>
      <c r="L77" s="179"/>
      <c r="M77" s="181"/>
      <c r="N77" s="216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217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180"/>
      <c r="I79" s="180"/>
      <c r="J79" s="180"/>
      <c r="K79" s="180"/>
      <c r="L79" s="180"/>
      <c r="M79" s="180"/>
      <c r="N79" s="217"/>
      <c r="O79" s="259">
        <f>O10+O18+O21+O25+O33+O41+O67+O76</f>
        <v>490.72700000000009</v>
      </c>
      <c r="P79" s="259">
        <f t="shared" ref="P79:Z79" si="16">P10+P18+P21+P25+P33+P41+P67+P76</f>
        <v>678.12139999999999</v>
      </c>
      <c r="Q79" s="259">
        <f t="shared" si="16"/>
        <v>670.83051999999998</v>
      </c>
      <c r="R79" s="259">
        <f t="shared" si="16"/>
        <v>479.57050181907988</v>
      </c>
      <c r="S79" s="259">
        <f t="shared" si="16"/>
        <v>480.93284614132</v>
      </c>
      <c r="T79" s="259">
        <f t="shared" si="16"/>
        <v>439.86130566231992</v>
      </c>
      <c r="U79" s="259">
        <f t="shared" si="16"/>
        <v>430.90558384887998</v>
      </c>
      <c r="V79" s="259">
        <f t="shared" si="16"/>
        <v>384.55941416031993</v>
      </c>
      <c r="W79" s="259">
        <f t="shared" si="16"/>
        <v>380.05196848523997</v>
      </c>
      <c r="X79" s="259">
        <f t="shared" si="16"/>
        <v>372.07192458932002</v>
      </c>
      <c r="Y79" s="259">
        <f t="shared" si="16"/>
        <v>375.80918009468002</v>
      </c>
      <c r="Z79" s="259">
        <f t="shared" si="16"/>
        <v>370.35705218035997</v>
      </c>
      <c r="AB79" s="260">
        <f t="shared" ref="AB79:AM79" si="17">AB10+AB18+AB21+AB25+AB33+AB41+AB67+AB76</f>
        <v>1975.7929164559914</v>
      </c>
      <c r="AC79" s="260">
        <f t="shared" si="17"/>
        <v>2405.1915084230318</v>
      </c>
      <c r="AD79" s="260">
        <f t="shared" si="17"/>
        <v>2356.4393260212091</v>
      </c>
      <c r="AE79" s="260">
        <f t="shared" si="17"/>
        <v>1834.1136043862521</v>
      </c>
      <c r="AF79" s="260">
        <f t="shared" si="17"/>
        <v>1764.5572582219895</v>
      </c>
      <c r="AG79" s="260">
        <f t="shared" si="17"/>
        <v>1689.6463585849247</v>
      </c>
      <c r="AH79" s="260">
        <f t="shared" si="17"/>
        <v>1811.2575943298139</v>
      </c>
      <c r="AI79" s="260">
        <f t="shared" si="17"/>
        <v>1536.9942929841413</v>
      </c>
      <c r="AJ79" s="260">
        <f t="shared" si="17"/>
        <v>1494.4891054492341</v>
      </c>
      <c r="AK79" s="260">
        <f t="shared" si="17"/>
        <v>1461.2023436555216</v>
      </c>
      <c r="AL79" s="260">
        <f t="shared" si="17"/>
        <v>1438.1021218136052</v>
      </c>
      <c r="AM79" s="260">
        <f t="shared" si="17"/>
        <v>1436.0096384545275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180"/>
      <c r="I80" s="180"/>
      <c r="J80" s="180"/>
      <c r="K80" s="180"/>
      <c r="L80" s="180"/>
      <c r="M80" s="180"/>
      <c r="N80" s="217"/>
      <c r="O80" s="259">
        <f>'S-1_POOL'!G25</f>
        <v>600.94827000000009</v>
      </c>
      <c r="P80" s="259">
        <f>'S-1_POOL'!H25</f>
        <v>502.48184200000009</v>
      </c>
      <c r="Q80" s="259">
        <f>'S-1_POOL'!I25</f>
        <v>556.22301600000003</v>
      </c>
      <c r="R80" s="259">
        <f>'S-1_POOL'!J25</f>
        <v>534.98835000000008</v>
      </c>
      <c r="S80" s="259">
        <f>'S-1_POOL'!K25</f>
        <v>539.41445999999996</v>
      </c>
      <c r="T80" s="259">
        <f>'S-1_POOL'!L25</f>
        <v>551.78487000000007</v>
      </c>
      <c r="U80" s="259">
        <f>'S-1_POOL'!M25</f>
        <v>565.99920000000009</v>
      </c>
      <c r="V80" s="259">
        <f>'S-1_POOL'!N25</f>
        <v>573.59016000000008</v>
      </c>
      <c r="W80" s="259">
        <f>'S-1_POOL'!O25</f>
        <v>577.71324000000004</v>
      </c>
      <c r="X80" s="259">
        <f>'S-1_POOL'!P25</f>
        <v>582.38037000000008</v>
      </c>
      <c r="Y80" s="259">
        <f>'S-1_POOL'!Q25</f>
        <v>584.66655000000003</v>
      </c>
      <c r="Z80" s="259">
        <f>'S-1_POOL'!R25</f>
        <v>586.29401999999993</v>
      </c>
      <c r="AB80" s="260">
        <f>'S-1_POOL'!G39</f>
        <v>2297.6547295000009</v>
      </c>
      <c r="AC80" s="260">
        <f>'S-1_POOL'!H39</f>
        <v>2290.8177861000131</v>
      </c>
      <c r="AD80" s="260">
        <f>'S-1_POOL'!I39</f>
        <v>2397.0367659999911</v>
      </c>
      <c r="AE80" s="260">
        <f>'S-1_POOL'!J39</f>
        <v>2358.1641830000008</v>
      </c>
      <c r="AF80" s="260">
        <f>'S-1_POOL'!K39</f>
        <v>2362.7784069999984</v>
      </c>
      <c r="AG80" s="260">
        <f>'S-1_POOL'!L39</f>
        <v>2365.8227759999932</v>
      </c>
      <c r="AH80" s="260">
        <f>'S-1_POOL'!M39</f>
        <v>2365.6505799999995</v>
      </c>
      <c r="AI80" s="260">
        <f>'S-1_POOL'!N39</f>
        <v>2364.2584570000072</v>
      </c>
      <c r="AJ80" s="260">
        <f>'S-1_POOL'!O39</f>
        <v>2363.5826220000013</v>
      </c>
      <c r="AK80" s="260">
        <f>'S-1_POOL'!P39</f>
        <v>2363.4883160000027</v>
      </c>
      <c r="AL80" s="260">
        <f>'S-1_POOL'!Q39</f>
        <v>2364.211514999989</v>
      </c>
      <c r="AM80" s="260">
        <f>'S-1_POOL'!R39</f>
        <v>2364.9659660000002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180"/>
      <c r="I81" s="180"/>
      <c r="J81" s="180"/>
      <c r="K81" s="180"/>
      <c r="L81" s="180"/>
      <c r="M81" s="180"/>
      <c r="N81" s="217"/>
      <c r="O81" s="224">
        <f>O79-O80</f>
        <v>-110.22127</v>
      </c>
      <c r="P81" s="224">
        <f t="shared" ref="P81:Z81" si="18">P79-P80</f>
        <v>175.63955799999991</v>
      </c>
      <c r="Q81" s="224">
        <f t="shared" si="18"/>
        <v>114.60750399999995</v>
      </c>
      <c r="R81" s="224">
        <f t="shared" si="18"/>
        <v>-55.417848180920203</v>
      </c>
      <c r="S81" s="224">
        <f t="shared" si="18"/>
        <v>-58.481613858679964</v>
      </c>
      <c r="T81" s="224">
        <f t="shared" si="18"/>
        <v>-111.92356433768015</v>
      </c>
      <c r="U81" s="224">
        <f t="shared" si="18"/>
        <v>-135.0936161511201</v>
      </c>
      <c r="V81" s="224">
        <f t="shared" si="18"/>
        <v>-189.03074583968015</v>
      </c>
      <c r="W81" s="224">
        <f t="shared" si="18"/>
        <v>-197.66127151476007</v>
      </c>
      <c r="X81" s="224">
        <f t="shared" si="18"/>
        <v>-210.30844541068006</v>
      </c>
      <c r="Y81" s="224">
        <f t="shared" si="18"/>
        <v>-208.85736990532001</v>
      </c>
      <c r="Z81" s="224">
        <f t="shared" si="18"/>
        <v>-215.93696781963996</v>
      </c>
      <c r="AB81" s="224">
        <f t="shared" ref="AB81:AM81" si="19">AB79-AB80</f>
        <v>-321.86181304400952</v>
      </c>
      <c r="AC81" s="224">
        <f t="shared" si="19"/>
        <v>114.37372232301868</v>
      </c>
      <c r="AD81" s="224">
        <f t="shared" si="19"/>
        <v>-40.597439978781949</v>
      </c>
      <c r="AE81" s="224">
        <f t="shared" si="19"/>
        <v>-524.05057861374871</v>
      </c>
      <c r="AF81" s="224">
        <f t="shared" si="19"/>
        <v>-598.22114877800891</v>
      </c>
      <c r="AG81" s="224">
        <f t="shared" si="19"/>
        <v>-676.1764174150685</v>
      </c>
      <c r="AH81" s="224">
        <f t="shared" si="19"/>
        <v>-554.39298567018568</v>
      </c>
      <c r="AI81" s="224">
        <f t="shared" si="19"/>
        <v>-827.26416401586584</v>
      </c>
      <c r="AJ81" s="224">
        <f t="shared" si="19"/>
        <v>-869.09351655076716</v>
      </c>
      <c r="AK81" s="224">
        <f t="shared" si="19"/>
        <v>-902.28597234448102</v>
      </c>
      <c r="AL81" s="224">
        <f t="shared" si="19"/>
        <v>-926.10939318638384</v>
      </c>
      <c r="AM81" s="224">
        <f t="shared" si="19"/>
        <v>-928.95632754547273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180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180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180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operator="equal" allowBlank="1" showInputMessage="1" showErrorMessage="1" error="Data entry in this field is not allowed." sqref="AB79:AM79 AB10:AM10 AB18:AM18 AB21:AM21 AB25:AM25 AB33:AM33 AB41:AM41 AB67:AM67 AB82:AC83 O79:Z79 O80:AM81" xr:uid="{4851A8C2-78BA-417E-9D18-6E588065EDFF}"/>
    <dataValidation operator="equal" allowBlank="1" showInputMessage="1" showErrorMessage="1" error="Data entry in this cell is not allowed." sqref="O18:Z18 O41:Z41 O33:Z33 O25:Z25 O21:Z21 O10:Z10 O67:Z67" xr:uid="{F612286A-3CAA-4E99-8995-C11D44D47822}"/>
    <dataValidation type="decimal" allowBlank="1" showInputMessage="1" showErrorMessage="1" error="Pleae input value between -90.00 and 90.00" sqref="J11:J17 J19:J20 J22:J24 J26:J32 J34:J40 J68:J73 J75:J77 J42:J66" xr:uid="{29679781-72AB-4C46-8AAF-EE2B843327FB}">
      <formula1>-90</formula1>
      <formula2>90</formula2>
    </dataValidation>
    <dataValidation type="decimal" allowBlank="1" showInputMessage="1" showErrorMessage="1" error="Pleae input value between -180.00 and 180.00" sqref="K22:N24 K19:N20 K42:N66 K34:N40 K68:N73 K75:N77 K11:N17 K26:N32" xr:uid="{AE218510-959E-4B91-8264-9B60DBAB23B9}">
      <formula1>-180</formula1>
      <formula2>180</formula2>
    </dataValidation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ignoredErrors>
    <ignoredError sqref="A11:A73 B11:H73 B74:AM81 I11:AM7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6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7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0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1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2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7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8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9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0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1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2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3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4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5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6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7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8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9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0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1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2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3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4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5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6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7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8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9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0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1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2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3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4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5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6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7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8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9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0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1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2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9" r:id="rId64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0" r:id="rId65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1" r:id="rId66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2" r:id="rId67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3" r:id="rId68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4" r:id="rId69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5" r:id="rId70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6" r:id="rId71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8" r:id="rId72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9" r:id="rId73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35FB2D8-2CE0-40AF-B857-D6A96520477D}">
          <x14:formula1>
            <xm:f>Sheet1!$E$6:$E$15</xm:f>
          </x14:formula1>
          <xm:sqref>O17</xm:sqref>
        </x14:dataValidation>
        <x14:dataValidation type="list" allowBlank="1" showInputMessage="1" showErrorMessage="1" xr:uid="{17BE3620-747D-435F-8D2B-1398E45D8EC0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5D51433A-00D9-434D-A9CA-440A0EED64BB}">
          <x14:formula1>
            <xm:f>Sheet1!$E$6:$E$25</xm:f>
          </x14:formula1>
          <xm:sqref>I75:I77 I19:I20 I22:I24 I26:I32 I34:I40 I68:I73 I11:I17 I42:I66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E983-79C8-4ECD-ABB7-6CE6D166C2B8}">
  <sheetPr>
    <tabColor indexed="42"/>
    <pageSetUpPr fitToPage="1"/>
  </sheetPr>
  <dimension ref="A1:AM88"/>
  <sheetViews>
    <sheetView showGridLines="0" zoomScale="90" zoomScaleNormal="9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622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0</v>
      </c>
      <c r="P10" s="262">
        <f t="shared" si="0"/>
        <v>0</v>
      </c>
      <c r="Q10" s="262">
        <f t="shared" si="0"/>
        <v>0</v>
      </c>
      <c r="R10" s="262">
        <f t="shared" si="0"/>
        <v>0</v>
      </c>
      <c r="S10" s="262">
        <f t="shared" si="0"/>
        <v>0</v>
      </c>
      <c r="T10" s="262">
        <f t="shared" si="0"/>
        <v>0</v>
      </c>
      <c r="U10" s="262">
        <f t="shared" si="0"/>
        <v>0</v>
      </c>
      <c r="V10" s="262">
        <f t="shared" si="0"/>
        <v>0</v>
      </c>
      <c r="W10" s="262">
        <f t="shared" si="0"/>
        <v>0</v>
      </c>
      <c r="X10" s="262">
        <f t="shared" si="0"/>
        <v>0</v>
      </c>
      <c r="Y10" s="262">
        <f t="shared" si="0"/>
        <v>0</v>
      </c>
      <c r="Z10" s="262">
        <f t="shared" si="0"/>
        <v>0</v>
      </c>
      <c r="AB10" s="265">
        <f t="shared" ref="AB10:AM10" si="1">SUM(AB11:AB17)</f>
        <v>0</v>
      </c>
      <c r="AC10" s="265">
        <f t="shared" si="1"/>
        <v>0</v>
      </c>
      <c r="AD10" s="265">
        <f t="shared" si="1"/>
        <v>0</v>
      </c>
      <c r="AE10" s="265">
        <f t="shared" si="1"/>
        <v>0</v>
      </c>
      <c r="AF10" s="265">
        <f t="shared" si="1"/>
        <v>0</v>
      </c>
      <c r="AG10" s="265">
        <f t="shared" si="1"/>
        <v>0</v>
      </c>
      <c r="AH10" s="265">
        <f t="shared" si="1"/>
        <v>0</v>
      </c>
      <c r="AI10" s="265">
        <f t="shared" si="1"/>
        <v>0</v>
      </c>
      <c r="AJ10" s="265">
        <f t="shared" si="1"/>
        <v>0</v>
      </c>
      <c r="AK10" s="265">
        <f t="shared" si="1"/>
        <v>0</v>
      </c>
      <c r="AL10" s="265">
        <f t="shared" si="1"/>
        <v>0</v>
      </c>
      <c r="AM10" s="265">
        <f t="shared" si="1"/>
        <v>0</v>
      </c>
    </row>
    <row r="11" spans="1:39" s="174" customFormat="1" ht="14.25" x14ac:dyDescent="0.2">
      <c r="A11" s="170" t="str">
        <f>POR_Data!B5</f>
        <v>1b</v>
      </c>
      <c r="B11" s="219" t="str">
        <f>POR_Data!C5</f>
        <v>Fossil Fuel Supply</v>
      </c>
      <c r="C11" s="179" t="str">
        <f>POR_Data!D5</f>
        <v>G0379</v>
      </c>
      <c r="D11" s="179" t="str">
        <f>POR_Data!E5</f>
        <v>7450</v>
      </c>
      <c r="E11" s="212" t="str">
        <f>POR_Data!F5</f>
        <v>ALMEGT_1_UNIT 1</v>
      </c>
      <c r="F11" s="212">
        <f>POR_Data!G5</f>
        <v>0</v>
      </c>
      <c r="G11" s="212" t="str">
        <f>POR_Data!H5</f>
        <v>Natural Gas</v>
      </c>
      <c r="H11" s="223">
        <f>POR_Data!I5</f>
        <v>25</v>
      </c>
      <c r="I11" s="179" t="str">
        <f>POR_Data!J5</f>
        <v>CAISO</v>
      </c>
      <c r="J11" s="179"/>
      <c r="K11" s="179"/>
      <c r="L11" s="179"/>
      <c r="M11" s="181"/>
      <c r="N11" s="216"/>
      <c r="O11" s="263">
        <f>POR_Data!L5</f>
        <v>0</v>
      </c>
      <c r="P11" s="263">
        <f>POR_Data!M5</f>
        <v>0</v>
      </c>
      <c r="Q11" s="263">
        <f>POR_Data!N5</f>
        <v>0</v>
      </c>
      <c r="R11" s="263">
        <f>POR_Data!O5</f>
        <v>0</v>
      </c>
      <c r="S11" s="263">
        <f>POR_Data!P5</f>
        <v>0</v>
      </c>
      <c r="T11" s="263">
        <f>POR_Data!Q5</f>
        <v>0</v>
      </c>
      <c r="U11" s="263">
        <f>POR_Data!R5</f>
        <v>0</v>
      </c>
      <c r="V11" s="263">
        <f>POR_Data!S5</f>
        <v>0</v>
      </c>
      <c r="W11" s="263">
        <f>POR_Data!T5</f>
        <v>0</v>
      </c>
      <c r="X11" s="263">
        <f>POR_Data!U5</f>
        <v>0</v>
      </c>
      <c r="Y11" s="263">
        <f>POR_Data!V5</f>
        <v>0</v>
      </c>
      <c r="Z11" s="263">
        <f>POR_Data!W5</f>
        <v>0</v>
      </c>
      <c r="AB11" s="266">
        <f>POR_Data!Y5</f>
        <v>0</v>
      </c>
      <c r="AC11" s="266">
        <f>POR_Data!Z5</f>
        <v>0</v>
      </c>
      <c r="AD11" s="266">
        <f>POR_Data!AA5</f>
        <v>0</v>
      </c>
      <c r="AE11" s="266">
        <f>POR_Data!AB5</f>
        <v>0</v>
      </c>
      <c r="AF11" s="266">
        <f>POR_Data!AC5</f>
        <v>0</v>
      </c>
      <c r="AG11" s="266">
        <f>POR_Data!AD5</f>
        <v>0</v>
      </c>
      <c r="AH11" s="266">
        <f>POR_Data!AE5</f>
        <v>0</v>
      </c>
      <c r="AI11" s="266">
        <f>POR_Data!AF5</f>
        <v>0</v>
      </c>
      <c r="AJ11" s="266">
        <f>POR_Data!AG5</f>
        <v>0</v>
      </c>
      <c r="AK11" s="266">
        <f>POR_Data!AH5</f>
        <v>0</v>
      </c>
      <c r="AL11" s="266">
        <f>POR_Data!AI5</f>
        <v>0</v>
      </c>
      <c r="AM11" s="266">
        <f>POR_Data!AJ5</f>
        <v>0</v>
      </c>
    </row>
    <row r="12" spans="1:39" s="174" customFormat="1" ht="14.25" x14ac:dyDescent="0.2">
      <c r="A12" s="170" t="str">
        <f>POR_Data!B6</f>
        <v>1c</v>
      </c>
      <c r="B12" s="219" t="str">
        <f>POR_Data!C6</f>
        <v>Fossil Fuel Supply</v>
      </c>
      <c r="C12" s="179" t="str">
        <f>POR_Data!D6</f>
        <v>G0379</v>
      </c>
      <c r="D12" s="179" t="str">
        <f>POR_Data!E6</f>
        <v>7450</v>
      </c>
      <c r="E12" s="212" t="str">
        <f>POR_Data!F6</f>
        <v>ALMEGT_1_UNIT 2</v>
      </c>
      <c r="F12" s="212">
        <f>POR_Data!G6</f>
        <v>0</v>
      </c>
      <c r="G12" s="212" t="str">
        <f>POR_Data!H6</f>
        <v>Natural Gas</v>
      </c>
      <c r="H12" s="223">
        <f>POR_Data!I6</f>
        <v>25</v>
      </c>
      <c r="I12" s="179" t="str">
        <f>POR_Data!J6</f>
        <v>CAISO</v>
      </c>
      <c r="J12" s="179"/>
      <c r="K12" s="179"/>
      <c r="L12" s="179"/>
      <c r="M12" s="181"/>
      <c r="N12" s="216"/>
      <c r="O12" s="263">
        <f>POR_Data!L6</f>
        <v>0</v>
      </c>
      <c r="P12" s="263">
        <f>POR_Data!M6</f>
        <v>0</v>
      </c>
      <c r="Q12" s="263">
        <f>POR_Data!N6</f>
        <v>0</v>
      </c>
      <c r="R12" s="263">
        <f>POR_Data!O6</f>
        <v>0</v>
      </c>
      <c r="S12" s="263">
        <f>POR_Data!P6</f>
        <v>0</v>
      </c>
      <c r="T12" s="263">
        <f>POR_Data!Q6</f>
        <v>0</v>
      </c>
      <c r="U12" s="263">
        <f>POR_Data!R6</f>
        <v>0</v>
      </c>
      <c r="V12" s="263">
        <f>POR_Data!S6</f>
        <v>0</v>
      </c>
      <c r="W12" s="263">
        <f>POR_Data!T6</f>
        <v>0</v>
      </c>
      <c r="X12" s="263">
        <f>POR_Data!U6</f>
        <v>0</v>
      </c>
      <c r="Y12" s="263">
        <f>POR_Data!V6</f>
        <v>0</v>
      </c>
      <c r="Z12" s="263">
        <f>POR_Data!W6</f>
        <v>0</v>
      </c>
      <c r="AB12" s="266">
        <f>POR_Data!Y6</f>
        <v>0</v>
      </c>
      <c r="AC12" s="266">
        <f>POR_Data!Z6</f>
        <v>0</v>
      </c>
      <c r="AD12" s="266">
        <f>POR_Data!AA6</f>
        <v>0</v>
      </c>
      <c r="AE12" s="266">
        <f>POR_Data!AB6</f>
        <v>0</v>
      </c>
      <c r="AF12" s="266">
        <f>POR_Data!AC6</f>
        <v>0</v>
      </c>
      <c r="AG12" s="266">
        <f>POR_Data!AD6</f>
        <v>0</v>
      </c>
      <c r="AH12" s="266">
        <f>POR_Data!AE6</f>
        <v>0</v>
      </c>
      <c r="AI12" s="266">
        <f>POR_Data!AF6</f>
        <v>0</v>
      </c>
      <c r="AJ12" s="266">
        <f>POR_Data!AG6</f>
        <v>0</v>
      </c>
      <c r="AK12" s="266">
        <f>POR_Data!AH6</f>
        <v>0</v>
      </c>
      <c r="AL12" s="266">
        <f>POR_Data!AI6</f>
        <v>0</v>
      </c>
      <c r="AM12" s="266">
        <f>POR_Data!AJ6</f>
        <v>0</v>
      </c>
    </row>
    <row r="13" spans="1:39" s="174" customFormat="1" ht="14.25" x14ac:dyDescent="0.2">
      <c r="A13" s="170" t="str">
        <f>POR_Data!B7</f>
        <v>1d</v>
      </c>
      <c r="B13" s="219" t="str">
        <f>POR_Data!C7</f>
        <v>Fossil Fuel Supply</v>
      </c>
      <c r="C13" s="179" t="str">
        <f>POR_Data!D7</f>
        <v>G0380</v>
      </c>
      <c r="D13" s="179" t="str">
        <f>POR_Data!E7</f>
        <v>7451</v>
      </c>
      <c r="E13" s="212" t="str">
        <f>POR_Data!F7</f>
        <v>LODI25_2_UNIT 1</v>
      </c>
      <c r="F13" s="212">
        <f>POR_Data!G7</f>
        <v>0</v>
      </c>
      <c r="G13" s="212" t="str">
        <f>POR_Data!H7</f>
        <v>Natural Gas</v>
      </c>
      <c r="H13" s="223">
        <f>POR_Data!I7</f>
        <v>25</v>
      </c>
      <c r="I13" s="179" t="str">
        <f>POR_Data!J7</f>
        <v>CAISO</v>
      </c>
      <c r="J13" s="179"/>
      <c r="K13" s="179"/>
      <c r="L13" s="179"/>
      <c r="M13" s="181"/>
      <c r="N13" s="216"/>
      <c r="O13" s="263">
        <f>POR_Data!L7</f>
        <v>0</v>
      </c>
      <c r="P13" s="263">
        <f>POR_Data!M7</f>
        <v>0</v>
      </c>
      <c r="Q13" s="263">
        <f>POR_Data!N7</f>
        <v>0</v>
      </c>
      <c r="R13" s="263">
        <f>POR_Data!O7</f>
        <v>0</v>
      </c>
      <c r="S13" s="263">
        <f>POR_Data!P7</f>
        <v>0</v>
      </c>
      <c r="T13" s="263">
        <f>POR_Data!Q7</f>
        <v>0</v>
      </c>
      <c r="U13" s="263">
        <f>POR_Data!R7</f>
        <v>0</v>
      </c>
      <c r="V13" s="263">
        <f>POR_Data!S7</f>
        <v>0</v>
      </c>
      <c r="W13" s="263">
        <f>POR_Data!T7</f>
        <v>0</v>
      </c>
      <c r="X13" s="263">
        <f>POR_Data!U7</f>
        <v>0</v>
      </c>
      <c r="Y13" s="263">
        <f>POR_Data!V7</f>
        <v>0</v>
      </c>
      <c r="Z13" s="263">
        <f>POR_Data!W7</f>
        <v>0</v>
      </c>
      <c r="AB13" s="266">
        <f>POR_Data!Y7</f>
        <v>0</v>
      </c>
      <c r="AC13" s="266">
        <f>POR_Data!Z7</f>
        <v>0</v>
      </c>
      <c r="AD13" s="266">
        <f>POR_Data!AA7</f>
        <v>0</v>
      </c>
      <c r="AE13" s="266">
        <f>POR_Data!AB7</f>
        <v>0</v>
      </c>
      <c r="AF13" s="266">
        <f>POR_Data!AC7</f>
        <v>0</v>
      </c>
      <c r="AG13" s="266">
        <f>POR_Data!AD7</f>
        <v>0</v>
      </c>
      <c r="AH13" s="266">
        <f>POR_Data!AE7</f>
        <v>0</v>
      </c>
      <c r="AI13" s="266">
        <f>POR_Data!AF7</f>
        <v>0</v>
      </c>
      <c r="AJ13" s="266">
        <f>POR_Data!AG7</f>
        <v>0</v>
      </c>
      <c r="AK13" s="266">
        <f>POR_Data!AH7</f>
        <v>0</v>
      </c>
      <c r="AL13" s="266">
        <f>POR_Data!AI7</f>
        <v>0</v>
      </c>
      <c r="AM13" s="266">
        <f>POR_Data!AJ7</f>
        <v>0</v>
      </c>
    </row>
    <row r="14" spans="1:39" s="174" customFormat="1" ht="14.25" x14ac:dyDescent="0.2">
      <c r="A14" s="170" t="str">
        <f>POR_Data!B8</f>
        <v>1e</v>
      </c>
      <c r="B14" s="219" t="str">
        <f>POR_Data!C8</f>
        <v>Fossil Fuel Supply</v>
      </c>
      <c r="C14" s="179" t="str">
        <f>POR_Data!D8</f>
        <v>G1009</v>
      </c>
      <c r="D14" s="179" t="str">
        <f>POR_Data!E8</f>
        <v>57978</v>
      </c>
      <c r="E14" s="212" t="str">
        <f>POR_Data!F8</f>
        <v>LODIEC_2_PL1X2</v>
      </c>
      <c r="F14" s="212">
        <f>POR_Data!G8</f>
        <v>0</v>
      </c>
      <c r="G14" s="212" t="str">
        <f>POR_Data!H8</f>
        <v>Natural Gas</v>
      </c>
      <c r="H14" s="223">
        <f>POR_Data!I8</f>
        <v>302.58</v>
      </c>
      <c r="I14" s="179" t="str">
        <f>POR_Data!J8</f>
        <v>CAISO</v>
      </c>
      <c r="J14" s="179"/>
      <c r="K14" s="179"/>
      <c r="L14" s="179"/>
      <c r="M14" s="181"/>
      <c r="N14" s="216"/>
      <c r="O14" s="263">
        <f>POR_Data!L8</f>
        <v>0</v>
      </c>
      <c r="P14" s="263">
        <f>POR_Data!M8</f>
        <v>0</v>
      </c>
      <c r="Q14" s="263">
        <f>POR_Data!N8</f>
        <v>0</v>
      </c>
      <c r="R14" s="263">
        <f>POR_Data!O8</f>
        <v>0</v>
      </c>
      <c r="S14" s="263">
        <f>POR_Data!P8</f>
        <v>0</v>
      </c>
      <c r="T14" s="263">
        <f>POR_Data!Q8</f>
        <v>0</v>
      </c>
      <c r="U14" s="263">
        <f>POR_Data!R8</f>
        <v>0</v>
      </c>
      <c r="V14" s="263">
        <f>POR_Data!S8</f>
        <v>0</v>
      </c>
      <c r="W14" s="263">
        <f>POR_Data!T8</f>
        <v>0</v>
      </c>
      <c r="X14" s="263">
        <f>POR_Data!U8</f>
        <v>0</v>
      </c>
      <c r="Y14" s="263">
        <f>POR_Data!V8</f>
        <v>0</v>
      </c>
      <c r="Z14" s="263">
        <f>POR_Data!W8</f>
        <v>0</v>
      </c>
      <c r="AB14" s="266">
        <f>POR_Data!Y8</f>
        <v>0</v>
      </c>
      <c r="AC14" s="266">
        <f>POR_Data!Z8</f>
        <v>0</v>
      </c>
      <c r="AD14" s="266">
        <f>POR_Data!AA8</f>
        <v>0</v>
      </c>
      <c r="AE14" s="266">
        <f>POR_Data!AB8</f>
        <v>0</v>
      </c>
      <c r="AF14" s="266">
        <f>POR_Data!AC8</f>
        <v>0</v>
      </c>
      <c r="AG14" s="266">
        <f>POR_Data!AD8</f>
        <v>0</v>
      </c>
      <c r="AH14" s="266">
        <f>POR_Data!AE8</f>
        <v>0</v>
      </c>
      <c r="AI14" s="266">
        <f>POR_Data!AF8</f>
        <v>0</v>
      </c>
      <c r="AJ14" s="266">
        <f>POR_Data!AG8</f>
        <v>0</v>
      </c>
      <c r="AK14" s="266">
        <f>POR_Data!AH8</f>
        <v>0</v>
      </c>
      <c r="AL14" s="266">
        <f>POR_Data!AI8</f>
        <v>0</v>
      </c>
      <c r="AM14" s="266">
        <f>POR_Data!AJ8</f>
        <v>0</v>
      </c>
    </row>
    <row r="15" spans="1:39" s="174" customFormat="1" ht="14.25" x14ac:dyDescent="0.2">
      <c r="A15" s="170" t="str">
        <f>POR_Data!B9</f>
        <v>1f</v>
      </c>
      <c r="B15" s="219" t="str">
        <f>POR_Data!C9</f>
        <v>Fossil Fuel Supply</v>
      </c>
      <c r="C15" s="179" t="str">
        <f>POR_Data!D9</f>
        <v>G0381</v>
      </c>
      <c r="D15" s="179" t="str">
        <f>POR_Data!E9</f>
        <v>7449</v>
      </c>
      <c r="E15" s="212" t="str">
        <f>POR_Data!F9</f>
        <v>STIGCT_2_LODI</v>
      </c>
      <c r="F15" s="212">
        <f>POR_Data!G9</f>
        <v>0</v>
      </c>
      <c r="G15" s="212" t="str">
        <f>POR_Data!H9</f>
        <v>Natural Gas</v>
      </c>
      <c r="H15" s="223">
        <f>POR_Data!I9</f>
        <v>49.9</v>
      </c>
      <c r="I15" s="179" t="str">
        <f>POR_Data!J9</f>
        <v>CAISO</v>
      </c>
      <c r="J15" s="179"/>
      <c r="K15" s="179"/>
      <c r="L15" s="179"/>
      <c r="M15" s="181"/>
      <c r="N15" s="216"/>
      <c r="O15" s="263">
        <f>POR_Data!L9</f>
        <v>0</v>
      </c>
      <c r="P15" s="263">
        <f>POR_Data!M9</f>
        <v>0</v>
      </c>
      <c r="Q15" s="263">
        <f>POR_Data!N9</f>
        <v>0</v>
      </c>
      <c r="R15" s="263">
        <f>POR_Data!O9</f>
        <v>0</v>
      </c>
      <c r="S15" s="263">
        <f>POR_Data!P9</f>
        <v>0</v>
      </c>
      <c r="T15" s="263">
        <f>POR_Data!Q9</f>
        <v>0</v>
      </c>
      <c r="U15" s="263">
        <f>POR_Data!R9</f>
        <v>0</v>
      </c>
      <c r="V15" s="263">
        <f>POR_Data!S9</f>
        <v>0</v>
      </c>
      <c r="W15" s="263">
        <f>POR_Data!T9</f>
        <v>0</v>
      </c>
      <c r="X15" s="263">
        <f>POR_Data!U9</f>
        <v>0</v>
      </c>
      <c r="Y15" s="263">
        <f>POR_Data!V9</f>
        <v>0</v>
      </c>
      <c r="Z15" s="263">
        <f>POR_Data!W9</f>
        <v>0</v>
      </c>
      <c r="AB15" s="266">
        <f>POR_Data!Y9</f>
        <v>0</v>
      </c>
      <c r="AC15" s="266">
        <f>POR_Data!Z9</f>
        <v>0</v>
      </c>
      <c r="AD15" s="266">
        <f>POR_Data!AA9</f>
        <v>0</v>
      </c>
      <c r="AE15" s="266">
        <f>POR_Data!AB9</f>
        <v>0</v>
      </c>
      <c r="AF15" s="266">
        <f>POR_Data!AC9</f>
        <v>0</v>
      </c>
      <c r="AG15" s="266">
        <f>POR_Data!AD9</f>
        <v>0</v>
      </c>
      <c r="AH15" s="266">
        <f>POR_Data!AE9</f>
        <v>0</v>
      </c>
      <c r="AI15" s="266">
        <f>POR_Data!AF9</f>
        <v>0</v>
      </c>
      <c r="AJ15" s="266">
        <f>POR_Data!AG9</f>
        <v>0</v>
      </c>
      <c r="AK15" s="266">
        <f>POR_Data!AH9</f>
        <v>0</v>
      </c>
      <c r="AL15" s="266">
        <f>POR_Data!AI9</f>
        <v>0</v>
      </c>
      <c r="AM15" s="266">
        <f>POR_Data!AJ9</f>
        <v>0</v>
      </c>
    </row>
    <row r="16" spans="1:39" s="174" customFormat="1" ht="14.25" x14ac:dyDescent="0.2">
      <c r="A16" s="170" t="str">
        <f>POR_Data!B10</f>
        <v>1g</v>
      </c>
      <c r="B16" s="219" t="str">
        <f>POR_Data!C10</f>
        <v>Fossil Fuel Supply</v>
      </c>
      <c r="C16" s="179" t="str">
        <f>POR_Data!D10</f>
        <v>G1034</v>
      </c>
      <c r="D16" s="179" t="str">
        <f>POR_Data!E10</f>
        <v>57714</v>
      </c>
      <c r="E16" s="212" t="str">
        <f>POR_Data!F10</f>
        <v>PALALT_7_COBUG</v>
      </c>
      <c r="F16" s="212">
        <f>POR_Data!G10</f>
        <v>0</v>
      </c>
      <c r="G16" s="212" t="str">
        <f>POR_Data!H10</f>
        <v>Natural Gas</v>
      </c>
      <c r="H16" s="223">
        <f>POR_Data!I10</f>
        <v>3</v>
      </c>
      <c r="I16" s="179" t="str">
        <f>POR_Data!J10</f>
        <v>CAISO</v>
      </c>
      <c r="J16" s="179"/>
      <c r="K16" s="179"/>
      <c r="L16" s="179"/>
      <c r="M16" s="181"/>
      <c r="N16" s="216"/>
      <c r="O16" s="263">
        <f>POR_Data!L10</f>
        <v>0</v>
      </c>
      <c r="P16" s="263">
        <f>POR_Data!M10</f>
        <v>0</v>
      </c>
      <c r="Q16" s="263">
        <f>POR_Data!N10</f>
        <v>0</v>
      </c>
      <c r="R16" s="263">
        <f>POR_Data!O10</f>
        <v>0</v>
      </c>
      <c r="S16" s="263">
        <f>POR_Data!P10</f>
        <v>0</v>
      </c>
      <c r="T16" s="263">
        <f>POR_Data!Q10</f>
        <v>0</v>
      </c>
      <c r="U16" s="263">
        <f>POR_Data!R10</f>
        <v>0</v>
      </c>
      <c r="V16" s="263">
        <f>POR_Data!S10</f>
        <v>0</v>
      </c>
      <c r="W16" s="263">
        <f>POR_Data!T10</f>
        <v>0</v>
      </c>
      <c r="X16" s="263">
        <f>POR_Data!U10</f>
        <v>0</v>
      </c>
      <c r="Y16" s="263">
        <f>POR_Data!V10</f>
        <v>0</v>
      </c>
      <c r="Z16" s="263">
        <f>POR_Data!W10</f>
        <v>0</v>
      </c>
      <c r="AB16" s="266">
        <f>POR_Data!Y10</f>
        <v>0</v>
      </c>
      <c r="AC16" s="266">
        <f>POR_Data!Z10</f>
        <v>0</v>
      </c>
      <c r="AD16" s="266">
        <f>POR_Data!AA10</f>
        <v>0</v>
      </c>
      <c r="AE16" s="266">
        <f>POR_Data!AB10</f>
        <v>0</v>
      </c>
      <c r="AF16" s="266">
        <f>POR_Data!AC10</f>
        <v>0</v>
      </c>
      <c r="AG16" s="266">
        <f>POR_Data!AD10</f>
        <v>0</v>
      </c>
      <c r="AH16" s="266">
        <f>POR_Data!AE10</f>
        <v>0</v>
      </c>
      <c r="AI16" s="266">
        <f>POR_Data!AF10</f>
        <v>0</v>
      </c>
      <c r="AJ16" s="266">
        <f>POR_Data!AG10</f>
        <v>0</v>
      </c>
      <c r="AK16" s="266">
        <f>POR_Data!AH10</f>
        <v>0</v>
      </c>
      <c r="AL16" s="266">
        <f>POR_Data!AI10</f>
        <v>0</v>
      </c>
      <c r="AM16" s="266">
        <f>POR_Data!AJ10</f>
        <v>0</v>
      </c>
    </row>
    <row r="17" spans="1:39" s="174" customFormat="1" ht="14.25" x14ac:dyDescent="0.2">
      <c r="A17" s="170" t="str">
        <f>POR_Data!B11</f>
        <v>1h</v>
      </c>
      <c r="B17" s="219" t="str">
        <f>POR_Data!C11</f>
        <v>Fossil Fuel Supply</v>
      </c>
      <c r="C17" s="179" t="str">
        <f>POR_Data!D11</f>
        <v>G1051</v>
      </c>
      <c r="D17" s="179" t="str">
        <f>POR_Data!E11</f>
        <v>57977</v>
      </c>
      <c r="E17" s="212" t="str">
        <f>POR_Data!F11</f>
        <v>PLMSSR_6_HISIER</v>
      </c>
      <c r="F17" s="212">
        <f>POR_Data!G11</f>
        <v>0</v>
      </c>
      <c r="G17" s="212" t="str">
        <f>POR_Data!H11</f>
        <v>Natural Gas</v>
      </c>
      <c r="H17" s="223">
        <f>POR_Data!I11</f>
        <v>6</v>
      </c>
      <c r="I17" s="179" t="str">
        <f>POR_Data!J11</f>
        <v>CAISO</v>
      </c>
      <c r="J17" s="179"/>
      <c r="K17" s="179"/>
      <c r="L17" s="179"/>
      <c r="M17" s="181"/>
      <c r="N17" s="216"/>
      <c r="O17" s="263">
        <f>POR_Data!L11</f>
        <v>0</v>
      </c>
      <c r="P17" s="263">
        <f>POR_Data!M11</f>
        <v>0</v>
      </c>
      <c r="Q17" s="263">
        <f>POR_Data!N11</f>
        <v>0</v>
      </c>
      <c r="R17" s="263">
        <f>POR_Data!O11</f>
        <v>0</v>
      </c>
      <c r="S17" s="263">
        <f>POR_Data!P11</f>
        <v>0</v>
      </c>
      <c r="T17" s="263">
        <f>POR_Data!Q11</f>
        <v>0</v>
      </c>
      <c r="U17" s="263">
        <f>POR_Data!R11</f>
        <v>0</v>
      </c>
      <c r="V17" s="263">
        <f>POR_Data!S11</f>
        <v>0</v>
      </c>
      <c r="W17" s="263">
        <f>POR_Data!T11</f>
        <v>0</v>
      </c>
      <c r="X17" s="263">
        <f>POR_Data!U11</f>
        <v>0</v>
      </c>
      <c r="Y17" s="263">
        <f>POR_Data!V11</f>
        <v>0</v>
      </c>
      <c r="Z17" s="263">
        <f>POR_Data!W11</f>
        <v>0</v>
      </c>
      <c r="AB17" s="266">
        <f>POR_Data!Y11</f>
        <v>0</v>
      </c>
      <c r="AC17" s="266">
        <f>POR_Data!Z11</f>
        <v>0</v>
      </c>
      <c r="AD17" s="266">
        <f>POR_Data!AA11</f>
        <v>0</v>
      </c>
      <c r="AE17" s="266">
        <f>POR_Data!AB11</f>
        <v>0</v>
      </c>
      <c r="AF17" s="266">
        <f>POR_Data!AC11</f>
        <v>0</v>
      </c>
      <c r="AG17" s="266">
        <f>POR_Data!AD11</f>
        <v>0</v>
      </c>
      <c r="AH17" s="266">
        <f>POR_Data!AE11</f>
        <v>0</v>
      </c>
      <c r="AI17" s="266">
        <f>POR_Data!AF11</f>
        <v>0</v>
      </c>
      <c r="AJ17" s="266">
        <f>POR_Data!AG11</f>
        <v>0</v>
      </c>
      <c r="AK17" s="266">
        <f>POR_Data!AH11</f>
        <v>0</v>
      </c>
      <c r="AL17" s="266">
        <f>POR_Data!AI11</f>
        <v>0</v>
      </c>
      <c r="AM17" s="266">
        <f>POR_Data!AJ11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2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23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23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277"/>
      <c r="I21" s="177"/>
      <c r="J21" s="177"/>
      <c r="K21" s="177"/>
      <c r="L21" s="177"/>
      <c r="M21" s="177"/>
      <c r="N21" s="215"/>
      <c r="O21" s="262">
        <f t="shared" ref="O21:Z21" si="4">SUM(O22:O24)</f>
        <v>0</v>
      </c>
      <c r="P21" s="262">
        <f t="shared" si="4"/>
        <v>0</v>
      </c>
      <c r="Q21" s="262">
        <f t="shared" si="4"/>
        <v>0</v>
      </c>
      <c r="R21" s="262">
        <f t="shared" si="4"/>
        <v>0</v>
      </c>
      <c r="S21" s="262">
        <f t="shared" si="4"/>
        <v>0</v>
      </c>
      <c r="T21" s="262">
        <f t="shared" si="4"/>
        <v>0</v>
      </c>
      <c r="U21" s="262">
        <f t="shared" si="4"/>
        <v>0</v>
      </c>
      <c r="V21" s="262">
        <f t="shared" si="4"/>
        <v>0</v>
      </c>
      <c r="W21" s="262">
        <f t="shared" si="4"/>
        <v>0</v>
      </c>
      <c r="X21" s="262">
        <f t="shared" si="4"/>
        <v>0</v>
      </c>
      <c r="Y21" s="262">
        <f t="shared" si="4"/>
        <v>0</v>
      </c>
      <c r="Z21" s="262">
        <f t="shared" si="4"/>
        <v>0</v>
      </c>
      <c r="AB21" s="265">
        <f t="shared" ref="AB21:AM21" si="5">SUM(AB22:AB24)</f>
        <v>0</v>
      </c>
      <c r="AC21" s="265">
        <f t="shared" si="5"/>
        <v>0</v>
      </c>
      <c r="AD21" s="265">
        <f t="shared" si="5"/>
        <v>0</v>
      </c>
      <c r="AE21" s="265">
        <f t="shared" si="5"/>
        <v>0</v>
      </c>
      <c r="AF21" s="265">
        <f t="shared" si="5"/>
        <v>0</v>
      </c>
      <c r="AG21" s="265">
        <f t="shared" si="5"/>
        <v>0</v>
      </c>
      <c r="AH21" s="265">
        <f t="shared" si="5"/>
        <v>0</v>
      </c>
      <c r="AI21" s="265">
        <f t="shared" si="5"/>
        <v>0</v>
      </c>
      <c r="AJ21" s="265">
        <f t="shared" si="5"/>
        <v>0</v>
      </c>
      <c r="AK21" s="265">
        <f t="shared" si="5"/>
        <v>0</v>
      </c>
      <c r="AL21" s="265">
        <f t="shared" si="5"/>
        <v>0</v>
      </c>
      <c r="AM21" s="265">
        <f t="shared" si="5"/>
        <v>0</v>
      </c>
    </row>
    <row r="22" spans="1:39" s="174" customFormat="1" ht="14.25" x14ac:dyDescent="0.2">
      <c r="A22" s="170" t="str">
        <f>POR_Data!B12</f>
        <v>3b</v>
      </c>
      <c r="B22" s="219" t="str">
        <f>POR_Data!C12</f>
        <v>Hydro Supply from Plants 30 MW or more</v>
      </c>
      <c r="C22" s="179" t="str">
        <f>POR_Data!D12</f>
        <v>H0107</v>
      </c>
      <c r="D22" s="179" t="str">
        <f>POR_Data!E12</f>
        <v>54555</v>
      </c>
      <c r="E22" s="212" t="str">
        <f>POR_Data!F12</f>
        <v>COLVIL_7_PL1X2</v>
      </c>
      <c r="F22" s="212">
        <f>POR_Data!G12</f>
        <v>0</v>
      </c>
      <c r="G22" s="212" t="str">
        <f>POR_Data!H12</f>
        <v>Large Hydroelectric (&gt;30)</v>
      </c>
      <c r="H22" s="223">
        <f>POR_Data!I12</f>
        <v>246.86</v>
      </c>
      <c r="I22" s="179" t="str">
        <f>POR_Data!J12</f>
        <v>CAISO</v>
      </c>
      <c r="J22" s="179"/>
      <c r="K22" s="179"/>
      <c r="L22" s="179"/>
      <c r="M22" s="181"/>
      <c r="N22" s="216"/>
      <c r="O22" s="263">
        <f>POR_Data!L12</f>
        <v>0</v>
      </c>
      <c r="P22" s="263">
        <f>POR_Data!M12</f>
        <v>0</v>
      </c>
      <c r="Q22" s="263">
        <f>POR_Data!N12</f>
        <v>0</v>
      </c>
      <c r="R22" s="263">
        <f>POR_Data!O12</f>
        <v>0</v>
      </c>
      <c r="S22" s="263">
        <f>POR_Data!P12</f>
        <v>0</v>
      </c>
      <c r="T22" s="263">
        <f>POR_Data!Q12</f>
        <v>0</v>
      </c>
      <c r="U22" s="263">
        <f>POR_Data!R12</f>
        <v>0</v>
      </c>
      <c r="V22" s="263">
        <f>POR_Data!S12</f>
        <v>0</v>
      </c>
      <c r="W22" s="263">
        <f>POR_Data!T12</f>
        <v>0</v>
      </c>
      <c r="X22" s="263">
        <f>POR_Data!U12</f>
        <v>0</v>
      </c>
      <c r="Y22" s="263">
        <f>POR_Data!V12</f>
        <v>0</v>
      </c>
      <c r="Z22" s="263">
        <f>POR_Data!W12</f>
        <v>0</v>
      </c>
      <c r="AB22" s="266">
        <f>POR_Data!Y12</f>
        <v>0</v>
      </c>
      <c r="AC22" s="266">
        <f>POR_Data!Z12</f>
        <v>0</v>
      </c>
      <c r="AD22" s="266">
        <f>POR_Data!AA12</f>
        <v>0</v>
      </c>
      <c r="AE22" s="266">
        <f>POR_Data!AB12</f>
        <v>0</v>
      </c>
      <c r="AF22" s="266">
        <f>POR_Data!AC12</f>
        <v>0</v>
      </c>
      <c r="AG22" s="266">
        <f>POR_Data!AD12</f>
        <v>0</v>
      </c>
      <c r="AH22" s="266">
        <f>POR_Data!AE12</f>
        <v>0</v>
      </c>
      <c r="AI22" s="266">
        <f>POR_Data!AF12</f>
        <v>0</v>
      </c>
      <c r="AJ22" s="266">
        <f>POR_Data!AG12</f>
        <v>0</v>
      </c>
      <c r="AK22" s="266">
        <f>POR_Data!AH12</f>
        <v>0</v>
      </c>
      <c r="AL22" s="266">
        <f>POR_Data!AI12</f>
        <v>0</v>
      </c>
      <c r="AM22" s="266">
        <f>POR_Data!AJ12</f>
        <v>0</v>
      </c>
    </row>
    <row r="23" spans="1:39" s="174" customFormat="1" ht="14.25" x14ac:dyDescent="0.2">
      <c r="A23" s="170" t="str">
        <f>POR_Data!B13</f>
        <v>3c</v>
      </c>
      <c r="B23" s="219" t="str">
        <f>POR_Data!C13</f>
        <v>Hydro Supply from Plants less than 30 MW</v>
      </c>
      <c r="C23" s="179" t="str">
        <f>POR_Data!D13</f>
        <v>H0356</v>
      </c>
      <c r="D23" s="179" t="str">
        <f>POR_Data!E13</f>
        <v>54554</v>
      </c>
      <c r="E23" s="212" t="str">
        <f>POR_Data!F13</f>
        <v>SPICER_1_UNITS</v>
      </c>
      <c r="F23" s="212">
        <f>POR_Data!G13</f>
        <v>0</v>
      </c>
      <c r="G23" s="212" t="str">
        <f>POR_Data!H13</f>
        <v>Small Hyrdroelectric (&lt;30)</v>
      </c>
      <c r="H23" s="223">
        <f>POR_Data!I13</f>
        <v>6</v>
      </c>
      <c r="I23" s="179" t="str">
        <f>POR_Data!J13</f>
        <v>CAISO</v>
      </c>
      <c r="J23" s="179"/>
      <c r="K23" s="179"/>
      <c r="L23" s="179"/>
      <c r="M23" s="181"/>
      <c r="N23" s="216"/>
      <c r="O23" s="263">
        <f>POR_Data!L13</f>
        <v>0</v>
      </c>
      <c r="P23" s="263">
        <f>POR_Data!M13</f>
        <v>0</v>
      </c>
      <c r="Q23" s="263">
        <f>POR_Data!N13</f>
        <v>0</v>
      </c>
      <c r="R23" s="263">
        <f>POR_Data!O13</f>
        <v>0</v>
      </c>
      <c r="S23" s="263">
        <f>POR_Data!P13</f>
        <v>0</v>
      </c>
      <c r="T23" s="263">
        <f>POR_Data!Q13</f>
        <v>0</v>
      </c>
      <c r="U23" s="263">
        <f>POR_Data!R13</f>
        <v>0</v>
      </c>
      <c r="V23" s="263">
        <f>POR_Data!S13</f>
        <v>0</v>
      </c>
      <c r="W23" s="263">
        <f>POR_Data!T13</f>
        <v>0</v>
      </c>
      <c r="X23" s="263">
        <f>POR_Data!U13</f>
        <v>0</v>
      </c>
      <c r="Y23" s="263">
        <f>POR_Data!V13</f>
        <v>0</v>
      </c>
      <c r="Z23" s="263">
        <f>POR_Data!W13</f>
        <v>0</v>
      </c>
      <c r="AB23" s="266">
        <f>POR_Data!Y13</f>
        <v>0</v>
      </c>
      <c r="AC23" s="266">
        <f>POR_Data!Z13</f>
        <v>0</v>
      </c>
      <c r="AD23" s="266">
        <f>POR_Data!AA13</f>
        <v>0</v>
      </c>
      <c r="AE23" s="266">
        <f>POR_Data!AB13</f>
        <v>0</v>
      </c>
      <c r="AF23" s="266">
        <f>POR_Data!AC13</f>
        <v>0</v>
      </c>
      <c r="AG23" s="266">
        <f>POR_Data!AD13</f>
        <v>0</v>
      </c>
      <c r="AH23" s="266">
        <f>POR_Data!AE13</f>
        <v>0</v>
      </c>
      <c r="AI23" s="266">
        <f>POR_Data!AF13</f>
        <v>0</v>
      </c>
      <c r="AJ23" s="266">
        <f>POR_Data!AG13</f>
        <v>0</v>
      </c>
      <c r="AK23" s="266">
        <f>POR_Data!AH13</f>
        <v>0</v>
      </c>
      <c r="AL23" s="266">
        <f>POR_Data!AI13</f>
        <v>0</v>
      </c>
      <c r="AM23" s="266">
        <f>POR_Data!AJ13</f>
        <v>0</v>
      </c>
    </row>
    <row r="24" spans="1:39" s="174" customFormat="1" ht="14.25" x14ac:dyDescent="0.2">
      <c r="A24" s="170" t="str">
        <f>POR_Data!B14</f>
        <v>3d</v>
      </c>
      <c r="B24" s="219" t="str">
        <f>POR_Data!C14</f>
        <v>Hydro Supply from Plants less than 30 MW</v>
      </c>
      <c r="C24" s="179" t="str">
        <f>POR_Data!D14</f>
        <v>H0283</v>
      </c>
      <c r="D24" s="179" t="str">
        <f>POR_Data!E14</f>
        <v>7489</v>
      </c>
      <c r="E24" s="212" t="str">
        <f>POR_Data!F14</f>
        <v>UKIAH_7_LAKEMN</v>
      </c>
      <c r="F24" s="212">
        <f>POR_Data!G14</f>
        <v>0</v>
      </c>
      <c r="G24" s="212" t="str">
        <f>POR_Data!H14</f>
        <v>Small Hyrdroelectric (&lt;30)</v>
      </c>
      <c r="H24" s="223">
        <f>POR_Data!I14</f>
        <v>3.5</v>
      </c>
      <c r="I24" s="179" t="str">
        <f>POR_Data!J14</f>
        <v>CAISO</v>
      </c>
      <c r="J24" s="179"/>
      <c r="K24" s="179"/>
      <c r="L24" s="179"/>
      <c r="M24" s="181"/>
      <c r="N24" s="216"/>
      <c r="O24" s="263">
        <f>POR_Data!L14</f>
        <v>0</v>
      </c>
      <c r="P24" s="263">
        <f>POR_Data!M14</f>
        <v>0</v>
      </c>
      <c r="Q24" s="263">
        <f>POR_Data!N14</f>
        <v>0</v>
      </c>
      <c r="R24" s="263">
        <f>POR_Data!O14</f>
        <v>0</v>
      </c>
      <c r="S24" s="263">
        <f>POR_Data!P14</f>
        <v>0</v>
      </c>
      <c r="T24" s="263">
        <f>POR_Data!Q14</f>
        <v>0</v>
      </c>
      <c r="U24" s="263">
        <f>POR_Data!R14</f>
        <v>0</v>
      </c>
      <c r="V24" s="263">
        <f>POR_Data!S14</f>
        <v>0</v>
      </c>
      <c r="W24" s="263">
        <f>POR_Data!T14</f>
        <v>0</v>
      </c>
      <c r="X24" s="263">
        <f>POR_Data!U14</f>
        <v>0</v>
      </c>
      <c r="Y24" s="263">
        <f>POR_Data!V14</f>
        <v>0</v>
      </c>
      <c r="Z24" s="263">
        <f>POR_Data!W14</f>
        <v>0</v>
      </c>
      <c r="AB24" s="266">
        <f>POR_Data!Y14</f>
        <v>0</v>
      </c>
      <c r="AC24" s="266">
        <f>POR_Data!Z14</f>
        <v>0</v>
      </c>
      <c r="AD24" s="266">
        <f>POR_Data!AA14</f>
        <v>0</v>
      </c>
      <c r="AE24" s="266">
        <f>POR_Data!AB14</f>
        <v>0</v>
      </c>
      <c r="AF24" s="266">
        <f>POR_Data!AC14</f>
        <v>0</v>
      </c>
      <c r="AG24" s="266">
        <f>POR_Data!AD14</f>
        <v>0</v>
      </c>
      <c r="AH24" s="266">
        <f>POR_Data!AE14</f>
        <v>0</v>
      </c>
      <c r="AI24" s="266">
        <f>POR_Data!AF14</f>
        <v>0</v>
      </c>
      <c r="AJ24" s="266">
        <f>POR_Data!AG14</f>
        <v>0</v>
      </c>
      <c r="AK24" s="266">
        <f>POR_Data!AH14</f>
        <v>0</v>
      </c>
      <c r="AL24" s="266">
        <f>POR_Data!AI14</f>
        <v>0</v>
      </c>
      <c r="AM24" s="266">
        <f>POR_Data!AJ14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277"/>
      <c r="I25" s="177"/>
      <c r="J25" s="177"/>
      <c r="K25" s="177"/>
      <c r="L25" s="177"/>
      <c r="M25" s="177"/>
      <c r="N25" s="215"/>
      <c r="O25" s="262">
        <f t="shared" ref="O25:Z25" si="6">SUM(O26:O32)</f>
        <v>0</v>
      </c>
      <c r="P25" s="262">
        <f t="shared" si="6"/>
        <v>0</v>
      </c>
      <c r="Q25" s="262">
        <f t="shared" si="6"/>
        <v>0</v>
      </c>
      <c r="R25" s="262">
        <f t="shared" si="6"/>
        <v>0</v>
      </c>
      <c r="S25" s="262">
        <f t="shared" si="6"/>
        <v>0</v>
      </c>
      <c r="T25" s="262">
        <f t="shared" si="6"/>
        <v>0</v>
      </c>
      <c r="U25" s="262">
        <f t="shared" si="6"/>
        <v>0</v>
      </c>
      <c r="V25" s="262">
        <f t="shared" si="6"/>
        <v>0</v>
      </c>
      <c r="W25" s="262">
        <f t="shared" si="6"/>
        <v>0</v>
      </c>
      <c r="X25" s="262">
        <f t="shared" si="6"/>
        <v>0</v>
      </c>
      <c r="Y25" s="262">
        <f t="shared" si="6"/>
        <v>0</v>
      </c>
      <c r="Z25" s="262">
        <f t="shared" si="6"/>
        <v>0</v>
      </c>
      <c r="AB25" s="265">
        <f t="shared" ref="AB25:AM25" si="7">SUM(AB26:AB32)</f>
        <v>0</v>
      </c>
      <c r="AC25" s="265">
        <f t="shared" si="7"/>
        <v>0</v>
      </c>
      <c r="AD25" s="265">
        <f t="shared" si="7"/>
        <v>0</v>
      </c>
      <c r="AE25" s="265">
        <f t="shared" si="7"/>
        <v>0</v>
      </c>
      <c r="AF25" s="265">
        <f t="shared" si="7"/>
        <v>0</v>
      </c>
      <c r="AG25" s="265">
        <f t="shared" si="7"/>
        <v>0</v>
      </c>
      <c r="AH25" s="265">
        <f t="shared" si="7"/>
        <v>0</v>
      </c>
      <c r="AI25" s="265">
        <f t="shared" si="7"/>
        <v>0</v>
      </c>
      <c r="AJ25" s="265">
        <f t="shared" si="7"/>
        <v>0</v>
      </c>
      <c r="AK25" s="265">
        <f t="shared" si="7"/>
        <v>0</v>
      </c>
      <c r="AL25" s="265">
        <f t="shared" si="7"/>
        <v>0</v>
      </c>
      <c r="AM25" s="265">
        <f t="shared" si="7"/>
        <v>0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23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23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23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POR_Data!B15</f>
        <v>4e</v>
      </c>
      <c r="B29" s="219" t="str">
        <f>POR_Data!C15</f>
        <v>Behind The Meter Floating Solar</v>
      </c>
      <c r="C29" s="179">
        <f>POR_Data!D15</f>
        <v>0</v>
      </c>
      <c r="D29" s="179" t="str">
        <f>POR_Data!E15</f>
        <v>64308</v>
      </c>
      <c r="E29" s="212" t="str">
        <f>POR_Data!F15</f>
        <v>HEALDSBURG WASTE WATER SOLAR</v>
      </c>
      <c r="F29" s="212">
        <f>POR_Data!G15</f>
        <v>0</v>
      </c>
      <c r="G29" s="212" t="str">
        <f>POR_Data!H15</f>
        <v>Solar PV</v>
      </c>
      <c r="H29" s="223">
        <f>POR_Data!I15</f>
        <v>3</v>
      </c>
      <c r="I29" s="179" t="str">
        <f>POR_Data!J15</f>
        <v>CAISO</v>
      </c>
      <c r="J29" s="179"/>
      <c r="K29" s="179"/>
      <c r="L29" s="179"/>
      <c r="M29" s="181"/>
      <c r="N29" s="216"/>
      <c r="O29" s="263">
        <f>POR_Data!L15</f>
        <v>0</v>
      </c>
      <c r="P29" s="263">
        <f>POR_Data!M15</f>
        <v>0</v>
      </c>
      <c r="Q29" s="263">
        <f>POR_Data!N15</f>
        <v>0</v>
      </c>
      <c r="R29" s="263">
        <f>POR_Data!O15</f>
        <v>0</v>
      </c>
      <c r="S29" s="263">
        <f>POR_Data!P15</f>
        <v>0</v>
      </c>
      <c r="T29" s="263">
        <f>POR_Data!Q15</f>
        <v>0</v>
      </c>
      <c r="U29" s="263">
        <f>POR_Data!R15</f>
        <v>0</v>
      </c>
      <c r="V29" s="263">
        <f>POR_Data!S15</f>
        <v>0</v>
      </c>
      <c r="W29" s="263">
        <f>POR_Data!T15</f>
        <v>0</v>
      </c>
      <c r="X29" s="263">
        <f>POR_Data!U15</f>
        <v>0</v>
      </c>
      <c r="Y29" s="263">
        <f>POR_Data!V15</f>
        <v>0</v>
      </c>
      <c r="Z29" s="263">
        <f>POR_Data!W15</f>
        <v>0</v>
      </c>
      <c r="AB29" s="266">
        <f>POR_Data!Y15</f>
        <v>0</v>
      </c>
      <c r="AC29" s="266">
        <f>POR_Data!Z15</f>
        <v>0</v>
      </c>
      <c r="AD29" s="266">
        <f>POR_Data!AA15</f>
        <v>0</v>
      </c>
      <c r="AE29" s="266">
        <f>POR_Data!AB15</f>
        <v>0</v>
      </c>
      <c r="AF29" s="266">
        <f>POR_Data!AC15</f>
        <v>0</v>
      </c>
      <c r="AG29" s="266">
        <f>POR_Data!AD15</f>
        <v>0</v>
      </c>
      <c r="AH29" s="266">
        <f>POR_Data!AE15</f>
        <v>0</v>
      </c>
      <c r="AI29" s="266">
        <f>POR_Data!AF15</f>
        <v>0</v>
      </c>
      <c r="AJ29" s="266">
        <f>POR_Data!AG15</f>
        <v>0</v>
      </c>
      <c r="AK29" s="266">
        <f>POR_Data!AH15</f>
        <v>0</v>
      </c>
      <c r="AL29" s="266">
        <f>POR_Data!AI15</f>
        <v>0</v>
      </c>
      <c r="AM29" s="266">
        <f>POR_Data!AJ15</f>
        <v>0</v>
      </c>
    </row>
    <row r="30" spans="1:39" s="174" customFormat="1" ht="14.25" x14ac:dyDescent="0.2">
      <c r="A30" s="170" t="str">
        <f>POR_Data!B16</f>
        <v>4f</v>
      </c>
      <c r="B30" s="219" t="str">
        <f>POR_Data!C16</f>
        <v>NCPA GEOTHERMAL</v>
      </c>
      <c r="C30" s="179" t="str">
        <f>POR_Data!D16</f>
        <v>T0039</v>
      </c>
      <c r="D30" s="179" t="str">
        <f>POR_Data!E16</f>
        <v>7368</v>
      </c>
      <c r="E30" s="212" t="str">
        <f>POR_Data!F16</f>
        <v>NCPA_7_GP1UN1</v>
      </c>
      <c r="F30" s="212">
        <f>POR_Data!G16</f>
        <v>0</v>
      </c>
      <c r="G30" s="212" t="str">
        <f>POR_Data!H16</f>
        <v>Geothermal</v>
      </c>
      <c r="H30" s="223">
        <f>POR_Data!I16</f>
        <v>38.85</v>
      </c>
      <c r="I30" s="179" t="str">
        <f>POR_Data!J16</f>
        <v>CAISO</v>
      </c>
      <c r="J30" s="179"/>
      <c r="K30" s="179"/>
      <c r="L30" s="179"/>
      <c r="M30" s="181"/>
      <c r="N30" s="216"/>
      <c r="O30" s="263">
        <f>POR_Data!L16</f>
        <v>0</v>
      </c>
      <c r="P30" s="263">
        <f>POR_Data!M16</f>
        <v>0</v>
      </c>
      <c r="Q30" s="263">
        <f>POR_Data!N16</f>
        <v>0</v>
      </c>
      <c r="R30" s="263">
        <f>POR_Data!O16</f>
        <v>0</v>
      </c>
      <c r="S30" s="263">
        <f>POR_Data!P16</f>
        <v>0</v>
      </c>
      <c r="T30" s="263">
        <f>POR_Data!Q16</f>
        <v>0</v>
      </c>
      <c r="U30" s="263">
        <f>POR_Data!R16</f>
        <v>0</v>
      </c>
      <c r="V30" s="263">
        <f>POR_Data!S16</f>
        <v>0</v>
      </c>
      <c r="W30" s="263">
        <f>POR_Data!T16</f>
        <v>0</v>
      </c>
      <c r="X30" s="263">
        <f>POR_Data!U16</f>
        <v>0</v>
      </c>
      <c r="Y30" s="263">
        <f>POR_Data!V16</f>
        <v>0</v>
      </c>
      <c r="Z30" s="263">
        <f>POR_Data!W16</f>
        <v>0</v>
      </c>
      <c r="AB30" s="266">
        <f>POR_Data!Y16</f>
        <v>0</v>
      </c>
      <c r="AC30" s="266">
        <f>POR_Data!Z16</f>
        <v>0</v>
      </c>
      <c r="AD30" s="266">
        <f>POR_Data!AA16</f>
        <v>0</v>
      </c>
      <c r="AE30" s="266">
        <f>POR_Data!AB16</f>
        <v>0</v>
      </c>
      <c r="AF30" s="266">
        <f>POR_Data!AC16</f>
        <v>0</v>
      </c>
      <c r="AG30" s="266">
        <f>POR_Data!AD16</f>
        <v>0</v>
      </c>
      <c r="AH30" s="266">
        <f>POR_Data!AE16</f>
        <v>0</v>
      </c>
      <c r="AI30" s="266">
        <f>POR_Data!AF16</f>
        <v>0</v>
      </c>
      <c r="AJ30" s="266">
        <f>POR_Data!AG16</f>
        <v>0</v>
      </c>
      <c r="AK30" s="266">
        <f>POR_Data!AH16</f>
        <v>0</v>
      </c>
      <c r="AL30" s="266">
        <f>POR_Data!AI16</f>
        <v>0</v>
      </c>
      <c r="AM30" s="266">
        <f>POR_Data!AJ16</f>
        <v>0</v>
      </c>
    </row>
    <row r="31" spans="1:39" s="174" customFormat="1" ht="14.25" x14ac:dyDescent="0.2">
      <c r="A31" s="170" t="str">
        <f>POR_Data!B17</f>
        <v>4g</v>
      </c>
      <c r="B31" s="219" t="str">
        <f>POR_Data!C17</f>
        <v>NCPA GEOTHERMAL</v>
      </c>
      <c r="C31" s="179" t="str">
        <f>POR_Data!D17</f>
        <v>T0039</v>
      </c>
      <c r="D31" s="179" t="str">
        <f>POR_Data!E17</f>
        <v>7368</v>
      </c>
      <c r="E31" s="212" t="str">
        <f>POR_Data!F17</f>
        <v>NCPA_7_GP1UN2</v>
      </c>
      <c r="F31" s="212">
        <f>POR_Data!G17</f>
        <v>0</v>
      </c>
      <c r="G31" s="212" t="str">
        <f>POR_Data!H17</f>
        <v>Geothermal</v>
      </c>
      <c r="H31" s="223">
        <f>POR_Data!I17</f>
        <v>50</v>
      </c>
      <c r="I31" s="179" t="str">
        <f>POR_Data!J17</f>
        <v>CAISO</v>
      </c>
      <c r="J31" s="179"/>
      <c r="K31" s="179"/>
      <c r="L31" s="179"/>
      <c r="M31" s="181"/>
      <c r="N31" s="216"/>
      <c r="O31" s="263">
        <f>POR_Data!L17</f>
        <v>0</v>
      </c>
      <c r="P31" s="263">
        <f>POR_Data!M17</f>
        <v>0</v>
      </c>
      <c r="Q31" s="263">
        <f>POR_Data!N17</f>
        <v>0</v>
      </c>
      <c r="R31" s="263">
        <f>POR_Data!O17</f>
        <v>0</v>
      </c>
      <c r="S31" s="263">
        <f>POR_Data!P17</f>
        <v>0</v>
      </c>
      <c r="T31" s="263">
        <f>POR_Data!Q17</f>
        <v>0</v>
      </c>
      <c r="U31" s="263">
        <f>POR_Data!R17</f>
        <v>0</v>
      </c>
      <c r="V31" s="263">
        <f>POR_Data!S17</f>
        <v>0</v>
      </c>
      <c r="W31" s="263">
        <f>POR_Data!T17</f>
        <v>0</v>
      </c>
      <c r="X31" s="263">
        <f>POR_Data!U17</f>
        <v>0</v>
      </c>
      <c r="Y31" s="263">
        <f>POR_Data!V17</f>
        <v>0</v>
      </c>
      <c r="Z31" s="263">
        <f>POR_Data!W17</f>
        <v>0</v>
      </c>
      <c r="AB31" s="266">
        <f>POR_Data!Y17</f>
        <v>0</v>
      </c>
      <c r="AC31" s="266">
        <f>POR_Data!Z17</f>
        <v>0</v>
      </c>
      <c r="AD31" s="266">
        <f>POR_Data!AA17</f>
        <v>0</v>
      </c>
      <c r="AE31" s="266">
        <f>POR_Data!AB17</f>
        <v>0</v>
      </c>
      <c r="AF31" s="266">
        <f>POR_Data!AC17</f>
        <v>0</v>
      </c>
      <c r="AG31" s="266">
        <f>POR_Data!AD17</f>
        <v>0</v>
      </c>
      <c r="AH31" s="266">
        <f>POR_Data!AE17</f>
        <v>0</v>
      </c>
      <c r="AI31" s="266">
        <f>POR_Data!AF17</f>
        <v>0</v>
      </c>
      <c r="AJ31" s="266">
        <f>POR_Data!AG17</f>
        <v>0</v>
      </c>
      <c r="AK31" s="266">
        <f>POR_Data!AH17</f>
        <v>0</v>
      </c>
      <c r="AL31" s="266">
        <f>POR_Data!AI17</f>
        <v>0</v>
      </c>
      <c r="AM31" s="266">
        <f>POR_Data!AJ17</f>
        <v>0</v>
      </c>
    </row>
    <row r="32" spans="1:39" s="174" customFormat="1" ht="14.25" x14ac:dyDescent="0.2">
      <c r="A32" s="170" t="str">
        <f>POR_Data!B18</f>
        <v>4h</v>
      </c>
      <c r="B32" s="219" t="str">
        <f>POR_Data!C18</f>
        <v>NCPA GEOTHERMAL</v>
      </c>
      <c r="C32" s="179" t="str">
        <f>POR_Data!D18</f>
        <v>T0040</v>
      </c>
      <c r="D32" s="179" t="str">
        <f>POR_Data!E18</f>
        <v>7369</v>
      </c>
      <c r="E32" s="212" t="str">
        <f>POR_Data!F18</f>
        <v>NCPA_7_GP2UN4</v>
      </c>
      <c r="F32" s="212">
        <f>POR_Data!G18</f>
        <v>0</v>
      </c>
      <c r="G32" s="212" t="str">
        <f>POR_Data!H18</f>
        <v>Geothermal</v>
      </c>
      <c r="H32" s="223">
        <f>POR_Data!I18</f>
        <v>52.73</v>
      </c>
      <c r="I32" s="179" t="str">
        <f>POR_Data!J18</f>
        <v>CAISO</v>
      </c>
      <c r="J32" s="179"/>
      <c r="K32" s="179"/>
      <c r="L32" s="179"/>
      <c r="M32" s="181"/>
      <c r="N32" s="216"/>
      <c r="O32" s="263">
        <f>POR_Data!L18</f>
        <v>0</v>
      </c>
      <c r="P32" s="263">
        <f>POR_Data!M18</f>
        <v>0</v>
      </c>
      <c r="Q32" s="263">
        <f>POR_Data!N18</f>
        <v>0</v>
      </c>
      <c r="R32" s="263">
        <f>POR_Data!O18</f>
        <v>0</v>
      </c>
      <c r="S32" s="263">
        <f>POR_Data!P18</f>
        <v>0</v>
      </c>
      <c r="T32" s="263">
        <f>POR_Data!Q18</f>
        <v>0</v>
      </c>
      <c r="U32" s="263">
        <f>POR_Data!R18</f>
        <v>0</v>
      </c>
      <c r="V32" s="263">
        <f>POR_Data!S18</f>
        <v>0</v>
      </c>
      <c r="W32" s="263">
        <f>POR_Data!T18</f>
        <v>0</v>
      </c>
      <c r="X32" s="263">
        <f>POR_Data!U18</f>
        <v>0</v>
      </c>
      <c r="Y32" s="263">
        <f>POR_Data!V18</f>
        <v>0</v>
      </c>
      <c r="Z32" s="263">
        <f>POR_Data!W18</f>
        <v>0</v>
      </c>
      <c r="AB32" s="266">
        <f>POR_Data!Y18</f>
        <v>0</v>
      </c>
      <c r="AC32" s="266">
        <f>POR_Data!Z18</f>
        <v>0</v>
      </c>
      <c r="AD32" s="266">
        <f>POR_Data!AA18</f>
        <v>0</v>
      </c>
      <c r="AE32" s="266">
        <f>POR_Data!AB18</f>
        <v>0</v>
      </c>
      <c r="AF32" s="266">
        <f>POR_Data!AC18</f>
        <v>0</v>
      </c>
      <c r="AG32" s="266">
        <f>POR_Data!AD18</f>
        <v>0</v>
      </c>
      <c r="AH32" s="266">
        <f>POR_Data!AE18</f>
        <v>0</v>
      </c>
      <c r="AI32" s="266">
        <f>POR_Data!AF18</f>
        <v>0</v>
      </c>
      <c r="AJ32" s="266">
        <f>POR_Data!AG18</f>
        <v>0</v>
      </c>
      <c r="AK32" s="266">
        <f>POR_Data!AH18</f>
        <v>0</v>
      </c>
      <c r="AL32" s="266">
        <f>POR_Data!AI18</f>
        <v>0</v>
      </c>
      <c r="AM32" s="266">
        <f>POR_Data!AJ18</f>
        <v>0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2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23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23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23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23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23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23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23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277"/>
      <c r="I41" s="177"/>
      <c r="J41" s="177"/>
      <c r="K41" s="177"/>
      <c r="L41" s="177"/>
      <c r="M41" s="177"/>
      <c r="N41" s="215"/>
      <c r="O41" s="262">
        <f t="shared" ref="O41:Z41" si="10">SUM(O42:O66)</f>
        <v>2.5369999999999999</v>
      </c>
      <c r="P41" s="262">
        <f t="shared" si="10"/>
        <v>0.504</v>
      </c>
      <c r="Q41" s="262">
        <f t="shared" si="10"/>
        <v>2.8903750295961217</v>
      </c>
      <c r="R41" s="262">
        <f t="shared" si="10"/>
        <v>0.615375029596122</v>
      </c>
      <c r="S41" s="262">
        <f t="shared" si="10"/>
        <v>0.615375029596122</v>
      </c>
      <c r="T41" s="262">
        <f t="shared" si="10"/>
        <v>0.615375029596122</v>
      </c>
      <c r="U41" s="262">
        <f t="shared" si="10"/>
        <v>0.615375029596122</v>
      </c>
      <c r="V41" s="262">
        <f t="shared" si="10"/>
        <v>0.615375029596122</v>
      </c>
      <c r="W41" s="262">
        <f t="shared" si="10"/>
        <v>0.615375029596122</v>
      </c>
      <c r="X41" s="262">
        <f t="shared" si="10"/>
        <v>0.615375029596122</v>
      </c>
      <c r="Y41" s="262">
        <f t="shared" si="10"/>
        <v>0.615375029596122</v>
      </c>
      <c r="Z41" s="262">
        <f t="shared" si="10"/>
        <v>0.615375029596122</v>
      </c>
      <c r="AB41" s="265">
        <f t="shared" ref="AB41:AM41" si="11">SUM(AB42:AB66)</f>
        <v>19.33782399999987</v>
      </c>
      <c r="AC41" s="265">
        <f t="shared" si="11"/>
        <v>24.983073000000282</v>
      </c>
      <c r="AD41" s="265">
        <f t="shared" si="11"/>
        <v>26.494950405323557</v>
      </c>
      <c r="AE41" s="265">
        <f t="shared" si="11"/>
        <v>16.897777450612452</v>
      </c>
      <c r="AF41" s="265">
        <f t="shared" si="11"/>
        <v>10.887162854126279</v>
      </c>
      <c r="AG41" s="265">
        <f t="shared" si="11"/>
        <v>10.83251052674076</v>
      </c>
      <c r="AH41" s="265">
        <f t="shared" si="11"/>
        <v>10.885652180313469</v>
      </c>
      <c r="AI41" s="265">
        <f t="shared" si="11"/>
        <v>10.907807616678891</v>
      </c>
      <c r="AJ41" s="265">
        <f t="shared" si="11"/>
        <v>10.88876015015752</v>
      </c>
      <c r="AK41" s="265">
        <f t="shared" si="11"/>
        <v>10.90658487147333</v>
      </c>
      <c r="AL41" s="265">
        <f t="shared" si="11"/>
        <v>10.87191798362872</v>
      </c>
      <c r="AM41" s="265">
        <f t="shared" si="11"/>
        <v>10.83555970863692</v>
      </c>
    </row>
    <row r="42" spans="1:39" s="174" customFormat="1" ht="14.25" x14ac:dyDescent="0.2">
      <c r="A42" s="170" t="str">
        <f>POR_Data!B19</f>
        <v>6b</v>
      </c>
      <c r="B42" s="219" t="str">
        <f>POR_Data!C19</f>
        <v>Small Hydro - Longterm PPA</v>
      </c>
      <c r="C42" s="179" t="str">
        <f>POR_Data!D19</f>
        <v>H0209</v>
      </c>
      <c r="D42" s="179" t="str">
        <f>POR_Data!E19</f>
        <v>3247</v>
      </c>
      <c r="E42" s="212" t="str">
        <f>POR_Data!F19</f>
        <v>GRAEAGLE</v>
      </c>
      <c r="F42" s="212">
        <f>POR_Data!G19</f>
        <v>0</v>
      </c>
      <c r="G42" s="212" t="str">
        <f>POR_Data!H19</f>
        <v>Small Hyrdroelectric (&lt;30)</v>
      </c>
      <c r="H42" s="223">
        <f>POR_Data!I19</f>
        <v>0.44</v>
      </c>
      <c r="I42" s="179" t="str">
        <f>POR_Data!J19</f>
        <v>CAISO</v>
      </c>
      <c r="J42" s="179"/>
      <c r="K42" s="179"/>
      <c r="L42" s="179"/>
      <c r="M42" s="181"/>
      <c r="N42" s="216"/>
      <c r="O42" s="263">
        <f>POR_Data!L19</f>
        <v>0</v>
      </c>
      <c r="P42" s="263">
        <f>POR_Data!M19</f>
        <v>0</v>
      </c>
      <c r="Q42" s="263">
        <f>POR_Data!N19</f>
        <v>0</v>
      </c>
      <c r="R42" s="263">
        <f>POR_Data!O19</f>
        <v>0</v>
      </c>
      <c r="S42" s="263">
        <f>POR_Data!P19</f>
        <v>0</v>
      </c>
      <c r="T42" s="263">
        <f>POR_Data!Q19</f>
        <v>0</v>
      </c>
      <c r="U42" s="263">
        <f>POR_Data!R19</f>
        <v>0</v>
      </c>
      <c r="V42" s="263">
        <f>POR_Data!S19</f>
        <v>0</v>
      </c>
      <c r="W42" s="263">
        <f>POR_Data!T19</f>
        <v>0</v>
      </c>
      <c r="X42" s="263">
        <f>POR_Data!U19</f>
        <v>0</v>
      </c>
      <c r="Y42" s="263">
        <f>POR_Data!V19</f>
        <v>0</v>
      </c>
      <c r="Z42" s="263">
        <f>POR_Data!W19</f>
        <v>0</v>
      </c>
      <c r="AB42" s="266">
        <f>POR_Data!Y19</f>
        <v>0</v>
      </c>
      <c r="AC42" s="266">
        <f>POR_Data!Z19</f>
        <v>0</v>
      </c>
      <c r="AD42" s="266">
        <f>POR_Data!AA19</f>
        <v>0</v>
      </c>
      <c r="AE42" s="266">
        <f>POR_Data!AB19</f>
        <v>0</v>
      </c>
      <c r="AF42" s="266">
        <f>POR_Data!AC19</f>
        <v>0</v>
      </c>
      <c r="AG42" s="266">
        <f>POR_Data!AD19</f>
        <v>0</v>
      </c>
      <c r="AH42" s="266">
        <f>POR_Data!AE19</f>
        <v>0</v>
      </c>
      <c r="AI42" s="266">
        <f>POR_Data!AF19</f>
        <v>0</v>
      </c>
      <c r="AJ42" s="266">
        <f>POR_Data!AG19</f>
        <v>0</v>
      </c>
      <c r="AK42" s="266">
        <f>POR_Data!AH19</f>
        <v>0</v>
      </c>
      <c r="AL42" s="266">
        <f>POR_Data!AI19</f>
        <v>0</v>
      </c>
      <c r="AM42" s="266">
        <f>POR_Data!AJ19</f>
        <v>0</v>
      </c>
    </row>
    <row r="43" spans="1:39" s="174" customFormat="1" ht="14.25" x14ac:dyDescent="0.2">
      <c r="A43" s="170" t="str">
        <f>POR_Data!B20</f>
        <v>6c</v>
      </c>
      <c r="B43" s="219" t="str">
        <f>POR_Data!C20</f>
        <v>Small Hydro - Longterm PPA</v>
      </c>
      <c r="C43" s="179" t="str">
        <f>POR_Data!D20</f>
        <v>H0263</v>
      </c>
      <c r="D43" s="179" t="str">
        <f>POR_Data!E20</f>
        <v>418</v>
      </c>
      <c r="E43" s="212" t="str">
        <f>POR_Data!F20</f>
        <v>KELYRG_6_UNIT</v>
      </c>
      <c r="F43" s="212">
        <f>POR_Data!G20</f>
        <v>0</v>
      </c>
      <c r="G43" s="212" t="str">
        <f>POR_Data!H20</f>
        <v>Small Hyrdroelectric (&lt;30)</v>
      </c>
      <c r="H43" s="223">
        <f>POR_Data!I20</f>
        <v>11</v>
      </c>
      <c r="I43" s="179" t="str">
        <f>POR_Data!J20</f>
        <v>CAISO</v>
      </c>
      <c r="J43" s="179"/>
      <c r="K43" s="179"/>
      <c r="L43" s="179"/>
      <c r="M43" s="181"/>
      <c r="N43" s="216"/>
      <c r="O43" s="263">
        <f>POR_Data!L20</f>
        <v>0.254</v>
      </c>
      <c r="P43" s="263">
        <f>POR_Data!M20</f>
        <v>0.253</v>
      </c>
      <c r="Q43" s="263">
        <f>POR_Data!N20</f>
        <v>0.307687514798061</v>
      </c>
      <c r="R43" s="263">
        <f>POR_Data!O20</f>
        <v>0.307687514798061</v>
      </c>
      <c r="S43" s="263">
        <f>POR_Data!P20</f>
        <v>0.307687514798061</v>
      </c>
      <c r="T43" s="263">
        <f>POR_Data!Q20</f>
        <v>0.307687514798061</v>
      </c>
      <c r="U43" s="263">
        <f>POR_Data!R20</f>
        <v>0.307687514798061</v>
      </c>
      <c r="V43" s="263">
        <f>POR_Data!S20</f>
        <v>0.307687514798061</v>
      </c>
      <c r="W43" s="263">
        <f>POR_Data!T20</f>
        <v>0.307687514798061</v>
      </c>
      <c r="X43" s="263">
        <f>POR_Data!U20</f>
        <v>0.307687514798061</v>
      </c>
      <c r="Y43" s="263">
        <f>POR_Data!V20</f>
        <v>0.307687514798061</v>
      </c>
      <c r="Z43" s="263">
        <f>POR_Data!W20</f>
        <v>0.307687514798061</v>
      </c>
      <c r="AB43" s="266">
        <f>POR_Data!Y20</f>
        <v>1.2993109999999699</v>
      </c>
      <c r="AC43" s="266">
        <f>POR_Data!Z20</f>
        <v>1.6054570000000601</v>
      </c>
      <c r="AD43" s="266">
        <f>POR_Data!AA20</f>
        <v>1.64641057130846</v>
      </c>
      <c r="AE43" s="266">
        <f>POR_Data!AB20</f>
        <v>1.7563250274228399</v>
      </c>
      <c r="AF43" s="266">
        <f>POR_Data!AC20</f>
        <v>1.7698363449083001</v>
      </c>
      <c r="AG43" s="266">
        <f>POR_Data!AD20</f>
        <v>1.7539983764971201</v>
      </c>
      <c r="AH43" s="266">
        <f>POR_Data!AE20</f>
        <v>1.75561566153501</v>
      </c>
      <c r="AI43" s="266">
        <f>POR_Data!AF20</f>
        <v>1.7717760678150201</v>
      </c>
      <c r="AJ43" s="266">
        <f>POR_Data!AG20</f>
        <v>1.7611243251289701</v>
      </c>
      <c r="AK43" s="266">
        <f>POR_Data!AH20</f>
        <v>1.7602299040704801</v>
      </c>
      <c r="AL43" s="266">
        <f>POR_Data!AI20</f>
        <v>1.7598667052730399</v>
      </c>
      <c r="AM43" s="266">
        <f>POR_Data!AJ20</f>
        <v>1.7520821097352399</v>
      </c>
    </row>
    <row r="44" spans="1:39" s="174" customFormat="1" ht="14.25" x14ac:dyDescent="0.2">
      <c r="A44" s="170" t="str">
        <f>POR_Data!B21</f>
        <v>6d</v>
      </c>
      <c r="B44" s="219" t="str">
        <f>POR_Data!C21</f>
        <v>Small Hydro - Longterm PPA</v>
      </c>
      <c r="C44" s="179" t="str">
        <f>POR_Data!D21</f>
        <v>H0484</v>
      </c>
      <c r="D44" s="179" t="str">
        <f>POR_Data!E21</f>
        <v>776</v>
      </c>
      <c r="E44" s="212" t="str">
        <f>POR_Data!F21</f>
        <v>SLYCRK_1_UNIT 1</v>
      </c>
      <c r="F44" s="212">
        <f>POR_Data!G21</f>
        <v>0</v>
      </c>
      <c r="G44" s="212" t="str">
        <f>POR_Data!H21</f>
        <v>Small Hyrdroelectric (&lt;30)</v>
      </c>
      <c r="H44" s="223">
        <f>POR_Data!I21</f>
        <v>13</v>
      </c>
      <c r="I44" s="179" t="str">
        <f>POR_Data!J21</f>
        <v>CAISO</v>
      </c>
      <c r="J44" s="179"/>
      <c r="K44" s="179"/>
      <c r="L44" s="179"/>
      <c r="M44" s="181"/>
      <c r="N44" s="216"/>
      <c r="O44" s="263">
        <f>POR_Data!L21</f>
        <v>0.29499999999999998</v>
      </c>
      <c r="P44" s="263">
        <f>POR_Data!M21</f>
        <v>0.251</v>
      </c>
      <c r="Q44" s="263">
        <f>POR_Data!N21</f>
        <v>0.307687514798061</v>
      </c>
      <c r="R44" s="263">
        <f>POR_Data!O21</f>
        <v>0.307687514798061</v>
      </c>
      <c r="S44" s="263">
        <f>POR_Data!P21</f>
        <v>0.307687514798061</v>
      </c>
      <c r="T44" s="263">
        <f>POR_Data!Q21</f>
        <v>0.307687514798061</v>
      </c>
      <c r="U44" s="263">
        <f>POR_Data!R21</f>
        <v>0.307687514798061</v>
      </c>
      <c r="V44" s="263">
        <f>POR_Data!S21</f>
        <v>0.307687514798061</v>
      </c>
      <c r="W44" s="263">
        <f>POR_Data!T21</f>
        <v>0.307687514798061</v>
      </c>
      <c r="X44" s="263">
        <f>POR_Data!U21</f>
        <v>0.307687514798061</v>
      </c>
      <c r="Y44" s="263">
        <f>POR_Data!V21</f>
        <v>0.307687514798061</v>
      </c>
      <c r="Z44" s="263">
        <f>POR_Data!W21</f>
        <v>0.307687514798061</v>
      </c>
      <c r="AB44" s="266">
        <f>POR_Data!Y21</f>
        <v>0.54997699999999805</v>
      </c>
      <c r="AC44" s="266">
        <f>POR_Data!Z21</f>
        <v>1.01496600000003</v>
      </c>
      <c r="AD44" s="266">
        <f>POR_Data!AA21</f>
        <v>0.80095825465319803</v>
      </c>
      <c r="AE44" s="266">
        <f>POR_Data!AB21</f>
        <v>1.0542562668661399</v>
      </c>
      <c r="AF44" s="266">
        <f>POR_Data!AC21</f>
        <v>1.0600831664663</v>
      </c>
      <c r="AG44" s="266">
        <f>POR_Data!AD21</f>
        <v>1.04433296635286</v>
      </c>
      <c r="AH44" s="266">
        <f>POR_Data!AE21</f>
        <v>1.06421548541235</v>
      </c>
      <c r="AI44" s="266">
        <f>POR_Data!AF21</f>
        <v>1.06285453862932</v>
      </c>
      <c r="AJ44" s="266">
        <f>POR_Data!AG21</f>
        <v>1.04870677759423</v>
      </c>
      <c r="AK44" s="266">
        <f>POR_Data!AH21</f>
        <v>1.06430781107942</v>
      </c>
      <c r="AL44" s="266">
        <f>POR_Data!AI21</f>
        <v>1.0602728894415201</v>
      </c>
      <c r="AM44" s="266">
        <f>POR_Data!AJ21</f>
        <v>1.05707250121523</v>
      </c>
    </row>
    <row r="45" spans="1:39" s="174" customFormat="1" ht="14.25" x14ac:dyDescent="0.2">
      <c r="A45" s="170" t="str">
        <f>POR_Data!B22</f>
        <v>6e</v>
      </c>
      <c r="B45" s="219" t="str">
        <f>POR_Data!C22</f>
        <v>Small Hydro - Longterm PPA</v>
      </c>
      <c r="C45" s="179" t="str">
        <f>POR_Data!D22</f>
        <v>H0133</v>
      </c>
      <c r="D45" s="179" t="str">
        <f>POR_Data!E22</f>
        <v>233</v>
      </c>
      <c r="E45" s="212" t="str">
        <f>POR_Data!F22</f>
        <v>DEERCR_6_UNIT 1</v>
      </c>
      <c r="F45" s="212">
        <f>POR_Data!G22</f>
        <v>0</v>
      </c>
      <c r="G45" s="212" t="str">
        <f>POR_Data!H22</f>
        <v>Small Hyrdroelectric (&lt;30)</v>
      </c>
      <c r="H45" s="223">
        <f>POR_Data!I22</f>
        <v>7</v>
      </c>
      <c r="I45" s="179" t="str">
        <f>POR_Data!J22</f>
        <v>CAISO</v>
      </c>
      <c r="J45" s="179"/>
      <c r="K45" s="179"/>
      <c r="L45" s="179"/>
      <c r="M45" s="181"/>
      <c r="N45" s="216"/>
      <c r="O45" s="263">
        <f>POR_Data!L22</f>
        <v>0</v>
      </c>
      <c r="P45" s="263">
        <f>POR_Data!M22</f>
        <v>0</v>
      </c>
      <c r="Q45" s="263">
        <f>POR_Data!N22</f>
        <v>0</v>
      </c>
      <c r="R45" s="263">
        <f>POR_Data!O22</f>
        <v>0</v>
      </c>
      <c r="S45" s="263">
        <f>POR_Data!P22</f>
        <v>0</v>
      </c>
      <c r="T45" s="263">
        <f>POR_Data!Q22</f>
        <v>0</v>
      </c>
      <c r="U45" s="263">
        <f>POR_Data!R22</f>
        <v>0</v>
      </c>
      <c r="V45" s="263">
        <f>POR_Data!S22</f>
        <v>0</v>
      </c>
      <c r="W45" s="263">
        <f>POR_Data!T22</f>
        <v>0</v>
      </c>
      <c r="X45" s="263">
        <f>POR_Data!U22</f>
        <v>0</v>
      </c>
      <c r="Y45" s="263">
        <f>POR_Data!V22</f>
        <v>0</v>
      </c>
      <c r="Z45" s="263">
        <f>POR_Data!W22</f>
        <v>0</v>
      </c>
      <c r="AB45" s="266">
        <f>POR_Data!Y22</f>
        <v>0</v>
      </c>
      <c r="AC45" s="266">
        <f>POR_Data!Z22</f>
        <v>0</v>
      </c>
      <c r="AD45" s="266">
        <f>POR_Data!AA22</f>
        <v>0</v>
      </c>
      <c r="AE45" s="266">
        <f>POR_Data!AB22</f>
        <v>0</v>
      </c>
      <c r="AF45" s="266">
        <f>POR_Data!AC22</f>
        <v>0</v>
      </c>
      <c r="AG45" s="266">
        <f>POR_Data!AD22</f>
        <v>0</v>
      </c>
      <c r="AH45" s="266">
        <f>POR_Data!AE22</f>
        <v>0</v>
      </c>
      <c r="AI45" s="266">
        <f>POR_Data!AF22</f>
        <v>0</v>
      </c>
      <c r="AJ45" s="266">
        <f>POR_Data!AG22</f>
        <v>0</v>
      </c>
      <c r="AK45" s="266">
        <f>POR_Data!AH22</f>
        <v>0</v>
      </c>
      <c r="AL45" s="266">
        <f>POR_Data!AI22</f>
        <v>0</v>
      </c>
      <c r="AM45" s="266">
        <f>POR_Data!AJ22</f>
        <v>0</v>
      </c>
    </row>
    <row r="46" spans="1:39" s="174" customFormat="1" ht="14.25" x14ac:dyDescent="0.2">
      <c r="A46" s="170" t="str">
        <f>POR_Data!B23</f>
        <v>6f</v>
      </c>
      <c r="B46" s="219" t="str">
        <f>POR_Data!C23</f>
        <v>Small Hydro - Longterm PPA</v>
      </c>
      <c r="C46" s="179" t="str">
        <f>POR_Data!D23</f>
        <v>H0109</v>
      </c>
      <c r="D46" s="179" t="str">
        <f>POR_Data!E23</f>
        <v>847</v>
      </c>
      <c r="E46" s="212" t="str">
        <f>POR_Data!F23</f>
        <v>HIGGNS_1_COMBIE</v>
      </c>
      <c r="F46" s="212">
        <f>POR_Data!G23</f>
        <v>0</v>
      </c>
      <c r="G46" s="212" t="str">
        <f>POR_Data!H23</f>
        <v>Small Hyrdroelectric (&lt;30)</v>
      </c>
      <c r="H46" s="223">
        <f>POR_Data!I23</f>
        <v>1.5</v>
      </c>
      <c r="I46" s="179" t="str">
        <f>POR_Data!J23</f>
        <v>CAISO</v>
      </c>
      <c r="J46" s="179"/>
      <c r="K46" s="179"/>
      <c r="L46" s="179"/>
      <c r="M46" s="181"/>
      <c r="N46" s="216"/>
      <c r="O46" s="263">
        <f>POR_Data!L23</f>
        <v>0</v>
      </c>
      <c r="P46" s="263">
        <f>POR_Data!M23</f>
        <v>0</v>
      </c>
      <c r="Q46" s="263">
        <f>POR_Data!N23</f>
        <v>0</v>
      </c>
      <c r="R46" s="263">
        <f>POR_Data!O23</f>
        <v>0</v>
      </c>
      <c r="S46" s="263">
        <f>POR_Data!P23</f>
        <v>0</v>
      </c>
      <c r="T46" s="263">
        <f>POR_Data!Q23</f>
        <v>0</v>
      </c>
      <c r="U46" s="263">
        <f>POR_Data!R23</f>
        <v>0</v>
      </c>
      <c r="V46" s="263">
        <f>POR_Data!S23</f>
        <v>0</v>
      </c>
      <c r="W46" s="263">
        <f>POR_Data!T23</f>
        <v>0</v>
      </c>
      <c r="X46" s="263">
        <f>POR_Data!U23</f>
        <v>0</v>
      </c>
      <c r="Y46" s="263">
        <f>POR_Data!V23</f>
        <v>0</v>
      </c>
      <c r="Z46" s="263">
        <f>POR_Data!W23</f>
        <v>0</v>
      </c>
      <c r="AB46" s="266">
        <f>POR_Data!Y23</f>
        <v>0</v>
      </c>
      <c r="AC46" s="266">
        <f>POR_Data!Z23</f>
        <v>0</v>
      </c>
      <c r="AD46" s="266">
        <f>POR_Data!AA23</f>
        <v>0</v>
      </c>
      <c r="AE46" s="266">
        <f>POR_Data!AB23</f>
        <v>0</v>
      </c>
      <c r="AF46" s="266">
        <f>POR_Data!AC23</f>
        <v>0</v>
      </c>
      <c r="AG46" s="266">
        <f>POR_Data!AD23</f>
        <v>0</v>
      </c>
      <c r="AH46" s="266">
        <f>POR_Data!AE23</f>
        <v>0</v>
      </c>
      <c r="AI46" s="266">
        <f>POR_Data!AF23</f>
        <v>0</v>
      </c>
      <c r="AJ46" s="266">
        <f>POR_Data!AG23</f>
        <v>0</v>
      </c>
      <c r="AK46" s="266">
        <f>POR_Data!AH23</f>
        <v>0</v>
      </c>
      <c r="AL46" s="266">
        <f>POR_Data!AI23</f>
        <v>0</v>
      </c>
      <c r="AM46" s="266">
        <f>POR_Data!AJ23</f>
        <v>0</v>
      </c>
    </row>
    <row r="47" spans="1:39" s="174" customFormat="1" ht="14.25" x14ac:dyDescent="0.2">
      <c r="A47" s="170" t="str">
        <f>POR_Data!B24</f>
        <v>6g</v>
      </c>
      <c r="B47" s="219" t="str">
        <f>POR_Data!C24</f>
        <v>Solar - Longterm PPA</v>
      </c>
      <c r="C47" s="179" t="str">
        <f>POR_Data!D24</f>
        <v>S0537</v>
      </c>
      <c r="D47" s="179" t="str">
        <f>POR_Data!E24</f>
        <v>59977</v>
      </c>
      <c r="E47" s="212" t="str">
        <f>POR_Data!F24</f>
        <v>ASTORA_2_SOLAR2</v>
      </c>
      <c r="F47" s="212">
        <f>POR_Data!G24</f>
        <v>0</v>
      </c>
      <c r="G47" s="212" t="str">
        <f>POR_Data!H24</f>
        <v>Solar PV</v>
      </c>
      <c r="H47" s="223">
        <f>POR_Data!I24</f>
        <v>50.47</v>
      </c>
      <c r="I47" s="179" t="str">
        <f>POR_Data!J24</f>
        <v>CAISO</v>
      </c>
      <c r="J47" s="179"/>
      <c r="K47" s="179"/>
      <c r="L47" s="179"/>
      <c r="M47" s="181"/>
      <c r="N47" s="216"/>
      <c r="O47" s="263">
        <f>POR_Data!L24</f>
        <v>0</v>
      </c>
      <c r="P47" s="263">
        <f>POR_Data!M24</f>
        <v>0</v>
      </c>
      <c r="Q47" s="263">
        <f>POR_Data!N24</f>
        <v>0</v>
      </c>
      <c r="R47" s="263">
        <f>POR_Data!O24</f>
        <v>0</v>
      </c>
      <c r="S47" s="263">
        <f>POR_Data!P24</f>
        <v>0</v>
      </c>
      <c r="T47" s="263">
        <f>POR_Data!Q24</f>
        <v>0</v>
      </c>
      <c r="U47" s="263">
        <f>POR_Data!R24</f>
        <v>0</v>
      </c>
      <c r="V47" s="263">
        <f>POR_Data!S24</f>
        <v>0</v>
      </c>
      <c r="W47" s="263">
        <f>POR_Data!T24</f>
        <v>0</v>
      </c>
      <c r="X47" s="263">
        <f>POR_Data!U24</f>
        <v>0</v>
      </c>
      <c r="Y47" s="263">
        <f>POR_Data!V24</f>
        <v>0</v>
      </c>
      <c r="Z47" s="263">
        <f>POR_Data!W24</f>
        <v>0</v>
      </c>
      <c r="AB47" s="266">
        <f>POR_Data!Y24</f>
        <v>0</v>
      </c>
      <c r="AC47" s="266">
        <f>POR_Data!Z24</f>
        <v>0</v>
      </c>
      <c r="AD47" s="266">
        <f>POR_Data!AA24</f>
        <v>0</v>
      </c>
      <c r="AE47" s="266">
        <f>POR_Data!AB24</f>
        <v>0</v>
      </c>
      <c r="AF47" s="266">
        <f>POR_Data!AC24</f>
        <v>0</v>
      </c>
      <c r="AG47" s="266">
        <f>POR_Data!AD24</f>
        <v>0</v>
      </c>
      <c r="AH47" s="266">
        <f>POR_Data!AE24</f>
        <v>0</v>
      </c>
      <c r="AI47" s="266">
        <f>POR_Data!AF24</f>
        <v>0</v>
      </c>
      <c r="AJ47" s="266">
        <f>POR_Data!AG24</f>
        <v>0</v>
      </c>
      <c r="AK47" s="266">
        <f>POR_Data!AH24</f>
        <v>0</v>
      </c>
      <c r="AL47" s="266">
        <f>POR_Data!AI24</f>
        <v>0</v>
      </c>
      <c r="AM47" s="266">
        <f>POR_Data!AJ24</f>
        <v>0</v>
      </c>
    </row>
    <row r="48" spans="1:39" s="174" customFormat="1" ht="14.25" x14ac:dyDescent="0.2">
      <c r="A48" s="170" t="str">
        <f>POR_Data!B25</f>
        <v>6h</v>
      </c>
      <c r="B48" s="219" t="str">
        <f>POR_Data!C25</f>
        <v>Solar - Longterm PPA</v>
      </c>
      <c r="C48" s="179" t="str">
        <f>POR_Data!D25</f>
        <v>S0737</v>
      </c>
      <c r="D48" s="179">
        <f>POR_Data!E25</f>
        <v>0</v>
      </c>
      <c r="E48" s="212" t="str">
        <f>POR_Data!F25</f>
        <v>BGSKYN_2_ASSR1B</v>
      </c>
      <c r="F48" s="212">
        <f>POR_Data!G25</f>
        <v>0</v>
      </c>
      <c r="G48" s="212" t="str">
        <f>POR_Data!H25</f>
        <v>Solar PV</v>
      </c>
      <c r="H48" s="223">
        <f>POR_Data!I25</f>
        <v>17</v>
      </c>
      <c r="I48" s="179" t="str">
        <f>POR_Data!J25</f>
        <v>CAISO</v>
      </c>
      <c r="J48" s="179"/>
      <c r="K48" s="179"/>
      <c r="L48" s="179"/>
      <c r="M48" s="181"/>
      <c r="N48" s="216"/>
      <c r="O48" s="263">
        <f>POR_Data!L25</f>
        <v>0</v>
      </c>
      <c r="P48" s="263">
        <f>POR_Data!M25</f>
        <v>0</v>
      </c>
      <c r="Q48" s="263">
        <f>POR_Data!N25</f>
        <v>0</v>
      </c>
      <c r="R48" s="263">
        <f>POR_Data!O25</f>
        <v>0</v>
      </c>
      <c r="S48" s="263">
        <f>POR_Data!P25</f>
        <v>0</v>
      </c>
      <c r="T48" s="263">
        <f>POR_Data!Q25</f>
        <v>0</v>
      </c>
      <c r="U48" s="263">
        <f>POR_Data!R25</f>
        <v>0</v>
      </c>
      <c r="V48" s="263">
        <f>POR_Data!S25</f>
        <v>0</v>
      </c>
      <c r="W48" s="263">
        <f>POR_Data!T25</f>
        <v>0</v>
      </c>
      <c r="X48" s="263">
        <f>POR_Data!U25</f>
        <v>0</v>
      </c>
      <c r="Y48" s="263">
        <f>POR_Data!V25</f>
        <v>0</v>
      </c>
      <c r="Z48" s="263">
        <f>POR_Data!W25</f>
        <v>0</v>
      </c>
      <c r="AB48" s="266">
        <f>POR_Data!Y25</f>
        <v>2.2321939999999998</v>
      </c>
      <c r="AC48" s="266">
        <f>POR_Data!Z25</f>
        <v>11.038682000000099</v>
      </c>
      <c r="AD48" s="266">
        <f>POR_Data!AA25</f>
        <v>10.6871815793619</v>
      </c>
      <c r="AE48" s="266">
        <f>POR_Data!AB25</f>
        <v>8.0820471563234406</v>
      </c>
      <c r="AF48" s="266">
        <f>POR_Data!AC25</f>
        <v>8.0572433427516792</v>
      </c>
      <c r="AG48" s="266">
        <f>POR_Data!AD25</f>
        <v>8.0341791838907799</v>
      </c>
      <c r="AH48" s="266">
        <f>POR_Data!AE25</f>
        <v>8.0658210333661096</v>
      </c>
      <c r="AI48" s="266">
        <f>POR_Data!AF25</f>
        <v>8.0731770102345504</v>
      </c>
      <c r="AJ48" s="266">
        <f>POR_Data!AG25</f>
        <v>8.0789290474343201</v>
      </c>
      <c r="AK48" s="266">
        <f>POR_Data!AH25</f>
        <v>8.08204715632343</v>
      </c>
      <c r="AL48" s="266">
        <f>POR_Data!AI25</f>
        <v>8.0517783889141601</v>
      </c>
      <c r="AM48" s="266">
        <f>POR_Data!AJ25</f>
        <v>8.0264050976864496</v>
      </c>
    </row>
    <row r="49" spans="1:39" s="174" customFormat="1" ht="14.25" x14ac:dyDescent="0.2">
      <c r="A49" s="170" t="str">
        <f>POR_Data!B26</f>
        <v>6i</v>
      </c>
      <c r="B49" s="219" t="str">
        <f>POR_Data!C26</f>
        <v>Solar - Longterm PPA</v>
      </c>
      <c r="C49" s="179" t="str">
        <f>POR_Data!D26</f>
        <v>S0556</v>
      </c>
      <c r="D49" s="179" t="str">
        <f>POR_Data!E26</f>
        <v>59964</v>
      </c>
      <c r="E49" s="212" t="str">
        <f>POR_Data!F26</f>
        <v>BIGSKY_2_SOLAR2</v>
      </c>
      <c r="F49" s="212">
        <f>POR_Data!G26</f>
        <v>0</v>
      </c>
      <c r="G49" s="212" t="str">
        <f>POR_Data!H26</f>
        <v>Solar PV</v>
      </c>
      <c r="H49" s="223">
        <f>POR_Data!I26</f>
        <v>40</v>
      </c>
      <c r="I49" s="179" t="str">
        <f>POR_Data!J26</f>
        <v>CAISO</v>
      </c>
      <c r="J49" s="179"/>
      <c r="K49" s="179"/>
      <c r="L49" s="179"/>
      <c r="M49" s="181"/>
      <c r="N49" s="216"/>
      <c r="O49" s="263">
        <f>POR_Data!L26</f>
        <v>0</v>
      </c>
      <c r="P49" s="263">
        <f>POR_Data!M26</f>
        <v>0</v>
      </c>
      <c r="Q49" s="263">
        <f>POR_Data!N26</f>
        <v>0</v>
      </c>
      <c r="R49" s="263">
        <f>POR_Data!O26</f>
        <v>0</v>
      </c>
      <c r="S49" s="263">
        <f>POR_Data!P26</f>
        <v>0</v>
      </c>
      <c r="T49" s="263">
        <f>POR_Data!Q26</f>
        <v>0</v>
      </c>
      <c r="U49" s="263">
        <f>POR_Data!R26</f>
        <v>0</v>
      </c>
      <c r="V49" s="263">
        <f>POR_Data!S26</f>
        <v>0</v>
      </c>
      <c r="W49" s="263">
        <f>POR_Data!T26</f>
        <v>0</v>
      </c>
      <c r="X49" s="263">
        <f>POR_Data!U26</f>
        <v>0</v>
      </c>
      <c r="Y49" s="263">
        <f>POR_Data!V26</f>
        <v>0</v>
      </c>
      <c r="Z49" s="263">
        <f>POR_Data!W26</f>
        <v>0</v>
      </c>
      <c r="AB49" s="266">
        <f>POR_Data!Y26</f>
        <v>0</v>
      </c>
      <c r="AC49" s="266">
        <f>POR_Data!Z26</f>
        <v>0</v>
      </c>
      <c r="AD49" s="266">
        <f>POR_Data!AA26</f>
        <v>0</v>
      </c>
      <c r="AE49" s="266">
        <f>POR_Data!AB26</f>
        <v>0</v>
      </c>
      <c r="AF49" s="266">
        <f>POR_Data!AC26</f>
        <v>0</v>
      </c>
      <c r="AG49" s="266">
        <f>POR_Data!AD26</f>
        <v>0</v>
      </c>
      <c r="AH49" s="266">
        <f>POR_Data!AE26</f>
        <v>0</v>
      </c>
      <c r="AI49" s="266">
        <f>POR_Data!AF26</f>
        <v>0</v>
      </c>
      <c r="AJ49" s="266">
        <f>POR_Data!AG26</f>
        <v>0</v>
      </c>
      <c r="AK49" s="266">
        <f>POR_Data!AH26</f>
        <v>0</v>
      </c>
      <c r="AL49" s="266">
        <f>POR_Data!AI26</f>
        <v>0</v>
      </c>
      <c r="AM49" s="266">
        <f>POR_Data!AJ26</f>
        <v>0</v>
      </c>
    </row>
    <row r="50" spans="1:39" s="174" customFormat="1" ht="14.25" x14ac:dyDescent="0.2">
      <c r="A50" s="170" t="str">
        <f>POR_Data!B27</f>
        <v>6j</v>
      </c>
      <c r="B50" s="219" t="str">
        <f>POR_Data!C27</f>
        <v>Solar - Longterm PPA</v>
      </c>
      <c r="C50" s="179" t="str">
        <f>POR_Data!D27</f>
        <v>S0568</v>
      </c>
      <c r="D50" s="179" t="str">
        <f>POR_Data!E27</f>
        <v>59961</v>
      </c>
      <c r="E50" s="212" t="str">
        <f>POR_Data!F27</f>
        <v>BIGSKY_2_SOLAR4</v>
      </c>
      <c r="F50" s="212">
        <f>POR_Data!G27</f>
        <v>0</v>
      </c>
      <c r="G50" s="212" t="str">
        <f>POR_Data!H27</f>
        <v>Solar PV</v>
      </c>
      <c r="H50" s="223">
        <f>POR_Data!I27</f>
        <v>20</v>
      </c>
      <c r="I50" s="179" t="str">
        <f>POR_Data!J27</f>
        <v>CAISO</v>
      </c>
      <c r="J50" s="179"/>
      <c r="K50" s="179"/>
      <c r="L50" s="179"/>
      <c r="M50" s="181"/>
      <c r="N50" s="216"/>
      <c r="O50" s="263">
        <f>POR_Data!L27</f>
        <v>0</v>
      </c>
      <c r="P50" s="263">
        <f>POR_Data!M27</f>
        <v>0</v>
      </c>
      <c r="Q50" s="263">
        <f>POR_Data!N27</f>
        <v>0</v>
      </c>
      <c r="R50" s="263">
        <f>POR_Data!O27</f>
        <v>0</v>
      </c>
      <c r="S50" s="263">
        <f>POR_Data!P27</f>
        <v>0</v>
      </c>
      <c r="T50" s="263">
        <f>POR_Data!Q27</f>
        <v>0</v>
      </c>
      <c r="U50" s="263">
        <f>POR_Data!R27</f>
        <v>0</v>
      </c>
      <c r="V50" s="263">
        <f>POR_Data!S27</f>
        <v>0</v>
      </c>
      <c r="W50" s="263">
        <f>POR_Data!T27</f>
        <v>0</v>
      </c>
      <c r="X50" s="263">
        <f>POR_Data!U27</f>
        <v>0</v>
      </c>
      <c r="Y50" s="263">
        <f>POR_Data!V27</f>
        <v>0</v>
      </c>
      <c r="Z50" s="263">
        <f>POR_Data!W27</f>
        <v>0</v>
      </c>
      <c r="AB50" s="266">
        <f>POR_Data!Y27</f>
        <v>0</v>
      </c>
      <c r="AC50" s="266">
        <f>POR_Data!Z27</f>
        <v>0</v>
      </c>
      <c r="AD50" s="266">
        <f>POR_Data!AA27</f>
        <v>0</v>
      </c>
      <c r="AE50" s="266">
        <f>POR_Data!AB27</f>
        <v>0</v>
      </c>
      <c r="AF50" s="266">
        <f>POR_Data!AC27</f>
        <v>0</v>
      </c>
      <c r="AG50" s="266">
        <f>POR_Data!AD27</f>
        <v>0</v>
      </c>
      <c r="AH50" s="266">
        <f>POR_Data!AE27</f>
        <v>0</v>
      </c>
      <c r="AI50" s="266">
        <f>POR_Data!AF27</f>
        <v>0</v>
      </c>
      <c r="AJ50" s="266">
        <f>POR_Data!AG27</f>
        <v>0</v>
      </c>
      <c r="AK50" s="266">
        <f>POR_Data!AH27</f>
        <v>0</v>
      </c>
      <c r="AL50" s="266">
        <f>POR_Data!AI27</f>
        <v>0</v>
      </c>
      <c r="AM50" s="266">
        <f>POR_Data!AJ27</f>
        <v>0</v>
      </c>
    </row>
    <row r="51" spans="1:39" s="174" customFormat="1" ht="14.25" x14ac:dyDescent="0.2">
      <c r="A51" s="170" t="str">
        <f>POR_Data!B28</f>
        <v>6k</v>
      </c>
      <c r="B51" s="219" t="str">
        <f>POR_Data!C28</f>
        <v>Solar - Longterm PPA</v>
      </c>
      <c r="C51" s="179" t="str">
        <f>POR_Data!D28</f>
        <v>S0459</v>
      </c>
      <c r="D51" s="179" t="str">
        <f>POR_Data!E28</f>
        <v>60039</v>
      </c>
      <c r="E51" s="212" t="str">
        <f>POR_Data!F28</f>
        <v>CRWCKS_1_SOLAR1</v>
      </c>
      <c r="F51" s="212">
        <f>POR_Data!G28</f>
        <v>0</v>
      </c>
      <c r="G51" s="212" t="str">
        <f>POR_Data!H28</f>
        <v>Solar PV</v>
      </c>
      <c r="H51" s="223">
        <f>POR_Data!I28</f>
        <v>20</v>
      </c>
      <c r="I51" s="179" t="str">
        <f>POR_Data!J28</f>
        <v>CAISO</v>
      </c>
      <c r="J51" s="179"/>
      <c r="K51" s="179"/>
      <c r="L51" s="179"/>
      <c r="M51" s="181"/>
      <c r="N51" s="216"/>
      <c r="O51" s="263">
        <f>POR_Data!L28</f>
        <v>0</v>
      </c>
      <c r="P51" s="263">
        <f>POR_Data!M28</f>
        <v>0</v>
      </c>
      <c r="Q51" s="263">
        <f>POR_Data!N28</f>
        <v>0</v>
      </c>
      <c r="R51" s="263">
        <f>POR_Data!O28</f>
        <v>0</v>
      </c>
      <c r="S51" s="263">
        <f>POR_Data!P28</f>
        <v>0</v>
      </c>
      <c r="T51" s="263">
        <f>POR_Data!Q28</f>
        <v>0</v>
      </c>
      <c r="U51" s="263">
        <f>POR_Data!R28</f>
        <v>0</v>
      </c>
      <c r="V51" s="263">
        <f>POR_Data!S28</f>
        <v>0</v>
      </c>
      <c r="W51" s="263">
        <f>POR_Data!T28</f>
        <v>0</v>
      </c>
      <c r="X51" s="263">
        <f>POR_Data!U28</f>
        <v>0</v>
      </c>
      <c r="Y51" s="263">
        <f>POR_Data!V28</f>
        <v>0</v>
      </c>
      <c r="Z51" s="263">
        <f>POR_Data!W28</f>
        <v>0</v>
      </c>
      <c r="AB51" s="266">
        <f>POR_Data!Y28</f>
        <v>0</v>
      </c>
      <c r="AC51" s="266">
        <f>POR_Data!Z28</f>
        <v>0</v>
      </c>
      <c r="AD51" s="266">
        <f>POR_Data!AA28</f>
        <v>0</v>
      </c>
      <c r="AE51" s="266">
        <f>POR_Data!AB28</f>
        <v>0</v>
      </c>
      <c r="AF51" s="266">
        <f>POR_Data!AC28</f>
        <v>0</v>
      </c>
      <c r="AG51" s="266">
        <f>POR_Data!AD28</f>
        <v>0</v>
      </c>
      <c r="AH51" s="266">
        <f>POR_Data!AE28</f>
        <v>0</v>
      </c>
      <c r="AI51" s="266">
        <f>POR_Data!AF28</f>
        <v>0</v>
      </c>
      <c r="AJ51" s="266">
        <f>POR_Data!AG28</f>
        <v>0</v>
      </c>
      <c r="AK51" s="266">
        <f>POR_Data!AH28</f>
        <v>0</v>
      </c>
      <c r="AL51" s="266">
        <f>POR_Data!AI28</f>
        <v>0</v>
      </c>
      <c r="AM51" s="266">
        <f>POR_Data!AJ28</f>
        <v>0</v>
      </c>
    </row>
    <row r="52" spans="1:39" s="174" customFormat="1" ht="14.25" x14ac:dyDescent="0.2">
      <c r="A52" s="170" t="str">
        <f>POR_Data!B29</f>
        <v>6l</v>
      </c>
      <c r="B52" s="219" t="str">
        <f>POR_Data!C29</f>
        <v>Solar - Longterm PPA</v>
      </c>
      <c r="C52" s="179" t="str">
        <f>POR_Data!D29</f>
        <v>S0424</v>
      </c>
      <c r="D52" s="179" t="str">
        <f>POR_Data!E29</f>
        <v>59633</v>
      </c>
      <c r="E52" s="212" t="str">
        <f>POR_Data!F29</f>
        <v>EEKTMN_6_SOLAR1</v>
      </c>
      <c r="F52" s="212">
        <f>POR_Data!G29</f>
        <v>0</v>
      </c>
      <c r="G52" s="212" t="str">
        <f>POR_Data!H29</f>
        <v>Solar PV</v>
      </c>
      <c r="H52" s="223">
        <f>POR_Data!I29</f>
        <v>20</v>
      </c>
      <c r="I52" s="179" t="str">
        <f>POR_Data!J29</f>
        <v>CAISO</v>
      </c>
      <c r="J52" s="179"/>
      <c r="K52" s="179"/>
      <c r="L52" s="179"/>
      <c r="M52" s="181"/>
      <c r="N52" s="216"/>
      <c r="O52" s="263">
        <f>POR_Data!L29</f>
        <v>0</v>
      </c>
      <c r="P52" s="263">
        <f>POR_Data!M29</f>
        <v>0</v>
      </c>
      <c r="Q52" s="263">
        <f>POR_Data!N29</f>
        <v>0</v>
      </c>
      <c r="R52" s="263">
        <f>POR_Data!O29</f>
        <v>0</v>
      </c>
      <c r="S52" s="263">
        <f>POR_Data!P29</f>
        <v>0</v>
      </c>
      <c r="T52" s="263">
        <f>POR_Data!Q29</f>
        <v>0</v>
      </c>
      <c r="U52" s="263">
        <f>POR_Data!R29</f>
        <v>0</v>
      </c>
      <c r="V52" s="263">
        <f>POR_Data!S29</f>
        <v>0</v>
      </c>
      <c r="W52" s="263">
        <f>POR_Data!T29</f>
        <v>0</v>
      </c>
      <c r="X52" s="263">
        <f>POR_Data!U29</f>
        <v>0</v>
      </c>
      <c r="Y52" s="263">
        <f>POR_Data!V29</f>
        <v>0</v>
      </c>
      <c r="Z52" s="263">
        <f>POR_Data!W29</f>
        <v>0</v>
      </c>
      <c r="AB52" s="266">
        <f>POR_Data!Y29</f>
        <v>0</v>
      </c>
      <c r="AC52" s="266">
        <f>POR_Data!Z29</f>
        <v>0</v>
      </c>
      <c r="AD52" s="266">
        <f>POR_Data!AA29</f>
        <v>0</v>
      </c>
      <c r="AE52" s="266">
        <f>POR_Data!AB29</f>
        <v>0</v>
      </c>
      <c r="AF52" s="266">
        <f>POR_Data!AC29</f>
        <v>0</v>
      </c>
      <c r="AG52" s="266">
        <f>POR_Data!AD29</f>
        <v>0</v>
      </c>
      <c r="AH52" s="266">
        <f>POR_Data!AE29</f>
        <v>0</v>
      </c>
      <c r="AI52" s="266">
        <f>POR_Data!AF29</f>
        <v>0</v>
      </c>
      <c r="AJ52" s="266">
        <f>POR_Data!AG29</f>
        <v>0</v>
      </c>
      <c r="AK52" s="266">
        <f>POR_Data!AH29</f>
        <v>0</v>
      </c>
      <c r="AL52" s="266">
        <f>POR_Data!AI29</f>
        <v>0</v>
      </c>
      <c r="AM52" s="266">
        <f>POR_Data!AJ29</f>
        <v>0</v>
      </c>
    </row>
    <row r="53" spans="1:39" s="174" customFormat="1" ht="14.25" x14ac:dyDescent="0.2">
      <c r="A53" s="170" t="str">
        <f>POR_Data!B30</f>
        <v>6m</v>
      </c>
      <c r="B53" s="219" t="str">
        <f>POR_Data!C30</f>
        <v>Solar - Longterm PPA</v>
      </c>
      <c r="C53" s="179" t="str">
        <f>POR_Data!D30</f>
        <v>S0427</v>
      </c>
      <c r="D53" s="179" t="str">
        <f>POR_Data!E30</f>
        <v>59009</v>
      </c>
      <c r="E53" s="212" t="str">
        <f>POR_Data!F30</f>
        <v>LAMONT_1_SOLAR4</v>
      </c>
      <c r="F53" s="212">
        <f>POR_Data!G30</f>
        <v>0</v>
      </c>
      <c r="G53" s="212" t="str">
        <f>POR_Data!H30</f>
        <v>Solar PV</v>
      </c>
      <c r="H53" s="223">
        <f>POR_Data!I30</f>
        <v>26.66</v>
      </c>
      <c r="I53" s="179" t="str">
        <f>POR_Data!J30</f>
        <v>CAISO</v>
      </c>
      <c r="J53" s="179"/>
      <c r="K53" s="179"/>
      <c r="L53" s="179"/>
      <c r="M53" s="181"/>
      <c r="N53" s="216"/>
      <c r="O53" s="263">
        <f>POR_Data!L30</f>
        <v>0</v>
      </c>
      <c r="P53" s="263">
        <f>POR_Data!M30</f>
        <v>0</v>
      </c>
      <c r="Q53" s="263">
        <f>POR_Data!N30</f>
        <v>0</v>
      </c>
      <c r="R53" s="263">
        <f>POR_Data!O30</f>
        <v>0</v>
      </c>
      <c r="S53" s="263">
        <f>POR_Data!P30</f>
        <v>0</v>
      </c>
      <c r="T53" s="263">
        <f>POR_Data!Q30</f>
        <v>0</v>
      </c>
      <c r="U53" s="263">
        <f>POR_Data!R30</f>
        <v>0</v>
      </c>
      <c r="V53" s="263">
        <f>POR_Data!S30</f>
        <v>0</v>
      </c>
      <c r="W53" s="263">
        <f>POR_Data!T30</f>
        <v>0</v>
      </c>
      <c r="X53" s="263">
        <f>POR_Data!U30</f>
        <v>0</v>
      </c>
      <c r="Y53" s="263">
        <f>POR_Data!V30</f>
        <v>0</v>
      </c>
      <c r="Z53" s="263">
        <f>POR_Data!W30</f>
        <v>0</v>
      </c>
      <c r="AB53" s="266">
        <f>POR_Data!Y30</f>
        <v>0</v>
      </c>
      <c r="AC53" s="266">
        <f>POR_Data!Z30</f>
        <v>0</v>
      </c>
      <c r="AD53" s="266">
        <f>POR_Data!AA30</f>
        <v>0</v>
      </c>
      <c r="AE53" s="266">
        <f>POR_Data!AB30</f>
        <v>0</v>
      </c>
      <c r="AF53" s="266">
        <f>POR_Data!AC30</f>
        <v>0</v>
      </c>
      <c r="AG53" s="266">
        <f>POR_Data!AD30</f>
        <v>0</v>
      </c>
      <c r="AH53" s="266">
        <f>POR_Data!AE30</f>
        <v>0</v>
      </c>
      <c r="AI53" s="266">
        <f>POR_Data!AF30</f>
        <v>0</v>
      </c>
      <c r="AJ53" s="266">
        <f>POR_Data!AG30</f>
        <v>0</v>
      </c>
      <c r="AK53" s="266">
        <f>POR_Data!AH30</f>
        <v>0</v>
      </c>
      <c r="AL53" s="266">
        <f>POR_Data!AI30</f>
        <v>0</v>
      </c>
      <c r="AM53" s="266">
        <f>POR_Data!AJ30</f>
        <v>0</v>
      </c>
    </row>
    <row r="54" spans="1:39" s="174" customFormat="1" ht="14.25" x14ac:dyDescent="0.2">
      <c r="A54" s="170" t="str">
        <f>POR_Data!B31</f>
        <v>6n</v>
      </c>
      <c r="B54" s="219" t="str">
        <f>POR_Data!C31</f>
        <v>Solar - Longterm PPA</v>
      </c>
      <c r="C54" s="179" t="str">
        <f>POR_Data!D31</f>
        <v>S0749</v>
      </c>
      <c r="D54" s="179">
        <f>POR_Data!E31</f>
        <v>0</v>
      </c>
      <c r="E54" s="212" t="str">
        <f>POR_Data!F31</f>
        <v>RTEDDY_2_SPASR4</v>
      </c>
      <c r="F54" s="212">
        <f>POR_Data!G31</f>
        <v>0</v>
      </c>
      <c r="G54" s="212" t="str">
        <f>POR_Data!H31</f>
        <v>Solar PV</v>
      </c>
      <c r="H54" s="223">
        <f>POR_Data!I31</f>
        <v>22.12</v>
      </c>
      <c r="I54" s="179" t="str">
        <f>POR_Data!J31</f>
        <v>CAISO</v>
      </c>
      <c r="J54" s="179"/>
      <c r="K54" s="179"/>
      <c r="L54" s="179"/>
      <c r="M54" s="181"/>
      <c r="N54" s="216"/>
      <c r="O54" s="263">
        <f>POR_Data!L31</f>
        <v>0</v>
      </c>
      <c r="P54" s="263">
        <f>POR_Data!M31</f>
        <v>0</v>
      </c>
      <c r="Q54" s="263">
        <f>POR_Data!N31</f>
        <v>0</v>
      </c>
      <c r="R54" s="263">
        <f>POR_Data!O31</f>
        <v>0</v>
      </c>
      <c r="S54" s="263">
        <f>POR_Data!P31</f>
        <v>0</v>
      </c>
      <c r="T54" s="263">
        <f>POR_Data!Q31</f>
        <v>0</v>
      </c>
      <c r="U54" s="263">
        <f>POR_Data!R31</f>
        <v>0</v>
      </c>
      <c r="V54" s="263">
        <f>POR_Data!S31</f>
        <v>0</v>
      </c>
      <c r="W54" s="263">
        <f>POR_Data!T31</f>
        <v>0</v>
      </c>
      <c r="X54" s="263">
        <f>POR_Data!U31</f>
        <v>0</v>
      </c>
      <c r="Y54" s="263">
        <f>POR_Data!V31</f>
        <v>0</v>
      </c>
      <c r="Z54" s="263">
        <f>POR_Data!W31</f>
        <v>0</v>
      </c>
      <c r="AB54" s="266">
        <f>POR_Data!Y31</f>
        <v>0</v>
      </c>
      <c r="AC54" s="266">
        <f>POR_Data!Z31</f>
        <v>0</v>
      </c>
      <c r="AD54" s="266">
        <f>POR_Data!AA31</f>
        <v>0</v>
      </c>
      <c r="AE54" s="266">
        <f>POR_Data!AB31</f>
        <v>0</v>
      </c>
      <c r="AF54" s="266">
        <f>POR_Data!AC31</f>
        <v>0</v>
      </c>
      <c r="AG54" s="266">
        <f>POR_Data!AD31</f>
        <v>0</v>
      </c>
      <c r="AH54" s="266">
        <f>POR_Data!AE31</f>
        <v>0</v>
      </c>
      <c r="AI54" s="266">
        <f>POR_Data!AF31</f>
        <v>0</v>
      </c>
      <c r="AJ54" s="266">
        <f>POR_Data!AG31</f>
        <v>0</v>
      </c>
      <c r="AK54" s="266">
        <f>POR_Data!AH31</f>
        <v>0</v>
      </c>
      <c r="AL54" s="266">
        <f>POR_Data!AI31</f>
        <v>0</v>
      </c>
      <c r="AM54" s="266">
        <f>POR_Data!AJ31</f>
        <v>0</v>
      </c>
    </row>
    <row r="55" spans="1:39" s="174" customFormat="1" ht="14.25" x14ac:dyDescent="0.2">
      <c r="A55" s="170" t="str">
        <f>POR_Data!B32</f>
        <v>6o</v>
      </c>
      <c r="B55" s="219" t="str">
        <f>POR_Data!C32</f>
        <v>Solar - Longterm PPA</v>
      </c>
      <c r="C55" s="179">
        <f>POR_Data!D32</f>
        <v>0</v>
      </c>
      <c r="D55" s="179" t="str">
        <f>POR_Data!E32</f>
        <v>58370</v>
      </c>
      <c r="E55" s="212" t="str">
        <f>POR_Data!F32</f>
        <v>GRIDLEY 1</v>
      </c>
      <c r="F55" s="212">
        <f>POR_Data!G32</f>
        <v>0</v>
      </c>
      <c r="G55" s="212" t="str">
        <f>POR_Data!H32</f>
        <v>Solar PV</v>
      </c>
      <c r="H55" s="223">
        <f>POR_Data!I32</f>
        <v>1</v>
      </c>
      <c r="I55" s="179" t="str">
        <f>POR_Data!J32</f>
        <v>CAISO</v>
      </c>
      <c r="J55" s="179"/>
      <c r="K55" s="179"/>
      <c r="L55" s="179"/>
      <c r="M55" s="181"/>
      <c r="N55" s="216"/>
      <c r="O55" s="263">
        <f>POR_Data!L32</f>
        <v>0</v>
      </c>
      <c r="P55" s="263">
        <f>POR_Data!M32</f>
        <v>0</v>
      </c>
      <c r="Q55" s="263">
        <f>POR_Data!N32</f>
        <v>0</v>
      </c>
      <c r="R55" s="263">
        <f>POR_Data!O32</f>
        <v>0</v>
      </c>
      <c r="S55" s="263">
        <f>POR_Data!P32</f>
        <v>0</v>
      </c>
      <c r="T55" s="263">
        <f>POR_Data!Q32</f>
        <v>0</v>
      </c>
      <c r="U55" s="263">
        <f>POR_Data!R32</f>
        <v>0</v>
      </c>
      <c r="V55" s="263">
        <f>POR_Data!S32</f>
        <v>0</v>
      </c>
      <c r="W55" s="263">
        <f>POR_Data!T32</f>
        <v>0</v>
      </c>
      <c r="X55" s="263">
        <f>POR_Data!U32</f>
        <v>0</v>
      </c>
      <c r="Y55" s="263">
        <f>POR_Data!V32</f>
        <v>0</v>
      </c>
      <c r="Z55" s="263">
        <f>POR_Data!W32</f>
        <v>0</v>
      </c>
      <c r="AB55" s="266">
        <f>POR_Data!Y32</f>
        <v>0</v>
      </c>
      <c r="AC55" s="266">
        <f>POR_Data!Z32</f>
        <v>0</v>
      </c>
      <c r="AD55" s="266">
        <f>POR_Data!AA32</f>
        <v>0</v>
      </c>
      <c r="AE55" s="266">
        <f>POR_Data!AB32</f>
        <v>0</v>
      </c>
      <c r="AF55" s="266">
        <f>POR_Data!AC32</f>
        <v>0</v>
      </c>
      <c r="AG55" s="266">
        <f>POR_Data!AD32</f>
        <v>0</v>
      </c>
      <c r="AH55" s="266">
        <f>POR_Data!AE32</f>
        <v>0</v>
      </c>
      <c r="AI55" s="266">
        <f>POR_Data!AF32</f>
        <v>0</v>
      </c>
      <c r="AJ55" s="266">
        <f>POR_Data!AG32</f>
        <v>0</v>
      </c>
      <c r="AK55" s="266">
        <f>POR_Data!AH32</f>
        <v>0</v>
      </c>
      <c r="AL55" s="266">
        <f>POR_Data!AI32</f>
        <v>0</v>
      </c>
      <c r="AM55" s="266">
        <f>POR_Data!AJ32</f>
        <v>0</v>
      </c>
    </row>
    <row r="56" spans="1:39" s="174" customFormat="1" ht="14.25" x14ac:dyDescent="0.2">
      <c r="A56" s="170" t="str">
        <f>POR_Data!B33</f>
        <v>6p</v>
      </c>
      <c r="B56" s="219" t="str">
        <f>POR_Data!C33</f>
        <v>Wind - Longterm PPA</v>
      </c>
      <c r="C56" s="179" t="str">
        <f>POR_Data!D33</f>
        <v>W0355</v>
      </c>
      <c r="D56" s="179" t="str">
        <f>POR_Data!E33</f>
        <v>56075</v>
      </c>
      <c r="E56" s="212" t="str">
        <f>POR_Data!F33</f>
        <v>BRDSLD_2_HIWIND</v>
      </c>
      <c r="F56" s="212">
        <f>POR_Data!G33</f>
        <v>0</v>
      </c>
      <c r="G56" s="212" t="str">
        <f>POR_Data!H33</f>
        <v>Wind - NorCal</v>
      </c>
      <c r="H56" s="223">
        <f>POR_Data!I33</f>
        <v>74.73</v>
      </c>
      <c r="I56" s="179" t="str">
        <f>POR_Data!J33</f>
        <v>CAISO</v>
      </c>
      <c r="J56" s="179"/>
      <c r="K56" s="179"/>
      <c r="L56" s="179"/>
      <c r="M56" s="181"/>
      <c r="N56" s="216"/>
      <c r="O56" s="263">
        <f>POR_Data!L33</f>
        <v>0</v>
      </c>
      <c r="P56" s="263">
        <f>POR_Data!M33</f>
        <v>0</v>
      </c>
      <c r="Q56" s="263">
        <f>POR_Data!N33</f>
        <v>0</v>
      </c>
      <c r="R56" s="263">
        <f>POR_Data!O33</f>
        <v>0</v>
      </c>
      <c r="S56" s="263">
        <f>POR_Data!P33</f>
        <v>0</v>
      </c>
      <c r="T56" s="263">
        <f>POR_Data!Q33</f>
        <v>0</v>
      </c>
      <c r="U56" s="263">
        <f>POR_Data!R33</f>
        <v>0</v>
      </c>
      <c r="V56" s="263">
        <f>POR_Data!S33</f>
        <v>0</v>
      </c>
      <c r="W56" s="263">
        <f>POR_Data!T33</f>
        <v>0</v>
      </c>
      <c r="X56" s="263">
        <f>POR_Data!U33</f>
        <v>0</v>
      </c>
      <c r="Y56" s="263">
        <f>POR_Data!V33</f>
        <v>0</v>
      </c>
      <c r="Z56" s="263">
        <f>POR_Data!W33</f>
        <v>0</v>
      </c>
      <c r="AB56" s="266">
        <f>POR_Data!Y33</f>
        <v>0</v>
      </c>
      <c r="AC56" s="266">
        <f>POR_Data!Z33</f>
        <v>0</v>
      </c>
      <c r="AD56" s="266">
        <f>POR_Data!AA33</f>
        <v>0</v>
      </c>
      <c r="AE56" s="266">
        <f>POR_Data!AB33</f>
        <v>0</v>
      </c>
      <c r="AF56" s="266">
        <f>POR_Data!AC33</f>
        <v>0</v>
      </c>
      <c r="AG56" s="266">
        <f>POR_Data!AD33</f>
        <v>0</v>
      </c>
      <c r="AH56" s="266">
        <f>POR_Data!AE33</f>
        <v>0</v>
      </c>
      <c r="AI56" s="266">
        <f>POR_Data!AF33</f>
        <v>0</v>
      </c>
      <c r="AJ56" s="266">
        <f>POR_Data!AG33</f>
        <v>0</v>
      </c>
      <c r="AK56" s="266">
        <f>POR_Data!AH33</f>
        <v>0</v>
      </c>
      <c r="AL56" s="266">
        <f>POR_Data!AI33</f>
        <v>0</v>
      </c>
      <c r="AM56" s="266">
        <f>POR_Data!AJ33</f>
        <v>0</v>
      </c>
    </row>
    <row r="57" spans="1:39" s="174" customFormat="1" ht="14.25" x14ac:dyDescent="0.2">
      <c r="A57" s="170" t="str">
        <f>POR_Data!B34</f>
        <v>6r</v>
      </c>
      <c r="B57" s="219" t="str">
        <f>POR_Data!C34</f>
        <v>Biogas/Biomass - Longterm PPA</v>
      </c>
      <c r="C57" s="179" t="str">
        <f>POR_Data!D34</f>
        <v>E0253</v>
      </c>
      <c r="D57" s="179" t="str">
        <f>POR_Data!E34</f>
        <v>58436</v>
      </c>
      <c r="E57" s="212" t="str">
        <f>POR_Data!F34</f>
        <v>CORRAL_6_SJOAQN</v>
      </c>
      <c r="F57" s="212">
        <f>POR_Data!G34</f>
        <v>0</v>
      </c>
      <c r="G57" s="212" t="str">
        <f>POR_Data!H34</f>
        <v>Biofuels</v>
      </c>
      <c r="H57" s="223">
        <f>POR_Data!I34</f>
        <v>4.3</v>
      </c>
      <c r="I57" s="179" t="str">
        <f>POR_Data!J34</f>
        <v>CAISO</v>
      </c>
      <c r="J57" s="179"/>
      <c r="K57" s="179"/>
      <c r="L57" s="179"/>
      <c r="M57" s="181"/>
      <c r="N57" s="216"/>
      <c r="O57" s="263">
        <f>POR_Data!L34</f>
        <v>0</v>
      </c>
      <c r="P57" s="263">
        <f>POR_Data!M34</f>
        <v>0</v>
      </c>
      <c r="Q57" s="263">
        <f>POR_Data!N34</f>
        <v>0</v>
      </c>
      <c r="R57" s="263">
        <f>POR_Data!O34</f>
        <v>0</v>
      </c>
      <c r="S57" s="263">
        <f>POR_Data!P34</f>
        <v>0</v>
      </c>
      <c r="T57" s="263">
        <f>POR_Data!Q34</f>
        <v>0</v>
      </c>
      <c r="U57" s="263">
        <f>POR_Data!R34</f>
        <v>0</v>
      </c>
      <c r="V57" s="263">
        <f>POR_Data!S34</f>
        <v>0</v>
      </c>
      <c r="W57" s="263">
        <f>POR_Data!T34</f>
        <v>0</v>
      </c>
      <c r="X57" s="263">
        <f>POR_Data!U34</f>
        <v>0</v>
      </c>
      <c r="Y57" s="263">
        <f>POR_Data!V34</f>
        <v>0</v>
      </c>
      <c r="Z57" s="263">
        <f>POR_Data!W34</f>
        <v>0</v>
      </c>
      <c r="AB57" s="266">
        <f>POR_Data!Y34</f>
        <v>0</v>
      </c>
      <c r="AC57" s="266">
        <f>POR_Data!Z34</f>
        <v>0</v>
      </c>
      <c r="AD57" s="266">
        <f>POR_Data!AA34</f>
        <v>0</v>
      </c>
      <c r="AE57" s="266">
        <f>POR_Data!AB34</f>
        <v>0</v>
      </c>
      <c r="AF57" s="266">
        <f>POR_Data!AC34</f>
        <v>0</v>
      </c>
      <c r="AG57" s="266">
        <f>POR_Data!AD34</f>
        <v>0</v>
      </c>
      <c r="AH57" s="266">
        <f>POR_Data!AE34</f>
        <v>0</v>
      </c>
      <c r="AI57" s="266">
        <f>POR_Data!AF34</f>
        <v>0</v>
      </c>
      <c r="AJ57" s="266">
        <f>POR_Data!AG34</f>
        <v>0</v>
      </c>
      <c r="AK57" s="266">
        <f>POR_Data!AH34</f>
        <v>0</v>
      </c>
      <c r="AL57" s="266">
        <f>POR_Data!AI34</f>
        <v>0</v>
      </c>
      <c r="AM57" s="266">
        <f>POR_Data!AJ34</f>
        <v>0</v>
      </c>
    </row>
    <row r="58" spans="1:39" s="174" customFormat="1" ht="14.25" x14ac:dyDescent="0.2">
      <c r="A58" s="170" t="str">
        <f>POR_Data!B35</f>
        <v>6s</v>
      </c>
      <c r="B58" s="219" t="str">
        <f>POR_Data!C35</f>
        <v>Biogas/Biomass - Longterm PPA</v>
      </c>
      <c r="C58" s="179" t="str">
        <f>POR_Data!D35</f>
        <v>E0248</v>
      </c>
      <c r="D58" s="179" t="str">
        <f>POR_Data!E35</f>
        <v>57771</v>
      </c>
      <c r="E58" s="212" t="str">
        <f>POR_Data!F35</f>
        <v>ESQUON_6_LNDFIL</v>
      </c>
      <c r="F58" s="212">
        <f>POR_Data!G35</f>
        <v>0</v>
      </c>
      <c r="G58" s="212" t="str">
        <f>POR_Data!H35</f>
        <v>Biofuels</v>
      </c>
      <c r="H58" s="223">
        <f>POR_Data!I35</f>
        <v>2.1</v>
      </c>
      <c r="I58" s="179" t="str">
        <f>POR_Data!J35</f>
        <v>CAISO</v>
      </c>
      <c r="J58" s="179"/>
      <c r="K58" s="179"/>
      <c r="L58" s="179"/>
      <c r="M58" s="181"/>
      <c r="N58" s="216"/>
      <c r="O58" s="263">
        <f>POR_Data!L35</f>
        <v>0</v>
      </c>
      <c r="P58" s="263">
        <f>POR_Data!M35</f>
        <v>0</v>
      </c>
      <c r="Q58" s="263">
        <f>POR_Data!N35</f>
        <v>0</v>
      </c>
      <c r="R58" s="263">
        <f>POR_Data!O35</f>
        <v>0</v>
      </c>
      <c r="S58" s="263">
        <f>POR_Data!P35</f>
        <v>0</v>
      </c>
      <c r="T58" s="263">
        <f>POR_Data!Q35</f>
        <v>0</v>
      </c>
      <c r="U58" s="263">
        <f>POR_Data!R35</f>
        <v>0</v>
      </c>
      <c r="V58" s="263">
        <f>POR_Data!S35</f>
        <v>0</v>
      </c>
      <c r="W58" s="263">
        <f>POR_Data!T35</f>
        <v>0</v>
      </c>
      <c r="X58" s="263">
        <f>POR_Data!U35</f>
        <v>0</v>
      </c>
      <c r="Y58" s="263">
        <f>POR_Data!V35</f>
        <v>0</v>
      </c>
      <c r="Z58" s="263">
        <f>POR_Data!W35</f>
        <v>0</v>
      </c>
      <c r="AB58" s="266">
        <f>POR_Data!Y35</f>
        <v>0</v>
      </c>
      <c r="AC58" s="266">
        <f>POR_Data!Z35</f>
        <v>0</v>
      </c>
      <c r="AD58" s="266">
        <f>POR_Data!AA35</f>
        <v>0</v>
      </c>
      <c r="AE58" s="266">
        <f>POR_Data!AB35</f>
        <v>0</v>
      </c>
      <c r="AF58" s="266">
        <f>POR_Data!AC35</f>
        <v>0</v>
      </c>
      <c r="AG58" s="266">
        <f>POR_Data!AD35</f>
        <v>0</v>
      </c>
      <c r="AH58" s="266">
        <f>POR_Data!AE35</f>
        <v>0</v>
      </c>
      <c r="AI58" s="266">
        <f>POR_Data!AF35</f>
        <v>0</v>
      </c>
      <c r="AJ58" s="266">
        <f>POR_Data!AG35</f>
        <v>0</v>
      </c>
      <c r="AK58" s="266">
        <f>POR_Data!AH35</f>
        <v>0</v>
      </c>
      <c r="AL58" s="266">
        <f>POR_Data!AI35</f>
        <v>0</v>
      </c>
      <c r="AM58" s="266">
        <f>POR_Data!AJ35</f>
        <v>0</v>
      </c>
    </row>
    <row r="59" spans="1:39" s="174" customFormat="1" ht="14.25" x14ac:dyDescent="0.2">
      <c r="A59" s="170" t="str">
        <f>POR_Data!B36</f>
        <v>6t</v>
      </c>
      <c r="B59" s="219" t="str">
        <f>POR_Data!C36</f>
        <v>Biogas/Biomass - Longterm PPA</v>
      </c>
      <c r="C59" s="179" t="str">
        <f>POR_Data!D36</f>
        <v>E0255</v>
      </c>
      <c r="D59" s="179" t="str">
        <f>POR_Data!E36</f>
        <v>58397</v>
      </c>
      <c r="E59" s="212" t="str">
        <f>POR_Data!F36</f>
        <v>GONZLS_6_UNIT</v>
      </c>
      <c r="F59" s="212">
        <f>POR_Data!G36</f>
        <v>0</v>
      </c>
      <c r="G59" s="212" t="str">
        <f>POR_Data!H36</f>
        <v>Biofuels</v>
      </c>
      <c r="H59" s="223">
        <f>POR_Data!I36</f>
        <v>1.42</v>
      </c>
      <c r="I59" s="179" t="str">
        <f>POR_Data!J36</f>
        <v>CAISO</v>
      </c>
      <c r="J59" s="179"/>
      <c r="K59" s="179"/>
      <c r="L59" s="179"/>
      <c r="M59" s="181"/>
      <c r="N59" s="216"/>
      <c r="O59" s="263">
        <f>POR_Data!L36</f>
        <v>0</v>
      </c>
      <c r="P59" s="263">
        <f>POR_Data!M36</f>
        <v>0</v>
      </c>
      <c r="Q59" s="263">
        <f>POR_Data!N36</f>
        <v>0</v>
      </c>
      <c r="R59" s="263">
        <f>POR_Data!O36</f>
        <v>0</v>
      </c>
      <c r="S59" s="263">
        <f>POR_Data!P36</f>
        <v>0</v>
      </c>
      <c r="T59" s="263">
        <f>POR_Data!Q36</f>
        <v>0</v>
      </c>
      <c r="U59" s="263">
        <f>POR_Data!R36</f>
        <v>0</v>
      </c>
      <c r="V59" s="263">
        <f>POR_Data!S36</f>
        <v>0</v>
      </c>
      <c r="W59" s="263">
        <f>POR_Data!T36</f>
        <v>0</v>
      </c>
      <c r="X59" s="263">
        <f>POR_Data!U36</f>
        <v>0</v>
      </c>
      <c r="Y59" s="263">
        <f>POR_Data!V36</f>
        <v>0</v>
      </c>
      <c r="Z59" s="263">
        <f>POR_Data!W36</f>
        <v>0</v>
      </c>
      <c r="AB59" s="266">
        <f>POR_Data!Y36</f>
        <v>0</v>
      </c>
      <c r="AC59" s="266">
        <f>POR_Data!Z36</f>
        <v>0</v>
      </c>
      <c r="AD59" s="266">
        <f>POR_Data!AA36</f>
        <v>0</v>
      </c>
      <c r="AE59" s="266">
        <f>POR_Data!AB36</f>
        <v>0</v>
      </c>
      <c r="AF59" s="266">
        <f>POR_Data!AC36</f>
        <v>0</v>
      </c>
      <c r="AG59" s="266">
        <f>POR_Data!AD36</f>
        <v>0</v>
      </c>
      <c r="AH59" s="266">
        <f>POR_Data!AE36</f>
        <v>0</v>
      </c>
      <c r="AI59" s="266">
        <f>POR_Data!AF36</f>
        <v>0</v>
      </c>
      <c r="AJ59" s="266">
        <f>POR_Data!AG36</f>
        <v>0</v>
      </c>
      <c r="AK59" s="266">
        <f>POR_Data!AH36</f>
        <v>0</v>
      </c>
      <c r="AL59" s="266">
        <f>POR_Data!AI36</f>
        <v>0</v>
      </c>
      <c r="AM59" s="266">
        <f>POR_Data!AJ36</f>
        <v>0</v>
      </c>
    </row>
    <row r="60" spans="1:39" s="174" customFormat="1" ht="14.25" x14ac:dyDescent="0.2">
      <c r="A60" s="170" t="str">
        <f>POR_Data!B37</f>
        <v>6u</v>
      </c>
      <c r="B60" s="219" t="str">
        <f>POR_Data!C37</f>
        <v>Biogas/Biomass - Longterm PPA</v>
      </c>
      <c r="C60" s="179" t="str">
        <f>POR_Data!D37</f>
        <v>E0214</v>
      </c>
      <c r="D60" s="179" t="str">
        <f>POR_Data!E37</f>
        <v>56428</v>
      </c>
      <c r="E60" s="212" t="str">
        <f>POR_Data!F37</f>
        <v>GRNVLY_7_SCLAND</v>
      </c>
      <c r="F60" s="212">
        <f>POR_Data!G37</f>
        <v>0</v>
      </c>
      <c r="G60" s="212" t="str">
        <f>POR_Data!H37</f>
        <v>Biofuels</v>
      </c>
      <c r="H60" s="223">
        <f>POR_Data!I37</f>
        <v>3.04</v>
      </c>
      <c r="I60" s="179" t="str">
        <f>POR_Data!J37</f>
        <v>CAISO</v>
      </c>
      <c r="J60" s="179"/>
      <c r="K60" s="179"/>
      <c r="L60" s="179"/>
      <c r="M60" s="181"/>
      <c r="N60" s="216"/>
      <c r="O60" s="263">
        <f>POR_Data!L37</f>
        <v>0</v>
      </c>
      <c r="P60" s="263">
        <f>POR_Data!M37</f>
        <v>0</v>
      </c>
      <c r="Q60" s="263">
        <f>POR_Data!N37</f>
        <v>0</v>
      </c>
      <c r="R60" s="263">
        <f>POR_Data!O37</f>
        <v>0</v>
      </c>
      <c r="S60" s="263">
        <f>POR_Data!P37</f>
        <v>0</v>
      </c>
      <c r="T60" s="263">
        <f>POR_Data!Q37</f>
        <v>0</v>
      </c>
      <c r="U60" s="263">
        <f>POR_Data!R37</f>
        <v>0</v>
      </c>
      <c r="V60" s="263">
        <f>POR_Data!S37</f>
        <v>0</v>
      </c>
      <c r="W60" s="263">
        <f>POR_Data!T37</f>
        <v>0</v>
      </c>
      <c r="X60" s="263">
        <f>POR_Data!U37</f>
        <v>0</v>
      </c>
      <c r="Y60" s="263">
        <f>POR_Data!V37</f>
        <v>0</v>
      </c>
      <c r="Z60" s="263">
        <f>POR_Data!W37</f>
        <v>0</v>
      </c>
      <c r="AB60" s="266">
        <f>POR_Data!Y37</f>
        <v>0</v>
      </c>
      <c r="AC60" s="266">
        <f>POR_Data!Z37</f>
        <v>0</v>
      </c>
      <c r="AD60" s="266">
        <f>POR_Data!AA37</f>
        <v>0</v>
      </c>
      <c r="AE60" s="266">
        <f>POR_Data!AB37</f>
        <v>0</v>
      </c>
      <c r="AF60" s="266">
        <f>POR_Data!AC37</f>
        <v>0</v>
      </c>
      <c r="AG60" s="266">
        <f>POR_Data!AD37</f>
        <v>0</v>
      </c>
      <c r="AH60" s="266">
        <f>POR_Data!AE37</f>
        <v>0</v>
      </c>
      <c r="AI60" s="266">
        <f>POR_Data!AF37</f>
        <v>0</v>
      </c>
      <c r="AJ60" s="266">
        <f>POR_Data!AG37</f>
        <v>0</v>
      </c>
      <c r="AK60" s="266">
        <f>POR_Data!AH37</f>
        <v>0</v>
      </c>
      <c r="AL60" s="266">
        <f>POR_Data!AI37</f>
        <v>0</v>
      </c>
      <c r="AM60" s="266">
        <f>POR_Data!AJ37</f>
        <v>0</v>
      </c>
    </row>
    <row r="61" spans="1:39" s="174" customFormat="1" ht="14.25" x14ac:dyDescent="0.2">
      <c r="A61" s="170" t="str">
        <f>POR_Data!B38</f>
        <v>6v</v>
      </c>
      <c r="B61" s="219" t="str">
        <f>POR_Data!C38</f>
        <v>Biogas/Biomass - Longterm PPA</v>
      </c>
      <c r="C61" s="179" t="str">
        <f>POR_Data!D38</f>
        <v>E0217</v>
      </c>
      <c r="D61" s="179" t="str">
        <f>POR_Data!E38</f>
        <v>56897</v>
      </c>
      <c r="E61" s="212" t="str">
        <f>POR_Data!F38</f>
        <v>KIRKER_7_KELCYN</v>
      </c>
      <c r="F61" s="212">
        <f>POR_Data!G38</f>
        <v>0</v>
      </c>
      <c r="G61" s="212" t="str">
        <f>POR_Data!H38</f>
        <v>Biofuels</v>
      </c>
      <c r="H61" s="223">
        <f>POR_Data!I38</f>
        <v>3.56</v>
      </c>
      <c r="I61" s="179" t="str">
        <f>POR_Data!J38</f>
        <v>CAISO</v>
      </c>
      <c r="J61" s="179"/>
      <c r="K61" s="179"/>
      <c r="L61" s="179"/>
      <c r="M61" s="181"/>
      <c r="N61" s="216"/>
      <c r="O61" s="263">
        <f>POR_Data!L38</f>
        <v>0</v>
      </c>
      <c r="P61" s="263">
        <f>POR_Data!M38</f>
        <v>0</v>
      </c>
      <c r="Q61" s="263">
        <f>POR_Data!N38</f>
        <v>0</v>
      </c>
      <c r="R61" s="263">
        <f>POR_Data!O38</f>
        <v>0</v>
      </c>
      <c r="S61" s="263">
        <f>POR_Data!P38</f>
        <v>0</v>
      </c>
      <c r="T61" s="263">
        <f>POR_Data!Q38</f>
        <v>0</v>
      </c>
      <c r="U61" s="263">
        <f>POR_Data!R38</f>
        <v>0</v>
      </c>
      <c r="V61" s="263">
        <f>POR_Data!S38</f>
        <v>0</v>
      </c>
      <c r="W61" s="263">
        <f>POR_Data!T38</f>
        <v>0</v>
      </c>
      <c r="X61" s="263">
        <f>POR_Data!U38</f>
        <v>0</v>
      </c>
      <c r="Y61" s="263">
        <f>POR_Data!V38</f>
        <v>0</v>
      </c>
      <c r="Z61" s="263">
        <f>POR_Data!W38</f>
        <v>0</v>
      </c>
      <c r="AB61" s="266">
        <f>POR_Data!Y38</f>
        <v>0</v>
      </c>
      <c r="AC61" s="266">
        <f>POR_Data!Z38</f>
        <v>0</v>
      </c>
      <c r="AD61" s="266">
        <f>POR_Data!AA38</f>
        <v>0</v>
      </c>
      <c r="AE61" s="266">
        <f>POR_Data!AB38</f>
        <v>0</v>
      </c>
      <c r="AF61" s="266">
        <f>POR_Data!AC38</f>
        <v>0</v>
      </c>
      <c r="AG61" s="266">
        <f>POR_Data!AD38</f>
        <v>0</v>
      </c>
      <c r="AH61" s="266">
        <f>POR_Data!AE38</f>
        <v>0</v>
      </c>
      <c r="AI61" s="266">
        <f>POR_Data!AF38</f>
        <v>0</v>
      </c>
      <c r="AJ61" s="266">
        <f>POR_Data!AG38</f>
        <v>0</v>
      </c>
      <c r="AK61" s="266">
        <f>POR_Data!AH38</f>
        <v>0</v>
      </c>
      <c r="AL61" s="266">
        <f>POR_Data!AI38</f>
        <v>0</v>
      </c>
      <c r="AM61" s="266">
        <f>POR_Data!AJ38</f>
        <v>0</v>
      </c>
    </row>
    <row r="62" spans="1:39" s="174" customFormat="1" ht="14.25" x14ac:dyDescent="0.2">
      <c r="A62" s="170" t="str">
        <f>POR_Data!B39</f>
        <v>6w</v>
      </c>
      <c r="B62" s="219" t="str">
        <f>POR_Data!C39</f>
        <v>Biogas/Biomass - Longterm PPA</v>
      </c>
      <c r="C62" s="179" t="str">
        <f>POR_Data!D39</f>
        <v>E0036</v>
      </c>
      <c r="D62" s="179" t="str">
        <f>POR_Data!E39</f>
        <v>56036</v>
      </c>
      <c r="E62" s="212" t="str">
        <f>POR_Data!F39</f>
        <v>OAK C_1_EBMUD</v>
      </c>
      <c r="F62" s="212">
        <f>POR_Data!G39</f>
        <v>0</v>
      </c>
      <c r="G62" s="212" t="str">
        <f>POR_Data!H39</f>
        <v>BGAS</v>
      </c>
      <c r="H62" s="223">
        <f>POR_Data!I39</f>
        <v>2</v>
      </c>
      <c r="I62" s="179" t="str">
        <f>POR_Data!J39</f>
        <v>CAISO</v>
      </c>
      <c r="J62" s="179"/>
      <c r="K62" s="179"/>
      <c r="L62" s="179"/>
      <c r="M62" s="181"/>
      <c r="N62" s="216"/>
      <c r="O62" s="263">
        <f>POR_Data!L39</f>
        <v>1.988</v>
      </c>
      <c r="P62" s="263">
        <f>POR_Data!M39</f>
        <v>0</v>
      </c>
      <c r="Q62" s="263">
        <f>POR_Data!N39</f>
        <v>2.2749999999999999</v>
      </c>
      <c r="R62" s="263">
        <f>POR_Data!O39</f>
        <v>0</v>
      </c>
      <c r="S62" s="263">
        <f>POR_Data!P39</f>
        <v>0</v>
      </c>
      <c r="T62" s="263">
        <f>POR_Data!Q39</f>
        <v>0</v>
      </c>
      <c r="U62" s="263">
        <f>POR_Data!R39</f>
        <v>0</v>
      </c>
      <c r="V62" s="263">
        <f>POR_Data!S39</f>
        <v>0</v>
      </c>
      <c r="W62" s="263">
        <f>POR_Data!T39</f>
        <v>0</v>
      </c>
      <c r="X62" s="263">
        <f>POR_Data!U39</f>
        <v>0</v>
      </c>
      <c r="Y62" s="263">
        <f>POR_Data!V39</f>
        <v>0</v>
      </c>
      <c r="Z62" s="263">
        <f>POR_Data!W39</f>
        <v>0</v>
      </c>
      <c r="AB62" s="266">
        <f>POR_Data!Y39</f>
        <v>13.5172899999999</v>
      </c>
      <c r="AC62" s="266">
        <f>POR_Data!Z39</f>
        <v>10.792959000000099</v>
      </c>
      <c r="AD62" s="266">
        <f>POR_Data!AA39</f>
        <v>12.446472</v>
      </c>
      <c r="AE62" s="266">
        <f>POR_Data!AB39</f>
        <v>6.0051490000000296</v>
      </c>
      <c r="AF62" s="266">
        <f>POR_Data!AC39</f>
        <v>0</v>
      </c>
      <c r="AG62" s="266">
        <f>POR_Data!AD39</f>
        <v>0</v>
      </c>
      <c r="AH62" s="266">
        <f>POR_Data!AE39</f>
        <v>0</v>
      </c>
      <c r="AI62" s="266">
        <f>POR_Data!AF39</f>
        <v>0</v>
      </c>
      <c r="AJ62" s="266">
        <f>POR_Data!AG39</f>
        <v>0</v>
      </c>
      <c r="AK62" s="266">
        <f>POR_Data!AH39</f>
        <v>0</v>
      </c>
      <c r="AL62" s="266">
        <f>POR_Data!AI39</f>
        <v>0</v>
      </c>
      <c r="AM62" s="266">
        <f>POR_Data!AJ39</f>
        <v>0</v>
      </c>
    </row>
    <row r="63" spans="1:39" s="174" customFormat="1" ht="14.25" x14ac:dyDescent="0.2">
      <c r="A63" s="170" t="str">
        <f>POR_Data!B40</f>
        <v>6x</v>
      </c>
      <c r="B63" s="219" t="str">
        <f>POR_Data!C40</f>
        <v>Biogas/Biomass - Longterm PPA</v>
      </c>
      <c r="C63" s="179" t="str">
        <f>POR_Data!D40</f>
        <v>E0242</v>
      </c>
      <c r="D63" s="179" t="str">
        <f>POR_Data!E40</f>
        <v>57696</v>
      </c>
      <c r="E63" s="212" t="str">
        <f>POR_Data!F40</f>
        <v>OAK L_1_GTG1</v>
      </c>
      <c r="F63" s="212">
        <f>POR_Data!G40</f>
        <v>0</v>
      </c>
      <c r="G63" s="212" t="str">
        <f>POR_Data!H40</f>
        <v>Biofuels</v>
      </c>
      <c r="H63" s="223">
        <f>POR_Data!I40</f>
        <v>0</v>
      </c>
      <c r="I63" s="179" t="str">
        <f>POR_Data!J40</f>
        <v>CAISO</v>
      </c>
      <c r="J63" s="179"/>
      <c r="K63" s="179"/>
      <c r="L63" s="179"/>
      <c r="M63" s="181"/>
      <c r="N63" s="216"/>
      <c r="O63" s="263">
        <f>POR_Data!L40</f>
        <v>0</v>
      </c>
      <c r="P63" s="263">
        <f>POR_Data!M40</f>
        <v>0</v>
      </c>
      <c r="Q63" s="263">
        <f>POR_Data!N40</f>
        <v>0</v>
      </c>
      <c r="R63" s="263">
        <f>POR_Data!O40</f>
        <v>0</v>
      </c>
      <c r="S63" s="263">
        <f>POR_Data!P40</f>
        <v>0</v>
      </c>
      <c r="T63" s="263">
        <f>POR_Data!Q40</f>
        <v>0</v>
      </c>
      <c r="U63" s="263">
        <f>POR_Data!R40</f>
        <v>0</v>
      </c>
      <c r="V63" s="263">
        <f>POR_Data!S40</f>
        <v>0</v>
      </c>
      <c r="W63" s="263">
        <f>POR_Data!T40</f>
        <v>0</v>
      </c>
      <c r="X63" s="263">
        <f>POR_Data!U40</f>
        <v>0</v>
      </c>
      <c r="Y63" s="263">
        <f>POR_Data!V40</f>
        <v>0</v>
      </c>
      <c r="Z63" s="263">
        <f>POR_Data!W40</f>
        <v>0</v>
      </c>
      <c r="AB63" s="266">
        <f>POR_Data!Y40</f>
        <v>1.739052</v>
      </c>
      <c r="AC63" s="266">
        <f>POR_Data!Z40</f>
        <v>0.53100899999999496</v>
      </c>
      <c r="AD63" s="266">
        <f>POR_Data!AA40</f>
        <v>0.91392799999999697</v>
      </c>
      <c r="AE63" s="266">
        <f>POR_Data!AB40</f>
        <v>0</v>
      </c>
      <c r="AF63" s="266">
        <f>POR_Data!AC40</f>
        <v>0</v>
      </c>
      <c r="AG63" s="266">
        <f>POR_Data!AD40</f>
        <v>0</v>
      </c>
      <c r="AH63" s="266">
        <f>POR_Data!AE40</f>
        <v>0</v>
      </c>
      <c r="AI63" s="266">
        <f>POR_Data!AF40</f>
        <v>0</v>
      </c>
      <c r="AJ63" s="266">
        <f>POR_Data!AG40</f>
        <v>0</v>
      </c>
      <c r="AK63" s="266">
        <f>POR_Data!AH40</f>
        <v>0</v>
      </c>
      <c r="AL63" s="266">
        <f>POR_Data!AI40</f>
        <v>0</v>
      </c>
      <c r="AM63" s="266">
        <f>POR_Data!AJ40</f>
        <v>0</v>
      </c>
    </row>
    <row r="64" spans="1:39" s="174" customFormat="1" ht="14.25" x14ac:dyDescent="0.2">
      <c r="A64" s="170" t="str">
        <f>POR_Data!B41</f>
        <v>6y</v>
      </c>
      <c r="B64" s="219" t="str">
        <f>POR_Data!C41</f>
        <v>Biogas/Biomass - Longterm PPA</v>
      </c>
      <c r="C64" s="179" t="str">
        <f>POR_Data!D41</f>
        <v>E0218</v>
      </c>
      <c r="D64" s="179" t="str">
        <f>POR_Data!E41</f>
        <v>56895</v>
      </c>
      <c r="E64" s="212" t="str">
        <f>POR_Data!F41</f>
        <v>OXMTN_6_LNDFIL</v>
      </c>
      <c r="F64" s="212">
        <f>POR_Data!G41</f>
        <v>0</v>
      </c>
      <c r="G64" s="212" t="str">
        <f>POR_Data!H41</f>
        <v>Biofuels</v>
      </c>
      <c r="H64" s="223">
        <f>POR_Data!I41</f>
        <v>10.62</v>
      </c>
      <c r="I64" s="179" t="str">
        <f>POR_Data!J41</f>
        <v>CAISO</v>
      </c>
      <c r="J64" s="179"/>
      <c r="K64" s="179"/>
      <c r="L64" s="179"/>
      <c r="M64" s="181"/>
      <c r="N64" s="216"/>
      <c r="O64" s="263">
        <f>POR_Data!L41</f>
        <v>0</v>
      </c>
      <c r="P64" s="263">
        <f>POR_Data!M41</f>
        <v>0</v>
      </c>
      <c r="Q64" s="263">
        <f>POR_Data!N41</f>
        <v>0</v>
      </c>
      <c r="R64" s="263">
        <f>POR_Data!O41</f>
        <v>0</v>
      </c>
      <c r="S64" s="263">
        <f>POR_Data!P41</f>
        <v>0</v>
      </c>
      <c r="T64" s="263">
        <f>POR_Data!Q41</f>
        <v>0</v>
      </c>
      <c r="U64" s="263">
        <f>POR_Data!R41</f>
        <v>0</v>
      </c>
      <c r="V64" s="263">
        <f>POR_Data!S41</f>
        <v>0</v>
      </c>
      <c r="W64" s="263">
        <f>POR_Data!T41</f>
        <v>0</v>
      </c>
      <c r="X64" s="263">
        <f>POR_Data!U41</f>
        <v>0</v>
      </c>
      <c r="Y64" s="263">
        <f>POR_Data!V41</f>
        <v>0</v>
      </c>
      <c r="Z64" s="263">
        <f>POR_Data!W41</f>
        <v>0</v>
      </c>
      <c r="AB64" s="266">
        <f>POR_Data!Y41</f>
        <v>0</v>
      </c>
      <c r="AC64" s="266">
        <f>POR_Data!Z41</f>
        <v>0</v>
      </c>
      <c r="AD64" s="266">
        <f>POR_Data!AA41</f>
        <v>0</v>
      </c>
      <c r="AE64" s="266">
        <f>POR_Data!AB41</f>
        <v>0</v>
      </c>
      <c r="AF64" s="266">
        <f>POR_Data!AC41</f>
        <v>0</v>
      </c>
      <c r="AG64" s="266">
        <f>POR_Data!AD41</f>
        <v>0</v>
      </c>
      <c r="AH64" s="266">
        <f>POR_Data!AE41</f>
        <v>0</v>
      </c>
      <c r="AI64" s="266">
        <f>POR_Data!AF41</f>
        <v>0</v>
      </c>
      <c r="AJ64" s="266">
        <f>POR_Data!AG41</f>
        <v>0</v>
      </c>
      <c r="AK64" s="266">
        <f>POR_Data!AH41</f>
        <v>0</v>
      </c>
      <c r="AL64" s="266">
        <f>POR_Data!AI41</f>
        <v>0</v>
      </c>
      <c r="AM64" s="266">
        <f>POR_Data!AJ41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23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23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277"/>
      <c r="I67" s="177"/>
      <c r="J67" s="177"/>
      <c r="K67" s="177"/>
      <c r="L67" s="177"/>
      <c r="M67" s="177"/>
      <c r="N67" s="215"/>
      <c r="O67" s="262">
        <f>SUM(O68:O72)</f>
        <v>2.399</v>
      </c>
      <c r="P67" s="262">
        <f t="shared" ref="P67:Z67" si="12">SUM(P68:P72)</f>
        <v>9.3093000000000004</v>
      </c>
      <c r="Q67" s="262">
        <f t="shared" si="12"/>
        <v>2.4643500739903099</v>
      </c>
      <c r="R67" s="262">
        <f t="shared" si="12"/>
        <v>2.4643500739903099</v>
      </c>
      <c r="S67" s="262">
        <f t="shared" si="12"/>
        <v>2.4643500739903099</v>
      </c>
      <c r="T67" s="262">
        <f t="shared" si="12"/>
        <v>2.4643500739903099</v>
      </c>
      <c r="U67" s="262">
        <f t="shared" si="12"/>
        <v>2.4643500739903099</v>
      </c>
      <c r="V67" s="262">
        <f t="shared" si="12"/>
        <v>2.4643500739903099</v>
      </c>
      <c r="W67" s="262">
        <f t="shared" si="12"/>
        <v>2.4643500739903099</v>
      </c>
      <c r="X67" s="262">
        <f t="shared" si="12"/>
        <v>2.4643500739903099</v>
      </c>
      <c r="Y67" s="262">
        <f t="shared" si="12"/>
        <v>2.4643500739903099</v>
      </c>
      <c r="Z67" s="262">
        <f t="shared" si="12"/>
        <v>2.4643500739903099</v>
      </c>
      <c r="AB67" s="265">
        <f t="shared" ref="AB67:AM67" si="13">SUM(AB68:AB73)</f>
        <v>70.248532799689841</v>
      </c>
      <c r="AC67" s="265">
        <f t="shared" si="13"/>
        <v>78.932466358000426</v>
      </c>
      <c r="AD67" s="265">
        <f t="shared" si="13"/>
        <v>94.647623620606993</v>
      </c>
      <c r="AE67" s="265">
        <f t="shared" si="13"/>
        <v>52.619292786223852</v>
      </c>
      <c r="AF67" s="265">
        <f t="shared" si="13"/>
        <v>44.106738782091213</v>
      </c>
      <c r="AG67" s="265">
        <f t="shared" si="13"/>
        <v>16.230387765186599</v>
      </c>
      <c r="AH67" s="265">
        <f t="shared" si="13"/>
        <v>26.298722134759423</v>
      </c>
      <c r="AI67" s="265">
        <f t="shared" si="13"/>
        <v>26.396917353440461</v>
      </c>
      <c r="AJ67" s="265">
        <f t="shared" si="13"/>
        <v>26.45595383079835</v>
      </c>
      <c r="AK67" s="265">
        <f t="shared" si="13"/>
        <v>26.693454286981872</v>
      </c>
      <c r="AL67" s="265">
        <f t="shared" si="13"/>
        <v>26.759164835503771</v>
      </c>
      <c r="AM67" s="265">
        <f t="shared" si="13"/>
        <v>26.674038464357814</v>
      </c>
    </row>
    <row r="68" spans="1:39" s="174" customFormat="1" x14ac:dyDescent="0.2">
      <c r="A68" s="170" t="str">
        <f>POR_Data!B42</f>
        <v>7b</v>
      </c>
      <c r="B68" s="174" t="str">
        <f>POR_Data!C42</f>
        <v>Large Hydro - Longterm PPA</v>
      </c>
      <c r="C68" s="179" t="str">
        <f>POR_Data!D42</f>
        <v>H0191</v>
      </c>
      <c r="D68" s="179" t="str">
        <f>POR_Data!E42</f>
        <v>417</v>
      </c>
      <c r="E68" s="212" t="str">
        <f>POR_Data!F42</f>
        <v>FORBST_7_UNIT 1</v>
      </c>
      <c r="F68" s="212">
        <f>POR_Data!G42</f>
        <v>0</v>
      </c>
      <c r="G68" s="212" t="str">
        <f>POR_Data!H42</f>
        <v>Large Hydroelectric (&gt;30)</v>
      </c>
      <c r="H68" s="223">
        <f>POR_Data!I42</f>
        <v>37.5</v>
      </c>
      <c r="I68" s="179" t="str">
        <f>POR_Data!J42</f>
        <v>CAISO</v>
      </c>
      <c r="J68" s="179"/>
      <c r="K68" s="179"/>
      <c r="L68" s="179"/>
      <c r="M68" s="181"/>
      <c r="N68" s="216"/>
      <c r="O68" s="263">
        <f>POR_Data!L42</f>
        <v>0.91400000000000003</v>
      </c>
      <c r="P68" s="263">
        <f>POR_Data!M42</f>
        <v>0.91700000000000004</v>
      </c>
      <c r="Q68" s="263">
        <f>POR_Data!N42</f>
        <v>0.92591250000000003</v>
      </c>
      <c r="R68" s="263">
        <f>POR_Data!O42</f>
        <v>0.92591250000000003</v>
      </c>
      <c r="S68" s="263">
        <f>POR_Data!P42</f>
        <v>0.92591250000000003</v>
      </c>
      <c r="T68" s="263">
        <f>POR_Data!Q42</f>
        <v>0.92591250000000003</v>
      </c>
      <c r="U68" s="263">
        <f>POR_Data!R42</f>
        <v>0.92591250000000003</v>
      </c>
      <c r="V68" s="263">
        <f>POR_Data!S42</f>
        <v>0.92591250000000003</v>
      </c>
      <c r="W68" s="263">
        <f>POR_Data!T42</f>
        <v>0.92591250000000003</v>
      </c>
      <c r="X68" s="263">
        <f>POR_Data!U42</f>
        <v>0.92591250000000003</v>
      </c>
      <c r="Y68" s="263">
        <f>POR_Data!V42</f>
        <v>0.92591250000000003</v>
      </c>
      <c r="Z68" s="263">
        <f>POR_Data!W42</f>
        <v>0.92591250000000003</v>
      </c>
      <c r="AB68" s="267">
        <f>POR_Data!Y42</f>
        <v>2.3569249999999999</v>
      </c>
      <c r="AC68" s="267">
        <f>POR_Data!Z42</f>
        <v>3.8276239999999802</v>
      </c>
      <c r="AD68" s="267">
        <f>POR_Data!AA42</f>
        <v>3.1116857401982401</v>
      </c>
      <c r="AE68" s="267">
        <f>POR_Data!AB42</f>
        <v>2.3775111649977498</v>
      </c>
      <c r="AF68" s="267">
        <f>POR_Data!AC42</f>
        <v>2.3833314047200602</v>
      </c>
      <c r="AG68" s="267">
        <f>POR_Data!AD42</f>
        <v>2.3560100437457501</v>
      </c>
      <c r="AH68" s="267">
        <f>POR_Data!AE42</f>
        <v>2.3340337057482099</v>
      </c>
      <c r="AI68" s="267">
        <f>POR_Data!AF42</f>
        <v>2.38772304930714</v>
      </c>
      <c r="AJ68" s="267">
        <f>POR_Data!AG42</f>
        <v>2.4034022083531501</v>
      </c>
      <c r="AK68" s="267">
        <f>POR_Data!AH42</f>
        <v>2.4913902428616099</v>
      </c>
      <c r="AL68" s="267">
        <f>POR_Data!AI42</f>
        <v>2.4941899329858801</v>
      </c>
      <c r="AM68" s="267">
        <f>POR_Data!AJ42</f>
        <v>2.48802765436161</v>
      </c>
    </row>
    <row r="69" spans="1:39" s="174" customFormat="1" x14ac:dyDescent="0.2">
      <c r="A69" s="170" t="str">
        <f>POR_Data!B43</f>
        <v>7c</v>
      </c>
      <c r="B69" s="219" t="str">
        <f>POR_Data!C43</f>
        <v>Large Hydro - Longterm PPA</v>
      </c>
      <c r="C69" s="179" t="str">
        <f>POR_Data!D43</f>
        <v>H0573</v>
      </c>
      <c r="D69" s="179" t="str">
        <f>POR_Data!E43</f>
        <v>419</v>
      </c>
      <c r="E69" s="212" t="str">
        <f>POR_Data!F43</f>
        <v>WDLEAF_7_UNIT 1</v>
      </c>
      <c r="F69" s="212">
        <f>POR_Data!G43</f>
        <v>0</v>
      </c>
      <c r="G69" s="212" t="str">
        <f>POR_Data!H43</f>
        <v>Large Hydroelectric (&gt;30)</v>
      </c>
      <c r="H69" s="223">
        <f>POR_Data!I43</f>
        <v>60</v>
      </c>
      <c r="I69" s="179" t="str">
        <f>POR_Data!J43</f>
        <v>CAISO</v>
      </c>
      <c r="J69" s="179"/>
      <c r="K69" s="179"/>
      <c r="L69" s="179"/>
      <c r="M69" s="181"/>
      <c r="N69" s="216"/>
      <c r="O69" s="263">
        <f>POR_Data!L43</f>
        <v>1.4850000000000001</v>
      </c>
      <c r="P69" s="263">
        <f>POR_Data!M43</f>
        <v>1.4710000000000001</v>
      </c>
      <c r="Q69" s="263">
        <f>POR_Data!N43</f>
        <v>1.53843757399031</v>
      </c>
      <c r="R69" s="263">
        <f>POR_Data!O43</f>
        <v>1.53843757399031</v>
      </c>
      <c r="S69" s="263">
        <f>POR_Data!P43</f>
        <v>1.53843757399031</v>
      </c>
      <c r="T69" s="263">
        <f>POR_Data!Q43</f>
        <v>1.53843757399031</v>
      </c>
      <c r="U69" s="263">
        <f>POR_Data!R43</f>
        <v>1.53843757399031</v>
      </c>
      <c r="V69" s="263">
        <f>POR_Data!S43</f>
        <v>1.53843757399031</v>
      </c>
      <c r="W69" s="263">
        <f>POR_Data!T43</f>
        <v>1.53843757399031</v>
      </c>
      <c r="X69" s="263">
        <f>POR_Data!U43</f>
        <v>1.53843757399031</v>
      </c>
      <c r="Y69" s="263">
        <f>POR_Data!V43</f>
        <v>1.53843757399031</v>
      </c>
      <c r="Z69" s="263">
        <f>POR_Data!W43</f>
        <v>1.53843757399031</v>
      </c>
      <c r="AB69" s="267">
        <f>POR_Data!Y43</f>
        <v>3.88498099999997</v>
      </c>
      <c r="AC69" s="267">
        <f>POR_Data!Z43</f>
        <v>5.7172670000001498</v>
      </c>
      <c r="AD69" s="267">
        <f>POR_Data!AA43</f>
        <v>4.7775800603941496</v>
      </c>
      <c r="AE69" s="267">
        <f>POR_Data!AB43</f>
        <v>3.8097816212303002</v>
      </c>
      <c r="AF69" s="267">
        <f>POR_Data!AC43</f>
        <v>3.8324073773700502</v>
      </c>
      <c r="AG69" s="267">
        <f>POR_Data!AD43</f>
        <v>3.8003777214393502</v>
      </c>
      <c r="AH69" s="267">
        <f>POR_Data!AE43</f>
        <v>3.7614884290082098</v>
      </c>
      <c r="AI69" s="267">
        <f>POR_Data!AF43</f>
        <v>3.8611943041303198</v>
      </c>
      <c r="AJ69" s="267">
        <f>POR_Data!AG43</f>
        <v>3.9045516224422001</v>
      </c>
      <c r="AK69" s="267">
        <f>POR_Data!AH43</f>
        <v>4.0540640441172604</v>
      </c>
      <c r="AL69" s="267">
        <f>POR_Data!AI43</f>
        <v>4.0617749025148902</v>
      </c>
      <c r="AM69" s="267">
        <f>POR_Data!AJ43</f>
        <v>4.0380108099932004</v>
      </c>
    </row>
    <row r="70" spans="1:39" s="174" customFormat="1" x14ac:dyDescent="0.2">
      <c r="A70" s="170" t="str">
        <f>POR_Data!B44</f>
        <v>7d</v>
      </c>
      <c r="B70" s="219" t="str">
        <f>POR_Data!C44</f>
        <v>Large Hydro - WAPA Import</v>
      </c>
      <c r="C70" s="179" t="str">
        <f>POR_Data!D44</f>
        <v>NA</v>
      </c>
      <c r="D70" s="179" t="str">
        <f>POR_Data!E44</f>
        <v>NA</v>
      </c>
      <c r="E70" s="212" t="str">
        <f>POR_Data!F44</f>
        <v>POOL WAPA BR</v>
      </c>
      <c r="F70" s="212">
        <f>POR_Data!G44</f>
        <v>0</v>
      </c>
      <c r="G70" s="212" t="str">
        <f>POR_Data!H44</f>
        <v>Large Hydroelectric (&gt;30)</v>
      </c>
      <c r="H70" s="223">
        <f>POR_Data!I44</f>
        <v>0</v>
      </c>
      <c r="I70" s="179" t="str">
        <f>POR_Data!J44</f>
        <v>CAISO</v>
      </c>
      <c r="J70" s="179"/>
      <c r="K70" s="179"/>
      <c r="L70" s="179"/>
      <c r="M70" s="181"/>
      <c r="N70" s="216"/>
      <c r="O70" s="263">
        <f>POR_Data!L44</f>
        <v>0</v>
      </c>
      <c r="P70" s="263">
        <f>POR_Data!M44</f>
        <v>6.9212999999999996</v>
      </c>
      <c r="Q70" s="263">
        <f>POR_Data!N44</f>
        <v>0</v>
      </c>
      <c r="R70" s="263">
        <f>POR_Data!O44</f>
        <v>0</v>
      </c>
      <c r="S70" s="263">
        <f>POR_Data!P44</f>
        <v>0</v>
      </c>
      <c r="T70" s="263">
        <f>POR_Data!Q44</f>
        <v>0</v>
      </c>
      <c r="U70" s="263">
        <f>POR_Data!R44</f>
        <v>0</v>
      </c>
      <c r="V70" s="263">
        <f>POR_Data!S44</f>
        <v>0</v>
      </c>
      <c r="W70" s="263">
        <f>POR_Data!T44</f>
        <v>0</v>
      </c>
      <c r="X70" s="263">
        <f>POR_Data!U44</f>
        <v>0</v>
      </c>
      <c r="Y70" s="263">
        <f>POR_Data!V44</f>
        <v>0</v>
      </c>
      <c r="Z70" s="263">
        <f>POR_Data!W44</f>
        <v>0</v>
      </c>
      <c r="AB70" s="267">
        <f>POR_Data!Y44</f>
        <v>4.6094771000000199</v>
      </c>
      <c r="AC70" s="267">
        <f>POR_Data!Z44</f>
        <v>13.4928179</v>
      </c>
      <c r="AD70" s="267">
        <f>POR_Data!AA44</f>
        <v>19.970353999999901</v>
      </c>
      <c r="AE70" s="267">
        <f>POR_Data!AB44</f>
        <v>0</v>
      </c>
      <c r="AF70" s="267">
        <f>POR_Data!AC44</f>
        <v>0</v>
      </c>
      <c r="AG70" s="267">
        <f>POR_Data!AD44</f>
        <v>0</v>
      </c>
      <c r="AH70" s="267">
        <f>POR_Data!AE44</f>
        <v>0</v>
      </c>
      <c r="AI70" s="267">
        <f>POR_Data!AF44</f>
        <v>0</v>
      </c>
      <c r="AJ70" s="267">
        <f>POR_Data!AG44</f>
        <v>0</v>
      </c>
      <c r="AK70" s="267">
        <f>POR_Data!AH44</f>
        <v>0</v>
      </c>
      <c r="AL70" s="267">
        <f>POR_Data!AI44</f>
        <v>0</v>
      </c>
      <c r="AM70" s="267">
        <f>POR_Data!AJ44</f>
        <v>0</v>
      </c>
    </row>
    <row r="71" spans="1:39" s="174" customFormat="1" x14ac:dyDescent="0.2">
      <c r="A71" s="170" t="str">
        <f>POR_Data!B45</f>
        <v>7e</v>
      </c>
      <c r="B71" s="219" t="str">
        <f>POR_Data!C45</f>
        <v>UAMPS Import</v>
      </c>
      <c r="C71" s="179">
        <f>POR_Data!D45</f>
        <v>0</v>
      </c>
      <c r="D71" s="179">
        <f>POR_Data!E45</f>
        <v>0</v>
      </c>
      <c r="E71" s="212" t="str">
        <f>POR_Data!F45</f>
        <v>MARBLE60</v>
      </c>
      <c r="F71" s="212">
        <f>POR_Data!G45</f>
        <v>0</v>
      </c>
      <c r="G71" s="212" t="str">
        <f>POR_Data!H45</f>
        <v>Unspecified Power</v>
      </c>
      <c r="H71" s="223">
        <f>POR_Data!I45</f>
        <v>0</v>
      </c>
      <c r="I71" s="179" t="str">
        <f>POR_Data!J45</f>
        <v>CAISO</v>
      </c>
      <c r="J71" s="179"/>
      <c r="K71" s="179"/>
      <c r="L71" s="179"/>
      <c r="M71" s="181"/>
      <c r="N71" s="216"/>
      <c r="O71" s="263">
        <f>POR_Data!L45</f>
        <v>0</v>
      </c>
      <c r="P71" s="263">
        <f>POR_Data!M45</f>
        <v>0</v>
      </c>
      <c r="Q71" s="263">
        <f>POR_Data!N45</f>
        <v>0</v>
      </c>
      <c r="R71" s="263">
        <f>POR_Data!O45</f>
        <v>0</v>
      </c>
      <c r="S71" s="263">
        <f>POR_Data!P45</f>
        <v>0</v>
      </c>
      <c r="T71" s="263">
        <f>POR_Data!Q45</f>
        <v>0</v>
      </c>
      <c r="U71" s="263">
        <f>POR_Data!R45</f>
        <v>0</v>
      </c>
      <c r="V71" s="263">
        <f>POR_Data!S45</f>
        <v>0</v>
      </c>
      <c r="W71" s="263">
        <f>POR_Data!T45</f>
        <v>0</v>
      </c>
      <c r="X71" s="263">
        <f>POR_Data!U45</f>
        <v>0</v>
      </c>
      <c r="Y71" s="263">
        <f>POR_Data!V45</f>
        <v>0</v>
      </c>
      <c r="Z71" s="263">
        <f>POR_Data!W45</f>
        <v>0</v>
      </c>
      <c r="AB71" s="267">
        <f>POR_Data!Y45</f>
        <v>0</v>
      </c>
      <c r="AC71" s="267">
        <f>POR_Data!Z45</f>
        <v>0</v>
      </c>
      <c r="AD71" s="267">
        <f>POR_Data!AA45</f>
        <v>0</v>
      </c>
      <c r="AE71" s="267">
        <f>POR_Data!AB45</f>
        <v>0</v>
      </c>
      <c r="AF71" s="267">
        <f>POR_Data!AC45</f>
        <v>0</v>
      </c>
      <c r="AG71" s="267">
        <f>POR_Data!AD45</f>
        <v>0</v>
      </c>
      <c r="AH71" s="267">
        <f>POR_Data!AE45</f>
        <v>0</v>
      </c>
      <c r="AI71" s="267">
        <f>POR_Data!AF45</f>
        <v>0</v>
      </c>
      <c r="AJ71" s="267">
        <f>POR_Data!AG45</f>
        <v>0</v>
      </c>
      <c r="AK71" s="267">
        <f>POR_Data!AH45</f>
        <v>0</v>
      </c>
      <c r="AL71" s="267">
        <f>POR_Data!AI45</f>
        <v>0</v>
      </c>
      <c r="AM71" s="267">
        <f>POR_Data!AJ45</f>
        <v>0</v>
      </c>
    </row>
    <row r="72" spans="1:39" s="174" customFormat="1" x14ac:dyDescent="0.2">
      <c r="A72" s="170" t="str">
        <f>POR_Data!B46</f>
        <v>7f</v>
      </c>
      <c r="B72" s="219" t="str">
        <f>POR_Data!C46</f>
        <v>COB Import</v>
      </c>
      <c r="C72" s="179">
        <f>POR_Data!D46</f>
        <v>0</v>
      </c>
      <c r="D72" s="179">
        <f>POR_Data!E46</f>
        <v>0</v>
      </c>
      <c r="E72" s="212" t="str">
        <f>POR_Data!F46</f>
        <v>MALIN500</v>
      </c>
      <c r="F72" s="212">
        <f>POR_Data!G46</f>
        <v>0</v>
      </c>
      <c r="G72" s="212" t="str">
        <f>POR_Data!H46</f>
        <v>Unspecified Power</v>
      </c>
      <c r="H72" s="223">
        <f>POR_Data!I46</f>
        <v>0</v>
      </c>
      <c r="I72" s="179" t="str">
        <f>POR_Data!J46</f>
        <v>CAISO</v>
      </c>
      <c r="J72" s="179"/>
      <c r="K72" s="179"/>
      <c r="L72" s="179"/>
      <c r="M72" s="181"/>
      <c r="N72" s="216"/>
      <c r="O72" s="263">
        <f>POR_Data!L46</f>
        <v>0</v>
      </c>
      <c r="P72" s="263">
        <f>POR_Data!M46</f>
        <v>0</v>
      </c>
      <c r="Q72" s="263">
        <f>POR_Data!N46</f>
        <v>0</v>
      </c>
      <c r="R72" s="263">
        <f>POR_Data!O46</f>
        <v>0</v>
      </c>
      <c r="S72" s="263">
        <f>POR_Data!P46</f>
        <v>0</v>
      </c>
      <c r="T72" s="263">
        <f>POR_Data!Q46</f>
        <v>0</v>
      </c>
      <c r="U72" s="263">
        <f>POR_Data!R46</f>
        <v>0</v>
      </c>
      <c r="V72" s="263">
        <f>POR_Data!S46</f>
        <v>0</v>
      </c>
      <c r="W72" s="263">
        <f>POR_Data!T46</f>
        <v>0</v>
      </c>
      <c r="X72" s="263">
        <f>POR_Data!U46</f>
        <v>0</v>
      </c>
      <c r="Y72" s="263">
        <f>POR_Data!V46</f>
        <v>0</v>
      </c>
      <c r="Z72" s="263">
        <f>POR_Data!W46</f>
        <v>0</v>
      </c>
      <c r="AB72" s="267">
        <f>POR_Data!Y46</f>
        <v>3.9231915800000601</v>
      </c>
      <c r="AC72" s="267">
        <f>POR_Data!Z46</f>
        <v>0</v>
      </c>
      <c r="AD72" s="267">
        <f>POR_Data!AA46</f>
        <v>0</v>
      </c>
      <c r="AE72" s="267">
        <f>POR_Data!AB46</f>
        <v>0</v>
      </c>
      <c r="AF72" s="267">
        <f>POR_Data!AC46</f>
        <v>0</v>
      </c>
      <c r="AG72" s="267">
        <f>POR_Data!AD46</f>
        <v>0</v>
      </c>
      <c r="AH72" s="267">
        <f>POR_Data!AE46</f>
        <v>0</v>
      </c>
      <c r="AI72" s="267">
        <f>POR_Data!AF46</f>
        <v>0</v>
      </c>
      <c r="AJ72" s="267">
        <f>POR_Data!AG46</f>
        <v>0</v>
      </c>
      <c r="AK72" s="267">
        <f>POR_Data!AH46</f>
        <v>0</v>
      </c>
      <c r="AL72" s="267">
        <f>POR_Data!AI46</f>
        <v>0</v>
      </c>
      <c r="AM72" s="267">
        <f>POR_Data!AJ46</f>
        <v>0</v>
      </c>
    </row>
    <row r="73" spans="1:39" s="174" customFormat="1" x14ac:dyDescent="0.2">
      <c r="A73" s="170" t="str">
        <f>POR_Data!B47</f>
        <v>7g</v>
      </c>
      <c r="B73" s="219" t="str">
        <f>POR_Data!C47</f>
        <v>NP15 Financial Hedge</v>
      </c>
      <c r="C73" s="179">
        <f>POR_Data!D47</f>
        <v>0</v>
      </c>
      <c r="D73" s="179">
        <f>POR_Data!E47</f>
        <v>0</v>
      </c>
      <c r="E73" s="212" t="str">
        <f>POR_Data!F47</f>
        <v>TH_NP15_GEN-APND</v>
      </c>
      <c r="F73" s="212">
        <f>POR_Data!G47</f>
        <v>0</v>
      </c>
      <c r="G73" s="212" t="str">
        <f>POR_Data!H47</f>
        <v>Unspecified Power</v>
      </c>
      <c r="H73" s="223">
        <f>POR_Data!I47</f>
        <v>0</v>
      </c>
      <c r="I73" s="179" t="str">
        <f>POR_Data!J47</f>
        <v>CAISO</v>
      </c>
      <c r="J73" s="179"/>
      <c r="K73" s="179"/>
      <c r="L73" s="179"/>
      <c r="M73" s="181"/>
      <c r="N73" s="216"/>
      <c r="O73" s="263">
        <f>POR_Data!L47</f>
        <v>7.00000000008</v>
      </c>
      <c r="P73" s="263">
        <f>POR_Data!M47</f>
        <v>4</v>
      </c>
      <c r="Q73" s="263">
        <f>POR_Data!N47</f>
        <v>10.000000000006001</v>
      </c>
      <c r="R73" s="263">
        <f>POR_Data!O47</f>
        <v>4.1500000000000297</v>
      </c>
      <c r="S73" s="263">
        <f>POR_Data!P47</f>
        <v>2.1500000000000301</v>
      </c>
      <c r="T73" s="263">
        <f>POR_Data!Q47</f>
        <v>1.1500000000000301</v>
      </c>
      <c r="U73" s="263">
        <f>POR_Data!R47</f>
        <v>2.3000000000000602</v>
      </c>
      <c r="V73" s="263">
        <f>POR_Data!S47</f>
        <v>2.3000000000000602</v>
      </c>
      <c r="W73" s="263">
        <f>POR_Data!T47</f>
        <v>2.3000000000000602</v>
      </c>
      <c r="X73" s="263">
        <f>POR_Data!U47</f>
        <v>2.3000000000000602</v>
      </c>
      <c r="Y73" s="263">
        <f>POR_Data!V47</f>
        <v>2.3000000000000602</v>
      </c>
      <c r="Z73" s="263">
        <f>POR_Data!W47</f>
        <v>2.3000000000000602</v>
      </c>
      <c r="AB73" s="267">
        <f>POR_Data!Y47</f>
        <v>55.473958119689797</v>
      </c>
      <c r="AC73" s="267">
        <f>POR_Data!Z47</f>
        <v>55.894757458000299</v>
      </c>
      <c r="AD73" s="267">
        <f>POR_Data!AA47</f>
        <v>66.788003820014694</v>
      </c>
      <c r="AE73" s="267">
        <f>POR_Data!AB47</f>
        <v>46.431999999995803</v>
      </c>
      <c r="AF73" s="267">
        <f>POR_Data!AC47</f>
        <v>37.8910000000011</v>
      </c>
      <c r="AG73" s="267">
        <f>POR_Data!AD47</f>
        <v>10.074000000001501</v>
      </c>
      <c r="AH73" s="267">
        <f>POR_Data!AE47</f>
        <v>20.203200000003001</v>
      </c>
      <c r="AI73" s="267">
        <f>POR_Data!AF47</f>
        <v>20.148000000003002</v>
      </c>
      <c r="AJ73" s="267">
        <f>POR_Data!AG47</f>
        <v>20.148000000003002</v>
      </c>
      <c r="AK73" s="267">
        <f>POR_Data!AH47</f>
        <v>20.148000000003002</v>
      </c>
      <c r="AL73" s="267">
        <f>POR_Data!AI47</f>
        <v>20.203200000003001</v>
      </c>
      <c r="AM73" s="267">
        <f>POR_Data!AJ47</f>
        <v>20.148000000003002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2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23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23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23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278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278"/>
      <c r="I79" s="180"/>
      <c r="J79" s="180"/>
      <c r="K79" s="180"/>
      <c r="L79" s="180"/>
      <c r="M79" s="180"/>
      <c r="N79" s="217"/>
      <c r="O79" s="264">
        <f>O10+O18+O21+O25+O33+O41+O67+O76</f>
        <v>4.9359999999999999</v>
      </c>
      <c r="P79" s="264">
        <f t="shared" ref="P79:Z79" si="16">P10+P18+P21+P25+P33+P41+P67+P76</f>
        <v>9.8132999999999999</v>
      </c>
      <c r="Q79" s="264">
        <f t="shared" si="16"/>
        <v>5.3547251035864321</v>
      </c>
      <c r="R79" s="264">
        <f t="shared" si="16"/>
        <v>3.0797251035864317</v>
      </c>
      <c r="S79" s="264">
        <f t="shared" si="16"/>
        <v>3.0797251035864317</v>
      </c>
      <c r="T79" s="264">
        <f t="shared" si="16"/>
        <v>3.0797251035864317</v>
      </c>
      <c r="U79" s="264">
        <f t="shared" si="16"/>
        <v>3.0797251035864317</v>
      </c>
      <c r="V79" s="264">
        <f t="shared" si="16"/>
        <v>3.0797251035864317</v>
      </c>
      <c r="W79" s="264">
        <f t="shared" si="16"/>
        <v>3.0797251035864317</v>
      </c>
      <c r="X79" s="264">
        <f t="shared" si="16"/>
        <v>3.0797251035864317</v>
      </c>
      <c r="Y79" s="264">
        <f t="shared" si="16"/>
        <v>3.0797251035864317</v>
      </c>
      <c r="Z79" s="264">
        <f t="shared" si="16"/>
        <v>3.0797251035864317</v>
      </c>
      <c r="AB79" s="268">
        <f t="shared" ref="AB79:AM79" si="17">AB10+AB18+AB21+AB25+AB33+AB41+AB67+AB76</f>
        <v>89.58635679968971</v>
      </c>
      <c r="AC79" s="268">
        <f t="shared" si="17"/>
        <v>103.9155393580007</v>
      </c>
      <c r="AD79" s="268">
        <f t="shared" si="17"/>
        <v>121.14257402593054</v>
      </c>
      <c r="AE79" s="268">
        <f t="shared" si="17"/>
        <v>69.517070236836304</v>
      </c>
      <c r="AF79" s="268">
        <f t="shared" si="17"/>
        <v>54.993901636217494</v>
      </c>
      <c r="AG79" s="268">
        <f t="shared" si="17"/>
        <v>27.062898291927361</v>
      </c>
      <c r="AH79" s="268">
        <f t="shared" si="17"/>
        <v>37.184374315072894</v>
      </c>
      <c r="AI79" s="268">
        <f t="shared" si="17"/>
        <v>37.304724970119352</v>
      </c>
      <c r="AJ79" s="268">
        <f t="shared" si="17"/>
        <v>37.344713980955873</v>
      </c>
      <c r="AK79" s="268">
        <f t="shared" si="17"/>
        <v>37.600039158455203</v>
      </c>
      <c r="AL79" s="268">
        <f t="shared" si="17"/>
        <v>37.631082819132487</v>
      </c>
      <c r="AM79" s="268">
        <f t="shared" si="17"/>
        <v>37.509598172994735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278"/>
      <c r="I80" s="180"/>
      <c r="J80" s="180"/>
      <c r="K80" s="180"/>
      <c r="L80" s="180"/>
      <c r="M80" s="180"/>
      <c r="N80" s="217"/>
      <c r="O80" s="264">
        <f>'S-1_POR'!G25</f>
        <v>25.627914000000001</v>
      </c>
      <c r="P80" s="264">
        <f>'S-1_POR'!H25</f>
        <v>23.772423000000003</v>
      </c>
      <c r="Q80" s="264">
        <f>'S-1_POR'!I25</f>
        <v>23.342904000000001</v>
      </c>
      <c r="R80" s="264">
        <f>'S-1_POR'!J25</f>
        <v>22.822020000000002</v>
      </c>
      <c r="S80" s="264">
        <f>'S-1_POR'!K25</f>
        <v>23.060700000000001</v>
      </c>
      <c r="T80" s="264">
        <f>'S-1_POR'!L25</f>
        <v>23.122710000000001</v>
      </c>
      <c r="U80" s="264">
        <f>'S-1_POR'!M25</f>
        <v>23.235030000000002</v>
      </c>
      <c r="V80" s="264">
        <f>'S-1_POR'!N25</f>
        <v>23.30406</v>
      </c>
      <c r="W80" s="264">
        <f>'S-1_POR'!O25</f>
        <v>23.366070000000001</v>
      </c>
      <c r="X80" s="264">
        <f>'S-1_POR'!P25</f>
        <v>23.402339999999999</v>
      </c>
      <c r="Y80" s="264">
        <f>'S-1_POR'!Q25</f>
        <v>23.43627</v>
      </c>
      <c r="Z80" s="264">
        <f>'S-1_POR'!R25</f>
        <v>23.47137</v>
      </c>
      <c r="AB80" s="268">
        <f>'S-1_POR'!G39</f>
        <v>117.80379840000001</v>
      </c>
      <c r="AC80" s="268">
        <f>'S-1_POR'!H39</f>
        <v>113.8577214</v>
      </c>
      <c r="AD80" s="268">
        <f>'S-1_POR'!I39</f>
        <v>117.8830064</v>
      </c>
      <c r="AE80" s="268">
        <f>'S-1_POR'!J39</f>
        <v>115.014853</v>
      </c>
      <c r="AF80" s="268">
        <f>'S-1_POR'!K39</f>
        <v>117.15969800000001</v>
      </c>
      <c r="AG80" s="268">
        <f>'S-1_POR'!L39</f>
        <v>117.557025</v>
      </c>
      <c r="AH80" s="268">
        <f>'S-1_POR'!M39</f>
        <v>118.454032</v>
      </c>
      <c r="AI80" s="268">
        <f>'S-1_POR'!N39</f>
        <v>118.91491799999901</v>
      </c>
      <c r="AJ80" s="268">
        <f>'S-1_POR'!O39</f>
        <v>119.401337</v>
      </c>
      <c r="AK80" s="268">
        <f>'S-1_POR'!P39</f>
        <v>119.75144299999999</v>
      </c>
      <c r="AL80" s="268">
        <f>'S-1_POR'!Q39</f>
        <v>120.06523</v>
      </c>
      <c r="AM80" s="268">
        <f>'S-1_POR'!R39</f>
        <v>120.31876800000001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278"/>
      <c r="I81" s="180"/>
      <c r="J81" s="180"/>
      <c r="K81" s="180"/>
      <c r="L81" s="180"/>
      <c r="M81" s="180"/>
      <c r="N81" s="217"/>
      <c r="O81" s="262">
        <f>O79-O80</f>
        <v>-20.691914000000001</v>
      </c>
      <c r="P81" s="262">
        <f t="shared" ref="P81:Z81" si="18">P79-P80</f>
        <v>-13.959123000000004</v>
      </c>
      <c r="Q81" s="262">
        <f t="shared" si="18"/>
        <v>-17.988178896413569</v>
      </c>
      <c r="R81" s="262">
        <f t="shared" si="18"/>
        <v>-19.742294896413568</v>
      </c>
      <c r="S81" s="262">
        <f t="shared" si="18"/>
        <v>-19.980974896413571</v>
      </c>
      <c r="T81" s="262">
        <f t="shared" si="18"/>
        <v>-20.042984896413572</v>
      </c>
      <c r="U81" s="262">
        <f t="shared" si="18"/>
        <v>-20.155304896413568</v>
      </c>
      <c r="V81" s="262">
        <f t="shared" si="18"/>
        <v>-20.224334896413566</v>
      </c>
      <c r="W81" s="262">
        <f t="shared" si="18"/>
        <v>-20.286344896413567</v>
      </c>
      <c r="X81" s="262">
        <f t="shared" si="18"/>
        <v>-20.322614896413569</v>
      </c>
      <c r="Y81" s="262">
        <f t="shared" si="18"/>
        <v>-20.356544896413567</v>
      </c>
      <c r="Z81" s="262">
        <f t="shared" si="18"/>
        <v>-20.391644896413567</v>
      </c>
      <c r="AB81" s="261">
        <f t="shared" ref="AB81:AM81" si="19">AB79-AB80</f>
        <v>-28.217441600310295</v>
      </c>
      <c r="AC81" s="261">
        <f t="shared" si="19"/>
        <v>-9.9421820419993026</v>
      </c>
      <c r="AD81" s="261">
        <f t="shared" si="19"/>
        <v>3.2595676259305435</v>
      </c>
      <c r="AE81" s="261">
        <f t="shared" si="19"/>
        <v>-45.497782763163698</v>
      </c>
      <c r="AF81" s="261">
        <f t="shared" si="19"/>
        <v>-62.165796363782512</v>
      </c>
      <c r="AG81" s="261">
        <f t="shared" si="19"/>
        <v>-90.494126708072628</v>
      </c>
      <c r="AH81" s="261">
        <f t="shared" si="19"/>
        <v>-81.269657684927097</v>
      </c>
      <c r="AI81" s="261">
        <f t="shared" si="19"/>
        <v>-81.610193029879653</v>
      </c>
      <c r="AJ81" s="261">
        <f t="shared" si="19"/>
        <v>-82.056623019044125</v>
      </c>
      <c r="AK81" s="261">
        <f t="shared" si="19"/>
        <v>-82.151403841544791</v>
      </c>
      <c r="AL81" s="261">
        <f t="shared" si="19"/>
        <v>-82.434147180867512</v>
      </c>
      <c r="AM81" s="261">
        <f t="shared" si="19"/>
        <v>-82.809169827005263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278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278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278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disablePrompts="1" count="4">
    <dataValidation operator="equal" allowBlank="1" showInputMessage="1" showErrorMessage="1" error="Data entry in this field is not allowed." sqref="AB79:AM79 AB10:AM10 AB18:AM18 AB21:AM21 AB25:AM25 AB33:AM33 AB41:AM41 AB67:AM67 AB82:AC83 O79:Z79 O80:AM81" xr:uid="{FEEDFDA1-74B7-4EAA-84F0-02A76D2A07B2}"/>
    <dataValidation operator="equal" allowBlank="1" showInputMessage="1" showErrorMessage="1" error="Data entry in this cell is not allowed." sqref="O18:Z18 O41:Z41 O33:Z33 O25:Z25 O21:Z21 O10:Z10 O67:Z67" xr:uid="{A6F7A5AC-F69B-408D-8A0C-11DE925AF003}"/>
    <dataValidation type="decimal" allowBlank="1" showInputMessage="1" showErrorMessage="1" error="Pleae input value between -90.00 and 90.00" sqref="J11:J17 J19:J20 J22:J24 J26:J32 J34:J40 J68:J73 J75:J77 J42:J66" xr:uid="{1F9BAD96-4422-4151-8D23-5F017ACEA34C}">
      <formula1>-90</formula1>
      <formula2>90</formula2>
    </dataValidation>
    <dataValidation type="decimal" allowBlank="1" showInputMessage="1" showErrorMessage="1" error="Pleae input value between -180.00 and 180.00" sqref="K22:N24 K19:N20 K42:N66 K34:N40 K68:N73 K75:N77 K11:N17 K26:N32" xr:uid="{1CF88527-8EA1-4536-82A4-EB77D6EC3285}">
      <formula1>-180</formula1>
      <formula2>180</formula2>
    </dataValidation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4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5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6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7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8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9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0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1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2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3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4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5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6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7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8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29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0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1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2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3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4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5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6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7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8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39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0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1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2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3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4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5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6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7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8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49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0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1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2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3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4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5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6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7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8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59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0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1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2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3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4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5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6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7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8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69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0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1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2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3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4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5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6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7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8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79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80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81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82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7A262B63-11B1-4F76-B16A-3C465A738AD4}">
          <x14:formula1>
            <xm:f>Sheet1!$E$6:$E$15</xm:f>
          </x14:formula1>
          <xm:sqref>O17</xm:sqref>
        </x14:dataValidation>
        <x14:dataValidation type="list" allowBlank="1" showInputMessage="1" showErrorMessage="1" xr:uid="{73D01846-17A9-413D-98E5-96545BA83107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808FD53C-04AB-42B8-A6F5-F0EF81CADE91}">
          <x14:formula1>
            <xm:f>Sheet1!$E$6:$E$25</xm:f>
          </x14:formula1>
          <xm:sqref>I75:I77 I19:I20 I22:I24 I26:I32 I34:I40 I68:I73 I11:I17 I42:I66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15C3-55D2-43ED-B351-88096F244AB0}">
  <dimension ref="A1:AK48"/>
  <sheetViews>
    <sheetView workbookViewId="0">
      <selection activeCell="J31" sqref="J31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606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21.904199999999999</v>
      </c>
      <c r="M2" s="235">
        <v>20.761900000000001</v>
      </c>
      <c r="N2" s="235">
        <v>19.9512</v>
      </c>
      <c r="O2" s="235">
        <v>19.506</v>
      </c>
      <c r="P2" s="235">
        <v>19.71</v>
      </c>
      <c r="Q2" s="235">
        <v>19.763000000000002</v>
      </c>
      <c r="R2" s="235">
        <v>19.859000000000002</v>
      </c>
      <c r="S2" s="235">
        <v>19.917999999999999</v>
      </c>
      <c r="T2" s="235">
        <v>19.971</v>
      </c>
      <c r="U2" s="235">
        <v>20.001999999999999</v>
      </c>
      <c r="V2" s="235">
        <v>20.030999999999999</v>
      </c>
      <c r="W2" s="235">
        <v>20.061</v>
      </c>
      <c r="X2" s="235"/>
      <c r="Y2" s="235">
        <v>117.80379840000001</v>
      </c>
      <c r="Z2" s="235">
        <v>113.8577214</v>
      </c>
      <c r="AA2" s="235">
        <v>117.8830064</v>
      </c>
      <c r="AB2" s="235">
        <v>115.014853</v>
      </c>
      <c r="AC2" s="235">
        <v>117.15969800000001</v>
      </c>
      <c r="AD2" s="235">
        <v>117.557025</v>
      </c>
      <c r="AE2" s="235">
        <v>118.454032</v>
      </c>
      <c r="AF2" s="235">
        <v>118.91491799999901</v>
      </c>
      <c r="AG2" s="235">
        <v>119.401337</v>
      </c>
      <c r="AH2" s="235">
        <v>119.75144299999999</v>
      </c>
      <c r="AI2" s="235">
        <v>120.06523</v>
      </c>
      <c r="AJ2" s="235">
        <v>120.31876800000001</v>
      </c>
      <c r="AK2" s="235"/>
    </row>
    <row r="3" spans="1:37" x14ac:dyDescent="0.25">
      <c r="A3" s="239" t="s">
        <v>606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-0.51900000000000002</v>
      </c>
      <c r="N3" s="235">
        <v>0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606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606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5"/>
    </row>
    <row r="6" spans="1:37" x14ac:dyDescent="0.25">
      <c r="A6" s="234" t="s">
        <v>606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5"/>
    </row>
    <row r="7" spans="1:37" x14ac:dyDescent="0.25">
      <c r="A7" s="234" t="s">
        <v>606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5"/>
    </row>
    <row r="8" spans="1:37" x14ac:dyDescent="0.25">
      <c r="A8" s="234" t="s">
        <v>606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5"/>
    </row>
    <row r="9" spans="1:37" x14ac:dyDescent="0.25">
      <c r="A9" s="234" t="s">
        <v>606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5"/>
    </row>
    <row r="10" spans="1:37" x14ac:dyDescent="0.25">
      <c r="A10" s="234" t="s">
        <v>606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606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606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</row>
    <row r="13" spans="1:37" x14ac:dyDescent="0.25">
      <c r="A13" s="239" t="s">
        <v>606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</row>
    <row r="14" spans="1:37" x14ac:dyDescent="0.25">
      <c r="A14" s="239" t="s">
        <v>606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606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606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5"/>
    </row>
    <row r="17" spans="1:37" x14ac:dyDescent="0.25">
      <c r="A17" s="234" t="s">
        <v>606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5"/>
    </row>
    <row r="18" spans="1:37" x14ac:dyDescent="0.25">
      <c r="A18" s="234" t="s">
        <v>606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5"/>
    </row>
    <row r="19" spans="1:37" x14ac:dyDescent="0.25">
      <c r="A19" s="239" t="s">
        <v>606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606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>
        <v>0.254</v>
      </c>
      <c r="M20" s="235">
        <v>0.253</v>
      </c>
      <c r="N20" s="235">
        <v>0.307687514798061</v>
      </c>
      <c r="O20" s="235">
        <v>0.307687514798061</v>
      </c>
      <c r="P20" s="235">
        <v>0.307687514798061</v>
      </c>
      <c r="Q20" s="235">
        <v>0.307687514798061</v>
      </c>
      <c r="R20" s="235">
        <v>0.307687514798061</v>
      </c>
      <c r="S20" s="235">
        <v>0.307687514798061</v>
      </c>
      <c r="T20" s="235">
        <v>0.307687514798061</v>
      </c>
      <c r="U20" s="235">
        <v>0.307687514798061</v>
      </c>
      <c r="V20" s="235">
        <v>0.307687514798061</v>
      </c>
      <c r="W20" s="235">
        <v>0.307687514798061</v>
      </c>
      <c r="X20" s="235"/>
      <c r="Y20" s="235">
        <v>1.2993109999999699</v>
      </c>
      <c r="Z20" s="235">
        <v>1.6054570000000601</v>
      </c>
      <c r="AA20" s="235">
        <v>1.64641057130846</v>
      </c>
      <c r="AB20" s="235">
        <v>1.7563250274228399</v>
      </c>
      <c r="AC20" s="235">
        <v>1.7698363449083001</v>
      </c>
      <c r="AD20" s="235">
        <v>1.7539983764971201</v>
      </c>
      <c r="AE20" s="235">
        <v>1.75561566153501</v>
      </c>
      <c r="AF20" s="235">
        <v>1.7717760678150201</v>
      </c>
      <c r="AG20" s="235">
        <v>1.7611243251289701</v>
      </c>
      <c r="AH20" s="235">
        <v>1.7602299040704801</v>
      </c>
      <c r="AI20" s="235">
        <v>1.7598667052730399</v>
      </c>
      <c r="AJ20" s="235">
        <v>1.7520821097352399</v>
      </c>
      <c r="AK20" s="235"/>
    </row>
    <row r="21" spans="1:37" x14ac:dyDescent="0.25">
      <c r="A21" s="239" t="s">
        <v>606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>
        <v>0.29499999999999998</v>
      </c>
      <c r="M21" s="235">
        <v>0.251</v>
      </c>
      <c r="N21" s="235">
        <v>0.307687514798061</v>
      </c>
      <c r="O21" s="235">
        <v>0.307687514798061</v>
      </c>
      <c r="P21" s="235">
        <v>0.307687514798061</v>
      </c>
      <c r="Q21" s="235">
        <v>0.307687514798061</v>
      </c>
      <c r="R21" s="235">
        <v>0.307687514798061</v>
      </c>
      <c r="S21" s="235">
        <v>0.307687514798061</v>
      </c>
      <c r="T21" s="235">
        <v>0.307687514798061</v>
      </c>
      <c r="U21" s="235">
        <v>0.307687514798061</v>
      </c>
      <c r="V21" s="235">
        <v>0.307687514798061</v>
      </c>
      <c r="W21" s="235">
        <v>0.307687514798061</v>
      </c>
      <c r="X21" s="235"/>
      <c r="Y21" s="235">
        <v>0.54997699999999805</v>
      </c>
      <c r="Z21" s="235">
        <v>1.01496600000003</v>
      </c>
      <c r="AA21" s="235">
        <v>0.80095825465319803</v>
      </c>
      <c r="AB21" s="235">
        <v>1.0542562668661399</v>
      </c>
      <c r="AC21" s="235">
        <v>1.0600831664663</v>
      </c>
      <c r="AD21" s="235">
        <v>1.04433296635286</v>
      </c>
      <c r="AE21" s="235">
        <v>1.06421548541235</v>
      </c>
      <c r="AF21" s="235">
        <v>1.06285453862932</v>
      </c>
      <c r="AG21" s="235">
        <v>1.04870677759423</v>
      </c>
      <c r="AH21" s="235">
        <v>1.06430781107942</v>
      </c>
      <c r="AI21" s="235">
        <v>1.0602728894415201</v>
      </c>
      <c r="AJ21" s="235">
        <v>1.05707250121523</v>
      </c>
      <c r="AK21" s="235"/>
    </row>
    <row r="22" spans="1:37" x14ac:dyDescent="0.25">
      <c r="A22" s="239" t="s">
        <v>606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606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606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606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>
        <v>0</v>
      </c>
      <c r="M25" s="235">
        <v>0</v>
      </c>
      <c r="N25" s="235">
        <v>0</v>
      </c>
      <c r="O25" s="235">
        <v>0</v>
      </c>
      <c r="P25" s="235">
        <v>0</v>
      </c>
      <c r="Q25" s="235">
        <v>0</v>
      </c>
      <c r="R25" s="235">
        <v>0</v>
      </c>
      <c r="S25" s="235">
        <v>0</v>
      </c>
      <c r="T25" s="235">
        <v>0</v>
      </c>
      <c r="U25" s="235">
        <v>0</v>
      </c>
      <c r="V25" s="235">
        <v>0</v>
      </c>
      <c r="W25" s="235">
        <v>0</v>
      </c>
      <c r="X25" s="235"/>
      <c r="Y25" s="235">
        <v>2.2321939999999998</v>
      </c>
      <c r="Z25" s="235">
        <v>11.038682000000099</v>
      </c>
      <c r="AA25" s="235">
        <v>10.6871815793619</v>
      </c>
      <c r="AB25" s="235">
        <v>8.0820471563234406</v>
      </c>
      <c r="AC25" s="235">
        <v>8.0572433427516792</v>
      </c>
      <c r="AD25" s="235">
        <v>8.0341791838907799</v>
      </c>
      <c r="AE25" s="235">
        <v>8.0658210333661096</v>
      </c>
      <c r="AF25" s="235">
        <v>8.0731770102345504</v>
      </c>
      <c r="AG25" s="235">
        <v>8.0789290474343201</v>
      </c>
      <c r="AH25" s="235">
        <v>8.08204715632343</v>
      </c>
      <c r="AI25" s="235">
        <v>8.0517783889141601</v>
      </c>
      <c r="AJ25" s="235">
        <v>8.0264050976864496</v>
      </c>
      <c r="AK25" s="235"/>
    </row>
    <row r="26" spans="1:37" x14ac:dyDescent="0.25">
      <c r="A26" s="239" t="s">
        <v>606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606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606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606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606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606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606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606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606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606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606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606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606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606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>
        <v>1.988</v>
      </c>
      <c r="M39" s="235">
        <v>0</v>
      </c>
      <c r="N39" s="235">
        <v>2.2749999999999999</v>
      </c>
      <c r="O39" s="235">
        <v>0</v>
      </c>
      <c r="P39" s="235">
        <v>0</v>
      </c>
      <c r="Q39" s="235">
        <v>0</v>
      </c>
      <c r="R39" s="235">
        <v>0</v>
      </c>
      <c r="S39" s="235">
        <v>0</v>
      </c>
      <c r="T39" s="235">
        <v>0</v>
      </c>
      <c r="U39" s="235">
        <v>0</v>
      </c>
      <c r="V39" s="235">
        <v>0</v>
      </c>
      <c r="W39" s="235">
        <v>0</v>
      </c>
      <c r="X39" s="235"/>
      <c r="Y39" s="235">
        <v>13.5172899999999</v>
      </c>
      <c r="Z39" s="235">
        <v>10.792959000000099</v>
      </c>
      <c r="AA39" s="235">
        <v>12.446472</v>
      </c>
      <c r="AB39" s="235">
        <v>6.0051490000000296</v>
      </c>
      <c r="AC39" s="235">
        <v>0</v>
      </c>
      <c r="AD39" s="235">
        <v>0</v>
      </c>
      <c r="AE39" s="235">
        <v>0</v>
      </c>
      <c r="AF39" s="235">
        <v>0</v>
      </c>
      <c r="AG39" s="235">
        <v>0</v>
      </c>
      <c r="AH39" s="235">
        <v>0</v>
      </c>
      <c r="AI39" s="235">
        <v>0</v>
      </c>
      <c r="AJ39" s="235">
        <v>0</v>
      </c>
      <c r="AK39" s="235"/>
    </row>
    <row r="40" spans="1:37" x14ac:dyDescent="0.25">
      <c r="A40" s="239" t="s">
        <v>606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>
        <v>0</v>
      </c>
      <c r="M40" s="235">
        <v>0</v>
      </c>
      <c r="N40" s="235">
        <v>0</v>
      </c>
      <c r="O40" s="235">
        <v>0</v>
      </c>
      <c r="P40" s="235">
        <v>0</v>
      </c>
      <c r="Q40" s="235">
        <v>0</v>
      </c>
      <c r="R40" s="235">
        <v>0</v>
      </c>
      <c r="S40" s="235">
        <v>0</v>
      </c>
      <c r="T40" s="235">
        <v>0</v>
      </c>
      <c r="U40" s="235">
        <v>0</v>
      </c>
      <c r="V40" s="235">
        <v>0</v>
      </c>
      <c r="W40" s="235">
        <v>0</v>
      </c>
      <c r="X40" s="235"/>
      <c r="Y40" s="235">
        <v>1.739052</v>
      </c>
      <c r="Z40" s="235">
        <v>0.53100899999999496</v>
      </c>
      <c r="AA40" s="235">
        <v>0.91392799999999697</v>
      </c>
      <c r="AB40" s="235">
        <v>0</v>
      </c>
      <c r="AC40" s="235">
        <v>0</v>
      </c>
      <c r="AD40" s="235">
        <v>0</v>
      </c>
      <c r="AE40" s="235">
        <v>0</v>
      </c>
      <c r="AF40" s="235">
        <v>0</v>
      </c>
      <c r="AG40" s="235">
        <v>0</v>
      </c>
      <c r="AH40" s="235">
        <v>0</v>
      </c>
      <c r="AI40" s="235">
        <v>0</v>
      </c>
      <c r="AJ40" s="235">
        <v>0</v>
      </c>
      <c r="AK40" s="235"/>
    </row>
    <row r="41" spans="1:37" x14ac:dyDescent="0.25">
      <c r="A41" s="239" t="s">
        <v>606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606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>
        <v>0.91400000000000003</v>
      </c>
      <c r="M42" s="231">
        <v>0.91700000000000004</v>
      </c>
      <c r="N42" s="231">
        <v>0.92591250000000003</v>
      </c>
      <c r="O42" s="231">
        <v>0.92591250000000003</v>
      </c>
      <c r="P42" s="231">
        <v>0.92591250000000003</v>
      </c>
      <c r="Q42" s="231">
        <v>0.92591250000000003</v>
      </c>
      <c r="R42" s="231">
        <v>0.92591250000000003</v>
      </c>
      <c r="S42" s="231">
        <v>0.92591250000000003</v>
      </c>
      <c r="T42" s="231">
        <v>0.92591250000000003</v>
      </c>
      <c r="U42" s="231">
        <v>0.92591250000000003</v>
      </c>
      <c r="V42" s="231">
        <v>0.92591250000000003</v>
      </c>
      <c r="W42" s="231">
        <v>0.92591250000000003</v>
      </c>
      <c r="X42" s="231"/>
      <c r="Y42" s="231">
        <v>2.3569249999999999</v>
      </c>
      <c r="Z42" s="231">
        <v>3.8276239999999802</v>
      </c>
      <c r="AA42" s="231">
        <v>3.1116857401982401</v>
      </c>
      <c r="AB42" s="231">
        <v>2.3775111649977498</v>
      </c>
      <c r="AC42" s="231">
        <v>2.3833314047200602</v>
      </c>
      <c r="AD42" s="231">
        <v>2.3560100437457501</v>
      </c>
      <c r="AE42" s="231">
        <v>2.3340337057482099</v>
      </c>
      <c r="AF42" s="231">
        <v>2.38772304930714</v>
      </c>
      <c r="AG42" s="231">
        <v>2.4034022083531501</v>
      </c>
      <c r="AH42" s="231">
        <v>2.4913902428616099</v>
      </c>
      <c r="AI42" s="231">
        <v>2.4941899329858801</v>
      </c>
      <c r="AJ42" s="231">
        <v>2.48802765436161</v>
      </c>
      <c r="AK42" s="235"/>
    </row>
    <row r="43" spans="1:37" x14ac:dyDescent="0.25">
      <c r="A43" s="234" t="s">
        <v>606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>
        <v>1.4850000000000001</v>
      </c>
      <c r="M43" s="231">
        <v>1.4710000000000001</v>
      </c>
      <c r="N43" s="231">
        <v>1.53843757399031</v>
      </c>
      <c r="O43" s="231">
        <v>1.53843757399031</v>
      </c>
      <c r="P43" s="231">
        <v>1.53843757399031</v>
      </c>
      <c r="Q43" s="231">
        <v>1.53843757399031</v>
      </c>
      <c r="R43" s="231">
        <v>1.53843757399031</v>
      </c>
      <c r="S43" s="231">
        <v>1.53843757399031</v>
      </c>
      <c r="T43" s="231">
        <v>1.53843757399031</v>
      </c>
      <c r="U43" s="231">
        <v>1.53843757399031</v>
      </c>
      <c r="V43" s="231">
        <v>1.53843757399031</v>
      </c>
      <c r="W43" s="231">
        <v>1.53843757399031</v>
      </c>
      <c r="X43" s="231"/>
      <c r="Y43" s="231">
        <v>3.88498099999997</v>
      </c>
      <c r="Z43" s="231">
        <v>5.7172670000001498</v>
      </c>
      <c r="AA43" s="231">
        <v>4.7775800603941496</v>
      </c>
      <c r="AB43" s="231">
        <v>3.8097816212303002</v>
      </c>
      <c r="AC43" s="231">
        <v>3.8324073773700502</v>
      </c>
      <c r="AD43" s="231">
        <v>3.8003777214393502</v>
      </c>
      <c r="AE43" s="231">
        <v>3.7614884290082098</v>
      </c>
      <c r="AF43" s="231">
        <v>3.8611943041303198</v>
      </c>
      <c r="AG43" s="231">
        <v>3.9045516224422001</v>
      </c>
      <c r="AH43" s="231">
        <v>4.0540640441172604</v>
      </c>
      <c r="AI43" s="231">
        <v>4.0617749025148902</v>
      </c>
      <c r="AJ43" s="231">
        <v>4.0380108099932004</v>
      </c>
      <c r="AK43" s="235"/>
    </row>
    <row r="44" spans="1:37" x14ac:dyDescent="0.25">
      <c r="A44" s="234" t="s">
        <v>606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6.9212999999999996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4.6094771000000199</v>
      </c>
      <c r="Z44" s="230">
        <v>13.4928179</v>
      </c>
      <c r="AA44" s="230">
        <v>19.970353999999901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606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606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3.9231915800000601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606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7.00000000008</v>
      </c>
      <c r="M47" s="231">
        <v>4</v>
      </c>
      <c r="N47" s="231">
        <v>10.000000000006001</v>
      </c>
      <c r="O47" s="231">
        <v>4.1500000000000297</v>
      </c>
      <c r="P47" s="231">
        <v>2.1500000000000301</v>
      </c>
      <c r="Q47" s="231">
        <v>1.1500000000000301</v>
      </c>
      <c r="R47" s="231">
        <v>2.3000000000000602</v>
      </c>
      <c r="S47" s="231">
        <v>2.3000000000000602</v>
      </c>
      <c r="T47" s="231">
        <v>2.3000000000000602</v>
      </c>
      <c r="U47" s="231">
        <v>2.3000000000000602</v>
      </c>
      <c r="V47" s="231">
        <v>2.3000000000000602</v>
      </c>
      <c r="W47" s="231">
        <v>2.3000000000000602</v>
      </c>
      <c r="X47" s="230"/>
      <c r="Y47" s="230">
        <v>55.473958119689797</v>
      </c>
      <c r="Z47" s="230">
        <v>55.894757458000299</v>
      </c>
      <c r="AA47" s="230">
        <v>66.788003820014694</v>
      </c>
      <c r="AB47" s="230">
        <v>46.431999999995803</v>
      </c>
      <c r="AC47" s="230">
        <v>37.8910000000011</v>
      </c>
      <c r="AD47" s="230">
        <v>10.074000000001501</v>
      </c>
      <c r="AE47" s="230">
        <v>20.203200000003001</v>
      </c>
      <c r="AF47" s="230">
        <v>20.148000000003002</v>
      </c>
      <c r="AG47" s="230">
        <v>20.148000000003002</v>
      </c>
      <c r="AH47" s="230">
        <v>20.148000000003002</v>
      </c>
      <c r="AI47" s="230">
        <v>20.203200000003001</v>
      </c>
      <c r="AJ47" s="230">
        <v>20.148000000003002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4DF4-3E90-441C-BFAD-D1683BB0FCFD}">
  <sheetPr>
    <tabColor indexed="42"/>
    <pageSetUpPr fitToPage="1"/>
  </sheetPr>
  <dimension ref="A1:AC54"/>
  <sheetViews>
    <sheetView showGridLines="0" zoomScale="90" zoomScaleNormal="90" workbookViewId="0">
      <selection activeCell="G29" sqref="G29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623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UKI_Data!L2</f>
        <v>33.226599999999998</v>
      </c>
      <c r="H11" s="245">
        <f>UKI_Data!M2</f>
        <v>31.377199999999998</v>
      </c>
      <c r="I11" s="245">
        <f>UKI_Data!N2</f>
        <v>32.161099999999998</v>
      </c>
      <c r="J11" s="245">
        <f>UKI_Data!O2</f>
        <v>29.279</v>
      </c>
      <c r="K11" s="245">
        <f>UKI_Data!P2</f>
        <v>29.276</v>
      </c>
      <c r="L11" s="245">
        <f>UKI_Data!Q2</f>
        <v>29.224</v>
      </c>
      <c r="M11" s="245">
        <f>UKI_Data!R2</f>
        <v>29.167999999999999</v>
      </c>
      <c r="N11" s="245">
        <f>UKI_Data!S2</f>
        <v>29.099</v>
      </c>
      <c r="O11" s="245">
        <f>UKI_Data!T2</f>
        <v>29.032</v>
      </c>
      <c r="P11" s="245">
        <f>UKI_Data!U2</f>
        <v>28.963000000000001</v>
      </c>
      <c r="Q11" s="245">
        <f>UKI_Data!V2</f>
        <v>28.907</v>
      </c>
      <c r="R11" s="245">
        <f>UKI_Data!W2</f>
        <v>28.838999999999999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33.226599999999998</v>
      </c>
      <c r="H19" s="246">
        <f>H11+H17+H18</f>
        <v>31.377199999999998</v>
      </c>
      <c r="I19" s="246">
        <f t="shared" ref="I19:R19" si="0">I11+I17+I18</f>
        <v>32.161099999999998</v>
      </c>
      <c r="J19" s="246">
        <f t="shared" si="0"/>
        <v>29.279</v>
      </c>
      <c r="K19" s="246">
        <f t="shared" si="0"/>
        <v>29.276</v>
      </c>
      <c r="L19" s="246">
        <f t="shared" si="0"/>
        <v>29.224</v>
      </c>
      <c r="M19" s="246">
        <f t="shared" si="0"/>
        <v>29.167999999999999</v>
      </c>
      <c r="N19" s="246">
        <f t="shared" si="0"/>
        <v>29.099</v>
      </c>
      <c r="O19" s="246">
        <f t="shared" si="0"/>
        <v>29.032</v>
      </c>
      <c r="P19" s="246">
        <f t="shared" si="0"/>
        <v>28.963000000000001</v>
      </c>
      <c r="Q19" s="246">
        <f t="shared" si="0"/>
        <v>28.907</v>
      </c>
      <c r="R19" s="246">
        <f t="shared" si="0"/>
        <v>28.838999999999999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33.226599999999998</v>
      </c>
      <c r="H21" s="246">
        <f>H19+H20</f>
        <v>31.377199999999998</v>
      </c>
      <c r="I21" s="246">
        <f t="shared" ref="I21:R21" si="1">I19+I20</f>
        <v>32.161099999999998</v>
      </c>
      <c r="J21" s="246">
        <f>J19+J20</f>
        <v>29.279</v>
      </c>
      <c r="K21" s="246">
        <f t="shared" si="1"/>
        <v>29.276</v>
      </c>
      <c r="L21" s="246">
        <f t="shared" si="1"/>
        <v>29.224</v>
      </c>
      <c r="M21" s="246">
        <f t="shared" si="1"/>
        <v>29.167999999999999</v>
      </c>
      <c r="N21" s="246">
        <f t="shared" si="1"/>
        <v>29.099</v>
      </c>
      <c r="O21" s="246">
        <f t="shared" si="1"/>
        <v>29.032</v>
      </c>
      <c r="P21" s="246">
        <f t="shared" si="1"/>
        <v>28.963000000000001</v>
      </c>
      <c r="Q21" s="246">
        <f t="shared" si="1"/>
        <v>28.907</v>
      </c>
      <c r="R21" s="246">
        <f t="shared" si="1"/>
        <v>28.838999999999999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5.6485219999999998</v>
      </c>
      <c r="H22" s="246">
        <f t="shared" ref="H22:R22" si="2">H21*0.17</f>
        <v>5.3341240000000001</v>
      </c>
      <c r="I22" s="246">
        <f t="shared" si="2"/>
        <v>5.4673869999999996</v>
      </c>
      <c r="J22" s="246">
        <f t="shared" si="2"/>
        <v>4.97743</v>
      </c>
      <c r="K22" s="246">
        <f t="shared" si="2"/>
        <v>4.9769200000000007</v>
      </c>
      <c r="L22" s="246">
        <f t="shared" si="2"/>
        <v>4.9680800000000005</v>
      </c>
      <c r="M22" s="246">
        <f t="shared" si="2"/>
        <v>4.9585600000000003</v>
      </c>
      <c r="N22" s="246">
        <f t="shared" si="2"/>
        <v>4.9468300000000003</v>
      </c>
      <c r="O22" s="246">
        <f t="shared" si="2"/>
        <v>4.9354400000000007</v>
      </c>
      <c r="P22" s="246">
        <f t="shared" si="2"/>
        <v>4.9237100000000007</v>
      </c>
      <c r="Q22" s="246">
        <f t="shared" si="2"/>
        <v>4.9141900000000005</v>
      </c>
      <c r="R22" s="246">
        <f t="shared" si="2"/>
        <v>4.9026300000000003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UKI_Data!L3</f>
        <v>0</v>
      </c>
      <c r="H23" s="245">
        <f>UKI_Data!M3</f>
        <v>-0.34200000000000003</v>
      </c>
      <c r="I23" s="245">
        <f>UKI_Data!N3</f>
        <v>-0.221</v>
      </c>
      <c r="J23" s="245">
        <f>UKI_Data!O3</f>
        <v>0</v>
      </c>
      <c r="K23" s="245">
        <f>UKI_Data!P3</f>
        <v>0</v>
      </c>
      <c r="L23" s="245">
        <f>UKI_Data!Q3</f>
        <v>0</v>
      </c>
      <c r="M23" s="245">
        <f>UKI_Data!R3</f>
        <v>0</v>
      </c>
      <c r="N23" s="245">
        <f>UKI_Data!S3</f>
        <v>0</v>
      </c>
      <c r="O23" s="245">
        <f>UKI_Data!T3</f>
        <v>0</v>
      </c>
      <c r="P23" s="245">
        <f>UKI_Data!U3</f>
        <v>0</v>
      </c>
      <c r="Q23" s="245">
        <f>UKI_Data!V3</f>
        <v>0</v>
      </c>
      <c r="R23" s="245">
        <f>UKI_Data!W3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38.875121999999998</v>
      </c>
      <c r="H25" s="246">
        <f>H21+H22+H23+H24</f>
        <v>36.369323999999999</v>
      </c>
      <c r="I25" s="246">
        <f t="shared" ref="I25:R25" si="3">I21+I22+I23+I24</f>
        <v>37.407487000000003</v>
      </c>
      <c r="J25" s="246">
        <f t="shared" si="3"/>
        <v>34.256430000000002</v>
      </c>
      <c r="K25" s="246">
        <f t="shared" si="3"/>
        <v>34.252920000000003</v>
      </c>
      <c r="L25" s="246">
        <f t="shared" si="3"/>
        <v>34.192080000000004</v>
      </c>
      <c r="M25" s="246">
        <f t="shared" si="3"/>
        <v>34.126559999999998</v>
      </c>
      <c r="N25" s="246">
        <f t="shared" si="3"/>
        <v>34.045830000000002</v>
      </c>
      <c r="O25" s="246">
        <f t="shared" si="3"/>
        <v>33.967440000000003</v>
      </c>
      <c r="P25" s="246">
        <f t="shared" si="3"/>
        <v>33.886710000000001</v>
      </c>
      <c r="Q25" s="246">
        <f t="shared" si="3"/>
        <v>33.821190000000001</v>
      </c>
      <c r="R25" s="246">
        <f t="shared" si="3"/>
        <v>33.741630000000001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75">
        <f>UKI_Data!Y2</f>
        <v>110.25660790000001</v>
      </c>
      <c r="H29" s="75">
        <f>UKI_Data!Z2</f>
        <v>108.2380706</v>
      </c>
      <c r="I29" s="62">
        <f>UKI_Data!AA2</f>
        <v>108.40263760000001</v>
      </c>
      <c r="J29" s="62">
        <f>UKI_Data!AB2</f>
        <v>105.798661</v>
      </c>
      <c r="K29" s="62">
        <f>UKI_Data!AC2</f>
        <v>105.876068</v>
      </c>
      <c r="L29" s="62">
        <f>UKI_Data!AD2</f>
        <v>105.530598</v>
      </c>
      <c r="M29" s="62">
        <f>UKI_Data!AE2</f>
        <v>105.041079</v>
      </c>
      <c r="N29" s="62">
        <f>UKI_Data!AF2</f>
        <v>104.551216</v>
      </c>
      <c r="O29" s="62">
        <f>UKI_Data!AG2</f>
        <v>104.071341</v>
      </c>
      <c r="P29" s="62">
        <f>UKI_Data!AH2</f>
        <v>103.57397400000001</v>
      </c>
      <c r="Q29" s="62">
        <f>UKI_Data!AI2</f>
        <v>103.095184</v>
      </c>
      <c r="R29" s="62">
        <f>UKI_Data!AJ2</f>
        <v>102.618855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75"/>
      <c r="H32" s="75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75"/>
      <c r="H34" s="75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75"/>
      <c r="H36" s="75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77">
        <f>G29+G35+G36</f>
        <v>110.25660790000001</v>
      </c>
      <c r="H37" s="77">
        <f>H29+H35+H36</f>
        <v>108.2380706</v>
      </c>
      <c r="I37" s="77">
        <f>I29+I35+I36</f>
        <v>108.40263760000001</v>
      </c>
      <c r="J37" s="77">
        <f t="shared" ref="J37:R37" si="4">J29+J35+J36</f>
        <v>105.798661</v>
      </c>
      <c r="K37" s="77">
        <f t="shared" si="4"/>
        <v>105.876068</v>
      </c>
      <c r="L37" s="77">
        <f t="shared" si="4"/>
        <v>105.530598</v>
      </c>
      <c r="M37" s="77">
        <f t="shared" si="4"/>
        <v>105.041079</v>
      </c>
      <c r="N37" s="77">
        <f t="shared" si="4"/>
        <v>104.551216</v>
      </c>
      <c r="O37" s="77">
        <f t="shared" si="4"/>
        <v>104.071341</v>
      </c>
      <c r="P37" s="77">
        <f t="shared" si="4"/>
        <v>103.57397400000001</v>
      </c>
      <c r="Q37" s="77">
        <f t="shared" si="4"/>
        <v>103.095184</v>
      </c>
      <c r="R37" s="77">
        <f t="shared" si="4"/>
        <v>102.618855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75"/>
      <c r="H38" s="75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77">
        <f t="shared" ref="G39:R39" si="5">SUM(G37:G38)</f>
        <v>110.25660790000001</v>
      </c>
      <c r="H39" s="77">
        <f t="shared" si="5"/>
        <v>108.2380706</v>
      </c>
      <c r="I39" s="77">
        <f t="shared" si="5"/>
        <v>108.40263760000001</v>
      </c>
      <c r="J39" s="77">
        <f t="shared" si="5"/>
        <v>105.798661</v>
      </c>
      <c r="K39" s="77">
        <f t="shared" si="5"/>
        <v>105.876068</v>
      </c>
      <c r="L39" s="77">
        <f t="shared" si="5"/>
        <v>105.530598</v>
      </c>
      <c r="M39" s="77">
        <f t="shared" si="5"/>
        <v>105.041079</v>
      </c>
      <c r="N39" s="77">
        <f t="shared" si="5"/>
        <v>104.551216</v>
      </c>
      <c r="O39" s="77">
        <f t="shared" si="5"/>
        <v>104.071341</v>
      </c>
      <c r="P39" s="77">
        <f t="shared" si="5"/>
        <v>103.57397400000001</v>
      </c>
      <c r="Q39" s="77">
        <f t="shared" si="5"/>
        <v>103.095184</v>
      </c>
      <c r="R39" s="77">
        <f t="shared" si="5"/>
        <v>102.618855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PeakLoad_Dates!$L$111</f>
        <v>33.226600000000005</v>
      </c>
      <c r="H44" s="85">
        <f>PeakLoad_Dates!$L$112</f>
        <v>31.377200000000002</v>
      </c>
      <c r="I44" s="85">
        <f>PeakLoad_Dates!$L$113</f>
        <v>32.161100000000005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PeakLoad_Dates!$I$111</f>
        <v>44810</v>
      </c>
      <c r="H45" s="276">
        <f>PeakLoad_Dates!$I$112</f>
        <v>45154</v>
      </c>
      <c r="I45" s="276">
        <f>PeakLoad_Dates!$I$113</f>
        <v>45484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PeakLoad_Dates!$K$111</f>
        <v>16</v>
      </c>
      <c r="H46" s="88">
        <f>PeakLoad_Dates!$K$112</f>
        <v>17</v>
      </c>
      <c r="I46" s="88">
        <f>PeakLoad_Dates!$K$113</f>
        <v>17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33.226600000000005</v>
      </c>
      <c r="H50" s="89">
        <f>H44+H47+H48+H49</f>
        <v>31.377200000000002</v>
      </c>
      <c r="I50" s="89">
        <f>I44+I47+I48+I49</f>
        <v>32.161100000000005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disablePrompts="1" count="4">
    <dataValidation type="textLength" operator="equal" allowBlank="1" showInputMessage="1" showErrorMessage="1" error="No data entry allowed in this cell" sqref="G17:H17" xr:uid="{BBB78CA1-7B13-4479-B70C-0A0E1B7E1AAA}">
      <formula1>0</formula1>
    </dataValidation>
    <dataValidation type="textLength" operator="equal" allowBlank="1" showInputMessage="1" showErrorMessage="1" error="Data entry is not allowed in this cell." sqref="G37:R37 G50:I50" xr:uid="{D5F44F87-9DD0-49B6-ABAC-A5C22DABA680}">
      <formula1>0</formula1>
    </dataValidation>
    <dataValidation type="textLength" operator="equal" allowBlank="1" showInputMessage="1" showErrorMessage="1" error="Data entry in this cell is not allowed." sqref="G35:H35" xr:uid="{56771328-EE05-44A8-8629-BB0286AE8AED}">
      <formula1>0</formula1>
    </dataValidation>
    <dataValidation type="textLength" operator="equal" allowBlank="1" showInputMessage="1" showErrorMessage="1" error="Data entry in this field is not allowed." sqref="G39:R39" xr:uid="{0481CE41-33C1-4E97-9241-0083DAF61AA3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B0F9-F6F1-4122-ACC7-E62F2BA00480}">
  <sheetPr>
    <tabColor indexed="42"/>
    <pageSetUpPr fitToPage="1"/>
  </sheetPr>
  <dimension ref="A1:AM88"/>
  <sheetViews>
    <sheetView showGridLines="0" zoomScale="90" zoomScaleNormal="9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623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12.073</v>
      </c>
      <c r="P10" s="262">
        <f t="shared" si="0"/>
        <v>11.898</v>
      </c>
      <c r="Q10" s="262">
        <f t="shared" si="0"/>
        <v>15.611000000000001</v>
      </c>
      <c r="R10" s="262">
        <f t="shared" si="0"/>
        <v>12.030128999999999</v>
      </c>
      <c r="S10" s="262">
        <f t="shared" si="0"/>
        <v>12.030128999999999</v>
      </c>
      <c r="T10" s="262">
        <f t="shared" si="0"/>
        <v>12.030128999999999</v>
      </c>
      <c r="U10" s="262">
        <f t="shared" si="0"/>
        <v>11.992799999999999</v>
      </c>
      <c r="V10" s="262">
        <f t="shared" si="0"/>
        <v>12.0837</v>
      </c>
      <c r="W10" s="262">
        <f t="shared" si="0"/>
        <v>12.0837</v>
      </c>
      <c r="X10" s="262">
        <f t="shared" si="0"/>
        <v>12.0837</v>
      </c>
      <c r="Y10" s="262">
        <f t="shared" si="0"/>
        <v>12.0837</v>
      </c>
      <c r="Z10" s="262">
        <f t="shared" si="0"/>
        <v>12.0837</v>
      </c>
      <c r="AB10" s="265">
        <f t="shared" ref="AB10:AM10" si="1">SUM(AB11:AB17)</f>
        <v>16.843398999999902</v>
      </c>
      <c r="AC10" s="265">
        <f t="shared" si="1"/>
        <v>20.292589</v>
      </c>
      <c r="AD10" s="265">
        <f t="shared" si="1"/>
        <v>15.1715209392256</v>
      </c>
      <c r="AE10" s="265">
        <f t="shared" si="1"/>
        <v>24.404747556584201</v>
      </c>
      <c r="AF10" s="265">
        <f t="shared" si="1"/>
        <v>26.319579043122399</v>
      </c>
      <c r="AG10" s="265">
        <f t="shared" si="1"/>
        <v>26.183137648449698</v>
      </c>
      <c r="AH10" s="265">
        <f t="shared" si="1"/>
        <v>27.643225383951503</v>
      </c>
      <c r="AI10" s="265">
        <f t="shared" si="1"/>
        <v>25.696822352940298</v>
      </c>
      <c r="AJ10" s="265">
        <f t="shared" si="1"/>
        <v>24.455351489292198</v>
      </c>
      <c r="AK10" s="265">
        <f t="shared" si="1"/>
        <v>23.880959043636302</v>
      </c>
      <c r="AL10" s="265">
        <f t="shared" si="1"/>
        <v>22.6086662246367</v>
      </c>
      <c r="AM10" s="265">
        <f t="shared" si="1"/>
        <v>22.3633147500604</v>
      </c>
    </row>
    <row r="11" spans="1:39" s="174" customFormat="1" ht="14.25" x14ac:dyDescent="0.2">
      <c r="A11" s="170" t="str">
        <f>UKI_Data!B5</f>
        <v>1b</v>
      </c>
      <c r="B11" s="219" t="str">
        <f>UKI_Data!C5</f>
        <v>Fossil Fuel Supply</v>
      </c>
      <c r="C11" s="179" t="str">
        <f>UKI_Data!D5</f>
        <v>G0379</v>
      </c>
      <c r="D11" s="179" t="str">
        <f>UKI_Data!E5</f>
        <v>7450</v>
      </c>
      <c r="E11" s="212" t="str">
        <f>UKI_Data!F5</f>
        <v>ALMEGT_1_UNIT 1</v>
      </c>
      <c r="F11" s="212">
        <f>UKI_Data!G5</f>
        <v>0</v>
      </c>
      <c r="G11" s="212" t="str">
        <f>UKI_Data!H5</f>
        <v>Natural Gas</v>
      </c>
      <c r="H11" s="223">
        <f>UKI_Data!I5</f>
        <v>25</v>
      </c>
      <c r="I11" s="179" t="str">
        <f>UKI_Data!J5</f>
        <v>CAISO</v>
      </c>
      <c r="J11" s="179"/>
      <c r="K11" s="179"/>
      <c r="L11" s="179"/>
      <c r="M11" s="181"/>
      <c r="N11" s="216"/>
      <c r="O11" s="263">
        <f>UKI_Data!L5</f>
        <v>2.2719999999999998</v>
      </c>
      <c r="P11" s="263">
        <f>UKI_Data!M5</f>
        <v>2.1800000000000002</v>
      </c>
      <c r="Q11" s="263">
        <f>UKI_Data!N5</f>
        <v>3.41</v>
      </c>
      <c r="R11" s="263">
        <f>UKI_Data!O5</f>
        <v>2.2725</v>
      </c>
      <c r="S11" s="263">
        <f>UKI_Data!P5</f>
        <v>2.2725</v>
      </c>
      <c r="T11" s="263">
        <f>UKI_Data!Q5</f>
        <v>2.2725</v>
      </c>
      <c r="U11" s="263">
        <f>UKI_Data!R5</f>
        <v>2.2725</v>
      </c>
      <c r="V11" s="263">
        <f>UKI_Data!S5</f>
        <v>2.2725</v>
      </c>
      <c r="W11" s="263">
        <f>UKI_Data!T5</f>
        <v>2.2725</v>
      </c>
      <c r="X11" s="263">
        <f>UKI_Data!U5</f>
        <v>2.2725</v>
      </c>
      <c r="Y11" s="263">
        <f>UKI_Data!V5</f>
        <v>2.2725</v>
      </c>
      <c r="Z11" s="263">
        <f>UKI_Data!W5</f>
        <v>2.2725</v>
      </c>
      <c r="AB11" s="266">
        <f>UKI_Data!Y5</f>
        <v>0.66972600000000004</v>
      </c>
      <c r="AC11" s="266">
        <f>UKI_Data!Z5</f>
        <v>0.20927000000000001</v>
      </c>
      <c r="AD11" s="266">
        <f>UKI_Data!AA5</f>
        <v>0.149117</v>
      </c>
      <c r="AE11" s="266">
        <f>UKI_Data!AB5</f>
        <v>0.27759042</v>
      </c>
      <c r="AF11" s="266">
        <f>UKI_Data!AC5</f>
        <v>0.27359082000000001</v>
      </c>
      <c r="AG11" s="266">
        <f>UKI_Data!AD5</f>
        <v>0.29253437999999998</v>
      </c>
      <c r="AH11" s="266">
        <f>UKI_Data!AE5</f>
        <v>0.27973566</v>
      </c>
      <c r="AI11" s="266">
        <f>UKI_Data!AF5</f>
        <v>0.24386652</v>
      </c>
      <c r="AJ11" s="266">
        <f>UKI_Data!AG5</f>
        <v>0.25286562000000001</v>
      </c>
      <c r="AK11" s="266">
        <f>UKI_Data!AH5</f>
        <v>0.24213941999999999</v>
      </c>
      <c r="AL11" s="266">
        <f>UKI_Data!AI5</f>
        <v>0.24972047999999999</v>
      </c>
      <c r="AM11" s="266">
        <f>UKI_Data!AJ5</f>
        <v>0.24108498</v>
      </c>
    </row>
    <row r="12" spans="1:39" s="174" customFormat="1" ht="14.25" x14ac:dyDescent="0.2">
      <c r="A12" s="170" t="str">
        <f>UKI_Data!B6</f>
        <v>1c</v>
      </c>
      <c r="B12" s="219" t="str">
        <f>UKI_Data!C6</f>
        <v>Fossil Fuel Supply</v>
      </c>
      <c r="C12" s="179" t="str">
        <f>UKI_Data!D6</f>
        <v>G0379</v>
      </c>
      <c r="D12" s="179" t="str">
        <f>UKI_Data!E6</f>
        <v>7450</v>
      </c>
      <c r="E12" s="212" t="str">
        <f>UKI_Data!F6</f>
        <v>ALMEGT_1_UNIT 2</v>
      </c>
      <c r="F12" s="212">
        <f>UKI_Data!G6</f>
        <v>0</v>
      </c>
      <c r="G12" s="212" t="str">
        <f>UKI_Data!H6</f>
        <v>Natural Gas</v>
      </c>
      <c r="H12" s="223">
        <f>UKI_Data!I6</f>
        <v>25</v>
      </c>
      <c r="I12" s="179" t="str">
        <f>UKI_Data!J6</f>
        <v>CAISO</v>
      </c>
      <c r="J12" s="179"/>
      <c r="K12" s="179"/>
      <c r="L12" s="179"/>
      <c r="M12" s="181"/>
      <c r="N12" s="216"/>
      <c r="O12" s="263">
        <f>UKI_Data!L6</f>
        <v>2.2280000000000002</v>
      </c>
      <c r="P12" s="263">
        <f>UKI_Data!M6</f>
        <v>2.1829999999999998</v>
      </c>
      <c r="Q12" s="263">
        <f>UKI_Data!N6</f>
        <v>3.5190000000000001</v>
      </c>
      <c r="R12" s="263">
        <f>UKI_Data!O6</f>
        <v>2.2725</v>
      </c>
      <c r="S12" s="263">
        <f>UKI_Data!P6</f>
        <v>2.2725</v>
      </c>
      <c r="T12" s="263">
        <f>UKI_Data!Q6</f>
        <v>2.2725</v>
      </c>
      <c r="U12" s="263">
        <f>UKI_Data!R6</f>
        <v>2.2725</v>
      </c>
      <c r="V12" s="263">
        <f>UKI_Data!S6</f>
        <v>2.2725</v>
      </c>
      <c r="W12" s="263">
        <f>UKI_Data!T6</f>
        <v>2.2725</v>
      </c>
      <c r="X12" s="263">
        <f>UKI_Data!U6</f>
        <v>2.2725</v>
      </c>
      <c r="Y12" s="263">
        <f>UKI_Data!V6</f>
        <v>2.2725</v>
      </c>
      <c r="Z12" s="263">
        <f>UKI_Data!W6</f>
        <v>2.2725</v>
      </c>
      <c r="AB12" s="266">
        <f>UKI_Data!Y6</f>
        <v>0.742865</v>
      </c>
      <c r="AC12" s="266">
        <f>UKI_Data!Z6</f>
        <v>0.17264299999999999</v>
      </c>
      <c r="AD12" s="266">
        <f>UKI_Data!AA6</f>
        <v>0.14128299999999999</v>
      </c>
      <c r="AE12" s="266">
        <f>UKI_Data!AB6</f>
        <v>0.29173445999999997</v>
      </c>
      <c r="AF12" s="266">
        <f>UKI_Data!AC6</f>
        <v>0.28783484999999998</v>
      </c>
      <c r="AG12" s="266">
        <f>UKI_Data!AD6</f>
        <v>0.31128705000000001</v>
      </c>
      <c r="AH12" s="266">
        <f>UKI_Data!AE6</f>
        <v>0.29946096</v>
      </c>
      <c r="AI12" s="266">
        <f>UKI_Data!AF6</f>
        <v>0.25872866999999999</v>
      </c>
      <c r="AJ12" s="266">
        <f>UKI_Data!AG6</f>
        <v>0.26915489999999997</v>
      </c>
      <c r="AK12" s="266">
        <f>UKI_Data!AH6</f>
        <v>0.26527347000000001</v>
      </c>
      <c r="AL12" s="266">
        <f>UKI_Data!AI6</f>
        <v>0.26084664000000002</v>
      </c>
      <c r="AM12" s="266">
        <f>UKI_Data!AJ6</f>
        <v>0.25417457999999998</v>
      </c>
    </row>
    <row r="13" spans="1:39" s="174" customFormat="1" ht="14.25" x14ac:dyDescent="0.2">
      <c r="A13" s="170" t="str">
        <f>UKI_Data!B7</f>
        <v>1d</v>
      </c>
      <c r="B13" s="219" t="str">
        <f>UKI_Data!C7</f>
        <v>Fossil Fuel Supply</v>
      </c>
      <c r="C13" s="179" t="str">
        <f>UKI_Data!D7</f>
        <v>G0380</v>
      </c>
      <c r="D13" s="179" t="str">
        <f>UKI_Data!E7</f>
        <v>7451</v>
      </c>
      <c r="E13" s="212" t="str">
        <f>UKI_Data!F7</f>
        <v>LODI25_2_UNIT 1</v>
      </c>
      <c r="F13" s="212">
        <f>UKI_Data!G7</f>
        <v>0</v>
      </c>
      <c r="G13" s="212" t="str">
        <f>UKI_Data!H7</f>
        <v>Natural Gas</v>
      </c>
      <c r="H13" s="223">
        <f>UKI_Data!I7</f>
        <v>25</v>
      </c>
      <c r="I13" s="179" t="str">
        <f>UKI_Data!J7</f>
        <v>CAISO</v>
      </c>
      <c r="J13" s="179"/>
      <c r="K13" s="179"/>
      <c r="L13" s="179"/>
      <c r="M13" s="181"/>
      <c r="N13" s="216"/>
      <c r="O13" s="263">
        <f>UKI_Data!L7</f>
        <v>2.234</v>
      </c>
      <c r="P13" s="263">
        <f>UKI_Data!M7</f>
        <v>2.1960000000000002</v>
      </c>
      <c r="Q13" s="263">
        <f>UKI_Data!N7</f>
        <v>3.3420000000000001</v>
      </c>
      <c r="R13" s="263">
        <f>UKI_Data!O7</f>
        <v>2.1816</v>
      </c>
      <c r="S13" s="263">
        <f>UKI_Data!P7</f>
        <v>2.1816</v>
      </c>
      <c r="T13" s="263">
        <f>UKI_Data!Q7</f>
        <v>2.1816</v>
      </c>
      <c r="U13" s="263">
        <f>UKI_Data!R7</f>
        <v>2.0907</v>
      </c>
      <c r="V13" s="263">
        <f>UKI_Data!S7</f>
        <v>2.1816</v>
      </c>
      <c r="W13" s="263">
        <f>UKI_Data!T7</f>
        <v>2.1816</v>
      </c>
      <c r="X13" s="263">
        <f>UKI_Data!U7</f>
        <v>2.1816</v>
      </c>
      <c r="Y13" s="263">
        <f>UKI_Data!V7</f>
        <v>2.1816</v>
      </c>
      <c r="Z13" s="263">
        <f>UKI_Data!W7</f>
        <v>2.1816</v>
      </c>
      <c r="AB13" s="266">
        <f>UKI_Data!Y7</f>
        <v>0.42548900000000001</v>
      </c>
      <c r="AC13" s="266">
        <f>UKI_Data!Z7</f>
        <v>4.9709999999999997E-2</v>
      </c>
      <c r="AD13" s="266">
        <f>UKI_Data!AA7</f>
        <v>0.23540359999999999</v>
      </c>
      <c r="AE13" s="266">
        <f>UKI_Data!AB7</f>
        <v>0.46013579999999898</v>
      </c>
      <c r="AF13" s="266">
        <f>UKI_Data!AC7</f>
        <v>0.49485959999999901</v>
      </c>
      <c r="AG13" s="266">
        <f>UKI_Data!AD7</f>
        <v>0.37169010000000002</v>
      </c>
      <c r="AH13" s="266">
        <f>UKI_Data!AE7</f>
        <v>0.3951423</v>
      </c>
      <c r="AI13" s="266">
        <f>UKI_Data!AF7</f>
        <v>0.36241830000000003</v>
      </c>
      <c r="AJ13" s="266">
        <f>UKI_Data!AG7</f>
        <v>0.35672796000000001</v>
      </c>
      <c r="AK13" s="266">
        <f>UKI_Data!AH7</f>
        <v>0.35454636</v>
      </c>
      <c r="AL13" s="266">
        <f>UKI_Data!AI7</f>
        <v>0.36323640000000001</v>
      </c>
      <c r="AM13" s="266">
        <f>UKI_Data!AJ7</f>
        <v>0.37708955999999899</v>
      </c>
    </row>
    <row r="14" spans="1:39" s="174" customFormat="1" ht="14.25" x14ac:dyDescent="0.2">
      <c r="A14" s="170" t="str">
        <f>UKI_Data!B8</f>
        <v>1e</v>
      </c>
      <c r="B14" s="219" t="str">
        <f>UKI_Data!C8</f>
        <v>Fossil Fuel Supply</v>
      </c>
      <c r="C14" s="179" t="str">
        <f>UKI_Data!D8</f>
        <v>G1009</v>
      </c>
      <c r="D14" s="179" t="str">
        <f>UKI_Data!E8</f>
        <v>57978</v>
      </c>
      <c r="E14" s="212" t="str">
        <f>UKI_Data!F8</f>
        <v>LODIEC_2_PL1X2</v>
      </c>
      <c r="F14" s="212">
        <f>UKI_Data!G8</f>
        <v>0</v>
      </c>
      <c r="G14" s="212" t="str">
        <f>UKI_Data!H8</f>
        <v>Natural Gas</v>
      </c>
      <c r="H14" s="223">
        <f>UKI_Data!I8</f>
        <v>302.58</v>
      </c>
      <c r="I14" s="179" t="str">
        <f>UKI_Data!J8</f>
        <v>CAISO</v>
      </c>
      <c r="J14" s="179"/>
      <c r="K14" s="179"/>
      <c r="L14" s="179"/>
      <c r="M14" s="181"/>
      <c r="N14" s="216"/>
      <c r="O14" s="263">
        <f>UKI_Data!L8</f>
        <v>5.3390000000000004</v>
      </c>
      <c r="P14" s="263">
        <f>UKI_Data!M8</f>
        <v>5.3390000000000004</v>
      </c>
      <c r="Q14" s="263">
        <f>UKI_Data!N8</f>
        <v>5.34</v>
      </c>
      <c r="R14" s="263">
        <f>UKI_Data!O8</f>
        <v>5.3035290000000002</v>
      </c>
      <c r="S14" s="263">
        <f>UKI_Data!P8</f>
        <v>5.3035290000000002</v>
      </c>
      <c r="T14" s="263">
        <f>UKI_Data!Q8</f>
        <v>5.3035290000000002</v>
      </c>
      <c r="U14" s="263">
        <f>UKI_Data!R8</f>
        <v>5.3571</v>
      </c>
      <c r="V14" s="263">
        <f>UKI_Data!S8</f>
        <v>5.3571</v>
      </c>
      <c r="W14" s="263">
        <f>UKI_Data!T8</f>
        <v>5.3571</v>
      </c>
      <c r="X14" s="263">
        <f>UKI_Data!U8</f>
        <v>5.3571</v>
      </c>
      <c r="Y14" s="263">
        <f>UKI_Data!V8</f>
        <v>5.3571</v>
      </c>
      <c r="Z14" s="263">
        <f>UKI_Data!W8</f>
        <v>5.3571</v>
      </c>
      <c r="AB14" s="266">
        <f>UKI_Data!Y8</f>
        <v>15.005318999999901</v>
      </c>
      <c r="AC14" s="266">
        <f>UKI_Data!Z8</f>
        <v>19.860966000000001</v>
      </c>
      <c r="AD14" s="266">
        <f>UKI_Data!AA8</f>
        <v>14.6457173392256</v>
      </c>
      <c r="AE14" s="266">
        <f>UKI_Data!AB8</f>
        <v>23.375286876584202</v>
      </c>
      <c r="AF14" s="266">
        <f>UKI_Data!AC8</f>
        <v>25.263293773122399</v>
      </c>
      <c r="AG14" s="266">
        <f>UKI_Data!AD8</f>
        <v>25.207626118449699</v>
      </c>
      <c r="AH14" s="266">
        <f>UKI_Data!AE8</f>
        <v>26.668886463951502</v>
      </c>
      <c r="AI14" s="266">
        <f>UKI_Data!AF8</f>
        <v>24.831808862940299</v>
      </c>
      <c r="AJ14" s="266">
        <f>UKI_Data!AG8</f>
        <v>23.576603009292199</v>
      </c>
      <c r="AK14" s="266">
        <f>UKI_Data!AH8</f>
        <v>23.018999793636301</v>
      </c>
      <c r="AL14" s="266">
        <f>UKI_Data!AI8</f>
        <v>21.734862704636701</v>
      </c>
      <c r="AM14" s="266">
        <f>UKI_Data!AJ8</f>
        <v>21.490965630060401</v>
      </c>
    </row>
    <row r="15" spans="1:39" s="174" customFormat="1" ht="14.25" x14ac:dyDescent="0.2">
      <c r="A15" s="170" t="str">
        <f>UKI_Data!B9</f>
        <v>1f</v>
      </c>
      <c r="B15" s="219" t="str">
        <f>UKI_Data!C9</f>
        <v>Fossil Fuel Supply</v>
      </c>
      <c r="C15" s="179" t="str">
        <f>UKI_Data!D9</f>
        <v>G0381</v>
      </c>
      <c r="D15" s="179" t="str">
        <f>UKI_Data!E9</f>
        <v>7449</v>
      </c>
      <c r="E15" s="212" t="str">
        <f>UKI_Data!F9</f>
        <v>STIGCT_2_LODI</v>
      </c>
      <c r="F15" s="212">
        <f>UKI_Data!G9</f>
        <v>0</v>
      </c>
      <c r="G15" s="212" t="str">
        <f>UKI_Data!H9</f>
        <v>Natural Gas</v>
      </c>
      <c r="H15" s="223">
        <f>UKI_Data!I9</f>
        <v>49.9</v>
      </c>
      <c r="I15" s="179" t="str">
        <f>UKI_Data!J9</f>
        <v>CAISO</v>
      </c>
      <c r="J15" s="179"/>
      <c r="K15" s="179"/>
      <c r="L15" s="179"/>
      <c r="M15" s="181"/>
      <c r="N15" s="216"/>
      <c r="O15" s="263">
        <f>UKI_Data!L9</f>
        <v>0</v>
      </c>
      <c r="P15" s="263">
        <f>UKI_Data!M9</f>
        <v>0</v>
      </c>
      <c r="Q15" s="263">
        <f>UKI_Data!N9</f>
        <v>0</v>
      </c>
      <c r="R15" s="263">
        <f>UKI_Data!O9</f>
        <v>0</v>
      </c>
      <c r="S15" s="263">
        <f>UKI_Data!P9</f>
        <v>0</v>
      </c>
      <c r="T15" s="263">
        <f>UKI_Data!Q9</f>
        <v>0</v>
      </c>
      <c r="U15" s="263">
        <f>UKI_Data!R9</f>
        <v>0</v>
      </c>
      <c r="V15" s="263">
        <f>UKI_Data!S9</f>
        <v>0</v>
      </c>
      <c r="W15" s="263">
        <f>UKI_Data!T9</f>
        <v>0</v>
      </c>
      <c r="X15" s="263">
        <f>UKI_Data!U9</f>
        <v>0</v>
      </c>
      <c r="Y15" s="263">
        <f>UKI_Data!V9</f>
        <v>0</v>
      </c>
      <c r="Z15" s="263">
        <f>UKI_Data!W9</f>
        <v>0</v>
      </c>
      <c r="AB15" s="266">
        <f>UKI_Data!Y9</f>
        <v>0</v>
      </c>
      <c r="AC15" s="266">
        <f>UKI_Data!Z9</f>
        <v>0</v>
      </c>
      <c r="AD15" s="266">
        <f>UKI_Data!AA9</f>
        <v>0</v>
      </c>
      <c r="AE15" s="266">
        <f>UKI_Data!AB9</f>
        <v>0</v>
      </c>
      <c r="AF15" s="266">
        <f>UKI_Data!AC9</f>
        <v>0</v>
      </c>
      <c r="AG15" s="266">
        <f>UKI_Data!AD9</f>
        <v>0</v>
      </c>
      <c r="AH15" s="266">
        <f>UKI_Data!AE9</f>
        <v>0</v>
      </c>
      <c r="AI15" s="266">
        <f>UKI_Data!AF9</f>
        <v>0</v>
      </c>
      <c r="AJ15" s="266">
        <f>UKI_Data!AG9</f>
        <v>0</v>
      </c>
      <c r="AK15" s="266">
        <f>UKI_Data!AH9</f>
        <v>0</v>
      </c>
      <c r="AL15" s="266">
        <f>UKI_Data!AI9</f>
        <v>0</v>
      </c>
      <c r="AM15" s="266">
        <f>UKI_Data!AJ9</f>
        <v>0</v>
      </c>
    </row>
    <row r="16" spans="1:39" s="174" customFormat="1" ht="14.25" x14ac:dyDescent="0.2">
      <c r="A16" s="170" t="str">
        <f>UKI_Data!B10</f>
        <v>1g</v>
      </c>
      <c r="B16" s="219" t="str">
        <f>UKI_Data!C10</f>
        <v>Fossil Fuel Supply</v>
      </c>
      <c r="C16" s="179" t="str">
        <f>UKI_Data!D10</f>
        <v>G1034</v>
      </c>
      <c r="D16" s="179" t="str">
        <f>UKI_Data!E10</f>
        <v>57714</v>
      </c>
      <c r="E16" s="212" t="str">
        <f>UKI_Data!F10</f>
        <v>PALALT_7_COBUG</v>
      </c>
      <c r="F16" s="212">
        <f>UKI_Data!G10</f>
        <v>0</v>
      </c>
      <c r="G16" s="212" t="str">
        <f>UKI_Data!H10</f>
        <v>Natural Gas</v>
      </c>
      <c r="H16" s="223">
        <f>UKI_Data!I10</f>
        <v>3</v>
      </c>
      <c r="I16" s="179" t="str">
        <f>UKI_Data!J10</f>
        <v>CAISO</v>
      </c>
      <c r="J16" s="179"/>
      <c r="K16" s="179"/>
      <c r="L16" s="179"/>
      <c r="M16" s="181"/>
      <c r="N16" s="216"/>
      <c r="O16" s="263">
        <f>UKI_Data!L10</f>
        <v>0</v>
      </c>
      <c r="P16" s="263">
        <f>UKI_Data!M10</f>
        <v>0</v>
      </c>
      <c r="Q16" s="263">
        <f>UKI_Data!N10</f>
        <v>0</v>
      </c>
      <c r="R16" s="263">
        <f>UKI_Data!O10</f>
        <v>0</v>
      </c>
      <c r="S16" s="263">
        <f>UKI_Data!P10</f>
        <v>0</v>
      </c>
      <c r="T16" s="263">
        <f>UKI_Data!Q10</f>
        <v>0</v>
      </c>
      <c r="U16" s="263">
        <f>UKI_Data!R10</f>
        <v>0</v>
      </c>
      <c r="V16" s="263">
        <f>UKI_Data!S10</f>
        <v>0</v>
      </c>
      <c r="W16" s="263">
        <f>UKI_Data!T10</f>
        <v>0</v>
      </c>
      <c r="X16" s="263">
        <f>UKI_Data!U10</f>
        <v>0</v>
      </c>
      <c r="Y16" s="263">
        <f>UKI_Data!V10</f>
        <v>0</v>
      </c>
      <c r="Z16" s="263">
        <f>UKI_Data!W10</f>
        <v>0</v>
      </c>
      <c r="AB16" s="266">
        <f>UKI_Data!Y10</f>
        <v>0</v>
      </c>
      <c r="AC16" s="266">
        <f>UKI_Data!Z10</f>
        <v>0</v>
      </c>
      <c r="AD16" s="266">
        <f>UKI_Data!AA10</f>
        <v>0</v>
      </c>
      <c r="AE16" s="266">
        <f>UKI_Data!AB10</f>
        <v>0</v>
      </c>
      <c r="AF16" s="266">
        <f>UKI_Data!AC10</f>
        <v>0</v>
      </c>
      <c r="AG16" s="266">
        <f>UKI_Data!AD10</f>
        <v>0</v>
      </c>
      <c r="AH16" s="266">
        <f>UKI_Data!AE10</f>
        <v>0</v>
      </c>
      <c r="AI16" s="266">
        <f>UKI_Data!AF10</f>
        <v>0</v>
      </c>
      <c r="AJ16" s="266">
        <f>UKI_Data!AG10</f>
        <v>0</v>
      </c>
      <c r="AK16" s="266">
        <f>UKI_Data!AH10</f>
        <v>0</v>
      </c>
      <c r="AL16" s="266">
        <f>UKI_Data!AI10</f>
        <v>0</v>
      </c>
      <c r="AM16" s="266">
        <f>UKI_Data!AJ10</f>
        <v>0</v>
      </c>
    </row>
    <row r="17" spans="1:39" s="174" customFormat="1" ht="14.25" x14ac:dyDescent="0.2">
      <c r="A17" s="170" t="str">
        <f>UKI_Data!B11</f>
        <v>1h</v>
      </c>
      <c r="B17" s="219" t="str">
        <f>UKI_Data!C11</f>
        <v>Fossil Fuel Supply</v>
      </c>
      <c r="C17" s="179" t="str">
        <f>UKI_Data!D11</f>
        <v>G1051</v>
      </c>
      <c r="D17" s="179" t="str">
        <f>UKI_Data!E11</f>
        <v>57977</v>
      </c>
      <c r="E17" s="212" t="str">
        <f>UKI_Data!F11</f>
        <v>PLMSSR_6_HISIER</v>
      </c>
      <c r="F17" s="212">
        <f>UKI_Data!G11</f>
        <v>0</v>
      </c>
      <c r="G17" s="212" t="str">
        <f>UKI_Data!H11</f>
        <v>Natural Gas</v>
      </c>
      <c r="H17" s="223">
        <f>UKI_Data!I11</f>
        <v>6</v>
      </c>
      <c r="I17" s="179" t="str">
        <f>UKI_Data!J11</f>
        <v>CAISO</v>
      </c>
      <c r="J17" s="179"/>
      <c r="K17" s="179"/>
      <c r="L17" s="179"/>
      <c r="M17" s="181"/>
      <c r="N17" s="216"/>
      <c r="O17" s="263">
        <f>UKI_Data!L11</f>
        <v>0</v>
      </c>
      <c r="P17" s="263">
        <f>UKI_Data!M11</f>
        <v>0</v>
      </c>
      <c r="Q17" s="263">
        <f>UKI_Data!N11</f>
        <v>0</v>
      </c>
      <c r="R17" s="263">
        <f>UKI_Data!O11</f>
        <v>0</v>
      </c>
      <c r="S17" s="263">
        <f>UKI_Data!P11</f>
        <v>0</v>
      </c>
      <c r="T17" s="263">
        <f>UKI_Data!Q11</f>
        <v>0</v>
      </c>
      <c r="U17" s="263">
        <f>UKI_Data!R11</f>
        <v>0</v>
      </c>
      <c r="V17" s="263">
        <f>UKI_Data!S11</f>
        <v>0</v>
      </c>
      <c r="W17" s="263">
        <f>UKI_Data!T11</f>
        <v>0</v>
      </c>
      <c r="X17" s="263">
        <f>UKI_Data!U11</f>
        <v>0</v>
      </c>
      <c r="Y17" s="263">
        <f>UKI_Data!V11</f>
        <v>0</v>
      </c>
      <c r="Z17" s="263">
        <f>UKI_Data!W11</f>
        <v>0</v>
      </c>
      <c r="AB17" s="266">
        <f>UKI_Data!Y11</f>
        <v>0</v>
      </c>
      <c r="AC17" s="266">
        <f>UKI_Data!Z11</f>
        <v>0</v>
      </c>
      <c r="AD17" s="266">
        <f>UKI_Data!AA11</f>
        <v>0</v>
      </c>
      <c r="AE17" s="266">
        <f>UKI_Data!AB11</f>
        <v>0</v>
      </c>
      <c r="AF17" s="266">
        <f>UKI_Data!AC11</f>
        <v>0</v>
      </c>
      <c r="AG17" s="266">
        <f>UKI_Data!AD11</f>
        <v>0</v>
      </c>
      <c r="AH17" s="266">
        <f>UKI_Data!AE11</f>
        <v>0</v>
      </c>
      <c r="AI17" s="266">
        <f>UKI_Data!AF11</f>
        <v>0</v>
      </c>
      <c r="AJ17" s="266">
        <f>UKI_Data!AG11</f>
        <v>0</v>
      </c>
      <c r="AK17" s="266">
        <f>UKI_Data!AH11</f>
        <v>0</v>
      </c>
      <c r="AL17" s="266">
        <f>UKI_Data!AI11</f>
        <v>0</v>
      </c>
      <c r="AM17" s="266">
        <f>UKI_Data!AJ11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2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23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23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277"/>
      <c r="I21" s="177"/>
      <c r="J21" s="177"/>
      <c r="K21" s="177"/>
      <c r="L21" s="177"/>
      <c r="M21" s="177"/>
      <c r="N21" s="215"/>
      <c r="O21" s="262">
        <f t="shared" ref="O21:Z21" si="4">SUM(O22:O24)</f>
        <v>6.9980000000000011</v>
      </c>
      <c r="P21" s="262">
        <f t="shared" si="4"/>
        <v>9.3580000000000005</v>
      </c>
      <c r="Q21" s="262">
        <f t="shared" si="4"/>
        <v>9.06236</v>
      </c>
      <c r="R21" s="262">
        <f t="shared" si="4"/>
        <v>6.7043039999999996</v>
      </c>
      <c r="S21" s="262">
        <f t="shared" si="4"/>
        <v>6.724704</v>
      </c>
      <c r="T21" s="262">
        <f t="shared" si="4"/>
        <v>6.7043039999999996</v>
      </c>
      <c r="U21" s="262">
        <f t="shared" si="4"/>
        <v>6.7043039999999996</v>
      </c>
      <c r="V21" s="262">
        <f t="shared" si="4"/>
        <v>6.7043039999999996</v>
      </c>
      <c r="W21" s="262">
        <f t="shared" si="4"/>
        <v>6.7043039999999996</v>
      </c>
      <c r="X21" s="262">
        <f t="shared" si="4"/>
        <v>6.7043039999999996</v>
      </c>
      <c r="Y21" s="262">
        <f t="shared" si="4"/>
        <v>6.7043039999999996</v>
      </c>
      <c r="Z21" s="262">
        <f t="shared" si="4"/>
        <v>6.7043039999999996</v>
      </c>
      <c r="AB21" s="265">
        <f t="shared" ref="AB21:AM21" si="5">SUM(AB22:AB24)</f>
        <v>8.108469000000019</v>
      </c>
      <c r="AC21" s="265">
        <f t="shared" si="5"/>
        <v>31.826768000000222</v>
      </c>
      <c r="AD21" s="265">
        <f t="shared" si="5"/>
        <v>23.504588224000003</v>
      </c>
      <c r="AE21" s="265">
        <f t="shared" si="5"/>
        <v>16.951112358146041</v>
      </c>
      <c r="AF21" s="265">
        <f t="shared" si="5"/>
        <v>16.939748918247645</v>
      </c>
      <c r="AG21" s="265">
        <f t="shared" si="5"/>
        <v>16.923266118329849</v>
      </c>
      <c r="AH21" s="265">
        <f t="shared" si="5"/>
        <v>16.972424956025939</v>
      </c>
      <c r="AI21" s="265">
        <f t="shared" si="5"/>
        <v>16.954207798044258</v>
      </c>
      <c r="AJ21" s="265">
        <f t="shared" si="5"/>
        <v>16.950313998227102</v>
      </c>
      <c r="AK21" s="265">
        <f t="shared" si="5"/>
        <v>16.949584398084333</v>
      </c>
      <c r="AL21" s="265">
        <f t="shared" si="5"/>
        <v>16.94607995649481</v>
      </c>
      <c r="AM21" s="265">
        <f t="shared" si="5"/>
        <v>16.91454003816623</v>
      </c>
    </row>
    <row r="22" spans="1:39" s="174" customFormat="1" ht="14.25" x14ac:dyDescent="0.2">
      <c r="A22" s="170" t="str">
        <f>UKI_Data!B12</f>
        <v>3b</v>
      </c>
      <c r="B22" s="219" t="str">
        <f>UKI_Data!C12</f>
        <v>Hydro Supply from Plants 30 MW or more</v>
      </c>
      <c r="C22" s="179" t="str">
        <f>UKI_Data!D12</f>
        <v>H0107</v>
      </c>
      <c r="D22" s="179" t="str">
        <f>UKI_Data!E12</f>
        <v>54555</v>
      </c>
      <c r="E22" s="212" t="str">
        <f>UKI_Data!F12</f>
        <v>COLVIL_7_PL1X2</v>
      </c>
      <c r="F22" s="212">
        <f>UKI_Data!G12</f>
        <v>0</v>
      </c>
      <c r="G22" s="212" t="str">
        <f>UKI_Data!H12</f>
        <v>Large Hydroelectric (&gt;30)</v>
      </c>
      <c r="H22" s="223">
        <f>UKI_Data!I12</f>
        <v>246.86</v>
      </c>
      <c r="I22" s="179" t="str">
        <f>UKI_Data!J12</f>
        <v>CAISO</v>
      </c>
      <c r="J22" s="179"/>
      <c r="K22" s="179"/>
      <c r="L22" s="179"/>
      <c r="M22" s="181"/>
      <c r="N22" s="216"/>
      <c r="O22" s="263">
        <f>UKI_Data!L12</f>
        <v>5.9960000000000004</v>
      </c>
      <c r="P22" s="263">
        <f>UKI_Data!M12</f>
        <v>5.5469999999999997</v>
      </c>
      <c r="Q22" s="263">
        <f>UKI_Data!N12</f>
        <v>5.2949999999999999</v>
      </c>
      <c r="R22" s="263">
        <f>UKI_Data!O12</f>
        <v>5.0359439999999998</v>
      </c>
      <c r="S22" s="263">
        <f>UKI_Data!P12</f>
        <v>5.0563440000000002</v>
      </c>
      <c r="T22" s="263">
        <f>UKI_Data!Q12</f>
        <v>5.0359439999999998</v>
      </c>
      <c r="U22" s="263">
        <f>UKI_Data!R12</f>
        <v>5.0359439999999998</v>
      </c>
      <c r="V22" s="263">
        <f>UKI_Data!S12</f>
        <v>5.0359439999999998</v>
      </c>
      <c r="W22" s="263">
        <f>UKI_Data!T12</f>
        <v>5.0359439999999998</v>
      </c>
      <c r="X22" s="263">
        <f>UKI_Data!U12</f>
        <v>5.0359439999999998</v>
      </c>
      <c r="Y22" s="263">
        <f>UKI_Data!V12</f>
        <v>5.0359439999999998</v>
      </c>
      <c r="Z22" s="263">
        <f>UKI_Data!W12</f>
        <v>5.0359439999999998</v>
      </c>
      <c r="AB22" s="266">
        <f>UKI_Data!Y12</f>
        <v>5.4782410000000299</v>
      </c>
      <c r="AC22" s="266">
        <f>UKI_Data!Z12</f>
        <v>20.075112000000001</v>
      </c>
      <c r="AD22" s="266">
        <f>UKI_Data!AA12</f>
        <v>11.175272184000001</v>
      </c>
      <c r="AE22" s="266">
        <f>UKI_Data!AB12</f>
        <v>9.8512668381461008</v>
      </c>
      <c r="AF22" s="266">
        <f>UKI_Data!AC12</f>
        <v>9.8512668382476907</v>
      </c>
      <c r="AG22" s="266">
        <f>UKI_Data!AD12</f>
        <v>9.8512668383298507</v>
      </c>
      <c r="AH22" s="266">
        <f>UKI_Data!AE12</f>
        <v>9.8547977160259403</v>
      </c>
      <c r="AI22" s="266">
        <f>UKI_Data!AF12</f>
        <v>9.8512668380442303</v>
      </c>
      <c r="AJ22" s="266">
        <f>UKI_Data!AG12</f>
        <v>9.8512668382270903</v>
      </c>
      <c r="AK22" s="266">
        <f>UKI_Data!AH12</f>
        <v>9.8512668380843706</v>
      </c>
      <c r="AL22" s="266">
        <f>UKI_Data!AI12</f>
        <v>9.8547977164948204</v>
      </c>
      <c r="AM22" s="266">
        <f>UKI_Data!AJ12</f>
        <v>9.8512668381661097</v>
      </c>
    </row>
    <row r="23" spans="1:39" s="174" customFormat="1" ht="14.25" x14ac:dyDescent="0.2">
      <c r="A23" s="170" t="str">
        <f>UKI_Data!B13</f>
        <v>3c</v>
      </c>
      <c r="B23" s="219" t="str">
        <f>UKI_Data!C13</f>
        <v>Hydro Supply from Plants less than 30 MW</v>
      </c>
      <c r="C23" s="179" t="str">
        <f>UKI_Data!D13</f>
        <v>H0356</v>
      </c>
      <c r="D23" s="179" t="str">
        <f>UKI_Data!E13</f>
        <v>54554</v>
      </c>
      <c r="E23" s="212" t="str">
        <f>UKI_Data!F13</f>
        <v>SPICER_1_UNITS</v>
      </c>
      <c r="F23" s="212">
        <f>UKI_Data!G13</f>
        <v>0</v>
      </c>
      <c r="G23" s="212" t="str">
        <f>UKI_Data!H13</f>
        <v>Small Hyrdroelectric (&lt;30)</v>
      </c>
      <c r="H23" s="223">
        <f>UKI_Data!I13</f>
        <v>6</v>
      </c>
      <c r="I23" s="179" t="str">
        <f>UKI_Data!J13</f>
        <v>CAISO</v>
      </c>
      <c r="J23" s="179"/>
      <c r="K23" s="179"/>
      <c r="L23" s="179"/>
      <c r="M23" s="181"/>
      <c r="N23" s="216"/>
      <c r="O23" s="263">
        <f>UKI_Data!L13</f>
        <v>0.113</v>
      </c>
      <c r="P23" s="263">
        <f>UKI_Data!M13</f>
        <v>0.115</v>
      </c>
      <c r="Q23" s="263">
        <f>UKI_Data!N13</f>
        <v>0.12035999999999999</v>
      </c>
      <c r="R23" s="263">
        <f>UKI_Data!O13</f>
        <v>0.12035999999999999</v>
      </c>
      <c r="S23" s="263">
        <f>UKI_Data!P13</f>
        <v>0.12035999999999999</v>
      </c>
      <c r="T23" s="263">
        <f>UKI_Data!Q13</f>
        <v>0.12035999999999999</v>
      </c>
      <c r="U23" s="263">
        <f>UKI_Data!R13</f>
        <v>0.12035999999999999</v>
      </c>
      <c r="V23" s="263">
        <f>UKI_Data!S13</f>
        <v>0.12035999999999999</v>
      </c>
      <c r="W23" s="263">
        <f>UKI_Data!T13</f>
        <v>0.12035999999999999</v>
      </c>
      <c r="X23" s="263">
        <f>UKI_Data!U13</f>
        <v>0.12035999999999999</v>
      </c>
      <c r="Y23" s="263">
        <f>UKI_Data!V13</f>
        <v>0.12035999999999999</v>
      </c>
      <c r="Z23" s="263">
        <f>UKI_Data!W13</f>
        <v>0.12035999999999999</v>
      </c>
      <c r="AB23" s="266">
        <f>UKI_Data!Y13</f>
        <v>0.19273300000000901</v>
      </c>
      <c r="AC23" s="266">
        <f>UKI_Data!Z13</f>
        <v>0.60662100000001795</v>
      </c>
      <c r="AD23" s="266">
        <f>UKI_Data!AA13</f>
        <v>0.45034704000000297</v>
      </c>
      <c r="AE23" s="266">
        <f>UKI_Data!AB13</f>
        <v>0.33142452000006001</v>
      </c>
      <c r="AF23" s="266">
        <f>UKI_Data!AC13</f>
        <v>0.332167080000073</v>
      </c>
      <c r="AG23" s="266">
        <f>UKI_Data!AD13</f>
        <v>0.329474280000006</v>
      </c>
      <c r="AH23" s="266">
        <f>UKI_Data!AE13</f>
        <v>0.32804424000001797</v>
      </c>
      <c r="AI23" s="266">
        <f>UKI_Data!AF13</f>
        <v>0.33001896000008002</v>
      </c>
      <c r="AJ23" s="266">
        <f>UKI_Data!AG13</f>
        <v>0.33145716000006198</v>
      </c>
      <c r="AK23" s="266">
        <f>UKI_Data!AH13</f>
        <v>0.32989656000001299</v>
      </c>
      <c r="AL23" s="266">
        <f>UKI_Data!AI13</f>
        <v>0.32758524000008798</v>
      </c>
      <c r="AM23" s="266">
        <f>UKI_Data!AJ13</f>
        <v>0.32656320000008898</v>
      </c>
    </row>
    <row r="24" spans="1:39" s="174" customFormat="1" ht="14.25" x14ac:dyDescent="0.2">
      <c r="A24" s="170" t="str">
        <f>UKI_Data!B14</f>
        <v>3d</v>
      </c>
      <c r="B24" s="219" t="str">
        <f>UKI_Data!C14</f>
        <v>Hydro Supply from Plants less than 30 MW</v>
      </c>
      <c r="C24" s="179" t="str">
        <f>UKI_Data!D14</f>
        <v>H0283</v>
      </c>
      <c r="D24" s="179" t="str">
        <f>UKI_Data!E14</f>
        <v>7489</v>
      </c>
      <c r="E24" s="212" t="str">
        <f>UKI_Data!F14</f>
        <v>UKIAH_7_LAKEMN</v>
      </c>
      <c r="F24" s="212">
        <f>UKI_Data!G14</f>
        <v>0</v>
      </c>
      <c r="G24" s="212" t="str">
        <f>UKI_Data!H14</f>
        <v>Small Hyrdroelectric (&lt;30)</v>
      </c>
      <c r="H24" s="223">
        <f>UKI_Data!I14</f>
        <v>3.5</v>
      </c>
      <c r="I24" s="179" t="str">
        <f>UKI_Data!J14</f>
        <v>CAISO</v>
      </c>
      <c r="J24" s="179"/>
      <c r="K24" s="179"/>
      <c r="L24" s="179"/>
      <c r="M24" s="181"/>
      <c r="N24" s="216"/>
      <c r="O24" s="263">
        <f>UKI_Data!L14</f>
        <v>0.88900000000000001</v>
      </c>
      <c r="P24" s="263">
        <f>UKI_Data!M14</f>
        <v>3.6960000000000002</v>
      </c>
      <c r="Q24" s="263">
        <f>UKI_Data!N14</f>
        <v>3.6469999999999998</v>
      </c>
      <c r="R24" s="263">
        <f>UKI_Data!O14</f>
        <v>1.548</v>
      </c>
      <c r="S24" s="263">
        <f>UKI_Data!P14</f>
        <v>1.548</v>
      </c>
      <c r="T24" s="263">
        <f>UKI_Data!Q14</f>
        <v>1.548</v>
      </c>
      <c r="U24" s="263">
        <f>UKI_Data!R14</f>
        <v>1.548</v>
      </c>
      <c r="V24" s="263">
        <f>UKI_Data!S14</f>
        <v>1.548</v>
      </c>
      <c r="W24" s="263">
        <f>UKI_Data!T14</f>
        <v>1.548</v>
      </c>
      <c r="X24" s="263">
        <f>UKI_Data!U14</f>
        <v>1.548</v>
      </c>
      <c r="Y24" s="263">
        <f>UKI_Data!V14</f>
        <v>1.548</v>
      </c>
      <c r="Z24" s="263">
        <f>UKI_Data!W14</f>
        <v>1.548</v>
      </c>
      <c r="AB24" s="266">
        <f>UKI_Data!Y14</f>
        <v>2.4374949999999802</v>
      </c>
      <c r="AC24" s="266">
        <f>UKI_Data!Z14</f>
        <v>11.145035000000201</v>
      </c>
      <c r="AD24" s="266">
        <f>UKI_Data!AA14</f>
        <v>11.878969</v>
      </c>
      <c r="AE24" s="266">
        <f>UKI_Data!AB14</f>
        <v>6.7684209999998801</v>
      </c>
      <c r="AF24" s="266">
        <f>UKI_Data!AC14</f>
        <v>6.7563149999998799</v>
      </c>
      <c r="AG24" s="266">
        <f>UKI_Data!AD14</f>
        <v>6.7425249999999899</v>
      </c>
      <c r="AH24" s="266">
        <f>UKI_Data!AE14</f>
        <v>6.7895829999999799</v>
      </c>
      <c r="AI24" s="266">
        <f>UKI_Data!AF14</f>
        <v>6.7729219999999497</v>
      </c>
      <c r="AJ24" s="266">
        <f>UKI_Data!AG14</f>
        <v>6.7675899999999496</v>
      </c>
      <c r="AK24" s="266">
        <f>UKI_Data!AH14</f>
        <v>6.7684209999999503</v>
      </c>
      <c r="AL24" s="266">
        <f>UKI_Data!AI14</f>
        <v>6.7636969999999002</v>
      </c>
      <c r="AM24" s="266">
        <f>UKI_Data!AJ14</f>
        <v>6.7367100000000297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277"/>
      <c r="I25" s="177"/>
      <c r="J25" s="177"/>
      <c r="K25" s="177"/>
      <c r="L25" s="177"/>
      <c r="M25" s="177"/>
      <c r="N25" s="215"/>
      <c r="O25" s="262">
        <f t="shared" ref="O25:Z25" si="6">SUM(O26:O32)</f>
        <v>7.4750000000000005</v>
      </c>
      <c r="P25" s="262">
        <f t="shared" si="6"/>
        <v>7.9640000000000004</v>
      </c>
      <c r="Q25" s="262">
        <f t="shared" si="6"/>
        <v>7.9009999999999998</v>
      </c>
      <c r="R25" s="262">
        <f t="shared" si="6"/>
        <v>4.9937858622940601</v>
      </c>
      <c r="S25" s="262">
        <f t="shared" si="6"/>
        <v>5.4997489190890896</v>
      </c>
      <c r="T25" s="262">
        <f t="shared" si="6"/>
        <v>4.91725005839867</v>
      </c>
      <c r="U25" s="262">
        <f t="shared" si="6"/>
        <v>4.8817277305960207</v>
      </c>
      <c r="V25" s="262">
        <f t="shared" si="6"/>
        <v>5.42810207095091</v>
      </c>
      <c r="W25" s="262">
        <f t="shared" si="6"/>
        <v>4.83777690927809</v>
      </c>
      <c r="X25" s="262">
        <f t="shared" si="6"/>
        <v>4.7833765038879204</v>
      </c>
      <c r="Y25" s="262">
        <f t="shared" si="6"/>
        <v>5.2911991961611298</v>
      </c>
      <c r="Z25" s="262">
        <f t="shared" si="6"/>
        <v>4.7152936115426005</v>
      </c>
      <c r="AB25" s="265">
        <f t="shared" ref="AB25:AM25" si="7">SUM(AB26:AB32)</f>
        <v>42.891105999999994</v>
      </c>
      <c r="AC25" s="265">
        <f t="shared" si="7"/>
        <v>29.0076959999999</v>
      </c>
      <c r="AD25" s="265">
        <f t="shared" si="7"/>
        <v>35.464884001009914</v>
      </c>
      <c r="AE25" s="265">
        <f t="shared" si="7"/>
        <v>38.171687290995102</v>
      </c>
      <c r="AF25" s="265">
        <f t="shared" si="7"/>
        <v>36.436376067178998</v>
      </c>
      <c r="AG25" s="265">
        <f t="shared" si="7"/>
        <v>37.606548055741698</v>
      </c>
      <c r="AH25" s="265">
        <f t="shared" si="7"/>
        <v>37.442322680834799</v>
      </c>
      <c r="AI25" s="265">
        <f t="shared" si="7"/>
        <v>35.852641896189702</v>
      </c>
      <c r="AJ25" s="265">
        <f t="shared" si="7"/>
        <v>36.870741460678701</v>
      </c>
      <c r="AK25" s="265">
        <f t="shared" si="7"/>
        <v>36.551756796015596</v>
      </c>
      <c r="AL25" s="265">
        <f t="shared" si="7"/>
        <v>34.992600640193004</v>
      </c>
      <c r="AM25" s="265">
        <f t="shared" si="7"/>
        <v>36.053475340128003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23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23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23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UKI_Data!B15</f>
        <v>4e</v>
      </c>
      <c r="B29" s="219" t="str">
        <f>UKI_Data!C15</f>
        <v>Behind The Meter Floating Solar</v>
      </c>
      <c r="C29" s="179">
        <f>UKI_Data!D15</f>
        <v>0</v>
      </c>
      <c r="D29" s="179" t="str">
        <f>UKI_Data!E15</f>
        <v>64308</v>
      </c>
      <c r="E29" s="212" t="str">
        <f>UKI_Data!F15</f>
        <v>HEALDSBURG WASTE WATER SOLAR</v>
      </c>
      <c r="F29" s="212">
        <f>UKI_Data!G15</f>
        <v>0</v>
      </c>
      <c r="G29" s="212" t="str">
        <f>UKI_Data!H15</f>
        <v>Solar PV</v>
      </c>
      <c r="H29" s="223">
        <f>UKI_Data!I15</f>
        <v>3</v>
      </c>
      <c r="I29" s="179" t="str">
        <f>UKI_Data!J15</f>
        <v>CAISO</v>
      </c>
      <c r="J29" s="179"/>
      <c r="K29" s="179"/>
      <c r="L29" s="179"/>
      <c r="M29" s="181"/>
      <c r="N29" s="216"/>
      <c r="O29" s="263">
        <f>UKI_Data!L15</f>
        <v>0</v>
      </c>
      <c r="P29" s="263">
        <f>UKI_Data!M15</f>
        <v>0</v>
      </c>
      <c r="Q29" s="263">
        <f>UKI_Data!N15</f>
        <v>0</v>
      </c>
      <c r="R29" s="263">
        <f>UKI_Data!O15</f>
        <v>0</v>
      </c>
      <c r="S29" s="263">
        <f>UKI_Data!P15</f>
        <v>0</v>
      </c>
      <c r="T29" s="263">
        <f>UKI_Data!Q15</f>
        <v>0</v>
      </c>
      <c r="U29" s="263">
        <f>UKI_Data!R15</f>
        <v>0</v>
      </c>
      <c r="V29" s="263">
        <f>UKI_Data!S15</f>
        <v>0</v>
      </c>
      <c r="W29" s="263">
        <f>UKI_Data!T15</f>
        <v>0</v>
      </c>
      <c r="X29" s="263">
        <f>UKI_Data!U15</f>
        <v>0</v>
      </c>
      <c r="Y29" s="263">
        <f>UKI_Data!V15</f>
        <v>0</v>
      </c>
      <c r="Z29" s="263">
        <f>UKI_Data!W15</f>
        <v>0</v>
      </c>
      <c r="AB29" s="266">
        <f>UKI_Data!Y15</f>
        <v>0</v>
      </c>
      <c r="AC29" s="266">
        <f>UKI_Data!Z15</f>
        <v>0</v>
      </c>
      <c r="AD29" s="266">
        <f>UKI_Data!AA15</f>
        <v>0</v>
      </c>
      <c r="AE29" s="266">
        <f>UKI_Data!AB15</f>
        <v>0</v>
      </c>
      <c r="AF29" s="266">
        <f>UKI_Data!AC15</f>
        <v>0</v>
      </c>
      <c r="AG29" s="266">
        <f>UKI_Data!AD15</f>
        <v>0</v>
      </c>
      <c r="AH29" s="266">
        <f>UKI_Data!AE15</f>
        <v>0</v>
      </c>
      <c r="AI29" s="266">
        <f>UKI_Data!AF15</f>
        <v>0</v>
      </c>
      <c r="AJ29" s="266">
        <f>UKI_Data!AG15</f>
        <v>0</v>
      </c>
      <c r="AK29" s="266">
        <f>UKI_Data!AH15</f>
        <v>0</v>
      </c>
      <c r="AL29" s="266">
        <f>UKI_Data!AI15</f>
        <v>0</v>
      </c>
      <c r="AM29" s="266">
        <f>UKI_Data!AJ15</f>
        <v>0</v>
      </c>
    </row>
    <row r="30" spans="1:39" s="174" customFormat="1" ht="14.25" x14ac:dyDescent="0.2">
      <c r="A30" s="170" t="str">
        <f>UKI_Data!B16</f>
        <v>4f</v>
      </c>
      <c r="B30" s="219" t="str">
        <f>UKI_Data!C16</f>
        <v>NCPA GEOTHERMAL</v>
      </c>
      <c r="C30" s="179" t="str">
        <f>UKI_Data!D16</f>
        <v>T0039</v>
      </c>
      <c r="D30" s="179" t="str">
        <f>UKI_Data!E16</f>
        <v>7368</v>
      </c>
      <c r="E30" s="212" t="str">
        <f>UKI_Data!F16</f>
        <v>NCPA_7_GP1UN1</v>
      </c>
      <c r="F30" s="212">
        <f>UKI_Data!G16</f>
        <v>0</v>
      </c>
      <c r="G30" s="212" t="str">
        <f>UKI_Data!H16</f>
        <v>Geothermal</v>
      </c>
      <c r="H30" s="223">
        <f>UKI_Data!I16</f>
        <v>38.85</v>
      </c>
      <c r="I30" s="179" t="str">
        <f>UKI_Data!J16</f>
        <v>CAISO</v>
      </c>
      <c r="J30" s="179"/>
      <c r="K30" s="179"/>
      <c r="L30" s="179"/>
      <c r="M30" s="181"/>
      <c r="N30" s="216"/>
      <c r="O30" s="263">
        <f>UKI_Data!L16</f>
        <v>2.206</v>
      </c>
      <c r="P30" s="263">
        <f>UKI_Data!M16</f>
        <v>2.198</v>
      </c>
      <c r="Q30" s="263">
        <f>UKI_Data!N16</f>
        <v>2.6869999999999998</v>
      </c>
      <c r="R30" s="263">
        <f>UKI_Data!O16</f>
        <v>1.49253281204456</v>
      </c>
      <c r="S30" s="263">
        <f>UKI_Data!P16</f>
        <v>1.48812902360892</v>
      </c>
      <c r="T30" s="263">
        <f>UKI_Data!Q16</f>
        <v>1.48350514681248</v>
      </c>
      <c r="U30" s="263">
        <f>UKI_Data!R16</f>
        <v>1.4795737623227001</v>
      </c>
      <c r="V30" s="263">
        <f>UKI_Data!S16</f>
        <v>1.74270932913055</v>
      </c>
      <c r="W30" s="263">
        <f>UKI_Data!T16</f>
        <v>1.4934331531042</v>
      </c>
      <c r="X30" s="263">
        <f>UKI_Data!U16</f>
        <v>1.4672751461182101</v>
      </c>
      <c r="Y30" s="263">
        <f>UKI_Data!V16</f>
        <v>1.4626029846303701</v>
      </c>
      <c r="Z30" s="263">
        <f>UKI_Data!W16</f>
        <v>1.45860445073255</v>
      </c>
      <c r="AB30" s="266">
        <f>UKI_Data!Y16</f>
        <v>13.807986000000099</v>
      </c>
      <c r="AC30" s="266">
        <f>UKI_Data!Z16</f>
        <v>2.5978520000000001</v>
      </c>
      <c r="AD30" s="266">
        <f>UKI_Data!AA16</f>
        <v>13.0671753878743</v>
      </c>
      <c r="AE30" s="266">
        <f>UKI_Data!AB16</f>
        <v>11.359566260029901</v>
      </c>
      <c r="AF30" s="266">
        <f>UKI_Data!AC16</f>
        <v>10.421437392209199</v>
      </c>
      <c r="AG30" s="266">
        <f>UKI_Data!AD16</f>
        <v>11.2934309879398</v>
      </c>
      <c r="AH30" s="266">
        <f>UKI_Data!AE16</f>
        <v>11.2972429917303</v>
      </c>
      <c r="AI30" s="266">
        <f>UKI_Data!AF16</f>
        <v>11.571805745489399</v>
      </c>
      <c r="AJ30" s="266">
        <f>UKI_Data!AG16</f>
        <v>11.232010580430901</v>
      </c>
      <c r="AK30" s="266">
        <f>UKI_Data!AH16</f>
        <v>11.167195520444301</v>
      </c>
      <c r="AL30" s="266">
        <f>UKI_Data!AI16</f>
        <v>10.280838617487801</v>
      </c>
      <c r="AM30" s="266">
        <f>UKI_Data!AJ16</f>
        <v>11.1042372198</v>
      </c>
    </row>
    <row r="31" spans="1:39" s="174" customFormat="1" ht="14.25" x14ac:dyDescent="0.2">
      <c r="A31" s="170" t="str">
        <f>UKI_Data!B17</f>
        <v>4g</v>
      </c>
      <c r="B31" s="219" t="str">
        <f>UKI_Data!C17</f>
        <v>NCPA GEOTHERMAL</v>
      </c>
      <c r="C31" s="179" t="str">
        <f>UKI_Data!D17</f>
        <v>T0039</v>
      </c>
      <c r="D31" s="179" t="str">
        <f>UKI_Data!E17</f>
        <v>7368</v>
      </c>
      <c r="E31" s="212" t="str">
        <f>UKI_Data!F17</f>
        <v>NCPA_7_GP1UN2</v>
      </c>
      <c r="F31" s="212">
        <f>UKI_Data!G17</f>
        <v>0</v>
      </c>
      <c r="G31" s="212" t="str">
        <f>UKI_Data!H17</f>
        <v>Geothermal</v>
      </c>
      <c r="H31" s="223">
        <f>UKI_Data!I17</f>
        <v>50</v>
      </c>
      <c r="I31" s="179" t="str">
        <f>UKI_Data!J17</f>
        <v>CAISO</v>
      </c>
      <c r="J31" s="179"/>
      <c r="K31" s="179"/>
      <c r="L31" s="179"/>
      <c r="M31" s="181"/>
      <c r="N31" s="216"/>
      <c r="O31" s="263">
        <f>UKI_Data!L17</f>
        <v>2.3029999999999999</v>
      </c>
      <c r="P31" s="263">
        <f>UKI_Data!M17</f>
        <v>2.8149999999999999</v>
      </c>
      <c r="Q31" s="263">
        <f>UKI_Data!N17</f>
        <v>2.254</v>
      </c>
      <c r="R31" s="263">
        <f>UKI_Data!O17</f>
        <v>1.48346163444523</v>
      </c>
      <c r="S31" s="263">
        <f>UKI_Data!P17</f>
        <v>1.4782566570022899</v>
      </c>
      <c r="T31" s="263">
        <f>UKI_Data!Q17</f>
        <v>1.4728907118730199</v>
      </c>
      <c r="U31" s="263">
        <f>UKI_Data!R17</f>
        <v>1.47000261358742</v>
      </c>
      <c r="V31" s="263">
        <f>UKI_Data!S17</f>
        <v>1.7875887145970699</v>
      </c>
      <c r="W31" s="263">
        <f>UKI_Data!T17</f>
        <v>1.4622766138034999</v>
      </c>
      <c r="X31" s="263">
        <f>UKI_Data!U17</f>
        <v>1.4583574689215399</v>
      </c>
      <c r="Y31" s="263">
        <f>UKI_Data!V17</f>
        <v>1.45213806379928</v>
      </c>
      <c r="Z31" s="263">
        <f>UKI_Data!W17</f>
        <v>1.44863804126767</v>
      </c>
      <c r="AB31" s="266">
        <f>UKI_Data!Y17</f>
        <v>13.59032</v>
      </c>
      <c r="AC31" s="266">
        <f>UKI_Data!Z17</f>
        <v>15.3235729999999</v>
      </c>
      <c r="AD31" s="266">
        <f>UKI_Data!AA17</f>
        <v>2.13859617523031</v>
      </c>
      <c r="AE31" s="266">
        <f>UKI_Data!AB17</f>
        <v>11.1537390148259</v>
      </c>
      <c r="AF31" s="266">
        <f>UKI_Data!AC17</f>
        <v>10.1924243651157</v>
      </c>
      <c r="AG31" s="266">
        <f>UKI_Data!AD17</f>
        <v>11.088837179276201</v>
      </c>
      <c r="AH31" s="266">
        <f>UKI_Data!AE17</f>
        <v>11.091510206092799</v>
      </c>
      <c r="AI31" s="266">
        <f>UKI_Data!AF17</f>
        <v>11.3773058913699</v>
      </c>
      <c r="AJ31" s="266">
        <f>UKI_Data!AG17</f>
        <v>11.027418948003399</v>
      </c>
      <c r="AK31" s="266">
        <f>UKI_Data!AH17</f>
        <v>10.9648546937287</v>
      </c>
      <c r="AL31" s="266">
        <f>UKI_Data!AI17</f>
        <v>10.053996068907701</v>
      </c>
      <c r="AM31" s="266">
        <f>UKI_Data!AJ17</f>
        <v>10.903037410816401</v>
      </c>
    </row>
    <row r="32" spans="1:39" s="174" customFormat="1" ht="14.25" x14ac:dyDescent="0.2">
      <c r="A32" s="170" t="str">
        <f>UKI_Data!B18</f>
        <v>4h</v>
      </c>
      <c r="B32" s="219" t="str">
        <f>UKI_Data!C18</f>
        <v>NCPA GEOTHERMAL</v>
      </c>
      <c r="C32" s="179" t="str">
        <f>UKI_Data!D18</f>
        <v>T0040</v>
      </c>
      <c r="D32" s="179" t="str">
        <f>UKI_Data!E18</f>
        <v>7369</v>
      </c>
      <c r="E32" s="212" t="str">
        <f>UKI_Data!F18</f>
        <v>NCPA_7_GP2UN4</v>
      </c>
      <c r="F32" s="212">
        <f>UKI_Data!G18</f>
        <v>0</v>
      </c>
      <c r="G32" s="212" t="str">
        <f>UKI_Data!H18</f>
        <v>Geothermal</v>
      </c>
      <c r="H32" s="223">
        <f>UKI_Data!I18</f>
        <v>52.73</v>
      </c>
      <c r="I32" s="179" t="str">
        <f>UKI_Data!J18</f>
        <v>CAISO</v>
      </c>
      <c r="J32" s="179"/>
      <c r="K32" s="179"/>
      <c r="L32" s="179"/>
      <c r="M32" s="181"/>
      <c r="N32" s="216"/>
      <c r="O32" s="263">
        <f>UKI_Data!L18</f>
        <v>2.9660000000000002</v>
      </c>
      <c r="P32" s="263">
        <f>UKI_Data!M18</f>
        <v>2.9510000000000001</v>
      </c>
      <c r="Q32" s="263">
        <f>UKI_Data!N18</f>
        <v>2.96</v>
      </c>
      <c r="R32" s="263">
        <f>UKI_Data!O18</f>
        <v>2.01779141580427</v>
      </c>
      <c r="S32" s="263">
        <f>UKI_Data!P18</f>
        <v>2.5333632384778801</v>
      </c>
      <c r="T32" s="263">
        <f>UKI_Data!Q18</f>
        <v>1.9608541997131701</v>
      </c>
      <c r="U32" s="263">
        <f>UKI_Data!R18</f>
        <v>1.9321513546858999</v>
      </c>
      <c r="V32" s="263">
        <f>UKI_Data!S18</f>
        <v>1.8978040272232899</v>
      </c>
      <c r="W32" s="263">
        <f>UKI_Data!T18</f>
        <v>1.8820671423703901</v>
      </c>
      <c r="X32" s="263">
        <f>UKI_Data!U18</f>
        <v>1.8577438888481701</v>
      </c>
      <c r="Y32" s="263">
        <f>UKI_Data!V18</f>
        <v>2.3764581477314799</v>
      </c>
      <c r="Z32" s="263">
        <f>UKI_Data!W18</f>
        <v>1.8080511195423801</v>
      </c>
      <c r="AB32" s="266">
        <f>UKI_Data!Y18</f>
        <v>15.4927999999999</v>
      </c>
      <c r="AC32" s="266">
        <f>UKI_Data!Z18</f>
        <v>11.086271</v>
      </c>
      <c r="AD32" s="266">
        <f>UKI_Data!AA18</f>
        <v>20.259112437905301</v>
      </c>
      <c r="AE32" s="266">
        <f>UKI_Data!AB18</f>
        <v>15.658382016139299</v>
      </c>
      <c r="AF32" s="266">
        <f>UKI_Data!AC18</f>
        <v>15.8225143098541</v>
      </c>
      <c r="AG32" s="266">
        <f>UKI_Data!AD18</f>
        <v>15.2242798885257</v>
      </c>
      <c r="AH32" s="266">
        <f>UKI_Data!AE18</f>
        <v>15.0535694830117</v>
      </c>
      <c r="AI32" s="266">
        <f>UKI_Data!AF18</f>
        <v>12.903530259330401</v>
      </c>
      <c r="AJ32" s="266">
        <f>UKI_Data!AG18</f>
        <v>14.6113119322444</v>
      </c>
      <c r="AK32" s="266">
        <f>UKI_Data!AH18</f>
        <v>14.4197065818426</v>
      </c>
      <c r="AL32" s="266">
        <f>UKI_Data!AI18</f>
        <v>14.657765953797499</v>
      </c>
      <c r="AM32" s="266">
        <f>UKI_Data!AJ18</f>
        <v>14.0462007095116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2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23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23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23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23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23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23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23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277"/>
      <c r="I41" s="177"/>
      <c r="J41" s="177"/>
      <c r="K41" s="177"/>
      <c r="L41" s="177"/>
      <c r="M41" s="177"/>
      <c r="N41" s="215"/>
      <c r="O41" s="262">
        <f t="shared" ref="O41:Z41" si="10">SUM(O42:O66)</f>
        <v>0.36599999999999999</v>
      </c>
      <c r="P41" s="262">
        <f t="shared" si="10"/>
        <v>0.33600000000000002</v>
      </c>
      <c r="Q41" s="262">
        <f t="shared" si="10"/>
        <v>0.410258327414108</v>
      </c>
      <c r="R41" s="262">
        <f t="shared" si="10"/>
        <v>0.410258327414108</v>
      </c>
      <c r="S41" s="262">
        <f t="shared" si="10"/>
        <v>0.410258327414108</v>
      </c>
      <c r="T41" s="262">
        <f t="shared" si="10"/>
        <v>0.410258327414108</v>
      </c>
      <c r="U41" s="262">
        <f t="shared" si="10"/>
        <v>0.410258327414108</v>
      </c>
      <c r="V41" s="262">
        <f t="shared" si="10"/>
        <v>0.410258327414108</v>
      </c>
      <c r="W41" s="262">
        <f t="shared" si="10"/>
        <v>0.410258327414108</v>
      </c>
      <c r="X41" s="262">
        <f t="shared" si="10"/>
        <v>0.410258327414108</v>
      </c>
      <c r="Y41" s="262">
        <f t="shared" si="10"/>
        <v>0.410258327414108</v>
      </c>
      <c r="Z41" s="262">
        <f t="shared" si="10"/>
        <v>0.410258327414108</v>
      </c>
      <c r="AB41" s="265">
        <f t="shared" ref="AB41:AM41" si="11">SUM(AB42:AB66)</f>
        <v>1.232153999999976</v>
      </c>
      <c r="AC41" s="265">
        <f t="shared" si="11"/>
        <v>1.745784000000042</v>
      </c>
      <c r="AD41" s="265">
        <f t="shared" si="11"/>
        <v>1.631468176750841</v>
      </c>
      <c r="AE41" s="265">
        <f t="shared" si="11"/>
        <v>1.873758806257126</v>
      </c>
      <c r="AF41" s="265">
        <f t="shared" si="11"/>
        <v>1.8866512120505681</v>
      </c>
      <c r="AG41" s="265">
        <f t="shared" si="11"/>
        <v>1.8655920065876819</v>
      </c>
      <c r="AH41" s="265">
        <f t="shared" si="11"/>
        <v>1.8799254995708701</v>
      </c>
      <c r="AI41" s="265">
        <f t="shared" si="11"/>
        <v>1.8897920056977542</v>
      </c>
      <c r="AJ41" s="265">
        <f t="shared" si="11"/>
        <v>1.8732586684188681</v>
      </c>
      <c r="AK41" s="265">
        <f t="shared" si="11"/>
        <v>1.8830632752454548</v>
      </c>
      <c r="AL41" s="265">
        <f t="shared" si="11"/>
        <v>1.880131135579739</v>
      </c>
      <c r="AM41" s="265">
        <f t="shared" si="11"/>
        <v>1.872807664770936</v>
      </c>
    </row>
    <row r="42" spans="1:39" s="174" customFormat="1" ht="14.25" x14ac:dyDescent="0.2">
      <c r="A42" s="170" t="str">
        <f>UKI_Data!B19</f>
        <v>6b</v>
      </c>
      <c r="B42" s="219" t="str">
        <f>UKI_Data!C19</f>
        <v>Small Hydro - Longterm PPA</v>
      </c>
      <c r="C42" s="179" t="str">
        <f>UKI_Data!D19</f>
        <v>H0209</v>
      </c>
      <c r="D42" s="179" t="str">
        <f>UKI_Data!E19</f>
        <v>3247</v>
      </c>
      <c r="E42" s="212" t="str">
        <f>UKI_Data!F19</f>
        <v>GRAEAGLE</v>
      </c>
      <c r="F42" s="212">
        <f>UKI_Data!G19</f>
        <v>0</v>
      </c>
      <c r="G42" s="212" t="str">
        <f>UKI_Data!H19</f>
        <v>Small Hyrdroelectric (&lt;30)</v>
      </c>
      <c r="H42" s="223">
        <f>UKI_Data!I19</f>
        <v>0.44</v>
      </c>
      <c r="I42" s="179" t="str">
        <f>UKI_Data!J19</f>
        <v>CAISO</v>
      </c>
      <c r="J42" s="179"/>
      <c r="K42" s="179"/>
      <c r="L42" s="179"/>
      <c r="M42" s="181"/>
      <c r="N42" s="216"/>
      <c r="O42" s="263">
        <f>UKI_Data!L19</f>
        <v>0</v>
      </c>
      <c r="P42" s="263">
        <f>UKI_Data!M19</f>
        <v>0</v>
      </c>
      <c r="Q42" s="263">
        <f>UKI_Data!N19</f>
        <v>0</v>
      </c>
      <c r="R42" s="263">
        <f>UKI_Data!O19</f>
        <v>0</v>
      </c>
      <c r="S42" s="263">
        <f>UKI_Data!P19</f>
        <v>0</v>
      </c>
      <c r="T42" s="263">
        <f>UKI_Data!Q19</f>
        <v>0</v>
      </c>
      <c r="U42" s="263">
        <f>UKI_Data!R19</f>
        <v>0</v>
      </c>
      <c r="V42" s="263">
        <f>UKI_Data!S19</f>
        <v>0</v>
      </c>
      <c r="W42" s="263">
        <f>UKI_Data!T19</f>
        <v>0</v>
      </c>
      <c r="X42" s="263">
        <f>UKI_Data!U19</f>
        <v>0</v>
      </c>
      <c r="Y42" s="263">
        <f>UKI_Data!V19</f>
        <v>0</v>
      </c>
      <c r="Z42" s="263">
        <f>UKI_Data!W19</f>
        <v>0</v>
      </c>
      <c r="AB42" s="266">
        <f>UKI_Data!Y19</f>
        <v>0</v>
      </c>
      <c r="AC42" s="266">
        <f>UKI_Data!Z19</f>
        <v>0</v>
      </c>
      <c r="AD42" s="266">
        <f>UKI_Data!AA19</f>
        <v>0</v>
      </c>
      <c r="AE42" s="266">
        <f>UKI_Data!AB19</f>
        <v>0</v>
      </c>
      <c r="AF42" s="266">
        <f>UKI_Data!AC19</f>
        <v>0</v>
      </c>
      <c r="AG42" s="266">
        <f>UKI_Data!AD19</f>
        <v>0</v>
      </c>
      <c r="AH42" s="266">
        <f>UKI_Data!AE19</f>
        <v>0</v>
      </c>
      <c r="AI42" s="266">
        <f>UKI_Data!AF19</f>
        <v>0</v>
      </c>
      <c r="AJ42" s="266">
        <f>UKI_Data!AG19</f>
        <v>0</v>
      </c>
      <c r="AK42" s="266">
        <f>UKI_Data!AH19</f>
        <v>0</v>
      </c>
      <c r="AL42" s="266">
        <f>UKI_Data!AI19</f>
        <v>0</v>
      </c>
      <c r="AM42" s="266">
        <f>UKI_Data!AJ19</f>
        <v>0</v>
      </c>
    </row>
    <row r="43" spans="1:39" s="174" customFormat="1" ht="14.25" x14ac:dyDescent="0.2">
      <c r="A43" s="170" t="str">
        <f>UKI_Data!B20</f>
        <v>6c</v>
      </c>
      <c r="B43" s="219" t="str">
        <f>UKI_Data!C20</f>
        <v>Small Hydro - Longterm PPA</v>
      </c>
      <c r="C43" s="179" t="str">
        <f>UKI_Data!D20</f>
        <v>H0263</v>
      </c>
      <c r="D43" s="179" t="str">
        <f>UKI_Data!E20</f>
        <v>418</v>
      </c>
      <c r="E43" s="212" t="str">
        <f>UKI_Data!F20</f>
        <v>KELYRG_6_UNIT</v>
      </c>
      <c r="F43" s="212">
        <f>UKI_Data!G20</f>
        <v>0</v>
      </c>
      <c r="G43" s="212" t="str">
        <f>UKI_Data!H20</f>
        <v>Small Hyrdroelectric (&lt;30)</v>
      </c>
      <c r="H43" s="223">
        <f>UKI_Data!I20</f>
        <v>11</v>
      </c>
      <c r="I43" s="179" t="str">
        <f>UKI_Data!J20</f>
        <v>CAISO</v>
      </c>
      <c r="J43" s="179"/>
      <c r="K43" s="179"/>
      <c r="L43" s="179"/>
      <c r="M43" s="181"/>
      <c r="N43" s="216"/>
      <c r="O43" s="263">
        <f>UKI_Data!L20</f>
        <v>0.16900000000000001</v>
      </c>
      <c r="P43" s="263">
        <f>UKI_Data!M20</f>
        <v>0.16900000000000001</v>
      </c>
      <c r="Q43" s="263">
        <f>UKI_Data!N20</f>
        <v>0.205129163707054</v>
      </c>
      <c r="R43" s="263">
        <f>UKI_Data!O20</f>
        <v>0.205129163707054</v>
      </c>
      <c r="S43" s="263">
        <f>UKI_Data!P20</f>
        <v>0.205129163707054</v>
      </c>
      <c r="T43" s="263">
        <f>UKI_Data!Q20</f>
        <v>0.205129163707054</v>
      </c>
      <c r="U43" s="263">
        <f>UKI_Data!R20</f>
        <v>0.205129163707054</v>
      </c>
      <c r="V43" s="263">
        <f>UKI_Data!S20</f>
        <v>0.205129163707054</v>
      </c>
      <c r="W43" s="263">
        <f>UKI_Data!T20</f>
        <v>0.205129163707054</v>
      </c>
      <c r="X43" s="263">
        <f>UKI_Data!U20</f>
        <v>0.205129163707054</v>
      </c>
      <c r="Y43" s="263">
        <f>UKI_Data!V20</f>
        <v>0.205129163707054</v>
      </c>
      <c r="Z43" s="263">
        <f>UKI_Data!W20</f>
        <v>0.205129163707054</v>
      </c>
      <c r="AB43" s="266">
        <f>UKI_Data!Y20</f>
        <v>0.86555399999997196</v>
      </c>
      <c r="AC43" s="266">
        <f>UKI_Data!Z20</f>
        <v>1.06914500000001</v>
      </c>
      <c r="AD43" s="266">
        <f>UKI_Data!AA20</f>
        <v>1.0975064934716401</v>
      </c>
      <c r="AE43" s="266">
        <f>UKI_Data!AB20</f>
        <v>1.1709070623469799</v>
      </c>
      <c r="AF43" s="266">
        <f>UKI_Data!AC20</f>
        <v>1.17991478974269</v>
      </c>
      <c r="AG43" s="266">
        <f>UKI_Data!AD20</f>
        <v>1.16935593031955</v>
      </c>
      <c r="AH43" s="266">
        <f>UKI_Data!AE20</f>
        <v>1.1704341421785101</v>
      </c>
      <c r="AI43" s="266">
        <f>UKI_Data!AF20</f>
        <v>1.1812079645338001</v>
      </c>
      <c r="AJ43" s="266">
        <f>UKI_Data!AG20</f>
        <v>1.17410665894252</v>
      </c>
      <c r="AK43" s="266">
        <f>UKI_Data!AH20</f>
        <v>1.1735103661619699</v>
      </c>
      <c r="AL43" s="266">
        <f>UKI_Data!AI20</f>
        <v>1.1732682287270899</v>
      </c>
      <c r="AM43" s="266">
        <f>UKI_Data!AJ20</f>
        <v>1.1680783932750101</v>
      </c>
    </row>
    <row r="44" spans="1:39" s="174" customFormat="1" ht="14.25" x14ac:dyDescent="0.2">
      <c r="A44" s="170" t="str">
        <f>UKI_Data!B21</f>
        <v>6d</v>
      </c>
      <c r="B44" s="219" t="str">
        <f>UKI_Data!C21</f>
        <v>Small Hydro - Longterm PPA</v>
      </c>
      <c r="C44" s="179" t="str">
        <f>UKI_Data!D21</f>
        <v>H0484</v>
      </c>
      <c r="D44" s="179" t="str">
        <f>UKI_Data!E21</f>
        <v>776</v>
      </c>
      <c r="E44" s="212" t="str">
        <f>UKI_Data!F21</f>
        <v>SLYCRK_1_UNIT 1</v>
      </c>
      <c r="F44" s="212">
        <f>UKI_Data!G21</f>
        <v>0</v>
      </c>
      <c r="G44" s="212" t="str">
        <f>UKI_Data!H21</f>
        <v>Small Hyrdroelectric (&lt;30)</v>
      </c>
      <c r="H44" s="223">
        <f>UKI_Data!I21</f>
        <v>13</v>
      </c>
      <c r="I44" s="179" t="str">
        <f>UKI_Data!J21</f>
        <v>CAISO</v>
      </c>
      <c r="J44" s="179"/>
      <c r="K44" s="179"/>
      <c r="L44" s="179"/>
      <c r="M44" s="181"/>
      <c r="N44" s="216"/>
      <c r="O44" s="263">
        <f>UKI_Data!L21</f>
        <v>0.19700000000000001</v>
      </c>
      <c r="P44" s="263">
        <f>UKI_Data!M21</f>
        <v>0.16700000000000001</v>
      </c>
      <c r="Q44" s="263">
        <f>UKI_Data!N21</f>
        <v>0.205129163707054</v>
      </c>
      <c r="R44" s="263">
        <f>UKI_Data!O21</f>
        <v>0.205129163707054</v>
      </c>
      <c r="S44" s="263">
        <f>UKI_Data!P21</f>
        <v>0.205129163707054</v>
      </c>
      <c r="T44" s="263">
        <f>UKI_Data!Q21</f>
        <v>0.205129163707054</v>
      </c>
      <c r="U44" s="263">
        <f>UKI_Data!R21</f>
        <v>0.205129163707054</v>
      </c>
      <c r="V44" s="263">
        <f>UKI_Data!S21</f>
        <v>0.205129163707054</v>
      </c>
      <c r="W44" s="263">
        <f>UKI_Data!T21</f>
        <v>0.205129163707054</v>
      </c>
      <c r="X44" s="263">
        <f>UKI_Data!U21</f>
        <v>0.205129163707054</v>
      </c>
      <c r="Y44" s="263">
        <f>UKI_Data!V21</f>
        <v>0.205129163707054</v>
      </c>
      <c r="Z44" s="263">
        <f>UKI_Data!W21</f>
        <v>0.205129163707054</v>
      </c>
      <c r="AB44" s="266">
        <f>UKI_Data!Y21</f>
        <v>0.36660000000000398</v>
      </c>
      <c r="AC44" s="266">
        <f>UKI_Data!Z21</f>
        <v>0.67663900000003196</v>
      </c>
      <c r="AD44" s="266">
        <f>UKI_Data!AA21</f>
        <v>0.53396168327920102</v>
      </c>
      <c r="AE44" s="266">
        <f>UKI_Data!AB21</f>
        <v>0.70285174391014604</v>
      </c>
      <c r="AF44" s="266">
        <f>UKI_Data!AC21</f>
        <v>0.70673642230787803</v>
      </c>
      <c r="AG44" s="266">
        <f>UKI_Data!AD21</f>
        <v>0.696236076268132</v>
      </c>
      <c r="AH44" s="266">
        <f>UKI_Data!AE21</f>
        <v>0.70949135739236002</v>
      </c>
      <c r="AI44" s="266">
        <f>UKI_Data!AF21</f>
        <v>0.70858404116395401</v>
      </c>
      <c r="AJ44" s="266">
        <f>UKI_Data!AG21</f>
        <v>0.69915200947634804</v>
      </c>
      <c r="AK44" s="266">
        <f>UKI_Data!AH21</f>
        <v>0.70955290908348501</v>
      </c>
      <c r="AL44" s="266">
        <f>UKI_Data!AI21</f>
        <v>0.70686290685264896</v>
      </c>
      <c r="AM44" s="266">
        <f>UKI_Data!AJ21</f>
        <v>0.70472927149592601</v>
      </c>
    </row>
    <row r="45" spans="1:39" s="174" customFormat="1" ht="14.25" x14ac:dyDescent="0.2">
      <c r="A45" s="170" t="str">
        <f>UKI_Data!B22</f>
        <v>6e</v>
      </c>
      <c r="B45" s="219" t="str">
        <f>UKI_Data!C22</f>
        <v>Small Hydro - Longterm PPA</v>
      </c>
      <c r="C45" s="179" t="str">
        <f>UKI_Data!D22</f>
        <v>H0133</v>
      </c>
      <c r="D45" s="179" t="str">
        <f>UKI_Data!E22</f>
        <v>233</v>
      </c>
      <c r="E45" s="212" t="str">
        <f>UKI_Data!F22</f>
        <v>DEERCR_6_UNIT 1</v>
      </c>
      <c r="F45" s="212">
        <f>UKI_Data!G22</f>
        <v>0</v>
      </c>
      <c r="G45" s="212" t="str">
        <f>UKI_Data!H22</f>
        <v>Small Hyrdroelectric (&lt;30)</v>
      </c>
      <c r="H45" s="223">
        <f>UKI_Data!I22</f>
        <v>7</v>
      </c>
      <c r="I45" s="179" t="str">
        <f>UKI_Data!J22</f>
        <v>CAISO</v>
      </c>
      <c r="J45" s="179"/>
      <c r="K45" s="179"/>
      <c r="L45" s="179"/>
      <c r="M45" s="181"/>
      <c r="N45" s="216"/>
      <c r="O45" s="263">
        <f>UKI_Data!L22</f>
        <v>0</v>
      </c>
      <c r="P45" s="263">
        <f>UKI_Data!M22</f>
        <v>0</v>
      </c>
      <c r="Q45" s="263">
        <f>UKI_Data!N22</f>
        <v>0</v>
      </c>
      <c r="R45" s="263">
        <f>UKI_Data!O22</f>
        <v>0</v>
      </c>
      <c r="S45" s="263">
        <f>UKI_Data!P22</f>
        <v>0</v>
      </c>
      <c r="T45" s="263">
        <f>UKI_Data!Q22</f>
        <v>0</v>
      </c>
      <c r="U45" s="263">
        <f>UKI_Data!R22</f>
        <v>0</v>
      </c>
      <c r="V45" s="263">
        <f>UKI_Data!S22</f>
        <v>0</v>
      </c>
      <c r="W45" s="263">
        <f>UKI_Data!T22</f>
        <v>0</v>
      </c>
      <c r="X45" s="263">
        <f>UKI_Data!U22</f>
        <v>0</v>
      </c>
      <c r="Y45" s="263">
        <f>UKI_Data!V22</f>
        <v>0</v>
      </c>
      <c r="Z45" s="263">
        <f>UKI_Data!W22</f>
        <v>0</v>
      </c>
      <c r="AB45" s="266">
        <f>UKI_Data!Y22</f>
        <v>0</v>
      </c>
      <c r="AC45" s="266">
        <f>UKI_Data!Z22</f>
        <v>0</v>
      </c>
      <c r="AD45" s="266">
        <f>UKI_Data!AA22</f>
        <v>0</v>
      </c>
      <c r="AE45" s="266">
        <f>UKI_Data!AB22</f>
        <v>0</v>
      </c>
      <c r="AF45" s="266">
        <f>UKI_Data!AC22</f>
        <v>0</v>
      </c>
      <c r="AG45" s="266">
        <f>UKI_Data!AD22</f>
        <v>0</v>
      </c>
      <c r="AH45" s="266">
        <f>UKI_Data!AE22</f>
        <v>0</v>
      </c>
      <c r="AI45" s="266">
        <f>UKI_Data!AF22</f>
        <v>0</v>
      </c>
      <c r="AJ45" s="266">
        <f>UKI_Data!AG22</f>
        <v>0</v>
      </c>
      <c r="AK45" s="266">
        <f>UKI_Data!AH22</f>
        <v>0</v>
      </c>
      <c r="AL45" s="266">
        <f>UKI_Data!AI22</f>
        <v>0</v>
      </c>
      <c r="AM45" s="266">
        <f>UKI_Data!AJ22</f>
        <v>0</v>
      </c>
    </row>
    <row r="46" spans="1:39" s="174" customFormat="1" ht="14.25" x14ac:dyDescent="0.2">
      <c r="A46" s="170" t="str">
        <f>UKI_Data!B23</f>
        <v>6f</v>
      </c>
      <c r="B46" s="219" t="str">
        <f>UKI_Data!C23</f>
        <v>Small Hydro - Longterm PPA</v>
      </c>
      <c r="C46" s="179" t="str">
        <f>UKI_Data!D23</f>
        <v>H0109</v>
      </c>
      <c r="D46" s="179" t="str">
        <f>UKI_Data!E23</f>
        <v>847</v>
      </c>
      <c r="E46" s="212" t="str">
        <f>UKI_Data!F23</f>
        <v>HIGGNS_1_COMBIE</v>
      </c>
      <c r="F46" s="212">
        <f>UKI_Data!G23</f>
        <v>0</v>
      </c>
      <c r="G46" s="212" t="str">
        <f>UKI_Data!H23</f>
        <v>Small Hyrdroelectric (&lt;30)</v>
      </c>
      <c r="H46" s="223">
        <f>UKI_Data!I23</f>
        <v>1.5</v>
      </c>
      <c r="I46" s="179" t="str">
        <f>UKI_Data!J23</f>
        <v>CAISO</v>
      </c>
      <c r="J46" s="179"/>
      <c r="K46" s="179"/>
      <c r="L46" s="179"/>
      <c r="M46" s="181"/>
      <c r="N46" s="216"/>
      <c r="O46" s="263">
        <f>UKI_Data!L23</f>
        <v>0</v>
      </c>
      <c r="P46" s="263">
        <f>UKI_Data!M23</f>
        <v>0</v>
      </c>
      <c r="Q46" s="263">
        <f>UKI_Data!N23</f>
        <v>0</v>
      </c>
      <c r="R46" s="263">
        <f>UKI_Data!O23</f>
        <v>0</v>
      </c>
      <c r="S46" s="263">
        <f>UKI_Data!P23</f>
        <v>0</v>
      </c>
      <c r="T46" s="263">
        <f>UKI_Data!Q23</f>
        <v>0</v>
      </c>
      <c r="U46" s="263">
        <f>UKI_Data!R23</f>
        <v>0</v>
      </c>
      <c r="V46" s="263">
        <f>UKI_Data!S23</f>
        <v>0</v>
      </c>
      <c r="W46" s="263">
        <f>UKI_Data!T23</f>
        <v>0</v>
      </c>
      <c r="X46" s="263">
        <f>UKI_Data!U23</f>
        <v>0</v>
      </c>
      <c r="Y46" s="263">
        <f>UKI_Data!V23</f>
        <v>0</v>
      </c>
      <c r="Z46" s="263">
        <f>UKI_Data!W23</f>
        <v>0</v>
      </c>
      <c r="AB46" s="266">
        <f>UKI_Data!Y23</f>
        <v>0</v>
      </c>
      <c r="AC46" s="266">
        <f>UKI_Data!Z23</f>
        <v>0</v>
      </c>
      <c r="AD46" s="266">
        <f>UKI_Data!AA23</f>
        <v>0</v>
      </c>
      <c r="AE46" s="266">
        <f>UKI_Data!AB23</f>
        <v>0</v>
      </c>
      <c r="AF46" s="266">
        <f>UKI_Data!AC23</f>
        <v>0</v>
      </c>
      <c r="AG46" s="266">
        <f>UKI_Data!AD23</f>
        <v>0</v>
      </c>
      <c r="AH46" s="266">
        <f>UKI_Data!AE23</f>
        <v>0</v>
      </c>
      <c r="AI46" s="266">
        <f>UKI_Data!AF23</f>
        <v>0</v>
      </c>
      <c r="AJ46" s="266">
        <f>UKI_Data!AG23</f>
        <v>0</v>
      </c>
      <c r="AK46" s="266">
        <f>UKI_Data!AH23</f>
        <v>0</v>
      </c>
      <c r="AL46" s="266">
        <f>UKI_Data!AI23</f>
        <v>0</v>
      </c>
      <c r="AM46" s="266">
        <f>UKI_Data!AJ23</f>
        <v>0</v>
      </c>
    </row>
    <row r="47" spans="1:39" s="174" customFormat="1" ht="14.25" x14ac:dyDescent="0.2">
      <c r="A47" s="170" t="str">
        <f>UKI_Data!B24</f>
        <v>6g</v>
      </c>
      <c r="B47" s="219" t="str">
        <f>UKI_Data!C24</f>
        <v>Solar - Longterm PPA</v>
      </c>
      <c r="C47" s="179" t="str">
        <f>UKI_Data!D24</f>
        <v>S0537</v>
      </c>
      <c r="D47" s="179" t="str">
        <f>UKI_Data!E24</f>
        <v>59977</v>
      </c>
      <c r="E47" s="212" t="str">
        <f>UKI_Data!F24</f>
        <v>ASTORA_2_SOLAR2</v>
      </c>
      <c r="F47" s="212">
        <f>UKI_Data!G24</f>
        <v>0</v>
      </c>
      <c r="G47" s="212" t="str">
        <f>UKI_Data!H24</f>
        <v>Solar PV</v>
      </c>
      <c r="H47" s="223">
        <f>UKI_Data!I24</f>
        <v>50.47</v>
      </c>
      <c r="I47" s="179" t="str">
        <f>UKI_Data!J24</f>
        <v>CAISO</v>
      </c>
      <c r="J47" s="179"/>
      <c r="K47" s="179"/>
      <c r="L47" s="179"/>
      <c r="M47" s="181"/>
      <c r="N47" s="216"/>
      <c r="O47" s="263">
        <f>UKI_Data!L24</f>
        <v>0</v>
      </c>
      <c r="P47" s="263">
        <f>UKI_Data!M24</f>
        <v>0</v>
      </c>
      <c r="Q47" s="263">
        <f>UKI_Data!N24</f>
        <v>0</v>
      </c>
      <c r="R47" s="263">
        <f>UKI_Data!O24</f>
        <v>0</v>
      </c>
      <c r="S47" s="263">
        <f>UKI_Data!P24</f>
        <v>0</v>
      </c>
      <c r="T47" s="263">
        <f>UKI_Data!Q24</f>
        <v>0</v>
      </c>
      <c r="U47" s="263">
        <f>UKI_Data!R24</f>
        <v>0</v>
      </c>
      <c r="V47" s="263">
        <f>UKI_Data!S24</f>
        <v>0</v>
      </c>
      <c r="W47" s="263">
        <f>UKI_Data!T24</f>
        <v>0</v>
      </c>
      <c r="X47" s="263">
        <f>UKI_Data!U24</f>
        <v>0</v>
      </c>
      <c r="Y47" s="263">
        <f>UKI_Data!V24</f>
        <v>0</v>
      </c>
      <c r="Z47" s="263">
        <f>UKI_Data!W24</f>
        <v>0</v>
      </c>
      <c r="AB47" s="266">
        <f>UKI_Data!Y24</f>
        <v>0</v>
      </c>
      <c r="AC47" s="266">
        <f>UKI_Data!Z24</f>
        <v>0</v>
      </c>
      <c r="AD47" s="266">
        <f>UKI_Data!AA24</f>
        <v>0</v>
      </c>
      <c r="AE47" s="266">
        <f>UKI_Data!AB24</f>
        <v>0</v>
      </c>
      <c r="AF47" s="266">
        <f>UKI_Data!AC24</f>
        <v>0</v>
      </c>
      <c r="AG47" s="266">
        <f>UKI_Data!AD24</f>
        <v>0</v>
      </c>
      <c r="AH47" s="266">
        <f>UKI_Data!AE24</f>
        <v>0</v>
      </c>
      <c r="AI47" s="266">
        <f>UKI_Data!AF24</f>
        <v>0</v>
      </c>
      <c r="AJ47" s="266">
        <f>UKI_Data!AG24</f>
        <v>0</v>
      </c>
      <c r="AK47" s="266">
        <f>UKI_Data!AH24</f>
        <v>0</v>
      </c>
      <c r="AL47" s="266">
        <f>UKI_Data!AI24</f>
        <v>0</v>
      </c>
      <c r="AM47" s="266">
        <f>UKI_Data!AJ24</f>
        <v>0</v>
      </c>
    </row>
    <row r="48" spans="1:39" s="174" customFormat="1" ht="14.25" x14ac:dyDescent="0.2">
      <c r="A48" s="170" t="str">
        <f>UKI_Data!B25</f>
        <v>6h</v>
      </c>
      <c r="B48" s="219" t="str">
        <f>UKI_Data!C25</f>
        <v>Solar - Longterm PPA</v>
      </c>
      <c r="C48" s="179" t="str">
        <f>UKI_Data!D25</f>
        <v>S0737</v>
      </c>
      <c r="D48" s="179">
        <f>UKI_Data!E25</f>
        <v>0</v>
      </c>
      <c r="E48" s="212" t="str">
        <f>UKI_Data!F25</f>
        <v>BGSKYN_2_ASSR1B</v>
      </c>
      <c r="F48" s="212">
        <f>UKI_Data!G25</f>
        <v>0</v>
      </c>
      <c r="G48" s="212" t="str">
        <f>UKI_Data!H25</f>
        <v>Solar PV</v>
      </c>
      <c r="H48" s="223">
        <f>UKI_Data!I25</f>
        <v>17</v>
      </c>
      <c r="I48" s="179" t="str">
        <f>UKI_Data!J25</f>
        <v>CAISO</v>
      </c>
      <c r="J48" s="179"/>
      <c r="K48" s="179"/>
      <c r="L48" s="179"/>
      <c r="M48" s="181"/>
      <c r="N48" s="216"/>
      <c r="O48" s="263">
        <f>UKI_Data!L25</f>
        <v>0</v>
      </c>
      <c r="P48" s="263">
        <f>UKI_Data!M25</f>
        <v>0</v>
      </c>
      <c r="Q48" s="263">
        <f>UKI_Data!N25</f>
        <v>0</v>
      </c>
      <c r="R48" s="263">
        <f>UKI_Data!O25</f>
        <v>0</v>
      </c>
      <c r="S48" s="263">
        <f>UKI_Data!P25</f>
        <v>0</v>
      </c>
      <c r="T48" s="263">
        <f>UKI_Data!Q25</f>
        <v>0</v>
      </c>
      <c r="U48" s="263">
        <f>UKI_Data!R25</f>
        <v>0</v>
      </c>
      <c r="V48" s="263">
        <f>UKI_Data!S25</f>
        <v>0</v>
      </c>
      <c r="W48" s="263">
        <f>UKI_Data!T25</f>
        <v>0</v>
      </c>
      <c r="X48" s="263">
        <f>UKI_Data!U25</f>
        <v>0</v>
      </c>
      <c r="Y48" s="263">
        <f>UKI_Data!V25</f>
        <v>0</v>
      </c>
      <c r="Z48" s="263">
        <f>UKI_Data!W25</f>
        <v>0</v>
      </c>
      <c r="AB48" s="266">
        <f>UKI_Data!Y25</f>
        <v>0</v>
      </c>
      <c r="AC48" s="266">
        <f>UKI_Data!Z25</f>
        <v>0</v>
      </c>
      <c r="AD48" s="266">
        <f>UKI_Data!AA25</f>
        <v>0</v>
      </c>
      <c r="AE48" s="266">
        <f>UKI_Data!AB25</f>
        <v>0</v>
      </c>
      <c r="AF48" s="266">
        <f>UKI_Data!AC25</f>
        <v>0</v>
      </c>
      <c r="AG48" s="266">
        <f>UKI_Data!AD25</f>
        <v>0</v>
      </c>
      <c r="AH48" s="266">
        <f>UKI_Data!AE25</f>
        <v>0</v>
      </c>
      <c r="AI48" s="266">
        <f>UKI_Data!AF25</f>
        <v>0</v>
      </c>
      <c r="AJ48" s="266">
        <f>UKI_Data!AG25</f>
        <v>0</v>
      </c>
      <c r="AK48" s="266">
        <f>UKI_Data!AH25</f>
        <v>0</v>
      </c>
      <c r="AL48" s="266">
        <f>UKI_Data!AI25</f>
        <v>0</v>
      </c>
      <c r="AM48" s="266">
        <f>UKI_Data!AJ25</f>
        <v>0</v>
      </c>
    </row>
    <row r="49" spans="1:39" s="174" customFormat="1" ht="14.25" x14ac:dyDescent="0.2">
      <c r="A49" s="170" t="str">
        <f>UKI_Data!B26</f>
        <v>6i</v>
      </c>
      <c r="B49" s="219" t="str">
        <f>UKI_Data!C26</f>
        <v>Solar - Longterm PPA</v>
      </c>
      <c r="C49" s="179" t="str">
        <f>UKI_Data!D26</f>
        <v>S0556</v>
      </c>
      <c r="D49" s="179" t="str">
        <f>UKI_Data!E26</f>
        <v>59964</v>
      </c>
      <c r="E49" s="212" t="str">
        <f>UKI_Data!F26</f>
        <v>BIGSKY_2_SOLAR2</v>
      </c>
      <c r="F49" s="212">
        <f>UKI_Data!G26</f>
        <v>0</v>
      </c>
      <c r="G49" s="212" t="str">
        <f>UKI_Data!H26</f>
        <v>Solar PV</v>
      </c>
      <c r="H49" s="223">
        <f>UKI_Data!I26</f>
        <v>40</v>
      </c>
      <c r="I49" s="179" t="str">
        <f>UKI_Data!J26</f>
        <v>CAISO</v>
      </c>
      <c r="J49" s="179"/>
      <c r="K49" s="179"/>
      <c r="L49" s="179"/>
      <c r="M49" s="181"/>
      <c r="N49" s="216"/>
      <c r="O49" s="263">
        <f>UKI_Data!L26</f>
        <v>0</v>
      </c>
      <c r="P49" s="263">
        <f>UKI_Data!M26</f>
        <v>0</v>
      </c>
      <c r="Q49" s="263">
        <f>UKI_Data!N26</f>
        <v>0</v>
      </c>
      <c r="R49" s="263">
        <f>UKI_Data!O26</f>
        <v>0</v>
      </c>
      <c r="S49" s="263">
        <f>UKI_Data!P26</f>
        <v>0</v>
      </c>
      <c r="T49" s="263">
        <f>UKI_Data!Q26</f>
        <v>0</v>
      </c>
      <c r="U49" s="263">
        <f>UKI_Data!R26</f>
        <v>0</v>
      </c>
      <c r="V49" s="263">
        <f>UKI_Data!S26</f>
        <v>0</v>
      </c>
      <c r="W49" s="263">
        <f>UKI_Data!T26</f>
        <v>0</v>
      </c>
      <c r="X49" s="263">
        <f>UKI_Data!U26</f>
        <v>0</v>
      </c>
      <c r="Y49" s="263">
        <f>UKI_Data!V26</f>
        <v>0</v>
      </c>
      <c r="Z49" s="263">
        <f>UKI_Data!W26</f>
        <v>0</v>
      </c>
      <c r="AB49" s="266">
        <f>UKI_Data!Y26</f>
        <v>0</v>
      </c>
      <c r="AC49" s="266">
        <f>UKI_Data!Z26</f>
        <v>0</v>
      </c>
      <c r="AD49" s="266">
        <f>UKI_Data!AA26</f>
        <v>0</v>
      </c>
      <c r="AE49" s="266">
        <f>UKI_Data!AB26</f>
        <v>0</v>
      </c>
      <c r="AF49" s="266">
        <f>UKI_Data!AC26</f>
        <v>0</v>
      </c>
      <c r="AG49" s="266">
        <f>UKI_Data!AD26</f>
        <v>0</v>
      </c>
      <c r="AH49" s="266">
        <f>UKI_Data!AE26</f>
        <v>0</v>
      </c>
      <c r="AI49" s="266">
        <f>UKI_Data!AF26</f>
        <v>0</v>
      </c>
      <c r="AJ49" s="266">
        <f>UKI_Data!AG26</f>
        <v>0</v>
      </c>
      <c r="AK49" s="266">
        <f>UKI_Data!AH26</f>
        <v>0</v>
      </c>
      <c r="AL49" s="266">
        <f>UKI_Data!AI26</f>
        <v>0</v>
      </c>
      <c r="AM49" s="266">
        <f>UKI_Data!AJ26</f>
        <v>0</v>
      </c>
    </row>
    <row r="50" spans="1:39" s="174" customFormat="1" ht="14.25" x14ac:dyDescent="0.2">
      <c r="A50" s="170" t="str">
        <f>UKI_Data!B27</f>
        <v>6j</v>
      </c>
      <c r="B50" s="219" t="str">
        <f>UKI_Data!C27</f>
        <v>Solar - Longterm PPA</v>
      </c>
      <c r="C50" s="179" t="str">
        <f>UKI_Data!D27</f>
        <v>S0568</v>
      </c>
      <c r="D50" s="179" t="str">
        <f>UKI_Data!E27</f>
        <v>59961</v>
      </c>
      <c r="E50" s="212" t="str">
        <f>UKI_Data!F27</f>
        <v>BIGSKY_2_SOLAR4</v>
      </c>
      <c r="F50" s="212">
        <f>UKI_Data!G27</f>
        <v>0</v>
      </c>
      <c r="G50" s="212" t="str">
        <f>UKI_Data!H27</f>
        <v>Solar PV</v>
      </c>
      <c r="H50" s="223">
        <f>UKI_Data!I27</f>
        <v>20</v>
      </c>
      <c r="I50" s="179" t="str">
        <f>UKI_Data!J27</f>
        <v>CAISO</v>
      </c>
      <c r="J50" s="179"/>
      <c r="K50" s="179"/>
      <c r="L50" s="179"/>
      <c r="M50" s="181"/>
      <c r="N50" s="216"/>
      <c r="O50" s="263">
        <f>UKI_Data!L27</f>
        <v>0</v>
      </c>
      <c r="P50" s="263">
        <f>UKI_Data!M27</f>
        <v>0</v>
      </c>
      <c r="Q50" s="263">
        <f>UKI_Data!N27</f>
        <v>0</v>
      </c>
      <c r="R50" s="263">
        <f>UKI_Data!O27</f>
        <v>0</v>
      </c>
      <c r="S50" s="263">
        <f>UKI_Data!P27</f>
        <v>0</v>
      </c>
      <c r="T50" s="263">
        <f>UKI_Data!Q27</f>
        <v>0</v>
      </c>
      <c r="U50" s="263">
        <f>UKI_Data!R27</f>
        <v>0</v>
      </c>
      <c r="V50" s="263">
        <f>UKI_Data!S27</f>
        <v>0</v>
      </c>
      <c r="W50" s="263">
        <f>UKI_Data!T27</f>
        <v>0</v>
      </c>
      <c r="X50" s="263">
        <f>UKI_Data!U27</f>
        <v>0</v>
      </c>
      <c r="Y50" s="263">
        <f>UKI_Data!V27</f>
        <v>0</v>
      </c>
      <c r="Z50" s="263">
        <f>UKI_Data!W27</f>
        <v>0</v>
      </c>
      <c r="AB50" s="266">
        <f>UKI_Data!Y27</f>
        <v>0</v>
      </c>
      <c r="AC50" s="266">
        <f>UKI_Data!Z27</f>
        <v>0</v>
      </c>
      <c r="AD50" s="266">
        <f>UKI_Data!AA27</f>
        <v>0</v>
      </c>
      <c r="AE50" s="266">
        <f>UKI_Data!AB27</f>
        <v>0</v>
      </c>
      <c r="AF50" s="266">
        <f>UKI_Data!AC27</f>
        <v>0</v>
      </c>
      <c r="AG50" s="266">
        <f>UKI_Data!AD27</f>
        <v>0</v>
      </c>
      <c r="AH50" s="266">
        <f>UKI_Data!AE27</f>
        <v>0</v>
      </c>
      <c r="AI50" s="266">
        <f>UKI_Data!AF27</f>
        <v>0</v>
      </c>
      <c r="AJ50" s="266">
        <f>UKI_Data!AG27</f>
        <v>0</v>
      </c>
      <c r="AK50" s="266">
        <f>UKI_Data!AH27</f>
        <v>0</v>
      </c>
      <c r="AL50" s="266">
        <f>UKI_Data!AI27</f>
        <v>0</v>
      </c>
      <c r="AM50" s="266">
        <f>UKI_Data!AJ27</f>
        <v>0</v>
      </c>
    </row>
    <row r="51" spans="1:39" s="174" customFormat="1" ht="14.25" x14ac:dyDescent="0.2">
      <c r="A51" s="170" t="str">
        <f>UKI_Data!B28</f>
        <v>6k</v>
      </c>
      <c r="B51" s="219" t="str">
        <f>UKI_Data!C28</f>
        <v>Solar - Longterm PPA</v>
      </c>
      <c r="C51" s="179" t="str">
        <f>UKI_Data!D28</f>
        <v>S0459</v>
      </c>
      <c r="D51" s="179" t="str">
        <f>UKI_Data!E28</f>
        <v>60039</v>
      </c>
      <c r="E51" s="212" t="str">
        <f>UKI_Data!F28</f>
        <v>CRWCKS_1_SOLAR1</v>
      </c>
      <c r="F51" s="212">
        <f>UKI_Data!G28</f>
        <v>0</v>
      </c>
      <c r="G51" s="212" t="str">
        <f>UKI_Data!H28</f>
        <v>Solar PV</v>
      </c>
      <c r="H51" s="223">
        <f>UKI_Data!I28</f>
        <v>20</v>
      </c>
      <c r="I51" s="179" t="str">
        <f>UKI_Data!J28</f>
        <v>CAISO</v>
      </c>
      <c r="J51" s="179"/>
      <c r="K51" s="179"/>
      <c r="L51" s="179"/>
      <c r="M51" s="181"/>
      <c r="N51" s="216"/>
      <c r="O51" s="263">
        <f>UKI_Data!L28</f>
        <v>0</v>
      </c>
      <c r="P51" s="263">
        <f>UKI_Data!M28</f>
        <v>0</v>
      </c>
      <c r="Q51" s="263">
        <f>UKI_Data!N28</f>
        <v>0</v>
      </c>
      <c r="R51" s="263">
        <f>UKI_Data!O28</f>
        <v>0</v>
      </c>
      <c r="S51" s="263">
        <f>UKI_Data!P28</f>
        <v>0</v>
      </c>
      <c r="T51" s="263">
        <f>UKI_Data!Q28</f>
        <v>0</v>
      </c>
      <c r="U51" s="263">
        <f>UKI_Data!R28</f>
        <v>0</v>
      </c>
      <c r="V51" s="263">
        <f>UKI_Data!S28</f>
        <v>0</v>
      </c>
      <c r="W51" s="263">
        <f>UKI_Data!T28</f>
        <v>0</v>
      </c>
      <c r="X51" s="263">
        <f>UKI_Data!U28</f>
        <v>0</v>
      </c>
      <c r="Y51" s="263">
        <f>UKI_Data!V28</f>
        <v>0</v>
      </c>
      <c r="Z51" s="263">
        <f>UKI_Data!W28</f>
        <v>0</v>
      </c>
      <c r="AB51" s="266">
        <f>UKI_Data!Y28</f>
        <v>0</v>
      </c>
      <c r="AC51" s="266">
        <f>UKI_Data!Z28</f>
        <v>0</v>
      </c>
      <c r="AD51" s="266">
        <f>UKI_Data!AA28</f>
        <v>0</v>
      </c>
      <c r="AE51" s="266">
        <f>UKI_Data!AB28</f>
        <v>0</v>
      </c>
      <c r="AF51" s="266">
        <f>UKI_Data!AC28</f>
        <v>0</v>
      </c>
      <c r="AG51" s="266">
        <f>UKI_Data!AD28</f>
        <v>0</v>
      </c>
      <c r="AH51" s="266">
        <f>UKI_Data!AE28</f>
        <v>0</v>
      </c>
      <c r="AI51" s="266">
        <f>UKI_Data!AF28</f>
        <v>0</v>
      </c>
      <c r="AJ51" s="266">
        <f>UKI_Data!AG28</f>
        <v>0</v>
      </c>
      <c r="AK51" s="266">
        <f>UKI_Data!AH28</f>
        <v>0</v>
      </c>
      <c r="AL51" s="266">
        <f>UKI_Data!AI28</f>
        <v>0</v>
      </c>
      <c r="AM51" s="266">
        <f>UKI_Data!AJ28</f>
        <v>0</v>
      </c>
    </row>
    <row r="52" spans="1:39" s="174" customFormat="1" ht="14.25" x14ac:dyDescent="0.2">
      <c r="A52" s="170" t="str">
        <f>UKI_Data!B29</f>
        <v>6l</v>
      </c>
      <c r="B52" s="219" t="str">
        <f>UKI_Data!C29</f>
        <v>Solar - Longterm PPA</v>
      </c>
      <c r="C52" s="179" t="str">
        <f>UKI_Data!D29</f>
        <v>S0424</v>
      </c>
      <c r="D52" s="179" t="str">
        <f>UKI_Data!E29</f>
        <v>59633</v>
      </c>
      <c r="E52" s="212" t="str">
        <f>UKI_Data!F29</f>
        <v>EEKTMN_6_SOLAR1</v>
      </c>
      <c r="F52" s="212">
        <f>UKI_Data!G29</f>
        <v>0</v>
      </c>
      <c r="G52" s="212" t="str">
        <f>UKI_Data!H29</f>
        <v>Solar PV</v>
      </c>
      <c r="H52" s="223">
        <f>UKI_Data!I29</f>
        <v>20</v>
      </c>
      <c r="I52" s="179" t="str">
        <f>UKI_Data!J29</f>
        <v>CAISO</v>
      </c>
      <c r="J52" s="179"/>
      <c r="K52" s="179"/>
      <c r="L52" s="179"/>
      <c r="M52" s="181"/>
      <c r="N52" s="216"/>
      <c r="O52" s="263">
        <f>UKI_Data!L29</f>
        <v>0</v>
      </c>
      <c r="P52" s="263">
        <f>UKI_Data!M29</f>
        <v>0</v>
      </c>
      <c r="Q52" s="263">
        <f>UKI_Data!N29</f>
        <v>0</v>
      </c>
      <c r="R52" s="263">
        <f>UKI_Data!O29</f>
        <v>0</v>
      </c>
      <c r="S52" s="263">
        <f>UKI_Data!P29</f>
        <v>0</v>
      </c>
      <c r="T52" s="263">
        <f>UKI_Data!Q29</f>
        <v>0</v>
      </c>
      <c r="U52" s="263">
        <f>UKI_Data!R29</f>
        <v>0</v>
      </c>
      <c r="V52" s="263">
        <f>UKI_Data!S29</f>
        <v>0</v>
      </c>
      <c r="W52" s="263">
        <f>UKI_Data!T29</f>
        <v>0</v>
      </c>
      <c r="X52" s="263">
        <f>UKI_Data!U29</f>
        <v>0</v>
      </c>
      <c r="Y52" s="263">
        <f>UKI_Data!V29</f>
        <v>0</v>
      </c>
      <c r="Z52" s="263">
        <f>UKI_Data!W29</f>
        <v>0</v>
      </c>
      <c r="AB52" s="266">
        <f>UKI_Data!Y29</f>
        <v>0</v>
      </c>
      <c r="AC52" s="266">
        <f>UKI_Data!Z29</f>
        <v>0</v>
      </c>
      <c r="AD52" s="266">
        <f>UKI_Data!AA29</f>
        <v>0</v>
      </c>
      <c r="AE52" s="266">
        <f>UKI_Data!AB29</f>
        <v>0</v>
      </c>
      <c r="AF52" s="266">
        <f>UKI_Data!AC29</f>
        <v>0</v>
      </c>
      <c r="AG52" s="266">
        <f>UKI_Data!AD29</f>
        <v>0</v>
      </c>
      <c r="AH52" s="266">
        <f>UKI_Data!AE29</f>
        <v>0</v>
      </c>
      <c r="AI52" s="266">
        <f>UKI_Data!AF29</f>
        <v>0</v>
      </c>
      <c r="AJ52" s="266">
        <f>UKI_Data!AG29</f>
        <v>0</v>
      </c>
      <c r="AK52" s="266">
        <f>UKI_Data!AH29</f>
        <v>0</v>
      </c>
      <c r="AL52" s="266">
        <f>UKI_Data!AI29</f>
        <v>0</v>
      </c>
      <c r="AM52" s="266">
        <f>UKI_Data!AJ29</f>
        <v>0</v>
      </c>
    </row>
    <row r="53" spans="1:39" s="174" customFormat="1" ht="14.25" x14ac:dyDescent="0.2">
      <c r="A53" s="170" t="str">
        <f>UKI_Data!B30</f>
        <v>6m</v>
      </c>
      <c r="B53" s="219" t="str">
        <f>UKI_Data!C30</f>
        <v>Solar - Longterm PPA</v>
      </c>
      <c r="C53" s="179" t="str">
        <f>UKI_Data!D30</f>
        <v>S0427</v>
      </c>
      <c r="D53" s="179" t="str">
        <f>UKI_Data!E30</f>
        <v>59009</v>
      </c>
      <c r="E53" s="212" t="str">
        <f>UKI_Data!F30</f>
        <v>LAMONT_1_SOLAR4</v>
      </c>
      <c r="F53" s="212">
        <f>UKI_Data!G30</f>
        <v>0</v>
      </c>
      <c r="G53" s="212" t="str">
        <f>UKI_Data!H30</f>
        <v>Solar PV</v>
      </c>
      <c r="H53" s="223">
        <f>UKI_Data!I30</f>
        <v>26.66</v>
      </c>
      <c r="I53" s="179" t="str">
        <f>UKI_Data!J30</f>
        <v>CAISO</v>
      </c>
      <c r="J53" s="179"/>
      <c r="K53" s="179"/>
      <c r="L53" s="179"/>
      <c r="M53" s="181"/>
      <c r="N53" s="216"/>
      <c r="O53" s="263">
        <f>UKI_Data!L30</f>
        <v>0</v>
      </c>
      <c r="P53" s="263">
        <f>UKI_Data!M30</f>
        <v>0</v>
      </c>
      <c r="Q53" s="263">
        <f>UKI_Data!N30</f>
        <v>0</v>
      </c>
      <c r="R53" s="263">
        <f>UKI_Data!O30</f>
        <v>0</v>
      </c>
      <c r="S53" s="263">
        <f>UKI_Data!P30</f>
        <v>0</v>
      </c>
      <c r="T53" s="263">
        <f>UKI_Data!Q30</f>
        <v>0</v>
      </c>
      <c r="U53" s="263">
        <f>UKI_Data!R30</f>
        <v>0</v>
      </c>
      <c r="V53" s="263">
        <f>UKI_Data!S30</f>
        <v>0</v>
      </c>
      <c r="W53" s="263">
        <f>UKI_Data!T30</f>
        <v>0</v>
      </c>
      <c r="X53" s="263">
        <f>UKI_Data!U30</f>
        <v>0</v>
      </c>
      <c r="Y53" s="263">
        <f>UKI_Data!V30</f>
        <v>0</v>
      </c>
      <c r="Z53" s="263">
        <f>UKI_Data!W30</f>
        <v>0</v>
      </c>
      <c r="AB53" s="266">
        <f>UKI_Data!Y30</f>
        <v>0</v>
      </c>
      <c r="AC53" s="266">
        <f>UKI_Data!Z30</f>
        <v>0</v>
      </c>
      <c r="AD53" s="266">
        <f>UKI_Data!AA30</f>
        <v>0</v>
      </c>
      <c r="AE53" s="266">
        <f>UKI_Data!AB30</f>
        <v>0</v>
      </c>
      <c r="AF53" s="266">
        <f>UKI_Data!AC30</f>
        <v>0</v>
      </c>
      <c r="AG53" s="266">
        <f>UKI_Data!AD30</f>
        <v>0</v>
      </c>
      <c r="AH53" s="266">
        <f>UKI_Data!AE30</f>
        <v>0</v>
      </c>
      <c r="AI53" s="266">
        <f>UKI_Data!AF30</f>
        <v>0</v>
      </c>
      <c r="AJ53" s="266">
        <f>UKI_Data!AG30</f>
        <v>0</v>
      </c>
      <c r="AK53" s="266">
        <f>UKI_Data!AH30</f>
        <v>0</v>
      </c>
      <c r="AL53" s="266">
        <f>UKI_Data!AI30</f>
        <v>0</v>
      </c>
      <c r="AM53" s="266">
        <f>UKI_Data!AJ30</f>
        <v>0</v>
      </c>
    </row>
    <row r="54" spans="1:39" s="174" customFormat="1" ht="14.25" x14ac:dyDescent="0.2">
      <c r="A54" s="170" t="str">
        <f>UKI_Data!B31</f>
        <v>6n</v>
      </c>
      <c r="B54" s="219" t="str">
        <f>UKI_Data!C31</f>
        <v>Solar - Longterm PPA</v>
      </c>
      <c r="C54" s="179" t="str">
        <f>UKI_Data!D31</f>
        <v>S0749</v>
      </c>
      <c r="D54" s="179">
        <f>UKI_Data!E31</f>
        <v>0</v>
      </c>
      <c r="E54" s="212" t="str">
        <f>UKI_Data!F31</f>
        <v>RTEDDY_2_SPASR4</v>
      </c>
      <c r="F54" s="212">
        <f>UKI_Data!G31</f>
        <v>0</v>
      </c>
      <c r="G54" s="212" t="str">
        <f>UKI_Data!H31</f>
        <v>Solar PV</v>
      </c>
      <c r="H54" s="223">
        <f>UKI_Data!I31</f>
        <v>22.12</v>
      </c>
      <c r="I54" s="179" t="str">
        <f>UKI_Data!J31</f>
        <v>CAISO</v>
      </c>
      <c r="J54" s="179"/>
      <c r="K54" s="179"/>
      <c r="L54" s="179"/>
      <c r="M54" s="181"/>
      <c r="N54" s="216"/>
      <c r="O54" s="263">
        <f>UKI_Data!L31</f>
        <v>0</v>
      </c>
      <c r="P54" s="263">
        <f>UKI_Data!M31</f>
        <v>0</v>
      </c>
      <c r="Q54" s="263">
        <f>UKI_Data!N31</f>
        <v>0</v>
      </c>
      <c r="R54" s="263">
        <f>UKI_Data!O31</f>
        <v>0</v>
      </c>
      <c r="S54" s="263">
        <f>UKI_Data!P31</f>
        <v>0</v>
      </c>
      <c r="T54" s="263">
        <f>UKI_Data!Q31</f>
        <v>0</v>
      </c>
      <c r="U54" s="263">
        <f>UKI_Data!R31</f>
        <v>0</v>
      </c>
      <c r="V54" s="263">
        <f>UKI_Data!S31</f>
        <v>0</v>
      </c>
      <c r="W54" s="263">
        <f>UKI_Data!T31</f>
        <v>0</v>
      </c>
      <c r="X54" s="263">
        <f>UKI_Data!U31</f>
        <v>0</v>
      </c>
      <c r="Y54" s="263">
        <f>UKI_Data!V31</f>
        <v>0</v>
      </c>
      <c r="Z54" s="263">
        <f>UKI_Data!W31</f>
        <v>0</v>
      </c>
      <c r="AB54" s="266">
        <f>UKI_Data!Y31</f>
        <v>0</v>
      </c>
      <c r="AC54" s="266">
        <f>UKI_Data!Z31</f>
        <v>0</v>
      </c>
      <c r="AD54" s="266">
        <f>UKI_Data!AA31</f>
        <v>0</v>
      </c>
      <c r="AE54" s="266">
        <f>UKI_Data!AB31</f>
        <v>0</v>
      </c>
      <c r="AF54" s="266">
        <f>UKI_Data!AC31</f>
        <v>0</v>
      </c>
      <c r="AG54" s="266">
        <f>UKI_Data!AD31</f>
        <v>0</v>
      </c>
      <c r="AH54" s="266">
        <f>UKI_Data!AE31</f>
        <v>0</v>
      </c>
      <c r="AI54" s="266">
        <f>UKI_Data!AF31</f>
        <v>0</v>
      </c>
      <c r="AJ54" s="266">
        <f>UKI_Data!AG31</f>
        <v>0</v>
      </c>
      <c r="AK54" s="266">
        <f>UKI_Data!AH31</f>
        <v>0</v>
      </c>
      <c r="AL54" s="266">
        <f>UKI_Data!AI31</f>
        <v>0</v>
      </c>
      <c r="AM54" s="266">
        <f>UKI_Data!AJ31</f>
        <v>0</v>
      </c>
    </row>
    <row r="55" spans="1:39" s="174" customFormat="1" ht="14.25" x14ac:dyDescent="0.2">
      <c r="A55" s="170" t="str">
        <f>UKI_Data!B32</f>
        <v>6o</v>
      </c>
      <c r="B55" s="219" t="str">
        <f>UKI_Data!C32</f>
        <v>Solar - Longterm PPA</v>
      </c>
      <c r="C55" s="179">
        <f>UKI_Data!D32</f>
        <v>0</v>
      </c>
      <c r="D55" s="179" t="str">
        <f>UKI_Data!E32</f>
        <v>58370</v>
      </c>
      <c r="E55" s="212" t="str">
        <f>UKI_Data!F32</f>
        <v>GRIDLEY 1</v>
      </c>
      <c r="F55" s="212">
        <f>UKI_Data!G32</f>
        <v>0</v>
      </c>
      <c r="G55" s="212" t="str">
        <f>UKI_Data!H32</f>
        <v>Solar PV</v>
      </c>
      <c r="H55" s="223">
        <f>UKI_Data!I32</f>
        <v>1</v>
      </c>
      <c r="I55" s="179" t="str">
        <f>UKI_Data!J32</f>
        <v>CAISO</v>
      </c>
      <c r="J55" s="179"/>
      <c r="K55" s="179"/>
      <c r="L55" s="179"/>
      <c r="M55" s="181"/>
      <c r="N55" s="216"/>
      <c r="O55" s="263">
        <f>UKI_Data!L32</f>
        <v>0</v>
      </c>
      <c r="P55" s="263">
        <f>UKI_Data!M32</f>
        <v>0</v>
      </c>
      <c r="Q55" s="263">
        <f>UKI_Data!N32</f>
        <v>0</v>
      </c>
      <c r="R55" s="263">
        <f>UKI_Data!O32</f>
        <v>0</v>
      </c>
      <c r="S55" s="263">
        <f>UKI_Data!P32</f>
        <v>0</v>
      </c>
      <c r="T55" s="263">
        <f>UKI_Data!Q32</f>
        <v>0</v>
      </c>
      <c r="U55" s="263">
        <f>UKI_Data!R32</f>
        <v>0</v>
      </c>
      <c r="V55" s="263">
        <f>UKI_Data!S32</f>
        <v>0</v>
      </c>
      <c r="W55" s="263">
        <f>UKI_Data!T32</f>
        <v>0</v>
      </c>
      <c r="X55" s="263">
        <f>UKI_Data!U32</f>
        <v>0</v>
      </c>
      <c r="Y55" s="263">
        <f>UKI_Data!V32</f>
        <v>0</v>
      </c>
      <c r="Z55" s="263">
        <f>UKI_Data!W32</f>
        <v>0</v>
      </c>
      <c r="AB55" s="266">
        <f>UKI_Data!Y32</f>
        <v>0</v>
      </c>
      <c r="AC55" s="266">
        <f>UKI_Data!Z32</f>
        <v>0</v>
      </c>
      <c r="AD55" s="266">
        <f>UKI_Data!AA32</f>
        <v>0</v>
      </c>
      <c r="AE55" s="266">
        <f>UKI_Data!AB32</f>
        <v>0</v>
      </c>
      <c r="AF55" s="266">
        <f>UKI_Data!AC32</f>
        <v>0</v>
      </c>
      <c r="AG55" s="266">
        <f>UKI_Data!AD32</f>
        <v>0</v>
      </c>
      <c r="AH55" s="266">
        <f>UKI_Data!AE32</f>
        <v>0</v>
      </c>
      <c r="AI55" s="266">
        <f>UKI_Data!AF32</f>
        <v>0</v>
      </c>
      <c r="AJ55" s="266">
        <f>UKI_Data!AG32</f>
        <v>0</v>
      </c>
      <c r="AK55" s="266">
        <f>UKI_Data!AH32</f>
        <v>0</v>
      </c>
      <c r="AL55" s="266">
        <f>UKI_Data!AI32</f>
        <v>0</v>
      </c>
      <c r="AM55" s="266">
        <f>UKI_Data!AJ32</f>
        <v>0</v>
      </c>
    </row>
    <row r="56" spans="1:39" s="174" customFormat="1" ht="14.25" x14ac:dyDescent="0.2">
      <c r="A56" s="170" t="str">
        <f>UKI_Data!B33</f>
        <v>6p</v>
      </c>
      <c r="B56" s="219" t="str">
        <f>UKI_Data!C33</f>
        <v>Wind - Longterm PPA</v>
      </c>
      <c r="C56" s="179" t="str">
        <f>UKI_Data!D33</f>
        <v>W0355</v>
      </c>
      <c r="D56" s="179" t="str">
        <f>UKI_Data!E33</f>
        <v>56075</v>
      </c>
      <c r="E56" s="212" t="str">
        <f>UKI_Data!F33</f>
        <v>BRDSLD_2_HIWIND</v>
      </c>
      <c r="F56" s="212">
        <f>UKI_Data!G33</f>
        <v>0</v>
      </c>
      <c r="G56" s="212" t="str">
        <f>UKI_Data!H33</f>
        <v>Wind - NorCal</v>
      </c>
      <c r="H56" s="223">
        <f>UKI_Data!I33</f>
        <v>74.73</v>
      </c>
      <c r="I56" s="179" t="str">
        <f>UKI_Data!J33</f>
        <v>CAISO</v>
      </c>
      <c r="J56" s="179"/>
      <c r="K56" s="179"/>
      <c r="L56" s="179"/>
      <c r="M56" s="181"/>
      <c r="N56" s="216"/>
      <c r="O56" s="263">
        <f>UKI_Data!L33</f>
        <v>0</v>
      </c>
      <c r="P56" s="263">
        <f>UKI_Data!M33</f>
        <v>0</v>
      </c>
      <c r="Q56" s="263">
        <f>UKI_Data!N33</f>
        <v>0</v>
      </c>
      <c r="R56" s="263">
        <f>UKI_Data!O33</f>
        <v>0</v>
      </c>
      <c r="S56" s="263">
        <f>UKI_Data!P33</f>
        <v>0</v>
      </c>
      <c r="T56" s="263">
        <f>UKI_Data!Q33</f>
        <v>0</v>
      </c>
      <c r="U56" s="263">
        <f>UKI_Data!R33</f>
        <v>0</v>
      </c>
      <c r="V56" s="263">
        <f>UKI_Data!S33</f>
        <v>0</v>
      </c>
      <c r="W56" s="263">
        <f>UKI_Data!T33</f>
        <v>0</v>
      </c>
      <c r="X56" s="263">
        <f>UKI_Data!U33</f>
        <v>0</v>
      </c>
      <c r="Y56" s="263">
        <f>UKI_Data!V33</f>
        <v>0</v>
      </c>
      <c r="Z56" s="263">
        <f>UKI_Data!W33</f>
        <v>0</v>
      </c>
      <c r="AB56" s="266">
        <f>UKI_Data!Y33</f>
        <v>0</v>
      </c>
      <c r="AC56" s="266">
        <f>UKI_Data!Z33</f>
        <v>0</v>
      </c>
      <c r="AD56" s="266">
        <f>UKI_Data!AA33</f>
        <v>0</v>
      </c>
      <c r="AE56" s="266">
        <f>UKI_Data!AB33</f>
        <v>0</v>
      </c>
      <c r="AF56" s="266">
        <f>UKI_Data!AC33</f>
        <v>0</v>
      </c>
      <c r="AG56" s="266">
        <f>UKI_Data!AD33</f>
        <v>0</v>
      </c>
      <c r="AH56" s="266">
        <f>UKI_Data!AE33</f>
        <v>0</v>
      </c>
      <c r="AI56" s="266">
        <f>UKI_Data!AF33</f>
        <v>0</v>
      </c>
      <c r="AJ56" s="266">
        <f>UKI_Data!AG33</f>
        <v>0</v>
      </c>
      <c r="AK56" s="266">
        <f>UKI_Data!AH33</f>
        <v>0</v>
      </c>
      <c r="AL56" s="266">
        <f>UKI_Data!AI33</f>
        <v>0</v>
      </c>
      <c r="AM56" s="266">
        <f>UKI_Data!AJ33</f>
        <v>0</v>
      </c>
    </row>
    <row r="57" spans="1:39" s="174" customFormat="1" ht="14.25" x14ac:dyDescent="0.2">
      <c r="A57" s="170" t="str">
        <f>UKI_Data!B34</f>
        <v>6r</v>
      </c>
      <c r="B57" s="219" t="str">
        <f>UKI_Data!C34</f>
        <v>Biogas/Biomass - Longterm PPA</v>
      </c>
      <c r="C57" s="179" t="str">
        <f>UKI_Data!D34</f>
        <v>E0253</v>
      </c>
      <c r="D57" s="179" t="str">
        <f>UKI_Data!E34</f>
        <v>58436</v>
      </c>
      <c r="E57" s="212" t="str">
        <f>UKI_Data!F34</f>
        <v>CORRAL_6_SJOAQN</v>
      </c>
      <c r="F57" s="212">
        <f>UKI_Data!G34</f>
        <v>0</v>
      </c>
      <c r="G57" s="212" t="str">
        <f>UKI_Data!H34</f>
        <v>Biofuels</v>
      </c>
      <c r="H57" s="223">
        <f>UKI_Data!I34</f>
        <v>4.3</v>
      </c>
      <c r="I57" s="179" t="str">
        <f>UKI_Data!J34</f>
        <v>CAISO</v>
      </c>
      <c r="J57" s="179"/>
      <c r="K57" s="179"/>
      <c r="L57" s="179"/>
      <c r="M57" s="181"/>
      <c r="N57" s="216"/>
      <c r="O57" s="263">
        <f>UKI_Data!L34</f>
        <v>0</v>
      </c>
      <c r="P57" s="263">
        <f>UKI_Data!M34</f>
        <v>0</v>
      </c>
      <c r="Q57" s="263">
        <f>UKI_Data!N34</f>
        <v>0</v>
      </c>
      <c r="R57" s="263">
        <f>UKI_Data!O34</f>
        <v>0</v>
      </c>
      <c r="S57" s="263">
        <f>UKI_Data!P34</f>
        <v>0</v>
      </c>
      <c r="T57" s="263">
        <f>UKI_Data!Q34</f>
        <v>0</v>
      </c>
      <c r="U57" s="263">
        <f>UKI_Data!R34</f>
        <v>0</v>
      </c>
      <c r="V57" s="263">
        <f>UKI_Data!S34</f>
        <v>0</v>
      </c>
      <c r="W57" s="263">
        <f>UKI_Data!T34</f>
        <v>0</v>
      </c>
      <c r="X57" s="263">
        <f>UKI_Data!U34</f>
        <v>0</v>
      </c>
      <c r="Y57" s="263">
        <f>UKI_Data!V34</f>
        <v>0</v>
      </c>
      <c r="Z57" s="263">
        <f>UKI_Data!W34</f>
        <v>0</v>
      </c>
      <c r="AB57" s="266">
        <f>UKI_Data!Y34</f>
        <v>0</v>
      </c>
      <c r="AC57" s="266">
        <f>UKI_Data!Z34</f>
        <v>0</v>
      </c>
      <c r="AD57" s="266">
        <f>UKI_Data!AA34</f>
        <v>0</v>
      </c>
      <c r="AE57" s="266">
        <f>UKI_Data!AB34</f>
        <v>0</v>
      </c>
      <c r="AF57" s="266">
        <f>UKI_Data!AC34</f>
        <v>0</v>
      </c>
      <c r="AG57" s="266">
        <f>UKI_Data!AD34</f>
        <v>0</v>
      </c>
      <c r="AH57" s="266">
        <f>UKI_Data!AE34</f>
        <v>0</v>
      </c>
      <c r="AI57" s="266">
        <f>UKI_Data!AF34</f>
        <v>0</v>
      </c>
      <c r="AJ57" s="266">
        <f>UKI_Data!AG34</f>
        <v>0</v>
      </c>
      <c r="AK57" s="266">
        <f>UKI_Data!AH34</f>
        <v>0</v>
      </c>
      <c r="AL57" s="266">
        <f>UKI_Data!AI34</f>
        <v>0</v>
      </c>
      <c r="AM57" s="266">
        <f>UKI_Data!AJ34</f>
        <v>0</v>
      </c>
    </row>
    <row r="58" spans="1:39" s="174" customFormat="1" ht="14.25" x14ac:dyDescent="0.2">
      <c r="A58" s="170" t="str">
        <f>UKI_Data!B35</f>
        <v>6s</v>
      </c>
      <c r="B58" s="219" t="str">
        <f>UKI_Data!C35</f>
        <v>Biogas/Biomass - Longterm PPA</v>
      </c>
      <c r="C58" s="179" t="str">
        <f>UKI_Data!D35</f>
        <v>E0248</v>
      </c>
      <c r="D58" s="179" t="str">
        <f>UKI_Data!E35</f>
        <v>57771</v>
      </c>
      <c r="E58" s="212" t="str">
        <f>UKI_Data!F35</f>
        <v>ESQUON_6_LNDFIL</v>
      </c>
      <c r="F58" s="212">
        <f>UKI_Data!G35</f>
        <v>0</v>
      </c>
      <c r="G58" s="212" t="str">
        <f>UKI_Data!H35</f>
        <v>Biofuels</v>
      </c>
      <c r="H58" s="223">
        <f>UKI_Data!I35</f>
        <v>2.1</v>
      </c>
      <c r="I58" s="179" t="str">
        <f>UKI_Data!J35</f>
        <v>CAISO</v>
      </c>
      <c r="J58" s="179"/>
      <c r="K58" s="179"/>
      <c r="L58" s="179"/>
      <c r="M58" s="181"/>
      <c r="N58" s="216"/>
      <c r="O58" s="263">
        <f>UKI_Data!L35</f>
        <v>0</v>
      </c>
      <c r="P58" s="263">
        <f>UKI_Data!M35</f>
        <v>0</v>
      </c>
      <c r="Q58" s="263">
        <f>UKI_Data!N35</f>
        <v>0</v>
      </c>
      <c r="R58" s="263">
        <f>UKI_Data!O35</f>
        <v>0</v>
      </c>
      <c r="S58" s="263">
        <f>UKI_Data!P35</f>
        <v>0</v>
      </c>
      <c r="T58" s="263">
        <f>UKI_Data!Q35</f>
        <v>0</v>
      </c>
      <c r="U58" s="263">
        <f>UKI_Data!R35</f>
        <v>0</v>
      </c>
      <c r="V58" s="263">
        <f>UKI_Data!S35</f>
        <v>0</v>
      </c>
      <c r="W58" s="263">
        <f>UKI_Data!T35</f>
        <v>0</v>
      </c>
      <c r="X58" s="263">
        <f>UKI_Data!U35</f>
        <v>0</v>
      </c>
      <c r="Y58" s="263">
        <f>UKI_Data!V35</f>
        <v>0</v>
      </c>
      <c r="Z58" s="263">
        <f>UKI_Data!W35</f>
        <v>0</v>
      </c>
      <c r="AB58" s="266">
        <f>UKI_Data!Y35</f>
        <v>0</v>
      </c>
      <c r="AC58" s="266">
        <f>UKI_Data!Z35</f>
        <v>0</v>
      </c>
      <c r="AD58" s="266">
        <f>UKI_Data!AA35</f>
        <v>0</v>
      </c>
      <c r="AE58" s="266">
        <f>UKI_Data!AB35</f>
        <v>0</v>
      </c>
      <c r="AF58" s="266">
        <f>UKI_Data!AC35</f>
        <v>0</v>
      </c>
      <c r="AG58" s="266">
        <f>UKI_Data!AD35</f>
        <v>0</v>
      </c>
      <c r="AH58" s="266">
        <f>UKI_Data!AE35</f>
        <v>0</v>
      </c>
      <c r="AI58" s="266">
        <f>UKI_Data!AF35</f>
        <v>0</v>
      </c>
      <c r="AJ58" s="266">
        <f>UKI_Data!AG35</f>
        <v>0</v>
      </c>
      <c r="AK58" s="266">
        <f>UKI_Data!AH35</f>
        <v>0</v>
      </c>
      <c r="AL58" s="266">
        <f>UKI_Data!AI35</f>
        <v>0</v>
      </c>
      <c r="AM58" s="266">
        <f>UKI_Data!AJ35</f>
        <v>0</v>
      </c>
    </row>
    <row r="59" spans="1:39" s="174" customFormat="1" ht="14.25" x14ac:dyDescent="0.2">
      <c r="A59" s="170" t="str">
        <f>UKI_Data!B36</f>
        <v>6t</v>
      </c>
      <c r="B59" s="219" t="str">
        <f>UKI_Data!C36</f>
        <v>Biogas/Biomass - Longterm PPA</v>
      </c>
      <c r="C59" s="179" t="str">
        <f>UKI_Data!D36</f>
        <v>E0255</v>
      </c>
      <c r="D59" s="179" t="str">
        <f>UKI_Data!E36</f>
        <v>58397</v>
      </c>
      <c r="E59" s="212" t="str">
        <f>UKI_Data!F36</f>
        <v>GONZLS_6_UNIT</v>
      </c>
      <c r="F59" s="212">
        <f>UKI_Data!G36</f>
        <v>0</v>
      </c>
      <c r="G59" s="212" t="str">
        <f>UKI_Data!H36</f>
        <v>Biofuels</v>
      </c>
      <c r="H59" s="223">
        <f>UKI_Data!I36</f>
        <v>1.42</v>
      </c>
      <c r="I59" s="179" t="str">
        <f>UKI_Data!J36</f>
        <v>CAISO</v>
      </c>
      <c r="J59" s="179"/>
      <c r="K59" s="179"/>
      <c r="L59" s="179"/>
      <c r="M59" s="181"/>
      <c r="N59" s="216"/>
      <c r="O59" s="263">
        <f>UKI_Data!L36</f>
        <v>0</v>
      </c>
      <c r="P59" s="263">
        <f>UKI_Data!M36</f>
        <v>0</v>
      </c>
      <c r="Q59" s="263">
        <f>UKI_Data!N36</f>
        <v>0</v>
      </c>
      <c r="R59" s="263">
        <f>UKI_Data!O36</f>
        <v>0</v>
      </c>
      <c r="S59" s="263">
        <f>UKI_Data!P36</f>
        <v>0</v>
      </c>
      <c r="T59" s="263">
        <f>UKI_Data!Q36</f>
        <v>0</v>
      </c>
      <c r="U59" s="263">
        <f>UKI_Data!R36</f>
        <v>0</v>
      </c>
      <c r="V59" s="263">
        <f>UKI_Data!S36</f>
        <v>0</v>
      </c>
      <c r="W59" s="263">
        <f>UKI_Data!T36</f>
        <v>0</v>
      </c>
      <c r="X59" s="263">
        <f>UKI_Data!U36</f>
        <v>0</v>
      </c>
      <c r="Y59" s="263">
        <f>UKI_Data!V36</f>
        <v>0</v>
      </c>
      <c r="Z59" s="263">
        <f>UKI_Data!W36</f>
        <v>0</v>
      </c>
      <c r="AB59" s="266">
        <f>UKI_Data!Y36</f>
        <v>0</v>
      </c>
      <c r="AC59" s="266">
        <f>UKI_Data!Z36</f>
        <v>0</v>
      </c>
      <c r="AD59" s="266">
        <f>UKI_Data!AA36</f>
        <v>0</v>
      </c>
      <c r="AE59" s="266">
        <f>UKI_Data!AB36</f>
        <v>0</v>
      </c>
      <c r="AF59" s="266">
        <f>UKI_Data!AC36</f>
        <v>0</v>
      </c>
      <c r="AG59" s="266">
        <f>UKI_Data!AD36</f>
        <v>0</v>
      </c>
      <c r="AH59" s="266">
        <f>UKI_Data!AE36</f>
        <v>0</v>
      </c>
      <c r="AI59" s="266">
        <f>UKI_Data!AF36</f>
        <v>0</v>
      </c>
      <c r="AJ59" s="266">
        <f>UKI_Data!AG36</f>
        <v>0</v>
      </c>
      <c r="AK59" s="266">
        <f>UKI_Data!AH36</f>
        <v>0</v>
      </c>
      <c r="AL59" s="266">
        <f>UKI_Data!AI36</f>
        <v>0</v>
      </c>
      <c r="AM59" s="266">
        <f>UKI_Data!AJ36</f>
        <v>0</v>
      </c>
    </row>
    <row r="60" spans="1:39" s="174" customFormat="1" ht="14.25" x14ac:dyDescent="0.2">
      <c r="A60" s="170" t="str">
        <f>UKI_Data!B37</f>
        <v>6u</v>
      </c>
      <c r="B60" s="219" t="str">
        <f>UKI_Data!C37</f>
        <v>Biogas/Biomass - Longterm PPA</v>
      </c>
      <c r="C60" s="179" t="str">
        <f>UKI_Data!D37</f>
        <v>E0214</v>
      </c>
      <c r="D60" s="179" t="str">
        <f>UKI_Data!E37</f>
        <v>56428</v>
      </c>
      <c r="E60" s="212" t="str">
        <f>UKI_Data!F37</f>
        <v>GRNVLY_7_SCLAND</v>
      </c>
      <c r="F60" s="212">
        <f>UKI_Data!G37</f>
        <v>0</v>
      </c>
      <c r="G60" s="212" t="str">
        <f>UKI_Data!H37</f>
        <v>Biofuels</v>
      </c>
      <c r="H60" s="223">
        <f>UKI_Data!I37</f>
        <v>3.04</v>
      </c>
      <c r="I60" s="179" t="str">
        <f>UKI_Data!J37</f>
        <v>CAISO</v>
      </c>
      <c r="J60" s="179"/>
      <c r="K60" s="179"/>
      <c r="L60" s="179"/>
      <c r="M60" s="181"/>
      <c r="N60" s="216"/>
      <c r="O60" s="263">
        <f>UKI_Data!L37</f>
        <v>0</v>
      </c>
      <c r="P60" s="263">
        <f>UKI_Data!M37</f>
        <v>0</v>
      </c>
      <c r="Q60" s="263">
        <f>UKI_Data!N37</f>
        <v>0</v>
      </c>
      <c r="R60" s="263">
        <f>UKI_Data!O37</f>
        <v>0</v>
      </c>
      <c r="S60" s="263">
        <f>UKI_Data!P37</f>
        <v>0</v>
      </c>
      <c r="T60" s="263">
        <f>UKI_Data!Q37</f>
        <v>0</v>
      </c>
      <c r="U60" s="263">
        <f>UKI_Data!R37</f>
        <v>0</v>
      </c>
      <c r="V60" s="263">
        <f>UKI_Data!S37</f>
        <v>0</v>
      </c>
      <c r="W60" s="263">
        <f>UKI_Data!T37</f>
        <v>0</v>
      </c>
      <c r="X60" s="263">
        <f>UKI_Data!U37</f>
        <v>0</v>
      </c>
      <c r="Y60" s="263">
        <f>UKI_Data!V37</f>
        <v>0</v>
      </c>
      <c r="Z60" s="263">
        <f>UKI_Data!W37</f>
        <v>0</v>
      </c>
      <c r="AB60" s="266">
        <f>UKI_Data!Y37</f>
        <v>0</v>
      </c>
      <c r="AC60" s="266">
        <f>UKI_Data!Z37</f>
        <v>0</v>
      </c>
      <c r="AD60" s="266">
        <f>UKI_Data!AA37</f>
        <v>0</v>
      </c>
      <c r="AE60" s="266">
        <f>UKI_Data!AB37</f>
        <v>0</v>
      </c>
      <c r="AF60" s="266">
        <f>UKI_Data!AC37</f>
        <v>0</v>
      </c>
      <c r="AG60" s="266">
        <f>UKI_Data!AD37</f>
        <v>0</v>
      </c>
      <c r="AH60" s="266">
        <f>UKI_Data!AE37</f>
        <v>0</v>
      </c>
      <c r="AI60" s="266">
        <f>UKI_Data!AF37</f>
        <v>0</v>
      </c>
      <c r="AJ60" s="266">
        <f>UKI_Data!AG37</f>
        <v>0</v>
      </c>
      <c r="AK60" s="266">
        <f>UKI_Data!AH37</f>
        <v>0</v>
      </c>
      <c r="AL60" s="266">
        <f>UKI_Data!AI37</f>
        <v>0</v>
      </c>
      <c r="AM60" s="266">
        <f>UKI_Data!AJ37</f>
        <v>0</v>
      </c>
    </row>
    <row r="61" spans="1:39" s="174" customFormat="1" ht="14.25" x14ac:dyDescent="0.2">
      <c r="A61" s="170" t="str">
        <f>UKI_Data!B38</f>
        <v>6v</v>
      </c>
      <c r="B61" s="219" t="str">
        <f>UKI_Data!C38</f>
        <v>Biogas/Biomass - Longterm PPA</v>
      </c>
      <c r="C61" s="179" t="str">
        <f>UKI_Data!D38</f>
        <v>E0217</v>
      </c>
      <c r="D61" s="179" t="str">
        <f>UKI_Data!E38</f>
        <v>56897</v>
      </c>
      <c r="E61" s="212" t="str">
        <f>UKI_Data!F38</f>
        <v>KIRKER_7_KELCYN</v>
      </c>
      <c r="F61" s="212">
        <f>UKI_Data!G38</f>
        <v>0</v>
      </c>
      <c r="G61" s="212" t="str">
        <f>UKI_Data!H38</f>
        <v>Biofuels</v>
      </c>
      <c r="H61" s="223">
        <f>UKI_Data!I38</f>
        <v>3.56</v>
      </c>
      <c r="I61" s="179" t="str">
        <f>UKI_Data!J38</f>
        <v>CAISO</v>
      </c>
      <c r="J61" s="179"/>
      <c r="K61" s="179"/>
      <c r="L61" s="179"/>
      <c r="M61" s="181"/>
      <c r="N61" s="216"/>
      <c r="O61" s="263">
        <f>UKI_Data!L38</f>
        <v>0</v>
      </c>
      <c r="P61" s="263">
        <f>UKI_Data!M38</f>
        <v>0</v>
      </c>
      <c r="Q61" s="263">
        <f>UKI_Data!N38</f>
        <v>0</v>
      </c>
      <c r="R61" s="263">
        <f>UKI_Data!O38</f>
        <v>0</v>
      </c>
      <c r="S61" s="263">
        <f>UKI_Data!P38</f>
        <v>0</v>
      </c>
      <c r="T61" s="263">
        <f>UKI_Data!Q38</f>
        <v>0</v>
      </c>
      <c r="U61" s="263">
        <f>UKI_Data!R38</f>
        <v>0</v>
      </c>
      <c r="V61" s="263">
        <f>UKI_Data!S38</f>
        <v>0</v>
      </c>
      <c r="W61" s="263">
        <f>UKI_Data!T38</f>
        <v>0</v>
      </c>
      <c r="X61" s="263">
        <f>UKI_Data!U38</f>
        <v>0</v>
      </c>
      <c r="Y61" s="263">
        <f>UKI_Data!V38</f>
        <v>0</v>
      </c>
      <c r="Z61" s="263">
        <f>UKI_Data!W38</f>
        <v>0</v>
      </c>
      <c r="AB61" s="266">
        <f>UKI_Data!Y38</f>
        <v>0</v>
      </c>
      <c r="AC61" s="266">
        <f>UKI_Data!Z38</f>
        <v>0</v>
      </c>
      <c r="AD61" s="266">
        <f>UKI_Data!AA38</f>
        <v>0</v>
      </c>
      <c r="AE61" s="266">
        <f>UKI_Data!AB38</f>
        <v>0</v>
      </c>
      <c r="AF61" s="266">
        <f>UKI_Data!AC38</f>
        <v>0</v>
      </c>
      <c r="AG61" s="266">
        <f>UKI_Data!AD38</f>
        <v>0</v>
      </c>
      <c r="AH61" s="266">
        <f>UKI_Data!AE38</f>
        <v>0</v>
      </c>
      <c r="AI61" s="266">
        <f>UKI_Data!AF38</f>
        <v>0</v>
      </c>
      <c r="AJ61" s="266">
        <f>UKI_Data!AG38</f>
        <v>0</v>
      </c>
      <c r="AK61" s="266">
        <f>UKI_Data!AH38</f>
        <v>0</v>
      </c>
      <c r="AL61" s="266">
        <f>UKI_Data!AI38</f>
        <v>0</v>
      </c>
      <c r="AM61" s="266">
        <f>UKI_Data!AJ38</f>
        <v>0</v>
      </c>
    </row>
    <row r="62" spans="1:39" s="174" customFormat="1" ht="14.25" x14ac:dyDescent="0.2">
      <c r="A62" s="170" t="str">
        <f>UKI_Data!B39</f>
        <v>6w</v>
      </c>
      <c r="B62" s="219" t="str">
        <f>UKI_Data!C39</f>
        <v>Biogas/Biomass - Longterm PPA</v>
      </c>
      <c r="C62" s="179" t="str">
        <f>UKI_Data!D39</f>
        <v>E0036</v>
      </c>
      <c r="D62" s="179" t="str">
        <f>UKI_Data!E39</f>
        <v>56036</v>
      </c>
      <c r="E62" s="212" t="str">
        <f>UKI_Data!F39</f>
        <v>OAK C_1_EBMUD</v>
      </c>
      <c r="F62" s="212">
        <f>UKI_Data!G39</f>
        <v>0</v>
      </c>
      <c r="G62" s="212" t="str">
        <f>UKI_Data!H39</f>
        <v>BGAS</v>
      </c>
      <c r="H62" s="223">
        <f>UKI_Data!I39</f>
        <v>2</v>
      </c>
      <c r="I62" s="179" t="str">
        <f>UKI_Data!J39</f>
        <v>CAISO</v>
      </c>
      <c r="J62" s="179"/>
      <c r="K62" s="179"/>
      <c r="L62" s="179"/>
      <c r="M62" s="181"/>
      <c r="N62" s="216"/>
      <c r="O62" s="263">
        <f>UKI_Data!L39</f>
        <v>0</v>
      </c>
      <c r="P62" s="263">
        <f>UKI_Data!M39</f>
        <v>0</v>
      </c>
      <c r="Q62" s="263">
        <f>UKI_Data!N39</f>
        <v>0</v>
      </c>
      <c r="R62" s="263">
        <f>UKI_Data!O39</f>
        <v>0</v>
      </c>
      <c r="S62" s="263">
        <f>UKI_Data!P39</f>
        <v>0</v>
      </c>
      <c r="T62" s="263">
        <f>UKI_Data!Q39</f>
        <v>0</v>
      </c>
      <c r="U62" s="263">
        <f>UKI_Data!R39</f>
        <v>0</v>
      </c>
      <c r="V62" s="263">
        <f>UKI_Data!S39</f>
        <v>0</v>
      </c>
      <c r="W62" s="263">
        <f>UKI_Data!T39</f>
        <v>0</v>
      </c>
      <c r="X62" s="263">
        <f>UKI_Data!U39</f>
        <v>0</v>
      </c>
      <c r="Y62" s="263">
        <f>UKI_Data!V39</f>
        <v>0</v>
      </c>
      <c r="Z62" s="263">
        <f>UKI_Data!W39</f>
        <v>0</v>
      </c>
      <c r="AB62" s="266">
        <f>UKI_Data!Y39</f>
        <v>0</v>
      </c>
      <c r="AC62" s="266">
        <f>UKI_Data!Z39</f>
        <v>0</v>
      </c>
      <c r="AD62" s="266">
        <f>UKI_Data!AA39</f>
        <v>0</v>
      </c>
      <c r="AE62" s="266">
        <f>UKI_Data!AB39</f>
        <v>0</v>
      </c>
      <c r="AF62" s="266">
        <f>UKI_Data!AC39</f>
        <v>0</v>
      </c>
      <c r="AG62" s="266">
        <f>UKI_Data!AD39</f>
        <v>0</v>
      </c>
      <c r="AH62" s="266">
        <f>UKI_Data!AE39</f>
        <v>0</v>
      </c>
      <c r="AI62" s="266">
        <f>UKI_Data!AF39</f>
        <v>0</v>
      </c>
      <c r="AJ62" s="266">
        <f>UKI_Data!AG39</f>
        <v>0</v>
      </c>
      <c r="AK62" s="266">
        <f>UKI_Data!AH39</f>
        <v>0</v>
      </c>
      <c r="AL62" s="266">
        <f>UKI_Data!AI39</f>
        <v>0</v>
      </c>
      <c r="AM62" s="266">
        <f>UKI_Data!AJ39</f>
        <v>0</v>
      </c>
    </row>
    <row r="63" spans="1:39" s="174" customFormat="1" ht="14.25" x14ac:dyDescent="0.2">
      <c r="A63" s="170" t="str">
        <f>UKI_Data!B40</f>
        <v>6x</v>
      </c>
      <c r="B63" s="219" t="str">
        <f>UKI_Data!C40</f>
        <v>Biogas/Biomass - Longterm PPA</v>
      </c>
      <c r="C63" s="179" t="str">
        <f>UKI_Data!D40</f>
        <v>E0242</v>
      </c>
      <c r="D63" s="179" t="str">
        <f>UKI_Data!E40</f>
        <v>57696</v>
      </c>
      <c r="E63" s="212" t="str">
        <f>UKI_Data!F40</f>
        <v>OAK L_1_GTG1</v>
      </c>
      <c r="F63" s="212">
        <f>UKI_Data!G40</f>
        <v>0</v>
      </c>
      <c r="G63" s="212" t="str">
        <f>UKI_Data!H40</f>
        <v>Biofuels</v>
      </c>
      <c r="H63" s="223">
        <f>UKI_Data!I40</f>
        <v>0</v>
      </c>
      <c r="I63" s="179" t="str">
        <f>UKI_Data!J40</f>
        <v>CAISO</v>
      </c>
      <c r="J63" s="179"/>
      <c r="K63" s="179"/>
      <c r="L63" s="179"/>
      <c r="M63" s="181"/>
      <c r="N63" s="216"/>
      <c r="O63" s="263">
        <f>UKI_Data!L40</f>
        <v>0</v>
      </c>
      <c r="P63" s="263">
        <f>UKI_Data!M40</f>
        <v>0</v>
      </c>
      <c r="Q63" s="263">
        <f>UKI_Data!N40</f>
        <v>0</v>
      </c>
      <c r="R63" s="263">
        <f>UKI_Data!O40</f>
        <v>0</v>
      </c>
      <c r="S63" s="263">
        <f>UKI_Data!P40</f>
        <v>0</v>
      </c>
      <c r="T63" s="263">
        <f>UKI_Data!Q40</f>
        <v>0</v>
      </c>
      <c r="U63" s="263">
        <f>UKI_Data!R40</f>
        <v>0</v>
      </c>
      <c r="V63" s="263">
        <f>UKI_Data!S40</f>
        <v>0</v>
      </c>
      <c r="W63" s="263">
        <f>UKI_Data!T40</f>
        <v>0</v>
      </c>
      <c r="X63" s="263">
        <f>UKI_Data!U40</f>
        <v>0</v>
      </c>
      <c r="Y63" s="263">
        <f>UKI_Data!V40</f>
        <v>0</v>
      </c>
      <c r="Z63" s="263">
        <f>UKI_Data!W40</f>
        <v>0</v>
      </c>
      <c r="AB63" s="266">
        <f>UKI_Data!Y40</f>
        <v>0</v>
      </c>
      <c r="AC63" s="266">
        <f>UKI_Data!Z40</f>
        <v>0</v>
      </c>
      <c r="AD63" s="266">
        <f>UKI_Data!AA40</f>
        <v>0</v>
      </c>
      <c r="AE63" s="266">
        <f>UKI_Data!AB40</f>
        <v>0</v>
      </c>
      <c r="AF63" s="266">
        <f>UKI_Data!AC40</f>
        <v>0</v>
      </c>
      <c r="AG63" s="266">
        <f>UKI_Data!AD40</f>
        <v>0</v>
      </c>
      <c r="AH63" s="266">
        <f>UKI_Data!AE40</f>
        <v>0</v>
      </c>
      <c r="AI63" s="266">
        <f>UKI_Data!AF40</f>
        <v>0</v>
      </c>
      <c r="AJ63" s="266">
        <f>UKI_Data!AG40</f>
        <v>0</v>
      </c>
      <c r="AK63" s="266">
        <f>UKI_Data!AH40</f>
        <v>0</v>
      </c>
      <c r="AL63" s="266">
        <f>UKI_Data!AI40</f>
        <v>0</v>
      </c>
      <c r="AM63" s="266">
        <f>UKI_Data!AJ40</f>
        <v>0</v>
      </c>
    </row>
    <row r="64" spans="1:39" s="174" customFormat="1" ht="14.25" x14ac:dyDescent="0.2">
      <c r="A64" s="170" t="str">
        <f>UKI_Data!B41</f>
        <v>6y</v>
      </c>
      <c r="B64" s="219" t="str">
        <f>UKI_Data!C41</f>
        <v>Biogas/Biomass - Longterm PPA</v>
      </c>
      <c r="C64" s="179" t="str">
        <f>UKI_Data!D41</f>
        <v>E0218</v>
      </c>
      <c r="D64" s="179" t="str">
        <f>UKI_Data!E41</f>
        <v>56895</v>
      </c>
      <c r="E64" s="212" t="str">
        <f>UKI_Data!F41</f>
        <v>OXMTN_6_LNDFIL</v>
      </c>
      <c r="F64" s="212">
        <f>UKI_Data!G41</f>
        <v>0</v>
      </c>
      <c r="G64" s="212" t="str">
        <f>UKI_Data!H41</f>
        <v>Biofuels</v>
      </c>
      <c r="H64" s="223">
        <f>UKI_Data!I41</f>
        <v>10.62</v>
      </c>
      <c r="I64" s="179" t="str">
        <f>UKI_Data!J41</f>
        <v>CAISO</v>
      </c>
      <c r="J64" s="179"/>
      <c r="K64" s="179"/>
      <c r="L64" s="179"/>
      <c r="M64" s="181"/>
      <c r="N64" s="216"/>
      <c r="O64" s="263">
        <f>UKI_Data!L41</f>
        <v>0</v>
      </c>
      <c r="P64" s="263">
        <f>UKI_Data!M41</f>
        <v>0</v>
      </c>
      <c r="Q64" s="263">
        <f>UKI_Data!N41</f>
        <v>0</v>
      </c>
      <c r="R64" s="263">
        <f>UKI_Data!O41</f>
        <v>0</v>
      </c>
      <c r="S64" s="263">
        <f>UKI_Data!P41</f>
        <v>0</v>
      </c>
      <c r="T64" s="263">
        <f>UKI_Data!Q41</f>
        <v>0</v>
      </c>
      <c r="U64" s="263">
        <f>UKI_Data!R41</f>
        <v>0</v>
      </c>
      <c r="V64" s="263">
        <f>UKI_Data!S41</f>
        <v>0</v>
      </c>
      <c r="W64" s="263">
        <f>UKI_Data!T41</f>
        <v>0</v>
      </c>
      <c r="X64" s="263">
        <f>UKI_Data!U41</f>
        <v>0</v>
      </c>
      <c r="Y64" s="263">
        <f>UKI_Data!V41</f>
        <v>0</v>
      </c>
      <c r="Z64" s="263">
        <f>UKI_Data!W41</f>
        <v>0</v>
      </c>
      <c r="AB64" s="266">
        <f>UKI_Data!Y41</f>
        <v>0</v>
      </c>
      <c r="AC64" s="266">
        <f>UKI_Data!Z41</f>
        <v>0</v>
      </c>
      <c r="AD64" s="266">
        <f>UKI_Data!AA41</f>
        <v>0</v>
      </c>
      <c r="AE64" s="266">
        <f>UKI_Data!AB41</f>
        <v>0</v>
      </c>
      <c r="AF64" s="266">
        <f>UKI_Data!AC41</f>
        <v>0</v>
      </c>
      <c r="AG64" s="266">
        <f>UKI_Data!AD41</f>
        <v>0</v>
      </c>
      <c r="AH64" s="266">
        <f>UKI_Data!AE41</f>
        <v>0</v>
      </c>
      <c r="AI64" s="266">
        <f>UKI_Data!AF41</f>
        <v>0</v>
      </c>
      <c r="AJ64" s="266">
        <f>UKI_Data!AG41</f>
        <v>0</v>
      </c>
      <c r="AK64" s="266">
        <f>UKI_Data!AH41</f>
        <v>0</v>
      </c>
      <c r="AL64" s="266">
        <f>UKI_Data!AI41</f>
        <v>0</v>
      </c>
      <c r="AM64" s="266">
        <f>UKI_Data!AJ41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23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23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277"/>
      <c r="I67" s="177"/>
      <c r="J67" s="177"/>
      <c r="K67" s="177"/>
      <c r="L67" s="177"/>
      <c r="M67" s="177"/>
      <c r="N67" s="215"/>
      <c r="O67" s="262">
        <f>SUM(O68:O72)</f>
        <v>1.599</v>
      </c>
      <c r="P67" s="262">
        <f t="shared" ref="P67:Z67" si="12">SUM(P68:P72)</f>
        <v>6.1548999999999996</v>
      </c>
      <c r="Q67" s="262">
        <f t="shared" si="12"/>
        <v>4.5936333185352689</v>
      </c>
      <c r="R67" s="262">
        <f t="shared" si="12"/>
        <v>1.642933318535269</v>
      </c>
      <c r="S67" s="262">
        <f t="shared" si="12"/>
        <v>1.642933318535269</v>
      </c>
      <c r="T67" s="262">
        <f t="shared" si="12"/>
        <v>1.642933318535269</v>
      </c>
      <c r="U67" s="262">
        <f t="shared" si="12"/>
        <v>1.642933318535269</v>
      </c>
      <c r="V67" s="262">
        <f t="shared" si="12"/>
        <v>1.642933318535269</v>
      </c>
      <c r="W67" s="262">
        <f t="shared" si="12"/>
        <v>1.642933318535269</v>
      </c>
      <c r="X67" s="262">
        <f t="shared" si="12"/>
        <v>1.642933318535269</v>
      </c>
      <c r="Y67" s="262">
        <f t="shared" si="12"/>
        <v>1.642933318535269</v>
      </c>
      <c r="Z67" s="262">
        <f t="shared" si="12"/>
        <v>1.642933318535269</v>
      </c>
      <c r="AB67" s="265">
        <f t="shared" ref="AB67:AM67" si="13">SUM(AB68:AB73)</f>
        <v>27.996725589971163</v>
      </c>
      <c r="AC67" s="265">
        <f t="shared" si="13"/>
        <v>22.85837440599947</v>
      </c>
      <c r="AD67" s="265">
        <f t="shared" si="13"/>
        <v>23.285311674433089</v>
      </c>
      <c r="AE67" s="265">
        <f t="shared" si="13"/>
        <v>10.83794538714521</v>
      </c>
      <c r="AF67" s="265">
        <f t="shared" si="13"/>
        <v>10.96090976841111</v>
      </c>
      <c r="AG67" s="265">
        <f t="shared" si="13"/>
        <v>4.1043416225633402</v>
      </c>
      <c r="AH67" s="265">
        <f t="shared" si="13"/>
        <v>4.0637637139129996</v>
      </c>
      <c r="AI67" s="265">
        <f t="shared" si="13"/>
        <v>4.16602926389921</v>
      </c>
      <c r="AJ67" s="265">
        <f t="shared" si="13"/>
        <v>4.2053877124751002</v>
      </c>
      <c r="AK67" s="265">
        <f t="shared" si="13"/>
        <v>4.3637245562334499</v>
      </c>
      <c r="AL67" s="265">
        <f t="shared" si="13"/>
        <v>4.3707317304758497</v>
      </c>
      <c r="AM67" s="265">
        <f t="shared" si="13"/>
        <v>4.3507804123666798</v>
      </c>
    </row>
    <row r="68" spans="1:39" s="174" customFormat="1" x14ac:dyDescent="0.2">
      <c r="A68" s="170" t="str">
        <f>UKI_Data!B42</f>
        <v>7b</v>
      </c>
      <c r="B68" s="174" t="str">
        <f>UKI_Data!C42</f>
        <v>Large Hydro - Longterm PPA</v>
      </c>
      <c r="C68" s="179" t="str">
        <f>UKI_Data!D42</f>
        <v>H0191</v>
      </c>
      <c r="D68" s="179" t="str">
        <f>UKI_Data!E42</f>
        <v>417</v>
      </c>
      <c r="E68" s="212" t="str">
        <f>UKI_Data!F42</f>
        <v>FORBST_7_UNIT 1</v>
      </c>
      <c r="F68" s="212">
        <f>UKI_Data!G42</f>
        <v>0</v>
      </c>
      <c r="G68" s="212" t="str">
        <f>UKI_Data!H42</f>
        <v>Large Hydroelectric (&gt;30)</v>
      </c>
      <c r="H68" s="223">
        <f>UKI_Data!I42</f>
        <v>37.5</v>
      </c>
      <c r="I68" s="179" t="str">
        <f>UKI_Data!J42</f>
        <v>CAISO</v>
      </c>
      <c r="J68" s="179"/>
      <c r="K68" s="179"/>
      <c r="L68" s="179"/>
      <c r="M68" s="181"/>
      <c r="N68" s="216"/>
      <c r="O68" s="263">
        <f>UKI_Data!L42</f>
        <v>0.60899999999999999</v>
      </c>
      <c r="P68" s="263">
        <f>UKI_Data!M42</f>
        <v>0.61099999999999999</v>
      </c>
      <c r="Q68" s="263">
        <f>UKI_Data!N42</f>
        <v>0.61728749999999899</v>
      </c>
      <c r="R68" s="263">
        <f>UKI_Data!O42</f>
        <v>0.61728749999999899</v>
      </c>
      <c r="S68" s="263">
        <f>UKI_Data!P42</f>
        <v>0.61728749999999899</v>
      </c>
      <c r="T68" s="263">
        <f>UKI_Data!Q42</f>
        <v>0.61728749999999899</v>
      </c>
      <c r="U68" s="263">
        <f>UKI_Data!R42</f>
        <v>0.61728749999999899</v>
      </c>
      <c r="V68" s="263">
        <f>UKI_Data!S42</f>
        <v>0.61728749999999899</v>
      </c>
      <c r="W68" s="263">
        <f>UKI_Data!T42</f>
        <v>0.61728749999999899</v>
      </c>
      <c r="X68" s="263">
        <f>UKI_Data!U42</f>
        <v>0.61728749999999899</v>
      </c>
      <c r="Y68" s="263">
        <f>UKI_Data!V42</f>
        <v>0.61728749999999899</v>
      </c>
      <c r="Z68" s="263">
        <f>UKI_Data!W42</f>
        <v>0.61728749999999899</v>
      </c>
      <c r="AB68" s="267">
        <f>UKI_Data!Y42</f>
        <v>1.571326</v>
      </c>
      <c r="AC68" s="267">
        <f>UKI_Data!Z42</f>
        <v>2.5519400000000001</v>
      </c>
      <c r="AD68" s="267">
        <f>UKI_Data!AA42</f>
        <v>2.0745274479123199</v>
      </c>
      <c r="AE68" s="267">
        <f>UKI_Data!AB42</f>
        <v>1.5850395401978601</v>
      </c>
      <c r="AF68" s="267">
        <f>UKI_Data!AC42</f>
        <v>1.5889197785871001</v>
      </c>
      <c r="AG68" s="267">
        <f>UKI_Data!AD42</f>
        <v>1.5707051690938301</v>
      </c>
      <c r="AH68" s="267">
        <f>UKI_Data!AE42</f>
        <v>1.5560539804106099</v>
      </c>
      <c r="AI68" s="267">
        <f>UKI_Data!AF42</f>
        <v>1.59184760093328</v>
      </c>
      <c r="AJ68" s="267">
        <f>UKI_Data!AG42</f>
        <v>1.60230058530226</v>
      </c>
      <c r="AK68" s="267">
        <f>UKI_Data!AH42</f>
        <v>1.6609604628302399</v>
      </c>
      <c r="AL68" s="267">
        <f>UKI_Data!AI42</f>
        <v>1.6628269607094499</v>
      </c>
      <c r="AM68" s="267">
        <f>UKI_Data!AJ42</f>
        <v>1.6587186917679699</v>
      </c>
    </row>
    <row r="69" spans="1:39" s="174" customFormat="1" x14ac:dyDescent="0.2">
      <c r="A69" s="170" t="str">
        <f>UKI_Data!B43</f>
        <v>7c</v>
      </c>
      <c r="B69" s="219" t="str">
        <f>UKI_Data!C43</f>
        <v>Large Hydro - Longterm PPA</v>
      </c>
      <c r="C69" s="179" t="str">
        <f>UKI_Data!D43</f>
        <v>H0573</v>
      </c>
      <c r="D69" s="179" t="str">
        <f>UKI_Data!E43</f>
        <v>419</v>
      </c>
      <c r="E69" s="212" t="str">
        <f>UKI_Data!F43</f>
        <v>WDLEAF_7_UNIT 1</v>
      </c>
      <c r="F69" s="212">
        <f>UKI_Data!G43</f>
        <v>0</v>
      </c>
      <c r="G69" s="212" t="str">
        <f>UKI_Data!H43</f>
        <v>Large Hydroelectric (&gt;30)</v>
      </c>
      <c r="H69" s="223">
        <f>UKI_Data!I43</f>
        <v>60</v>
      </c>
      <c r="I69" s="179" t="str">
        <f>UKI_Data!J43</f>
        <v>CAISO</v>
      </c>
      <c r="J69" s="179"/>
      <c r="K69" s="179"/>
      <c r="L69" s="179"/>
      <c r="M69" s="181"/>
      <c r="N69" s="216"/>
      <c r="O69" s="263">
        <f>UKI_Data!L43</f>
        <v>0.99</v>
      </c>
      <c r="P69" s="263">
        <f>UKI_Data!M43</f>
        <v>0.98099999999999998</v>
      </c>
      <c r="Q69" s="263">
        <f>UKI_Data!N43</f>
        <v>1.0256458185352699</v>
      </c>
      <c r="R69" s="263">
        <f>UKI_Data!O43</f>
        <v>1.0256458185352699</v>
      </c>
      <c r="S69" s="263">
        <f>UKI_Data!P43</f>
        <v>1.0256458185352699</v>
      </c>
      <c r="T69" s="263">
        <f>UKI_Data!Q43</f>
        <v>1.0256458185352699</v>
      </c>
      <c r="U69" s="263">
        <f>UKI_Data!R43</f>
        <v>1.0256458185352699</v>
      </c>
      <c r="V69" s="263">
        <f>UKI_Data!S43</f>
        <v>1.0256458185352699</v>
      </c>
      <c r="W69" s="263">
        <f>UKI_Data!T43</f>
        <v>1.0256458185352699</v>
      </c>
      <c r="X69" s="263">
        <f>UKI_Data!U43</f>
        <v>1.0256458185352699</v>
      </c>
      <c r="Y69" s="263">
        <f>UKI_Data!V43</f>
        <v>1.0256458185352699</v>
      </c>
      <c r="Z69" s="263">
        <f>UKI_Data!W43</f>
        <v>1.0256458185352699</v>
      </c>
      <c r="AB69" s="267">
        <f>UKI_Data!Y43</f>
        <v>2.5900569999999998</v>
      </c>
      <c r="AC69" s="267">
        <f>UKI_Data!Z43</f>
        <v>3.8116239999999899</v>
      </c>
      <c r="AD69" s="267">
        <f>UKI_Data!AA43</f>
        <v>3.1851604915210898</v>
      </c>
      <c r="AE69" s="267">
        <f>UKI_Data!AB43</f>
        <v>2.5399058469512799</v>
      </c>
      <c r="AF69" s="267">
        <f>UKI_Data!AC43</f>
        <v>2.5549899898299899</v>
      </c>
      <c r="AG69" s="267">
        <f>UKI_Data!AD43</f>
        <v>2.5336364534695099</v>
      </c>
      <c r="AH69" s="267">
        <f>UKI_Data!AE43</f>
        <v>2.5077097335023901</v>
      </c>
      <c r="AI69" s="267">
        <f>UKI_Data!AF43</f>
        <v>2.57418166296593</v>
      </c>
      <c r="AJ69" s="267">
        <f>UKI_Data!AG43</f>
        <v>2.6030871271728402</v>
      </c>
      <c r="AK69" s="267">
        <f>UKI_Data!AH43</f>
        <v>2.7027640934032102</v>
      </c>
      <c r="AL69" s="267">
        <f>UKI_Data!AI43</f>
        <v>2.7079047697664</v>
      </c>
      <c r="AM69" s="267">
        <f>UKI_Data!AJ43</f>
        <v>2.6920617205987099</v>
      </c>
    </row>
    <row r="70" spans="1:39" s="174" customFormat="1" x14ac:dyDescent="0.2">
      <c r="A70" s="170" t="str">
        <f>UKI_Data!B44</f>
        <v>7d</v>
      </c>
      <c r="B70" s="219" t="str">
        <f>UKI_Data!C44</f>
        <v>Large Hydro - WAPA Import</v>
      </c>
      <c r="C70" s="179" t="str">
        <f>UKI_Data!D44</f>
        <v>NA</v>
      </c>
      <c r="D70" s="179" t="str">
        <f>UKI_Data!E44</f>
        <v>NA</v>
      </c>
      <c r="E70" s="212" t="str">
        <f>UKI_Data!F44</f>
        <v>POOL WAPA BR</v>
      </c>
      <c r="F70" s="212">
        <f>UKI_Data!G44</f>
        <v>0</v>
      </c>
      <c r="G70" s="212" t="str">
        <f>UKI_Data!H44</f>
        <v>Large Hydroelectric (&gt;30)</v>
      </c>
      <c r="H70" s="223">
        <f>UKI_Data!I44</f>
        <v>0</v>
      </c>
      <c r="I70" s="179" t="str">
        <f>UKI_Data!J44</f>
        <v>CAISO</v>
      </c>
      <c r="J70" s="179"/>
      <c r="K70" s="179"/>
      <c r="L70" s="179"/>
      <c r="M70" s="181"/>
      <c r="N70" s="216"/>
      <c r="O70" s="263">
        <f>UKI_Data!L44</f>
        <v>0</v>
      </c>
      <c r="P70" s="263">
        <f>UKI_Data!M44</f>
        <v>4.5629</v>
      </c>
      <c r="Q70" s="263">
        <f>UKI_Data!N44</f>
        <v>2.9506999999999999</v>
      </c>
      <c r="R70" s="263">
        <f>UKI_Data!O44</f>
        <v>0</v>
      </c>
      <c r="S70" s="263">
        <f>UKI_Data!P44</f>
        <v>0</v>
      </c>
      <c r="T70" s="263">
        <f>UKI_Data!Q44</f>
        <v>0</v>
      </c>
      <c r="U70" s="263">
        <f>UKI_Data!R44</f>
        <v>0</v>
      </c>
      <c r="V70" s="263">
        <f>UKI_Data!S44</f>
        <v>0</v>
      </c>
      <c r="W70" s="263">
        <f>UKI_Data!T44</f>
        <v>0</v>
      </c>
      <c r="X70" s="263">
        <f>UKI_Data!U44</f>
        <v>0</v>
      </c>
      <c r="Y70" s="263">
        <f>UKI_Data!V44</f>
        <v>0</v>
      </c>
      <c r="Z70" s="263">
        <f>UKI_Data!W44</f>
        <v>0</v>
      </c>
      <c r="AB70" s="267">
        <f>UKI_Data!Y44</f>
        <v>2.6354613999999801</v>
      </c>
      <c r="AC70" s="267">
        <f>UKI_Data!Z44</f>
        <v>9.24111210000002</v>
      </c>
      <c r="AD70" s="267">
        <f>UKI_Data!AA44</f>
        <v>12.4241735000001</v>
      </c>
      <c r="AE70" s="267">
        <f>UKI_Data!AB44</f>
        <v>0</v>
      </c>
      <c r="AF70" s="267">
        <f>UKI_Data!AC44</f>
        <v>0</v>
      </c>
      <c r="AG70" s="267">
        <f>UKI_Data!AD44</f>
        <v>0</v>
      </c>
      <c r="AH70" s="267">
        <f>UKI_Data!AE44</f>
        <v>0</v>
      </c>
      <c r="AI70" s="267">
        <f>UKI_Data!AF44</f>
        <v>0</v>
      </c>
      <c r="AJ70" s="267">
        <f>UKI_Data!AG44</f>
        <v>0</v>
      </c>
      <c r="AK70" s="267">
        <f>UKI_Data!AH44</f>
        <v>0</v>
      </c>
      <c r="AL70" s="267">
        <f>UKI_Data!AI44</f>
        <v>0</v>
      </c>
      <c r="AM70" s="267">
        <f>UKI_Data!AJ44</f>
        <v>0</v>
      </c>
    </row>
    <row r="71" spans="1:39" s="174" customFormat="1" x14ac:dyDescent="0.2">
      <c r="A71" s="170" t="str">
        <f>UKI_Data!B45</f>
        <v>7e</v>
      </c>
      <c r="B71" s="219" t="str">
        <f>UKI_Data!C45</f>
        <v>UAMPS Import</v>
      </c>
      <c r="C71" s="179">
        <f>UKI_Data!D45</f>
        <v>0</v>
      </c>
      <c r="D71" s="179">
        <f>UKI_Data!E45</f>
        <v>0</v>
      </c>
      <c r="E71" s="212" t="str">
        <f>UKI_Data!F45</f>
        <v>MARBLE60</v>
      </c>
      <c r="F71" s="212">
        <f>UKI_Data!G45</f>
        <v>0</v>
      </c>
      <c r="G71" s="212" t="str">
        <f>UKI_Data!H45</f>
        <v>Unspecified Power</v>
      </c>
      <c r="H71" s="223">
        <f>UKI_Data!I45</f>
        <v>0</v>
      </c>
      <c r="I71" s="179" t="str">
        <f>UKI_Data!J45</f>
        <v>CAISO</v>
      </c>
      <c r="J71" s="179"/>
      <c r="K71" s="179"/>
      <c r="L71" s="179"/>
      <c r="M71" s="181"/>
      <c r="N71" s="216"/>
      <c r="O71" s="263">
        <f>UKI_Data!L45</f>
        <v>0</v>
      </c>
      <c r="P71" s="263">
        <f>UKI_Data!M45</f>
        <v>0</v>
      </c>
      <c r="Q71" s="263">
        <f>UKI_Data!N45</f>
        <v>0</v>
      </c>
      <c r="R71" s="263">
        <f>UKI_Data!O45</f>
        <v>0</v>
      </c>
      <c r="S71" s="263">
        <f>UKI_Data!P45</f>
        <v>0</v>
      </c>
      <c r="T71" s="263">
        <f>UKI_Data!Q45</f>
        <v>0</v>
      </c>
      <c r="U71" s="263">
        <f>UKI_Data!R45</f>
        <v>0</v>
      </c>
      <c r="V71" s="263">
        <f>UKI_Data!S45</f>
        <v>0</v>
      </c>
      <c r="W71" s="263">
        <f>UKI_Data!T45</f>
        <v>0</v>
      </c>
      <c r="X71" s="263">
        <f>UKI_Data!U45</f>
        <v>0</v>
      </c>
      <c r="Y71" s="263">
        <f>UKI_Data!V45</f>
        <v>0</v>
      </c>
      <c r="Z71" s="263">
        <f>UKI_Data!W45</f>
        <v>0</v>
      </c>
      <c r="AB71" s="267">
        <f>UKI_Data!Y45</f>
        <v>0</v>
      </c>
      <c r="AC71" s="267">
        <f>UKI_Data!Z45</f>
        <v>0</v>
      </c>
      <c r="AD71" s="267">
        <f>UKI_Data!AA45</f>
        <v>0</v>
      </c>
      <c r="AE71" s="267">
        <f>UKI_Data!AB45</f>
        <v>0</v>
      </c>
      <c r="AF71" s="267">
        <f>UKI_Data!AC45</f>
        <v>0</v>
      </c>
      <c r="AG71" s="267">
        <f>UKI_Data!AD45</f>
        <v>0</v>
      </c>
      <c r="AH71" s="267">
        <f>UKI_Data!AE45</f>
        <v>0</v>
      </c>
      <c r="AI71" s="267">
        <f>UKI_Data!AF45</f>
        <v>0</v>
      </c>
      <c r="AJ71" s="267">
        <f>UKI_Data!AG45</f>
        <v>0</v>
      </c>
      <c r="AK71" s="267">
        <f>UKI_Data!AH45</f>
        <v>0</v>
      </c>
      <c r="AL71" s="267">
        <f>UKI_Data!AI45</f>
        <v>0</v>
      </c>
      <c r="AM71" s="267">
        <f>UKI_Data!AJ45</f>
        <v>0</v>
      </c>
    </row>
    <row r="72" spans="1:39" s="174" customFormat="1" x14ac:dyDescent="0.2">
      <c r="A72" s="170" t="str">
        <f>UKI_Data!B46</f>
        <v>7f</v>
      </c>
      <c r="B72" s="219" t="str">
        <f>UKI_Data!C46</f>
        <v>COB Import</v>
      </c>
      <c r="C72" s="179">
        <f>UKI_Data!D46</f>
        <v>0</v>
      </c>
      <c r="D72" s="179">
        <f>UKI_Data!E46</f>
        <v>0</v>
      </c>
      <c r="E72" s="212" t="str">
        <f>UKI_Data!F46</f>
        <v>MALIN500</v>
      </c>
      <c r="F72" s="212">
        <f>UKI_Data!G46</f>
        <v>0</v>
      </c>
      <c r="G72" s="212" t="str">
        <f>UKI_Data!H46</f>
        <v>Unspecified Power</v>
      </c>
      <c r="H72" s="223">
        <f>UKI_Data!I46</f>
        <v>0</v>
      </c>
      <c r="I72" s="179" t="str">
        <f>UKI_Data!J46</f>
        <v>CAISO</v>
      </c>
      <c r="J72" s="179"/>
      <c r="K72" s="179"/>
      <c r="L72" s="179"/>
      <c r="M72" s="181"/>
      <c r="N72" s="216"/>
      <c r="O72" s="263">
        <f>UKI_Data!L46</f>
        <v>0</v>
      </c>
      <c r="P72" s="263">
        <f>UKI_Data!M46</f>
        <v>0</v>
      </c>
      <c r="Q72" s="263">
        <f>UKI_Data!N46</f>
        <v>0</v>
      </c>
      <c r="R72" s="263">
        <f>UKI_Data!O46</f>
        <v>0</v>
      </c>
      <c r="S72" s="263">
        <f>UKI_Data!P46</f>
        <v>0</v>
      </c>
      <c r="T72" s="263">
        <f>UKI_Data!Q46</f>
        <v>0</v>
      </c>
      <c r="U72" s="263">
        <f>UKI_Data!R46</f>
        <v>0</v>
      </c>
      <c r="V72" s="263">
        <f>UKI_Data!S46</f>
        <v>0</v>
      </c>
      <c r="W72" s="263">
        <f>UKI_Data!T46</f>
        <v>0</v>
      </c>
      <c r="X72" s="263">
        <f>UKI_Data!U46</f>
        <v>0</v>
      </c>
      <c r="Y72" s="263">
        <f>UKI_Data!V46</f>
        <v>0</v>
      </c>
      <c r="Z72" s="263">
        <f>UKI_Data!W46</f>
        <v>0</v>
      </c>
      <c r="AB72" s="267">
        <f>UKI_Data!Y46</f>
        <v>2.0550407849999801</v>
      </c>
      <c r="AC72" s="267">
        <f>UKI_Data!Z46</f>
        <v>0</v>
      </c>
      <c r="AD72" s="267">
        <f>UKI_Data!AA46</f>
        <v>0</v>
      </c>
      <c r="AE72" s="267">
        <f>UKI_Data!AB46</f>
        <v>0</v>
      </c>
      <c r="AF72" s="267">
        <f>UKI_Data!AC46</f>
        <v>0</v>
      </c>
      <c r="AG72" s="267">
        <f>UKI_Data!AD46</f>
        <v>0</v>
      </c>
      <c r="AH72" s="267">
        <f>UKI_Data!AE46</f>
        <v>0</v>
      </c>
      <c r="AI72" s="267">
        <f>UKI_Data!AF46</f>
        <v>0</v>
      </c>
      <c r="AJ72" s="267">
        <f>UKI_Data!AG46</f>
        <v>0</v>
      </c>
      <c r="AK72" s="267">
        <f>UKI_Data!AH46</f>
        <v>0</v>
      </c>
      <c r="AL72" s="267">
        <f>UKI_Data!AI46</f>
        <v>0</v>
      </c>
      <c r="AM72" s="267">
        <f>UKI_Data!AJ46</f>
        <v>0</v>
      </c>
    </row>
    <row r="73" spans="1:39" s="174" customFormat="1" x14ac:dyDescent="0.2">
      <c r="A73" s="170" t="str">
        <f>UKI_Data!B47</f>
        <v>7g</v>
      </c>
      <c r="B73" s="219" t="str">
        <f>UKI_Data!C47</f>
        <v>NP15 Financial Hedge</v>
      </c>
      <c r="C73" s="179">
        <f>UKI_Data!D47</f>
        <v>0</v>
      </c>
      <c r="D73" s="179">
        <f>UKI_Data!E47</f>
        <v>0</v>
      </c>
      <c r="E73" s="212" t="str">
        <f>UKI_Data!F47</f>
        <v>TH_NP15_GEN-APND</v>
      </c>
      <c r="F73" s="212">
        <f>UKI_Data!G47</f>
        <v>0</v>
      </c>
      <c r="G73" s="212" t="str">
        <f>UKI_Data!H47</f>
        <v>Unspecified Power</v>
      </c>
      <c r="H73" s="223">
        <f>UKI_Data!I47</f>
        <v>0</v>
      </c>
      <c r="I73" s="179" t="str">
        <f>UKI_Data!J47</f>
        <v>CAISO</v>
      </c>
      <c r="J73" s="179"/>
      <c r="K73" s="179"/>
      <c r="L73" s="179"/>
      <c r="M73" s="181"/>
      <c r="N73" s="216"/>
      <c r="O73" s="263">
        <f>UKI_Data!L47</f>
        <v>6.5205889999600002</v>
      </c>
      <c r="P73" s="263">
        <f>UKI_Data!M47</f>
        <v>0</v>
      </c>
      <c r="Q73" s="263">
        <f>UKI_Data!N47</f>
        <v>3</v>
      </c>
      <c r="R73" s="263">
        <f>UKI_Data!O47</f>
        <v>2</v>
      </c>
      <c r="S73" s="263">
        <f>UKI_Data!P47</f>
        <v>2.0000000000010001</v>
      </c>
      <c r="T73" s="263">
        <f>UKI_Data!Q47</f>
        <v>0</v>
      </c>
      <c r="U73" s="263">
        <f>UKI_Data!R47</f>
        <v>0</v>
      </c>
      <c r="V73" s="263">
        <f>UKI_Data!S47</f>
        <v>0</v>
      </c>
      <c r="W73" s="263">
        <f>UKI_Data!T47</f>
        <v>0</v>
      </c>
      <c r="X73" s="263">
        <f>UKI_Data!U47</f>
        <v>0</v>
      </c>
      <c r="Y73" s="263">
        <f>UKI_Data!V47</f>
        <v>0</v>
      </c>
      <c r="Z73" s="263">
        <f>UKI_Data!W47</f>
        <v>0</v>
      </c>
      <c r="AB73" s="267">
        <f>UKI_Data!Y47</f>
        <v>19.144840404971202</v>
      </c>
      <c r="AC73" s="267">
        <f>UKI_Data!Z47</f>
        <v>7.2536983059994604</v>
      </c>
      <c r="AD73" s="267">
        <f>UKI_Data!AA47</f>
        <v>5.6014502349995796</v>
      </c>
      <c r="AE73" s="267">
        <f>UKI_Data!AB47</f>
        <v>6.7129999999960699</v>
      </c>
      <c r="AF73" s="267">
        <f>UKI_Data!AC47</f>
        <v>6.8169999999940201</v>
      </c>
      <c r="AG73" s="267">
        <f>UKI_Data!AD47</f>
        <v>0</v>
      </c>
      <c r="AH73" s="267">
        <f>UKI_Data!AE47</f>
        <v>0</v>
      </c>
      <c r="AI73" s="267">
        <f>UKI_Data!AF47</f>
        <v>0</v>
      </c>
      <c r="AJ73" s="267">
        <f>UKI_Data!AG47</f>
        <v>0</v>
      </c>
      <c r="AK73" s="267">
        <f>UKI_Data!AH47</f>
        <v>0</v>
      </c>
      <c r="AL73" s="267">
        <f>UKI_Data!AI47</f>
        <v>0</v>
      </c>
      <c r="AM73" s="267">
        <f>UKI_Data!AJ47</f>
        <v>0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2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23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23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23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278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278"/>
      <c r="I79" s="180"/>
      <c r="J79" s="180"/>
      <c r="K79" s="180"/>
      <c r="L79" s="180"/>
      <c r="M79" s="180"/>
      <c r="N79" s="217"/>
      <c r="O79" s="264">
        <f>O10+O18+O21+O25+O33+O41+O67+O76</f>
        <v>28.511000000000003</v>
      </c>
      <c r="P79" s="264">
        <f t="shared" ref="P79:Z79" si="16">P10+P18+P21+P25+P33+P41+P67+P76</f>
        <v>35.710899999999995</v>
      </c>
      <c r="Q79" s="264">
        <f t="shared" si="16"/>
        <v>37.578251645949372</v>
      </c>
      <c r="R79" s="264">
        <f t="shared" si="16"/>
        <v>25.781410508243439</v>
      </c>
      <c r="S79" s="264">
        <f t="shared" si="16"/>
        <v>26.307773565038467</v>
      </c>
      <c r="T79" s="264">
        <f t="shared" si="16"/>
        <v>25.704874704348047</v>
      </c>
      <c r="U79" s="264">
        <f t="shared" si="16"/>
        <v>25.632023376545401</v>
      </c>
      <c r="V79" s="264">
        <f t="shared" si="16"/>
        <v>26.26929771690029</v>
      </c>
      <c r="W79" s="264">
        <f t="shared" si="16"/>
        <v>25.678972555227471</v>
      </c>
      <c r="X79" s="264">
        <f t="shared" si="16"/>
        <v>25.624572149837302</v>
      </c>
      <c r="Y79" s="264">
        <f t="shared" si="16"/>
        <v>26.132394842110511</v>
      </c>
      <c r="Z79" s="264">
        <f t="shared" si="16"/>
        <v>25.556489257491979</v>
      </c>
      <c r="AB79" s="268">
        <f t="shared" ref="AB79:AM79" si="17">AB10+AB18+AB21+AB25+AB33+AB41+AB67+AB76</f>
        <v>97.071853589971056</v>
      </c>
      <c r="AC79" s="268">
        <f t="shared" si="17"/>
        <v>105.73121140599963</v>
      </c>
      <c r="AD79" s="268">
        <f t="shared" si="17"/>
        <v>99.057773015419443</v>
      </c>
      <c r="AE79" s="268">
        <f t="shared" si="17"/>
        <v>92.239251399127681</v>
      </c>
      <c r="AF79" s="268">
        <f t="shared" si="17"/>
        <v>92.543265009010724</v>
      </c>
      <c r="AG79" s="268">
        <f t="shared" si="17"/>
        <v>86.682885451672263</v>
      </c>
      <c r="AH79" s="268">
        <f t="shared" si="17"/>
        <v>88.00166223429612</v>
      </c>
      <c r="AI79" s="268">
        <f t="shared" si="17"/>
        <v>84.559493316771224</v>
      </c>
      <c r="AJ79" s="268">
        <f t="shared" si="17"/>
        <v>84.355053329091973</v>
      </c>
      <c r="AK79" s="268">
        <f t="shared" si="17"/>
        <v>83.629088069215129</v>
      </c>
      <c r="AL79" s="268">
        <f t="shared" si="17"/>
        <v>80.798209687380108</v>
      </c>
      <c r="AM79" s="268">
        <f t="shared" si="17"/>
        <v>81.554918205492243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278"/>
      <c r="I80" s="180"/>
      <c r="J80" s="180"/>
      <c r="K80" s="180"/>
      <c r="L80" s="180"/>
      <c r="M80" s="180"/>
      <c r="N80" s="217"/>
      <c r="O80" s="264">
        <f>'S-1_UKI'!G25</f>
        <v>38.875121999999998</v>
      </c>
      <c r="P80" s="264">
        <f>'S-1_UKI'!H25</f>
        <v>36.369323999999999</v>
      </c>
      <c r="Q80" s="264">
        <f>'S-1_UKI'!I25</f>
        <v>37.407487000000003</v>
      </c>
      <c r="R80" s="264">
        <f>'S-1_UKI'!J25</f>
        <v>34.256430000000002</v>
      </c>
      <c r="S80" s="264">
        <f>'S-1_UKI'!K25</f>
        <v>34.252920000000003</v>
      </c>
      <c r="T80" s="264">
        <f>'S-1_UKI'!L25</f>
        <v>34.192080000000004</v>
      </c>
      <c r="U80" s="264">
        <f>'S-1_UKI'!M25</f>
        <v>34.126559999999998</v>
      </c>
      <c r="V80" s="264">
        <f>'S-1_UKI'!N25</f>
        <v>34.045830000000002</v>
      </c>
      <c r="W80" s="264">
        <f>'S-1_UKI'!O25</f>
        <v>33.967440000000003</v>
      </c>
      <c r="X80" s="264">
        <f>'S-1_UKI'!P25</f>
        <v>33.886710000000001</v>
      </c>
      <c r="Y80" s="264">
        <f>'S-1_UKI'!Q25</f>
        <v>33.821190000000001</v>
      </c>
      <c r="Z80" s="264">
        <f>'S-1_UKI'!R25</f>
        <v>33.741630000000001</v>
      </c>
      <c r="AB80" s="268">
        <f>'S-1_UKI'!G39</f>
        <v>110.25660790000001</v>
      </c>
      <c r="AC80" s="268">
        <f>'S-1_UKI'!H39</f>
        <v>108.2380706</v>
      </c>
      <c r="AD80" s="268">
        <f>'S-1_UKI'!I39</f>
        <v>108.40263760000001</v>
      </c>
      <c r="AE80" s="268">
        <f>'S-1_UKI'!J39</f>
        <v>105.798661</v>
      </c>
      <c r="AF80" s="268">
        <f>'S-1_UKI'!K39</f>
        <v>105.876068</v>
      </c>
      <c r="AG80" s="268">
        <f>'S-1_UKI'!L39</f>
        <v>105.530598</v>
      </c>
      <c r="AH80" s="268">
        <f>'S-1_UKI'!M39</f>
        <v>105.041079</v>
      </c>
      <c r="AI80" s="268">
        <f>'S-1_UKI'!N39</f>
        <v>104.551216</v>
      </c>
      <c r="AJ80" s="268">
        <f>'S-1_UKI'!O39</f>
        <v>104.071341</v>
      </c>
      <c r="AK80" s="268">
        <f>'S-1_UKI'!P39</f>
        <v>103.57397400000001</v>
      </c>
      <c r="AL80" s="268">
        <f>'S-1_UKI'!Q39</f>
        <v>103.095184</v>
      </c>
      <c r="AM80" s="268">
        <f>'S-1_UKI'!R39</f>
        <v>102.618855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278"/>
      <c r="I81" s="180"/>
      <c r="J81" s="180"/>
      <c r="K81" s="180"/>
      <c r="L81" s="180"/>
      <c r="M81" s="180"/>
      <c r="N81" s="217"/>
      <c r="O81" s="262">
        <f>O79-O80</f>
        <v>-10.364121999999995</v>
      </c>
      <c r="P81" s="262">
        <f t="shared" ref="P81:Z81" si="18">P79-P80</f>
        <v>-0.65842400000000367</v>
      </c>
      <c r="Q81" s="262">
        <f t="shared" si="18"/>
        <v>0.1707646459493688</v>
      </c>
      <c r="R81" s="262">
        <f t="shared" si="18"/>
        <v>-8.4750194917565622</v>
      </c>
      <c r="S81" s="262">
        <f t="shared" si="18"/>
        <v>-7.9451464349615364</v>
      </c>
      <c r="T81" s="262">
        <f t="shared" si="18"/>
        <v>-8.4872052956519575</v>
      </c>
      <c r="U81" s="262">
        <f t="shared" si="18"/>
        <v>-8.4945366234545965</v>
      </c>
      <c r="V81" s="262">
        <f t="shared" si="18"/>
        <v>-7.7765322830997121</v>
      </c>
      <c r="W81" s="262">
        <f t="shared" si="18"/>
        <v>-8.2884674447725324</v>
      </c>
      <c r="X81" s="262">
        <f t="shared" si="18"/>
        <v>-8.2621378501626985</v>
      </c>
      <c r="Y81" s="262">
        <f t="shared" si="18"/>
        <v>-7.6887951578894906</v>
      </c>
      <c r="Z81" s="262">
        <f t="shared" si="18"/>
        <v>-8.1851407425080218</v>
      </c>
      <c r="AB81" s="261">
        <f t="shared" ref="AB81:AM81" si="19">AB79-AB80</f>
        <v>-13.18475431002895</v>
      </c>
      <c r="AC81" s="261">
        <f t="shared" si="19"/>
        <v>-2.5068591940003699</v>
      </c>
      <c r="AD81" s="261">
        <f t="shared" si="19"/>
        <v>-9.3448645845805629</v>
      </c>
      <c r="AE81" s="261">
        <f t="shared" si="19"/>
        <v>-13.559409600872314</v>
      </c>
      <c r="AF81" s="261">
        <f t="shared" si="19"/>
        <v>-13.332802990989279</v>
      </c>
      <c r="AG81" s="261">
        <f t="shared" si="19"/>
        <v>-18.847712548327735</v>
      </c>
      <c r="AH81" s="261">
        <f t="shared" si="19"/>
        <v>-17.039416765703876</v>
      </c>
      <c r="AI81" s="261">
        <f t="shared" si="19"/>
        <v>-19.991722683228772</v>
      </c>
      <c r="AJ81" s="261">
        <f t="shared" si="19"/>
        <v>-19.716287670908031</v>
      </c>
      <c r="AK81" s="261">
        <f t="shared" si="19"/>
        <v>-19.944885930784878</v>
      </c>
      <c r="AL81" s="261">
        <f t="shared" si="19"/>
        <v>-22.296974312619895</v>
      </c>
      <c r="AM81" s="261">
        <f t="shared" si="19"/>
        <v>-21.063936794507754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278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278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278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type="decimal" allowBlank="1" showInputMessage="1" showErrorMessage="1" error="Pleae input value between -180.00 and 180.00" sqref="K22:N24 K19:N20 K42:N66 K34:N40 K68:N73 K75:N77 K11:N17 K26:N32" xr:uid="{C99EB691-ACF0-4FF8-A303-2CD73F593F12}">
      <formula1>-180</formula1>
      <formula2>180</formula2>
    </dataValidation>
    <dataValidation type="decimal" allowBlank="1" showInputMessage="1" showErrorMessage="1" error="Pleae input value between -90.00 and 90.00" sqref="J11:J17 J19:J20 J22:J24 J26:J32 J34:J40 J68:J73 J75:J77 J42:J66" xr:uid="{B5B34697-2057-45B8-9ED3-300F24337F1E}">
      <formula1>-90</formula1>
      <formula2>90</formula2>
    </dataValidation>
    <dataValidation operator="equal" allowBlank="1" showInputMessage="1" showErrorMessage="1" error="Data entry in this cell is not allowed." sqref="O18:Z18 O41:Z41 O33:Z33 O25:Z25 O21:Z21 O10:Z10 O67:Z67" xr:uid="{24E1E904-6ED3-4865-9445-668027DC556A}"/>
    <dataValidation operator="equal" allowBlank="1" showInputMessage="1" showErrorMessage="1" error="Data entry in this field is not allowed." sqref="AB79:AM79 AB10:AM10 AB18:AM18 AB21:AM21 AB25:AM25 AB33:AM33 AB41:AM41 AB67:AM67 AB82:AC83 O79:Z79 O80:AM81" xr:uid="{AD41DD3E-0328-4CC8-B6A6-B556B17085D0}"/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61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2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3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4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5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6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7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8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9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0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1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2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3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4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5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6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7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8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9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0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1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2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3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4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5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6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7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8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9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0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1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2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3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4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5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6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7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8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9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0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1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2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3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4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5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6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7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8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9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0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1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2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3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4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5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6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7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8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9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0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1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2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3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4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5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6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7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8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9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0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765324E-6AC4-446E-A508-0C0D4DDFD6F6}">
          <x14:formula1>
            <xm:f>Sheet1!$E$6:$E$25</xm:f>
          </x14:formula1>
          <xm:sqref>I75:I77 I19:I20 I22:I24 I26:I32 I34:I40 I68:I73 I11:I17 I42:I66</xm:sqref>
        </x14:dataValidation>
        <x14:dataValidation type="list" allowBlank="1" showInputMessage="1" showErrorMessage="1" xr:uid="{F20A1F5C-393E-4E98-9028-B9F3764C6447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A0948BE3-E56B-46ED-9921-1FFC1924EBB8}">
          <x14:formula1>
            <xm:f>Sheet1!$E$6:$E$15</xm:f>
          </x14:formula1>
          <xm:sqref>O17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6633-0A3B-4652-8B64-C8194D874F2E}">
  <dimension ref="A1:AK48"/>
  <sheetViews>
    <sheetView workbookViewId="0">
      <selection activeCell="C12" sqref="C12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607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33.226599999999998</v>
      </c>
      <c r="M2" s="235">
        <v>31.377199999999998</v>
      </c>
      <c r="N2" s="235">
        <v>32.161099999999998</v>
      </c>
      <c r="O2" s="235">
        <v>29.279</v>
      </c>
      <c r="P2" s="235">
        <v>29.276</v>
      </c>
      <c r="Q2" s="235">
        <v>29.224</v>
      </c>
      <c r="R2" s="235">
        <v>29.167999999999999</v>
      </c>
      <c r="S2" s="235">
        <v>29.099</v>
      </c>
      <c r="T2" s="235">
        <v>29.032</v>
      </c>
      <c r="U2" s="235">
        <v>28.963000000000001</v>
      </c>
      <c r="V2" s="235">
        <v>28.907</v>
      </c>
      <c r="W2" s="235">
        <v>28.838999999999999</v>
      </c>
      <c r="X2" s="235"/>
      <c r="Y2" s="235">
        <v>110.25660790000001</v>
      </c>
      <c r="Z2" s="235">
        <v>108.2380706</v>
      </c>
      <c r="AA2" s="235">
        <v>108.40263760000001</v>
      </c>
      <c r="AB2" s="235">
        <v>105.798661</v>
      </c>
      <c r="AC2" s="235">
        <v>105.876068</v>
      </c>
      <c r="AD2" s="235">
        <v>105.530598</v>
      </c>
      <c r="AE2" s="235">
        <v>105.041079</v>
      </c>
      <c r="AF2" s="235">
        <v>104.551216</v>
      </c>
      <c r="AG2" s="235">
        <v>104.071341</v>
      </c>
      <c r="AH2" s="235">
        <v>103.57397400000001</v>
      </c>
      <c r="AI2" s="235">
        <v>103.095184</v>
      </c>
      <c r="AJ2" s="235">
        <v>102.618855</v>
      </c>
      <c r="AK2" s="235"/>
    </row>
    <row r="3" spans="1:37" x14ac:dyDescent="0.25">
      <c r="A3" s="239" t="s">
        <v>607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-0.34200000000000003</v>
      </c>
      <c r="N3" s="235">
        <v>-0.221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607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607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2.2719999999999998</v>
      </c>
      <c r="M5" s="231">
        <v>2.1800000000000002</v>
      </c>
      <c r="N5" s="231">
        <v>3.41</v>
      </c>
      <c r="O5" s="231">
        <v>2.2725</v>
      </c>
      <c r="P5" s="231">
        <v>2.2725</v>
      </c>
      <c r="Q5" s="231">
        <v>2.2725</v>
      </c>
      <c r="R5" s="231">
        <v>2.2725</v>
      </c>
      <c r="S5" s="231">
        <v>2.2725</v>
      </c>
      <c r="T5" s="231">
        <v>2.2725</v>
      </c>
      <c r="U5" s="231">
        <v>2.2725</v>
      </c>
      <c r="V5" s="231">
        <v>2.2725</v>
      </c>
      <c r="W5" s="231">
        <v>2.2725</v>
      </c>
      <c r="X5" s="231"/>
      <c r="Y5" s="231">
        <v>0.66972600000000004</v>
      </c>
      <c r="Z5" s="231">
        <v>0.20927000000000001</v>
      </c>
      <c r="AA5" s="231">
        <v>0.149117</v>
      </c>
      <c r="AB5" s="231">
        <v>0.27759042</v>
      </c>
      <c r="AC5" s="231">
        <v>0.27359082000000001</v>
      </c>
      <c r="AD5" s="231">
        <v>0.29253437999999998</v>
      </c>
      <c r="AE5" s="231">
        <v>0.27973566</v>
      </c>
      <c r="AF5" s="231">
        <v>0.24386652</v>
      </c>
      <c r="AG5" s="231">
        <v>0.25286562000000001</v>
      </c>
      <c r="AH5" s="231">
        <v>0.24213941999999999</v>
      </c>
      <c r="AI5" s="231">
        <v>0.24972047999999999</v>
      </c>
      <c r="AJ5" s="231">
        <v>0.24108498</v>
      </c>
      <c r="AK5" s="235"/>
    </row>
    <row r="6" spans="1:37" x14ac:dyDescent="0.25">
      <c r="A6" s="234" t="s">
        <v>607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2.2280000000000002</v>
      </c>
      <c r="M6" s="231">
        <v>2.1829999999999998</v>
      </c>
      <c r="N6" s="231">
        <v>3.5190000000000001</v>
      </c>
      <c r="O6" s="231">
        <v>2.2725</v>
      </c>
      <c r="P6" s="231">
        <v>2.2725</v>
      </c>
      <c r="Q6" s="231">
        <v>2.2725</v>
      </c>
      <c r="R6" s="231">
        <v>2.2725</v>
      </c>
      <c r="S6" s="231">
        <v>2.2725</v>
      </c>
      <c r="T6" s="231">
        <v>2.2725</v>
      </c>
      <c r="U6" s="231">
        <v>2.2725</v>
      </c>
      <c r="V6" s="231">
        <v>2.2725</v>
      </c>
      <c r="W6" s="231">
        <v>2.2725</v>
      </c>
      <c r="X6" s="231"/>
      <c r="Y6" s="231">
        <v>0.742865</v>
      </c>
      <c r="Z6" s="231">
        <v>0.17264299999999999</v>
      </c>
      <c r="AA6" s="231">
        <v>0.14128299999999999</v>
      </c>
      <c r="AB6" s="231">
        <v>0.29173445999999997</v>
      </c>
      <c r="AC6" s="231">
        <v>0.28783484999999998</v>
      </c>
      <c r="AD6" s="231">
        <v>0.31128705000000001</v>
      </c>
      <c r="AE6" s="231">
        <v>0.29946096</v>
      </c>
      <c r="AF6" s="231">
        <v>0.25872866999999999</v>
      </c>
      <c r="AG6" s="231">
        <v>0.26915489999999997</v>
      </c>
      <c r="AH6" s="231">
        <v>0.26527347000000001</v>
      </c>
      <c r="AI6" s="231">
        <v>0.26084664000000002</v>
      </c>
      <c r="AJ6" s="231">
        <v>0.25417457999999998</v>
      </c>
      <c r="AK6" s="235"/>
    </row>
    <row r="7" spans="1:37" x14ac:dyDescent="0.25">
      <c r="A7" s="234" t="s">
        <v>607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2.234</v>
      </c>
      <c r="M7" s="231">
        <v>2.1960000000000002</v>
      </c>
      <c r="N7" s="231">
        <v>3.3420000000000001</v>
      </c>
      <c r="O7" s="231">
        <v>2.1816</v>
      </c>
      <c r="P7" s="231">
        <v>2.1816</v>
      </c>
      <c r="Q7" s="231">
        <v>2.1816</v>
      </c>
      <c r="R7" s="231">
        <v>2.0907</v>
      </c>
      <c r="S7" s="231">
        <v>2.1816</v>
      </c>
      <c r="T7" s="231">
        <v>2.1816</v>
      </c>
      <c r="U7" s="231">
        <v>2.1816</v>
      </c>
      <c r="V7" s="231">
        <v>2.1816</v>
      </c>
      <c r="W7" s="231">
        <v>2.1816</v>
      </c>
      <c r="X7" s="231"/>
      <c r="Y7" s="231">
        <v>0.42548900000000001</v>
      </c>
      <c r="Z7" s="231">
        <v>4.9709999999999997E-2</v>
      </c>
      <c r="AA7" s="231">
        <v>0.23540359999999999</v>
      </c>
      <c r="AB7" s="231">
        <v>0.46013579999999898</v>
      </c>
      <c r="AC7" s="231">
        <v>0.49485959999999901</v>
      </c>
      <c r="AD7" s="231">
        <v>0.37169010000000002</v>
      </c>
      <c r="AE7" s="231">
        <v>0.3951423</v>
      </c>
      <c r="AF7" s="231">
        <v>0.36241830000000003</v>
      </c>
      <c r="AG7" s="231">
        <v>0.35672796000000001</v>
      </c>
      <c r="AH7" s="231">
        <v>0.35454636</v>
      </c>
      <c r="AI7" s="231">
        <v>0.36323640000000001</v>
      </c>
      <c r="AJ7" s="231">
        <v>0.37708955999999899</v>
      </c>
      <c r="AK7" s="235"/>
    </row>
    <row r="8" spans="1:37" x14ac:dyDescent="0.25">
      <c r="A8" s="234" t="s">
        <v>607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>
        <v>5.3390000000000004</v>
      </c>
      <c r="M8" s="231">
        <v>5.3390000000000004</v>
      </c>
      <c r="N8" s="231">
        <v>5.34</v>
      </c>
      <c r="O8" s="231">
        <v>5.3035290000000002</v>
      </c>
      <c r="P8" s="231">
        <v>5.3035290000000002</v>
      </c>
      <c r="Q8" s="231">
        <v>5.3035290000000002</v>
      </c>
      <c r="R8" s="231">
        <v>5.3571</v>
      </c>
      <c r="S8" s="231">
        <v>5.3571</v>
      </c>
      <c r="T8" s="231">
        <v>5.3571</v>
      </c>
      <c r="U8" s="231">
        <v>5.3571</v>
      </c>
      <c r="V8" s="231">
        <v>5.3571</v>
      </c>
      <c r="W8" s="231">
        <v>5.3571</v>
      </c>
      <c r="X8" s="231"/>
      <c r="Y8" s="231">
        <v>15.005318999999901</v>
      </c>
      <c r="Z8" s="231">
        <v>19.860966000000001</v>
      </c>
      <c r="AA8" s="231">
        <v>14.6457173392256</v>
      </c>
      <c r="AB8" s="231">
        <v>23.375286876584202</v>
      </c>
      <c r="AC8" s="231">
        <v>25.263293773122399</v>
      </c>
      <c r="AD8" s="231">
        <v>25.207626118449699</v>
      </c>
      <c r="AE8" s="231">
        <v>26.668886463951502</v>
      </c>
      <c r="AF8" s="231">
        <v>24.831808862940299</v>
      </c>
      <c r="AG8" s="231">
        <v>23.576603009292199</v>
      </c>
      <c r="AH8" s="231">
        <v>23.018999793636301</v>
      </c>
      <c r="AI8" s="231">
        <v>21.734862704636701</v>
      </c>
      <c r="AJ8" s="231">
        <v>21.490965630060401</v>
      </c>
      <c r="AK8" s="235"/>
    </row>
    <row r="9" spans="1:37" x14ac:dyDescent="0.25">
      <c r="A9" s="234" t="s">
        <v>607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5"/>
    </row>
    <row r="10" spans="1:37" x14ac:dyDescent="0.25">
      <c r="A10" s="234" t="s">
        <v>607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607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607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>
        <v>5.9960000000000004</v>
      </c>
      <c r="M12" s="235">
        <v>5.5469999999999997</v>
      </c>
      <c r="N12" s="235">
        <v>5.2949999999999999</v>
      </c>
      <c r="O12" s="235">
        <v>5.0359439999999998</v>
      </c>
      <c r="P12" s="235">
        <v>5.0563440000000002</v>
      </c>
      <c r="Q12" s="235">
        <v>5.0359439999999998</v>
      </c>
      <c r="R12" s="235">
        <v>5.0359439999999998</v>
      </c>
      <c r="S12" s="235">
        <v>5.0359439999999998</v>
      </c>
      <c r="T12" s="235">
        <v>5.0359439999999998</v>
      </c>
      <c r="U12" s="235">
        <v>5.0359439999999998</v>
      </c>
      <c r="V12" s="235">
        <v>5.0359439999999998</v>
      </c>
      <c r="W12" s="235">
        <v>5.0359439999999998</v>
      </c>
      <c r="X12" s="235"/>
      <c r="Y12" s="235">
        <v>5.4782410000000299</v>
      </c>
      <c r="Z12" s="235">
        <v>20.075112000000001</v>
      </c>
      <c r="AA12" s="235">
        <v>11.175272184000001</v>
      </c>
      <c r="AB12" s="235">
        <v>9.8512668381461008</v>
      </c>
      <c r="AC12" s="235">
        <v>9.8512668382476907</v>
      </c>
      <c r="AD12" s="235">
        <v>9.8512668383298507</v>
      </c>
      <c r="AE12" s="235">
        <v>9.8547977160259403</v>
      </c>
      <c r="AF12" s="235">
        <v>9.8512668380442303</v>
      </c>
      <c r="AG12" s="235">
        <v>9.8512668382270903</v>
      </c>
      <c r="AH12" s="235">
        <v>9.8512668380843706</v>
      </c>
      <c r="AI12" s="235">
        <v>9.8547977164948204</v>
      </c>
      <c r="AJ12" s="235">
        <v>9.8512668381661097</v>
      </c>
      <c r="AK12" s="235"/>
    </row>
    <row r="13" spans="1:37" x14ac:dyDescent="0.25">
      <c r="A13" s="239" t="s">
        <v>607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>
        <v>0.113</v>
      </c>
      <c r="M13" s="235">
        <v>0.115</v>
      </c>
      <c r="N13" s="235">
        <v>0.12035999999999999</v>
      </c>
      <c r="O13" s="235">
        <v>0.12035999999999999</v>
      </c>
      <c r="P13" s="235">
        <v>0.12035999999999999</v>
      </c>
      <c r="Q13" s="235">
        <v>0.12035999999999999</v>
      </c>
      <c r="R13" s="235">
        <v>0.12035999999999999</v>
      </c>
      <c r="S13" s="235">
        <v>0.12035999999999999</v>
      </c>
      <c r="T13" s="235">
        <v>0.12035999999999999</v>
      </c>
      <c r="U13" s="235">
        <v>0.12035999999999999</v>
      </c>
      <c r="V13" s="235">
        <v>0.12035999999999999</v>
      </c>
      <c r="W13" s="235">
        <v>0.12035999999999999</v>
      </c>
      <c r="X13" s="235"/>
      <c r="Y13" s="235">
        <v>0.19273300000000901</v>
      </c>
      <c r="Z13" s="235">
        <v>0.60662100000001795</v>
      </c>
      <c r="AA13" s="235">
        <v>0.45034704000000297</v>
      </c>
      <c r="AB13" s="235">
        <v>0.33142452000006001</v>
      </c>
      <c r="AC13" s="235">
        <v>0.332167080000073</v>
      </c>
      <c r="AD13" s="235">
        <v>0.329474280000006</v>
      </c>
      <c r="AE13" s="235">
        <v>0.32804424000001797</v>
      </c>
      <c r="AF13" s="235">
        <v>0.33001896000008002</v>
      </c>
      <c r="AG13" s="235">
        <v>0.33145716000006198</v>
      </c>
      <c r="AH13" s="235">
        <v>0.32989656000001299</v>
      </c>
      <c r="AI13" s="235">
        <v>0.32758524000008798</v>
      </c>
      <c r="AJ13" s="235">
        <v>0.32656320000008898</v>
      </c>
      <c r="AK13" s="235"/>
    </row>
    <row r="14" spans="1:37" x14ac:dyDescent="0.25">
      <c r="A14" s="239" t="s">
        <v>607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>
        <v>0.88900000000000001</v>
      </c>
      <c r="M14" s="235">
        <v>3.6960000000000002</v>
      </c>
      <c r="N14" s="235">
        <v>3.6469999999999998</v>
      </c>
      <c r="O14" s="235">
        <v>1.548</v>
      </c>
      <c r="P14" s="235">
        <v>1.548</v>
      </c>
      <c r="Q14" s="235">
        <v>1.548</v>
      </c>
      <c r="R14" s="235">
        <v>1.548</v>
      </c>
      <c r="S14" s="235">
        <v>1.548</v>
      </c>
      <c r="T14" s="235">
        <v>1.548</v>
      </c>
      <c r="U14" s="235">
        <v>1.548</v>
      </c>
      <c r="V14" s="235">
        <v>1.548</v>
      </c>
      <c r="W14" s="235">
        <v>1.548</v>
      </c>
      <c r="X14" s="235"/>
      <c r="Y14" s="235">
        <v>2.4374949999999802</v>
      </c>
      <c r="Z14" s="235">
        <v>11.145035000000201</v>
      </c>
      <c r="AA14" s="235">
        <v>11.878969</v>
      </c>
      <c r="AB14" s="235">
        <v>6.7684209999998801</v>
      </c>
      <c r="AC14" s="235">
        <v>6.7563149999998799</v>
      </c>
      <c r="AD14" s="235">
        <v>6.7425249999999899</v>
      </c>
      <c r="AE14" s="235">
        <v>6.7895829999999799</v>
      </c>
      <c r="AF14" s="235">
        <v>6.7729219999999497</v>
      </c>
      <c r="AG14" s="235">
        <v>6.7675899999999496</v>
      </c>
      <c r="AH14" s="235">
        <v>6.7684209999999503</v>
      </c>
      <c r="AI14" s="235">
        <v>6.7636969999999002</v>
      </c>
      <c r="AJ14" s="235">
        <v>6.7367100000000297</v>
      </c>
      <c r="AK14" s="235"/>
    </row>
    <row r="15" spans="1:37" x14ac:dyDescent="0.25">
      <c r="A15" s="234" t="s">
        <v>607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607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2.206</v>
      </c>
      <c r="M16" s="231">
        <v>2.198</v>
      </c>
      <c r="N16" s="231">
        <v>2.6869999999999998</v>
      </c>
      <c r="O16" s="231">
        <v>1.49253281204456</v>
      </c>
      <c r="P16" s="231">
        <v>1.48812902360892</v>
      </c>
      <c r="Q16" s="231">
        <v>1.48350514681248</v>
      </c>
      <c r="R16" s="231">
        <v>1.4795737623227001</v>
      </c>
      <c r="S16" s="231">
        <v>1.74270932913055</v>
      </c>
      <c r="T16" s="231">
        <v>1.4934331531042</v>
      </c>
      <c r="U16" s="231">
        <v>1.4672751461182101</v>
      </c>
      <c r="V16" s="231">
        <v>1.4626029846303701</v>
      </c>
      <c r="W16" s="231">
        <v>1.45860445073255</v>
      </c>
      <c r="X16" s="231"/>
      <c r="Y16" s="231">
        <v>13.807986000000099</v>
      </c>
      <c r="Z16" s="231">
        <v>2.5978520000000001</v>
      </c>
      <c r="AA16" s="231">
        <v>13.0671753878743</v>
      </c>
      <c r="AB16" s="231">
        <v>11.359566260029901</v>
      </c>
      <c r="AC16" s="231">
        <v>10.421437392209199</v>
      </c>
      <c r="AD16" s="231">
        <v>11.2934309879398</v>
      </c>
      <c r="AE16" s="231">
        <v>11.2972429917303</v>
      </c>
      <c r="AF16" s="231">
        <v>11.571805745489399</v>
      </c>
      <c r="AG16" s="231">
        <v>11.232010580430901</v>
      </c>
      <c r="AH16" s="231">
        <v>11.167195520444301</v>
      </c>
      <c r="AI16" s="231">
        <v>10.280838617487801</v>
      </c>
      <c r="AJ16" s="231">
        <v>11.1042372198</v>
      </c>
      <c r="AK16" s="235"/>
    </row>
    <row r="17" spans="1:37" x14ac:dyDescent="0.25">
      <c r="A17" s="234" t="s">
        <v>607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2.3029999999999999</v>
      </c>
      <c r="M17" s="231">
        <v>2.8149999999999999</v>
      </c>
      <c r="N17" s="231">
        <v>2.254</v>
      </c>
      <c r="O17" s="231">
        <v>1.48346163444523</v>
      </c>
      <c r="P17" s="231">
        <v>1.4782566570022899</v>
      </c>
      <c r="Q17" s="231">
        <v>1.4728907118730199</v>
      </c>
      <c r="R17" s="231">
        <v>1.47000261358742</v>
      </c>
      <c r="S17" s="231">
        <v>1.7875887145970699</v>
      </c>
      <c r="T17" s="231">
        <v>1.4622766138034999</v>
      </c>
      <c r="U17" s="231">
        <v>1.4583574689215399</v>
      </c>
      <c r="V17" s="231">
        <v>1.45213806379928</v>
      </c>
      <c r="W17" s="231">
        <v>1.44863804126767</v>
      </c>
      <c r="X17" s="231"/>
      <c r="Y17" s="231">
        <v>13.59032</v>
      </c>
      <c r="Z17" s="231">
        <v>15.3235729999999</v>
      </c>
      <c r="AA17" s="231">
        <v>2.13859617523031</v>
      </c>
      <c r="AB17" s="231">
        <v>11.1537390148259</v>
      </c>
      <c r="AC17" s="231">
        <v>10.1924243651157</v>
      </c>
      <c r="AD17" s="231">
        <v>11.088837179276201</v>
      </c>
      <c r="AE17" s="231">
        <v>11.091510206092799</v>
      </c>
      <c r="AF17" s="231">
        <v>11.3773058913699</v>
      </c>
      <c r="AG17" s="231">
        <v>11.027418948003399</v>
      </c>
      <c r="AH17" s="231">
        <v>10.9648546937287</v>
      </c>
      <c r="AI17" s="231">
        <v>10.053996068907701</v>
      </c>
      <c r="AJ17" s="231">
        <v>10.903037410816401</v>
      </c>
      <c r="AK17" s="235"/>
    </row>
    <row r="18" spans="1:37" x14ac:dyDescent="0.25">
      <c r="A18" s="234" t="s">
        <v>607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2.9660000000000002</v>
      </c>
      <c r="M18" s="231">
        <v>2.9510000000000001</v>
      </c>
      <c r="N18" s="231">
        <v>2.96</v>
      </c>
      <c r="O18" s="231">
        <v>2.01779141580427</v>
      </c>
      <c r="P18" s="231">
        <v>2.5333632384778801</v>
      </c>
      <c r="Q18" s="231">
        <v>1.9608541997131701</v>
      </c>
      <c r="R18" s="231">
        <v>1.9321513546858999</v>
      </c>
      <c r="S18" s="231">
        <v>1.8978040272232899</v>
      </c>
      <c r="T18" s="231">
        <v>1.8820671423703901</v>
      </c>
      <c r="U18" s="231">
        <v>1.8577438888481701</v>
      </c>
      <c r="V18" s="231">
        <v>2.3764581477314799</v>
      </c>
      <c r="W18" s="231">
        <v>1.8080511195423801</v>
      </c>
      <c r="X18" s="231"/>
      <c r="Y18" s="231">
        <v>15.4927999999999</v>
      </c>
      <c r="Z18" s="231">
        <v>11.086271</v>
      </c>
      <c r="AA18" s="231">
        <v>20.259112437905301</v>
      </c>
      <c r="AB18" s="231">
        <v>15.658382016139299</v>
      </c>
      <c r="AC18" s="231">
        <v>15.8225143098541</v>
      </c>
      <c r="AD18" s="231">
        <v>15.2242798885257</v>
      </c>
      <c r="AE18" s="231">
        <v>15.0535694830117</v>
      </c>
      <c r="AF18" s="231">
        <v>12.903530259330401</v>
      </c>
      <c r="AG18" s="231">
        <v>14.6113119322444</v>
      </c>
      <c r="AH18" s="231">
        <v>14.4197065818426</v>
      </c>
      <c r="AI18" s="231">
        <v>14.657765953797499</v>
      </c>
      <c r="AJ18" s="231">
        <v>14.0462007095116</v>
      </c>
      <c r="AK18" s="235"/>
    </row>
    <row r="19" spans="1:37" x14ac:dyDescent="0.25">
      <c r="A19" s="239" t="s">
        <v>607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</row>
    <row r="20" spans="1:37" x14ac:dyDescent="0.25">
      <c r="A20" s="239" t="s">
        <v>607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>
        <v>0.16900000000000001</v>
      </c>
      <c r="M20" s="235">
        <v>0.16900000000000001</v>
      </c>
      <c r="N20" s="235">
        <v>0.205129163707054</v>
      </c>
      <c r="O20" s="235">
        <v>0.205129163707054</v>
      </c>
      <c r="P20" s="235">
        <v>0.205129163707054</v>
      </c>
      <c r="Q20" s="235">
        <v>0.205129163707054</v>
      </c>
      <c r="R20" s="235">
        <v>0.205129163707054</v>
      </c>
      <c r="S20" s="235">
        <v>0.205129163707054</v>
      </c>
      <c r="T20" s="235">
        <v>0.205129163707054</v>
      </c>
      <c r="U20" s="235">
        <v>0.205129163707054</v>
      </c>
      <c r="V20" s="235">
        <v>0.205129163707054</v>
      </c>
      <c r="W20" s="235">
        <v>0.205129163707054</v>
      </c>
      <c r="X20" s="235"/>
      <c r="Y20" s="235">
        <v>0.86555399999997196</v>
      </c>
      <c r="Z20" s="235">
        <v>1.06914500000001</v>
      </c>
      <c r="AA20" s="235">
        <v>1.0975064934716401</v>
      </c>
      <c r="AB20" s="235">
        <v>1.1709070623469799</v>
      </c>
      <c r="AC20" s="235">
        <v>1.17991478974269</v>
      </c>
      <c r="AD20" s="235">
        <v>1.16935593031955</v>
      </c>
      <c r="AE20" s="235">
        <v>1.1704341421785101</v>
      </c>
      <c r="AF20" s="235">
        <v>1.1812079645338001</v>
      </c>
      <c r="AG20" s="235">
        <v>1.17410665894252</v>
      </c>
      <c r="AH20" s="235">
        <v>1.1735103661619699</v>
      </c>
      <c r="AI20" s="235">
        <v>1.1732682287270899</v>
      </c>
      <c r="AJ20" s="235">
        <v>1.1680783932750101</v>
      </c>
      <c r="AK20" s="235"/>
    </row>
    <row r="21" spans="1:37" x14ac:dyDescent="0.25">
      <c r="A21" s="239" t="s">
        <v>607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>
        <v>0.19700000000000001</v>
      </c>
      <c r="M21" s="235">
        <v>0.16700000000000001</v>
      </c>
      <c r="N21" s="235">
        <v>0.205129163707054</v>
      </c>
      <c r="O21" s="235">
        <v>0.205129163707054</v>
      </c>
      <c r="P21" s="235">
        <v>0.205129163707054</v>
      </c>
      <c r="Q21" s="235">
        <v>0.205129163707054</v>
      </c>
      <c r="R21" s="235">
        <v>0.205129163707054</v>
      </c>
      <c r="S21" s="235">
        <v>0.205129163707054</v>
      </c>
      <c r="T21" s="235">
        <v>0.205129163707054</v>
      </c>
      <c r="U21" s="235">
        <v>0.205129163707054</v>
      </c>
      <c r="V21" s="235">
        <v>0.205129163707054</v>
      </c>
      <c r="W21" s="235">
        <v>0.205129163707054</v>
      </c>
      <c r="X21" s="235"/>
      <c r="Y21" s="235">
        <v>0.36660000000000398</v>
      </c>
      <c r="Z21" s="235">
        <v>0.67663900000003196</v>
      </c>
      <c r="AA21" s="235">
        <v>0.53396168327920102</v>
      </c>
      <c r="AB21" s="235">
        <v>0.70285174391014604</v>
      </c>
      <c r="AC21" s="235">
        <v>0.70673642230787803</v>
      </c>
      <c r="AD21" s="235">
        <v>0.696236076268132</v>
      </c>
      <c r="AE21" s="235">
        <v>0.70949135739236002</v>
      </c>
      <c r="AF21" s="235">
        <v>0.70858404116395401</v>
      </c>
      <c r="AG21" s="235">
        <v>0.69915200947634804</v>
      </c>
      <c r="AH21" s="235">
        <v>0.70955290908348501</v>
      </c>
      <c r="AI21" s="235">
        <v>0.70686290685264896</v>
      </c>
      <c r="AJ21" s="235">
        <v>0.70472927149592601</v>
      </c>
      <c r="AK21" s="235"/>
    </row>
    <row r="22" spans="1:37" x14ac:dyDescent="0.25">
      <c r="A22" s="239" t="s">
        <v>607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607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607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607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</row>
    <row r="26" spans="1:37" x14ac:dyDescent="0.25">
      <c r="A26" s="239" t="s">
        <v>607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607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607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607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607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607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607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607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</row>
    <row r="34" spans="1:37" x14ac:dyDescent="0.25">
      <c r="A34" s="239" t="s">
        <v>607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607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</row>
    <row r="36" spans="1:37" x14ac:dyDescent="0.25">
      <c r="A36" s="239" t="s">
        <v>607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607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</row>
    <row r="38" spans="1:37" x14ac:dyDescent="0.25">
      <c r="A38" s="239" t="s">
        <v>607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</row>
    <row r="39" spans="1:37" x14ac:dyDescent="0.25">
      <c r="A39" s="239" t="s">
        <v>607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607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607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</row>
    <row r="42" spans="1:37" x14ac:dyDescent="0.25">
      <c r="A42" s="234" t="s">
        <v>607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>
        <v>0.60899999999999999</v>
      </c>
      <c r="M42" s="231">
        <v>0.61099999999999999</v>
      </c>
      <c r="N42" s="231">
        <v>0.61728749999999899</v>
      </c>
      <c r="O42" s="231">
        <v>0.61728749999999899</v>
      </c>
      <c r="P42" s="231">
        <v>0.61728749999999899</v>
      </c>
      <c r="Q42" s="231">
        <v>0.61728749999999899</v>
      </c>
      <c r="R42" s="231">
        <v>0.61728749999999899</v>
      </c>
      <c r="S42" s="231">
        <v>0.61728749999999899</v>
      </c>
      <c r="T42" s="231">
        <v>0.61728749999999899</v>
      </c>
      <c r="U42" s="231">
        <v>0.61728749999999899</v>
      </c>
      <c r="V42" s="231">
        <v>0.61728749999999899</v>
      </c>
      <c r="W42" s="231">
        <v>0.61728749999999899</v>
      </c>
      <c r="X42" s="231"/>
      <c r="Y42" s="231">
        <v>1.571326</v>
      </c>
      <c r="Z42" s="231">
        <v>2.5519400000000001</v>
      </c>
      <c r="AA42" s="231">
        <v>2.0745274479123199</v>
      </c>
      <c r="AB42" s="231">
        <v>1.5850395401978601</v>
      </c>
      <c r="AC42" s="231">
        <v>1.5889197785871001</v>
      </c>
      <c r="AD42" s="231">
        <v>1.5707051690938301</v>
      </c>
      <c r="AE42" s="231">
        <v>1.5560539804106099</v>
      </c>
      <c r="AF42" s="231">
        <v>1.59184760093328</v>
      </c>
      <c r="AG42" s="231">
        <v>1.60230058530226</v>
      </c>
      <c r="AH42" s="231">
        <v>1.6609604628302399</v>
      </c>
      <c r="AI42" s="231">
        <v>1.6628269607094499</v>
      </c>
      <c r="AJ42" s="231">
        <v>1.6587186917679699</v>
      </c>
      <c r="AK42" s="235"/>
    </row>
    <row r="43" spans="1:37" x14ac:dyDescent="0.25">
      <c r="A43" s="234" t="s">
        <v>607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>
        <v>0.99</v>
      </c>
      <c r="M43" s="231">
        <v>0.98099999999999998</v>
      </c>
      <c r="N43" s="231">
        <v>1.0256458185352699</v>
      </c>
      <c r="O43" s="231">
        <v>1.0256458185352699</v>
      </c>
      <c r="P43" s="231">
        <v>1.0256458185352699</v>
      </c>
      <c r="Q43" s="231">
        <v>1.0256458185352699</v>
      </c>
      <c r="R43" s="231">
        <v>1.0256458185352699</v>
      </c>
      <c r="S43" s="231">
        <v>1.0256458185352699</v>
      </c>
      <c r="T43" s="231">
        <v>1.0256458185352699</v>
      </c>
      <c r="U43" s="231">
        <v>1.0256458185352699</v>
      </c>
      <c r="V43" s="231">
        <v>1.0256458185352699</v>
      </c>
      <c r="W43" s="231">
        <v>1.0256458185352699</v>
      </c>
      <c r="X43" s="231"/>
      <c r="Y43" s="231">
        <v>2.5900569999999998</v>
      </c>
      <c r="Z43" s="231">
        <v>3.8116239999999899</v>
      </c>
      <c r="AA43" s="231">
        <v>3.1851604915210898</v>
      </c>
      <c r="AB43" s="231">
        <v>2.5399058469512799</v>
      </c>
      <c r="AC43" s="231">
        <v>2.5549899898299899</v>
      </c>
      <c r="AD43" s="231">
        <v>2.5336364534695099</v>
      </c>
      <c r="AE43" s="231">
        <v>2.5077097335023901</v>
      </c>
      <c r="AF43" s="231">
        <v>2.57418166296593</v>
      </c>
      <c r="AG43" s="231">
        <v>2.6030871271728402</v>
      </c>
      <c r="AH43" s="231">
        <v>2.7027640934032102</v>
      </c>
      <c r="AI43" s="231">
        <v>2.7079047697664</v>
      </c>
      <c r="AJ43" s="231">
        <v>2.6920617205987099</v>
      </c>
      <c r="AK43" s="235"/>
    </row>
    <row r="44" spans="1:37" x14ac:dyDescent="0.25">
      <c r="A44" s="234" t="s">
        <v>607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4.5629</v>
      </c>
      <c r="N44" s="231">
        <v>2.9506999999999999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2.6354613999999801</v>
      </c>
      <c r="Z44" s="230">
        <v>9.24111210000002</v>
      </c>
      <c r="AA44" s="230">
        <v>12.4241735000001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607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607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2.0550407849999801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607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6.5205889999600002</v>
      </c>
      <c r="M47" s="231">
        <v>0</v>
      </c>
      <c r="N47" s="231">
        <v>3</v>
      </c>
      <c r="O47" s="231">
        <v>2</v>
      </c>
      <c r="P47" s="231">
        <v>2.0000000000010001</v>
      </c>
      <c r="Q47" s="231">
        <v>0</v>
      </c>
      <c r="R47" s="231">
        <v>0</v>
      </c>
      <c r="S47" s="231">
        <v>0</v>
      </c>
      <c r="T47" s="231">
        <v>0</v>
      </c>
      <c r="U47" s="231">
        <v>0</v>
      </c>
      <c r="V47" s="231">
        <v>0</v>
      </c>
      <c r="W47" s="231">
        <v>0</v>
      </c>
      <c r="X47" s="230"/>
      <c r="Y47" s="230">
        <v>19.144840404971202</v>
      </c>
      <c r="Z47" s="230">
        <v>7.2536983059994604</v>
      </c>
      <c r="AA47" s="230">
        <v>5.6014502349995796</v>
      </c>
      <c r="AB47" s="230">
        <v>6.7129999999960699</v>
      </c>
      <c r="AC47" s="230">
        <v>6.8169999999940201</v>
      </c>
      <c r="AD47" s="230">
        <v>0</v>
      </c>
      <c r="AE47" s="230">
        <v>0</v>
      </c>
      <c r="AF47" s="230">
        <v>0</v>
      </c>
      <c r="AG47" s="230">
        <v>0</v>
      </c>
      <c r="AH47" s="230">
        <v>0</v>
      </c>
      <c r="AI47" s="230">
        <v>0</v>
      </c>
      <c r="AJ47" s="230">
        <v>0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ACA9-432A-4350-B101-0FD550A0E033}">
  <dimension ref="A1:L122"/>
  <sheetViews>
    <sheetView workbookViewId="0">
      <pane ySplit="2" topLeftCell="A78" activePane="bottomLeft" state="frozen"/>
      <selection pane="bottomLeft" activeCell="A3" sqref="A3"/>
    </sheetView>
  </sheetViews>
  <sheetFormatPr defaultRowHeight="15.75" x14ac:dyDescent="0.25"/>
  <cols>
    <col min="1" max="2" width="10.25" customWidth="1"/>
    <col min="5" max="5" width="9.875" customWidth="1"/>
    <col min="10" max="10" width="9.625" customWidth="1"/>
  </cols>
  <sheetData>
    <row r="1" spans="1:12" ht="23.25" x14ac:dyDescent="0.35">
      <c r="A1" s="282" t="s">
        <v>595</v>
      </c>
      <c r="B1" s="282"/>
      <c r="C1" s="282"/>
      <c r="D1" s="282"/>
      <c r="E1" s="282"/>
      <c r="F1" s="251"/>
      <c r="G1" s="282" t="s">
        <v>608</v>
      </c>
      <c r="H1" s="282"/>
      <c r="I1" s="282"/>
      <c r="J1" s="282"/>
      <c r="K1" s="282"/>
      <c r="L1" s="282"/>
    </row>
    <row r="2" spans="1:12" ht="47.25" x14ac:dyDescent="0.25">
      <c r="A2" s="253" t="s">
        <v>609</v>
      </c>
      <c r="B2" s="253" t="s">
        <v>612</v>
      </c>
      <c r="C2" s="254" t="s">
        <v>613</v>
      </c>
      <c r="D2" s="255" t="s">
        <v>611</v>
      </c>
      <c r="E2" s="256" t="s">
        <v>610</v>
      </c>
      <c r="G2" s="253" t="s">
        <v>588</v>
      </c>
      <c r="H2" s="258" t="s">
        <v>609</v>
      </c>
      <c r="I2" s="254" t="s">
        <v>612</v>
      </c>
      <c r="J2" s="254" t="s">
        <v>613</v>
      </c>
      <c r="K2" s="255" t="s">
        <v>611</v>
      </c>
      <c r="L2" s="256" t="s">
        <v>610</v>
      </c>
    </row>
    <row r="3" spans="1:12" x14ac:dyDescent="0.25">
      <c r="A3" s="252">
        <v>2022</v>
      </c>
      <c r="B3" s="248">
        <v>44810</v>
      </c>
      <c r="C3" s="257" t="s">
        <v>592</v>
      </c>
      <c r="D3" s="247">
        <v>16</v>
      </c>
      <c r="E3" s="249">
        <v>513.63100000000009</v>
      </c>
      <c r="G3" s="257" t="s">
        <v>589</v>
      </c>
      <c r="H3" s="247">
        <v>2022</v>
      </c>
      <c r="I3" s="248">
        <v>44914</v>
      </c>
      <c r="J3" s="257" t="s">
        <v>596</v>
      </c>
      <c r="K3" s="247">
        <v>19</v>
      </c>
      <c r="L3" s="249">
        <v>64.0017</v>
      </c>
    </row>
    <row r="4" spans="1:12" x14ac:dyDescent="0.25">
      <c r="A4" s="252">
        <v>2023</v>
      </c>
      <c r="B4" s="248">
        <v>45153</v>
      </c>
      <c r="C4" s="257" t="s">
        <v>592</v>
      </c>
      <c r="D4" s="247">
        <v>17</v>
      </c>
      <c r="E4" s="250">
        <v>442.74260000000004</v>
      </c>
      <c r="G4" s="257" t="s">
        <v>589</v>
      </c>
      <c r="H4" s="247">
        <v>2023</v>
      </c>
      <c r="I4" s="248">
        <v>45119</v>
      </c>
      <c r="J4" s="257" t="s">
        <v>594</v>
      </c>
      <c r="K4" s="247">
        <v>21</v>
      </c>
      <c r="L4" s="250">
        <v>83.170500000000004</v>
      </c>
    </row>
    <row r="5" spans="1:12" x14ac:dyDescent="0.25">
      <c r="A5" s="252">
        <v>2024</v>
      </c>
      <c r="B5" s="248">
        <v>45484</v>
      </c>
      <c r="C5" s="257" t="s">
        <v>593</v>
      </c>
      <c r="D5" s="247">
        <v>17</v>
      </c>
      <c r="E5" s="250">
        <v>485.72480000000007</v>
      </c>
      <c r="G5" s="257" t="s">
        <v>589</v>
      </c>
      <c r="H5" s="247">
        <v>2024</v>
      </c>
      <c r="I5" s="248">
        <v>45567</v>
      </c>
      <c r="J5" s="257" t="s">
        <v>594</v>
      </c>
      <c r="K5" s="247">
        <v>18</v>
      </c>
      <c r="L5" s="250">
        <v>67.2393</v>
      </c>
    </row>
    <row r="6" spans="1:12" x14ac:dyDescent="0.25">
      <c r="A6" s="252">
        <v>2025</v>
      </c>
      <c r="B6" s="248">
        <v>45895</v>
      </c>
      <c r="C6" s="257" t="s">
        <v>592</v>
      </c>
      <c r="D6" s="247">
        <v>18</v>
      </c>
      <c r="E6" s="250">
        <v>457.25500000000005</v>
      </c>
      <c r="G6" s="257" t="s">
        <v>589</v>
      </c>
      <c r="H6" s="247">
        <v>2025</v>
      </c>
      <c r="I6" s="248">
        <v>46021</v>
      </c>
      <c r="J6" s="257" t="s">
        <v>592</v>
      </c>
      <c r="K6" s="247">
        <v>19</v>
      </c>
      <c r="L6" s="250">
        <v>64.683999999999997</v>
      </c>
    </row>
    <row r="7" spans="1:12" x14ac:dyDescent="0.25">
      <c r="A7" s="252">
        <v>2026</v>
      </c>
      <c r="B7" s="248">
        <v>46259</v>
      </c>
      <c r="C7" s="257" t="s">
        <v>592</v>
      </c>
      <c r="D7" s="247">
        <v>18</v>
      </c>
      <c r="E7" s="250">
        <v>461.03800000000001</v>
      </c>
      <c r="G7" s="257" t="s">
        <v>589</v>
      </c>
      <c r="H7" s="247">
        <v>2026</v>
      </c>
      <c r="I7" s="248">
        <v>46385</v>
      </c>
      <c r="J7" s="257" t="s">
        <v>592</v>
      </c>
      <c r="K7" s="247">
        <v>19</v>
      </c>
      <c r="L7" s="250">
        <v>66.323000000000008</v>
      </c>
    </row>
    <row r="8" spans="1:12" x14ac:dyDescent="0.25">
      <c r="A8" s="252">
        <v>2027</v>
      </c>
      <c r="B8" s="248">
        <v>46630</v>
      </c>
      <c r="C8" s="257" t="s">
        <v>592</v>
      </c>
      <c r="D8" s="247">
        <v>18</v>
      </c>
      <c r="E8" s="250">
        <v>471.61100000000005</v>
      </c>
      <c r="G8" s="257" t="s">
        <v>589</v>
      </c>
      <c r="H8" s="247">
        <v>2027</v>
      </c>
      <c r="I8" s="248">
        <v>46749</v>
      </c>
      <c r="J8" s="257" t="s">
        <v>592</v>
      </c>
      <c r="K8" s="247">
        <v>19</v>
      </c>
      <c r="L8" s="250">
        <v>67.447000000000003</v>
      </c>
    </row>
    <row r="9" spans="1:12" x14ac:dyDescent="0.25">
      <c r="A9" s="252">
        <v>2028</v>
      </c>
      <c r="B9" s="248">
        <v>46994</v>
      </c>
      <c r="C9" s="257" t="s">
        <v>592</v>
      </c>
      <c r="D9" s="247">
        <v>18</v>
      </c>
      <c r="E9" s="250">
        <v>483.76000000000005</v>
      </c>
      <c r="G9" s="257" t="s">
        <v>589</v>
      </c>
      <c r="H9" s="247">
        <v>2028</v>
      </c>
      <c r="I9" s="248">
        <v>47113</v>
      </c>
      <c r="J9" s="257" t="s">
        <v>592</v>
      </c>
      <c r="K9" s="247">
        <v>19</v>
      </c>
      <c r="L9" s="250">
        <v>68.171000000000006</v>
      </c>
    </row>
    <row r="10" spans="1:12" x14ac:dyDescent="0.25">
      <c r="A10" s="252">
        <v>2029</v>
      </c>
      <c r="B10" s="248">
        <v>47358</v>
      </c>
      <c r="C10" s="257" t="s">
        <v>592</v>
      </c>
      <c r="D10" s="247">
        <v>18</v>
      </c>
      <c r="E10" s="250">
        <v>490.24800000000005</v>
      </c>
      <c r="G10" s="257" t="s">
        <v>589</v>
      </c>
      <c r="H10" s="247">
        <v>2029</v>
      </c>
      <c r="I10" s="248">
        <v>47479</v>
      </c>
      <c r="J10" s="257" t="s">
        <v>593</v>
      </c>
      <c r="K10" s="247">
        <v>19</v>
      </c>
      <c r="L10" s="250">
        <v>68.865000000000009</v>
      </c>
    </row>
    <row r="11" spans="1:12" x14ac:dyDescent="0.25">
      <c r="A11" s="252">
        <v>2030</v>
      </c>
      <c r="B11" s="248">
        <v>47722</v>
      </c>
      <c r="C11" s="257" t="s">
        <v>592</v>
      </c>
      <c r="D11" s="247">
        <v>18</v>
      </c>
      <c r="E11" s="250">
        <v>493.77200000000005</v>
      </c>
      <c r="G11" s="257" t="s">
        <v>589</v>
      </c>
      <c r="H11" s="247">
        <v>2030</v>
      </c>
      <c r="I11" s="248">
        <v>47848</v>
      </c>
      <c r="J11" s="257" t="s">
        <v>592</v>
      </c>
      <c r="K11" s="247">
        <v>19</v>
      </c>
      <c r="L11" s="250">
        <v>69.682000000000002</v>
      </c>
    </row>
    <row r="12" spans="1:12" x14ac:dyDescent="0.25">
      <c r="A12" s="252">
        <v>2031</v>
      </c>
      <c r="B12" s="248">
        <v>48086</v>
      </c>
      <c r="C12" s="257" t="s">
        <v>592</v>
      </c>
      <c r="D12" s="247">
        <v>18</v>
      </c>
      <c r="E12" s="250">
        <v>497.76100000000002</v>
      </c>
      <c r="G12" s="257" t="s">
        <v>589</v>
      </c>
      <c r="H12" s="247">
        <v>2031</v>
      </c>
      <c r="I12" s="248">
        <v>48212</v>
      </c>
      <c r="J12" s="257" t="s">
        <v>592</v>
      </c>
      <c r="K12" s="247">
        <v>19</v>
      </c>
      <c r="L12" s="250">
        <v>70.554000000000002</v>
      </c>
    </row>
    <row r="13" spans="1:12" x14ac:dyDescent="0.25">
      <c r="A13" s="252">
        <v>2032</v>
      </c>
      <c r="B13" s="248">
        <v>48457</v>
      </c>
      <c r="C13" s="257" t="s">
        <v>592</v>
      </c>
      <c r="D13" s="247">
        <v>18</v>
      </c>
      <c r="E13" s="250">
        <v>499.71500000000003</v>
      </c>
      <c r="G13" s="257" t="s">
        <v>589</v>
      </c>
      <c r="H13" s="247">
        <v>2032</v>
      </c>
      <c r="I13" s="248">
        <v>48576</v>
      </c>
      <c r="J13" s="257" t="s">
        <v>592</v>
      </c>
      <c r="K13" s="247">
        <v>19</v>
      </c>
      <c r="L13" s="250">
        <v>71.471000000000004</v>
      </c>
    </row>
    <row r="14" spans="1:12" x14ac:dyDescent="0.25">
      <c r="A14" s="252">
        <v>2033</v>
      </c>
      <c r="B14" s="248">
        <v>48821</v>
      </c>
      <c r="C14" s="257" t="s">
        <v>592</v>
      </c>
      <c r="D14" s="247">
        <v>18</v>
      </c>
      <c r="E14" s="250">
        <v>501.10599999999994</v>
      </c>
      <c r="G14" s="257" t="s">
        <v>589</v>
      </c>
      <c r="H14" s="247">
        <v>2033</v>
      </c>
      <c r="I14" s="248">
        <v>48940</v>
      </c>
      <c r="J14" s="257" t="s">
        <v>592</v>
      </c>
      <c r="K14" s="247">
        <v>19</v>
      </c>
      <c r="L14" s="250">
        <v>72.436000000000007</v>
      </c>
    </row>
    <row r="15" spans="1:12" x14ac:dyDescent="0.25">
      <c r="G15" s="257" t="s">
        <v>597</v>
      </c>
      <c r="H15" s="247">
        <v>2022</v>
      </c>
      <c r="I15" s="248">
        <v>44810</v>
      </c>
      <c r="J15" s="257" t="s">
        <v>592</v>
      </c>
      <c r="K15" s="247">
        <v>16</v>
      </c>
      <c r="L15" s="249">
        <v>4.8439000000000005</v>
      </c>
    </row>
    <row r="16" spans="1:12" x14ac:dyDescent="0.25">
      <c r="G16" s="257" t="s">
        <v>597</v>
      </c>
      <c r="H16" s="247">
        <v>2023</v>
      </c>
      <c r="I16" s="248">
        <v>45153</v>
      </c>
      <c r="J16" s="257" t="s">
        <v>592</v>
      </c>
      <c r="K16" s="247">
        <v>16</v>
      </c>
      <c r="L16" s="250">
        <v>4.5159000000000002</v>
      </c>
    </row>
    <row r="17" spans="7:12" x14ac:dyDescent="0.25">
      <c r="G17" s="257" t="s">
        <v>597</v>
      </c>
      <c r="H17" s="247">
        <v>2024</v>
      </c>
      <c r="I17" s="248">
        <v>45484</v>
      </c>
      <c r="J17" s="257" t="s">
        <v>593</v>
      </c>
      <c r="K17" s="247">
        <v>16</v>
      </c>
      <c r="L17" s="250">
        <v>4.8934000000000006</v>
      </c>
    </row>
    <row r="18" spans="7:12" x14ac:dyDescent="0.25">
      <c r="G18" s="257" t="s">
        <v>597</v>
      </c>
      <c r="H18" s="247">
        <v>2025</v>
      </c>
      <c r="I18" s="248">
        <v>45869</v>
      </c>
      <c r="J18" s="257" t="s">
        <v>593</v>
      </c>
      <c r="K18" s="247">
        <v>19</v>
      </c>
      <c r="L18" s="250">
        <v>4.6040000000000001</v>
      </c>
    </row>
    <row r="19" spans="7:12" x14ac:dyDescent="0.25">
      <c r="G19" s="257" t="s">
        <v>597</v>
      </c>
      <c r="H19" s="247">
        <v>2026</v>
      </c>
      <c r="I19" s="248">
        <v>46233</v>
      </c>
      <c r="J19" s="257" t="s">
        <v>593</v>
      </c>
      <c r="K19" s="247">
        <v>19</v>
      </c>
      <c r="L19" s="250">
        <v>4.6040000000000001</v>
      </c>
    </row>
    <row r="20" spans="7:12" x14ac:dyDescent="0.25">
      <c r="G20" s="257" t="s">
        <v>597</v>
      </c>
      <c r="H20" s="247">
        <v>2027</v>
      </c>
      <c r="I20" s="248">
        <v>46597</v>
      </c>
      <c r="J20" s="257" t="s">
        <v>593</v>
      </c>
      <c r="K20" s="247">
        <v>19</v>
      </c>
      <c r="L20" s="250">
        <v>4.6070000000000002</v>
      </c>
    </row>
    <row r="21" spans="7:12" x14ac:dyDescent="0.25">
      <c r="G21" s="257" t="s">
        <v>597</v>
      </c>
      <c r="H21" s="247">
        <v>2028</v>
      </c>
      <c r="I21" s="248">
        <v>46961</v>
      </c>
      <c r="J21" s="257" t="s">
        <v>593</v>
      </c>
      <c r="K21" s="247">
        <v>19</v>
      </c>
      <c r="L21" s="250">
        <v>4.6100000000000003</v>
      </c>
    </row>
    <row r="22" spans="7:12" x14ac:dyDescent="0.25">
      <c r="G22" s="257" t="s">
        <v>597</v>
      </c>
      <c r="H22" s="247">
        <v>2029</v>
      </c>
      <c r="I22" s="248">
        <v>47325</v>
      </c>
      <c r="J22" s="257" t="s">
        <v>593</v>
      </c>
      <c r="K22" s="247">
        <v>19</v>
      </c>
      <c r="L22" s="250">
        <v>4.6130000000000004</v>
      </c>
    </row>
    <row r="23" spans="7:12" x14ac:dyDescent="0.25">
      <c r="G23" s="257" t="s">
        <v>597</v>
      </c>
      <c r="H23" s="247">
        <v>2030</v>
      </c>
      <c r="I23" s="248">
        <v>47689</v>
      </c>
      <c r="J23" s="257" t="s">
        <v>593</v>
      </c>
      <c r="K23" s="247">
        <v>19</v>
      </c>
      <c r="L23" s="250">
        <v>4.6160000000000005</v>
      </c>
    </row>
    <row r="24" spans="7:12" x14ac:dyDescent="0.25">
      <c r="G24" s="257" t="s">
        <v>597</v>
      </c>
      <c r="H24" s="247">
        <v>2031</v>
      </c>
      <c r="I24" s="248">
        <v>48060</v>
      </c>
      <c r="J24" s="257" t="s">
        <v>593</v>
      </c>
      <c r="K24" s="247">
        <v>19</v>
      </c>
      <c r="L24" s="250">
        <v>4.6190000000000007</v>
      </c>
    </row>
    <row r="25" spans="7:12" x14ac:dyDescent="0.25">
      <c r="G25" s="257" t="s">
        <v>597</v>
      </c>
      <c r="H25" s="247">
        <v>2032</v>
      </c>
      <c r="I25" s="248">
        <v>48424</v>
      </c>
      <c r="J25" s="257" t="s">
        <v>593</v>
      </c>
      <c r="K25" s="247">
        <v>19</v>
      </c>
      <c r="L25" s="250">
        <v>4.6219999999999999</v>
      </c>
    </row>
    <row r="26" spans="7:12" x14ac:dyDescent="0.25">
      <c r="G26" s="257" t="s">
        <v>597</v>
      </c>
      <c r="H26" s="247">
        <v>2033</v>
      </c>
      <c r="I26" s="248">
        <v>48788</v>
      </c>
      <c r="J26" s="257" t="s">
        <v>593</v>
      </c>
      <c r="K26" s="247">
        <v>19</v>
      </c>
      <c r="L26" s="250">
        <v>4.625</v>
      </c>
    </row>
    <row r="27" spans="7:12" x14ac:dyDescent="0.25">
      <c r="G27" s="257" t="s">
        <v>598</v>
      </c>
      <c r="H27" s="247">
        <v>2022</v>
      </c>
      <c r="I27" s="248">
        <v>44810</v>
      </c>
      <c r="J27" s="257" t="s">
        <v>592</v>
      </c>
      <c r="K27" s="247">
        <v>17</v>
      </c>
      <c r="L27" s="249">
        <v>10.959900000000001</v>
      </c>
    </row>
    <row r="28" spans="7:12" x14ac:dyDescent="0.25">
      <c r="G28" s="257" t="s">
        <v>598</v>
      </c>
      <c r="H28" s="247">
        <v>2023</v>
      </c>
      <c r="I28" s="248">
        <v>45153</v>
      </c>
      <c r="J28" s="257" t="s">
        <v>592</v>
      </c>
      <c r="K28" s="247">
        <v>18</v>
      </c>
      <c r="L28" s="250">
        <v>10.291600000000001</v>
      </c>
    </row>
    <row r="29" spans="7:12" x14ac:dyDescent="0.25">
      <c r="G29" s="257" t="s">
        <v>598</v>
      </c>
      <c r="H29" s="247">
        <v>2024</v>
      </c>
      <c r="I29" s="248">
        <v>45485</v>
      </c>
      <c r="J29" s="257" t="s">
        <v>599</v>
      </c>
      <c r="K29" s="247">
        <v>18</v>
      </c>
      <c r="L29" s="250">
        <v>10.728900000000001</v>
      </c>
    </row>
    <row r="30" spans="7:12" x14ac:dyDescent="0.25">
      <c r="G30" s="257" t="s">
        <v>598</v>
      </c>
      <c r="H30" s="247">
        <v>2025</v>
      </c>
      <c r="I30" s="248">
        <v>45863</v>
      </c>
      <c r="J30" s="257" t="s">
        <v>599</v>
      </c>
      <c r="K30" s="247">
        <v>19</v>
      </c>
      <c r="L30" s="250">
        <v>10.015000000000001</v>
      </c>
    </row>
    <row r="31" spans="7:12" x14ac:dyDescent="0.25">
      <c r="G31" s="257" t="s">
        <v>598</v>
      </c>
      <c r="H31" s="247">
        <v>2026</v>
      </c>
      <c r="I31" s="248">
        <v>46234</v>
      </c>
      <c r="J31" s="257" t="s">
        <v>599</v>
      </c>
      <c r="K31" s="247">
        <v>19</v>
      </c>
      <c r="L31" s="250">
        <v>10.019</v>
      </c>
    </row>
    <row r="32" spans="7:12" x14ac:dyDescent="0.25">
      <c r="G32" s="257" t="s">
        <v>598</v>
      </c>
      <c r="H32" s="247">
        <v>2027</v>
      </c>
      <c r="I32" s="248">
        <v>46598</v>
      </c>
      <c r="J32" s="257" t="s">
        <v>599</v>
      </c>
      <c r="K32" s="247">
        <v>19</v>
      </c>
      <c r="L32" s="250">
        <v>10.017000000000001</v>
      </c>
    </row>
    <row r="33" spans="7:12" x14ac:dyDescent="0.25">
      <c r="G33" s="257" t="s">
        <v>598</v>
      </c>
      <c r="H33" s="247">
        <v>2028</v>
      </c>
      <c r="I33" s="248">
        <v>46962</v>
      </c>
      <c r="J33" s="257" t="s">
        <v>599</v>
      </c>
      <c r="K33" s="247">
        <v>19</v>
      </c>
      <c r="L33" s="250">
        <v>10.015000000000001</v>
      </c>
    </row>
    <row r="34" spans="7:12" x14ac:dyDescent="0.25">
      <c r="G34" s="257" t="s">
        <v>598</v>
      </c>
      <c r="H34" s="247">
        <v>2029</v>
      </c>
      <c r="I34" s="248">
        <v>47326</v>
      </c>
      <c r="J34" s="257" t="s">
        <v>599</v>
      </c>
      <c r="K34" s="247">
        <v>19</v>
      </c>
      <c r="L34" s="250">
        <v>10.014000000000001</v>
      </c>
    </row>
    <row r="35" spans="7:12" x14ac:dyDescent="0.25">
      <c r="G35" s="257" t="s">
        <v>598</v>
      </c>
      <c r="H35" s="247">
        <v>2030</v>
      </c>
      <c r="I35" s="248">
        <v>47690</v>
      </c>
      <c r="J35" s="257" t="s">
        <v>599</v>
      </c>
      <c r="K35" s="247">
        <v>19</v>
      </c>
      <c r="L35" s="250">
        <v>10.012</v>
      </c>
    </row>
    <row r="36" spans="7:12" x14ac:dyDescent="0.25">
      <c r="G36" s="257" t="s">
        <v>598</v>
      </c>
      <c r="H36" s="247">
        <v>2031</v>
      </c>
      <c r="I36" s="248">
        <v>48054</v>
      </c>
      <c r="J36" s="257" t="s">
        <v>599</v>
      </c>
      <c r="K36" s="247">
        <v>19</v>
      </c>
      <c r="L36" s="250">
        <v>10.011000000000001</v>
      </c>
    </row>
    <row r="37" spans="7:12" x14ac:dyDescent="0.25">
      <c r="G37" s="257" t="s">
        <v>598</v>
      </c>
      <c r="H37" s="247">
        <v>2032</v>
      </c>
      <c r="I37" s="248">
        <v>48425</v>
      </c>
      <c r="J37" s="257" t="s">
        <v>599</v>
      </c>
      <c r="K37" s="247">
        <v>19</v>
      </c>
      <c r="L37" s="250">
        <v>10.01</v>
      </c>
    </row>
    <row r="38" spans="7:12" x14ac:dyDescent="0.25">
      <c r="G38" s="257" t="s">
        <v>598</v>
      </c>
      <c r="H38" s="247">
        <v>2033</v>
      </c>
      <c r="I38" s="248">
        <v>48789</v>
      </c>
      <c r="J38" s="257" t="s">
        <v>599</v>
      </c>
      <c r="K38" s="247">
        <v>19</v>
      </c>
      <c r="L38" s="250">
        <v>10.009</v>
      </c>
    </row>
    <row r="39" spans="7:12" x14ac:dyDescent="0.25">
      <c r="G39" s="257" t="s">
        <v>600</v>
      </c>
      <c r="H39" s="247">
        <v>2022</v>
      </c>
      <c r="I39" s="248">
        <v>44810</v>
      </c>
      <c r="J39" s="257" t="s">
        <v>592</v>
      </c>
      <c r="K39" s="247">
        <v>15</v>
      </c>
      <c r="L39" s="249">
        <v>24.606200000000001</v>
      </c>
    </row>
    <row r="40" spans="7:12" x14ac:dyDescent="0.25">
      <c r="G40" s="257" t="s">
        <v>600</v>
      </c>
      <c r="H40" s="247">
        <v>2023</v>
      </c>
      <c r="I40" s="248">
        <v>45145</v>
      </c>
      <c r="J40" s="257" t="s">
        <v>596</v>
      </c>
      <c r="K40" s="247">
        <v>17</v>
      </c>
      <c r="L40" s="250">
        <v>20.2973</v>
      </c>
    </row>
    <row r="41" spans="7:12" x14ac:dyDescent="0.25">
      <c r="G41" s="257" t="s">
        <v>600</v>
      </c>
      <c r="H41" s="247">
        <v>2024</v>
      </c>
      <c r="I41" s="248">
        <v>45475</v>
      </c>
      <c r="J41" s="257" t="s">
        <v>592</v>
      </c>
      <c r="K41" s="247">
        <v>18</v>
      </c>
      <c r="L41" s="250">
        <v>24.082200000000004</v>
      </c>
    </row>
    <row r="42" spans="7:12" x14ac:dyDescent="0.25">
      <c r="G42" s="257" t="s">
        <v>600</v>
      </c>
      <c r="H42" s="247">
        <v>2025</v>
      </c>
      <c r="I42" s="248">
        <v>45902</v>
      </c>
      <c r="J42" s="257" t="s">
        <v>592</v>
      </c>
      <c r="K42" s="247">
        <v>18</v>
      </c>
      <c r="L42" s="250">
        <v>21.811</v>
      </c>
    </row>
    <row r="43" spans="7:12" x14ac:dyDescent="0.25">
      <c r="G43" s="257" t="s">
        <v>600</v>
      </c>
      <c r="H43" s="247">
        <v>2026</v>
      </c>
      <c r="I43" s="248">
        <v>46266</v>
      </c>
      <c r="J43" s="257" t="s">
        <v>592</v>
      </c>
      <c r="K43" s="247">
        <v>18</v>
      </c>
      <c r="L43" s="250">
        <v>21.87</v>
      </c>
    </row>
    <row r="44" spans="7:12" x14ac:dyDescent="0.25">
      <c r="G44" s="257" t="s">
        <v>600</v>
      </c>
      <c r="H44" s="247">
        <v>2027</v>
      </c>
      <c r="I44" s="248">
        <v>46637</v>
      </c>
      <c r="J44" s="257" t="s">
        <v>592</v>
      </c>
      <c r="K44" s="247">
        <v>18</v>
      </c>
      <c r="L44" s="250">
        <v>21.93</v>
      </c>
    </row>
    <row r="45" spans="7:12" x14ac:dyDescent="0.25">
      <c r="G45" s="257" t="s">
        <v>600</v>
      </c>
      <c r="H45" s="247">
        <v>2028</v>
      </c>
      <c r="I45" s="248">
        <v>47001</v>
      </c>
      <c r="J45" s="257" t="s">
        <v>592</v>
      </c>
      <c r="K45" s="247">
        <v>18</v>
      </c>
      <c r="L45" s="250">
        <v>21.995000000000001</v>
      </c>
    </row>
    <row r="46" spans="7:12" x14ac:dyDescent="0.25">
      <c r="G46" s="257" t="s">
        <v>600</v>
      </c>
      <c r="H46" s="247">
        <v>2029</v>
      </c>
      <c r="I46" s="248">
        <v>47365</v>
      </c>
      <c r="J46" s="257" t="s">
        <v>592</v>
      </c>
      <c r="K46" s="247">
        <v>18</v>
      </c>
      <c r="L46" s="250">
        <v>22.055</v>
      </c>
    </row>
    <row r="47" spans="7:12" x14ac:dyDescent="0.25">
      <c r="G47" s="257" t="s">
        <v>600</v>
      </c>
      <c r="H47" s="247">
        <v>2030</v>
      </c>
      <c r="I47" s="248">
        <v>47729</v>
      </c>
      <c r="J47" s="257" t="s">
        <v>592</v>
      </c>
      <c r="K47" s="247">
        <v>18</v>
      </c>
      <c r="L47" s="250">
        <v>22.113</v>
      </c>
    </row>
    <row r="48" spans="7:12" x14ac:dyDescent="0.25">
      <c r="G48" s="257" t="s">
        <v>600</v>
      </c>
      <c r="H48" s="247">
        <v>2031</v>
      </c>
      <c r="I48" s="248">
        <v>48093</v>
      </c>
      <c r="J48" s="257" t="s">
        <v>592</v>
      </c>
      <c r="K48" s="247">
        <v>18</v>
      </c>
      <c r="L48" s="250">
        <v>22.172000000000001</v>
      </c>
    </row>
    <row r="49" spans="7:12" x14ac:dyDescent="0.25">
      <c r="G49" s="257" t="s">
        <v>600</v>
      </c>
      <c r="H49" s="247">
        <v>2032</v>
      </c>
      <c r="I49" s="248">
        <v>48464</v>
      </c>
      <c r="J49" s="257" t="s">
        <v>592</v>
      </c>
      <c r="K49" s="247">
        <v>18</v>
      </c>
      <c r="L49" s="250">
        <v>22.228000000000002</v>
      </c>
    </row>
    <row r="50" spans="7:12" x14ac:dyDescent="0.25">
      <c r="G50" s="257" t="s">
        <v>600</v>
      </c>
      <c r="H50" s="247">
        <v>2033</v>
      </c>
      <c r="I50" s="248">
        <v>48828</v>
      </c>
      <c r="J50" s="257" t="s">
        <v>592</v>
      </c>
      <c r="K50" s="247">
        <v>18</v>
      </c>
      <c r="L50" s="250">
        <v>22.282</v>
      </c>
    </row>
    <row r="51" spans="7:12" x14ac:dyDescent="0.25">
      <c r="G51" s="257" t="s">
        <v>601</v>
      </c>
      <c r="H51" s="247">
        <v>2022</v>
      </c>
      <c r="I51" s="248">
        <v>44810</v>
      </c>
      <c r="J51" s="257" t="s">
        <v>592</v>
      </c>
      <c r="K51" s="247">
        <v>17</v>
      </c>
      <c r="L51" s="249">
        <v>142.80410000000001</v>
      </c>
    </row>
    <row r="52" spans="7:12" x14ac:dyDescent="0.25">
      <c r="G52" s="257" t="s">
        <v>601</v>
      </c>
      <c r="H52" s="247">
        <v>2023</v>
      </c>
      <c r="I52" s="248">
        <v>45154</v>
      </c>
      <c r="J52" s="257" t="s">
        <v>594</v>
      </c>
      <c r="K52" s="247">
        <v>17</v>
      </c>
      <c r="L52" s="250">
        <v>130.98680000000002</v>
      </c>
    </row>
    <row r="53" spans="7:12" x14ac:dyDescent="0.25">
      <c r="G53" s="257" t="s">
        <v>601</v>
      </c>
      <c r="H53" s="247">
        <v>2024</v>
      </c>
      <c r="I53" s="248">
        <v>45484</v>
      </c>
      <c r="J53" s="257" t="s">
        <v>593</v>
      </c>
      <c r="K53" s="247">
        <v>18</v>
      </c>
      <c r="L53" s="250">
        <v>136.95529999999999</v>
      </c>
    </row>
    <row r="54" spans="7:12" x14ac:dyDescent="0.25">
      <c r="G54" s="257" t="s">
        <v>601</v>
      </c>
      <c r="H54" s="247">
        <v>2025</v>
      </c>
      <c r="I54" s="248">
        <v>45895</v>
      </c>
      <c r="J54" s="257" t="s">
        <v>592</v>
      </c>
      <c r="K54" s="247">
        <v>18</v>
      </c>
      <c r="L54" s="250">
        <v>130.02000000000001</v>
      </c>
    </row>
    <row r="55" spans="7:12" x14ac:dyDescent="0.25">
      <c r="G55" s="257" t="s">
        <v>601</v>
      </c>
      <c r="H55" s="247">
        <v>2026</v>
      </c>
      <c r="I55" s="248">
        <v>46259</v>
      </c>
      <c r="J55" s="257" t="s">
        <v>592</v>
      </c>
      <c r="K55" s="247">
        <v>18</v>
      </c>
      <c r="L55" s="250">
        <v>131.012</v>
      </c>
    </row>
    <row r="56" spans="7:12" x14ac:dyDescent="0.25">
      <c r="G56" s="257" t="s">
        <v>601</v>
      </c>
      <c r="H56" s="247">
        <v>2027</v>
      </c>
      <c r="I56" s="248">
        <v>46630</v>
      </c>
      <c r="J56" s="257" t="s">
        <v>592</v>
      </c>
      <c r="K56" s="247">
        <v>18</v>
      </c>
      <c r="L56" s="250">
        <v>131.857</v>
      </c>
    </row>
    <row r="57" spans="7:12" x14ac:dyDescent="0.25">
      <c r="G57" s="257" t="s">
        <v>601</v>
      </c>
      <c r="H57" s="247">
        <v>2028</v>
      </c>
      <c r="I57" s="248">
        <v>46994</v>
      </c>
      <c r="J57" s="257" t="s">
        <v>592</v>
      </c>
      <c r="K57" s="247">
        <v>18</v>
      </c>
      <c r="L57" s="250">
        <v>132.619</v>
      </c>
    </row>
    <row r="58" spans="7:12" x14ac:dyDescent="0.25">
      <c r="G58" s="257" t="s">
        <v>601</v>
      </c>
      <c r="H58" s="247">
        <v>2029</v>
      </c>
      <c r="I58" s="248">
        <v>47358</v>
      </c>
      <c r="J58" s="257" t="s">
        <v>592</v>
      </c>
      <c r="K58" s="247">
        <v>18</v>
      </c>
      <c r="L58" s="250">
        <v>133.32500000000002</v>
      </c>
    </row>
    <row r="59" spans="7:12" x14ac:dyDescent="0.25">
      <c r="G59" s="257" t="s">
        <v>601</v>
      </c>
      <c r="H59" s="247">
        <v>2030</v>
      </c>
      <c r="I59" s="248">
        <v>47722</v>
      </c>
      <c r="J59" s="257" t="s">
        <v>592</v>
      </c>
      <c r="K59" s="247">
        <v>18</v>
      </c>
      <c r="L59" s="250">
        <v>133.971</v>
      </c>
    </row>
    <row r="60" spans="7:12" x14ac:dyDescent="0.25">
      <c r="G60" s="257" t="s">
        <v>601</v>
      </c>
      <c r="H60" s="247">
        <v>2031</v>
      </c>
      <c r="I60" s="248">
        <v>48086</v>
      </c>
      <c r="J60" s="257" t="s">
        <v>592</v>
      </c>
      <c r="K60" s="247">
        <v>18</v>
      </c>
      <c r="L60" s="250">
        <v>134.63400000000001</v>
      </c>
    </row>
    <row r="61" spans="7:12" x14ac:dyDescent="0.25">
      <c r="G61" s="257" t="s">
        <v>601</v>
      </c>
      <c r="H61" s="247">
        <v>2032</v>
      </c>
      <c r="I61" s="248">
        <v>48457</v>
      </c>
      <c r="J61" s="257" t="s">
        <v>592</v>
      </c>
      <c r="K61" s="247">
        <v>18</v>
      </c>
      <c r="L61" s="250">
        <v>135.27000000000001</v>
      </c>
    </row>
    <row r="62" spans="7:12" x14ac:dyDescent="0.25">
      <c r="G62" s="257" t="s">
        <v>601</v>
      </c>
      <c r="H62" s="247">
        <v>2033</v>
      </c>
      <c r="I62" s="248">
        <v>48821</v>
      </c>
      <c r="J62" s="257" t="s">
        <v>592</v>
      </c>
      <c r="K62" s="247">
        <v>18</v>
      </c>
      <c r="L62" s="250">
        <v>135.864</v>
      </c>
    </row>
    <row r="63" spans="7:12" x14ac:dyDescent="0.25">
      <c r="G63" s="257" t="s">
        <v>602</v>
      </c>
      <c r="H63" s="247">
        <v>2022</v>
      </c>
      <c r="I63" s="248">
        <v>44810</v>
      </c>
      <c r="J63" s="257" t="s">
        <v>592</v>
      </c>
      <c r="K63" s="247">
        <v>17</v>
      </c>
      <c r="L63" s="249">
        <v>23.467000000000002</v>
      </c>
    </row>
    <row r="64" spans="7:12" x14ac:dyDescent="0.25">
      <c r="G64" s="257" t="s">
        <v>602</v>
      </c>
      <c r="H64" s="247">
        <v>2023</v>
      </c>
      <c r="I64" s="248">
        <v>45205</v>
      </c>
      <c r="J64" s="257" t="s">
        <v>599</v>
      </c>
      <c r="K64" s="247">
        <v>17</v>
      </c>
      <c r="L64" s="250">
        <v>21.917000000000002</v>
      </c>
    </row>
    <row r="65" spans="7:12" x14ac:dyDescent="0.25">
      <c r="G65" s="257" t="s">
        <v>602</v>
      </c>
      <c r="H65" s="247">
        <v>2024</v>
      </c>
      <c r="I65" s="248">
        <v>45638</v>
      </c>
      <c r="J65" s="257" t="s">
        <v>593</v>
      </c>
      <c r="K65" s="247">
        <v>18</v>
      </c>
      <c r="L65" s="250">
        <v>21.1738</v>
      </c>
    </row>
    <row r="66" spans="7:12" x14ac:dyDescent="0.25">
      <c r="G66" s="257" t="s">
        <v>602</v>
      </c>
      <c r="H66" s="247">
        <v>2025</v>
      </c>
      <c r="I66" s="248">
        <v>45995</v>
      </c>
      <c r="J66" s="257" t="s">
        <v>593</v>
      </c>
      <c r="K66" s="247">
        <v>19</v>
      </c>
      <c r="L66" s="250">
        <v>21.653000000000002</v>
      </c>
    </row>
    <row r="67" spans="7:12" x14ac:dyDescent="0.25">
      <c r="G67" s="257" t="s">
        <v>602</v>
      </c>
      <c r="H67" s="247">
        <v>2026</v>
      </c>
      <c r="I67" s="248">
        <v>46363</v>
      </c>
      <c r="J67" s="257" t="s">
        <v>596</v>
      </c>
      <c r="K67" s="247">
        <v>19</v>
      </c>
      <c r="L67" s="250">
        <v>21.663</v>
      </c>
    </row>
    <row r="68" spans="7:12" x14ac:dyDescent="0.25">
      <c r="G68" s="257" t="s">
        <v>602</v>
      </c>
      <c r="H68" s="247">
        <v>2027</v>
      </c>
      <c r="I68" s="248">
        <v>46728</v>
      </c>
      <c r="J68" s="257" t="s">
        <v>592</v>
      </c>
      <c r="K68" s="247">
        <v>19</v>
      </c>
      <c r="L68" s="250">
        <v>21.687000000000001</v>
      </c>
    </row>
    <row r="69" spans="7:12" x14ac:dyDescent="0.25">
      <c r="G69" s="257" t="s">
        <v>602</v>
      </c>
      <c r="H69" s="247">
        <v>2028</v>
      </c>
      <c r="I69" s="248">
        <v>47092</v>
      </c>
      <c r="J69" s="257" t="s">
        <v>592</v>
      </c>
      <c r="K69" s="247">
        <v>19</v>
      </c>
      <c r="L69" s="250">
        <v>21.711000000000002</v>
      </c>
    </row>
    <row r="70" spans="7:12" x14ac:dyDescent="0.25">
      <c r="G70" s="257" t="s">
        <v>602</v>
      </c>
      <c r="H70" s="247">
        <v>2029</v>
      </c>
      <c r="I70" s="248">
        <v>47456</v>
      </c>
      <c r="J70" s="257" t="s">
        <v>592</v>
      </c>
      <c r="K70" s="247">
        <v>19</v>
      </c>
      <c r="L70" s="250">
        <v>21.741</v>
      </c>
    </row>
    <row r="71" spans="7:12" x14ac:dyDescent="0.25">
      <c r="G71" s="257" t="s">
        <v>602</v>
      </c>
      <c r="H71" s="247">
        <v>2030</v>
      </c>
      <c r="I71" s="248">
        <v>47820</v>
      </c>
      <c r="J71" s="257" t="s">
        <v>592</v>
      </c>
      <c r="K71" s="247">
        <v>19</v>
      </c>
      <c r="L71" s="250">
        <v>21.773</v>
      </c>
    </row>
    <row r="72" spans="7:12" x14ac:dyDescent="0.25">
      <c r="G72" s="257" t="s">
        <v>602</v>
      </c>
      <c r="H72" s="247">
        <v>2031</v>
      </c>
      <c r="I72" s="248">
        <v>48184</v>
      </c>
      <c r="J72" s="257" t="s">
        <v>592</v>
      </c>
      <c r="K72" s="247">
        <v>19</v>
      </c>
      <c r="L72" s="250">
        <v>21.803000000000001</v>
      </c>
    </row>
    <row r="73" spans="7:12" x14ac:dyDescent="0.25">
      <c r="G73" s="257" t="s">
        <v>602</v>
      </c>
      <c r="H73" s="247">
        <v>2032</v>
      </c>
      <c r="I73" s="248">
        <v>48555</v>
      </c>
      <c r="J73" s="257" t="s">
        <v>592</v>
      </c>
      <c r="K73" s="247">
        <v>19</v>
      </c>
      <c r="L73" s="250">
        <v>21.831</v>
      </c>
    </row>
    <row r="74" spans="7:12" x14ac:dyDescent="0.25">
      <c r="G74" s="257" t="s">
        <v>602</v>
      </c>
      <c r="H74" s="247">
        <v>2033</v>
      </c>
      <c r="I74" s="248">
        <v>48919</v>
      </c>
      <c r="J74" s="257" t="s">
        <v>592</v>
      </c>
      <c r="K74" s="247">
        <v>19</v>
      </c>
      <c r="L74" s="250">
        <v>21.86</v>
      </c>
    </row>
    <row r="75" spans="7:12" x14ac:dyDescent="0.25">
      <c r="G75" s="257" t="s">
        <v>603</v>
      </c>
      <c r="H75" s="247">
        <v>2022</v>
      </c>
      <c r="I75" s="248">
        <v>44810</v>
      </c>
      <c r="J75" s="257" t="s">
        <v>592</v>
      </c>
      <c r="K75" s="247">
        <v>16</v>
      </c>
      <c r="L75" s="249">
        <v>178.0847</v>
      </c>
    </row>
    <row r="76" spans="7:12" x14ac:dyDescent="0.25">
      <c r="G76" s="257" t="s">
        <v>603</v>
      </c>
      <c r="H76" s="247">
        <v>2023</v>
      </c>
      <c r="I76" s="248">
        <v>45161</v>
      </c>
      <c r="J76" s="257" t="s">
        <v>594</v>
      </c>
      <c r="K76" s="247">
        <v>18</v>
      </c>
      <c r="L76" s="250">
        <v>162.5685</v>
      </c>
    </row>
    <row r="77" spans="7:12" x14ac:dyDescent="0.25">
      <c r="G77" s="257" t="s">
        <v>603</v>
      </c>
      <c r="H77" s="247">
        <v>2024</v>
      </c>
      <c r="I77" s="248">
        <v>45567</v>
      </c>
      <c r="J77" s="257" t="s">
        <v>594</v>
      </c>
      <c r="K77" s="247">
        <v>17</v>
      </c>
      <c r="L77" s="250">
        <v>176.0608</v>
      </c>
    </row>
    <row r="78" spans="7:12" x14ac:dyDescent="0.25">
      <c r="G78" s="257" t="s">
        <v>603</v>
      </c>
      <c r="H78" s="247">
        <v>2025</v>
      </c>
      <c r="I78" s="248">
        <v>45896</v>
      </c>
      <c r="J78" s="257" t="s">
        <v>594</v>
      </c>
      <c r="K78" s="247">
        <v>18</v>
      </c>
      <c r="L78" s="250">
        <v>164.20000000000002</v>
      </c>
    </row>
    <row r="79" spans="7:12" x14ac:dyDescent="0.25">
      <c r="G79" s="257" t="s">
        <v>603</v>
      </c>
      <c r="H79" s="247">
        <v>2026</v>
      </c>
      <c r="I79" s="248">
        <v>46260</v>
      </c>
      <c r="J79" s="257" t="s">
        <v>594</v>
      </c>
      <c r="K79" s="247">
        <v>18</v>
      </c>
      <c r="L79" s="250">
        <v>164.6</v>
      </c>
    </row>
    <row r="80" spans="7:12" x14ac:dyDescent="0.25">
      <c r="G80" s="257" t="s">
        <v>603</v>
      </c>
      <c r="H80" s="247">
        <v>2027</v>
      </c>
      <c r="I80" s="248">
        <v>46624</v>
      </c>
      <c r="J80" s="257" t="s">
        <v>594</v>
      </c>
      <c r="K80" s="247">
        <v>18</v>
      </c>
      <c r="L80" s="250">
        <v>173.20000000000002</v>
      </c>
    </row>
    <row r="81" spans="7:12" x14ac:dyDescent="0.25">
      <c r="G81" s="257" t="s">
        <v>603</v>
      </c>
      <c r="H81" s="247">
        <v>2028</v>
      </c>
      <c r="I81" s="248">
        <v>46995</v>
      </c>
      <c r="J81" s="257" t="s">
        <v>594</v>
      </c>
      <c r="K81" s="247">
        <v>18</v>
      </c>
      <c r="L81" s="250">
        <v>185.142</v>
      </c>
    </row>
    <row r="82" spans="7:12" x14ac:dyDescent="0.25">
      <c r="G82" s="257" t="s">
        <v>603</v>
      </c>
      <c r="H82" s="247">
        <v>2029</v>
      </c>
      <c r="I82" s="248">
        <v>47359</v>
      </c>
      <c r="J82" s="257" t="s">
        <v>594</v>
      </c>
      <c r="K82" s="247">
        <v>18</v>
      </c>
      <c r="L82" s="250">
        <v>189.84200000000001</v>
      </c>
    </row>
    <row r="83" spans="7:12" x14ac:dyDescent="0.25">
      <c r="G83" s="257" t="s">
        <v>603</v>
      </c>
      <c r="H83" s="247">
        <v>2030</v>
      </c>
      <c r="I83" s="248">
        <v>47723</v>
      </c>
      <c r="J83" s="257" t="s">
        <v>594</v>
      </c>
      <c r="K83" s="247">
        <v>18</v>
      </c>
      <c r="L83" s="250">
        <v>190.44200000000001</v>
      </c>
    </row>
    <row r="84" spans="7:12" x14ac:dyDescent="0.25">
      <c r="G84" s="257" t="s">
        <v>603</v>
      </c>
      <c r="H84" s="247">
        <v>2031</v>
      </c>
      <c r="I84" s="248">
        <v>48087</v>
      </c>
      <c r="J84" s="257" t="s">
        <v>594</v>
      </c>
      <c r="K84" s="247">
        <v>18</v>
      </c>
      <c r="L84" s="250">
        <v>191.142</v>
      </c>
    </row>
    <row r="85" spans="7:12" x14ac:dyDescent="0.25">
      <c r="G85" s="257" t="s">
        <v>603</v>
      </c>
      <c r="H85" s="247">
        <v>2032</v>
      </c>
      <c r="I85" s="248">
        <v>48451</v>
      </c>
      <c r="J85" s="257" t="s">
        <v>594</v>
      </c>
      <c r="K85" s="247">
        <v>18</v>
      </c>
      <c r="L85" s="250">
        <v>191.94200000000001</v>
      </c>
    </row>
    <row r="86" spans="7:12" x14ac:dyDescent="0.25">
      <c r="G86" s="257" t="s">
        <v>603</v>
      </c>
      <c r="H86" s="247">
        <v>2033</v>
      </c>
      <c r="I86" s="248">
        <v>48822</v>
      </c>
      <c r="J86" s="257" t="s">
        <v>594</v>
      </c>
      <c r="K86" s="247">
        <v>18</v>
      </c>
      <c r="L86" s="250">
        <v>192.84200000000001</v>
      </c>
    </row>
    <row r="87" spans="7:12" x14ac:dyDescent="0.25">
      <c r="G87" s="257" t="s">
        <v>604</v>
      </c>
      <c r="H87" s="247">
        <v>2022</v>
      </c>
      <c r="I87" s="248">
        <v>44914</v>
      </c>
      <c r="J87" s="257" t="s">
        <v>596</v>
      </c>
      <c r="K87" s="247">
        <v>9</v>
      </c>
      <c r="L87" s="249">
        <v>28.129300000000001</v>
      </c>
    </row>
    <row r="88" spans="7:12" x14ac:dyDescent="0.25">
      <c r="G88" s="257" t="s">
        <v>604</v>
      </c>
      <c r="H88" s="247">
        <v>2023</v>
      </c>
      <c r="I88" s="248">
        <v>44957</v>
      </c>
      <c r="J88" s="257" t="s">
        <v>592</v>
      </c>
      <c r="K88" s="247">
        <v>8</v>
      </c>
      <c r="L88" s="250">
        <v>28.4465</v>
      </c>
    </row>
    <row r="89" spans="7:12" x14ac:dyDescent="0.25">
      <c r="G89" s="257" t="s">
        <v>604</v>
      </c>
      <c r="H89" s="247">
        <v>2024</v>
      </c>
      <c r="I89" s="248">
        <v>45479</v>
      </c>
      <c r="J89" s="257" t="s">
        <v>605</v>
      </c>
      <c r="K89" s="247">
        <v>20</v>
      </c>
      <c r="L89" s="250">
        <v>28.6432</v>
      </c>
    </row>
    <row r="90" spans="7:12" x14ac:dyDescent="0.25">
      <c r="G90" s="257" t="s">
        <v>604</v>
      </c>
      <c r="H90" s="247">
        <v>2025</v>
      </c>
      <c r="I90" s="248">
        <v>45863</v>
      </c>
      <c r="J90" s="257" t="s">
        <v>599</v>
      </c>
      <c r="K90" s="247">
        <v>21</v>
      </c>
      <c r="L90" s="250">
        <v>27.104000000000003</v>
      </c>
    </row>
    <row r="91" spans="7:12" x14ac:dyDescent="0.25">
      <c r="G91" s="257" t="s">
        <v>604</v>
      </c>
      <c r="H91" s="247">
        <v>2026</v>
      </c>
      <c r="I91" s="248">
        <v>46234</v>
      </c>
      <c r="J91" s="257" t="s">
        <v>599</v>
      </c>
      <c r="K91" s="247">
        <v>21</v>
      </c>
      <c r="L91" s="250">
        <v>27.082000000000001</v>
      </c>
    </row>
    <row r="92" spans="7:12" x14ac:dyDescent="0.25">
      <c r="G92" s="257" t="s">
        <v>604</v>
      </c>
      <c r="H92" s="247">
        <v>2027</v>
      </c>
      <c r="I92" s="248">
        <v>46598</v>
      </c>
      <c r="J92" s="257" t="s">
        <v>599</v>
      </c>
      <c r="K92" s="247">
        <v>21</v>
      </c>
      <c r="L92" s="250">
        <v>27.07</v>
      </c>
    </row>
    <row r="93" spans="7:12" x14ac:dyDescent="0.25">
      <c r="G93" s="257" t="s">
        <v>604</v>
      </c>
      <c r="H93" s="247">
        <v>2028</v>
      </c>
      <c r="I93" s="248">
        <v>46962</v>
      </c>
      <c r="J93" s="257" t="s">
        <v>599</v>
      </c>
      <c r="K93" s="247">
        <v>21</v>
      </c>
      <c r="L93" s="250">
        <v>27.067</v>
      </c>
    </row>
    <row r="94" spans="7:12" x14ac:dyDescent="0.25">
      <c r="G94" s="257" t="s">
        <v>604</v>
      </c>
      <c r="H94" s="247">
        <v>2029</v>
      </c>
      <c r="I94" s="248">
        <v>47326</v>
      </c>
      <c r="J94" s="257" t="s">
        <v>599</v>
      </c>
      <c r="K94" s="247">
        <v>21</v>
      </c>
      <c r="L94" s="250">
        <v>27.058</v>
      </c>
    </row>
    <row r="95" spans="7:12" x14ac:dyDescent="0.25">
      <c r="G95" s="257" t="s">
        <v>604</v>
      </c>
      <c r="H95" s="247">
        <v>2030</v>
      </c>
      <c r="I95" s="248">
        <v>47690</v>
      </c>
      <c r="J95" s="257" t="s">
        <v>599</v>
      </c>
      <c r="K95" s="247">
        <v>21</v>
      </c>
      <c r="L95" s="250">
        <v>27.049000000000003</v>
      </c>
    </row>
    <row r="96" spans="7:12" x14ac:dyDescent="0.25">
      <c r="G96" s="257" t="s">
        <v>604</v>
      </c>
      <c r="H96" s="247">
        <v>2031</v>
      </c>
      <c r="I96" s="248">
        <v>48054</v>
      </c>
      <c r="J96" s="257" t="s">
        <v>599</v>
      </c>
      <c r="K96" s="247">
        <v>21</v>
      </c>
      <c r="L96" s="250">
        <v>27.05</v>
      </c>
    </row>
    <row r="97" spans="7:12" x14ac:dyDescent="0.25">
      <c r="G97" s="257" t="s">
        <v>604</v>
      </c>
      <c r="H97" s="247">
        <v>2032</v>
      </c>
      <c r="I97" s="248">
        <v>48425</v>
      </c>
      <c r="J97" s="257" t="s">
        <v>599</v>
      </c>
      <c r="K97" s="247">
        <v>21</v>
      </c>
      <c r="L97" s="250">
        <v>27.042000000000002</v>
      </c>
    </row>
    <row r="98" spans="7:12" x14ac:dyDescent="0.25">
      <c r="G98" s="257" t="s">
        <v>604</v>
      </c>
      <c r="H98" s="247">
        <v>2033</v>
      </c>
      <c r="I98" s="248">
        <v>48789</v>
      </c>
      <c r="J98" s="257" t="s">
        <v>599</v>
      </c>
      <c r="K98" s="247">
        <v>21</v>
      </c>
      <c r="L98" s="250">
        <v>27.034000000000002</v>
      </c>
    </row>
    <row r="99" spans="7:12" x14ac:dyDescent="0.25">
      <c r="G99" s="257" t="s">
        <v>606</v>
      </c>
      <c r="H99" s="247">
        <v>2022</v>
      </c>
      <c r="I99" s="248">
        <v>44805</v>
      </c>
      <c r="J99" s="257" t="s">
        <v>593</v>
      </c>
      <c r="K99" s="247">
        <v>23</v>
      </c>
      <c r="L99" s="249">
        <v>21.904199999999999</v>
      </c>
    </row>
    <row r="100" spans="7:12" x14ac:dyDescent="0.25">
      <c r="G100" s="257" t="s">
        <v>606</v>
      </c>
      <c r="H100" s="247">
        <v>2023</v>
      </c>
      <c r="I100" s="248">
        <v>45163</v>
      </c>
      <c r="J100" s="257" t="s">
        <v>599</v>
      </c>
      <c r="K100" s="247">
        <v>21</v>
      </c>
      <c r="L100" s="250">
        <v>20.761900000000001</v>
      </c>
    </row>
    <row r="101" spans="7:12" x14ac:dyDescent="0.25">
      <c r="G101" s="257" t="s">
        <v>606</v>
      </c>
      <c r="H101" s="247">
        <v>2024</v>
      </c>
      <c r="I101" s="248">
        <v>45622</v>
      </c>
      <c r="J101" s="257" t="s">
        <v>592</v>
      </c>
      <c r="K101" s="247">
        <v>20</v>
      </c>
      <c r="L101" s="250">
        <v>19.9512</v>
      </c>
    </row>
    <row r="102" spans="7:12" x14ac:dyDescent="0.25">
      <c r="G102" s="257" t="s">
        <v>606</v>
      </c>
      <c r="H102" s="247">
        <v>2025</v>
      </c>
      <c r="I102" s="248">
        <v>45925</v>
      </c>
      <c r="J102" s="257" t="s">
        <v>593</v>
      </c>
      <c r="K102" s="247">
        <v>21</v>
      </c>
      <c r="L102" s="250">
        <v>19.506</v>
      </c>
    </row>
    <row r="103" spans="7:12" x14ac:dyDescent="0.25">
      <c r="G103" s="257" t="s">
        <v>606</v>
      </c>
      <c r="H103" s="247">
        <v>2026</v>
      </c>
      <c r="I103" s="248">
        <v>46289</v>
      </c>
      <c r="J103" s="257" t="s">
        <v>593</v>
      </c>
      <c r="K103" s="247">
        <v>21</v>
      </c>
      <c r="L103" s="250">
        <v>19.71</v>
      </c>
    </row>
    <row r="104" spans="7:12" x14ac:dyDescent="0.25">
      <c r="G104" s="257" t="s">
        <v>606</v>
      </c>
      <c r="H104" s="247">
        <v>2027</v>
      </c>
      <c r="I104" s="248">
        <v>46660</v>
      </c>
      <c r="J104" s="257" t="s">
        <v>593</v>
      </c>
      <c r="K104" s="247">
        <v>21</v>
      </c>
      <c r="L104" s="250">
        <v>19.763000000000002</v>
      </c>
    </row>
    <row r="105" spans="7:12" x14ac:dyDescent="0.25">
      <c r="G105" s="257" t="s">
        <v>606</v>
      </c>
      <c r="H105" s="247">
        <v>2028</v>
      </c>
      <c r="I105" s="248">
        <v>47024</v>
      </c>
      <c r="J105" s="257" t="s">
        <v>593</v>
      </c>
      <c r="K105" s="247">
        <v>21</v>
      </c>
      <c r="L105" s="250">
        <v>19.859000000000002</v>
      </c>
    </row>
    <row r="106" spans="7:12" x14ac:dyDescent="0.25">
      <c r="G106" s="257" t="s">
        <v>606</v>
      </c>
      <c r="H106" s="247">
        <v>2029</v>
      </c>
      <c r="I106" s="248">
        <v>47388</v>
      </c>
      <c r="J106" s="257" t="s">
        <v>593</v>
      </c>
      <c r="K106" s="247">
        <v>21</v>
      </c>
      <c r="L106" s="250">
        <v>19.917999999999999</v>
      </c>
    </row>
    <row r="107" spans="7:12" x14ac:dyDescent="0.25">
      <c r="G107" s="257" t="s">
        <v>606</v>
      </c>
      <c r="H107" s="247">
        <v>2030</v>
      </c>
      <c r="I107" s="248">
        <v>47752</v>
      </c>
      <c r="J107" s="257" t="s">
        <v>593</v>
      </c>
      <c r="K107" s="247">
        <v>21</v>
      </c>
      <c r="L107" s="250">
        <v>19.971</v>
      </c>
    </row>
    <row r="108" spans="7:12" x14ac:dyDescent="0.25">
      <c r="G108" s="257" t="s">
        <v>606</v>
      </c>
      <c r="H108" s="247">
        <v>2031</v>
      </c>
      <c r="I108" s="248">
        <v>48116</v>
      </c>
      <c r="J108" s="257" t="s">
        <v>593</v>
      </c>
      <c r="K108" s="247">
        <v>21</v>
      </c>
      <c r="L108" s="250">
        <v>20.002000000000002</v>
      </c>
    </row>
    <row r="109" spans="7:12" x14ac:dyDescent="0.25">
      <c r="G109" s="257" t="s">
        <v>606</v>
      </c>
      <c r="H109" s="247">
        <v>2032</v>
      </c>
      <c r="I109" s="248">
        <v>48487</v>
      </c>
      <c r="J109" s="257" t="s">
        <v>593</v>
      </c>
      <c r="K109" s="247">
        <v>21</v>
      </c>
      <c r="L109" s="250">
        <v>20.031000000000002</v>
      </c>
    </row>
    <row r="110" spans="7:12" x14ac:dyDescent="0.25">
      <c r="G110" s="257" t="s">
        <v>606</v>
      </c>
      <c r="H110" s="247">
        <v>2033</v>
      </c>
      <c r="I110" s="248">
        <v>48851</v>
      </c>
      <c r="J110" s="257" t="s">
        <v>593</v>
      </c>
      <c r="K110" s="247">
        <v>21</v>
      </c>
      <c r="L110" s="250">
        <v>20.061</v>
      </c>
    </row>
    <row r="111" spans="7:12" x14ac:dyDescent="0.25">
      <c r="G111" s="257" t="s">
        <v>607</v>
      </c>
      <c r="H111" s="247">
        <v>2022</v>
      </c>
      <c r="I111" s="248">
        <v>44810</v>
      </c>
      <c r="J111" s="257" t="s">
        <v>592</v>
      </c>
      <c r="K111" s="247">
        <v>16</v>
      </c>
      <c r="L111" s="249">
        <v>33.226600000000005</v>
      </c>
    </row>
    <row r="112" spans="7:12" x14ac:dyDescent="0.25">
      <c r="G112" s="257" t="s">
        <v>607</v>
      </c>
      <c r="H112" s="247">
        <v>2023</v>
      </c>
      <c r="I112" s="248">
        <v>45154</v>
      </c>
      <c r="J112" s="257" t="s">
        <v>594</v>
      </c>
      <c r="K112" s="247">
        <v>17</v>
      </c>
      <c r="L112" s="250">
        <v>31.377200000000002</v>
      </c>
    </row>
    <row r="113" spans="7:12" x14ac:dyDescent="0.25">
      <c r="G113" s="257" t="s">
        <v>607</v>
      </c>
      <c r="H113" s="247">
        <v>2024</v>
      </c>
      <c r="I113" s="248">
        <v>45484</v>
      </c>
      <c r="J113" s="257" t="s">
        <v>593</v>
      </c>
      <c r="K113" s="247">
        <v>17</v>
      </c>
      <c r="L113" s="250">
        <v>32.161100000000005</v>
      </c>
    </row>
    <row r="114" spans="7:12" x14ac:dyDescent="0.25">
      <c r="G114" s="257" t="s">
        <v>607</v>
      </c>
      <c r="H114" s="247">
        <v>2025</v>
      </c>
      <c r="I114" s="248">
        <v>45869</v>
      </c>
      <c r="J114" s="257" t="s">
        <v>593</v>
      </c>
      <c r="K114" s="247">
        <v>17</v>
      </c>
      <c r="L114" s="250">
        <v>29.279</v>
      </c>
    </row>
    <row r="115" spans="7:12" x14ac:dyDescent="0.25">
      <c r="G115" s="257" t="s">
        <v>607</v>
      </c>
      <c r="H115" s="247">
        <v>2026</v>
      </c>
      <c r="I115" s="248">
        <v>46233</v>
      </c>
      <c r="J115" s="257" t="s">
        <v>593</v>
      </c>
      <c r="K115" s="247">
        <v>17</v>
      </c>
      <c r="L115" s="250">
        <v>29.276</v>
      </c>
    </row>
    <row r="116" spans="7:12" x14ac:dyDescent="0.25">
      <c r="G116" s="257" t="s">
        <v>607</v>
      </c>
      <c r="H116" s="247">
        <v>2027</v>
      </c>
      <c r="I116" s="248">
        <v>46597</v>
      </c>
      <c r="J116" s="257" t="s">
        <v>593</v>
      </c>
      <c r="K116" s="247">
        <v>17</v>
      </c>
      <c r="L116" s="250">
        <v>29.224</v>
      </c>
    </row>
    <row r="117" spans="7:12" x14ac:dyDescent="0.25">
      <c r="G117" s="257" t="s">
        <v>607</v>
      </c>
      <c r="H117" s="247">
        <v>2028</v>
      </c>
      <c r="I117" s="248">
        <v>46961</v>
      </c>
      <c r="J117" s="257" t="s">
        <v>593</v>
      </c>
      <c r="K117" s="247">
        <v>17</v>
      </c>
      <c r="L117" s="250">
        <v>29.168000000000003</v>
      </c>
    </row>
    <row r="118" spans="7:12" x14ac:dyDescent="0.25">
      <c r="G118" s="257" t="s">
        <v>607</v>
      </c>
      <c r="H118" s="247">
        <v>2029</v>
      </c>
      <c r="I118" s="248">
        <v>47325</v>
      </c>
      <c r="J118" s="257" t="s">
        <v>593</v>
      </c>
      <c r="K118" s="247">
        <v>17</v>
      </c>
      <c r="L118" s="250">
        <v>29.099</v>
      </c>
    </row>
    <row r="119" spans="7:12" x14ac:dyDescent="0.25">
      <c r="G119" s="257" t="s">
        <v>607</v>
      </c>
      <c r="H119" s="247">
        <v>2030</v>
      </c>
      <c r="I119" s="248">
        <v>47689</v>
      </c>
      <c r="J119" s="257" t="s">
        <v>593</v>
      </c>
      <c r="K119" s="247">
        <v>17</v>
      </c>
      <c r="L119" s="250">
        <v>29.032</v>
      </c>
    </row>
    <row r="120" spans="7:12" x14ac:dyDescent="0.25">
      <c r="G120" s="257" t="s">
        <v>607</v>
      </c>
      <c r="H120" s="247">
        <v>2031</v>
      </c>
      <c r="I120" s="248">
        <v>48060</v>
      </c>
      <c r="J120" s="257" t="s">
        <v>593</v>
      </c>
      <c r="K120" s="247">
        <v>17</v>
      </c>
      <c r="L120" s="250">
        <v>28.963000000000001</v>
      </c>
    </row>
    <row r="121" spans="7:12" x14ac:dyDescent="0.25">
      <c r="G121" s="257" t="s">
        <v>607</v>
      </c>
      <c r="H121" s="247">
        <v>2032</v>
      </c>
      <c r="I121" s="248">
        <v>48424</v>
      </c>
      <c r="J121" s="257" t="s">
        <v>593</v>
      </c>
      <c r="K121" s="247">
        <v>17</v>
      </c>
      <c r="L121" s="250">
        <v>28.907</v>
      </c>
    </row>
    <row r="122" spans="7:12" x14ac:dyDescent="0.25">
      <c r="G122" s="257" t="s">
        <v>607</v>
      </c>
      <c r="H122" s="247">
        <v>2033</v>
      </c>
      <c r="I122" s="248">
        <v>48788</v>
      </c>
      <c r="J122" s="257" t="s">
        <v>593</v>
      </c>
      <c r="K122" s="247">
        <v>17</v>
      </c>
      <c r="L122" s="250">
        <v>28.839000000000002</v>
      </c>
    </row>
  </sheetData>
  <mergeCells count="2">
    <mergeCell ref="A1:E1"/>
    <mergeCell ref="G1:L1"/>
  </mergeCells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893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04" customWidth="1"/>
    <col min="2" max="2" width="17.25" style="204" customWidth="1"/>
    <col min="3" max="4" width="16.375" style="204" customWidth="1"/>
    <col min="5" max="5" width="17.5" style="142" customWidth="1"/>
    <col min="6" max="6" width="51.875" style="142" customWidth="1"/>
    <col min="7" max="8" width="16.375" style="142" customWidth="1"/>
    <col min="9" max="9" width="16.375" style="193" customWidth="1"/>
    <col min="10" max="11" width="16.375" style="142" customWidth="1"/>
    <col min="12" max="12" width="17.125" style="142" customWidth="1"/>
    <col min="13" max="13" width="17.25" style="142" customWidth="1"/>
    <col min="14" max="14" width="16.375" style="142" customWidth="1"/>
    <col min="15" max="15" width="17.125" style="142" customWidth="1"/>
    <col min="16" max="16" width="17.25" style="142" customWidth="1"/>
    <col min="17" max="17" width="16.375" style="142" customWidth="1"/>
    <col min="18" max="18" width="17.125" style="142" customWidth="1"/>
    <col min="19" max="19" width="17.25" style="142" customWidth="1"/>
    <col min="20" max="20" width="16.375" style="142" customWidth="1"/>
    <col min="21" max="21" width="17.125" style="142" customWidth="1"/>
    <col min="22" max="22" width="17.25" style="142" customWidth="1"/>
    <col min="23" max="23" width="16.375" style="142" customWidth="1"/>
    <col min="24" max="24" width="17.125" style="142" customWidth="1"/>
    <col min="25" max="25" width="17.25" style="142" customWidth="1"/>
    <col min="26" max="26" width="16.375" style="142" customWidth="1"/>
    <col min="27" max="27" width="17.125" style="142" customWidth="1"/>
    <col min="28" max="28" width="17.25" style="142" customWidth="1"/>
    <col min="29" max="29" width="16.375" style="142" customWidth="1"/>
    <col min="30" max="30" width="17.125" style="142" customWidth="1"/>
    <col min="31" max="31" width="17.25" style="142" customWidth="1"/>
    <col min="32" max="32" width="16.375" style="142" customWidth="1"/>
    <col min="33" max="33" width="17.125" style="142" customWidth="1"/>
    <col min="34" max="34" width="17.25" style="142" customWidth="1"/>
    <col min="35" max="35" width="16.375" style="142" customWidth="1"/>
    <col min="36" max="36" width="17.125" style="142" customWidth="1"/>
    <col min="37" max="37" width="17.25" style="142" customWidth="1"/>
    <col min="38" max="38" width="16.375" style="142" customWidth="1"/>
    <col min="39" max="39" width="17.125" style="142" customWidth="1"/>
    <col min="40" max="40" width="17.25" style="142" customWidth="1"/>
    <col min="41" max="41" width="16.375" style="142" customWidth="1"/>
    <col min="42" max="42" width="17.125" style="142" customWidth="1"/>
    <col min="43" max="43" width="17.25" style="142" customWidth="1"/>
    <col min="44" max="44" width="16.375" style="142" customWidth="1"/>
    <col min="45" max="45" width="17.125" style="142" customWidth="1"/>
    <col min="46" max="46" width="17.25" style="142" customWidth="1"/>
    <col min="47" max="47" width="16.375" style="142" customWidth="1"/>
    <col min="48" max="48" width="17.125" style="142" customWidth="1"/>
    <col min="49" max="49" width="17.25" style="142" customWidth="1"/>
    <col min="50" max="50" width="16.375" style="142" customWidth="1"/>
    <col min="51" max="51" width="17.125" style="142" customWidth="1"/>
    <col min="52" max="52" width="17.25" style="142" customWidth="1"/>
    <col min="53" max="53" width="16.375" style="142" customWidth="1"/>
    <col min="54" max="54" width="17.125" style="142" customWidth="1"/>
    <col min="55" max="55" width="17.25" style="142" customWidth="1"/>
    <col min="56" max="56" width="16.375" style="142" customWidth="1"/>
    <col min="57" max="57" width="17.125" style="142" customWidth="1"/>
    <col min="58" max="58" width="17.25" style="142" customWidth="1"/>
    <col min="59" max="59" width="16.375" style="142" customWidth="1"/>
    <col min="60" max="60" width="17.125" style="142" customWidth="1"/>
    <col min="61" max="61" width="17.25" style="142" customWidth="1"/>
    <col min="62" max="62" width="16.375" style="142" customWidth="1"/>
    <col min="63" max="63" width="17.125" style="142" customWidth="1"/>
    <col min="64" max="64" width="17.25" style="142" customWidth="1"/>
    <col min="65" max="65" width="16.375" style="142" customWidth="1"/>
    <col min="66" max="66" width="17.125" style="142" customWidth="1"/>
    <col min="67" max="67" width="17.25" style="142" customWidth="1"/>
    <col min="68" max="68" width="16.375" style="142" customWidth="1"/>
    <col min="69" max="69" width="17.125" style="142" customWidth="1"/>
    <col min="70" max="70" width="17.25" style="142" customWidth="1"/>
    <col min="71" max="71" width="16.375" style="142" customWidth="1"/>
    <col min="72" max="72" width="17.125" style="142" customWidth="1"/>
    <col min="73" max="73" width="17.25" style="142" customWidth="1"/>
    <col min="74" max="74" width="16.375" style="142" customWidth="1"/>
    <col min="75" max="75" width="17.125" style="142" customWidth="1"/>
    <col min="76" max="76" width="17.25" style="142" customWidth="1"/>
    <col min="77" max="77" width="16.375" style="142" customWidth="1"/>
    <col min="78" max="78" width="17.125" style="142" customWidth="1"/>
    <col min="79" max="79" width="17.25" style="142" customWidth="1"/>
    <col min="80" max="80" width="16.375" style="142" customWidth="1"/>
    <col min="81" max="81" width="17.125" style="142" customWidth="1"/>
    <col min="82" max="82" width="17.25" style="142" customWidth="1"/>
    <col min="83" max="83" width="16.375" style="142" customWidth="1"/>
    <col min="84" max="84" width="17.125" style="142" customWidth="1"/>
    <col min="85" max="85" width="17.25" style="142" customWidth="1"/>
    <col min="86" max="86" width="16.375" style="142" customWidth="1"/>
    <col min="87" max="87" width="17.125" style="142" customWidth="1"/>
    <col min="88" max="88" width="17.25" style="142" customWidth="1"/>
    <col min="89" max="89" width="16.375" style="142" customWidth="1"/>
    <col min="90" max="90" width="17.125" style="142" customWidth="1"/>
    <col min="91" max="91" width="17.25" style="142" customWidth="1"/>
    <col min="92" max="92" width="16.375" style="142" customWidth="1"/>
    <col min="93" max="93" width="17.125" style="142" customWidth="1"/>
    <col min="94" max="94" width="17.25" style="142" customWidth="1"/>
    <col min="95" max="95" width="16.375" style="142" customWidth="1"/>
    <col min="96" max="96" width="17.125" style="142" customWidth="1"/>
    <col min="97" max="97" width="17.25" style="142" customWidth="1"/>
    <col min="98" max="98" width="16.375" style="142" customWidth="1"/>
    <col min="99" max="99" width="17.125" style="142" customWidth="1"/>
    <col min="100" max="100" width="17.25" style="142" customWidth="1"/>
    <col min="101" max="101" width="16.375" style="142" customWidth="1"/>
    <col min="102" max="102" width="17.125" style="142" customWidth="1"/>
    <col min="103" max="103" width="17.25" style="142" customWidth="1"/>
    <col min="104" max="104" width="16.375" style="142" customWidth="1"/>
    <col min="105" max="105" width="17.125" style="142" customWidth="1"/>
    <col min="106" max="106" width="17.25" style="142" customWidth="1"/>
    <col min="107" max="107" width="16.375" style="142" customWidth="1"/>
    <col min="108" max="108" width="17.125" style="142" customWidth="1"/>
    <col min="109" max="109" width="17.25" style="142" customWidth="1"/>
    <col min="110" max="110" width="16.375" style="142" customWidth="1"/>
    <col min="111" max="111" width="17.125" style="142" customWidth="1"/>
    <col min="112" max="112" width="17.25" style="142" customWidth="1"/>
    <col min="113" max="113" width="16.375" style="142" customWidth="1"/>
    <col min="114" max="114" width="17.125" style="142" customWidth="1"/>
    <col min="115" max="115" width="17.25" style="142" customWidth="1"/>
    <col min="116" max="116" width="16.375" style="142" customWidth="1"/>
    <col min="117" max="117" width="17.125" style="142" customWidth="1"/>
    <col min="118" max="118" width="17.25" style="142" customWidth="1"/>
    <col min="119" max="119" width="16.375" style="142" customWidth="1"/>
    <col min="120" max="120" width="17.125" style="142" customWidth="1"/>
    <col min="121" max="121" width="17.25" style="142" customWidth="1"/>
    <col min="122" max="122" width="16.375" style="142" customWidth="1"/>
    <col min="123" max="123" width="17.125" style="142" customWidth="1"/>
    <col min="124" max="124" width="17.25" style="142" customWidth="1"/>
    <col min="125" max="125" width="16.375" style="142" customWidth="1"/>
    <col min="126" max="126" width="17.125" style="142" customWidth="1"/>
    <col min="127" max="127" width="17.25" style="142" customWidth="1"/>
    <col min="128" max="128" width="16.375" style="142" customWidth="1"/>
    <col min="129" max="129" width="17.125" style="142" customWidth="1"/>
    <col min="130" max="130" width="17.25" style="142" customWidth="1"/>
    <col min="131" max="131" width="16.375" style="142" customWidth="1"/>
    <col min="132" max="132" width="17.125" style="142" customWidth="1"/>
    <col min="133" max="133" width="17.25" style="142" customWidth="1"/>
    <col min="134" max="134" width="16.375" style="142" customWidth="1"/>
    <col min="135" max="135" width="17.125" style="142" customWidth="1"/>
    <col min="136" max="136" width="17.25" style="142" customWidth="1"/>
    <col min="137" max="137" width="16.375" style="142" customWidth="1"/>
    <col min="138" max="138" width="17.125" style="142" customWidth="1"/>
    <col min="139" max="139" width="17.25" style="142" customWidth="1"/>
    <col min="140" max="140" width="16.375" style="142" customWidth="1"/>
    <col min="141" max="141" width="17.125" style="142" customWidth="1"/>
    <col min="142" max="142" width="17.25" style="142" customWidth="1"/>
    <col min="143" max="143" width="16.375" style="142" customWidth="1"/>
    <col min="144" max="144" width="17.125" style="142" customWidth="1"/>
    <col min="145" max="145" width="17.25" style="142" customWidth="1"/>
    <col min="146" max="146" width="16.375" style="142" customWidth="1"/>
    <col min="147" max="147" width="17.125" style="142" customWidth="1"/>
    <col min="148" max="148" width="17.25" style="142" customWidth="1"/>
    <col min="149" max="149" width="16.375" style="142" customWidth="1"/>
    <col min="150" max="150" width="17.125" style="142" customWidth="1"/>
    <col min="151" max="151" width="17.25" style="142" customWidth="1"/>
    <col min="152" max="152" width="16.375" style="142" customWidth="1"/>
    <col min="153" max="153" width="17.125" style="142" customWidth="1"/>
    <col min="154" max="154" width="17.25" style="142" customWidth="1"/>
    <col min="155" max="155" width="16.375" style="142" customWidth="1"/>
    <col min="156" max="156" width="17.125" style="142" customWidth="1"/>
    <col min="157" max="157" width="17.25" style="142" customWidth="1"/>
    <col min="158" max="158" width="16.375" style="142" customWidth="1"/>
    <col min="159" max="159" width="17.125" style="142" customWidth="1"/>
    <col min="160" max="160" width="17.25" style="142" customWidth="1"/>
    <col min="161" max="161" width="16.375" style="142" customWidth="1"/>
    <col min="162" max="162" width="17.125" style="142" customWidth="1"/>
    <col min="163" max="163" width="17.25" style="142" customWidth="1"/>
    <col min="164" max="164" width="16.375" style="142" customWidth="1"/>
    <col min="165" max="165" width="17.125" style="142" customWidth="1"/>
    <col min="166" max="166" width="17.25" style="142" customWidth="1"/>
    <col min="167" max="167" width="16.375" style="142" customWidth="1"/>
    <col min="168" max="168" width="17.125" style="142" customWidth="1"/>
    <col min="169" max="169" width="17.25" style="142" customWidth="1"/>
    <col min="170" max="170" width="16.375" style="142" customWidth="1"/>
    <col min="171" max="171" width="17.125" style="142" customWidth="1"/>
    <col min="172" max="172" width="17.25" style="142" customWidth="1"/>
    <col min="173" max="173" width="16.375" style="142" customWidth="1"/>
    <col min="174" max="174" width="17.125" style="142" customWidth="1"/>
    <col min="175" max="175" width="17.25" style="142" customWidth="1"/>
    <col min="176" max="176" width="16.375" style="142" customWidth="1"/>
    <col min="177" max="177" width="17.125" style="142" customWidth="1"/>
    <col min="178" max="178" width="17.25" style="142" customWidth="1"/>
    <col min="179" max="179" width="16.375" style="142" customWidth="1"/>
    <col min="180" max="180" width="17.125" style="142" customWidth="1"/>
    <col min="181" max="181" width="17.25" style="142" customWidth="1"/>
    <col min="182" max="182" width="16.375" style="142" customWidth="1"/>
    <col min="183" max="183" width="17.125" style="142" customWidth="1"/>
    <col min="184" max="184" width="17.25" style="142" customWidth="1"/>
    <col min="185" max="185" width="16.375" style="142" customWidth="1"/>
    <col min="186" max="186" width="17.125" style="142" customWidth="1"/>
    <col min="187" max="187" width="17.25" style="142" customWidth="1"/>
    <col min="188" max="188" width="16.375" style="142" customWidth="1"/>
    <col min="189" max="189" width="17.125" style="142" customWidth="1"/>
    <col min="190" max="190" width="17.25" style="142" customWidth="1"/>
    <col min="191" max="191" width="16.375" style="142" customWidth="1"/>
    <col min="192" max="192" width="17.125" style="142" customWidth="1"/>
    <col min="193" max="193" width="17.25" style="142" customWidth="1"/>
    <col min="194" max="194" width="16.375" style="142" customWidth="1"/>
    <col min="195" max="195" width="17.125" style="142" customWidth="1"/>
    <col min="196" max="196" width="17.25" style="142" customWidth="1"/>
    <col min="197" max="197" width="16.375" style="142" customWidth="1"/>
    <col min="198" max="198" width="17.125" style="142" customWidth="1"/>
    <col min="199" max="199" width="17.25" style="142" customWidth="1"/>
    <col min="200" max="200" width="16.375" style="142" customWidth="1"/>
    <col min="201" max="201" width="17.125" style="142" customWidth="1"/>
    <col min="202" max="202" width="17.25" style="142" customWidth="1"/>
    <col min="203" max="203" width="16.375" style="142" customWidth="1"/>
    <col min="204" max="204" width="17.125" style="142" customWidth="1"/>
    <col min="205" max="205" width="17.25" style="142" customWidth="1"/>
    <col min="206" max="206" width="16.375" style="142" customWidth="1"/>
    <col min="207" max="207" width="17.125" style="142" customWidth="1"/>
    <col min="208" max="208" width="17.25" style="142" customWidth="1"/>
    <col min="209" max="209" width="16.375" style="142" customWidth="1"/>
    <col min="210" max="210" width="17.125" style="142" customWidth="1"/>
    <col min="211" max="211" width="17.25" style="142" customWidth="1"/>
    <col min="212" max="212" width="16.375" style="142" customWidth="1"/>
    <col min="213" max="213" width="17.125" style="142" customWidth="1"/>
    <col min="214" max="214" width="17.25" style="142" customWidth="1"/>
    <col min="215" max="215" width="16.375" style="142" customWidth="1"/>
    <col min="216" max="216" width="17.125" style="142" customWidth="1"/>
    <col min="217" max="217" width="17.25" style="142" customWidth="1"/>
    <col min="218" max="218" width="16.375" style="142" customWidth="1"/>
    <col min="219" max="219" width="17.125" style="142" customWidth="1"/>
    <col min="220" max="220" width="17.25" style="142" customWidth="1"/>
    <col min="221" max="221" width="16.375" style="142" customWidth="1"/>
    <col min="222" max="222" width="17.125" style="142" customWidth="1"/>
    <col min="223" max="223" width="17.25" style="142" customWidth="1"/>
    <col min="224" max="224" width="16.375" style="142" customWidth="1"/>
    <col min="225" max="225" width="17.125" style="142" customWidth="1"/>
    <col min="226" max="226" width="17.25" style="142" customWidth="1"/>
    <col min="227" max="227" width="16.375" style="142" customWidth="1"/>
    <col min="228" max="228" width="17.125" style="142" customWidth="1"/>
    <col min="229" max="229" width="17.25" style="142" customWidth="1"/>
    <col min="230" max="230" width="16.375" style="142" customWidth="1"/>
    <col min="231" max="231" width="17.125" style="142" customWidth="1"/>
    <col min="232" max="232" width="17.25" style="142" customWidth="1"/>
    <col min="233" max="233" width="16.375" style="142" customWidth="1"/>
    <col min="234" max="234" width="17.125" style="142" customWidth="1"/>
    <col min="235" max="235" width="17.25" style="142" customWidth="1"/>
    <col min="236" max="236" width="16.375" style="142" customWidth="1"/>
    <col min="237" max="237" width="17.125" style="142" customWidth="1"/>
    <col min="238" max="238" width="17.25" style="142" customWidth="1"/>
    <col min="239" max="239" width="16.375" style="142" customWidth="1"/>
    <col min="240" max="240" width="17.125" style="142" customWidth="1"/>
    <col min="241" max="241" width="17.25" style="142" customWidth="1"/>
    <col min="242" max="242" width="16.375" style="142" customWidth="1"/>
    <col min="243" max="243" width="17.125" style="142" customWidth="1"/>
    <col min="244" max="244" width="17.25" style="142" customWidth="1"/>
    <col min="245" max="245" width="16.375" style="142" customWidth="1"/>
    <col min="246" max="246" width="17.125" style="142" customWidth="1"/>
    <col min="247" max="247" width="17.25" style="142" customWidth="1"/>
    <col min="248" max="248" width="16.375" style="142" customWidth="1"/>
    <col min="249" max="249" width="17.125" style="142" customWidth="1"/>
    <col min="250" max="250" width="17.25" style="142" customWidth="1"/>
    <col min="251" max="251" width="16.375" style="142" customWidth="1"/>
    <col min="252" max="252" width="17.125" style="142" customWidth="1"/>
    <col min="253" max="253" width="17.25" style="142" customWidth="1"/>
    <col min="254" max="254" width="16.375" style="142" customWidth="1"/>
    <col min="255" max="255" width="17.125" style="142" customWidth="1"/>
    <col min="256" max="256" width="17.25" style="142" customWidth="1"/>
    <col min="257" max="257" width="16.375" style="142" customWidth="1"/>
    <col min="258" max="258" width="17.125" style="142" customWidth="1"/>
    <col min="259" max="259" width="17.25" style="142" customWidth="1"/>
    <col min="260" max="260" width="16.375" style="142" customWidth="1"/>
    <col min="261" max="261" width="17.125" style="142" customWidth="1"/>
    <col min="262" max="262" width="17.25" style="142" customWidth="1"/>
    <col min="263" max="263" width="16.375" style="142" customWidth="1"/>
    <col min="264" max="264" width="17.125" style="142" customWidth="1"/>
    <col min="265" max="265" width="17.25" style="142" customWidth="1"/>
    <col min="266" max="266" width="16.375" style="142" customWidth="1"/>
    <col min="267" max="267" width="17.125" style="142" customWidth="1"/>
    <col min="268" max="268" width="17.25" style="142" customWidth="1"/>
    <col min="269" max="269" width="16.375" style="142" customWidth="1"/>
    <col min="270" max="270" width="17.125" style="142" customWidth="1"/>
    <col min="271" max="271" width="17.25" style="142" customWidth="1"/>
    <col min="272" max="272" width="16.375" style="142" customWidth="1"/>
    <col min="273" max="273" width="17.125" style="142" customWidth="1"/>
    <col min="274" max="274" width="17.25" style="142" customWidth="1"/>
    <col min="275" max="275" width="16.375" style="142" customWidth="1"/>
    <col min="276" max="276" width="17.125" style="142" customWidth="1"/>
    <col min="277" max="277" width="17.25" style="142" customWidth="1"/>
    <col min="278" max="278" width="16.375" style="142" customWidth="1"/>
    <col min="279" max="279" width="17.125" style="142" customWidth="1"/>
    <col min="280" max="280" width="17.25" style="142" customWidth="1"/>
    <col min="281" max="281" width="16.375" style="142" customWidth="1"/>
    <col min="282" max="282" width="17.125" style="142" customWidth="1"/>
    <col min="283" max="283" width="17.25" style="142" customWidth="1"/>
    <col min="284" max="284" width="16.375" style="142" customWidth="1"/>
    <col min="285" max="285" width="17.125" style="142" customWidth="1"/>
    <col min="286" max="286" width="17.25" style="142" customWidth="1"/>
    <col min="287" max="287" width="16.375" style="142" customWidth="1"/>
    <col min="288" max="288" width="17.125" style="142" customWidth="1"/>
    <col min="289" max="289" width="17.25" style="142" customWidth="1"/>
    <col min="290" max="290" width="16.375" style="142" customWidth="1"/>
    <col min="291" max="291" width="17.125" style="142" customWidth="1"/>
    <col min="292" max="292" width="17.25" style="142" customWidth="1"/>
    <col min="293" max="293" width="16.375" style="142" customWidth="1"/>
    <col min="294" max="294" width="17.125" style="142" customWidth="1"/>
    <col min="295" max="295" width="17.25" style="142" customWidth="1"/>
    <col min="296" max="296" width="16.375" style="142" customWidth="1"/>
    <col min="297" max="297" width="17.125" style="142" customWidth="1"/>
    <col min="298" max="298" width="17.25" style="142" customWidth="1"/>
    <col min="299" max="299" width="16.375" style="142" customWidth="1"/>
    <col min="300" max="300" width="17.125" style="142" customWidth="1"/>
    <col min="301" max="301" width="17.25" style="142" customWidth="1"/>
    <col min="302" max="302" width="16.375" style="142" customWidth="1"/>
    <col min="303" max="303" width="17.125" style="142" customWidth="1"/>
    <col min="304" max="304" width="17.25" style="142" customWidth="1"/>
    <col min="305" max="305" width="16.375" style="142" customWidth="1"/>
    <col min="306" max="306" width="17.125" style="142" customWidth="1"/>
    <col min="307" max="307" width="17.25" style="142" customWidth="1"/>
    <col min="308" max="308" width="16.375" style="142" customWidth="1"/>
    <col min="309" max="309" width="17.125" style="142" customWidth="1"/>
    <col min="310" max="310" width="17.25" style="142" customWidth="1"/>
    <col min="311" max="311" width="16.375" style="142" customWidth="1"/>
    <col min="312" max="312" width="17.125" style="142" customWidth="1"/>
    <col min="313" max="313" width="17.25" style="142" customWidth="1"/>
    <col min="314" max="314" width="16.375" style="142" customWidth="1"/>
    <col min="315" max="315" width="17.125" style="142" customWidth="1"/>
    <col min="316" max="316" width="17.25" style="142" customWidth="1"/>
    <col min="317" max="317" width="16.375" style="142" customWidth="1"/>
    <col min="318" max="318" width="17.125" style="142" customWidth="1"/>
    <col min="319" max="319" width="17.25" style="142" customWidth="1"/>
    <col min="320" max="320" width="16.375" style="142" customWidth="1"/>
    <col min="321" max="321" width="17.125" style="142" customWidth="1"/>
    <col min="322" max="322" width="17.25" style="142" customWidth="1"/>
    <col min="323" max="323" width="16.375" style="142" customWidth="1"/>
    <col min="324" max="324" width="17.125" style="142" customWidth="1"/>
    <col min="325" max="325" width="17.25" style="142" customWidth="1"/>
    <col min="326" max="326" width="16.375" style="142" customWidth="1"/>
    <col min="327" max="327" width="17.125" style="142" customWidth="1"/>
    <col min="328" max="328" width="17.25" style="142" customWidth="1"/>
    <col min="329" max="329" width="16.375" style="142" customWidth="1"/>
    <col min="330" max="330" width="17.125" style="142" customWidth="1"/>
    <col min="331" max="331" width="17.25" style="142" customWidth="1"/>
    <col min="332" max="332" width="16.375" style="142" customWidth="1"/>
    <col min="333" max="333" width="17.125" style="142" customWidth="1"/>
    <col min="334" max="334" width="17.25" style="142" customWidth="1"/>
    <col min="335" max="335" width="16.375" style="142" customWidth="1"/>
    <col min="336" max="336" width="17.125" style="142" customWidth="1"/>
    <col min="337" max="337" width="17.25" style="142" customWidth="1"/>
    <col min="338" max="338" width="16.375" style="142" customWidth="1"/>
    <col min="339" max="339" width="17.125" style="142" customWidth="1"/>
    <col min="340" max="340" width="17.25" style="142" customWidth="1"/>
    <col min="341" max="341" width="16.375" style="142" customWidth="1"/>
    <col min="342" max="342" width="17.125" style="142" customWidth="1"/>
    <col min="343" max="343" width="17.25" style="142" customWidth="1"/>
    <col min="344" max="344" width="16.375" style="142" customWidth="1"/>
    <col min="345" max="345" width="17.125" style="142" customWidth="1"/>
    <col min="346" max="346" width="17.25" style="142" customWidth="1"/>
    <col min="347" max="347" width="16.375" style="142" customWidth="1"/>
    <col min="348" max="348" width="17.125" style="142" customWidth="1"/>
    <col min="349" max="349" width="17.25" style="142" customWidth="1"/>
    <col min="350" max="350" width="16.375" style="142" customWidth="1"/>
    <col min="351" max="351" width="17.125" style="142" customWidth="1"/>
    <col min="352" max="352" width="17.25" style="142" customWidth="1"/>
    <col min="353" max="353" width="16.375" style="142" customWidth="1"/>
    <col min="354" max="354" width="17.125" style="142" customWidth="1"/>
    <col min="355" max="355" width="17.25" style="142" customWidth="1"/>
    <col min="356" max="356" width="16.375" style="142" customWidth="1"/>
    <col min="357" max="357" width="17.125" style="142" customWidth="1"/>
    <col min="358" max="358" width="17.25" style="142" customWidth="1"/>
    <col min="359" max="359" width="16.375" style="142" customWidth="1"/>
    <col min="360" max="360" width="17.125" style="142" customWidth="1"/>
    <col min="361" max="361" width="17.25" style="142" customWidth="1"/>
    <col min="362" max="362" width="16.375" style="142" customWidth="1"/>
    <col min="363" max="363" width="17.125" style="142" customWidth="1"/>
    <col min="364" max="364" width="17.25" style="142" customWidth="1"/>
    <col min="365" max="365" width="16.375" style="142" customWidth="1"/>
    <col min="366" max="366" width="17.125" style="142" customWidth="1"/>
    <col min="367" max="367" width="17.25" style="142" customWidth="1"/>
    <col min="368" max="368" width="16.375" style="142" customWidth="1"/>
    <col min="369" max="369" width="17.125" style="142" customWidth="1"/>
    <col min="370" max="370" width="17.25" style="142" customWidth="1"/>
    <col min="371" max="371" width="16.375" style="142" customWidth="1"/>
    <col min="372" max="372" width="17.125" style="142" customWidth="1"/>
    <col min="373" max="373" width="17.25" style="142" customWidth="1"/>
    <col min="374" max="374" width="16.375" style="142" customWidth="1"/>
    <col min="375" max="375" width="17.125" style="142" customWidth="1"/>
    <col min="376" max="376" width="17.25" style="142" customWidth="1"/>
    <col min="377" max="377" width="16.375" style="142" customWidth="1"/>
    <col min="378" max="378" width="17.125" style="142" customWidth="1"/>
    <col min="379" max="379" width="17.25" style="142" customWidth="1"/>
    <col min="380" max="380" width="16.375" style="142" customWidth="1"/>
    <col min="381" max="381" width="17.125" style="142" customWidth="1"/>
    <col min="382" max="382" width="17.25" style="142" customWidth="1"/>
    <col min="383" max="383" width="16.375" style="142" customWidth="1"/>
    <col min="384" max="384" width="17.125" style="142" customWidth="1"/>
    <col min="385" max="385" width="17.25" style="142" customWidth="1"/>
    <col min="386" max="386" width="16.375" style="142" customWidth="1"/>
    <col min="387" max="387" width="17.125" style="142" customWidth="1"/>
    <col min="388" max="388" width="17.25" style="142" customWidth="1"/>
    <col min="389" max="389" width="16.375" style="142" customWidth="1"/>
    <col min="390" max="390" width="17.125" style="142" customWidth="1"/>
    <col min="391" max="391" width="17.25" style="142" customWidth="1"/>
    <col min="392" max="392" width="16.375" style="142" customWidth="1"/>
    <col min="393" max="393" width="17.125" style="142" customWidth="1"/>
    <col min="394" max="394" width="17.25" style="142" customWidth="1"/>
    <col min="395" max="395" width="16.375" style="142" customWidth="1"/>
    <col min="396" max="396" width="17.125" style="142" customWidth="1"/>
    <col min="397" max="397" width="17.25" style="142" customWidth="1"/>
    <col min="398" max="398" width="16.375" style="142" customWidth="1"/>
    <col min="399" max="399" width="17.125" style="142" customWidth="1"/>
    <col min="400" max="400" width="17.25" style="142" customWidth="1"/>
    <col min="401" max="401" width="16.375" style="142" customWidth="1"/>
    <col min="402" max="402" width="17.125" style="142" customWidth="1"/>
    <col min="403" max="403" width="17.25" style="142" customWidth="1"/>
    <col min="404" max="404" width="16.375" style="142" customWidth="1"/>
    <col min="405" max="405" width="17.125" style="142" customWidth="1"/>
    <col min="406" max="406" width="17.25" style="142" customWidth="1"/>
    <col min="407" max="407" width="16.375" style="142" customWidth="1"/>
    <col min="408" max="408" width="17.125" style="142" customWidth="1"/>
    <col min="409" max="409" width="17.25" style="142" customWidth="1"/>
    <col min="410" max="410" width="16.375" style="142" customWidth="1"/>
    <col min="411" max="411" width="17.125" style="142" customWidth="1"/>
    <col min="412" max="412" width="17.25" style="142" customWidth="1"/>
    <col min="413" max="413" width="16.375" style="142" customWidth="1"/>
    <col min="414" max="414" width="17.125" style="142" customWidth="1"/>
    <col min="415" max="415" width="17.25" style="142" customWidth="1"/>
    <col min="416" max="416" width="16.375" style="142" customWidth="1"/>
    <col min="417" max="417" width="17.125" style="142" customWidth="1"/>
    <col min="418" max="418" width="17.25" style="142" customWidth="1"/>
    <col min="419" max="419" width="16.375" style="142" customWidth="1"/>
    <col min="420" max="420" width="17.125" style="142" customWidth="1"/>
    <col min="421" max="421" width="17.25" style="142" customWidth="1"/>
    <col min="422" max="422" width="16.375" style="142" customWidth="1"/>
    <col min="423" max="423" width="17.125" style="142" customWidth="1"/>
    <col min="424" max="424" width="17.25" style="142" customWidth="1"/>
    <col min="425" max="425" width="16.375" style="142" customWidth="1"/>
    <col min="426" max="426" width="17.125" style="142" customWidth="1"/>
    <col min="427" max="427" width="17.25" style="142" customWidth="1"/>
    <col min="428" max="428" width="16.375" style="142" customWidth="1"/>
    <col min="429" max="429" width="17.125" style="142" customWidth="1"/>
    <col min="430" max="430" width="17.25" style="142" customWidth="1"/>
    <col min="431" max="431" width="16.375" style="142" customWidth="1"/>
    <col min="432" max="432" width="17.125" style="142" customWidth="1"/>
    <col min="433" max="433" width="17.25" style="142" customWidth="1"/>
    <col min="434" max="434" width="16.375" style="142" customWidth="1"/>
    <col min="435" max="435" width="17.125" style="142" customWidth="1"/>
    <col min="436" max="436" width="17.25" style="142" customWidth="1"/>
    <col min="437" max="437" width="16.375" style="142" customWidth="1"/>
    <col min="438" max="438" width="17.125" style="142" customWidth="1"/>
    <col min="439" max="439" width="17.25" style="142" customWidth="1"/>
    <col min="440" max="440" width="16.375" style="142" customWidth="1"/>
    <col min="441" max="441" width="17.125" style="142" customWidth="1"/>
    <col min="442" max="442" width="17.25" style="142" customWidth="1"/>
    <col min="443" max="443" width="16.375" style="142" customWidth="1"/>
    <col min="444" max="444" width="17.125" style="142" customWidth="1"/>
    <col min="445" max="445" width="17.25" style="142" customWidth="1"/>
    <col min="446" max="446" width="16.375" style="142" customWidth="1"/>
    <col min="447" max="447" width="17.125" style="142" customWidth="1"/>
    <col min="448" max="448" width="17.25" style="142" customWidth="1"/>
    <col min="449" max="449" width="16.375" style="142" customWidth="1"/>
    <col min="450" max="450" width="17.125" style="142" customWidth="1"/>
    <col min="451" max="451" width="17.25" style="142" customWidth="1"/>
    <col min="452" max="452" width="16.375" style="142" customWidth="1"/>
    <col min="453" max="453" width="17.125" style="142" customWidth="1"/>
    <col min="454" max="454" width="17.25" style="142" customWidth="1"/>
    <col min="455" max="455" width="16.375" style="142" customWidth="1"/>
    <col min="456" max="456" width="17.125" style="142" customWidth="1"/>
    <col min="457" max="457" width="17.25" style="142" customWidth="1"/>
    <col min="458" max="458" width="16.375" style="142" customWidth="1"/>
    <col min="459" max="459" width="17.125" style="142" customWidth="1"/>
    <col min="460" max="460" width="17.25" style="142" customWidth="1"/>
    <col min="461" max="461" width="16.375" style="142" customWidth="1"/>
    <col min="462" max="462" width="17.125" style="142" customWidth="1"/>
    <col min="463" max="463" width="17.25" style="142" customWidth="1"/>
    <col min="464" max="464" width="16.375" style="142" customWidth="1"/>
    <col min="465" max="465" width="17.125" style="142" customWidth="1"/>
    <col min="466" max="466" width="17.25" style="142" customWidth="1"/>
    <col min="467" max="467" width="16.375" style="142" customWidth="1"/>
    <col min="468" max="468" width="17.125" style="142" customWidth="1"/>
    <col min="469" max="469" width="17.25" style="142" customWidth="1"/>
    <col min="470" max="470" width="16.375" style="142" customWidth="1"/>
    <col min="471" max="471" width="17.125" style="142" customWidth="1"/>
    <col min="472" max="472" width="17.25" style="142" customWidth="1"/>
    <col min="473" max="473" width="16.375" style="142" customWidth="1"/>
    <col min="474" max="474" width="17.125" style="142" customWidth="1"/>
    <col min="475" max="475" width="17.25" style="142" customWidth="1"/>
    <col min="476" max="16384" width="9" style="141"/>
  </cols>
  <sheetData>
    <row r="1" spans="1:126" x14ac:dyDescent="0.25">
      <c r="A1" s="141" t="s">
        <v>0</v>
      </c>
      <c r="B1" s="142"/>
      <c r="C1" s="142"/>
      <c r="D1" s="142"/>
      <c r="F1" s="141"/>
    </row>
    <row r="2" spans="1:126" x14ac:dyDescent="0.25">
      <c r="A2" s="145" t="s">
        <v>1</v>
      </c>
      <c r="B2" s="145"/>
      <c r="C2" s="145"/>
      <c r="D2" s="145"/>
      <c r="E2" s="145"/>
      <c r="F2" s="141"/>
      <c r="G2" s="145"/>
      <c r="H2" s="145"/>
      <c r="I2" s="147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</row>
    <row r="3" spans="1:126" s="145" customFormat="1" ht="15.75" x14ac:dyDescent="0.25">
      <c r="A3" s="146" t="s">
        <v>2</v>
      </c>
      <c r="B3" s="146"/>
      <c r="C3" s="146"/>
      <c r="D3" s="146"/>
      <c r="E3" s="146"/>
      <c r="G3" s="146"/>
      <c r="H3" s="146"/>
      <c r="I3" s="194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</row>
    <row r="4" spans="1:126" s="145" customFormat="1" ht="15.75" x14ac:dyDescent="0.25">
      <c r="A4" s="146" t="s">
        <v>159</v>
      </c>
      <c r="C4" s="146"/>
      <c r="D4" s="146"/>
      <c r="E4" s="146"/>
      <c r="G4" s="146"/>
      <c r="H4" s="146"/>
      <c r="I4" s="194"/>
      <c r="J4" s="146"/>
      <c r="K4" s="146"/>
      <c r="L4" s="146"/>
      <c r="N4" s="146"/>
      <c r="O4" s="146"/>
      <c r="Q4" s="146"/>
      <c r="R4" s="146"/>
      <c r="T4" s="146"/>
      <c r="U4" s="146"/>
      <c r="W4" s="146"/>
      <c r="X4" s="146"/>
      <c r="Z4" s="146"/>
      <c r="AA4" s="146"/>
      <c r="AC4" s="146"/>
      <c r="AD4" s="146"/>
      <c r="AF4" s="146"/>
      <c r="AG4" s="146"/>
      <c r="AI4" s="146"/>
      <c r="AJ4" s="146"/>
      <c r="AL4" s="146"/>
      <c r="AM4" s="146"/>
      <c r="AO4" s="146"/>
      <c r="AP4" s="146"/>
      <c r="AR4" s="146"/>
      <c r="AS4" s="146"/>
      <c r="AU4" s="146"/>
      <c r="AV4" s="146"/>
      <c r="AX4" s="146"/>
      <c r="AY4" s="146"/>
      <c r="BA4" s="146"/>
      <c r="BB4" s="146"/>
      <c r="BD4" s="146"/>
      <c r="BE4" s="146"/>
      <c r="BG4" s="146"/>
      <c r="BH4" s="146"/>
      <c r="BJ4" s="146"/>
      <c r="BK4" s="146"/>
      <c r="BM4" s="146"/>
      <c r="BN4" s="146"/>
      <c r="BP4" s="146"/>
      <c r="BQ4" s="146"/>
      <c r="BS4" s="146"/>
      <c r="BT4" s="146"/>
      <c r="BV4" s="146"/>
      <c r="BW4" s="146"/>
      <c r="BY4" s="146"/>
      <c r="BZ4" s="146"/>
      <c r="CB4" s="146"/>
      <c r="CC4" s="146"/>
      <c r="CE4" s="146"/>
      <c r="CF4" s="146"/>
      <c r="CH4" s="146"/>
      <c r="CI4" s="146"/>
      <c r="CK4" s="146"/>
      <c r="CL4" s="146"/>
      <c r="CN4" s="146"/>
      <c r="CO4" s="146"/>
      <c r="CQ4" s="146"/>
      <c r="CR4" s="146"/>
      <c r="CT4" s="146"/>
      <c r="CU4" s="146"/>
      <c r="CW4" s="146"/>
      <c r="CX4" s="146"/>
      <c r="CZ4" s="146"/>
      <c r="DA4" s="146"/>
      <c r="DC4" s="146"/>
      <c r="DD4" s="146"/>
      <c r="DF4" s="146"/>
      <c r="DG4" s="146"/>
      <c r="DI4" s="146"/>
      <c r="DJ4" s="146"/>
      <c r="DL4" s="146"/>
      <c r="DM4" s="146"/>
      <c r="DO4" s="146"/>
      <c r="DP4" s="146"/>
      <c r="DR4" s="146"/>
      <c r="DS4" s="146"/>
      <c r="DU4" s="146"/>
      <c r="DV4" s="146"/>
    </row>
    <row r="5" spans="1:126" s="145" customFormat="1" ht="15.75" customHeight="1" x14ac:dyDescent="0.25">
      <c r="A5" s="145" t="str">
        <f>'Admin Info'!B6</f>
        <v>NCPA 10 Member Pool</v>
      </c>
      <c r="I5" s="147"/>
    </row>
    <row r="6" spans="1:126" s="145" customFormat="1" x14ac:dyDescent="0.25">
      <c r="A6" s="142"/>
      <c r="B6" s="142"/>
      <c r="C6" s="142"/>
      <c r="D6" s="142"/>
      <c r="E6" s="142"/>
      <c r="G6" s="142"/>
      <c r="H6" s="142"/>
      <c r="I6" s="193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</row>
    <row r="7" spans="1:126" s="145" customFormat="1" x14ac:dyDescent="0.25">
      <c r="A7" s="159" t="s">
        <v>160</v>
      </c>
      <c r="B7" s="159"/>
      <c r="C7" s="159"/>
      <c r="D7" s="159"/>
      <c r="E7" s="159"/>
      <c r="G7" s="159"/>
      <c r="H7" s="159"/>
      <c r="I7" s="195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</row>
    <row r="8" spans="1:126" ht="15" customHeight="1" x14ac:dyDescent="0.25">
      <c r="A8" s="198"/>
      <c r="B8" s="198"/>
      <c r="C8" s="198"/>
      <c r="D8" s="198"/>
      <c r="E8" s="198"/>
      <c r="F8" s="199"/>
      <c r="G8" s="198"/>
      <c r="H8" s="198"/>
      <c r="I8" s="200"/>
      <c r="J8" s="198"/>
      <c r="K8" s="198"/>
      <c r="L8" s="201"/>
      <c r="M8" s="198"/>
      <c r="N8" s="198"/>
      <c r="O8" s="201"/>
      <c r="P8" s="198"/>
      <c r="Q8" s="198"/>
      <c r="R8" s="201"/>
      <c r="S8" s="198"/>
      <c r="T8" s="198"/>
      <c r="U8" s="201"/>
      <c r="V8" s="198"/>
      <c r="W8" s="198"/>
      <c r="X8" s="201"/>
      <c r="Y8" s="198"/>
      <c r="Z8" s="198"/>
      <c r="AA8" s="201"/>
      <c r="AB8" s="198"/>
      <c r="AC8" s="198"/>
      <c r="AD8" s="201"/>
      <c r="AE8" s="198"/>
      <c r="AF8" s="198"/>
      <c r="AG8" s="201"/>
      <c r="AH8" s="198"/>
      <c r="AI8" s="198"/>
      <c r="AJ8" s="201"/>
      <c r="AK8" s="198"/>
      <c r="AL8" s="198"/>
      <c r="AM8" s="201"/>
      <c r="AN8" s="198"/>
      <c r="AO8" s="198"/>
      <c r="AP8" s="201"/>
      <c r="AQ8" s="198"/>
      <c r="AR8" s="198"/>
      <c r="AS8" s="201"/>
      <c r="AT8" s="198"/>
      <c r="AU8" s="198"/>
      <c r="AV8" s="201"/>
      <c r="AW8" s="198"/>
      <c r="AX8" s="198"/>
      <c r="AY8" s="201"/>
      <c r="AZ8" s="198"/>
      <c r="BA8" s="198"/>
      <c r="BB8" s="201"/>
      <c r="BC8" s="198"/>
      <c r="BD8" s="198"/>
      <c r="BE8" s="201"/>
      <c r="BF8" s="198"/>
      <c r="BG8" s="198"/>
      <c r="BH8" s="201"/>
      <c r="BI8" s="198"/>
      <c r="BJ8" s="198"/>
      <c r="BK8" s="201"/>
      <c r="BL8" s="198"/>
      <c r="BM8" s="198"/>
      <c r="BN8" s="201"/>
      <c r="BO8" s="198"/>
      <c r="BP8" s="198"/>
      <c r="BQ8" s="201"/>
      <c r="BR8" s="198"/>
      <c r="BS8" s="198"/>
      <c r="BT8" s="201"/>
      <c r="BU8" s="198"/>
      <c r="BV8" s="198"/>
      <c r="BW8" s="201"/>
      <c r="BX8" s="198"/>
      <c r="BY8" s="198"/>
      <c r="BZ8" s="201"/>
      <c r="CA8" s="198"/>
      <c r="CB8" s="198"/>
      <c r="CC8" s="201"/>
      <c r="CD8" s="198"/>
      <c r="CE8" s="198"/>
      <c r="CF8" s="201"/>
      <c r="CG8" s="198"/>
      <c r="CH8" s="198"/>
      <c r="CI8" s="201"/>
      <c r="CJ8" s="198"/>
      <c r="CK8" s="198"/>
      <c r="CL8" s="201"/>
      <c r="CM8" s="198"/>
      <c r="CN8" s="198"/>
      <c r="CO8" s="201"/>
      <c r="CP8" s="198"/>
      <c r="CQ8" s="198"/>
      <c r="CR8" s="201"/>
      <c r="CS8" s="198"/>
      <c r="CT8" s="198"/>
      <c r="CU8" s="201"/>
      <c r="CV8" s="198"/>
      <c r="CW8" s="198"/>
      <c r="CX8" s="201"/>
      <c r="CY8" s="198"/>
      <c r="CZ8" s="198"/>
      <c r="DA8" s="201"/>
      <c r="DB8" s="198"/>
      <c r="DC8" s="198"/>
      <c r="DD8" s="201"/>
      <c r="DE8" s="198"/>
      <c r="DF8" s="198"/>
      <c r="DG8" s="201"/>
      <c r="DH8" s="198"/>
      <c r="DI8" s="198"/>
      <c r="DJ8" s="201"/>
      <c r="DK8" s="198"/>
      <c r="DL8" s="198"/>
      <c r="DM8" s="201"/>
      <c r="DN8" s="198"/>
      <c r="DO8" s="198"/>
      <c r="DP8" s="201"/>
      <c r="DQ8" s="198"/>
      <c r="DR8" s="198"/>
      <c r="DS8" s="201"/>
      <c r="DT8" s="199"/>
      <c r="DU8" s="198"/>
      <c r="DV8" s="201"/>
    </row>
    <row r="9" spans="1:126" s="174" customFormat="1" ht="45" customHeight="1" x14ac:dyDescent="0.25">
      <c r="A9" s="171" t="s">
        <v>161</v>
      </c>
      <c r="B9" s="171" t="s">
        <v>88</v>
      </c>
      <c r="C9" s="171" t="s">
        <v>89</v>
      </c>
      <c r="D9" s="171" t="s">
        <v>90</v>
      </c>
      <c r="E9" s="171" t="s">
        <v>321</v>
      </c>
      <c r="F9" s="171"/>
      <c r="G9" s="171" t="s">
        <v>162</v>
      </c>
      <c r="H9" s="171" t="s">
        <v>163</v>
      </c>
      <c r="I9" s="171" t="s">
        <v>164</v>
      </c>
      <c r="J9" s="171" t="s">
        <v>165</v>
      </c>
      <c r="K9" s="171" t="s">
        <v>166</v>
      </c>
      <c r="L9" s="171" t="s">
        <v>167</v>
      </c>
      <c r="M9" s="171" t="s">
        <v>168</v>
      </c>
      <c r="N9" s="171" t="s">
        <v>169</v>
      </c>
      <c r="O9" s="171" t="s">
        <v>170</v>
      </c>
      <c r="P9" s="171" t="s">
        <v>171</v>
      </c>
      <c r="Q9" s="171" t="s">
        <v>172</v>
      </c>
      <c r="R9" s="171" t="s">
        <v>173</v>
      </c>
      <c r="S9" s="171" t="s">
        <v>174</v>
      </c>
      <c r="T9" s="171" t="s">
        <v>175</v>
      </c>
      <c r="U9" s="171" t="s">
        <v>176</v>
      </c>
      <c r="V9" s="171" t="s">
        <v>177</v>
      </c>
      <c r="W9" s="171" t="s">
        <v>178</v>
      </c>
      <c r="X9" s="171" t="s">
        <v>179</v>
      </c>
      <c r="Y9" s="171" t="s">
        <v>180</v>
      </c>
      <c r="Z9" s="171" t="s">
        <v>181</v>
      </c>
      <c r="AA9" s="171" t="s">
        <v>182</v>
      </c>
      <c r="AB9" s="171" t="s">
        <v>183</v>
      </c>
      <c r="AC9" s="171" t="s">
        <v>184</v>
      </c>
      <c r="AD9" s="171" t="s">
        <v>185</v>
      </c>
      <c r="AE9" s="171" t="s">
        <v>186</v>
      </c>
      <c r="AF9" s="171" t="s">
        <v>187</v>
      </c>
      <c r="AG9" s="171" t="s">
        <v>188</v>
      </c>
      <c r="AH9" s="171" t="s">
        <v>189</v>
      </c>
      <c r="AI9" s="171" t="s">
        <v>190</v>
      </c>
      <c r="AJ9" s="171" t="s">
        <v>191</v>
      </c>
      <c r="AK9" s="171" t="s">
        <v>192</v>
      </c>
      <c r="AL9" s="171" t="s">
        <v>193</v>
      </c>
      <c r="AM9" s="171" t="s">
        <v>194</v>
      </c>
      <c r="AN9" s="171" t="s">
        <v>195</v>
      </c>
      <c r="AO9" s="171" t="s">
        <v>196</v>
      </c>
      <c r="AP9" s="171" t="s">
        <v>197</v>
      </c>
      <c r="AQ9" s="171" t="s">
        <v>198</v>
      </c>
      <c r="AR9" s="171" t="s">
        <v>199</v>
      </c>
      <c r="AS9" s="171" t="s">
        <v>200</v>
      </c>
      <c r="AT9" s="171" t="s">
        <v>201</v>
      </c>
      <c r="AU9" s="171" t="s">
        <v>202</v>
      </c>
      <c r="AV9" s="171" t="s">
        <v>203</v>
      </c>
      <c r="AW9" s="171" t="s">
        <v>204</v>
      </c>
      <c r="AX9" s="171" t="s">
        <v>205</v>
      </c>
      <c r="AY9" s="171" t="s">
        <v>206</v>
      </c>
      <c r="AZ9" s="171" t="s">
        <v>207</v>
      </c>
      <c r="BA9" s="171" t="s">
        <v>208</v>
      </c>
      <c r="BB9" s="171" t="s">
        <v>209</v>
      </c>
      <c r="BC9" s="171" t="s">
        <v>210</v>
      </c>
      <c r="BD9" s="171" t="s">
        <v>211</v>
      </c>
      <c r="BE9" s="171" t="s">
        <v>212</v>
      </c>
      <c r="BF9" s="171" t="s">
        <v>213</v>
      </c>
      <c r="BG9" s="171" t="s">
        <v>214</v>
      </c>
      <c r="BH9" s="171" t="s">
        <v>215</v>
      </c>
      <c r="BI9" s="171" t="s">
        <v>216</v>
      </c>
      <c r="BJ9" s="171" t="s">
        <v>217</v>
      </c>
      <c r="BK9" s="171" t="s">
        <v>218</v>
      </c>
      <c r="BL9" s="171" t="s">
        <v>219</v>
      </c>
      <c r="BM9" s="171" t="s">
        <v>220</v>
      </c>
      <c r="BN9" s="171" t="s">
        <v>221</v>
      </c>
      <c r="BO9" s="171" t="s">
        <v>222</v>
      </c>
      <c r="BP9" s="171" t="s">
        <v>223</v>
      </c>
      <c r="BQ9" s="171" t="s">
        <v>224</v>
      </c>
      <c r="BR9" s="171" t="s">
        <v>225</v>
      </c>
      <c r="BS9" s="171" t="s">
        <v>226</v>
      </c>
      <c r="BT9" s="171" t="s">
        <v>227</v>
      </c>
      <c r="BU9" s="171" t="s">
        <v>228</v>
      </c>
      <c r="BV9" s="171" t="s">
        <v>229</v>
      </c>
      <c r="BW9" s="171" t="s">
        <v>230</v>
      </c>
      <c r="BX9" s="171" t="s">
        <v>231</v>
      </c>
      <c r="BY9" s="171" t="s">
        <v>232</v>
      </c>
      <c r="BZ9" s="171" t="s">
        <v>233</v>
      </c>
      <c r="CA9" s="171" t="s">
        <v>234</v>
      </c>
      <c r="CB9" s="171" t="s">
        <v>235</v>
      </c>
      <c r="CC9" s="171" t="s">
        <v>236</v>
      </c>
      <c r="CD9" s="171" t="s">
        <v>237</v>
      </c>
      <c r="CE9" s="171" t="s">
        <v>238</v>
      </c>
      <c r="CF9" s="171" t="s">
        <v>239</v>
      </c>
      <c r="CG9" s="171" t="s">
        <v>240</v>
      </c>
      <c r="CH9" s="171" t="s">
        <v>241</v>
      </c>
      <c r="CI9" s="171" t="s">
        <v>242</v>
      </c>
      <c r="CJ9" s="171" t="s">
        <v>243</v>
      </c>
      <c r="CK9" s="171" t="s">
        <v>244</v>
      </c>
      <c r="CL9" s="171" t="s">
        <v>245</v>
      </c>
      <c r="CM9" s="171" t="s">
        <v>246</v>
      </c>
      <c r="CN9" s="171" t="s">
        <v>247</v>
      </c>
      <c r="CO9" s="171" t="s">
        <v>248</v>
      </c>
      <c r="CP9" s="171" t="s">
        <v>249</v>
      </c>
      <c r="CQ9" s="171" t="s">
        <v>250</v>
      </c>
      <c r="CR9" s="171" t="s">
        <v>251</v>
      </c>
      <c r="CS9" s="171" t="s">
        <v>252</v>
      </c>
      <c r="CT9" s="171" t="s">
        <v>253</v>
      </c>
      <c r="CU9" s="171" t="s">
        <v>254</v>
      </c>
      <c r="CV9" s="171" t="s">
        <v>255</v>
      </c>
      <c r="CW9" s="171" t="s">
        <v>256</v>
      </c>
      <c r="CX9" s="171" t="s">
        <v>257</v>
      </c>
      <c r="CY9" s="171" t="s">
        <v>335</v>
      </c>
      <c r="CZ9" s="171" t="s">
        <v>336</v>
      </c>
      <c r="DA9" s="171" t="s">
        <v>337</v>
      </c>
      <c r="DB9" s="171" t="s">
        <v>338</v>
      </c>
      <c r="DC9" s="171" t="s">
        <v>339</v>
      </c>
      <c r="DD9" s="171" t="s">
        <v>340</v>
      </c>
      <c r="DE9" s="171" t="s">
        <v>341</v>
      </c>
      <c r="DF9" s="171" t="s">
        <v>342</v>
      </c>
      <c r="DG9" s="171" t="s">
        <v>343</v>
      </c>
      <c r="DH9" s="171" t="s">
        <v>344</v>
      </c>
      <c r="DI9" s="171" t="s">
        <v>345</v>
      </c>
      <c r="DJ9" s="171" t="s">
        <v>346</v>
      </c>
      <c r="DK9" s="171" t="s">
        <v>347</v>
      </c>
      <c r="DL9" s="171" t="s">
        <v>348</v>
      </c>
      <c r="DM9" s="171" t="s">
        <v>349</v>
      </c>
      <c r="DN9" s="171" t="s">
        <v>350</v>
      </c>
      <c r="DO9" s="171" t="s">
        <v>351</v>
      </c>
      <c r="DP9" s="171" t="s">
        <v>352</v>
      </c>
      <c r="DQ9" s="171" t="s">
        <v>353</v>
      </c>
      <c r="DR9" s="171" t="s">
        <v>354</v>
      </c>
      <c r="DS9" s="171" t="s">
        <v>355</v>
      </c>
      <c r="DT9" s="171" t="s">
        <v>356</v>
      </c>
      <c r="DU9" s="171" t="s">
        <v>357</v>
      </c>
      <c r="DV9" s="171" t="s">
        <v>358</v>
      </c>
    </row>
    <row r="10" spans="1:126" s="174" customFormat="1" ht="15.75" customHeight="1" x14ac:dyDescent="0.2">
      <c r="A10" s="191"/>
      <c r="B10" s="203"/>
      <c r="C10" s="203"/>
      <c r="D10" s="203"/>
      <c r="E10" s="207"/>
      <c r="F10" s="202" t="s">
        <v>258</v>
      </c>
      <c r="G10" s="179"/>
      <c r="H10" s="179"/>
      <c r="I10" s="192"/>
      <c r="J10" s="192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</row>
    <row r="11" spans="1:126" s="174" customFormat="1" ht="15.75" customHeight="1" x14ac:dyDescent="0.2">
      <c r="A11" s="191"/>
      <c r="B11" s="203"/>
      <c r="C11" s="203"/>
      <c r="D11" s="203"/>
      <c r="E11" s="207"/>
      <c r="F11" s="202" t="s">
        <v>259</v>
      </c>
      <c r="G11" s="179"/>
      <c r="H11" s="179"/>
      <c r="I11" s="192"/>
      <c r="J11" s="192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</row>
    <row r="12" spans="1:126" s="174" customFormat="1" ht="15.75" customHeight="1" x14ac:dyDescent="0.2">
      <c r="A12" s="191"/>
      <c r="B12" s="203"/>
      <c r="C12" s="203"/>
      <c r="D12" s="203"/>
      <c r="E12" s="207"/>
      <c r="F12" s="202" t="s">
        <v>258</v>
      </c>
      <c r="G12" s="179"/>
      <c r="H12" s="179"/>
      <c r="I12" s="192"/>
      <c r="J12" s="192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</row>
    <row r="13" spans="1:126" s="174" customFormat="1" ht="15.75" customHeight="1" x14ac:dyDescent="0.2">
      <c r="A13" s="191"/>
      <c r="B13" s="203"/>
      <c r="C13" s="203"/>
      <c r="D13" s="203"/>
      <c r="E13" s="207"/>
      <c r="F13" s="202" t="s">
        <v>259</v>
      </c>
      <c r="G13" s="179"/>
      <c r="H13" s="179"/>
      <c r="I13" s="192"/>
      <c r="J13" s="192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</row>
    <row r="14" spans="1:126" s="174" customFormat="1" ht="15.75" customHeight="1" x14ac:dyDescent="0.2">
      <c r="A14" s="191"/>
      <c r="B14" s="203"/>
      <c r="C14" s="203"/>
      <c r="D14" s="203"/>
      <c r="E14" s="207"/>
      <c r="F14" s="202" t="s">
        <v>258</v>
      </c>
      <c r="G14" s="179"/>
      <c r="H14" s="179"/>
      <c r="I14" s="192"/>
      <c r="J14" s="192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</row>
    <row r="15" spans="1:126" s="174" customFormat="1" ht="15.75" customHeight="1" x14ac:dyDescent="0.2">
      <c r="A15" s="191"/>
      <c r="B15" s="203"/>
      <c r="C15" s="203"/>
      <c r="D15" s="203"/>
      <c r="E15" s="207"/>
      <c r="F15" s="202" t="s">
        <v>259</v>
      </c>
      <c r="G15" s="179"/>
      <c r="H15" s="179"/>
      <c r="I15" s="192"/>
      <c r="J15" s="192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</row>
    <row r="16" spans="1:126" s="174" customFormat="1" ht="15.75" customHeight="1" x14ac:dyDescent="0.2">
      <c r="A16" s="191"/>
      <c r="B16" s="203"/>
      <c r="C16" s="203"/>
      <c r="D16" s="203"/>
      <c r="E16" s="207"/>
      <c r="F16" s="202" t="s">
        <v>258</v>
      </c>
      <c r="G16" s="179"/>
      <c r="H16" s="179"/>
      <c r="I16" s="192"/>
      <c r="J16" s="192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</row>
    <row r="17" spans="1:126" s="174" customFormat="1" ht="15.75" customHeight="1" x14ac:dyDescent="0.2">
      <c r="A17" s="191"/>
      <c r="B17" s="203"/>
      <c r="C17" s="203"/>
      <c r="D17" s="203"/>
      <c r="E17" s="207"/>
      <c r="F17" s="202" t="s">
        <v>259</v>
      </c>
      <c r="G17" s="179"/>
      <c r="H17" s="179"/>
      <c r="I17" s="192"/>
      <c r="J17" s="192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</row>
    <row r="18" spans="1:126" s="174" customFormat="1" ht="15.75" customHeight="1" x14ac:dyDescent="0.2">
      <c r="A18" s="191"/>
      <c r="B18" s="203"/>
      <c r="C18" s="203"/>
      <c r="D18" s="203"/>
      <c r="E18" s="207"/>
      <c r="F18" s="202" t="s">
        <v>258</v>
      </c>
      <c r="G18" s="179"/>
      <c r="H18" s="179"/>
      <c r="I18" s="192"/>
      <c r="J18" s="192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</row>
    <row r="19" spans="1:126" s="174" customFormat="1" ht="15.75" customHeight="1" x14ac:dyDescent="0.2">
      <c r="A19" s="191"/>
      <c r="B19" s="203"/>
      <c r="C19" s="203"/>
      <c r="D19" s="203"/>
      <c r="E19" s="207"/>
      <c r="F19" s="202" t="s">
        <v>259</v>
      </c>
      <c r="G19" s="179"/>
      <c r="H19" s="179"/>
      <c r="I19" s="192"/>
      <c r="J19" s="192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</row>
    <row r="20" spans="1:126" s="174" customFormat="1" ht="15.75" customHeight="1" x14ac:dyDescent="0.2">
      <c r="A20" s="191"/>
      <c r="B20" s="203"/>
      <c r="C20" s="203"/>
      <c r="D20" s="203"/>
      <c r="E20" s="207"/>
      <c r="F20" s="202" t="s">
        <v>258</v>
      </c>
      <c r="G20" s="179"/>
      <c r="H20" s="179"/>
      <c r="I20" s="192"/>
      <c r="J20" s="192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</row>
    <row r="21" spans="1:126" s="174" customFormat="1" ht="15.75" customHeight="1" x14ac:dyDescent="0.2">
      <c r="A21" s="191"/>
      <c r="B21" s="203"/>
      <c r="C21" s="203"/>
      <c r="D21" s="203"/>
      <c r="E21" s="207"/>
      <c r="F21" s="202" t="s">
        <v>259</v>
      </c>
      <c r="G21" s="179"/>
      <c r="H21" s="179"/>
      <c r="I21" s="192"/>
      <c r="J21" s="192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</row>
    <row r="22" spans="1:126" s="174" customFormat="1" ht="15.75" customHeight="1" x14ac:dyDescent="0.2">
      <c r="A22" s="191"/>
      <c r="B22" s="203"/>
      <c r="C22" s="203"/>
      <c r="D22" s="203"/>
      <c r="E22" s="207"/>
      <c r="F22" s="202" t="s">
        <v>258</v>
      </c>
      <c r="G22" s="179"/>
      <c r="H22" s="179"/>
      <c r="I22" s="192"/>
      <c r="J22" s="192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</row>
    <row r="23" spans="1:126" s="174" customFormat="1" ht="15.75" customHeight="1" x14ac:dyDescent="0.2">
      <c r="A23" s="191"/>
      <c r="B23" s="203"/>
      <c r="C23" s="203"/>
      <c r="D23" s="203"/>
      <c r="E23" s="207"/>
      <c r="F23" s="202" t="s">
        <v>259</v>
      </c>
      <c r="G23" s="179"/>
      <c r="H23" s="179"/>
      <c r="I23" s="192"/>
      <c r="J23" s="192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</row>
    <row r="24" spans="1:126" s="174" customFormat="1" ht="15.75" customHeight="1" x14ac:dyDescent="0.2">
      <c r="A24" s="191"/>
      <c r="B24" s="203"/>
      <c r="C24" s="203"/>
      <c r="D24" s="203"/>
      <c r="E24" s="207"/>
      <c r="F24" s="202" t="s">
        <v>258</v>
      </c>
      <c r="G24" s="179"/>
      <c r="H24" s="179"/>
      <c r="I24" s="192"/>
      <c r="J24" s="192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</row>
    <row r="25" spans="1:126" s="174" customFormat="1" ht="15.75" customHeight="1" x14ac:dyDescent="0.2">
      <c r="A25" s="191"/>
      <c r="B25" s="203"/>
      <c r="C25" s="203"/>
      <c r="D25" s="203"/>
      <c r="E25" s="207"/>
      <c r="F25" s="202" t="s">
        <v>259</v>
      </c>
      <c r="G25" s="179"/>
      <c r="H25" s="179"/>
      <c r="I25" s="192"/>
      <c r="J25" s="192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</row>
    <row r="26" spans="1:126" s="174" customFormat="1" ht="15.75" customHeight="1" x14ac:dyDescent="0.2">
      <c r="A26" s="191"/>
      <c r="B26" s="203"/>
      <c r="C26" s="203"/>
      <c r="D26" s="203"/>
      <c r="E26" s="207"/>
      <c r="F26" s="202" t="s">
        <v>258</v>
      </c>
      <c r="G26" s="179"/>
      <c r="H26" s="179"/>
      <c r="I26" s="192"/>
      <c r="J26" s="192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</row>
    <row r="27" spans="1:126" s="174" customFormat="1" ht="15.75" customHeight="1" x14ac:dyDescent="0.2">
      <c r="A27" s="191"/>
      <c r="B27" s="203"/>
      <c r="C27" s="203"/>
      <c r="D27" s="203"/>
      <c r="E27" s="207"/>
      <c r="F27" s="202" t="s">
        <v>259</v>
      </c>
      <c r="G27" s="179"/>
      <c r="H27" s="179"/>
      <c r="I27" s="192"/>
      <c r="J27" s="192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</row>
    <row r="28" spans="1:126" s="174" customFormat="1" ht="15.75" customHeight="1" x14ac:dyDescent="0.2">
      <c r="A28" s="191"/>
      <c r="B28" s="203"/>
      <c r="C28" s="203"/>
      <c r="D28" s="203"/>
      <c r="E28" s="207"/>
      <c r="F28" s="202" t="s">
        <v>258</v>
      </c>
      <c r="G28" s="179"/>
      <c r="H28" s="179"/>
      <c r="I28" s="192"/>
      <c r="J28" s="192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</row>
    <row r="29" spans="1:126" s="174" customFormat="1" ht="15.75" customHeight="1" x14ac:dyDescent="0.2">
      <c r="A29" s="191"/>
      <c r="B29" s="203"/>
      <c r="C29" s="203"/>
      <c r="D29" s="203"/>
      <c r="E29" s="207"/>
      <c r="F29" s="202" t="s">
        <v>259</v>
      </c>
      <c r="G29" s="179"/>
      <c r="H29" s="179"/>
      <c r="I29" s="192"/>
      <c r="J29" s="192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</row>
    <row r="30" spans="1:126" s="174" customFormat="1" ht="15.75" customHeight="1" x14ac:dyDescent="0.2">
      <c r="A30" s="191"/>
      <c r="B30" s="203"/>
      <c r="C30" s="203"/>
      <c r="D30" s="203"/>
      <c r="E30" s="207"/>
      <c r="F30" s="202" t="s">
        <v>258</v>
      </c>
      <c r="G30" s="179"/>
      <c r="H30" s="179"/>
      <c r="I30" s="192"/>
      <c r="J30" s="192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</row>
    <row r="31" spans="1:126" s="174" customFormat="1" ht="15.75" customHeight="1" x14ac:dyDescent="0.2">
      <c r="A31" s="191"/>
      <c r="B31" s="203"/>
      <c r="C31" s="203"/>
      <c r="D31" s="203"/>
      <c r="E31" s="207"/>
      <c r="F31" s="202" t="s">
        <v>259</v>
      </c>
      <c r="G31" s="179"/>
      <c r="H31" s="179"/>
      <c r="I31" s="192"/>
      <c r="J31" s="192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</row>
    <row r="32" spans="1:126" s="174" customFormat="1" ht="15.75" customHeight="1" x14ac:dyDescent="0.2">
      <c r="A32" s="191"/>
      <c r="B32" s="203"/>
      <c r="C32" s="203"/>
      <c r="D32" s="203"/>
      <c r="E32" s="207"/>
      <c r="F32" s="202" t="s">
        <v>258</v>
      </c>
      <c r="G32" s="171"/>
      <c r="H32" s="171"/>
      <c r="I32" s="192"/>
      <c r="J32" s="192"/>
      <c r="K32" s="171"/>
      <c r="L32" s="179"/>
      <c r="M32" s="171"/>
      <c r="N32" s="171"/>
      <c r="O32" s="179"/>
      <c r="P32" s="171"/>
      <c r="Q32" s="171"/>
      <c r="R32" s="179"/>
      <c r="S32" s="171"/>
      <c r="T32" s="171"/>
      <c r="U32" s="179"/>
      <c r="V32" s="171"/>
      <c r="W32" s="171"/>
      <c r="X32" s="179"/>
      <c r="Y32" s="171"/>
      <c r="Z32" s="171"/>
      <c r="AA32" s="179"/>
      <c r="AB32" s="171"/>
      <c r="AC32" s="171"/>
      <c r="AD32" s="179"/>
      <c r="AE32" s="171"/>
      <c r="AF32" s="171"/>
      <c r="AG32" s="179"/>
      <c r="AH32" s="171"/>
      <c r="AI32" s="171"/>
      <c r="AJ32" s="179"/>
      <c r="AK32" s="171"/>
      <c r="AL32" s="171"/>
      <c r="AM32" s="179"/>
      <c r="AN32" s="171"/>
      <c r="AO32" s="171"/>
      <c r="AP32" s="179"/>
      <c r="AQ32" s="171"/>
      <c r="AR32" s="171"/>
      <c r="AS32" s="179"/>
      <c r="AT32" s="171"/>
      <c r="AU32" s="171"/>
      <c r="AV32" s="179"/>
      <c r="AW32" s="171"/>
      <c r="AX32" s="171"/>
      <c r="AY32" s="179"/>
      <c r="AZ32" s="171"/>
      <c r="BA32" s="171"/>
      <c r="BB32" s="179"/>
      <c r="BC32" s="171"/>
      <c r="BD32" s="171"/>
      <c r="BE32" s="179"/>
      <c r="BF32" s="171"/>
      <c r="BG32" s="171"/>
      <c r="BH32" s="179"/>
      <c r="BI32" s="171"/>
      <c r="BJ32" s="171"/>
      <c r="BK32" s="179"/>
      <c r="BL32" s="171"/>
      <c r="BM32" s="171"/>
      <c r="BN32" s="179"/>
      <c r="BO32" s="171"/>
      <c r="BP32" s="171"/>
      <c r="BQ32" s="179"/>
      <c r="BR32" s="171"/>
      <c r="BS32" s="171"/>
      <c r="BT32" s="179"/>
      <c r="BU32" s="171"/>
      <c r="BV32" s="171"/>
      <c r="BW32" s="179"/>
      <c r="BX32" s="171"/>
      <c r="BY32" s="171"/>
      <c r="BZ32" s="179"/>
      <c r="CA32" s="171"/>
      <c r="CB32" s="171"/>
      <c r="CC32" s="179"/>
      <c r="CD32" s="171"/>
      <c r="CE32" s="171"/>
      <c r="CF32" s="179"/>
      <c r="CG32" s="171"/>
      <c r="CH32" s="171"/>
      <c r="CI32" s="179"/>
      <c r="CJ32" s="171"/>
      <c r="CK32" s="171"/>
      <c r="CL32" s="179"/>
      <c r="CM32" s="171"/>
      <c r="CN32" s="171"/>
      <c r="CO32" s="179"/>
      <c r="CP32" s="171"/>
      <c r="CQ32" s="171"/>
      <c r="CR32" s="179"/>
      <c r="CS32" s="171"/>
      <c r="CT32" s="171"/>
      <c r="CU32" s="179"/>
      <c r="CV32" s="171"/>
      <c r="CW32" s="171"/>
      <c r="CX32" s="179"/>
      <c r="CY32" s="171"/>
      <c r="CZ32" s="171"/>
      <c r="DA32" s="179"/>
      <c r="DB32" s="171"/>
      <c r="DC32" s="171"/>
      <c r="DD32" s="179"/>
      <c r="DE32" s="171"/>
      <c r="DF32" s="171"/>
      <c r="DG32" s="179"/>
      <c r="DH32" s="171"/>
      <c r="DI32" s="171"/>
      <c r="DJ32" s="179"/>
      <c r="DK32" s="171"/>
      <c r="DL32" s="171"/>
      <c r="DM32" s="179"/>
      <c r="DN32" s="171"/>
      <c r="DO32" s="171"/>
      <c r="DP32" s="179"/>
      <c r="DQ32" s="171"/>
      <c r="DR32" s="171"/>
      <c r="DS32" s="179"/>
      <c r="DT32" s="171"/>
      <c r="DU32" s="171"/>
      <c r="DV32" s="179"/>
    </row>
    <row r="33" spans="1:126" s="174" customFormat="1" ht="15.75" customHeight="1" x14ac:dyDescent="0.2">
      <c r="A33" s="191"/>
      <c r="B33" s="203"/>
      <c r="C33" s="203"/>
      <c r="D33" s="203"/>
      <c r="E33" s="207"/>
      <c r="F33" s="202" t="s">
        <v>259</v>
      </c>
      <c r="G33" s="179"/>
      <c r="H33" s="179"/>
      <c r="I33" s="192"/>
      <c r="J33" s="192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</row>
    <row r="34" spans="1:126" s="174" customFormat="1" ht="15.75" customHeight="1" x14ac:dyDescent="0.2">
      <c r="A34" s="191"/>
      <c r="B34" s="203"/>
      <c r="C34" s="203"/>
      <c r="D34" s="203"/>
      <c r="E34" s="207"/>
      <c r="F34" s="202" t="s">
        <v>258</v>
      </c>
      <c r="G34" s="179"/>
      <c r="H34" s="179"/>
      <c r="I34" s="192"/>
      <c r="J34" s="192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</row>
    <row r="35" spans="1:126" s="174" customFormat="1" ht="15.75" customHeight="1" x14ac:dyDescent="0.2">
      <c r="A35" s="191"/>
      <c r="B35" s="203"/>
      <c r="C35" s="203"/>
      <c r="D35" s="203"/>
      <c r="E35" s="207"/>
      <c r="F35" s="202" t="s">
        <v>259</v>
      </c>
      <c r="G35" s="179"/>
      <c r="H35" s="179"/>
      <c r="I35" s="192"/>
      <c r="J35" s="192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</row>
    <row r="36" spans="1:126" s="174" customFormat="1" ht="15.75" customHeight="1" x14ac:dyDescent="0.2">
      <c r="A36" s="191"/>
      <c r="B36" s="203"/>
      <c r="C36" s="203"/>
      <c r="D36" s="203"/>
      <c r="E36" s="207"/>
      <c r="F36" s="202" t="s">
        <v>258</v>
      </c>
      <c r="G36" s="179"/>
      <c r="H36" s="179"/>
      <c r="I36" s="192"/>
      <c r="J36" s="192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</row>
    <row r="37" spans="1:126" s="174" customFormat="1" ht="15.6" customHeight="1" x14ac:dyDescent="0.2">
      <c r="A37" s="191"/>
      <c r="B37" s="203"/>
      <c r="C37" s="203"/>
      <c r="D37" s="203"/>
      <c r="E37" s="207"/>
      <c r="F37" s="202" t="s">
        <v>259</v>
      </c>
      <c r="G37" s="171"/>
      <c r="H37" s="171"/>
      <c r="I37" s="192"/>
      <c r="J37" s="192"/>
      <c r="K37" s="171"/>
      <c r="L37" s="179"/>
      <c r="M37" s="171"/>
      <c r="N37" s="171"/>
      <c r="O37" s="179"/>
      <c r="P37" s="171"/>
      <c r="Q37" s="171"/>
      <c r="R37" s="179"/>
      <c r="S37" s="171"/>
      <c r="T37" s="171"/>
      <c r="U37" s="179"/>
      <c r="V37" s="171"/>
      <c r="W37" s="171"/>
      <c r="X37" s="179"/>
      <c r="Y37" s="171"/>
      <c r="Z37" s="171"/>
      <c r="AA37" s="179"/>
      <c r="AB37" s="171"/>
      <c r="AC37" s="171"/>
      <c r="AD37" s="179"/>
      <c r="AE37" s="171"/>
      <c r="AF37" s="171"/>
      <c r="AG37" s="179"/>
      <c r="AH37" s="171"/>
      <c r="AI37" s="171"/>
      <c r="AJ37" s="179"/>
      <c r="AK37" s="171"/>
      <c r="AL37" s="171"/>
      <c r="AM37" s="179"/>
      <c r="AN37" s="171"/>
      <c r="AO37" s="171"/>
      <c r="AP37" s="179"/>
      <c r="AQ37" s="171"/>
      <c r="AR37" s="171"/>
      <c r="AS37" s="179"/>
      <c r="AT37" s="171"/>
      <c r="AU37" s="171"/>
      <c r="AV37" s="179"/>
      <c r="AW37" s="171"/>
      <c r="AX37" s="171"/>
      <c r="AY37" s="179"/>
      <c r="AZ37" s="171"/>
      <c r="BA37" s="171"/>
      <c r="BB37" s="179"/>
      <c r="BC37" s="171"/>
      <c r="BD37" s="171"/>
      <c r="BE37" s="179"/>
      <c r="BF37" s="171"/>
      <c r="BG37" s="171"/>
      <c r="BH37" s="179"/>
      <c r="BI37" s="171"/>
      <c r="BJ37" s="171"/>
      <c r="BK37" s="179"/>
      <c r="BL37" s="171"/>
      <c r="BM37" s="171"/>
      <c r="BN37" s="179"/>
      <c r="BO37" s="171"/>
      <c r="BP37" s="171"/>
      <c r="BQ37" s="179"/>
      <c r="BR37" s="171"/>
      <c r="BS37" s="171"/>
      <c r="BT37" s="179"/>
      <c r="BU37" s="171"/>
      <c r="BV37" s="171"/>
      <c r="BW37" s="179"/>
      <c r="BX37" s="171"/>
      <c r="BY37" s="171"/>
      <c r="BZ37" s="179"/>
      <c r="CA37" s="171"/>
      <c r="CB37" s="171"/>
      <c r="CC37" s="179"/>
      <c r="CD37" s="171"/>
      <c r="CE37" s="171"/>
      <c r="CF37" s="179"/>
      <c r="CG37" s="171"/>
      <c r="CH37" s="171"/>
      <c r="CI37" s="179"/>
      <c r="CJ37" s="171"/>
      <c r="CK37" s="171"/>
      <c r="CL37" s="179"/>
      <c r="CM37" s="171"/>
      <c r="CN37" s="171"/>
      <c r="CO37" s="179"/>
      <c r="CP37" s="171"/>
      <c r="CQ37" s="171"/>
      <c r="CR37" s="179"/>
      <c r="CS37" s="171"/>
      <c r="CT37" s="171"/>
      <c r="CU37" s="179"/>
      <c r="CV37" s="171"/>
      <c r="CW37" s="171"/>
      <c r="CX37" s="179"/>
      <c r="CY37" s="171"/>
      <c r="CZ37" s="171"/>
      <c r="DA37" s="179"/>
      <c r="DB37" s="171"/>
      <c r="DC37" s="171"/>
      <c r="DD37" s="179"/>
      <c r="DE37" s="171"/>
      <c r="DF37" s="171"/>
      <c r="DG37" s="179"/>
      <c r="DH37" s="171"/>
      <c r="DI37" s="171"/>
      <c r="DJ37" s="179"/>
      <c r="DK37" s="171"/>
      <c r="DL37" s="171"/>
      <c r="DM37" s="179"/>
      <c r="DN37" s="171"/>
      <c r="DO37" s="171"/>
      <c r="DP37" s="179"/>
      <c r="DQ37" s="171"/>
      <c r="DR37" s="171"/>
      <c r="DS37" s="179"/>
      <c r="DT37" s="171"/>
      <c r="DU37" s="171"/>
      <c r="DV37" s="179"/>
    </row>
    <row r="38" spans="1:126" s="174" customFormat="1" ht="15.75" customHeight="1" x14ac:dyDescent="0.2">
      <c r="A38" s="191"/>
      <c r="B38" s="203"/>
      <c r="C38" s="203"/>
      <c r="D38" s="203"/>
      <c r="E38" s="207"/>
      <c r="F38" s="202" t="s">
        <v>258</v>
      </c>
      <c r="G38" s="179"/>
      <c r="H38" s="179"/>
      <c r="I38" s="192"/>
      <c r="J38" s="192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</row>
    <row r="39" spans="1:126" s="174" customFormat="1" ht="15.75" customHeight="1" x14ac:dyDescent="0.2">
      <c r="A39" s="191"/>
      <c r="B39" s="203"/>
      <c r="C39" s="203"/>
      <c r="D39" s="203"/>
      <c r="E39" s="207"/>
      <c r="F39" s="202" t="s">
        <v>259</v>
      </c>
      <c r="G39" s="179"/>
      <c r="H39" s="179"/>
      <c r="I39" s="192"/>
      <c r="J39" s="192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</row>
    <row r="40" spans="1:126" s="174" customFormat="1" ht="15.75" customHeight="1" x14ac:dyDescent="0.2">
      <c r="A40" s="191"/>
      <c r="B40" s="203"/>
      <c r="C40" s="203"/>
      <c r="D40" s="203"/>
      <c r="E40" s="207"/>
      <c r="F40" s="202" t="s">
        <v>258</v>
      </c>
      <c r="G40" s="179"/>
      <c r="H40" s="179"/>
      <c r="I40" s="192"/>
      <c r="J40" s="192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</row>
    <row r="41" spans="1:126" s="174" customFormat="1" ht="15.75" customHeight="1" x14ac:dyDescent="0.2">
      <c r="A41" s="191"/>
      <c r="B41" s="203"/>
      <c r="C41" s="203"/>
      <c r="D41" s="203"/>
      <c r="E41" s="207"/>
      <c r="F41" s="202" t="s">
        <v>259</v>
      </c>
      <c r="G41" s="179"/>
      <c r="H41" s="179"/>
      <c r="I41" s="192"/>
      <c r="J41" s="192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</row>
    <row r="42" spans="1:126" s="174" customFormat="1" ht="15.75" customHeight="1" x14ac:dyDescent="0.2">
      <c r="A42" s="191"/>
      <c r="B42" s="203"/>
      <c r="C42" s="203"/>
      <c r="D42" s="203"/>
      <c r="E42" s="207"/>
      <c r="F42" s="202" t="s">
        <v>258</v>
      </c>
      <c r="G42" s="179"/>
      <c r="H42" s="179"/>
      <c r="I42" s="192"/>
      <c r="J42" s="192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</row>
    <row r="43" spans="1:126" s="174" customFormat="1" x14ac:dyDescent="0.2">
      <c r="A43" s="191"/>
      <c r="B43" s="203"/>
      <c r="C43" s="203"/>
      <c r="D43" s="203"/>
      <c r="E43" s="207"/>
      <c r="F43" s="202" t="s">
        <v>259</v>
      </c>
      <c r="G43" s="179"/>
      <c r="H43" s="179"/>
      <c r="I43" s="192"/>
      <c r="J43" s="192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</row>
    <row r="44" spans="1:126" s="174" customFormat="1" ht="15.75" customHeight="1" x14ac:dyDescent="0.2">
      <c r="A44" s="191"/>
      <c r="B44" s="203"/>
      <c r="C44" s="203"/>
      <c r="D44" s="203"/>
      <c r="E44" s="207"/>
      <c r="F44" s="202" t="s">
        <v>258</v>
      </c>
      <c r="G44" s="179"/>
      <c r="H44" s="179"/>
      <c r="I44" s="192"/>
      <c r="J44" s="192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</row>
    <row r="45" spans="1:126" s="174" customFormat="1" ht="15.75" customHeight="1" x14ac:dyDescent="0.2">
      <c r="A45" s="191"/>
      <c r="B45" s="203"/>
      <c r="C45" s="203"/>
      <c r="D45" s="203"/>
      <c r="E45" s="207"/>
      <c r="F45" s="202" t="s">
        <v>259</v>
      </c>
      <c r="G45" s="171"/>
      <c r="H45" s="171"/>
      <c r="I45" s="192"/>
      <c r="J45" s="192"/>
      <c r="K45" s="171"/>
      <c r="L45" s="179"/>
      <c r="M45" s="171"/>
      <c r="N45" s="171"/>
      <c r="O45" s="179"/>
      <c r="P45" s="171"/>
      <c r="Q45" s="171"/>
      <c r="R45" s="179"/>
      <c r="S45" s="171"/>
      <c r="T45" s="171"/>
      <c r="U45" s="179"/>
      <c r="V45" s="171"/>
      <c r="W45" s="171"/>
      <c r="X45" s="179"/>
      <c r="Y45" s="171"/>
      <c r="Z45" s="171"/>
      <c r="AA45" s="179"/>
      <c r="AB45" s="171"/>
      <c r="AC45" s="171"/>
      <c r="AD45" s="179"/>
      <c r="AE45" s="171"/>
      <c r="AF45" s="171"/>
      <c r="AG45" s="179"/>
      <c r="AH45" s="171"/>
      <c r="AI45" s="171"/>
      <c r="AJ45" s="179"/>
      <c r="AK45" s="171"/>
      <c r="AL45" s="171"/>
      <c r="AM45" s="179"/>
      <c r="AN45" s="171"/>
      <c r="AO45" s="171"/>
      <c r="AP45" s="179"/>
      <c r="AQ45" s="171"/>
      <c r="AR45" s="171"/>
      <c r="AS45" s="179"/>
      <c r="AT45" s="171"/>
      <c r="AU45" s="171"/>
      <c r="AV45" s="179"/>
      <c r="AW45" s="171"/>
      <c r="AX45" s="171"/>
      <c r="AY45" s="179"/>
      <c r="AZ45" s="171"/>
      <c r="BA45" s="171"/>
      <c r="BB45" s="179"/>
      <c r="BC45" s="171"/>
      <c r="BD45" s="171"/>
      <c r="BE45" s="179"/>
      <c r="BF45" s="171"/>
      <c r="BG45" s="171"/>
      <c r="BH45" s="179"/>
      <c r="BI45" s="171"/>
      <c r="BJ45" s="171"/>
      <c r="BK45" s="179"/>
      <c r="BL45" s="171"/>
      <c r="BM45" s="171"/>
      <c r="BN45" s="179"/>
      <c r="BO45" s="171"/>
      <c r="BP45" s="171"/>
      <c r="BQ45" s="179"/>
      <c r="BR45" s="171"/>
      <c r="BS45" s="171"/>
      <c r="BT45" s="179"/>
      <c r="BU45" s="171"/>
      <c r="BV45" s="171"/>
      <c r="BW45" s="179"/>
      <c r="BX45" s="171"/>
      <c r="BY45" s="171"/>
      <c r="BZ45" s="179"/>
      <c r="CA45" s="171"/>
      <c r="CB45" s="171"/>
      <c r="CC45" s="179"/>
      <c r="CD45" s="171"/>
      <c r="CE45" s="171"/>
      <c r="CF45" s="179"/>
      <c r="CG45" s="171"/>
      <c r="CH45" s="171"/>
      <c r="CI45" s="179"/>
      <c r="CJ45" s="171"/>
      <c r="CK45" s="171"/>
      <c r="CL45" s="179"/>
      <c r="CM45" s="171"/>
      <c r="CN45" s="171"/>
      <c r="CO45" s="179"/>
      <c r="CP45" s="171"/>
      <c r="CQ45" s="171"/>
      <c r="CR45" s="179"/>
      <c r="CS45" s="171"/>
      <c r="CT45" s="171"/>
      <c r="CU45" s="179"/>
      <c r="CV45" s="171"/>
      <c r="CW45" s="171"/>
      <c r="CX45" s="179"/>
      <c r="CY45" s="171"/>
      <c r="CZ45" s="171"/>
      <c r="DA45" s="179"/>
      <c r="DB45" s="171"/>
      <c r="DC45" s="171"/>
      <c r="DD45" s="179"/>
      <c r="DE45" s="171"/>
      <c r="DF45" s="171"/>
      <c r="DG45" s="179"/>
      <c r="DH45" s="171"/>
      <c r="DI45" s="171"/>
      <c r="DJ45" s="179"/>
      <c r="DK45" s="171"/>
      <c r="DL45" s="171"/>
      <c r="DM45" s="179"/>
      <c r="DN45" s="171"/>
      <c r="DO45" s="171"/>
      <c r="DP45" s="179"/>
      <c r="DQ45" s="171"/>
      <c r="DR45" s="171"/>
      <c r="DS45" s="179"/>
      <c r="DT45" s="171"/>
      <c r="DU45" s="171"/>
      <c r="DV45" s="179"/>
    </row>
    <row r="46" spans="1:126" s="174" customFormat="1" ht="15.75" customHeight="1" x14ac:dyDescent="0.2">
      <c r="A46" s="191"/>
      <c r="B46" s="203"/>
      <c r="C46" s="203"/>
      <c r="D46" s="203"/>
      <c r="E46" s="207"/>
      <c r="F46" s="202" t="s">
        <v>258</v>
      </c>
      <c r="G46" s="179"/>
      <c r="H46" s="179"/>
      <c r="I46" s="192"/>
      <c r="J46" s="192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</row>
    <row r="47" spans="1:126" s="174" customFormat="1" ht="15.75" customHeight="1" x14ac:dyDescent="0.2">
      <c r="A47" s="191"/>
      <c r="B47" s="203"/>
      <c r="C47" s="203"/>
      <c r="D47" s="203"/>
      <c r="E47" s="207"/>
      <c r="F47" s="202" t="s">
        <v>259</v>
      </c>
      <c r="G47" s="179"/>
      <c r="H47" s="179"/>
      <c r="I47" s="192"/>
      <c r="J47" s="192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</row>
    <row r="48" spans="1:126" s="174" customFormat="1" ht="15.75" customHeight="1" x14ac:dyDescent="0.2">
      <c r="A48" s="191"/>
      <c r="B48" s="203"/>
      <c r="C48" s="203"/>
      <c r="D48" s="203"/>
      <c r="E48" s="207"/>
      <c r="F48" s="202" t="s">
        <v>258</v>
      </c>
      <c r="G48" s="179"/>
      <c r="H48" s="179"/>
      <c r="I48" s="192"/>
      <c r="J48" s="192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</row>
    <row r="49" spans="1:126" s="174" customFormat="1" x14ac:dyDescent="0.2">
      <c r="A49" s="191"/>
      <c r="B49" s="203"/>
      <c r="C49" s="203"/>
      <c r="D49" s="203"/>
      <c r="E49" s="207"/>
      <c r="F49" s="202" t="s">
        <v>259</v>
      </c>
      <c r="G49" s="179"/>
      <c r="H49" s="179"/>
      <c r="I49" s="192"/>
      <c r="J49" s="192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</row>
    <row r="50" spans="1:126" s="174" customFormat="1" ht="15.75" customHeight="1" x14ac:dyDescent="0.2">
      <c r="A50" s="191"/>
      <c r="B50" s="203"/>
      <c r="C50" s="203"/>
      <c r="D50" s="203"/>
      <c r="E50" s="207"/>
      <c r="F50" s="202" t="s">
        <v>258</v>
      </c>
      <c r="G50" s="179"/>
      <c r="H50" s="179"/>
      <c r="I50" s="192"/>
      <c r="J50" s="192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</row>
    <row r="51" spans="1:126" s="174" customFormat="1" ht="15.75" customHeight="1" x14ac:dyDescent="0.2">
      <c r="A51" s="191"/>
      <c r="B51" s="203"/>
      <c r="C51" s="203"/>
      <c r="D51" s="203"/>
      <c r="E51" s="207"/>
      <c r="F51" s="202" t="s">
        <v>259</v>
      </c>
      <c r="G51" s="171"/>
      <c r="H51" s="171"/>
      <c r="I51" s="192"/>
      <c r="J51" s="192"/>
      <c r="K51" s="171"/>
      <c r="L51" s="179"/>
      <c r="M51" s="171"/>
      <c r="N51" s="171"/>
      <c r="O51" s="179"/>
      <c r="P51" s="171"/>
      <c r="Q51" s="171"/>
      <c r="R51" s="179"/>
      <c r="S51" s="171"/>
      <c r="T51" s="171"/>
      <c r="U51" s="179"/>
      <c r="V51" s="171"/>
      <c r="W51" s="171"/>
      <c r="X51" s="179"/>
      <c r="Y51" s="171"/>
      <c r="Z51" s="171"/>
      <c r="AA51" s="179"/>
      <c r="AB51" s="171"/>
      <c r="AC51" s="171"/>
      <c r="AD51" s="179"/>
      <c r="AE51" s="171"/>
      <c r="AF51" s="171"/>
      <c r="AG51" s="179"/>
      <c r="AH51" s="171"/>
      <c r="AI51" s="171"/>
      <c r="AJ51" s="179"/>
      <c r="AK51" s="171"/>
      <c r="AL51" s="171"/>
      <c r="AM51" s="179"/>
      <c r="AN51" s="171"/>
      <c r="AO51" s="171"/>
      <c r="AP51" s="179"/>
      <c r="AQ51" s="171"/>
      <c r="AR51" s="171"/>
      <c r="AS51" s="179"/>
      <c r="AT51" s="171"/>
      <c r="AU51" s="171"/>
      <c r="AV51" s="179"/>
      <c r="AW51" s="171"/>
      <c r="AX51" s="171"/>
      <c r="AY51" s="179"/>
      <c r="AZ51" s="171"/>
      <c r="BA51" s="171"/>
      <c r="BB51" s="179"/>
      <c r="BC51" s="171"/>
      <c r="BD51" s="171"/>
      <c r="BE51" s="179"/>
      <c r="BF51" s="171"/>
      <c r="BG51" s="171"/>
      <c r="BH51" s="179"/>
      <c r="BI51" s="171"/>
      <c r="BJ51" s="171"/>
      <c r="BK51" s="179"/>
      <c r="BL51" s="171"/>
      <c r="BM51" s="171"/>
      <c r="BN51" s="179"/>
      <c r="BO51" s="171"/>
      <c r="BP51" s="171"/>
      <c r="BQ51" s="179"/>
      <c r="BR51" s="171"/>
      <c r="BS51" s="171"/>
      <c r="BT51" s="179"/>
      <c r="BU51" s="171"/>
      <c r="BV51" s="171"/>
      <c r="BW51" s="179"/>
      <c r="BX51" s="171"/>
      <c r="BY51" s="171"/>
      <c r="BZ51" s="179"/>
      <c r="CA51" s="171"/>
      <c r="CB51" s="171"/>
      <c r="CC51" s="179"/>
      <c r="CD51" s="171"/>
      <c r="CE51" s="171"/>
      <c r="CF51" s="179"/>
      <c r="CG51" s="171"/>
      <c r="CH51" s="171"/>
      <c r="CI51" s="179"/>
      <c r="CJ51" s="171"/>
      <c r="CK51" s="171"/>
      <c r="CL51" s="179"/>
      <c r="CM51" s="171"/>
      <c r="CN51" s="171"/>
      <c r="CO51" s="179"/>
      <c r="CP51" s="171"/>
      <c r="CQ51" s="171"/>
      <c r="CR51" s="179"/>
      <c r="CS51" s="171"/>
      <c r="CT51" s="171"/>
      <c r="CU51" s="179"/>
      <c r="CV51" s="171"/>
      <c r="CW51" s="171"/>
      <c r="CX51" s="179"/>
      <c r="CY51" s="171"/>
      <c r="CZ51" s="171"/>
      <c r="DA51" s="179"/>
      <c r="DB51" s="171"/>
      <c r="DC51" s="171"/>
      <c r="DD51" s="179"/>
      <c r="DE51" s="171"/>
      <c r="DF51" s="171"/>
      <c r="DG51" s="179"/>
      <c r="DH51" s="171"/>
      <c r="DI51" s="171"/>
      <c r="DJ51" s="179"/>
      <c r="DK51" s="171"/>
      <c r="DL51" s="171"/>
      <c r="DM51" s="179"/>
      <c r="DN51" s="171"/>
      <c r="DO51" s="171"/>
      <c r="DP51" s="179"/>
      <c r="DQ51" s="171"/>
      <c r="DR51" s="171"/>
      <c r="DS51" s="179"/>
      <c r="DT51" s="171"/>
      <c r="DU51" s="171"/>
      <c r="DV51" s="179"/>
    </row>
    <row r="52" spans="1:126" s="174" customFormat="1" ht="15.75" customHeight="1" x14ac:dyDescent="0.2">
      <c r="A52" s="191"/>
      <c r="B52" s="203"/>
      <c r="C52" s="203"/>
      <c r="D52" s="203"/>
      <c r="E52" s="207"/>
      <c r="F52" s="202" t="s">
        <v>258</v>
      </c>
      <c r="G52" s="179"/>
      <c r="H52" s="179"/>
      <c r="I52" s="192"/>
      <c r="J52" s="192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</row>
    <row r="53" spans="1:126" s="174" customFormat="1" ht="15.75" customHeight="1" x14ac:dyDescent="0.2">
      <c r="A53" s="191"/>
      <c r="B53" s="203"/>
      <c r="C53" s="203"/>
      <c r="D53" s="203"/>
      <c r="E53" s="207"/>
      <c r="F53" s="202" t="s">
        <v>259</v>
      </c>
      <c r="G53" s="179"/>
      <c r="H53" s="179"/>
      <c r="I53" s="192"/>
      <c r="J53" s="192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</row>
    <row r="54" spans="1:126" s="174" customFormat="1" ht="15.75" customHeight="1" x14ac:dyDescent="0.2">
      <c r="A54" s="191"/>
      <c r="B54" s="203"/>
      <c r="C54" s="203"/>
      <c r="D54" s="203"/>
      <c r="E54" s="207"/>
      <c r="F54" s="202" t="s">
        <v>258</v>
      </c>
      <c r="G54" s="179"/>
      <c r="H54" s="179"/>
      <c r="I54" s="192"/>
      <c r="J54" s="192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</row>
    <row r="55" spans="1:126" s="174" customFormat="1" ht="15.75" customHeight="1" x14ac:dyDescent="0.2">
      <c r="A55" s="191"/>
      <c r="B55" s="203"/>
      <c r="C55" s="203"/>
      <c r="D55" s="203"/>
      <c r="E55" s="207"/>
      <c r="F55" s="202" t="s">
        <v>259</v>
      </c>
      <c r="G55" s="179"/>
      <c r="H55" s="179"/>
      <c r="I55" s="192"/>
      <c r="J55" s="192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</row>
    <row r="56" spans="1:126" s="174" customFormat="1" ht="15.75" customHeight="1" x14ac:dyDescent="0.2">
      <c r="A56" s="191"/>
      <c r="B56" s="203"/>
      <c r="C56" s="203"/>
      <c r="D56" s="203"/>
      <c r="E56" s="207"/>
      <c r="F56" s="202" t="s">
        <v>258</v>
      </c>
      <c r="G56" s="179"/>
      <c r="H56" s="179"/>
      <c r="I56" s="192"/>
      <c r="J56" s="192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</row>
    <row r="57" spans="1:126" s="174" customFormat="1" ht="15.75" customHeight="1" x14ac:dyDescent="0.2">
      <c r="A57" s="191"/>
      <c r="B57" s="203"/>
      <c r="C57" s="203"/>
      <c r="D57" s="203"/>
      <c r="E57" s="207"/>
      <c r="F57" s="202" t="s">
        <v>259</v>
      </c>
      <c r="G57" s="179"/>
      <c r="H57" s="179"/>
      <c r="I57" s="192"/>
      <c r="J57" s="192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</row>
    <row r="58" spans="1:126" s="174" customFormat="1" ht="15.75" customHeight="1" x14ac:dyDescent="0.2">
      <c r="A58" s="191"/>
      <c r="B58" s="203"/>
      <c r="C58" s="203"/>
      <c r="D58" s="203"/>
      <c r="E58" s="207"/>
      <c r="F58" s="202" t="s">
        <v>258</v>
      </c>
      <c r="G58" s="179"/>
      <c r="H58" s="179"/>
      <c r="I58" s="192"/>
      <c r="J58" s="192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</row>
    <row r="59" spans="1:126" s="174" customFormat="1" ht="15.75" customHeight="1" x14ac:dyDescent="0.2">
      <c r="A59" s="191"/>
      <c r="B59" s="203"/>
      <c r="C59" s="203"/>
      <c r="D59" s="203"/>
      <c r="E59" s="207"/>
      <c r="F59" s="202" t="s">
        <v>259</v>
      </c>
      <c r="G59" s="179"/>
      <c r="H59" s="179"/>
      <c r="I59" s="192"/>
      <c r="J59" s="192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</row>
    <row r="60" spans="1:126" s="174" customFormat="1" ht="15.75" customHeight="1" x14ac:dyDescent="0.2">
      <c r="A60" s="191"/>
      <c r="B60" s="203"/>
      <c r="C60" s="203"/>
      <c r="D60" s="203"/>
      <c r="E60" s="207"/>
      <c r="F60" s="202" t="s">
        <v>258</v>
      </c>
      <c r="G60" s="179"/>
      <c r="H60" s="179"/>
      <c r="I60" s="192"/>
      <c r="J60" s="192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</row>
    <row r="61" spans="1:126" s="174" customFormat="1" ht="15.75" customHeight="1" x14ac:dyDescent="0.2">
      <c r="A61" s="191"/>
      <c r="B61" s="203"/>
      <c r="C61" s="203"/>
      <c r="D61" s="203"/>
      <c r="E61" s="207"/>
      <c r="F61" s="202" t="s">
        <v>259</v>
      </c>
      <c r="G61" s="179"/>
      <c r="H61" s="179"/>
      <c r="I61" s="192"/>
      <c r="J61" s="192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</row>
    <row r="62" spans="1:126" s="174" customFormat="1" ht="15.75" customHeight="1" x14ac:dyDescent="0.2">
      <c r="A62" s="191"/>
      <c r="B62" s="203"/>
      <c r="C62" s="203"/>
      <c r="D62" s="203"/>
      <c r="E62" s="207"/>
      <c r="F62" s="202" t="s">
        <v>258</v>
      </c>
      <c r="G62" s="179"/>
      <c r="H62" s="179"/>
      <c r="I62" s="192"/>
      <c r="J62" s="192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</row>
    <row r="63" spans="1:126" s="174" customFormat="1" ht="15.75" customHeight="1" x14ac:dyDescent="0.2">
      <c r="A63" s="191"/>
      <c r="B63" s="203"/>
      <c r="C63" s="203"/>
      <c r="D63" s="203"/>
      <c r="E63" s="207"/>
      <c r="F63" s="202" t="s">
        <v>259</v>
      </c>
      <c r="G63" s="179"/>
      <c r="H63" s="179"/>
      <c r="I63" s="192"/>
      <c r="J63" s="192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</row>
    <row r="64" spans="1:126" s="174" customFormat="1" ht="15.75" customHeight="1" x14ac:dyDescent="0.2">
      <c r="A64" s="191"/>
      <c r="B64" s="203"/>
      <c r="C64" s="203"/>
      <c r="D64" s="203"/>
      <c r="E64" s="207"/>
      <c r="F64" s="202" t="s">
        <v>258</v>
      </c>
      <c r="G64" s="179"/>
      <c r="H64" s="179"/>
      <c r="I64" s="192"/>
      <c r="J64" s="192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</row>
    <row r="65" spans="1:126" s="174" customFormat="1" ht="15.75" customHeight="1" x14ac:dyDescent="0.2">
      <c r="A65" s="191"/>
      <c r="B65" s="203"/>
      <c r="C65" s="203"/>
      <c r="D65" s="203"/>
      <c r="E65" s="207"/>
      <c r="F65" s="202" t="s">
        <v>259</v>
      </c>
      <c r="G65" s="179"/>
      <c r="H65" s="179"/>
      <c r="I65" s="192"/>
      <c r="J65" s="192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</row>
    <row r="66" spans="1:126" s="174" customFormat="1" ht="15.75" customHeight="1" x14ac:dyDescent="0.2">
      <c r="A66" s="191"/>
      <c r="B66" s="203"/>
      <c r="C66" s="203"/>
      <c r="D66" s="203"/>
      <c r="E66" s="207"/>
      <c r="F66" s="202" t="s">
        <v>258</v>
      </c>
      <c r="G66" s="179"/>
      <c r="H66" s="179"/>
      <c r="I66" s="192"/>
      <c r="J66" s="192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</row>
    <row r="67" spans="1:126" s="174" customFormat="1" ht="15.75" customHeight="1" x14ac:dyDescent="0.2">
      <c r="A67" s="191"/>
      <c r="B67" s="203"/>
      <c r="C67" s="203"/>
      <c r="D67" s="203"/>
      <c r="E67" s="207"/>
      <c r="F67" s="202" t="s">
        <v>259</v>
      </c>
      <c r="G67" s="179"/>
      <c r="H67" s="179"/>
      <c r="I67" s="192"/>
      <c r="J67" s="192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</row>
    <row r="68" spans="1:126" s="174" customFormat="1" ht="15.75" customHeight="1" x14ac:dyDescent="0.2">
      <c r="A68" s="191"/>
      <c r="B68" s="203"/>
      <c r="C68" s="203"/>
      <c r="D68" s="203"/>
      <c r="E68" s="207"/>
      <c r="F68" s="202" t="s">
        <v>258</v>
      </c>
      <c r="G68" s="179"/>
      <c r="H68" s="179"/>
      <c r="I68" s="192"/>
      <c r="J68" s="192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</row>
    <row r="69" spans="1:126" s="174" customFormat="1" ht="15.75" customHeight="1" x14ac:dyDescent="0.2">
      <c r="A69" s="191"/>
      <c r="B69" s="203"/>
      <c r="C69" s="203"/>
      <c r="D69" s="203"/>
      <c r="E69" s="207"/>
      <c r="F69" s="202" t="s">
        <v>259</v>
      </c>
      <c r="G69" s="179"/>
      <c r="H69" s="179"/>
      <c r="I69" s="192"/>
      <c r="J69" s="192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</row>
    <row r="70" spans="1:126" s="174" customFormat="1" ht="15.75" customHeight="1" x14ac:dyDescent="0.2">
      <c r="A70" s="191"/>
      <c r="B70" s="203"/>
      <c r="C70" s="203"/>
      <c r="D70" s="203"/>
      <c r="E70" s="207"/>
      <c r="F70" s="202" t="s">
        <v>258</v>
      </c>
      <c r="G70" s="179"/>
      <c r="H70" s="179"/>
      <c r="I70" s="192"/>
      <c r="J70" s="192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</row>
    <row r="71" spans="1:126" s="174" customFormat="1" ht="15.75" customHeight="1" x14ac:dyDescent="0.2">
      <c r="A71" s="191"/>
      <c r="B71" s="203"/>
      <c r="C71" s="203"/>
      <c r="D71" s="203"/>
      <c r="E71" s="207"/>
      <c r="F71" s="202" t="s">
        <v>259</v>
      </c>
      <c r="G71" s="179"/>
      <c r="H71" s="179"/>
      <c r="I71" s="192"/>
      <c r="J71" s="192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</row>
    <row r="72" spans="1:126" s="174" customFormat="1" ht="15.75" customHeight="1" x14ac:dyDescent="0.2">
      <c r="A72" s="191"/>
      <c r="B72" s="203"/>
      <c r="C72" s="203"/>
      <c r="D72" s="203"/>
      <c r="E72" s="207"/>
      <c r="F72" s="202" t="s">
        <v>258</v>
      </c>
      <c r="G72" s="179"/>
      <c r="H72" s="179"/>
      <c r="I72" s="192"/>
      <c r="J72" s="192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</row>
    <row r="73" spans="1:126" s="174" customFormat="1" ht="15.75" customHeight="1" x14ac:dyDescent="0.2">
      <c r="A73" s="191"/>
      <c r="B73" s="203"/>
      <c r="C73" s="203"/>
      <c r="D73" s="203"/>
      <c r="E73" s="207"/>
      <c r="F73" s="202" t="s">
        <v>259</v>
      </c>
      <c r="G73" s="179"/>
      <c r="H73" s="179"/>
      <c r="I73" s="192"/>
      <c r="J73" s="192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</row>
    <row r="74" spans="1:126" s="174" customFormat="1" ht="15.75" customHeight="1" x14ac:dyDescent="0.2">
      <c r="A74" s="191"/>
      <c r="B74" s="203"/>
      <c r="C74" s="203"/>
      <c r="D74" s="203"/>
      <c r="E74" s="207"/>
      <c r="F74" s="202" t="s">
        <v>258</v>
      </c>
      <c r="G74" s="171"/>
      <c r="H74" s="171"/>
      <c r="I74" s="192"/>
      <c r="J74" s="192"/>
      <c r="K74" s="171"/>
      <c r="L74" s="179"/>
      <c r="M74" s="171"/>
      <c r="N74" s="171"/>
      <c r="O74" s="179"/>
      <c r="P74" s="171"/>
      <c r="Q74" s="171"/>
      <c r="R74" s="179"/>
      <c r="S74" s="171"/>
      <c r="T74" s="171"/>
      <c r="U74" s="179"/>
      <c r="V74" s="171"/>
      <c r="W74" s="171"/>
      <c r="X74" s="179"/>
      <c r="Y74" s="171"/>
      <c r="Z74" s="171"/>
      <c r="AA74" s="179"/>
      <c r="AB74" s="171"/>
      <c r="AC74" s="171"/>
      <c r="AD74" s="179"/>
      <c r="AE74" s="171"/>
      <c r="AF74" s="171"/>
      <c r="AG74" s="179"/>
      <c r="AH74" s="171"/>
      <c r="AI74" s="171"/>
      <c r="AJ74" s="179"/>
      <c r="AK74" s="171"/>
      <c r="AL74" s="171"/>
      <c r="AM74" s="179"/>
      <c r="AN74" s="171"/>
      <c r="AO74" s="171"/>
      <c r="AP74" s="179"/>
      <c r="AQ74" s="171"/>
      <c r="AR74" s="171"/>
      <c r="AS74" s="179"/>
      <c r="AT74" s="171"/>
      <c r="AU74" s="171"/>
      <c r="AV74" s="179"/>
      <c r="AW74" s="171"/>
      <c r="AX74" s="171"/>
      <c r="AY74" s="179"/>
      <c r="AZ74" s="171"/>
      <c r="BA74" s="171"/>
      <c r="BB74" s="179"/>
      <c r="BC74" s="171"/>
      <c r="BD74" s="171"/>
      <c r="BE74" s="179"/>
      <c r="BF74" s="171"/>
      <c r="BG74" s="171"/>
      <c r="BH74" s="179"/>
      <c r="BI74" s="171"/>
      <c r="BJ74" s="171"/>
      <c r="BK74" s="179"/>
      <c r="BL74" s="171"/>
      <c r="BM74" s="171"/>
      <c r="BN74" s="179"/>
      <c r="BO74" s="171"/>
      <c r="BP74" s="171"/>
      <c r="BQ74" s="179"/>
      <c r="BR74" s="171"/>
      <c r="BS74" s="171"/>
      <c r="BT74" s="179"/>
      <c r="BU74" s="171"/>
      <c r="BV74" s="171"/>
      <c r="BW74" s="179"/>
      <c r="BX74" s="171"/>
      <c r="BY74" s="171"/>
      <c r="BZ74" s="179"/>
      <c r="CA74" s="171"/>
      <c r="CB74" s="171"/>
      <c r="CC74" s="179"/>
      <c r="CD74" s="171"/>
      <c r="CE74" s="171"/>
      <c r="CF74" s="179"/>
      <c r="CG74" s="171"/>
      <c r="CH74" s="171"/>
      <c r="CI74" s="179"/>
      <c r="CJ74" s="171"/>
      <c r="CK74" s="171"/>
      <c r="CL74" s="179"/>
      <c r="CM74" s="171"/>
      <c r="CN74" s="171"/>
      <c r="CO74" s="179"/>
      <c r="CP74" s="171"/>
      <c r="CQ74" s="171"/>
      <c r="CR74" s="179"/>
      <c r="CS74" s="171"/>
      <c r="CT74" s="171"/>
      <c r="CU74" s="179"/>
      <c r="CV74" s="171"/>
      <c r="CW74" s="171"/>
      <c r="CX74" s="179"/>
      <c r="CY74" s="171"/>
      <c r="CZ74" s="171"/>
      <c r="DA74" s="179"/>
      <c r="DB74" s="171"/>
      <c r="DC74" s="171"/>
      <c r="DD74" s="179"/>
      <c r="DE74" s="171"/>
      <c r="DF74" s="171"/>
      <c r="DG74" s="179"/>
      <c r="DH74" s="171"/>
      <c r="DI74" s="171"/>
      <c r="DJ74" s="179"/>
      <c r="DK74" s="171"/>
      <c r="DL74" s="171"/>
      <c r="DM74" s="179"/>
      <c r="DN74" s="171"/>
      <c r="DO74" s="171"/>
      <c r="DP74" s="179"/>
      <c r="DQ74" s="171"/>
      <c r="DR74" s="171"/>
      <c r="DS74" s="179"/>
      <c r="DT74" s="171"/>
      <c r="DU74" s="171"/>
      <c r="DV74" s="179"/>
    </row>
    <row r="75" spans="1:126" s="174" customFormat="1" ht="15.75" customHeight="1" x14ac:dyDescent="0.2">
      <c r="A75" s="191"/>
      <c r="B75" s="203"/>
      <c r="C75" s="203"/>
      <c r="D75" s="203"/>
      <c r="E75" s="207"/>
      <c r="F75" s="202" t="s">
        <v>259</v>
      </c>
      <c r="G75" s="179"/>
      <c r="H75" s="179"/>
      <c r="I75" s="192"/>
      <c r="J75" s="192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</row>
    <row r="76" spans="1:126" s="174" customFormat="1" ht="15.75" customHeight="1" x14ac:dyDescent="0.2">
      <c r="A76" s="191"/>
      <c r="B76" s="203"/>
      <c r="C76" s="203"/>
      <c r="D76" s="203"/>
      <c r="E76" s="207"/>
      <c r="F76" s="202" t="s">
        <v>258</v>
      </c>
      <c r="G76" s="179"/>
      <c r="H76" s="179"/>
      <c r="I76" s="192"/>
      <c r="J76" s="192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</row>
    <row r="77" spans="1:126" s="174" customFormat="1" ht="15.75" customHeight="1" x14ac:dyDescent="0.2">
      <c r="A77" s="191"/>
      <c r="B77" s="203"/>
      <c r="C77" s="203"/>
      <c r="D77" s="203"/>
      <c r="E77" s="207"/>
      <c r="F77" s="202" t="s">
        <v>259</v>
      </c>
      <c r="G77" s="179"/>
      <c r="H77" s="179"/>
      <c r="I77" s="192"/>
      <c r="J77" s="192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</row>
    <row r="78" spans="1:126" s="174" customFormat="1" ht="15.75" customHeight="1" x14ac:dyDescent="0.2">
      <c r="A78" s="191"/>
      <c r="B78" s="203"/>
      <c r="C78" s="203"/>
      <c r="D78" s="203"/>
      <c r="E78" s="207"/>
      <c r="F78" s="202" t="s">
        <v>258</v>
      </c>
      <c r="G78" s="179"/>
      <c r="H78" s="179"/>
      <c r="I78" s="192"/>
      <c r="J78" s="192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</row>
    <row r="79" spans="1:126" s="174" customFormat="1" ht="15.6" customHeight="1" x14ac:dyDescent="0.2">
      <c r="A79" s="191"/>
      <c r="B79" s="203"/>
      <c r="C79" s="203"/>
      <c r="D79" s="203"/>
      <c r="E79" s="207"/>
      <c r="F79" s="202" t="s">
        <v>259</v>
      </c>
      <c r="G79" s="171"/>
      <c r="H79" s="171"/>
      <c r="I79" s="192"/>
      <c r="J79" s="192"/>
      <c r="K79" s="171"/>
      <c r="L79" s="179"/>
      <c r="M79" s="171"/>
      <c r="N79" s="171"/>
      <c r="O79" s="179"/>
      <c r="P79" s="171"/>
      <c r="Q79" s="171"/>
      <c r="R79" s="179"/>
      <c r="S79" s="171"/>
      <c r="T79" s="171"/>
      <c r="U79" s="179"/>
      <c r="V79" s="171"/>
      <c r="W79" s="171"/>
      <c r="X79" s="179"/>
      <c r="Y79" s="171"/>
      <c r="Z79" s="171"/>
      <c r="AA79" s="179"/>
      <c r="AB79" s="171"/>
      <c r="AC79" s="171"/>
      <c r="AD79" s="179"/>
      <c r="AE79" s="171"/>
      <c r="AF79" s="171"/>
      <c r="AG79" s="179"/>
      <c r="AH79" s="171"/>
      <c r="AI79" s="171"/>
      <c r="AJ79" s="179"/>
      <c r="AK79" s="171"/>
      <c r="AL79" s="171"/>
      <c r="AM79" s="179"/>
      <c r="AN79" s="171"/>
      <c r="AO79" s="171"/>
      <c r="AP79" s="179"/>
      <c r="AQ79" s="171"/>
      <c r="AR79" s="171"/>
      <c r="AS79" s="179"/>
      <c r="AT79" s="171"/>
      <c r="AU79" s="171"/>
      <c r="AV79" s="179"/>
      <c r="AW79" s="171"/>
      <c r="AX79" s="171"/>
      <c r="AY79" s="179"/>
      <c r="AZ79" s="171"/>
      <c r="BA79" s="171"/>
      <c r="BB79" s="179"/>
      <c r="BC79" s="171"/>
      <c r="BD79" s="171"/>
      <c r="BE79" s="179"/>
      <c r="BF79" s="171"/>
      <c r="BG79" s="171"/>
      <c r="BH79" s="179"/>
      <c r="BI79" s="171"/>
      <c r="BJ79" s="171"/>
      <c r="BK79" s="179"/>
      <c r="BL79" s="171"/>
      <c r="BM79" s="171"/>
      <c r="BN79" s="179"/>
      <c r="BO79" s="171"/>
      <c r="BP79" s="171"/>
      <c r="BQ79" s="179"/>
      <c r="BR79" s="171"/>
      <c r="BS79" s="171"/>
      <c r="BT79" s="179"/>
      <c r="BU79" s="171"/>
      <c r="BV79" s="171"/>
      <c r="BW79" s="179"/>
      <c r="BX79" s="171"/>
      <c r="BY79" s="171"/>
      <c r="BZ79" s="179"/>
      <c r="CA79" s="171"/>
      <c r="CB79" s="171"/>
      <c r="CC79" s="179"/>
      <c r="CD79" s="171"/>
      <c r="CE79" s="171"/>
      <c r="CF79" s="179"/>
      <c r="CG79" s="171"/>
      <c r="CH79" s="171"/>
      <c r="CI79" s="179"/>
      <c r="CJ79" s="171"/>
      <c r="CK79" s="171"/>
      <c r="CL79" s="179"/>
      <c r="CM79" s="171"/>
      <c r="CN79" s="171"/>
      <c r="CO79" s="179"/>
      <c r="CP79" s="171"/>
      <c r="CQ79" s="171"/>
      <c r="CR79" s="179"/>
      <c r="CS79" s="171"/>
      <c r="CT79" s="171"/>
      <c r="CU79" s="179"/>
      <c r="CV79" s="171"/>
      <c r="CW79" s="171"/>
      <c r="CX79" s="179"/>
      <c r="CY79" s="171"/>
      <c r="CZ79" s="171"/>
      <c r="DA79" s="179"/>
      <c r="DB79" s="171"/>
      <c r="DC79" s="171"/>
      <c r="DD79" s="179"/>
      <c r="DE79" s="171"/>
      <c r="DF79" s="171"/>
      <c r="DG79" s="179"/>
      <c r="DH79" s="171"/>
      <c r="DI79" s="171"/>
      <c r="DJ79" s="179"/>
      <c r="DK79" s="171"/>
      <c r="DL79" s="171"/>
      <c r="DM79" s="179"/>
      <c r="DN79" s="171"/>
      <c r="DO79" s="171"/>
      <c r="DP79" s="179"/>
      <c r="DQ79" s="171"/>
      <c r="DR79" s="171"/>
      <c r="DS79" s="179"/>
      <c r="DT79" s="171"/>
      <c r="DU79" s="171"/>
      <c r="DV79" s="179"/>
    </row>
    <row r="80" spans="1:126" s="174" customFormat="1" ht="15.75" customHeight="1" x14ac:dyDescent="0.2">
      <c r="A80" s="191"/>
      <c r="B80" s="203"/>
      <c r="C80" s="203"/>
      <c r="D80" s="203"/>
      <c r="E80" s="207"/>
      <c r="F80" s="202" t="s">
        <v>258</v>
      </c>
      <c r="G80" s="179"/>
      <c r="H80" s="179"/>
      <c r="I80" s="192"/>
      <c r="J80" s="192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</row>
    <row r="81" spans="1:126" s="174" customFormat="1" ht="15.75" customHeight="1" x14ac:dyDescent="0.2">
      <c r="A81" s="191"/>
      <c r="B81" s="203"/>
      <c r="C81" s="203"/>
      <c r="D81" s="203"/>
      <c r="E81" s="207"/>
      <c r="F81" s="202" t="s">
        <v>259</v>
      </c>
      <c r="G81" s="179"/>
      <c r="H81" s="179"/>
      <c r="I81" s="192"/>
      <c r="J81" s="192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</row>
    <row r="82" spans="1:126" s="174" customFormat="1" ht="15.75" customHeight="1" x14ac:dyDescent="0.2">
      <c r="A82" s="191"/>
      <c r="B82" s="203"/>
      <c r="C82" s="203"/>
      <c r="D82" s="203"/>
      <c r="E82" s="207"/>
      <c r="F82" s="202" t="s">
        <v>258</v>
      </c>
      <c r="G82" s="179"/>
      <c r="H82" s="179"/>
      <c r="I82" s="192"/>
      <c r="J82" s="192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</row>
    <row r="83" spans="1:126" s="174" customFormat="1" ht="15.75" customHeight="1" x14ac:dyDescent="0.2">
      <c r="A83" s="191"/>
      <c r="B83" s="203"/>
      <c r="C83" s="203"/>
      <c r="D83" s="203"/>
      <c r="E83" s="207"/>
      <c r="F83" s="202" t="s">
        <v>259</v>
      </c>
      <c r="G83" s="179"/>
      <c r="H83" s="179"/>
      <c r="I83" s="192"/>
      <c r="J83" s="192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</row>
    <row r="84" spans="1:126" s="174" customFormat="1" ht="15.75" customHeight="1" x14ac:dyDescent="0.2">
      <c r="A84" s="191"/>
      <c r="B84" s="203"/>
      <c r="C84" s="203"/>
      <c r="D84" s="203"/>
      <c r="E84" s="207"/>
      <c r="F84" s="202" t="s">
        <v>258</v>
      </c>
      <c r="G84" s="179"/>
      <c r="H84" s="179"/>
      <c r="I84" s="192"/>
      <c r="J84" s="192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</row>
    <row r="85" spans="1:126" s="174" customFormat="1" x14ac:dyDescent="0.2">
      <c r="A85" s="191"/>
      <c r="B85" s="203"/>
      <c r="C85" s="203"/>
      <c r="D85" s="203"/>
      <c r="E85" s="207"/>
      <c r="F85" s="202" t="s">
        <v>259</v>
      </c>
      <c r="G85" s="179"/>
      <c r="H85" s="179"/>
      <c r="I85" s="192"/>
      <c r="J85" s="192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</row>
    <row r="86" spans="1:126" s="174" customFormat="1" ht="15.75" customHeight="1" x14ac:dyDescent="0.2">
      <c r="A86" s="191"/>
      <c r="B86" s="203"/>
      <c r="C86" s="203"/>
      <c r="D86" s="203"/>
      <c r="E86" s="207"/>
      <c r="F86" s="202" t="s">
        <v>258</v>
      </c>
      <c r="G86" s="179"/>
      <c r="H86" s="179"/>
      <c r="I86" s="192"/>
      <c r="J86" s="192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</row>
    <row r="87" spans="1:126" s="174" customFormat="1" ht="15.75" customHeight="1" x14ac:dyDescent="0.2">
      <c r="A87" s="191"/>
      <c r="B87" s="203"/>
      <c r="C87" s="203"/>
      <c r="D87" s="203"/>
      <c r="E87" s="207"/>
      <c r="F87" s="202" t="s">
        <v>259</v>
      </c>
      <c r="G87" s="171"/>
      <c r="H87" s="171"/>
      <c r="I87" s="192"/>
      <c r="J87" s="192"/>
      <c r="K87" s="171"/>
      <c r="L87" s="179"/>
      <c r="M87" s="171"/>
      <c r="N87" s="171"/>
      <c r="O87" s="179"/>
      <c r="P87" s="171"/>
      <c r="Q87" s="171"/>
      <c r="R87" s="179"/>
      <c r="S87" s="171"/>
      <c r="T87" s="171"/>
      <c r="U87" s="179"/>
      <c r="V87" s="171"/>
      <c r="W87" s="171"/>
      <c r="X87" s="179"/>
      <c r="Y87" s="171"/>
      <c r="Z87" s="171"/>
      <c r="AA87" s="179"/>
      <c r="AB87" s="171"/>
      <c r="AC87" s="171"/>
      <c r="AD87" s="179"/>
      <c r="AE87" s="171"/>
      <c r="AF87" s="171"/>
      <c r="AG87" s="179"/>
      <c r="AH87" s="171"/>
      <c r="AI87" s="171"/>
      <c r="AJ87" s="179"/>
      <c r="AK87" s="171"/>
      <c r="AL87" s="171"/>
      <c r="AM87" s="179"/>
      <c r="AN87" s="171"/>
      <c r="AO87" s="171"/>
      <c r="AP87" s="179"/>
      <c r="AQ87" s="171"/>
      <c r="AR87" s="171"/>
      <c r="AS87" s="179"/>
      <c r="AT87" s="171"/>
      <c r="AU87" s="171"/>
      <c r="AV87" s="179"/>
      <c r="AW87" s="171"/>
      <c r="AX87" s="171"/>
      <c r="AY87" s="179"/>
      <c r="AZ87" s="171"/>
      <c r="BA87" s="171"/>
      <c r="BB87" s="179"/>
      <c r="BC87" s="171"/>
      <c r="BD87" s="171"/>
      <c r="BE87" s="179"/>
      <c r="BF87" s="171"/>
      <c r="BG87" s="171"/>
      <c r="BH87" s="179"/>
      <c r="BI87" s="171"/>
      <c r="BJ87" s="171"/>
      <c r="BK87" s="179"/>
      <c r="BL87" s="171"/>
      <c r="BM87" s="171"/>
      <c r="BN87" s="179"/>
      <c r="BO87" s="171"/>
      <c r="BP87" s="171"/>
      <c r="BQ87" s="179"/>
      <c r="BR87" s="171"/>
      <c r="BS87" s="171"/>
      <c r="BT87" s="179"/>
      <c r="BU87" s="171"/>
      <c r="BV87" s="171"/>
      <c r="BW87" s="179"/>
      <c r="BX87" s="171"/>
      <c r="BY87" s="171"/>
      <c r="BZ87" s="179"/>
      <c r="CA87" s="171"/>
      <c r="CB87" s="171"/>
      <c r="CC87" s="179"/>
      <c r="CD87" s="171"/>
      <c r="CE87" s="171"/>
      <c r="CF87" s="179"/>
      <c r="CG87" s="171"/>
      <c r="CH87" s="171"/>
      <c r="CI87" s="179"/>
      <c r="CJ87" s="171"/>
      <c r="CK87" s="171"/>
      <c r="CL87" s="179"/>
      <c r="CM87" s="171"/>
      <c r="CN87" s="171"/>
      <c r="CO87" s="179"/>
      <c r="CP87" s="171"/>
      <c r="CQ87" s="171"/>
      <c r="CR87" s="179"/>
      <c r="CS87" s="171"/>
      <c r="CT87" s="171"/>
      <c r="CU87" s="179"/>
      <c r="CV87" s="171"/>
      <c r="CW87" s="171"/>
      <c r="CX87" s="179"/>
      <c r="CY87" s="171"/>
      <c r="CZ87" s="171"/>
      <c r="DA87" s="179"/>
      <c r="DB87" s="171"/>
      <c r="DC87" s="171"/>
      <c r="DD87" s="179"/>
      <c r="DE87" s="171"/>
      <c r="DF87" s="171"/>
      <c r="DG87" s="179"/>
      <c r="DH87" s="171"/>
      <c r="DI87" s="171"/>
      <c r="DJ87" s="179"/>
      <c r="DK87" s="171"/>
      <c r="DL87" s="171"/>
      <c r="DM87" s="179"/>
      <c r="DN87" s="171"/>
      <c r="DO87" s="171"/>
      <c r="DP87" s="179"/>
      <c r="DQ87" s="171"/>
      <c r="DR87" s="171"/>
      <c r="DS87" s="179"/>
      <c r="DT87" s="171"/>
      <c r="DU87" s="171"/>
      <c r="DV87" s="179"/>
    </row>
    <row r="88" spans="1:126" s="174" customFormat="1" ht="15.75" customHeight="1" x14ac:dyDescent="0.2">
      <c r="A88" s="191"/>
      <c r="B88" s="203"/>
      <c r="C88" s="203"/>
      <c r="D88" s="203"/>
      <c r="E88" s="207"/>
      <c r="F88" s="202" t="s">
        <v>258</v>
      </c>
      <c r="G88" s="179"/>
      <c r="H88" s="179"/>
      <c r="I88" s="192"/>
      <c r="J88" s="192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</row>
    <row r="89" spans="1:126" s="174" customFormat="1" ht="15.75" customHeight="1" x14ac:dyDescent="0.2">
      <c r="A89" s="191"/>
      <c r="B89" s="203"/>
      <c r="C89" s="203"/>
      <c r="D89" s="203"/>
      <c r="E89" s="207"/>
      <c r="F89" s="202" t="s">
        <v>259</v>
      </c>
      <c r="G89" s="179"/>
      <c r="H89" s="179"/>
      <c r="I89" s="192"/>
      <c r="J89" s="192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</row>
    <row r="90" spans="1:126" s="174" customFormat="1" ht="15.75" customHeight="1" x14ac:dyDescent="0.2">
      <c r="A90" s="191"/>
      <c r="B90" s="203"/>
      <c r="C90" s="203"/>
      <c r="D90" s="203"/>
      <c r="E90" s="207"/>
      <c r="F90" s="202" t="s">
        <v>258</v>
      </c>
      <c r="G90" s="179"/>
      <c r="H90" s="179"/>
      <c r="I90" s="192"/>
      <c r="J90" s="192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</row>
    <row r="91" spans="1:126" s="174" customFormat="1" x14ac:dyDescent="0.2">
      <c r="A91" s="191"/>
      <c r="B91" s="203"/>
      <c r="C91" s="203"/>
      <c r="D91" s="203"/>
      <c r="E91" s="207"/>
      <c r="F91" s="202" t="s">
        <v>259</v>
      </c>
      <c r="G91" s="179"/>
      <c r="H91" s="179"/>
      <c r="I91" s="192"/>
      <c r="J91" s="192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</row>
    <row r="92" spans="1:126" s="174" customFormat="1" ht="15.75" customHeight="1" x14ac:dyDescent="0.2">
      <c r="A92" s="191"/>
      <c r="B92" s="203"/>
      <c r="C92" s="203"/>
      <c r="D92" s="203"/>
      <c r="E92" s="207"/>
      <c r="F92" s="202" t="s">
        <v>258</v>
      </c>
      <c r="G92" s="179"/>
      <c r="H92" s="179"/>
      <c r="I92" s="192"/>
      <c r="J92" s="192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</row>
    <row r="93" spans="1:126" s="174" customFormat="1" ht="15.75" customHeight="1" x14ac:dyDescent="0.2">
      <c r="A93" s="191"/>
      <c r="B93" s="203"/>
      <c r="C93" s="203"/>
      <c r="D93" s="203"/>
      <c r="E93" s="207"/>
      <c r="F93" s="202" t="s">
        <v>259</v>
      </c>
      <c r="G93" s="171"/>
      <c r="H93" s="171"/>
      <c r="I93" s="192"/>
      <c r="J93" s="192"/>
      <c r="K93" s="171"/>
      <c r="L93" s="179"/>
      <c r="M93" s="171"/>
      <c r="N93" s="171"/>
      <c r="O93" s="179"/>
      <c r="P93" s="171"/>
      <c r="Q93" s="171"/>
      <c r="R93" s="179"/>
      <c r="S93" s="171"/>
      <c r="T93" s="171"/>
      <c r="U93" s="179"/>
      <c r="V93" s="171"/>
      <c r="W93" s="171"/>
      <c r="X93" s="179"/>
      <c r="Y93" s="171"/>
      <c r="Z93" s="171"/>
      <c r="AA93" s="179"/>
      <c r="AB93" s="171"/>
      <c r="AC93" s="171"/>
      <c r="AD93" s="179"/>
      <c r="AE93" s="171"/>
      <c r="AF93" s="171"/>
      <c r="AG93" s="179"/>
      <c r="AH93" s="171"/>
      <c r="AI93" s="171"/>
      <c r="AJ93" s="179"/>
      <c r="AK93" s="171"/>
      <c r="AL93" s="171"/>
      <c r="AM93" s="179"/>
      <c r="AN93" s="171"/>
      <c r="AO93" s="171"/>
      <c r="AP93" s="179"/>
      <c r="AQ93" s="171"/>
      <c r="AR93" s="171"/>
      <c r="AS93" s="179"/>
      <c r="AT93" s="171"/>
      <c r="AU93" s="171"/>
      <c r="AV93" s="179"/>
      <c r="AW93" s="171"/>
      <c r="AX93" s="171"/>
      <c r="AY93" s="179"/>
      <c r="AZ93" s="171"/>
      <c r="BA93" s="171"/>
      <c r="BB93" s="179"/>
      <c r="BC93" s="171"/>
      <c r="BD93" s="171"/>
      <c r="BE93" s="179"/>
      <c r="BF93" s="171"/>
      <c r="BG93" s="171"/>
      <c r="BH93" s="179"/>
      <c r="BI93" s="171"/>
      <c r="BJ93" s="171"/>
      <c r="BK93" s="179"/>
      <c r="BL93" s="171"/>
      <c r="BM93" s="171"/>
      <c r="BN93" s="179"/>
      <c r="BO93" s="171"/>
      <c r="BP93" s="171"/>
      <c r="BQ93" s="179"/>
      <c r="BR93" s="171"/>
      <c r="BS93" s="171"/>
      <c r="BT93" s="179"/>
      <c r="BU93" s="171"/>
      <c r="BV93" s="171"/>
      <c r="BW93" s="179"/>
      <c r="BX93" s="171"/>
      <c r="BY93" s="171"/>
      <c r="BZ93" s="179"/>
      <c r="CA93" s="171"/>
      <c r="CB93" s="171"/>
      <c r="CC93" s="179"/>
      <c r="CD93" s="171"/>
      <c r="CE93" s="171"/>
      <c r="CF93" s="179"/>
      <c r="CG93" s="171"/>
      <c r="CH93" s="171"/>
      <c r="CI93" s="179"/>
      <c r="CJ93" s="171"/>
      <c r="CK93" s="171"/>
      <c r="CL93" s="179"/>
      <c r="CM93" s="171"/>
      <c r="CN93" s="171"/>
      <c r="CO93" s="179"/>
      <c r="CP93" s="171"/>
      <c r="CQ93" s="171"/>
      <c r="CR93" s="179"/>
      <c r="CS93" s="171"/>
      <c r="CT93" s="171"/>
      <c r="CU93" s="179"/>
      <c r="CV93" s="171"/>
      <c r="CW93" s="171"/>
      <c r="CX93" s="179"/>
      <c r="CY93" s="171"/>
      <c r="CZ93" s="171"/>
      <c r="DA93" s="179"/>
      <c r="DB93" s="171"/>
      <c r="DC93" s="171"/>
      <c r="DD93" s="179"/>
      <c r="DE93" s="171"/>
      <c r="DF93" s="171"/>
      <c r="DG93" s="179"/>
      <c r="DH93" s="171"/>
      <c r="DI93" s="171"/>
      <c r="DJ93" s="179"/>
      <c r="DK93" s="171"/>
      <c r="DL93" s="171"/>
      <c r="DM93" s="179"/>
      <c r="DN93" s="171"/>
      <c r="DO93" s="171"/>
      <c r="DP93" s="179"/>
      <c r="DQ93" s="171"/>
      <c r="DR93" s="171"/>
      <c r="DS93" s="179"/>
      <c r="DT93" s="171"/>
      <c r="DU93" s="171"/>
      <c r="DV93" s="179"/>
    </row>
    <row r="94" spans="1:126" s="174" customFormat="1" ht="15.75" customHeight="1" x14ac:dyDescent="0.2">
      <c r="A94" s="191"/>
      <c r="B94" s="203"/>
      <c r="C94" s="203"/>
      <c r="D94" s="203"/>
      <c r="E94" s="207"/>
      <c r="F94" s="202" t="s">
        <v>258</v>
      </c>
      <c r="G94" s="179"/>
      <c r="H94" s="179"/>
      <c r="I94" s="192"/>
      <c r="J94" s="192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</row>
    <row r="95" spans="1:126" s="174" customFormat="1" ht="15.75" customHeight="1" x14ac:dyDescent="0.2">
      <c r="A95" s="191"/>
      <c r="B95" s="203"/>
      <c r="C95" s="203"/>
      <c r="D95" s="203"/>
      <c r="E95" s="207"/>
      <c r="F95" s="202" t="s">
        <v>259</v>
      </c>
      <c r="G95" s="179"/>
      <c r="H95" s="179"/>
      <c r="I95" s="192"/>
      <c r="J95" s="192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</row>
    <row r="96" spans="1:126" s="174" customFormat="1" ht="15.75" customHeight="1" x14ac:dyDescent="0.2">
      <c r="A96" s="191"/>
      <c r="B96" s="203"/>
      <c r="C96" s="203"/>
      <c r="D96" s="203"/>
      <c r="E96" s="207"/>
      <c r="F96" s="202" t="s">
        <v>258</v>
      </c>
      <c r="G96" s="179"/>
      <c r="H96" s="179"/>
      <c r="I96" s="192"/>
      <c r="J96" s="192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</row>
    <row r="97" spans="1:126" s="174" customFormat="1" ht="15.75" customHeight="1" x14ac:dyDescent="0.2">
      <c r="A97" s="191"/>
      <c r="B97" s="203"/>
      <c r="C97" s="203"/>
      <c r="D97" s="203"/>
      <c r="E97" s="207"/>
      <c r="F97" s="202" t="s">
        <v>259</v>
      </c>
      <c r="G97" s="179"/>
      <c r="H97" s="179"/>
      <c r="I97" s="192"/>
      <c r="J97" s="192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</row>
    <row r="98" spans="1:126" s="174" customFormat="1" ht="15.75" customHeight="1" x14ac:dyDescent="0.2">
      <c r="A98" s="191"/>
      <c r="B98" s="203"/>
      <c r="C98" s="203"/>
      <c r="D98" s="203"/>
      <c r="E98" s="207"/>
      <c r="F98" s="202" t="s">
        <v>258</v>
      </c>
      <c r="G98" s="179"/>
      <c r="H98" s="179"/>
      <c r="I98" s="192"/>
      <c r="J98" s="192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</row>
    <row r="99" spans="1:126" s="174" customFormat="1" ht="15.75" customHeight="1" x14ac:dyDescent="0.2">
      <c r="A99" s="191"/>
      <c r="B99" s="203"/>
      <c r="C99" s="203"/>
      <c r="D99" s="203"/>
      <c r="E99" s="207"/>
      <c r="F99" s="202" t="s">
        <v>259</v>
      </c>
      <c r="G99" s="179"/>
      <c r="H99" s="179"/>
      <c r="I99" s="192"/>
      <c r="J99" s="192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</row>
    <row r="100" spans="1:126" s="174" customFormat="1" ht="15.75" customHeight="1" x14ac:dyDescent="0.2">
      <c r="A100" s="191"/>
      <c r="B100" s="203"/>
      <c r="C100" s="203"/>
      <c r="D100" s="203"/>
      <c r="E100" s="207"/>
      <c r="F100" s="202" t="s">
        <v>258</v>
      </c>
      <c r="G100" s="179"/>
      <c r="H100" s="179"/>
      <c r="I100" s="192"/>
      <c r="J100" s="192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</row>
    <row r="101" spans="1:126" s="174" customFormat="1" ht="15.75" customHeight="1" x14ac:dyDescent="0.2">
      <c r="A101" s="191"/>
      <c r="B101" s="203"/>
      <c r="C101" s="203"/>
      <c r="D101" s="203"/>
      <c r="E101" s="207"/>
      <c r="F101" s="202" t="s">
        <v>259</v>
      </c>
      <c r="G101" s="179"/>
      <c r="H101" s="179"/>
      <c r="I101" s="192"/>
      <c r="J101" s="192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</row>
    <row r="102" spans="1:126" s="174" customFormat="1" ht="15.75" customHeight="1" x14ac:dyDescent="0.2">
      <c r="A102" s="191"/>
      <c r="B102" s="203"/>
      <c r="C102" s="203"/>
      <c r="D102" s="203"/>
      <c r="E102" s="207"/>
      <c r="F102" s="202" t="s">
        <v>258</v>
      </c>
      <c r="G102" s="179"/>
      <c r="H102" s="179"/>
      <c r="I102" s="192"/>
      <c r="J102" s="192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</row>
    <row r="103" spans="1:126" s="174" customFormat="1" ht="15.75" customHeight="1" x14ac:dyDescent="0.2">
      <c r="A103" s="191"/>
      <c r="B103" s="203"/>
      <c r="C103" s="203"/>
      <c r="D103" s="203"/>
      <c r="E103" s="207"/>
      <c r="F103" s="202" t="s">
        <v>259</v>
      </c>
      <c r="G103" s="179"/>
      <c r="H103" s="179"/>
      <c r="I103" s="192"/>
      <c r="J103" s="192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</row>
    <row r="104" spans="1:126" s="174" customFormat="1" ht="15.75" customHeight="1" x14ac:dyDescent="0.2">
      <c r="A104" s="191"/>
      <c r="B104" s="203"/>
      <c r="C104" s="203"/>
      <c r="D104" s="203"/>
      <c r="E104" s="207"/>
      <c r="F104" s="202" t="s">
        <v>258</v>
      </c>
      <c r="G104" s="179"/>
      <c r="H104" s="179"/>
      <c r="I104" s="192"/>
      <c r="J104" s="192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</row>
    <row r="105" spans="1:126" s="174" customFormat="1" ht="15.75" customHeight="1" x14ac:dyDescent="0.2">
      <c r="A105" s="191"/>
      <c r="B105" s="203"/>
      <c r="C105" s="203"/>
      <c r="D105" s="203"/>
      <c r="E105" s="207"/>
      <c r="F105" s="202" t="s">
        <v>259</v>
      </c>
      <c r="G105" s="179"/>
      <c r="H105" s="179"/>
      <c r="I105" s="192"/>
      <c r="J105" s="192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</row>
    <row r="106" spans="1:126" s="174" customFormat="1" ht="15.75" customHeight="1" x14ac:dyDescent="0.2">
      <c r="A106" s="191"/>
      <c r="B106" s="203"/>
      <c r="C106" s="203"/>
      <c r="D106" s="203"/>
      <c r="E106" s="207"/>
      <c r="F106" s="202" t="s">
        <v>258</v>
      </c>
      <c r="G106" s="179"/>
      <c r="H106" s="179"/>
      <c r="I106" s="192"/>
      <c r="J106" s="192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</row>
    <row r="107" spans="1:126" s="174" customFormat="1" ht="15.75" customHeight="1" x14ac:dyDescent="0.2">
      <c r="A107" s="191"/>
      <c r="B107" s="203"/>
      <c r="C107" s="203"/>
      <c r="D107" s="203"/>
      <c r="E107" s="207"/>
      <c r="F107" s="202" t="s">
        <v>259</v>
      </c>
      <c r="G107" s="179"/>
      <c r="H107" s="179"/>
      <c r="I107" s="192"/>
      <c r="J107" s="192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</row>
    <row r="108" spans="1:126" s="174" customFormat="1" ht="15.75" customHeight="1" x14ac:dyDescent="0.2">
      <c r="A108" s="191"/>
      <c r="B108" s="203"/>
      <c r="C108" s="203"/>
      <c r="D108" s="203"/>
      <c r="E108" s="207"/>
      <c r="F108" s="202" t="s">
        <v>258</v>
      </c>
      <c r="G108" s="179"/>
      <c r="H108" s="179"/>
      <c r="I108" s="192"/>
      <c r="J108" s="192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</row>
    <row r="109" spans="1:126" s="174" customFormat="1" ht="15.75" customHeight="1" x14ac:dyDescent="0.2">
      <c r="A109" s="191"/>
      <c r="B109" s="203"/>
      <c r="C109" s="203"/>
      <c r="D109" s="203"/>
      <c r="E109" s="207"/>
      <c r="F109" s="202" t="s">
        <v>259</v>
      </c>
      <c r="G109" s="179"/>
      <c r="H109" s="179"/>
      <c r="I109" s="192"/>
      <c r="J109" s="192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</row>
    <row r="110" spans="1:126" s="174" customFormat="1" ht="15.75" customHeight="1" x14ac:dyDescent="0.2">
      <c r="A110" s="191"/>
      <c r="B110" s="203"/>
      <c r="C110" s="203"/>
      <c r="D110" s="203"/>
      <c r="E110" s="207"/>
      <c r="F110" s="202" t="s">
        <v>258</v>
      </c>
      <c r="G110" s="179"/>
      <c r="H110" s="179"/>
      <c r="I110" s="192"/>
      <c r="J110" s="192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</row>
    <row r="111" spans="1:126" s="174" customFormat="1" ht="15.75" customHeight="1" x14ac:dyDescent="0.2">
      <c r="A111" s="191"/>
      <c r="B111" s="203"/>
      <c r="C111" s="203"/>
      <c r="D111" s="203"/>
      <c r="E111" s="207"/>
      <c r="F111" s="202" t="s">
        <v>259</v>
      </c>
      <c r="G111" s="179"/>
      <c r="H111" s="179"/>
      <c r="I111" s="192"/>
      <c r="J111" s="192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</row>
    <row r="112" spans="1:126" s="174" customFormat="1" ht="15.75" customHeight="1" x14ac:dyDescent="0.2">
      <c r="A112" s="191"/>
      <c r="B112" s="203"/>
      <c r="C112" s="203"/>
      <c r="D112" s="203"/>
      <c r="E112" s="207"/>
      <c r="F112" s="202" t="s">
        <v>258</v>
      </c>
      <c r="G112" s="179"/>
      <c r="H112" s="179"/>
      <c r="I112" s="192"/>
      <c r="J112" s="192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</row>
    <row r="113" spans="1:126" s="174" customFormat="1" ht="15.75" customHeight="1" x14ac:dyDescent="0.2">
      <c r="A113" s="191"/>
      <c r="B113" s="203"/>
      <c r="C113" s="203"/>
      <c r="D113" s="203"/>
      <c r="E113" s="207"/>
      <c r="F113" s="202" t="s">
        <v>259</v>
      </c>
      <c r="G113" s="179"/>
      <c r="H113" s="179"/>
      <c r="I113" s="192"/>
      <c r="J113" s="192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</row>
    <row r="114" spans="1:126" s="174" customFormat="1" ht="15.75" customHeight="1" x14ac:dyDescent="0.2">
      <c r="A114" s="191"/>
      <c r="B114" s="203"/>
      <c r="C114" s="203"/>
      <c r="D114" s="203"/>
      <c r="E114" s="207"/>
      <c r="F114" s="202" t="s">
        <v>258</v>
      </c>
      <c r="G114" s="179"/>
      <c r="H114" s="179"/>
      <c r="I114" s="192"/>
      <c r="J114" s="192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</row>
    <row r="115" spans="1:126" s="174" customFormat="1" ht="15.75" customHeight="1" x14ac:dyDescent="0.2">
      <c r="A115" s="191"/>
      <c r="B115" s="203"/>
      <c r="C115" s="203"/>
      <c r="D115" s="203"/>
      <c r="E115" s="207"/>
      <c r="F115" s="202" t="s">
        <v>259</v>
      </c>
      <c r="G115" s="179"/>
      <c r="H115" s="179"/>
      <c r="I115" s="192"/>
      <c r="J115" s="192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</row>
    <row r="116" spans="1:126" s="174" customFormat="1" ht="15.75" customHeight="1" x14ac:dyDescent="0.2">
      <c r="A116" s="191"/>
      <c r="B116" s="203"/>
      <c r="C116" s="203"/>
      <c r="D116" s="203"/>
      <c r="E116" s="207"/>
      <c r="F116" s="202" t="s">
        <v>258</v>
      </c>
      <c r="G116" s="171"/>
      <c r="H116" s="171"/>
      <c r="I116" s="192"/>
      <c r="J116" s="192"/>
      <c r="K116" s="171"/>
      <c r="L116" s="179"/>
      <c r="M116" s="171"/>
      <c r="N116" s="171"/>
      <c r="O116" s="179"/>
      <c r="P116" s="171"/>
      <c r="Q116" s="171"/>
      <c r="R116" s="179"/>
      <c r="S116" s="171"/>
      <c r="T116" s="171"/>
      <c r="U116" s="179"/>
      <c r="V116" s="171"/>
      <c r="W116" s="171"/>
      <c r="X116" s="179"/>
      <c r="Y116" s="171"/>
      <c r="Z116" s="171"/>
      <c r="AA116" s="179"/>
      <c r="AB116" s="171"/>
      <c r="AC116" s="171"/>
      <c r="AD116" s="179"/>
      <c r="AE116" s="171"/>
      <c r="AF116" s="171"/>
      <c r="AG116" s="179"/>
      <c r="AH116" s="171"/>
      <c r="AI116" s="171"/>
      <c r="AJ116" s="179"/>
      <c r="AK116" s="171"/>
      <c r="AL116" s="171"/>
      <c r="AM116" s="179"/>
      <c r="AN116" s="171"/>
      <c r="AO116" s="171"/>
      <c r="AP116" s="179"/>
      <c r="AQ116" s="171"/>
      <c r="AR116" s="171"/>
      <c r="AS116" s="179"/>
      <c r="AT116" s="171"/>
      <c r="AU116" s="171"/>
      <c r="AV116" s="179"/>
      <c r="AW116" s="171"/>
      <c r="AX116" s="171"/>
      <c r="AY116" s="179"/>
      <c r="AZ116" s="171"/>
      <c r="BA116" s="171"/>
      <c r="BB116" s="179"/>
      <c r="BC116" s="171"/>
      <c r="BD116" s="171"/>
      <c r="BE116" s="179"/>
      <c r="BF116" s="171"/>
      <c r="BG116" s="171"/>
      <c r="BH116" s="179"/>
      <c r="BI116" s="171"/>
      <c r="BJ116" s="171"/>
      <c r="BK116" s="179"/>
      <c r="BL116" s="171"/>
      <c r="BM116" s="171"/>
      <c r="BN116" s="179"/>
      <c r="BO116" s="171"/>
      <c r="BP116" s="171"/>
      <c r="BQ116" s="179"/>
      <c r="BR116" s="171"/>
      <c r="BS116" s="171"/>
      <c r="BT116" s="179"/>
      <c r="BU116" s="171"/>
      <c r="BV116" s="171"/>
      <c r="BW116" s="179"/>
      <c r="BX116" s="171"/>
      <c r="BY116" s="171"/>
      <c r="BZ116" s="179"/>
      <c r="CA116" s="171"/>
      <c r="CB116" s="171"/>
      <c r="CC116" s="179"/>
      <c r="CD116" s="171"/>
      <c r="CE116" s="171"/>
      <c r="CF116" s="179"/>
      <c r="CG116" s="171"/>
      <c r="CH116" s="171"/>
      <c r="CI116" s="179"/>
      <c r="CJ116" s="171"/>
      <c r="CK116" s="171"/>
      <c r="CL116" s="179"/>
      <c r="CM116" s="171"/>
      <c r="CN116" s="171"/>
      <c r="CO116" s="179"/>
      <c r="CP116" s="171"/>
      <c r="CQ116" s="171"/>
      <c r="CR116" s="179"/>
      <c r="CS116" s="171"/>
      <c r="CT116" s="171"/>
      <c r="CU116" s="179"/>
      <c r="CV116" s="171"/>
      <c r="CW116" s="171"/>
      <c r="CX116" s="179"/>
      <c r="CY116" s="171"/>
      <c r="CZ116" s="171"/>
      <c r="DA116" s="179"/>
      <c r="DB116" s="171"/>
      <c r="DC116" s="171"/>
      <c r="DD116" s="179"/>
      <c r="DE116" s="171"/>
      <c r="DF116" s="171"/>
      <c r="DG116" s="179"/>
      <c r="DH116" s="171"/>
      <c r="DI116" s="171"/>
      <c r="DJ116" s="179"/>
      <c r="DK116" s="171"/>
      <c r="DL116" s="171"/>
      <c r="DM116" s="179"/>
      <c r="DN116" s="171"/>
      <c r="DO116" s="171"/>
      <c r="DP116" s="179"/>
      <c r="DQ116" s="171"/>
      <c r="DR116" s="171"/>
      <c r="DS116" s="179"/>
      <c r="DT116" s="171"/>
      <c r="DU116" s="171"/>
      <c r="DV116" s="179"/>
    </row>
    <row r="117" spans="1:126" s="174" customFormat="1" ht="15.75" customHeight="1" x14ac:dyDescent="0.2">
      <c r="A117" s="191"/>
      <c r="B117" s="203"/>
      <c r="C117" s="203"/>
      <c r="D117" s="203"/>
      <c r="E117" s="207"/>
      <c r="F117" s="202" t="s">
        <v>259</v>
      </c>
      <c r="G117" s="179"/>
      <c r="H117" s="179"/>
      <c r="I117" s="192"/>
      <c r="J117" s="192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</row>
    <row r="118" spans="1:126" s="174" customFormat="1" ht="15.75" customHeight="1" x14ac:dyDescent="0.2">
      <c r="A118" s="191"/>
      <c r="B118" s="203"/>
      <c r="C118" s="203"/>
      <c r="D118" s="203"/>
      <c r="E118" s="207"/>
      <c r="F118" s="202" t="s">
        <v>258</v>
      </c>
      <c r="G118" s="179"/>
      <c r="H118" s="179"/>
      <c r="I118" s="192"/>
      <c r="J118" s="192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</row>
    <row r="119" spans="1:126" s="174" customFormat="1" ht="15.75" customHeight="1" x14ac:dyDescent="0.2">
      <c r="A119" s="191"/>
      <c r="B119" s="203"/>
      <c r="C119" s="203"/>
      <c r="D119" s="203"/>
      <c r="E119" s="207"/>
      <c r="F119" s="202" t="s">
        <v>259</v>
      </c>
      <c r="G119" s="179"/>
      <c r="H119" s="179"/>
      <c r="I119" s="192"/>
      <c r="J119" s="192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</row>
    <row r="120" spans="1:126" s="174" customFormat="1" ht="15.75" customHeight="1" x14ac:dyDescent="0.2">
      <c r="A120" s="191"/>
      <c r="B120" s="203"/>
      <c r="C120" s="203"/>
      <c r="D120" s="203"/>
      <c r="E120" s="207"/>
      <c r="F120" s="202" t="s">
        <v>258</v>
      </c>
      <c r="G120" s="179"/>
      <c r="H120" s="179"/>
      <c r="I120" s="192"/>
      <c r="J120" s="192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</row>
    <row r="121" spans="1:126" s="174" customFormat="1" ht="15.6" customHeight="1" x14ac:dyDescent="0.2">
      <c r="A121" s="191"/>
      <c r="B121" s="203"/>
      <c r="C121" s="203"/>
      <c r="D121" s="203"/>
      <c r="E121" s="207"/>
      <c r="F121" s="202" t="s">
        <v>259</v>
      </c>
      <c r="G121" s="171"/>
      <c r="H121" s="171"/>
      <c r="I121" s="192"/>
      <c r="J121" s="192"/>
      <c r="K121" s="171"/>
      <c r="L121" s="179"/>
      <c r="M121" s="171"/>
      <c r="N121" s="171"/>
      <c r="O121" s="179"/>
      <c r="P121" s="171"/>
      <c r="Q121" s="171"/>
      <c r="R121" s="179"/>
      <c r="S121" s="171"/>
      <c r="T121" s="171"/>
      <c r="U121" s="179"/>
      <c r="V121" s="171"/>
      <c r="W121" s="171"/>
      <c r="X121" s="179"/>
      <c r="Y121" s="171"/>
      <c r="Z121" s="171"/>
      <c r="AA121" s="179"/>
      <c r="AB121" s="171"/>
      <c r="AC121" s="171"/>
      <c r="AD121" s="179"/>
      <c r="AE121" s="171"/>
      <c r="AF121" s="171"/>
      <c r="AG121" s="179"/>
      <c r="AH121" s="171"/>
      <c r="AI121" s="171"/>
      <c r="AJ121" s="179"/>
      <c r="AK121" s="171"/>
      <c r="AL121" s="171"/>
      <c r="AM121" s="179"/>
      <c r="AN121" s="171"/>
      <c r="AO121" s="171"/>
      <c r="AP121" s="179"/>
      <c r="AQ121" s="171"/>
      <c r="AR121" s="171"/>
      <c r="AS121" s="179"/>
      <c r="AT121" s="171"/>
      <c r="AU121" s="171"/>
      <c r="AV121" s="179"/>
      <c r="AW121" s="171"/>
      <c r="AX121" s="171"/>
      <c r="AY121" s="179"/>
      <c r="AZ121" s="171"/>
      <c r="BA121" s="171"/>
      <c r="BB121" s="179"/>
      <c r="BC121" s="171"/>
      <c r="BD121" s="171"/>
      <c r="BE121" s="179"/>
      <c r="BF121" s="171"/>
      <c r="BG121" s="171"/>
      <c r="BH121" s="179"/>
      <c r="BI121" s="171"/>
      <c r="BJ121" s="171"/>
      <c r="BK121" s="179"/>
      <c r="BL121" s="171"/>
      <c r="BM121" s="171"/>
      <c r="BN121" s="179"/>
      <c r="BO121" s="171"/>
      <c r="BP121" s="171"/>
      <c r="BQ121" s="179"/>
      <c r="BR121" s="171"/>
      <c r="BS121" s="171"/>
      <c r="BT121" s="179"/>
      <c r="BU121" s="171"/>
      <c r="BV121" s="171"/>
      <c r="BW121" s="179"/>
      <c r="BX121" s="171"/>
      <c r="BY121" s="171"/>
      <c r="BZ121" s="179"/>
      <c r="CA121" s="171"/>
      <c r="CB121" s="171"/>
      <c r="CC121" s="179"/>
      <c r="CD121" s="171"/>
      <c r="CE121" s="171"/>
      <c r="CF121" s="179"/>
      <c r="CG121" s="171"/>
      <c r="CH121" s="171"/>
      <c r="CI121" s="179"/>
      <c r="CJ121" s="171"/>
      <c r="CK121" s="171"/>
      <c r="CL121" s="179"/>
      <c r="CM121" s="171"/>
      <c r="CN121" s="171"/>
      <c r="CO121" s="179"/>
      <c r="CP121" s="171"/>
      <c r="CQ121" s="171"/>
      <c r="CR121" s="179"/>
      <c r="CS121" s="171"/>
      <c r="CT121" s="171"/>
      <c r="CU121" s="179"/>
      <c r="CV121" s="171"/>
      <c r="CW121" s="171"/>
      <c r="CX121" s="179"/>
      <c r="CY121" s="171"/>
      <c r="CZ121" s="171"/>
      <c r="DA121" s="179"/>
      <c r="DB121" s="171"/>
      <c r="DC121" s="171"/>
      <c r="DD121" s="179"/>
      <c r="DE121" s="171"/>
      <c r="DF121" s="171"/>
      <c r="DG121" s="179"/>
      <c r="DH121" s="171"/>
      <c r="DI121" s="171"/>
      <c r="DJ121" s="179"/>
      <c r="DK121" s="171"/>
      <c r="DL121" s="171"/>
      <c r="DM121" s="179"/>
      <c r="DN121" s="171"/>
      <c r="DO121" s="171"/>
      <c r="DP121" s="179"/>
      <c r="DQ121" s="171"/>
      <c r="DR121" s="171"/>
      <c r="DS121" s="179"/>
      <c r="DT121" s="171"/>
      <c r="DU121" s="171"/>
      <c r="DV121" s="179"/>
    </row>
    <row r="122" spans="1:126" s="174" customFormat="1" ht="15.75" customHeight="1" x14ac:dyDescent="0.2">
      <c r="A122" s="191"/>
      <c r="B122" s="203"/>
      <c r="C122" s="203"/>
      <c r="D122" s="203"/>
      <c r="E122" s="207"/>
      <c r="F122" s="202" t="s">
        <v>258</v>
      </c>
      <c r="G122" s="179"/>
      <c r="H122" s="179"/>
      <c r="I122" s="192"/>
      <c r="J122" s="192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</row>
    <row r="123" spans="1:126" s="174" customFormat="1" ht="15.75" customHeight="1" x14ac:dyDescent="0.2">
      <c r="A123" s="191"/>
      <c r="B123" s="203"/>
      <c r="C123" s="203"/>
      <c r="D123" s="203"/>
      <c r="E123" s="207"/>
      <c r="F123" s="202" t="s">
        <v>259</v>
      </c>
      <c r="G123" s="179"/>
      <c r="H123" s="179"/>
      <c r="I123" s="192"/>
      <c r="J123" s="192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</row>
    <row r="124" spans="1:126" s="174" customFormat="1" ht="15.75" customHeight="1" x14ac:dyDescent="0.2">
      <c r="A124" s="191"/>
      <c r="B124" s="203"/>
      <c r="C124" s="203"/>
      <c r="D124" s="203"/>
      <c r="E124" s="207"/>
      <c r="F124" s="202" t="s">
        <v>258</v>
      </c>
      <c r="G124" s="179"/>
      <c r="H124" s="179"/>
      <c r="I124" s="192"/>
      <c r="J124" s="192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</row>
    <row r="125" spans="1:126" s="174" customFormat="1" ht="15.75" customHeight="1" x14ac:dyDescent="0.2">
      <c r="A125" s="191"/>
      <c r="B125" s="203"/>
      <c r="C125" s="203"/>
      <c r="D125" s="203"/>
      <c r="E125" s="207"/>
      <c r="F125" s="202" t="s">
        <v>259</v>
      </c>
      <c r="G125" s="179"/>
      <c r="H125" s="179"/>
      <c r="I125" s="192"/>
      <c r="J125" s="192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</row>
    <row r="126" spans="1:126" s="174" customFormat="1" ht="15.75" customHeight="1" x14ac:dyDescent="0.2">
      <c r="A126" s="191"/>
      <c r="B126" s="203"/>
      <c r="C126" s="203"/>
      <c r="D126" s="203"/>
      <c r="E126" s="207"/>
      <c r="F126" s="202" t="s">
        <v>258</v>
      </c>
      <c r="G126" s="179"/>
      <c r="H126" s="179"/>
      <c r="I126" s="192"/>
      <c r="J126" s="192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</row>
    <row r="127" spans="1:126" s="174" customFormat="1" x14ac:dyDescent="0.2">
      <c r="A127" s="191"/>
      <c r="B127" s="203"/>
      <c r="C127" s="203"/>
      <c r="D127" s="203"/>
      <c r="E127" s="207"/>
      <c r="F127" s="202" t="s">
        <v>259</v>
      </c>
      <c r="G127" s="179"/>
      <c r="H127" s="179"/>
      <c r="I127" s="192"/>
      <c r="J127" s="192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</row>
    <row r="128" spans="1:126" s="174" customFormat="1" ht="15.75" customHeight="1" x14ac:dyDescent="0.2">
      <c r="A128" s="191"/>
      <c r="B128" s="203"/>
      <c r="C128" s="203"/>
      <c r="D128" s="203"/>
      <c r="E128" s="207"/>
      <c r="F128" s="202" t="s">
        <v>258</v>
      </c>
      <c r="G128" s="179"/>
      <c r="H128" s="179"/>
      <c r="I128" s="192"/>
      <c r="J128" s="192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</row>
    <row r="129" spans="1:126" s="174" customFormat="1" ht="15.75" customHeight="1" x14ac:dyDescent="0.2">
      <c r="A129" s="191"/>
      <c r="B129" s="203"/>
      <c r="C129" s="203"/>
      <c r="D129" s="203"/>
      <c r="E129" s="207"/>
      <c r="F129" s="202" t="s">
        <v>259</v>
      </c>
      <c r="G129" s="171"/>
      <c r="H129" s="171"/>
      <c r="I129" s="192"/>
      <c r="J129" s="192"/>
      <c r="K129" s="171"/>
      <c r="L129" s="179"/>
      <c r="M129" s="171"/>
      <c r="N129" s="171"/>
      <c r="O129" s="179"/>
      <c r="P129" s="171"/>
      <c r="Q129" s="171"/>
      <c r="R129" s="179"/>
      <c r="S129" s="171"/>
      <c r="T129" s="171"/>
      <c r="U129" s="179"/>
      <c r="V129" s="171"/>
      <c r="W129" s="171"/>
      <c r="X129" s="179"/>
      <c r="Y129" s="171"/>
      <c r="Z129" s="171"/>
      <c r="AA129" s="179"/>
      <c r="AB129" s="171"/>
      <c r="AC129" s="171"/>
      <c r="AD129" s="179"/>
      <c r="AE129" s="171"/>
      <c r="AF129" s="171"/>
      <c r="AG129" s="179"/>
      <c r="AH129" s="171"/>
      <c r="AI129" s="171"/>
      <c r="AJ129" s="179"/>
      <c r="AK129" s="171"/>
      <c r="AL129" s="171"/>
      <c r="AM129" s="179"/>
      <c r="AN129" s="171"/>
      <c r="AO129" s="171"/>
      <c r="AP129" s="179"/>
      <c r="AQ129" s="171"/>
      <c r="AR129" s="171"/>
      <c r="AS129" s="179"/>
      <c r="AT129" s="171"/>
      <c r="AU129" s="171"/>
      <c r="AV129" s="179"/>
      <c r="AW129" s="171"/>
      <c r="AX129" s="171"/>
      <c r="AY129" s="179"/>
      <c r="AZ129" s="171"/>
      <c r="BA129" s="171"/>
      <c r="BB129" s="179"/>
      <c r="BC129" s="171"/>
      <c r="BD129" s="171"/>
      <c r="BE129" s="179"/>
      <c r="BF129" s="171"/>
      <c r="BG129" s="171"/>
      <c r="BH129" s="179"/>
      <c r="BI129" s="171"/>
      <c r="BJ129" s="171"/>
      <c r="BK129" s="179"/>
      <c r="BL129" s="171"/>
      <c r="BM129" s="171"/>
      <c r="BN129" s="179"/>
      <c r="BO129" s="171"/>
      <c r="BP129" s="171"/>
      <c r="BQ129" s="179"/>
      <c r="BR129" s="171"/>
      <c r="BS129" s="171"/>
      <c r="BT129" s="179"/>
      <c r="BU129" s="171"/>
      <c r="BV129" s="171"/>
      <c r="BW129" s="179"/>
      <c r="BX129" s="171"/>
      <c r="BY129" s="171"/>
      <c r="BZ129" s="179"/>
      <c r="CA129" s="171"/>
      <c r="CB129" s="171"/>
      <c r="CC129" s="179"/>
      <c r="CD129" s="171"/>
      <c r="CE129" s="171"/>
      <c r="CF129" s="179"/>
      <c r="CG129" s="171"/>
      <c r="CH129" s="171"/>
      <c r="CI129" s="179"/>
      <c r="CJ129" s="171"/>
      <c r="CK129" s="171"/>
      <c r="CL129" s="179"/>
      <c r="CM129" s="171"/>
      <c r="CN129" s="171"/>
      <c r="CO129" s="179"/>
      <c r="CP129" s="171"/>
      <c r="CQ129" s="171"/>
      <c r="CR129" s="179"/>
      <c r="CS129" s="171"/>
      <c r="CT129" s="171"/>
      <c r="CU129" s="179"/>
      <c r="CV129" s="171"/>
      <c r="CW129" s="171"/>
      <c r="CX129" s="179"/>
      <c r="CY129" s="171"/>
      <c r="CZ129" s="171"/>
      <c r="DA129" s="179"/>
      <c r="DB129" s="171"/>
      <c r="DC129" s="171"/>
      <c r="DD129" s="179"/>
      <c r="DE129" s="171"/>
      <c r="DF129" s="171"/>
      <c r="DG129" s="179"/>
      <c r="DH129" s="171"/>
      <c r="DI129" s="171"/>
      <c r="DJ129" s="179"/>
      <c r="DK129" s="171"/>
      <c r="DL129" s="171"/>
      <c r="DM129" s="179"/>
      <c r="DN129" s="171"/>
      <c r="DO129" s="171"/>
      <c r="DP129" s="179"/>
      <c r="DQ129" s="171"/>
      <c r="DR129" s="171"/>
      <c r="DS129" s="179"/>
      <c r="DT129" s="171"/>
      <c r="DU129" s="171"/>
      <c r="DV129" s="179"/>
    </row>
    <row r="130" spans="1:126" s="174" customFormat="1" ht="15.75" customHeight="1" x14ac:dyDescent="0.2">
      <c r="A130" s="191"/>
      <c r="B130" s="203"/>
      <c r="C130" s="203"/>
      <c r="D130" s="203"/>
      <c r="E130" s="207"/>
      <c r="F130" s="202" t="s">
        <v>258</v>
      </c>
      <c r="G130" s="179"/>
      <c r="H130" s="179"/>
      <c r="I130" s="192"/>
      <c r="J130" s="192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/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/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</row>
    <row r="131" spans="1:126" s="174" customFormat="1" ht="15.75" customHeight="1" x14ac:dyDescent="0.2">
      <c r="A131" s="191"/>
      <c r="B131" s="203"/>
      <c r="C131" s="203"/>
      <c r="D131" s="203"/>
      <c r="E131" s="207"/>
      <c r="F131" s="202" t="s">
        <v>259</v>
      </c>
      <c r="G131" s="179"/>
      <c r="H131" s="179"/>
      <c r="I131" s="192"/>
      <c r="J131" s="192"/>
      <c r="K131" s="179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</row>
    <row r="132" spans="1:126" s="174" customFormat="1" ht="15.75" customHeight="1" x14ac:dyDescent="0.2">
      <c r="A132" s="191"/>
      <c r="B132" s="203"/>
      <c r="C132" s="203"/>
      <c r="D132" s="203"/>
      <c r="E132" s="207"/>
      <c r="F132" s="202" t="s">
        <v>258</v>
      </c>
      <c r="G132" s="179"/>
      <c r="H132" s="179"/>
      <c r="I132" s="192"/>
      <c r="J132" s="192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</row>
    <row r="133" spans="1:126" s="174" customFormat="1" x14ac:dyDescent="0.2">
      <c r="A133" s="191"/>
      <c r="B133" s="203"/>
      <c r="C133" s="203"/>
      <c r="D133" s="203"/>
      <c r="E133" s="207"/>
      <c r="F133" s="202" t="s">
        <v>259</v>
      </c>
      <c r="G133" s="179"/>
      <c r="H133" s="179"/>
      <c r="I133" s="192"/>
      <c r="J133" s="192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</row>
    <row r="134" spans="1:126" s="174" customFormat="1" ht="15.75" customHeight="1" x14ac:dyDescent="0.2">
      <c r="A134" s="191"/>
      <c r="B134" s="203"/>
      <c r="C134" s="203"/>
      <c r="D134" s="203"/>
      <c r="E134" s="207"/>
      <c r="F134" s="202" t="s">
        <v>258</v>
      </c>
      <c r="G134" s="179"/>
      <c r="H134" s="179"/>
      <c r="I134" s="192"/>
      <c r="J134" s="192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</row>
    <row r="135" spans="1:126" s="174" customFormat="1" ht="15.75" customHeight="1" x14ac:dyDescent="0.2">
      <c r="A135" s="191"/>
      <c r="B135" s="203"/>
      <c r="C135" s="203"/>
      <c r="D135" s="203"/>
      <c r="E135" s="207"/>
      <c r="F135" s="202" t="s">
        <v>259</v>
      </c>
      <c r="G135" s="171"/>
      <c r="H135" s="171"/>
      <c r="I135" s="192"/>
      <c r="J135" s="192"/>
      <c r="K135" s="171"/>
      <c r="L135" s="179"/>
      <c r="M135" s="171"/>
      <c r="N135" s="171"/>
      <c r="O135" s="179"/>
      <c r="P135" s="171"/>
      <c r="Q135" s="171"/>
      <c r="R135" s="179"/>
      <c r="S135" s="171"/>
      <c r="T135" s="171"/>
      <c r="U135" s="179"/>
      <c r="V135" s="171"/>
      <c r="W135" s="171"/>
      <c r="X135" s="179"/>
      <c r="Y135" s="171"/>
      <c r="Z135" s="171"/>
      <c r="AA135" s="179"/>
      <c r="AB135" s="171"/>
      <c r="AC135" s="171"/>
      <c r="AD135" s="179"/>
      <c r="AE135" s="171"/>
      <c r="AF135" s="171"/>
      <c r="AG135" s="179"/>
      <c r="AH135" s="171"/>
      <c r="AI135" s="171"/>
      <c r="AJ135" s="179"/>
      <c r="AK135" s="171"/>
      <c r="AL135" s="171"/>
      <c r="AM135" s="179"/>
      <c r="AN135" s="171"/>
      <c r="AO135" s="171"/>
      <c r="AP135" s="179"/>
      <c r="AQ135" s="171"/>
      <c r="AR135" s="171"/>
      <c r="AS135" s="179"/>
      <c r="AT135" s="171"/>
      <c r="AU135" s="171"/>
      <c r="AV135" s="179"/>
      <c r="AW135" s="171"/>
      <c r="AX135" s="171"/>
      <c r="AY135" s="179"/>
      <c r="AZ135" s="171"/>
      <c r="BA135" s="171"/>
      <c r="BB135" s="179"/>
      <c r="BC135" s="171"/>
      <c r="BD135" s="171"/>
      <c r="BE135" s="179"/>
      <c r="BF135" s="171"/>
      <c r="BG135" s="171"/>
      <c r="BH135" s="179"/>
      <c r="BI135" s="171"/>
      <c r="BJ135" s="171"/>
      <c r="BK135" s="179"/>
      <c r="BL135" s="171"/>
      <c r="BM135" s="171"/>
      <c r="BN135" s="179"/>
      <c r="BO135" s="171"/>
      <c r="BP135" s="171"/>
      <c r="BQ135" s="179"/>
      <c r="BR135" s="171"/>
      <c r="BS135" s="171"/>
      <c r="BT135" s="179"/>
      <c r="BU135" s="171"/>
      <c r="BV135" s="171"/>
      <c r="BW135" s="179"/>
      <c r="BX135" s="171"/>
      <c r="BY135" s="171"/>
      <c r="BZ135" s="179"/>
      <c r="CA135" s="171"/>
      <c r="CB135" s="171"/>
      <c r="CC135" s="179"/>
      <c r="CD135" s="171"/>
      <c r="CE135" s="171"/>
      <c r="CF135" s="179"/>
      <c r="CG135" s="171"/>
      <c r="CH135" s="171"/>
      <c r="CI135" s="179"/>
      <c r="CJ135" s="171"/>
      <c r="CK135" s="171"/>
      <c r="CL135" s="179"/>
      <c r="CM135" s="171"/>
      <c r="CN135" s="171"/>
      <c r="CO135" s="179"/>
      <c r="CP135" s="171"/>
      <c r="CQ135" s="171"/>
      <c r="CR135" s="179"/>
      <c r="CS135" s="171"/>
      <c r="CT135" s="171"/>
      <c r="CU135" s="179"/>
      <c r="CV135" s="171"/>
      <c r="CW135" s="171"/>
      <c r="CX135" s="179"/>
      <c r="CY135" s="171"/>
      <c r="CZ135" s="171"/>
      <c r="DA135" s="179"/>
      <c r="DB135" s="171"/>
      <c r="DC135" s="171"/>
      <c r="DD135" s="179"/>
      <c r="DE135" s="171"/>
      <c r="DF135" s="171"/>
      <c r="DG135" s="179"/>
      <c r="DH135" s="171"/>
      <c r="DI135" s="171"/>
      <c r="DJ135" s="179"/>
      <c r="DK135" s="171"/>
      <c r="DL135" s="171"/>
      <c r="DM135" s="179"/>
      <c r="DN135" s="171"/>
      <c r="DO135" s="171"/>
      <c r="DP135" s="179"/>
      <c r="DQ135" s="171"/>
      <c r="DR135" s="171"/>
      <c r="DS135" s="179"/>
      <c r="DT135" s="171"/>
      <c r="DU135" s="171"/>
      <c r="DV135" s="179"/>
    </row>
    <row r="136" spans="1:126" s="174" customFormat="1" ht="15.75" customHeight="1" x14ac:dyDescent="0.2">
      <c r="A136" s="191"/>
      <c r="B136" s="203"/>
      <c r="C136" s="203"/>
      <c r="D136" s="203"/>
      <c r="E136" s="207"/>
      <c r="F136" s="202" t="s">
        <v>258</v>
      </c>
      <c r="G136" s="179"/>
      <c r="H136" s="179"/>
      <c r="I136" s="192"/>
      <c r="J136" s="192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</row>
    <row r="137" spans="1:126" s="174" customFormat="1" ht="15.75" customHeight="1" x14ac:dyDescent="0.2">
      <c r="A137" s="191"/>
      <c r="B137" s="203"/>
      <c r="C137" s="203"/>
      <c r="D137" s="203"/>
      <c r="E137" s="207"/>
      <c r="F137" s="202" t="s">
        <v>259</v>
      </c>
      <c r="G137" s="179"/>
      <c r="H137" s="179"/>
      <c r="I137" s="192"/>
      <c r="J137" s="192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</row>
    <row r="138" spans="1:126" s="174" customFormat="1" ht="15.75" customHeight="1" x14ac:dyDescent="0.2">
      <c r="A138" s="191"/>
      <c r="B138" s="203"/>
      <c r="C138" s="203"/>
      <c r="D138" s="203"/>
      <c r="E138" s="207"/>
      <c r="F138" s="202" t="s">
        <v>258</v>
      </c>
      <c r="G138" s="179"/>
      <c r="H138" s="179"/>
      <c r="I138" s="192"/>
      <c r="J138" s="192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</row>
    <row r="139" spans="1:126" s="174" customFormat="1" ht="15.75" customHeight="1" x14ac:dyDescent="0.2">
      <c r="A139" s="191"/>
      <c r="B139" s="203"/>
      <c r="C139" s="203"/>
      <c r="D139" s="203"/>
      <c r="E139" s="207"/>
      <c r="F139" s="202" t="s">
        <v>259</v>
      </c>
      <c r="G139" s="179"/>
      <c r="H139" s="179"/>
      <c r="I139" s="192"/>
      <c r="J139" s="192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</row>
    <row r="140" spans="1:126" s="174" customFormat="1" ht="15.75" customHeight="1" x14ac:dyDescent="0.2">
      <c r="A140" s="191"/>
      <c r="B140" s="203"/>
      <c r="C140" s="203"/>
      <c r="D140" s="203"/>
      <c r="E140" s="207"/>
      <c r="F140" s="202" t="s">
        <v>258</v>
      </c>
      <c r="G140" s="179"/>
      <c r="H140" s="179"/>
      <c r="I140" s="192"/>
      <c r="J140" s="192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</row>
    <row r="141" spans="1:126" s="174" customFormat="1" ht="15.75" customHeight="1" x14ac:dyDescent="0.2">
      <c r="A141" s="191"/>
      <c r="B141" s="203"/>
      <c r="C141" s="203"/>
      <c r="D141" s="203"/>
      <c r="E141" s="207"/>
      <c r="F141" s="202" t="s">
        <v>259</v>
      </c>
      <c r="G141" s="179"/>
      <c r="H141" s="179"/>
      <c r="I141" s="192"/>
      <c r="J141" s="192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</row>
    <row r="142" spans="1:126" s="174" customFormat="1" ht="15.75" customHeight="1" x14ac:dyDescent="0.2">
      <c r="A142" s="191"/>
      <c r="B142" s="203"/>
      <c r="C142" s="203"/>
      <c r="D142" s="203"/>
      <c r="E142" s="207"/>
      <c r="F142" s="202" t="s">
        <v>258</v>
      </c>
      <c r="G142" s="179"/>
      <c r="H142" s="179"/>
      <c r="I142" s="192"/>
      <c r="J142" s="192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</row>
    <row r="143" spans="1:126" s="174" customFormat="1" ht="15.75" customHeight="1" x14ac:dyDescent="0.2">
      <c r="A143" s="191"/>
      <c r="B143" s="203"/>
      <c r="C143" s="203"/>
      <c r="D143" s="203"/>
      <c r="E143" s="207"/>
      <c r="F143" s="202" t="s">
        <v>259</v>
      </c>
      <c r="G143" s="179"/>
      <c r="H143" s="179"/>
      <c r="I143" s="192"/>
      <c r="J143" s="192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</row>
    <row r="144" spans="1:126" s="174" customFormat="1" ht="15.75" customHeight="1" x14ac:dyDescent="0.2">
      <c r="A144" s="191"/>
      <c r="B144" s="203"/>
      <c r="C144" s="203"/>
      <c r="D144" s="203"/>
      <c r="E144" s="207"/>
      <c r="F144" s="202" t="s">
        <v>258</v>
      </c>
      <c r="G144" s="179"/>
      <c r="H144" s="179"/>
      <c r="I144" s="192"/>
      <c r="J144" s="192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</row>
    <row r="145" spans="1:126" s="174" customFormat="1" ht="15.75" customHeight="1" x14ac:dyDescent="0.2">
      <c r="A145" s="191"/>
      <c r="B145" s="203"/>
      <c r="C145" s="203"/>
      <c r="D145" s="203"/>
      <c r="E145" s="207"/>
      <c r="F145" s="202" t="s">
        <v>259</v>
      </c>
      <c r="G145" s="179"/>
      <c r="H145" s="179"/>
      <c r="I145" s="192"/>
      <c r="J145" s="192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</row>
    <row r="146" spans="1:126" s="174" customFormat="1" ht="15.75" customHeight="1" x14ac:dyDescent="0.2">
      <c r="A146" s="191"/>
      <c r="B146" s="203"/>
      <c r="C146" s="203"/>
      <c r="D146" s="203"/>
      <c r="E146" s="207"/>
      <c r="F146" s="202" t="s">
        <v>258</v>
      </c>
      <c r="G146" s="179"/>
      <c r="H146" s="179"/>
      <c r="I146" s="192"/>
      <c r="J146" s="192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</row>
    <row r="147" spans="1:126" s="174" customFormat="1" ht="15.75" customHeight="1" x14ac:dyDescent="0.2">
      <c r="A147" s="191"/>
      <c r="B147" s="203"/>
      <c r="C147" s="203"/>
      <c r="D147" s="203"/>
      <c r="E147" s="207"/>
      <c r="F147" s="202" t="s">
        <v>259</v>
      </c>
      <c r="G147" s="179"/>
      <c r="H147" s="179"/>
      <c r="I147" s="192"/>
      <c r="J147" s="192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</row>
    <row r="148" spans="1:126" s="174" customFormat="1" ht="15.75" customHeight="1" x14ac:dyDescent="0.2">
      <c r="A148" s="191"/>
      <c r="B148" s="203"/>
      <c r="C148" s="203"/>
      <c r="D148" s="203"/>
      <c r="E148" s="207"/>
      <c r="F148" s="202" t="s">
        <v>258</v>
      </c>
      <c r="G148" s="179"/>
      <c r="H148" s="179"/>
      <c r="I148" s="192"/>
      <c r="J148" s="192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</row>
    <row r="149" spans="1:126" s="174" customFormat="1" ht="15.75" customHeight="1" x14ac:dyDescent="0.2">
      <c r="A149" s="191"/>
      <c r="B149" s="203"/>
      <c r="C149" s="203"/>
      <c r="D149" s="203"/>
      <c r="E149" s="207"/>
      <c r="F149" s="202" t="s">
        <v>259</v>
      </c>
      <c r="G149" s="179"/>
      <c r="H149" s="179"/>
      <c r="I149" s="192"/>
      <c r="J149" s="192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</row>
    <row r="150" spans="1:126" s="174" customFormat="1" ht="15.75" customHeight="1" x14ac:dyDescent="0.2">
      <c r="A150" s="191"/>
      <c r="B150" s="203"/>
      <c r="C150" s="203"/>
      <c r="D150" s="203"/>
      <c r="E150" s="207"/>
      <c r="F150" s="202" t="s">
        <v>258</v>
      </c>
      <c r="G150" s="179"/>
      <c r="H150" s="179"/>
      <c r="I150" s="192"/>
      <c r="J150" s="192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</row>
    <row r="151" spans="1:126" s="174" customFormat="1" ht="15.75" customHeight="1" x14ac:dyDescent="0.2">
      <c r="A151" s="191"/>
      <c r="B151" s="203"/>
      <c r="C151" s="203"/>
      <c r="D151" s="203"/>
      <c r="E151" s="207"/>
      <c r="F151" s="202" t="s">
        <v>259</v>
      </c>
      <c r="G151" s="179"/>
      <c r="H151" s="179"/>
      <c r="I151" s="192"/>
      <c r="J151" s="192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</row>
    <row r="152" spans="1:126" s="174" customFormat="1" ht="15.75" customHeight="1" x14ac:dyDescent="0.2">
      <c r="A152" s="191"/>
      <c r="B152" s="203"/>
      <c r="C152" s="203"/>
      <c r="D152" s="203"/>
      <c r="E152" s="207"/>
      <c r="F152" s="202" t="s">
        <v>258</v>
      </c>
      <c r="G152" s="179"/>
      <c r="H152" s="179"/>
      <c r="I152" s="192"/>
      <c r="J152" s="192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</row>
    <row r="153" spans="1:126" s="174" customFormat="1" ht="15.75" customHeight="1" x14ac:dyDescent="0.2">
      <c r="A153" s="191"/>
      <c r="B153" s="203"/>
      <c r="C153" s="203"/>
      <c r="D153" s="203"/>
      <c r="E153" s="207"/>
      <c r="F153" s="202" t="s">
        <v>259</v>
      </c>
      <c r="G153" s="179"/>
      <c r="H153" s="179"/>
      <c r="I153" s="192"/>
      <c r="J153" s="192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</row>
    <row r="154" spans="1:126" s="174" customFormat="1" ht="15.75" customHeight="1" x14ac:dyDescent="0.2">
      <c r="A154" s="191"/>
      <c r="B154" s="203"/>
      <c r="C154" s="203"/>
      <c r="D154" s="203"/>
      <c r="E154" s="207"/>
      <c r="F154" s="202" t="s">
        <v>258</v>
      </c>
      <c r="G154" s="179"/>
      <c r="H154" s="179"/>
      <c r="I154" s="192"/>
      <c r="J154" s="192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</row>
    <row r="155" spans="1:126" s="174" customFormat="1" ht="15.75" customHeight="1" x14ac:dyDescent="0.2">
      <c r="A155" s="191"/>
      <c r="B155" s="203"/>
      <c r="C155" s="203"/>
      <c r="D155" s="203"/>
      <c r="E155" s="207"/>
      <c r="F155" s="202" t="s">
        <v>259</v>
      </c>
      <c r="G155" s="179"/>
      <c r="H155" s="179"/>
      <c r="I155" s="192"/>
      <c r="J155" s="192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</row>
    <row r="156" spans="1:126" s="174" customFormat="1" ht="15.75" customHeight="1" x14ac:dyDescent="0.2">
      <c r="A156" s="191"/>
      <c r="B156" s="203"/>
      <c r="C156" s="203"/>
      <c r="D156" s="203"/>
      <c r="E156" s="207"/>
      <c r="F156" s="202" t="s">
        <v>258</v>
      </c>
      <c r="G156" s="179"/>
      <c r="H156" s="179"/>
      <c r="I156" s="192"/>
      <c r="J156" s="192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</row>
    <row r="157" spans="1:126" s="174" customFormat="1" ht="15.75" customHeight="1" x14ac:dyDescent="0.2">
      <c r="A157" s="191"/>
      <c r="B157" s="203"/>
      <c r="C157" s="203"/>
      <c r="D157" s="203"/>
      <c r="E157" s="207"/>
      <c r="F157" s="202" t="s">
        <v>259</v>
      </c>
      <c r="G157" s="179"/>
      <c r="H157" s="179"/>
      <c r="I157" s="192"/>
      <c r="J157" s="192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</row>
    <row r="158" spans="1:126" s="174" customFormat="1" ht="15.75" customHeight="1" x14ac:dyDescent="0.2">
      <c r="A158" s="191"/>
      <c r="B158" s="203"/>
      <c r="C158" s="203"/>
      <c r="D158" s="203"/>
      <c r="E158" s="207"/>
      <c r="F158" s="202" t="s">
        <v>258</v>
      </c>
      <c r="G158" s="171"/>
      <c r="H158" s="171"/>
      <c r="I158" s="192"/>
      <c r="J158" s="192"/>
      <c r="K158" s="171"/>
      <c r="L158" s="179"/>
      <c r="M158" s="171"/>
      <c r="N158" s="171"/>
      <c r="O158" s="179"/>
      <c r="P158" s="171"/>
      <c r="Q158" s="171"/>
      <c r="R158" s="179"/>
      <c r="S158" s="171"/>
      <c r="T158" s="171"/>
      <c r="U158" s="179"/>
      <c r="V158" s="171"/>
      <c r="W158" s="171"/>
      <c r="X158" s="179"/>
      <c r="Y158" s="171"/>
      <c r="Z158" s="171"/>
      <c r="AA158" s="179"/>
      <c r="AB158" s="171"/>
      <c r="AC158" s="171"/>
      <c r="AD158" s="179"/>
      <c r="AE158" s="171"/>
      <c r="AF158" s="171"/>
      <c r="AG158" s="179"/>
      <c r="AH158" s="171"/>
      <c r="AI158" s="171"/>
      <c r="AJ158" s="179"/>
      <c r="AK158" s="171"/>
      <c r="AL158" s="171"/>
      <c r="AM158" s="179"/>
      <c r="AN158" s="171"/>
      <c r="AO158" s="171"/>
      <c r="AP158" s="179"/>
      <c r="AQ158" s="171"/>
      <c r="AR158" s="171"/>
      <c r="AS158" s="179"/>
      <c r="AT158" s="171"/>
      <c r="AU158" s="171"/>
      <c r="AV158" s="179"/>
      <c r="AW158" s="171"/>
      <c r="AX158" s="171"/>
      <c r="AY158" s="179"/>
      <c r="AZ158" s="171"/>
      <c r="BA158" s="171"/>
      <c r="BB158" s="179"/>
      <c r="BC158" s="171"/>
      <c r="BD158" s="171"/>
      <c r="BE158" s="179"/>
      <c r="BF158" s="171"/>
      <c r="BG158" s="171"/>
      <c r="BH158" s="179"/>
      <c r="BI158" s="171"/>
      <c r="BJ158" s="171"/>
      <c r="BK158" s="179"/>
      <c r="BL158" s="171"/>
      <c r="BM158" s="171"/>
      <c r="BN158" s="179"/>
      <c r="BO158" s="171"/>
      <c r="BP158" s="171"/>
      <c r="BQ158" s="179"/>
      <c r="BR158" s="171"/>
      <c r="BS158" s="171"/>
      <c r="BT158" s="179"/>
      <c r="BU158" s="171"/>
      <c r="BV158" s="171"/>
      <c r="BW158" s="179"/>
      <c r="BX158" s="171"/>
      <c r="BY158" s="171"/>
      <c r="BZ158" s="179"/>
      <c r="CA158" s="171"/>
      <c r="CB158" s="171"/>
      <c r="CC158" s="179"/>
      <c r="CD158" s="171"/>
      <c r="CE158" s="171"/>
      <c r="CF158" s="179"/>
      <c r="CG158" s="171"/>
      <c r="CH158" s="171"/>
      <c r="CI158" s="179"/>
      <c r="CJ158" s="171"/>
      <c r="CK158" s="171"/>
      <c r="CL158" s="179"/>
      <c r="CM158" s="171"/>
      <c r="CN158" s="171"/>
      <c r="CO158" s="179"/>
      <c r="CP158" s="171"/>
      <c r="CQ158" s="171"/>
      <c r="CR158" s="179"/>
      <c r="CS158" s="171"/>
      <c r="CT158" s="171"/>
      <c r="CU158" s="179"/>
      <c r="CV158" s="171"/>
      <c r="CW158" s="171"/>
      <c r="CX158" s="179"/>
      <c r="CY158" s="171"/>
      <c r="CZ158" s="171"/>
      <c r="DA158" s="179"/>
      <c r="DB158" s="171"/>
      <c r="DC158" s="171"/>
      <c r="DD158" s="179"/>
      <c r="DE158" s="171"/>
      <c r="DF158" s="171"/>
      <c r="DG158" s="179"/>
      <c r="DH158" s="171"/>
      <c r="DI158" s="171"/>
      <c r="DJ158" s="179"/>
      <c r="DK158" s="171"/>
      <c r="DL158" s="171"/>
      <c r="DM158" s="179"/>
      <c r="DN158" s="171"/>
      <c r="DO158" s="171"/>
      <c r="DP158" s="179"/>
      <c r="DQ158" s="171"/>
      <c r="DR158" s="171"/>
      <c r="DS158" s="179"/>
      <c r="DT158" s="171"/>
      <c r="DU158" s="171"/>
      <c r="DV158" s="179"/>
    </row>
    <row r="159" spans="1:126" s="174" customFormat="1" ht="15.75" customHeight="1" x14ac:dyDescent="0.2">
      <c r="A159" s="191"/>
      <c r="B159" s="203"/>
      <c r="C159" s="203"/>
      <c r="D159" s="203"/>
      <c r="E159" s="207"/>
      <c r="F159" s="202" t="s">
        <v>259</v>
      </c>
      <c r="G159" s="179"/>
      <c r="H159" s="179"/>
      <c r="I159" s="192"/>
      <c r="J159" s="192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</row>
    <row r="160" spans="1:126" s="174" customFormat="1" ht="15.75" customHeight="1" x14ac:dyDescent="0.2">
      <c r="A160" s="191"/>
      <c r="B160" s="203"/>
      <c r="C160" s="203"/>
      <c r="D160" s="203"/>
      <c r="E160" s="207"/>
      <c r="F160" s="202" t="s">
        <v>258</v>
      </c>
      <c r="G160" s="179"/>
      <c r="H160" s="179"/>
      <c r="I160" s="192"/>
      <c r="J160" s="192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</row>
    <row r="161" spans="1:126" s="174" customFormat="1" ht="15.75" customHeight="1" x14ac:dyDescent="0.2">
      <c r="A161" s="191"/>
      <c r="B161" s="203"/>
      <c r="C161" s="203"/>
      <c r="D161" s="203"/>
      <c r="E161" s="207"/>
      <c r="F161" s="202" t="s">
        <v>259</v>
      </c>
      <c r="G161" s="179"/>
      <c r="H161" s="179"/>
      <c r="I161" s="192"/>
      <c r="J161" s="192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</row>
    <row r="162" spans="1:126" s="174" customFormat="1" ht="15.75" customHeight="1" x14ac:dyDescent="0.2">
      <c r="A162" s="191"/>
      <c r="B162" s="203"/>
      <c r="C162" s="203"/>
      <c r="D162" s="203"/>
      <c r="E162" s="207"/>
      <c r="F162" s="202" t="s">
        <v>258</v>
      </c>
      <c r="G162" s="179"/>
      <c r="H162" s="179"/>
      <c r="I162" s="192"/>
      <c r="J162" s="192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</row>
    <row r="163" spans="1:126" s="174" customFormat="1" ht="15.6" customHeight="1" x14ac:dyDescent="0.2">
      <c r="A163" s="191"/>
      <c r="B163" s="203"/>
      <c r="C163" s="203"/>
      <c r="D163" s="203"/>
      <c r="E163" s="207"/>
      <c r="F163" s="202" t="s">
        <v>259</v>
      </c>
      <c r="G163" s="171"/>
      <c r="H163" s="171"/>
      <c r="I163" s="192"/>
      <c r="J163" s="192"/>
      <c r="K163" s="171"/>
      <c r="L163" s="179"/>
      <c r="M163" s="171"/>
      <c r="N163" s="171"/>
      <c r="O163" s="179"/>
      <c r="P163" s="171"/>
      <c r="Q163" s="171"/>
      <c r="R163" s="179"/>
      <c r="S163" s="171"/>
      <c r="T163" s="171"/>
      <c r="U163" s="179"/>
      <c r="V163" s="171"/>
      <c r="W163" s="171"/>
      <c r="X163" s="179"/>
      <c r="Y163" s="171"/>
      <c r="Z163" s="171"/>
      <c r="AA163" s="179"/>
      <c r="AB163" s="171"/>
      <c r="AC163" s="171"/>
      <c r="AD163" s="179"/>
      <c r="AE163" s="171"/>
      <c r="AF163" s="171"/>
      <c r="AG163" s="179"/>
      <c r="AH163" s="171"/>
      <c r="AI163" s="171"/>
      <c r="AJ163" s="179"/>
      <c r="AK163" s="171"/>
      <c r="AL163" s="171"/>
      <c r="AM163" s="179"/>
      <c r="AN163" s="171"/>
      <c r="AO163" s="171"/>
      <c r="AP163" s="179"/>
      <c r="AQ163" s="171"/>
      <c r="AR163" s="171"/>
      <c r="AS163" s="179"/>
      <c r="AT163" s="171"/>
      <c r="AU163" s="171"/>
      <c r="AV163" s="179"/>
      <c r="AW163" s="171"/>
      <c r="AX163" s="171"/>
      <c r="AY163" s="179"/>
      <c r="AZ163" s="171"/>
      <c r="BA163" s="171"/>
      <c r="BB163" s="179"/>
      <c r="BC163" s="171"/>
      <c r="BD163" s="171"/>
      <c r="BE163" s="179"/>
      <c r="BF163" s="171"/>
      <c r="BG163" s="171"/>
      <c r="BH163" s="179"/>
      <c r="BI163" s="171"/>
      <c r="BJ163" s="171"/>
      <c r="BK163" s="179"/>
      <c r="BL163" s="171"/>
      <c r="BM163" s="171"/>
      <c r="BN163" s="179"/>
      <c r="BO163" s="171"/>
      <c r="BP163" s="171"/>
      <c r="BQ163" s="179"/>
      <c r="BR163" s="171"/>
      <c r="BS163" s="171"/>
      <c r="BT163" s="179"/>
      <c r="BU163" s="171"/>
      <c r="BV163" s="171"/>
      <c r="BW163" s="179"/>
      <c r="BX163" s="171"/>
      <c r="BY163" s="171"/>
      <c r="BZ163" s="179"/>
      <c r="CA163" s="171"/>
      <c r="CB163" s="171"/>
      <c r="CC163" s="179"/>
      <c r="CD163" s="171"/>
      <c r="CE163" s="171"/>
      <c r="CF163" s="179"/>
      <c r="CG163" s="171"/>
      <c r="CH163" s="171"/>
      <c r="CI163" s="179"/>
      <c r="CJ163" s="171"/>
      <c r="CK163" s="171"/>
      <c r="CL163" s="179"/>
      <c r="CM163" s="171"/>
      <c r="CN163" s="171"/>
      <c r="CO163" s="179"/>
      <c r="CP163" s="171"/>
      <c r="CQ163" s="171"/>
      <c r="CR163" s="179"/>
      <c r="CS163" s="171"/>
      <c r="CT163" s="171"/>
      <c r="CU163" s="179"/>
      <c r="CV163" s="171"/>
      <c r="CW163" s="171"/>
      <c r="CX163" s="179"/>
      <c r="CY163" s="171"/>
      <c r="CZ163" s="171"/>
      <c r="DA163" s="179"/>
      <c r="DB163" s="171"/>
      <c r="DC163" s="171"/>
      <c r="DD163" s="179"/>
      <c r="DE163" s="171"/>
      <c r="DF163" s="171"/>
      <c r="DG163" s="179"/>
      <c r="DH163" s="171"/>
      <c r="DI163" s="171"/>
      <c r="DJ163" s="179"/>
      <c r="DK163" s="171"/>
      <c r="DL163" s="171"/>
      <c r="DM163" s="179"/>
      <c r="DN163" s="171"/>
      <c r="DO163" s="171"/>
      <c r="DP163" s="179"/>
      <c r="DQ163" s="171"/>
      <c r="DR163" s="171"/>
      <c r="DS163" s="179"/>
      <c r="DT163" s="171"/>
      <c r="DU163" s="171"/>
      <c r="DV163" s="179"/>
    </row>
    <row r="164" spans="1:126" s="174" customFormat="1" ht="15.75" customHeight="1" x14ac:dyDescent="0.2">
      <c r="A164" s="191"/>
      <c r="B164" s="203"/>
      <c r="C164" s="203"/>
      <c r="D164" s="203"/>
      <c r="E164" s="207"/>
      <c r="F164" s="202" t="s">
        <v>258</v>
      </c>
      <c r="G164" s="179"/>
      <c r="H164" s="179"/>
      <c r="I164" s="192"/>
      <c r="J164" s="192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</row>
    <row r="165" spans="1:126" s="174" customFormat="1" ht="15.75" customHeight="1" x14ac:dyDescent="0.2">
      <c r="A165" s="191"/>
      <c r="B165" s="203"/>
      <c r="C165" s="203"/>
      <c r="D165" s="203"/>
      <c r="E165" s="207"/>
      <c r="F165" s="202" t="s">
        <v>259</v>
      </c>
      <c r="G165" s="179"/>
      <c r="H165" s="179"/>
      <c r="I165" s="192"/>
      <c r="J165" s="192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</row>
    <row r="166" spans="1:126" x14ac:dyDescent="0.2">
      <c r="A166" s="191"/>
      <c r="B166" s="203"/>
      <c r="C166" s="203"/>
      <c r="D166" s="203"/>
      <c r="E166" s="207"/>
      <c r="F166" s="202" t="s">
        <v>258</v>
      </c>
      <c r="G166" s="171"/>
      <c r="H166" s="171"/>
      <c r="I166" s="191"/>
      <c r="J166" s="191"/>
      <c r="K166" s="191"/>
      <c r="L166" s="191"/>
      <c r="M166" s="171"/>
      <c r="N166" s="191"/>
      <c r="O166" s="191"/>
      <c r="P166" s="171"/>
      <c r="Q166" s="191"/>
      <c r="R166" s="191"/>
      <c r="S166" s="171"/>
      <c r="T166" s="191"/>
      <c r="U166" s="191"/>
      <c r="V166" s="171"/>
      <c r="W166" s="191"/>
      <c r="X166" s="191"/>
      <c r="Y166" s="171"/>
      <c r="Z166" s="191"/>
      <c r="AA166" s="191"/>
      <c r="AB166" s="171"/>
      <c r="AC166" s="191"/>
      <c r="AD166" s="191"/>
      <c r="AE166" s="171"/>
      <c r="AF166" s="191"/>
      <c r="AG166" s="191"/>
      <c r="AH166" s="171"/>
      <c r="AI166" s="191"/>
      <c r="AJ166" s="191"/>
      <c r="AK166" s="171"/>
      <c r="AL166" s="191"/>
      <c r="AM166" s="191"/>
      <c r="AN166" s="171"/>
      <c r="AO166" s="191"/>
      <c r="AP166" s="191"/>
      <c r="AQ166" s="171"/>
      <c r="AR166" s="191"/>
      <c r="AS166" s="191"/>
      <c r="AT166" s="171"/>
      <c r="AU166" s="191"/>
      <c r="AV166" s="191"/>
      <c r="AW166" s="171"/>
      <c r="AX166" s="191"/>
      <c r="AY166" s="191"/>
      <c r="AZ166" s="171"/>
      <c r="BA166" s="191"/>
      <c r="BB166" s="191"/>
      <c r="BC166" s="171"/>
      <c r="BD166" s="191"/>
      <c r="BE166" s="191"/>
      <c r="BF166" s="171"/>
      <c r="BG166" s="191"/>
      <c r="BH166" s="191"/>
      <c r="BI166" s="171"/>
      <c r="BJ166" s="191"/>
      <c r="BK166" s="191"/>
      <c r="BL166" s="171"/>
      <c r="BM166" s="191"/>
      <c r="BN166" s="191"/>
      <c r="BO166" s="171"/>
      <c r="BP166" s="191"/>
      <c r="BQ166" s="191"/>
      <c r="BR166" s="171"/>
      <c r="BS166" s="191"/>
      <c r="BT166" s="191"/>
      <c r="BU166" s="171"/>
      <c r="BV166" s="191"/>
      <c r="BW166" s="191"/>
      <c r="BX166" s="171"/>
      <c r="BY166" s="191"/>
      <c r="BZ166" s="191"/>
      <c r="CA166" s="171"/>
      <c r="CB166" s="191"/>
      <c r="CC166" s="191"/>
      <c r="CD166" s="171"/>
      <c r="CE166" s="191"/>
      <c r="CF166" s="191"/>
      <c r="CG166" s="171"/>
      <c r="CH166" s="191"/>
      <c r="CI166" s="191"/>
      <c r="CJ166" s="171"/>
      <c r="CK166" s="191"/>
      <c r="CL166" s="191"/>
      <c r="CM166" s="171"/>
      <c r="CN166" s="191"/>
      <c r="CO166" s="191"/>
      <c r="CP166" s="171"/>
      <c r="CQ166" s="191"/>
      <c r="CR166" s="191"/>
      <c r="CS166" s="171"/>
      <c r="CT166" s="191"/>
      <c r="CU166" s="191"/>
      <c r="CV166" s="171"/>
      <c r="CW166" s="191"/>
      <c r="CX166" s="191"/>
      <c r="CY166" s="171"/>
      <c r="CZ166" s="191"/>
      <c r="DA166" s="191"/>
      <c r="DB166" s="171"/>
      <c r="DC166" s="191"/>
      <c r="DD166" s="191"/>
      <c r="DE166" s="171"/>
      <c r="DF166" s="191"/>
      <c r="DG166" s="191"/>
      <c r="DH166" s="171"/>
      <c r="DI166" s="191"/>
      <c r="DJ166" s="191"/>
      <c r="DK166" s="171"/>
      <c r="DL166" s="191"/>
      <c r="DM166" s="191"/>
      <c r="DN166" s="171"/>
      <c r="DO166" s="191"/>
      <c r="DP166" s="191"/>
      <c r="DQ166" s="171"/>
      <c r="DR166" s="191"/>
      <c r="DS166" s="191"/>
      <c r="DT166" s="171"/>
      <c r="DU166" s="191"/>
      <c r="DV166" s="191"/>
    </row>
    <row r="167" spans="1:126" x14ac:dyDescent="0.2">
      <c r="A167" s="191"/>
      <c r="B167" s="203"/>
      <c r="C167" s="203"/>
      <c r="D167" s="203"/>
      <c r="E167" s="207"/>
      <c r="F167" s="202" t="s">
        <v>259</v>
      </c>
      <c r="G167" s="179"/>
      <c r="H167" s="179"/>
      <c r="I167" s="192"/>
      <c r="J167" s="192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</row>
    <row r="168" spans="1:126" x14ac:dyDescent="0.2">
      <c r="A168" s="191"/>
      <c r="B168" s="203"/>
      <c r="C168" s="203"/>
      <c r="D168" s="203"/>
      <c r="E168" s="207"/>
      <c r="F168" s="202" t="s">
        <v>258</v>
      </c>
      <c r="G168" s="179"/>
      <c r="H168" s="179"/>
      <c r="I168" s="192"/>
      <c r="J168" s="192"/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79"/>
      <c r="AH168" s="179"/>
      <c r="AI168" s="179"/>
      <c r="AJ168" s="179"/>
      <c r="AK168" s="179"/>
      <c r="AL168" s="179"/>
      <c r="AM168" s="179"/>
      <c r="AN168" s="179"/>
      <c r="AO168" s="179"/>
      <c r="AP168" s="179"/>
      <c r="AQ168" s="179"/>
      <c r="AR168" s="179"/>
      <c r="AS168" s="179"/>
      <c r="AT168" s="179"/>
      <c r="AU168" s="179"/>
      <c r="AV168" s="179"/>
      <c r="AW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</row>
    <row r="169" spans="1:126" x14ac:dyDescent="0.2">
      <c r="A169" s="191"/>
      <c r="B169" s="203"/>
      <c r="C169" s="203"/>
      <c r="D169" s="203"/>
      <c r="E169" s="207"/>
      <c r="F169" s="202" t="s">
        <v>259</v>
      </c>
      <c r="G169" s="179"/>
      <c r="H169" s="179"/>
      <c r="I169" s="192"/>
      <c r="J169" s="192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</row>
    <row r="170" spans="1:126" x14ac:dyDescent="0.2">
      <c r="A170" s="191"/>
      <c r="B170" s="203"/>
      <c r="C170" s="203"/>
      <c r="D170" s="203"/>
      <c r="E170" s="207"/>
      <c r="F170" s="202" t="s">
        <v>258</v>
      </c>
      <c r="G170" s="179"/>
      <c r="H170" s="179"/>
      <c r="I170" s="192"/>
      <c r="J170" s="192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</row>
    <row r="171" spans="1:126" x14ac:dyDescent="0.2">
      <c r="A171" s="191"/>
      <c r="B171" s="203"/>
      <c r="C171" s="203"/>
      <c r="D171" s="203"/>
      <c r="E171" s="207"/>
      <c r="F171" s="202" t="s">
        <v>259</v>
      </c>
      <c r="G171" s="179"/>
      <c r="H171" s="179"/>
      <c r="I171" s="192"/>
      <c r="J171" s="192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</row>
    <row r="172" spans="1:126" x14ac:dyDescent="0.2">
      <c r="A172" s="191"/>
      <c r="B172" s="203"/>
      <c r="C172" s="203"/>
      <c r="D172" s="203"/>
      <c r="E172" s="207"/>
      <c r="F172" s="202" t="s">
        <v>258</v>
      </c>
      <c r="G172" s="179"/>
      <c r="H172" s="179"/>
      <c r="I172" s="192"/>
      <c r="J172" s="192"/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</row>
    <row r="173" spans="1:126" x14ac:dyDescent="0.2">
      <c r="A173" s="191"/>
      <c r="B173" s="203"/>
      <c r="C173" s="203"/>
      <c r="D173" s="203"/>
      <c r="E173" s="207"/>
      <c r="F173" s="202" t="s">
        <v>259</v>
      </c>
      <c r="G173" s="179"/>
      <c r="H173" s="179"/>
      <c r="I173" s="192"/>
      <c r="J173" s="192"/>
      <c r="K173" s="179"/>
      <c r="L173" s="179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</row>
    <row r="174" spans="1:126" x14ac:dyDescent="0.2">
      <c r="A174" s="191"/>
      <c r="B174" s="203"/>
      <c r="C174" s="203"/>
      <c r="D174" s="203"/>
      <c r="E174" s="207"/>
      <c r="F174" s="202" t="s">
        <v>258</v>
      </c>
      <c r="G174" s="179"/>
      <c r="H174" s="179"/>
      <c r="I174" s="192"/>
      <c r="J174" s="192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</row>
    <row r="175" spans="1:126" x14ac:dyDescent="0.2">
      <c r="A175" s="191"/>
      <c r="B175" s="203"/>
      <c r="C175" s="203"/>
      <c r="D175" s="203"/>
      <c r="E175" s="207"/>
      <c r="F175" s="202" t="s">
        <v>259</v>
      </c>
      <c r="G175" s="179"/>
      <c r="H175" s="179"/>
      <c r="I175" s="192"/>
      <c r="J175" s="192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</row>
    <row r="176" spans="1:126" x14ac:dyDescent="0.2">
      <c r="A176" s="191"/>
      <c r="B176" s="203"/>
      <c r="C176" s="203"/>
      <c r="D176" s="203"/>
      <c r="E176" s="207"/>
      <c r="F176" s="202" t="s">
        <v>258</v>
      </c>
      <c r="G176" s="179"/>
      <c r="H176" s="179"/>
      <c r="I176" s="192"/>
      <c r="J176" s="192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</row>
    <row r="177" spans="1:126" x14ac:dyDescent="0.2">
      <c r="A177" s="191"/>
      <c r="B177" s="203"/>
      <c r="C177" s="203"/>
      <c r="D177" s="203"/>
      <c r="E177" s="207"/>
      <c r="F177" s="202" t="s">
        <v>259</v>
      </c>
      <c r="G177" s="179"/>
      <c r="H177" s="179"/>
      <c r="I177" s="192"/>
      <c r="J177" s="192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</row>
    <row r="178" spans="1:126" x14ac:dyDescent="0.2">
      <c r="A178" s="191"/>
      <c r="B178" s="203"/>
      <c r="C178" s="203"/>
      <c r="D178" s="203"/>
      <c r="E178" s="207"/>
      <c r="F178" s="202" t="s">
        <v>258</v>
      </c>
      <c r="G178" s="179"/>
      <c r="H178" s="179"/>
      <c r="I178" s="192"/>
      <c r="J178" s="192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</row>
    <row r="179" spans="1:126" x14ac:dyDescent="0.2">
      <c r="A179" s="191"/>
      <c r="B179" s="203"/>
      <c r="C179" s="203"/>
      <c r="D179" s="203"/>
      <c r="E179" s="207"/>
      <c r="F179" s="202" t="s">
        <v>259</v>
      </c>
      <c r="G179" s="179"/>
      <c r="H179" s="179"/>
      <c r="I179" s="192"/>
      <c r="J179" s="192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</row>
    <row r="180" spans="1:126" x14ac:dyDescent="0.2">
      <c r="A180" s="191"/>
      <c r="B180" s="203"/>
      <c r="C180" s="203"/>
      <c r="D180" s="203"/>
      <c r="E180" s="207"/>
      <c r="F180" s="202" t="s">
        <v>258</v>
      </c>
      <c r="G180" s="179"/>
      <c r="H180" s="179"/>
      <c r="I180" s="192"/>
      <c r="J180" s="192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</row>
    <row r="181" spans="1:126" x14ac:dyDescent="0.2">
      <c r="A181" s="191"/>
      <c r="B181" s="203"/>
      <c r="C181" s="203"/>
      <c r="D181" s="203"/>
      <c r="E181" s="207"/>
      <c r="F181" s="202" t="s">
        <v>259</v>
      </c>
      <c r="G181" s="179"/>
      <c r="H181" s="179"/>
      <c r="I181" s="192"/>
      <c r="J181" s="192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</row>
    <row r="182" spans="1:126" x14ac:dyDescent="0.2">
      <c r="A182" s="191"/>
      <c r="B182" s="203"/>
      <c r="C182" s="203"/>
      <c r="D182" s="203"/>
      <c r="E182" s="207"/>
      <c r="F182" s="202" t="s">
        <v>258</v>
      </c>
      <c r="G182" s="179"/>
      <c r="H182" s="179"/>
      <c r="I182" s="192"/>
      <c r="J182" s="192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179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</row>
    <row r="183" spans="1:126" x14ac:dyDescent="0.2">
      <c r="A183" s="191"/>
      <c r="B183" s="203"/>
      <c r="C183" s="203"/>
      <c r="D183" s="203"/>
      <c r="E183" s="207"/>
      <c r="F183" s="202" t="s">
        <v>259</v>
      </c>
      <c r="G183" s="179"/>
      <c r="H183" s="179"/>
      <c r="I183" s="192"/>
      <c r="J183" s="192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179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</row>
    <row r="184" spans="1:126" x14ac:dyDescent="0.2">
      <c r="A184" s="191"/>
      <c r="B184" s="203"/>
      <c r="C184" s="203"/>
      <c r="D184" s="203"/>
      <c r="E184" s="207"/>
      <c r="F184" s="202" t="s">
        <v>258</v>
      </c>
      <c r="G184" s="179"/>
      <c r="H184" s="179"/>
      <c r="I184" s="192"/>
      <c r="J184" s="192"/>
      <c r="K184" s="179"/>
      <c r="L184" s="179"/>
      <c r="M184" s="179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9"/>
      <c r="Z184" s="179"/>
      <c r="AA184" s="179"/>
      <c r="AB184" s="179"/>
      <c r="AC184" s="179"/>
      <c r="AD184" s="179"/>
      <c r="AE184" s="179"/>
      <c r="AF184" s="179"/>
      <c r="AG184" s="179"/>
      <c r="AH184" s="179"/>
      <c r="AI184" s="179"/>
      <c r="AJ184" s="179"/>
      <c r="AK184" s="179"/>
      <c r="AL184" s="179"/>
      <c r="AM184" s="179"/>
      <c r="AN184" s="179"/>
      <c r="AO184" s="179"/>
      <c r="AP184" s="179"/>
      <c r="AQ184" s="179"/>
      <c r="AR184" s="179"/>
      <c r="AS184" s="179"/>
      <c r="AT184" s="179"/>
      <c r="AU184" s="179"/>
      <c r="AV184" s="179"/>
      <c r="AW184" s="179"/>
      <c r="AX184" s="179"/>
      <c r="AY184" s="179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</row>
    <row r="185" spans="1:126" x14ac:dyDescent="0.2">
      <c r="A185" s="191"/>
      <c r="B185" s="203"/>
      <c r="C185" s="203"/>
      <c r="D185" s="203"/>
      <c r="E185" s="207"/>
      <c r="F185" s="202" t="s">
        <v>259</v>
      </c>
      <c r="G185" s="179"/>
      <c r="H185" s="179"/>
      <c r="I185" s="192"/>
      <c r="J185" s="192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79"/>
      <c r="AE185" s="179"/>
      <c r="AF185" s="179"/>
      <c r="AG185" s="179"/>
      <c r="AH185" s="179"/>
      <c r="AI185" s="179"/>
      <c r="AJ185" s="179"/>
      <c r="AK185" s="179"/>
      <c r="AL185" s="179"/>
      <c r="AM185" s="179"/>
      <c r="AN185" s="179"/>
      <c r="AO185" s="179"/>
      <c r="AP185" s="179"/>
      <c r="AQ185" s="179"/>
      <c r="AR185" s="179"/>
      <c r="AS185" s="179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</row>
    <row r="186" spans="1:126" x14ac:dyDescent="0.2">
      <c r="A186" s="191"/>
      <c r="B186" s="203"/>
      <c r="C186" s="203"/>
      <c r="D186" s="203"/>
      <c r="E186" s="207"/>
      <c r="F186" s="202" t="s">
        <v>258</v>
      </c>
      <c r="G186" s="179"/>
      <c r="H186" s="179"/>
      <c r="I186" s="192"/>
      <c r="J186" s="192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</row>
    <row r="187" spans="1:126" x14ac:dyDescent="0.2">
      <c r="A187" s="191"/>
      <c r="B187" s="203"/>
      <c r="C187" s="203"/>
      <c r="D187" s="203"/>
      <c r="E187" s="207"/>
      <c r="F187" s="202" t="s">
        <v>259</v>
      </c>
      <c r="G187" s="179"/>
      <c r="H187" s="179"/>
      <c r="I187" s="192"/>
      <c r="J187" s="192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79"/>
      <c r="CB187" s="179"/>
      <c r="CC187" s="179"/>
      <c r="CD187" s="179"/>
      <c r="CE187" s="179"/>
      <c r="CF187" s="179"/>
      <c r="CG187" s="179"/>
      <c r="CH187" s="179"/>
      <c r="CI187" s="179"/>
      <c r="CJ187" s="179"/>
      <c r="CK187" s="179"/>
      <c r="CL187" s="179"/>
      <c r="CM187" s="179"/>
      <c r="CN187" s="179"/>
      <c r="CO187" s="179"/>
      <c r="CP187" s="179"/>
      <c r="CQ187" s="179"/>
      <c r="CR187" s="179"/>
      <c r="CS187" s="179"/>
      <c r="CT187" s="179"/>
      <c r="CU187" s="179"/>
      <c r="CV187" s="179"/>
      <c r="CW187" s="179"/>
      <c r="CX187" s="179"/>
      <c r="CY187" s="179"/>
      <c r="CZ187" s="179"/>
      <c r="DA187" s="179"/>
      <c r="DB187" s="179"/>
      <c r="DC187" s="179"/>
      <c r="DD187" s="179"/>
      <c r="DE187" s="179"/>
      <c r="DF187" s="179"/>
      <c r="DG187" s="179"/>
      <c r="DH187" s="179"/>
      <c r="DI187" s="179"/>
      <c r="DJ187" s="179"/>
      <c r="DK187" s="179"/>
      <c r="DL187" s="179"/>
      <c r="DM187" s="179"/>
      <c r="DN187" s="179"/>
      <c r="DO187" s="179"/>
      <c r="DP187" s="179"/>
      <c r="DQ187" s="179"/>
      <c r="DR187" s="179"/>
      <c r="DS187" s="179"/>
      <c r="DT187" s="179"/>
      <c r="DU187" s="179"/>
      <c r="DV187" s="179"/>
    </row>
    <row r="188" spans="1:126" x14ac:dyDescent="0.2">
      <c r="A188" s="191"/>
      <c r="B188" s="203"/>
      <c r="C188" s="203"/>
      <c r="D188" s="203"/>
      <c r="E188" s="207"/>
      <c r="F188" s="202" t="s">
        <v>258</v>
      </c>
      <c r="G188" s="179"/>
      <c r="H188" s="179"/>
      <c r="I188" s="192"/>
      <c r="J188" s="192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79"/>
      <c r="AT188" s="179"/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79"/>
      <c r="BN188" s="179"/>
      <c r="BO188" s="179"/>
      <c r="BP188" s="179"/>
      <c r="BQ188" s="179"/>
      <c r="BR188" s="179"/>
      <c r="BS188" s="179"/>
      <c r="BT188" s="179"/>
      <c r="BU188" s="179"/>
      <c r="BV188" s="179"/>
      <c r="BW188" s="179"/>
      <c r="BX188" s="179"/>
      <c r="BY188" s="179"/>
      <c r="BZ188" s="179"/>
      <c r="CA188" s="179"/>
      <c r="CB188" s="179"/>
      <c r="CC188" s="179"/>
      <c r="CD188" s="179"/>
      <c r="CE188" s="179"/>
      <c r="CF188" s="179"/>
      <c r="CG188" s="179"/>
      <c r="CH188" s="179"/>
      <c r="CI188" s="179"/>
      <c r="CJ188" s="179"/>
      <c r="CK188" s="179"/>
      <c r="CL188" s="179"/>
      <c r="CM188" s="179"/>
      <c r="CN188" s="179"/>
      <c r="CO188" s="179"/>
      <c r="CP188" s="179"/>
      <c r="CQ188" s="179"/>
      <c r="CR188" s="179"/>
      <c r="CS188" s="179"/>
      <c r="CT188" s="179"/>
      <c r="CU188" s="179"/>
      <c r="CV188" s="179"/>
      <c r="CW188" s="179"/>
      <c r="CX188" s="179"/>
      <c r="CY188" s="179"/>
      <c r="CZ188" s="179"/>
      <c r="DA188" s="179"/>
      <c r="DB188" s="179"/>
      <c r="DC188" s="179"/>
      <c r="DD188" s="179"/>
      <c r="DE188" s="179"/>
      <c r="DF188" s="179"/>
      <c r="DG188" s="179"/>
      <c r="DH188" s="179"/>
      <c r="DI188" s="179"/>
      <c r="DJ188" s="179"/>
      <c r="DK188" s="179"/>
      <c r="DL188" s="179"/>
      <c r="DM188" s="179"/>
      <c r="DN188" s="179"/>
      <c r="DO188" s="179"/>
      <c r="DP188" s="179"/>
      <c r="DQ188" s="179"/>
      <c r="DR188" s="179"/>
      <c r="DS188" s="179"/>
      <c r="DT188" s="179"/>
      <c r="DU188" s="179"/>
      <c r="DV188" s="179"/>
    </row>
    <row r="189" spans="1:126" x14ac:dyDescent="0.2">
      <c r="A189" s="191"/>
      <c r="B189" s="203"/>
      <c r="C189" s="203"/>
      <c r="D189" s="203"/>
      <c r="E189" s="207"/>
      <c r="F189" s="202" t="s">
        <v>259</v>
      </c>
      <c r="G189" s="171"/>
      <c r="H189" s="171"/>
      <c r="I189" s="192"/>
      <c r="J189" s="192"/>
      <c r="K189" s="171"/>
      <c r="L189" s="179"/>
      <c r="M189" s="171"/>
      <c r="N189" s="171"/>
      <c r="O189" s="179"/>
      <c r="P189" s="171"/>
      <c r="Q189" s="171"/>
      <c r="R189" s="179"/>
      <c r="S189" s="171"/>
      <c r="T189" s="171"/>
      <c r="U189" s="179"/>
      <c r="V189" s="171"/>
      <c r="W189" s="171"/>
      <c r="X189" s="179"/>
      <c r="Y189" s="171"/>
      <c r="Z189" s="171"/>
      <c r="AA189" s="179"/>
      <c r="AB189" s="171"/>
      <c r="AC189" s="171"/>
      <c r="AD189" s="179"/>
      <c r="AE189" s="171"/>
      <c r="AF189" s="171"/>
      <c r="AG189" s="179"/>
      <c r="AH189" s="171"/>
      <c r="AI189" s="171"/>
      <c r="AJ189" s="179"/>
      <c r="AK189" s="171"/>
      <c r="AL189" s="171"/>
      <c r="AM189" s="179"/>
      <c r="AN189" s="171"/>
      <c r="AO189" s="171"/>
      <c r="AP189" s="179"/>
      <c r="AQ189" s="171"/>
      <c r="AR189" s="171"/>
      <c r="AS189" s="179"/>
      <c r="AT189" s="171"/>
      <c r="AU189" s="171"/>
      <c r="AV189" s="179"/>
      <c r="AW189" s="171"/>
      <c r="AX189" s="171"/>
      <c r="AY189" s="179"/>
      <c r="AZ189" s="171"/>
      <c r="BA189" s="171"/>
      <c r="BB189" s="179"/>
      <c r="BC189" s="171"/>
      <c r="BD189" s="171"/>
      <c r="BE189" s="179"/>
      <c r="BF189" s="171"/>
      <c r="BG189" s="171"/>
      <c r="BH189" s="179"/>
      <c r="BI189" s="171"/>
      <c r="BJ189" s="171"/>
      <c r="BK189" s="179"/>
      <c r="BL189" s="171"/>
      <c r="BM189" s="171"/>
      <c r="BN189" s="179"/>
      <c r="BO189" s="171"/>
      <c r="BP189" s="171"/>
      <c r="BQ189" s="179"/>
      <c r="BR189" s="171"/>
      <c r="BS189" s="171"/>
      <c r="BT189" s="179"/>
      <c r="BU189" s="171"/>
      <c r="BV189" s="171"/>
      <c r="BW189" s="179"/>
      <c r="BX189" s="171"/>
      <c r="BY189" s="171"/>
      <c r="BZ189" s="179"/>
      <c r="CA189" s="171"/>
      <c r="CB189" s="171"/>
      <c r="CC189" s="179"/>
      <c r="CD189" s="171"/>
      <c r="CE189" s="171"/>
      <c r="CF189" s="179"/>
      <c r="CG189" s="171"/>
      <c r="CH189" s="171"/>
      <c r="CI189" s="179"/>
      <c r="CJ189" s="171"/>
      <c r="CK189" s="171"/>
      <c r="CL189" s="179"/>
      <c r="CM189" s="171"/>
      <c r="CN189" s="171"/>
      <c r="CO189" s="179"/>
      <c r="CP189" s="171"/>
      <c r="CQ189" s="171"/>
      <c r="CR189" s="179"/>
      <c r="CS189" s="171"/>
      <c r="CT189" s="171"/>
      <c r="CU189" s="179"/>
      <c r="CV189" s="171"/>
      <c r="CW189" s="171"/>
      <c r="CX189" s="179"/>
      <c r="CY189" s="171"/>
      <c r="CZ189" s="171"/>
      <c r="DA189" s="179"/>
      <c r="DB189" s="171"/>
      <c r="DC189" s="171"/>
      <c r="DD189" s="179"/>
      <c r="DE189" s="171"/>
      <c r="DF189" s="171"/>
      <c r="DG189" s="179"/>
      <c r="DH189" s="171"/>
      <c r="DI189" s="171"/>
      <c r="DJ189" s="179"/>
      <c r="DK189" s="171"/>
      <c r="DL189" s="171"/>
      <c r="DM189" s="179"/>
      <c r="DN189" s="171"/>
      <c r="DO189" s="171"/>
      <c r="DP189" s="179"/>
      <c r="DQ189" s="171"/>
      <c r="DR189" s="171"/>
      <c r="DS189" s="179"/>
      <c r="DT189" s="171"/>
      <c r="DU189" s="171"/>
      <c r="DV189" s="179"/>
    </row>
    <row r="190" spans="1:126" x14ac:dyDescent="0.2">
      <c r="A190" s="191"/>
      <c r="B190" s="203"/>
      <c r="C190" s="203"/>
      <c r="D190" s="203"/>
      <c r="E190" s="207"/>
      <c r="F190" s="202" t="s">
        <v>258</v>
      </c>
      <c r="G190" s="179"/>
      <c r="H190" s="179"/>
      <c r="I190" s="192"/>
      <c r="J190" s="192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79"/>
      <c r="BN190" s="179"/>
      <c r="BO190" s="179"/>
      <c r="BP190" s="179"/>
      <c r="BQ190" s="179"/>
      <c r="BR190" s="179"/>
      <c r="BS190" s="179"/>
      <c r="BT190" s="179"/>
      <c r="BU190" s="179"/>
      <c r="BV190" s="179"/>
      <c r="BW190" s="179"/>
      <c r="BX190" s="179"/>
      <c r="BY190" s="179"/>
      <c r="BZ190" s="179"/>
      <c r="CA190" s="179"/>
      <c r="CB190" s="179"/>
      <c r="CC190" s="179"/>
      <c r="CD190" s="179"/>
      <c r="CE190" s="179"/>
      <c r="CF190" s="179"/>
      <c r="CG190" s="179"/>
      <c r="CH190" s="179"/>
      <c r="CI190" s="179"/>
      <c r="CJ190" s="179"/>
      <c r="CK190" s="179"/>
      <c r="CL190" s="179"/>
      <c r="CM190" s="179"/>
      <c r="CN190" s="179"/>
      <c r="CO190" s="179"/>
      <c r="CP190" s="179"/>
      <c r="CQ190" s="179"/>
      <c r="CR190" s="179"/>
      <c r="CS190" s="179"/>
      <c r="CT190" s="179"/>
      <c r="CU190" s="179"/>
      <c r="CV190" s="179"/>
      <c r="CW190" s="179"/>
      <c r="CX190" s="179"/>
      <c r="CY190" s="179"/>
      <c r="CZ190" s="179"/>
      <c r="DA190" s="179"/>
      <c r="DB190" s="179"/>
      <c r="DC190" s="179"/>
      <c r="DD190" s="179"/>
      <c r="DE190" s="179"/>
      <c r="DF190" s="179"/>
      <c r="DG190" s="179"/>
      <c r="DH190" s="179"/>
      <c r="DI190" s="179"/>
      <c r="DJ190" s="179"/>
      <c r="DK190" s="179"/>
      <c r="DL190" s="179"/>
      <c r="DM190" s="179"/>
      <c r="DN190" s="179"/>
      <c r="DO190" s="179"/>
      <c r="DP190" s="179"/>
      <c r="DQ190" s="179"/>
      <c r="DR190" s="179"/>
      <c r="DS190" s="179"/>
      <c r="DT190" s="179"/>
      <c r="DU190" s="179"/>
      <c r="DV190" s="179"/>
    </row>
    <row r="191" spans="1:126" x14ac:dyDescent="0.2">
      <c r="A191" s="191"/>
      <c r="B191" s="203"/>
      <c r="C191" s="203"/>
      <c r="D191" s="203"/>
      <c r="E191" s="207"/>
      <c r="F191" s="202" t="s">
        <v>259</v>
      </c>
      <c r="G191" s="179"/>
      <c r="H191" s="179"/>
      <c r="I191" s="192"/>
      <c r="J191" s="192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79"/>
      <c r="BN191" s="179"/>
      <c r="BO191" s="179"/>
      <c r="BP191" s="179"/>
      <c r="BQ191" s="179"/>
      <c r="BR191" s="179"/>
      <c r="BS191" s="179"/>
      <c r="BT191" s="179"/>
      <c r="BU191" s="179"/>
      <c r="BV191" s="179"/>
      <c r="BW191" s="179"/>
      <c r="BX191" s="179"/>
      <c r="BY191" s="179"/>
      <c r="BZ191" s="179"/>
      <c r="CA191" s="179"/>
      <c r="CB191" s="179"/>
      <c r="CC191" s="179"/>
      <c r="CD191" s="179"/>
      <c r="CE191" s="179"/>
      <c r="CF191" s="179"/>
      <c r="CG191" s="179"/>
      <c r="CH191" s="179"/>
      <c r="CI191" s="179"/>
      <c r="CJ191" s="179"/>
      <c r="CK191" s="179"/>
      <c r="CL191" s="179"/>
      <c r="CM191" s="179"/>
      <c r="CN191" s="179"/>
      <c r="CO191" s="179"/>
      <c r="CP191" s="179"/>
      <c r="CQ191" s="179"/>
      <c r="CR191" s="179"/>
      <c r="CS191" s="179"/>
      <c r="CT191" s="179"/>
      <c r="CU191" s="179"/>
      <c r="CV191" s="179"/>
      <c r="CW191" s="179"/>
      <c r="CX191" s="179"/>
      <c r="CY191" s="179"/>
      <c r="CZ191" s="179"/>
      <c r="DA191" s="179"/>
      <c r="DB191" s="179"/>
      <c r="DC191" s="179"/>
      <c r="DD191" s="179"/>
      <c r="DE191" s="179"/>
      <c r="DF191" s="179"/>
      <c r="DG191" s="179"/>
      <c r="DH191" s="179"/>
      <c r="DI191" s="179"/>
      <c r="DJ191" s="179"/>
      <c r="DK191" s="179"/>
      <c r="DL191" s="179"/>
      <c r="DM191" s="179"/>
      <c r="DN191" s="179"/>
      <c r="DO191" s="179"/>
      <c r="DP191" s="179"/>
      <c r="DQ191" s="179"/>
      <c r="DR191" s="179"/>
      <c r="DS191" s="179"/>
      <c r="DT191" s="179"/>
      <c r="DU191" s="179"/>
      <c r="DV191" s="179"/>
    </row>
    <row r="192" spans="1:126" x14ac:dyDescent="0.2">
      <c r="A192" s="191"/>
      <c r="B192" s="203"/>
      <c r="C192" s="203"/>
      <c r="D192" s="203"/>
      <c r="E192" s="207"/>
      <c r="F192" s="202" t="s">
        <v>258</v>
      </c>
      <c r="G192" s="179"/>
      <c r="H192" s="179"/>
      <c r="I192" s="192"/>
      <c r="J192" s="192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79"/>
      <c r="BN192" s="179"/>
      <c r="BO192" s="179"/>
      <c r="BP192" s="179"/>
      <c r="BQ192" s="179"/>
      <c r="BR192" s="179"/>
      <c r="BS192" s="179"/>
      <c r="BT192" s="179"/>
      <c r="BU192" s="179"/>
      <c r="BV192" s="179"/>
      <c r="BW192" s="179"/>
      <c r="BX192" s="179"/>
      <c r="BY192" s="179"/>
      <c r="BZ192" s="179"/>
      <c r="CA192" s="179"/>
      <c r="CB192" s="179"/>
      <c r="CC192" s="179"/>
      <c r="CD192" s="179"/>
      <c r="CE192" s="179"/>
      <c r="CF192" s="179"/>
      <c r="CG192" s="179"/>
      <c r="CH192" s="179"/>
      <c r="CI192" s="179"/>
      <c r="CJ192" s="179"/>
      <c r="CK192" s="179"/>
      <c r="CL192" s="179"/>
      <c r="CM192" s="179"/>
      <c r="CN192" s="179"/>
      <c r="CO192" s="179"/>
      <c r="CP192" s="179"/>
      <c r="CQ192" s="179"/>
      <c r="CR192" s="179"/>
      <c r="CS192" s="179"/>
      <c r="CT192" s="179"/>
      <c r="CU192" s="179"/>
      <c r="CV192" s="179"/>
      <c r="CW192" s="179"/>
      <c r="CX192" s="179"/>
      <c r="CY192" s="179"/>
      <c r="CZ192" s="179"/>
      <c r="DA192" s="179"/>
      <c r="DB192" s="179"/>
      <c r="DC192" s="179"/>
      <c r="DD192" s="179"/>
      <c r="DE192" s="179"/>
      <c r="DF192" s="179"/>
      <c r="DG192" s="179"/>
      <c r="DH192" s="179"/>
      <c r="DI192" s="179"/>
      <c r="DJ192" s="179"/>
      <c r="DK192" s="179"/>
      <c r="DL192" s="179"/>
      <c r="DM192" s="179"/>
      <c r="DN192" s="179"/>
      <c r="DO192" s="179"/>
      <c r="DP192" s="179"/>
      <c r="DQ192" s="179"/>
      <c r="DR192" s="179"/>
      <c r="DS192" s="179"/>
      <c r="DT192" s="179"/>
      <c r="DU192" s="179"/>
      <c r="DV192" s="179"/>
    </row>
    <row r="193" spans="1:126" x14ac:dyDescent="0.2">
      <c r="A193" s="191"/>
      <c r="B193" s="203"/>
      <c r="C193" s="203"/>
      <c r="D193" s="203"/>
      <c r="E193" s="207"/>
      <c r="F193" s="202" t="s">
        <v>259</v>
      </c>
      <c r="G193" s="179"/>
      <c r="H193" s="179"/>
      <c r="I193" s="192"/>
      <c r="J193" s="192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79"/>
      <c r="BN193" s="179"/>
      <c r="BO193" s="179"/>
      <c r="BP193" s="179"/>
      <c r="BQ193" s="179"/>
      <c r="BR193" s="179"/>
      <c r="BS193" s="179"/>
      <c r="BT193" s="179"/>
      <c r="BU193" s="179"/>
      <c r="BV193" s="179"/>
      <c r="BW193" s="179"/>
      <c r="BX193" s="179"/>
      <c r="BY193" s="179"/>
      <c r="BZ193" s="179"/>
      <c r="CA193" s="179"/>
      <c r="CB193" s="179"/>
      <c r="CC193" s="179"/>
      <c r="CD193" s="179"/>
      <c r="CE193" s="179"/>
      <c r="CF193" s="179"/>
      <c r="CG193" s="179"/>
      <c r="CH193" s="179"/>
      <c r="CI193" s="179"/>
      <c r="CJ193" s="179"/>
      <c r="CK193" s="179"/>
      <c r="CL193" s="179"/>
      <c r="CM193" s="179"/>
      <c r="CN193" s="179"/>
      <c r="CO193" s="179"/>
      <c r="CP193" s="179"/>
      <c r="CQ193" s="179"/>
      <c r="CR193" s="179"/>
      <c r="CS193" s="179"/>
      <c r="CT193" s="179"/>
      <c r="CU193" s="179"/>
      <c r="CV193" s="179"/>
      <c r="CW193" s="179"/>
      <c r="CX193" s="179"/>
      <c r="CY193" s="179"/>
      <c r="CZ193" s="179"/>
      <c r="DA193" s="179"/>
      <c r="DB193" s="179"/>
      <c r="DC193" s="179"/>
      <c r="DD193" s="179"/>
      <c r="DE193" s="179"/>
      <c r="DF193" s="179"/>
      <c r="DG193" s="179"/>
      <c r="DH193" s="179"/>
      <c r="DI193" s="179"/>
      <c r="DJ193" s="179"/>
      <c r="DK193" s="179"/>
      <c r="DL193" s="179"/>
      <c r="DM193" s="179"/>
      <c r="DN193" s="179"/>
      <c r="DO193" s="179"/>
      <c r="DP193" s="179"/>
      <c r="DQ193" s="179"/>
      <c r="DR193" s="179"/>
      <c r="DS193" s="179"/>
      <c r="DT193" s="179"/>
      <c r="DU193" s="179"/>
      <c r="DV193" s="179"/>
    </row>
    <row r="194" spans="1:126" x14ac:dyDescent="0.2">
      <c r="A194" s="191"/>
      <c r="B194" s="203"/>
      <c r="C194" s="203"/>
      <c r="D194" s="203"/>
      <c r="E194" s="207"/>
      <c r="F194" s="202" t="s">
        <v>258</v>
      </c>
      <c r="G194" s="171"/>
      <c r="H194" s="171"/>
      <c r="I194" s="192"/>
      <c r="J194" s="192"/>
      <c r="K194" s="171"/>
      <c r="L194" s="179"/>
      <c r="M194" s="171"/>
      <c r="N194" s="171"/>
      <c r="O194" s="179"/>
      <c r="P194" s="171"/>
      <c r="Q194" s="171"/>
      <c r="R194" s="179"/>
      <c r="S194" s="171"/>
      <c r="T194" s="171"/>
      <c r="U194" s="179"/>
      <c r="V194" s="171"/>
      <c r="W194" s="171"/>
      <c r="X194" s="179"/>
      <c r="Y194" s="171"/>
      <c r="Z194" s="171"/>
      <c r="AA194" s="179"/>
      <c r="AB194" s="171"/>
      <c r="AC194" s="171"/>
      <c r="AD194" s="179"/>
      <c r="AE194" s="171"/>
      <c r="AF194" s="171"/>
      <c r="AG194" s="179"/>
      <c r="AH194" s="171"/>
      <c r="AI194" s="171"/>
      <c r="AJ194" s="179"/>
      <c r="AK194" s="171"/>
      <c r="AL194" s="171"/>
      <c r="AM194" s="179"/>
      <c r="AN194" s="171"/>
      <c r="AO194" s="171"/>
      <c r="AP194" s="179"/>
      <c r="AQ194" s="171"/>
      <c r="AR194" s="171"/>
      <c r="AS194" s="179"/>
      <c r="AT194" s="171"/>
      <c r="AU194" s="171"/>
      <c r="AV194" s="179"/>
      <c r="AW194" s="171"/>
      <c r="AX194" s="171"/>
      <c r="AY194" s="179"/>
      <c r="AZ194" s="171"/>
      <c r="BA194" s="171"/>
      <c r="BB194" s="179"/>
      <c r="BC194" s="171"/>
      <c r="BD194" s="171"/>
      <c r="BE194" s="179"/>
      <c r="BF194" s="171"/>
      <c r="BG194" s="171"/>
      <c r="BH194" s="179"/>
      <c r="BI194" s="171"/>
      <c r="BJ194" s="171"/>
      <c r="BK194" s="179"/>
      <c r="BL194" s="171"/>
      <c r="BM194" s="171"/>
      <c r="BN194" s="179"/>
      <c r="BO194" s="171"/>
      <c r="BP194" s="171"/>
      <c r="BQ194" s="179"/>
      <c r="BR194" s="171"/>
      <c r="BS194" s="171"/>
      <c r="BT194" s="179"/>
      <c r="BU194" s="171"/>
      <c r="BV194" s="171"/>
      <c r="BW194" s="179"/>
      <c r="BX194" s="171"/>
      <c r="BY194" s="171"/>
      <c r="BZ194" s="179"/>
      <c r="CA194" s="171"/>
      <c r="CB194" s="171"/>
      <c r="CC194" s="179"/>
      <c r="CD194" s="171"/>
      <c r="CE194" s="171"/>
      <c r="CF194" s="179"/>
      <c r="CG194" s="171"/>
      <c r="CH194" s="171"/>
      <c r="CI194" s="179"/>
      <c r="CJ194" s="171"/>
      <c r="CK194" s="171"/>
      <c r="CL194" s="179"/>
      <c r="CM194" s="171"/>
      <c r="CN194" s="171"/>
      <c r="CO194" s="179"/>
      <c r="CP194" s="171"/>
      <c r="CQ194" s="171"/>
      <c r="CR194" s="179"/>
      <c r="CS194" s="171"/>
      <c r="CT194" s="171"/>
      <c r="CU194" s="179"/>
      <c r="CV194" s="171"/>
      <c r="CW194" s="171"/>
      <c r="CX194" s="179"/>
      <c r="CY194" s="171"/>
      <c r="CZ194" s="171"/>
      <c r="DA194" s="179"/>
      <c r="DB194" s="171"/>
      <c r="DC194" s="171"/>
      <c r="DD194" s="179"/>
      <c r="DE194" s="171"/>
      <c r="DF194" s="171"/>
      <c r="DG194" s="179"/>
      <c r="DH194" s="171"/>
      <c r="DI194" s="171"/>
      <c r="DJ194" s="179"/>
      <c r="DK194" s="171"/>
      <c r="DL194" s="171"/>
      <c r="DM194" s="179"/>
      <c r="DN194" s="171"/>
      <c r="DO194" s="171"/>
      <c r="DP194" s="179"/>
      <c r="DQ194" s="171"/>
      <c r="DR194" s="171"/>
      <c r="DS194" s="179"/>
      <c r="DT194" s="171"/>
      <c r="DU194" s="171"/>
      <c r="DV194" s="179"/>
    </row>
    <row r="195" spans="1:126" x14ac:dyDescent="0.2">
      <c r="A195" s="191"/>
      <c r="B195" s="203"/>
      <c r="C195" s="203"/>
      <c r="D195" s="203"/>
      <c r="E195" s="207"/>
      <c r="F195" s="202" t="s">
        <v>259</v>
      </c>
      <c r="G195" s="179"/>
      <c r="H195" s="179"/>
      <c r="I195" s="192"/>
      <c r="J195" s="192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79"/>
      <c r="BN195" s="179"/>
      <c r="BO195" s="179"/>
      <c r="BP195" s="179"/>
      <c r="BQ195" s="179"/>
      <c r="BR195" s="179"/>
      <c r="BS195" s="179"/>
      <c r="BT195" s="179"/>
      <c r="BU195" s="179"/>
      <c r="BV195" s="179"/>
      <c r="BW195" s="179"/>
      <c r="BX195" s="179"/>
      <c r="BY195" s="179"/>
      <c r="BZ195" s="179"/>
      <c r="CA195" s="179"/>
      <c r="CB195" s="179"/>
      <c r="CC195" s="179"/>
      <c r="CD195" s="179"/>
      <c r="CE195" s="179"/>
      <c r="CF195" s="179"/>
      <c r="CG195" s="179"/>
      <c r="CH195" s="179"/>
      <c r="CI195" s="179"/>
      <c r="CJ195" s="179"/>
      <c r="CK195" s="179"/>
      <c r="CL195" s="179"/>
      <c r="CM195" s="179"/>
      <c r="CN195" s="179"/>
      <c r="CO195" s="179"/>
      <c r="CP195" s="179"/>
      <c r="CQ195" s="179"/>
      <c r="CR195" s="179"/>
      <c r="CS195" s="179"/>
      <c r="CT195" s="179"/>
      <c r="CU195" s="179"/>
      <c r="CV195" s="179"/>
      <c r="CW195" s="179"/>
      <c r="CX195" s="179"/>
      <c r="CY195" s="179"/>
      <c r="CZ195" s="179"/>
      <c r="DA195" s="179"/>
      <c r="DB195" s="179"/>
      <c r="DC195" s="179"/>
      <c r="DD195" s="179"/>
      <c r="DE195" s="179"/>
      <c r="DF195" s="179"/>
      <c r="DG195" s="179"/>
      <c r="DH195" s="179"/>
      <c r="DI195" s="179"/>
      <c r="DJ195" s="179"/>
      <c r="DK195" s="179"/>
      <c r="DL195" s="179"/>
      <c r="DM195" s="179"/>
      <c r="DN195" s="179"/>
      <c r="DO195" s="179"/>
      <c r="DP195" s="179"/>
      <c r="DQ195" s="179"/>
      <c r="DR195" s="179"/>
      <c r="DS195" s="179"/>
      <c r="DT195" s="179"/>
      <c r="DU195" s="179"/>
      <c r="DV195" s="179"/>
    </row>
    <row r="196" spans="1:126" x14ac:dyDescent="0.2">
      <c r="A196" s="191"/>
      <c r="B196" s="203"/>
      <c r="C196" s="203"/>
      <c r="D196" s="203"/>
      <c r="E196" s="207"/>
      <c r="F196" s="202" t="s">
        <v>258</v>
      </c>
      <c r="G196" s="179"/>
      <c r="H196" s="179"/>
      <c r="I196" s="192"/>
      <c r="J196" s="192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79"/>
      <c r="BN196" s="179"/>
      <c r="BO196" s="179"/>
      <c r="BP196" s="179"/>
      <c r="BQ196" s="179"/>
      <c r="BR196" s="179"/>
      <c r="BS196" s="179"/>
      <c r="BT196" s="179"/>
      <c r="BU196" s="179"/>
      <c r="BV196" s="179"/>
      <c r="BW196" s="179"/>
      <c r="BX196" s="179"/>
      <c r="BY196" s="179"/>
      <c r="BZ196" s="179"/>
      <c r="CA196" s="179"/>
      <c r="CB196" s="179"/>
      <c r="CC196" s="179"/>
      <c r="CD196" s="179"/>
      <c r="CE196" s="179"/>
      <c r="CF196" s="179"/>
      <c r="CG196" s="179"/>
      <c r="CH196" s="179"/>
      <c r="CI196" s="179"/>
      <c r="CJ196" s="179"/>
      <c r="CK196" s="179"/>
      <c r="CL196" s="179"/>
      <c r="CM196" s="179"/>
      <c r="CN196" s="179"/>
      <c r="CO196" s="179"/>
      <c r="CP196" s="179"/>
      <c r="CQ196" s="179"/>
      <c r="CR196" s="179"/>
      <c r="CS196" s="179"/>
      <c r="CT196" s="179"/>
      <c r="CU196" s="179"/>
      <c r="CV196" s="179"/>
      <c r="CW196" s="179"/>
      <c r="CX196" s="179"/>
      <c r="CY196" s="179"/>
      <c r="CZ196" s="179"/>
      <c r="DA196" s="179"/>
      <c r="DB196" s="179"/>
      <c r="DC196" s="179"/>
      <c r="DD196" s="179"/>
      <c r="DE196" s="179"/>
      <c r="DF196" s="179"/>
      <c r="DG196" s="179"/>
      <c r="DH196" s="179"/>
      <c r="DI196" s="179"/>
      <c r="DJ196" s="179"/>
      <c r="DK196" s="179"/>
      <c r="DL196" s="179"/>
      <c r="DM196" s="179"/>
      <c r="DN196" s="179"/>
      <c r="DO196" s="179"/>
      <c r="DP196" s="179"/>
      <c r="DQ196" s="179"/>
      <c r="DR196" s="179"/>
      <c r="DS196" s="179"/>
      <c r="DT196" s="179"/>
      <c r="DU196" s="179"/>
      <c r="DV196" s="179"/>
    </row>
    <row r="197" spans="1:126" x14ac:dyDescent="0.2">
      <c r="A197" s="191"/>
      <c r="B197" s="203"/>
      <c r="C197" s="203"/>
      <c r="D197" s="203"/>
      <c r="E197" s="207"/>
      <c r="F197" s="202" t="s">
        <v>259</v>
      </c>
      <c r="G197" s="179"/>
      <c r="H197" s="179"/>
      <c r="I197" s="192"/>
      <c r="J197" s="192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79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79"/>
      <c r="BN197" s="179"/>
      <c r="BO197" s="179"/>
      <c r="BP197" s="179"/>
      <c r="BQ197" s="179"/>
      <c r="BR197" s="179"/>
      <c r="BS197" s="179"/>
      <c r="BT197" s="179"/>
      <c r="BU197" s="179"/>
      <c r="BV197" s="179"/>
      <c r="BW197" s="179"/>
      <c r="BX197" s="179"/>
      <c r="BY197" s="179"/>
      <c r="BZ197" s="179"/>
      <c r="CA197" s="179"/>
      <c r="CB197" s="179"/>
      <c r="CC197" s="179"/>
      <c r="CD197" s="179"/>
      <c r="CE197" s="179"/>
      <c r="CF197" s="179"/>
      <c r="CG197" s="179"/>
      <c r="CH197" s="179"/>
      <c r="CI197" s="179"/>
      <c r="CJ197" s="179"/>
      <c r="CK197" s="179"/>
      <c r="CL197" s="179"/>
      <c r="CM197" s="179"/>
      <c r="CN197" s="179"/>
      <c r="CO197" s="179"/>
      <c r="CP197" s="179"/>
      <c r="CQ197" s="179"/>
      <c r="CR197" s="179"/>
      <c r="CS197" s="179"/>
      <c r="CT197" s="179"/>
      <c r="CU197" s="179"/>
      <c r="CV197" s="179"/>
      <c r="CW197" s="179"/>
      <c r="CX197" s="179"/>
      <c r="CY197" s="179"/>
      <c r="CZ197" s="179"/>
      <c r="DA197" s="179"/>
      <c r="DB197" s="179"/>
      <c r="DC197" s="179"/>
      <c r="DD197" s="179"/>
      <c r="DE197" s="179"/>
      <c r="DF197" s="179"/>
      <c r="DG197" s="179"/>
      <c r="DH197" s="179"/>
      <c r="DI197" s="179"/>
      <c r="DJ197" s="179"/>
      <c r="DK197" s="179"/>
      <c r="DL197" s="179"/>
      <c r="DM197" s="179"/>
      <c r="DN197" s="179"/>
      <c r="DO197" s="179"/>
      <c r="DP197" s="179"/>
      <c r="DQ197" s="179"/>
      <c r="DR197" s="179"/>
      <c r="DS197" s="179"/>
      <c r="DT197" s="179"/>
      <c r="DU197" s="179"/>
      <c r="DV197" s="179"/>
    </row>
    <row r="198" spans="1:126" x14ac:dyDescent="0.2">
      <c r="A198" s="191"/>
      <c r="B198" s="203"/>
      <c r="C198" s="203"/>
      <c r="D198" s="203"/>
      <c r="E198" s="207"/>
      <c r="F198" s="202" t="s">
        <v>258</v>
      </c>
      <c r="G198" s="179"/>
      <c r="H198" s="179"/>
      <c r="I198" s="192"/>
      <c r="J198" s="192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79"/>
      <c r="BN198" s="179"/>
      <c r="BO198" s="179"/>
      <c r="BP198" s="179"/>
      <c r="BQ198" s="179"/>
      <c r="BR198" s="179"/>
      <c r="BS198" s="179"/>
      <c r="BT198" s="179"/>
      <c r="BU198" s="179"/>
      <c r="BV198" s="179"/>
      <c r="BW198" s="179"/>
      <c r="BX198" s="179"/>
      <c r="BY198" s="179"/>
      <c r="BZ198" s="179"/>
      <c r="CA198" s="179"/>
      <c r="CB198" s="179"/>
      <c r="CC198" s="179"/>
      <c r="CD198" s="179"/>
      <c r="CE198" s="179"/>
      <c r="CF198" s="179"/>
      <c r="CG198" s="179"/>
      <c r="CH198" s="179"/>
      <c r="CI198" s="179"/>
      <c r="CJ198" s="179"/>
      <c r="CK198" s="179"/>
      <c r="CL198" s="179"/>
      <c r="CM198" s="179"/>
      <c r="CN198" s="179"/>
      <c r="CO198" s="179"/>
      <c r="CP198" s="179"/>
      <c r="CQ198" s="179"/>
      <c r="CR198" s="179"/>
      <c r="CS198" s="179"/>
      <c r="CT198" s="179"/>
      <c r="CU198" s="179"/>
      <c r="CV198" s="179"/>
      <c r="CW198" s="179"/>
      <c r="CX198" s="179"/>
      <c r="CY198" s="179"/>
      <c r="CZ198" s="179"/>
      <c r="DA198" s="179"/>
      <c r="DB198" s="179"/>
      <c r="DC198" s="179"/>
      <c r="DD198" s="179"/>
      <c r="DE198" s="179"/>
      <c r="DF198" s="179"/>
      <c r="DG198" s="179"/>
      <c r="DH198" s="179"/>
      <c r="DI198" s="179"/>
      <c r="DJ198" s="179"/>
      <c r="DK198" s="179"/>
      <c r="DL198" s="179"/>
      <c r="DM198" s="179"/>
      <c r="DN198" s="179"/>
      <c r="DO198" s="179"/>
      <c r="DP198" s="179"/>
      <c r="DQ198" s="179"/>
      <c r="DR198" s="179"/>
      <c r="DS198" s="179"/>
      <c r="DT198" s="179"/>
      <c r="DU198" s="179"/>
      <c r="DV198" s="179"/>
    </row>
    <row r="199" spans="1:126" x14ac:dyDescent="0.2">
      <c r="A199" s="191"/>
      <c r="B199" s="203"/>
      <c r="C199" s="203"/>
      <c r="D199" s="203"/>
      <c r="E199" s="207"/>
      <c r="F199" s="202" t="s">
        <v>259</v>
      </c>
      <c r="G199" s="179"/>
      <c r="H199" s="179"/>
      <c r="I199" s="192"/>
      <c r="J199" s="192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79"/>
      <c r="BN199" s="179"/>
      <c r="BO199" s="179"/>
      <c r="BP199" s="179"/>
      <c r="BQ199" s="179"/>
      <c r="BR199" s="179"/>
      <c r="BS199" s="179"/>
      <c r="BT199" s="179"/>
      <c r="BU199" s="179"/>
      <c r="BV199" s="179"/>
      <c r="BW199" s="179"/>
      <c r="BX199" s="179"/>
      <c r="BY199" s="179"/>
      <c r="BZ199" s="179"/>
      <c r="CA199" s="179"/>
      <c r="CB199" s="179"/>
      <c r="CC199" s="179"/>
      <c r="CD199" s="179"/>
      <c r="CE199" s="179"/>
      <c r="CF199" s="179"/>
      <c r="CG199" s="179"/>
      <c r="CH199" s="179"/>
      <c r="CI199" s="179"/>
      <c r="CJ199" s="179"/>
      <c r="CK199" s="179"/>
      <c r="CL199" s="179"/>
      <c r="CM199" s="179"/>
      <c r="CN199" s="179"/>
      <c r="CO199" s="179"/>
      <c r="CP199" s="179"/>
      <c r="CQ199" s="179"/>
      <c r="CR199" s="179"/>
      <c r="CS199" s="179"/>
      <c r="CT199" s="179"/>
      <c r="CU199" s="179"/>
      <c r="CV199" s="179"/>
      <c r="CW199" s="179"/>
      <c r="CX199" s="179"/>
      <c r="CY199" s="179"/>
      <c r="CZ199" s="179"/>
      <c r="DA199" s="179"/>
      <c r="DB199" s="179"/>
      <c r="DC199" s="179"/>
      <c r="DD199" s="179"/>
      <c r="DE199" s="179"/>
      <c r="DF199" s="179"/>
      <c r="DG199" s="179"/>
      <c r="DH199" s="179"/>
      <c r="DI199" s="179"/>
      <c r="DJ199" s="179"/>
      <c r="DK199" s="179"/>
      <c r="DL199" s="179"/>
      <c r="DM199" s="179"/>
      <c r="DN199" s="179"/>
      <c r="DO199" s="179"/>
      <c r="DP199" s="179"/>
      <c r="DQ199" s="179"/>
      <c r="DR199" s="179"/>
      <c r="DS199" s="179"/>
      <c r="DT199" s="179"/>
      <c r="DU199" s="179"/>
      <c r="DV199" s="179"/>
    </row>
    <row r="200" spans="1:126" x14ac:dyDescent="0.2">
      <c r="A200" s="191"/>
      <c r="B200" s="203"/>
      <c r="C200" s="203"/>
      <c r="D200" s="203"/>
      <c r="E200" s="207"/>
      <c r="F200" s="202" t="s">
        <v>258</v>
      </c>
      <c r="G200" s="179"/>
      <c r="H200" s="179"/>
      <c r="I200" s="192"/>
      <c r="J200" s="192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179"/>
      <c r="AT200" s="179"/>
      <c r="AU200" s="179"/>
      <c r="AV200" s="179"/>
      <c r="AW200" s="179"/>
      <c r="AX200" s="179"/>
      <c r="AY200" s="179"/>
      <c r="AZ200" s="179"/>
      <c r="BA200" s="179"/>
      <c r="BB200" s="179"/>
      <c r="BC200" s="179"/>
      <c r="BD200" s="179"/>
      <c r="BE200" s="179"/>
      <c r="BF200" s="179"/>
      <c r="BG200" s="179"/>
      <c r="BH200" s="179"/>
      <c r="BI200" s="179"/>
      <c r="BJ200" s="179"/>
      <c r="BK200" s="179"/>
      <c r="BL200" s="179"/>
      <c r="BM200" s="179"/>
      <c r="BN200" s="179"/>
      <c r="BO200" s="179"/>
      <c r="BP200" s="179"/>
      <c r="BQ200" s="179"/>
      <c r="BR200" s="179"/>
      <c r="BS200" s="179"/>
      <c r="BT200" s="179"/>
      <c r="BU200" s="179"/>
      <c r="BV200" s="179"/>
      <c r="BW200" s="179"/>
      <c r="BX200" s="179"/>
      <c r="BY200" s="179"/>
      <c r="BZ200" s="179"/>
      <c r="CA200" s="179"/>
      <c r="CB200" s="179"/>
      <c r="CC200" s="179"/>
      <c r="CD200" s="179"/>
      <c r="CE200" s="179"/>
      <c r="CF200" s="179"/>
      <c r="CG200" s="179"/>
      <c r="CH200" s="179"/>
      <c r="CI200" s="179"/>
      <c r="CJ200" s="179"/>
      <c r="CK200" s="179"/>
      <c r="CL200" s="179"/>
      <c r="CM200" s="179"/>
      <c r="CN200" s="179"/>
      <c r="CO200" s="179"/>
      <c r="CP200" s="179"/>
      <c r="CQ200" s="179"/>
      <c r="CR200" s="179"/>
      <c r="CS200" s="179"/>
      <c r="CT200" s="179"/>
      <c r="CU200" s="179"/>
      <c r="CV200" s="179"/>
      <c r="CW200" s="179"/>
      <c r="CX200" s="179"/>
      <c r="CY200" s="179"/>
      <c r="CZ200" s="179"/>
      <c r="DA200" s="179"/>
      <c r="DB200" s="179"/>
      <c r="DC200" s="179"/>
      <c r="DD200" s="179"/>
      <c r="DE200" s="179"/>
      <c r="DF200" s="179"/>
      <c r="DG200" s="179"/>
      <c r="DH200" s="179"/>
      <c r="DI200" s="179"/>
      <c r="DJ200" s="179"/>
      <c r="DK200" s="179"/>
      <c r="DL200" s="179"/>
      <c r="DM200" s="179"/>
      <c r="DN200" s="179"/>
      <c r="DO200" s="179"/>
      <c r="DP200" s="179"/>
      <c r="DQ200" s="179"/>
      <c r="DR200" s="179"/>
      <c r="DS200" s="179"/>
      <c r="DT200" s="179"/>
      <c r="DU200" s="179"/>
      <c r="DV200" s="179"/>
    </row>
    <row r="201" spans="1:126" x14ac:dyDescent="0.2">
      <c r="A201" s="191"/>
      <c r="B201" s="203"/>
      <c r="C201" s="203"/>
      <c r="D201" s="203"/>
      <c r="E201" s="207"/>
      <c r="F201" s="202" t="s">
        <v>259</v>
      </c>
      <c r="G201" s="179"/>
      <c r="H201" s="179"/>
      <c r="I201" s="192"/>
      <c r="J201" s="192"/>
      <c r="K201" s="179"/>
      <c r="L201" s="179"/>
      <c r="M201" s="179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79"/>
      <c r="AE201" s="179"/>
      <c r="AF201" s="179"/>
      <c r="AG201" s="179"/>
      <c r="AH201" s="179"/>
      <c r="AI201" s="179"/>
      <c r="AJ201" s="179"/>
      <c r="AK201" s="179"/>
      <c r="AL201" s="179"/>
      <c r="AM201" s="179"/>
      <c r="AN201" s="179"/>
      <c r="AO201" s="179"/>
      <c r="AP201" s="179"/>
      <c r="AQ201" s="179"/>
      <c r="AR201" s="179"/>
      <c r="AS201" s="179"/>
      <c r="AT201" s="179"/>
      <c r="AU201" s="179"/>
      <c r="AV201" s="179"/>
      <c r="AW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/>
      <c r="BH201" s="179"/>
      <c r="BI201" s="179"/>
      <c r="BJ201" s="179"/>
      <c r="BK201" s="179"/>
      <c r="BL201" s="179"/>
      <c r="BM201" s="179"/>
      <c r="BN201" s="179"/>
      <c r="BO201" s="179"/>
      <c r="BP201" s="179"/>
      <c r="BQ201" s="179"/>
      <c r="BR201" s="179"/>
      <c r="BS201" s="179"/>
      <c r="BT201" s="179"/>
      <c r="BU201" s="179"/>
      <c r="BV201" s="179"/>
      <c r="BW201" s="179"/>
      <c r="BX201" s="179"/>
      <c r="BY201" s="179"/>
      <c r="BZ201" s="179"/>
      <c r="CA201" s="179"/>
      <c r="CB201" s="179"/>
      <c r="CC201" s="179"/>
      <c r="CD201" s="179"/>
      <c r="CE201" s="179"/>
      <c r="CF201" s="179"/>
      <c r="CG201" s="179"/>
      <c r="CH201" s="179"/>
      <c r="CI201" s="179"/>
      <c r="CJ201" s="179"/>
      <c r="CK201" s="179"/>
      <c r="CL201" s="179"/>
      <c r="CM201" s="179"/>
      <c r="CN201" s="179"/>
      <c r="CO201" s="179"/>
      <c r="CP201" s="179"/>
      <c r="CQ201" s="179"/>
      <c r="CR201" s="179"/>
      <c r="CS201" s="179"/>
      <c r="CT201" s="179"/>
      <c r="CU201" s="179"/>
      <c r="CV201" s="179"/>
      <c r="CW201" s="179"/>
      <c r="CX201" s="179"/>
      <c r="CY201" s="179"/>
      <c r="CZ201" s="179"/>
      <c r="DA201" s="179"/>
      <c r="DB201" s="179"/>
      <c r="DC201" s="179"/>
      <c r="DD201" s="179"/>
      <c r="DE201" s="179"/>
      <c r="DF201" s="179"/>
      <c r="DG201" s="179"/>
      <c r="DH201" s="179"/>
      <c r="DI201" s="179"/>
      <c r="DJ201" s="179"/>
      <c r="DK201" s="179"/>
      <c r="DL201" s="179"/>
      <c r="DM201" s="179"/>
      <c r="DN201" s="179"/>
      <c r="DO201" s="179"/>
      <c r="DP201" s="179"/>
      <c r="DQ201" s="179"/>
      <c r="DR201" s="179"/>
      <c r="DS201" s="179"/>
      <c r="DT201" s="179"/>
      <c r="DU201" s="179"/>
      <c r="DV201" s="179"/>
    </row>
    <row r="202" spans="1:126" x14ac:dyDescent="0.2">
      <c r="A202" s="191"/>
      <c r="B202" s="203"/>
      <c r="C202" s="203"/>
      <c r="D202" s="203"/>
      <c r="E202" s="207"/>
      <c r="F202" s="202" t="s">
        <v>258</v>
      </c>
      <c r="G202" s="171"/>
      <c r="H202" s="171"/>
      <c r="I202" s="192"/>
      <c r="J202" s="192"/>
      <c r="K202" s="171"/>
      <c r="L202" s="179"/>
      <c r="M202" s="171"/>
      <c r="N202" s="171"/>
      <c r="O202" s="179"/>
      <c r="P202" s="171"/>
      <c r="Q202" s="171"/>
      <c r="R202" s="179"/>
      <c r="S202" s="171"/>
      <c r="T202" s="171"/>
      <c r="U202" s="179"/>
      <c r="V202" s="171"/>
      <c r="W202" s="171"/>
      <c r="X202" s="179"/>
      <c r="Y202" s="171"/>
      <c r="Z202" s="171"/>
      <c r="AA202" s="179"/>
      <c r="AB202" s="171"/>
      <c r="AC202" s="171"/>
      <c r="AD202" s="179"/>
      <c r="AE202" s="171"/>
      <c r="AF202" s="171"/>
      <c r="AG202" s="179"/>
      <c r="AH202" s="171"/>
      <c r="AI202" s="171"/>
      <c r="AJ202" s="179"/>
      <c r="AK202" s="171"/>
      <c r="AL202" s="171"/>
      <c r="AM202" s="179"/>
      <c r="AN202" s="171"/>
      <c r="AO202" s="171"/>
      <c r="AP202" s="179"/>
      <c r="AQ202" s="171"/>
      <c r="AR202" s="171"/>
      <c r="AS202" s="179"/>
      <c r="AT202" s="171"/>
      <c r="AU202" s="171"/>
      <c r="AV202" s="179"/>
      <c r="AW202" s="171"/>
      <c r="AX202" s="171"/>
      <c r="AY202" s="179"/>
      <c r="AZ202" s="171"/>
      <c r="BA202" s="171"/>
      <c r="BB202" s="179"/>
      <c r="BC202" s="171"/>
      <c r="BD202" s="171"/>
      <c r="BE202" s="179"/>
      <c r="BF202" s="171"/>
      <c r="BG202" s="171"/>
      <c r="BH202" s="179"/>
      <c r="BI202" s="171"/>
      <c r="BJ202" s="171"/>
      <c r="BK202" s="179"/>
      <c r="BL202" s="171"/>
      <c r="BM202" s="171"/>
      <c r="BN202" s="179"/>
      <c r="BO202" s="171"/>
      <c r="BP202" s="171"/>
      <c r="BQ202" s="179"/>
      <c r="BR202" s="171"/>
      <c r="BS202" s="171"/>
      <c r="BT202" s="179"/>
      <c r="BU202" s="171"/>
      <c r="BV202" s="171"/>
      <c r="BW202" s="179"/>
      <c r="BX202" s="171"/>
      <c r="BY202" s="171"/>
      <c r="BZ202" s="179"/>
      <c r="CA202" s="171"/>
      <c r="CB202" s="171"/>
      <c r="CC202" s="179"/>
      <c r="CD202" s="171"/>
      <c r="CE202" s="171"/>
      <c r="CF202" s="179"/>
      <c r="CG202" s="171"/>
      <c r="CH202" s="171"/>
      <c r="CI202" s="179"/>
      <c r="CJ202" s="171"/>
      <c r="CK202" s="171"/>
      <c r="CL202" s="179"/>
      <c r="CM202" s="171"/>
      <c r="CN202" s="171"/>
      <c r="CO202" s="179"/>
      <c r="CP202" s="171"/>
      <c r="CQ202" s="171"/>
      <c r="CR202" s="179"/>
      <c r="CS202" s="171"/>
      <c r="CT202" s="171"/>
      <c r="CU202" s="179"/>
      <c r="CV202" s="171"/>
      <c r="CW202" s="171"/>
      <c r="CX202" s="179"/>
      <c r="CY202" s="171"/>
      <c r="CZ202" s="171"/>
      <c r="DA202" s="179"/>
      <c r="DB202" s="171"/>
      <c r="DC202" s="171"/>
      <c r="DD202" s="179"/>
      <c r="DE202" s="171"/>
      <c r="DF202" s="171"/>
      <c r="DG202" s="179"/>
      <c r="DH202" s="171"/>
      <c r="DI202" s="171"/>
      <c r="DJ202" s="179"/>
      <c r="DK202" s="171"/>
      <c r="DL202" s="171"/>
      <c r="DM202" s="179"/>
      <c r="DN202" s="171"/>
      <c r="DO202" s="171"/>
      <c r="DP202" s="179"/>
      <c r="DQ202" s="171"/>
      <c r="DR202" s="171"/>
      <c r="DS202" s="179"/>
      <c r="DT202" s="171"/>
      <c r="DU202" s="171"/>
      <c r="DV202" s="179"/>
    </row>
    <row r="203" spans="1:126" x14ac:dyDescent="0.2">
      <c r="A203" s="191"/>
      <c r="B203" s="203"/>
      <c r="C203" s="203"/>
      <c r="D203" s="203"/>
      <c r="E203" s="207"/>
      <c r="F203" s="202" t="s">
        <v>259</v>
      </c>
      <c r="G203" s="179"/>
      <c r="H203" s="179"/>
      <c r="I203" s="192"/>
      <c r="J203" s="192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  <c r="AB203" s="179"/>
      <c r="AC203" s="179"/>
      <c r="AD203" s="179"/>
      <c r="AE203" s="179"/>
      <c r="AF203" s="179"/>
      <c r="AG203" s="179"/>
      <c r="AH203" s="179"/>
      <c r="AI203" s="179"/>
      <c r="AJ203" s="179"/>
      <c r="AK203" s="179"/>
      <c r="AL203" s="179"/>
      <c r="AM203" s="179"/>
      <c r="AN203" s="179"/>
      <c r="AO203" s="179"/>
      <c r="AP203" s="179"/>
      <c r="AQ203" s="179"/>
      <c r="AR203" s="179"/>
      <c r="AS203" s="179"/>
      <c r="AT203" s="179"/>
      <c r="AU203" s="179"/>
      <c r="AV203" s="179"/>
      <c r="AW203" s="179"/>
      <c r="AX203" s="179"/>
      <c r="AY203" s="179"/>
      <c r="AZ203" s="179"/>
      <c r="BA203" s="179"/>
      <c r="BB203" s="179"/>
      <c r="BC203" s="179"/>
      <c r="BD203" s="179"/>
      <c r="BE203" s="179"/>
      <c r="BF203" s="179"/>
      <c r="BG203" s="179"/>
      <c r="BH203" s="179"/>
      <c r="BI203" s="179"/>
      <c r="BJ203" s="179"/>
      <c r="BK203" s="179"/>
      <c r="BL203" s="179"/>
      <c r="BM203" s="179"/>
      <c r="BN203" s="179"/>
      <c r="BO203" s="179"/>
      <c r="BP203" s="179"/>
      <c r="BQ203" s="179"/>
      <c r="BR203" s="179"/>
      <c r="BS203" s="179"/>
      <c r="BT203" s="179"/>
      <c r="BU203" s="179"/>
      <c r="BV203" s="179"/>
      <c r="BW203" s="179"/>
      <c r="BX203" s="179"/>
      <c r="BY203" s="179"/>
      <c r="BZ203" s="179"/>
      <c r="CA203" s="179"/>
      <c r="CB203" s="179"/>
      <c r="CC203" s="179"/>
      <c r="CD203" s="179"/>
      <c r="CE203" s="179"/>
      <c r="CF203" s="179"/>
      <c r="CG203" s="179"/>
      <c r="CH203" s="179"/>
      <c r="CI203" s="179"/>
      <c r="CJ203" s="179"/>
      <c r="CK203" s="179"/>
      <c r="CL203" s="179"/>
      <c r="CM203" s="179"/>
      <c r="CN203" s="179"/>
      <c r="CO203" s="179"/>
      <c r="CP203" s="179"/>
      <c r="CQ203" s="179"/>
      <c r="CR203" s="179"/>
      <c r="CS203" s="179"/>
      <c r="CT203" s="179"/>
      <c r="CU203" s="179"/>
      <c r="CV203" s="179"/>
      <c r="CW203" s="179"/>
      <c r="CX203" s="179"/>
      <c r="CY203" s="179"/>
      <c r="CZ203" s="179"/>
      <c r="DA203" s="179"/>
      <c r="DB203" s="179"/>
      <c r="DC203" s="179"/>
      <c r="DD203" s="179"/>
      <c r="DE203" s="179"/>
      <c r="DF203" s="179"/>
      <c r="DG203" s="179"/>
      <c r="DH203" s="179"/>
      <c r="DI203" s="179"/>
      <c r="DJ203" s="179"/>
      <c r="DK203" s="179"/>
      <c r="DL203" s="179"/>
      <c r="DM203" s="179"/>
      <c r="DN203" s="179"/>
      <c r="DO203" s="179"/>
      <c r="DP203" s="179"/>
      <c r="DQ203" s="179"/>
      <c r="DR203" s="179"/>
      <c r="DS203" s="179"/>
      <c r="DT203" s="179"/>
      <c r="DU203" s="179"/>
      <c r="DV203" s="179"/>
    </row>
    <row r="204" spans="1:126" x14ac:dyDescent="0.2">
      <c r="A204" s="191"/>
      <c r="B204" s="203"/>
      <c r="C204" s="203"/>
      <c r="D204" s="203"/>
      <c r="E204" s="207"/>
      <c r="F204" s="202" t="s">
        <v>258</v>
      </c>
      <c r="G204" s="179"/>
      <c r="H204" s="179"/>
      <c r="I204" s="192"/>
      <c r="J204" s="192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179"/>
      <c r="CB204" s="179"/>
      <c r="CC204" s="179"/>
      <c r="CD204" s="179"/>
      <c r="CE204" s="179"/>
      <c r="CF204" s="179"/>
      <c r="CG204" s="179"/>
      <c r="CH204" s="179"/>
      <c r="CI204" s="179"/>
      <c r="CJ204" s="179"/>
      <c r="CK204" s="179"/>
      <c r="CL204" s="179"/>
      <c r="CM204" s="179"/>
      <c r="CN204" s="179"/>
      <c r="CO204" s="179"/>
      <c r="CP204" s="179"/>
      <c r="CQ204" s="179"/>
      <c r="CR204" s="179"/>
      <c r="CS204" s="179"/>
      <c r="CT204" s="179"/>
      <c r="CU204" s="179"/>
      <c r="CV204" s="179"/>
      <c r="CW204" s="179"/>
      <c r="CX204" s="179"/>
      <c r="CY204" s="179"/>
      <c r="CZ204" s="179"/>
      <c r="DA204" s="179"/>
      <c r="DB204" s="179"/>
      <c r="DC204" s="179"/>
      <c r="DD204" s="179"/>
      <c r="DE204" s="179"/>
      <c r="DF204" s="179"/>
      <c r="DG204" s="179"/>
      <c r="DH204" s="179"/>
      <c r="DI204" s="179"/>
      <c r="DJ204" s="179"/>
      <c r="DK204" s="179"/>
      <c r="DL204" s="179"/>
      <c r="DM204" s="179"/>
      <c r="DN204" s="179"/>
      <c r="DO204" s="179"/>
      <c r="DP204" s="179"/>
      <c r="DQ204" s="179"/>
      <c r="DR204" s="179"/>
      <c r="DS204" s="179"/>
      <c r="DT204" s="179"/>
      <c r="DU204" s="179"/>
      <c r="DV204" s="179"/>
    </row>
    <row r="205" spans="1:126" x14ac:dyDescent="0.2">
      <c r="A205" s="191"/>
      <c r="B205" s="203"/>
      <c r="C205" s="203"/>
      <c r="D205" s="203"/>
      <c r="E205" s="207"/>
      <c r="F205" s="202" t="s">
        <v>259</v>
      </c>
      <c r="G205" s="179"/>
      <c r="H205" s="179"/>
      <c r="I205" s="192"/>
      <c r="J205" s="192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179"/>
      <c r="CB205" s="179"/>
      <c r="CC205" s="179"/>
      <c r="CD205" s="179"/>
      <c r="CE205" s="179"/>
      <c r="CF205" s="179"/>
      <c r="CG205" s="179"/>
      <c r="CH205" s="179"/>
      <c r="CI205" s="179"/>
      <c r="CJ205" s="179"/>
      <c r="CK205" s="179"/>
      <c r="CL205" s="179"/>
      <c r="CM205" s="179"/>
      <c r="CN205" s="179"/>
      <c r="CO205" s="179"/>
      <c r="CP205" s="179"/>
      <c r="CQ205" s="179"/>
      <c r="CR205" s="179"/>
      <c r="CS205" s="179"/>
      <c r="CT205" s="179"/>
      <c r="CU205" s="179"/>
      <c r="CV205" s="179"/>
      <c r="CW205" s="179"/>
      <c r="CX205" s="179"/>
      <c r="CY205" s="179"/>
      <c r="CZ205" s="179"/>
      <c r="DA205" s="179"/>
      <c r="DB205" s="179"/>
      <c r="DC205" s="179"/>
      <c r="DD205" s="179"/>
      <c r="DE205" s="179"/>
      <c r="DF205" s="179"/>
      <c r="DG205" s="179"/>
      <c r="DH205" s="179"/>
      <c r="DI205" s="179"/>
      <c r="DJ205" s="179"/>
      <c r="DK205" s="179"/>
      <c r="DL205" s="179"/>
      <c r="DM205" s="179"/>
      <c r="DN205" s="179"/>
      <c r="DO205" s="179"/>
      <c r="DP205" s="179"/>
      <c r="DQ205" s="179"/>
      <c r="DR205" s="179"/>
      <c r="DS205" s="179"/>
      <c r="DT205" s="179"/>
      <c r="DU205" s="179"/>
      <c r="DV205" s="179"/>
    </row>
    <row r="206" spans="1:126" x14ac:dyDescent="0.2">
      <c r="A206" s="191"/>
      <c r="B206" s="203"/>
      <c r="C206" s="203"/>
      <c r="D206" s="203"/>
      <c r="E206" s="207"/>
      <c r="F206" s="202" t="s">
        <v>258</v>
      </c>
      <c r="G206" s="179"/>
      <c r="H206" s="179"/>
      <c r="I206" s="192"/>
      <c r="J206" s="192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179"/>
      <c r="CB206" s="179"/>
      <c r="CC206" s="179"/>
      <c r="CD206" s="179"/>
      <c r="CE206" s="179"/>
      <c r="CF206" s="179"/>
      <c r="CG206" s="179"/>
      <c r="CH206" s="179"/>
      <c r="CI206" s="179"/>
      <c r="CJ206" s="179"/>
      <c r="CK206" s="179"/>
      <c r="CL206" s="179"/>
      <c r="CM206" s="179"/>
      <c r="CN206" s="179"/>
      <c r="CO206" s="179"/>
      <c r="CP206" s="179"/>
      <c r="CQ206" s="179"/>
      <c r="CR206" s="179"/>
      <c r="CS206" s="179"/>
      <c r="CT206" s="179"/>
      <c r="CU206" s="179"/>
      <c r="CV206" s="179"/>
      <c r="CW206" s="179"/>
      <c r="CX206" s="179"/>
      <c r="CY206" s="179"/>
      <c r="CZ206" s="179"/>
      <c r="DA206" s="179"/>
      <c r="DB206" s="179"/>
      <c r="DC206" s="179"/>
      <c r="DD206" s="179"/>
      <c r="DE206" s="179"/>
      <c r="DF206" s="179"/>
      <c r="DG206" s="179"/>
      <c r="DH206" s="179"/>
      <c r="DI206" s="179"/>
      <c r="DJ206" s="179"/>
      <c r="DK206" s="179"/>
      <c r="DL206" s="179"/>
      <c r="DM206" s="179"/>
      <c r="DN206" s="179"/>
      <c r="DO206" s="179"/>
      <c r="DP206" s="179"/>
      <c r="DQ206" s="179"/>
      <c r="DR206" s="179"/>
      <c r="DS206" s="179"/>
      <c r="DT206" s="179"/>
      <c r="DU206" s="179"/>
      <c r="DV206" s="179"/>
    </row>
    <row r="207" spans="1:126" x14ac:dyDescent="0.2">
      <c r="A207" s="191"/>
      <c r="B207" s="203"/>
      <c r="C207" s="203"/>
      <c r="D207" s="203"/>
      <c r="E207" s="207"/>
      <c r="F207" s="202" t="s">
        <v>259</v>
      </c>
      <c r="G207" s="179"/>
      <c r="H207" s="179"/>
      <c r="I207" s="192"/>
      <c r="J207" s="192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179"/>
      <c r="CB207" s="179"/>
      <c r="CC207" s="179"/>
      <c r="CD207" s="179"/>
      <c r="CE207" s="179"/>
      <c r="CF207" s="179"/>
      <c r="CG207" s="179"/>
      <c r="CH207" s="179"/>
      <c r="CI207" s="179"/>
      <c r="CJ207" s="179"/>
      <c r="CK207" s="179"/>
      <c r="CL207" s="179"/>
      <c r="CM207" s="179"/>
      <c r="CN207" s="179"/>
      <c r="CO207" s="179"/>
      <c r="CP207" s="179"/>
      <c r="CQ207" s="179"/>
      <c r="CR207" s="179"/>
      <c r="CS207" s="179"/>
      <c r="CT207" s="179"/>
      <c r="CU207" s="179"/>
      <c r="CV207" s="179"/>
      <c r="CW207" s="179"/>
      <c r="CX207" s="179"/>
      <c r="CY207" s="179"/>
      <c r="CZ207" s="179"/>
      <c r="DA207" s="179"/>
      <c r="DB207" s="179"/>
      <c r="DC207" s="179"/>
      <c r="DD207" s="179"/>
      <c r="DE207" s="179"/>
      <c r="DF207" s="179"/>
      <c r="DG207" s="179"/>
      <c r="DH207" s="179"/>
      <c r="DI207" s="179"/>
      <c r="DJ207" s="179"/>
      <c r="DK207" s="179"/>
      <c r="DL207" s="179"/>
      <c r="DM207" s="179"/>
      <c r="DN207" s="179"/>
      <c r="DO207" s="179"/>
      <c r="DP207" s="179"/>
      <c r="DQ207" s="179"/>
      <c r="DR207" s="179"/>
      <c r="DS207" s="179"/>
      <c r="DT207" s="179"/>
      <c r="DU207" s="179"/>
      <c r="DV207" s="179"/>
    </row>
    <row r="208" spans="1:126" x14ac:dyDescent="0.2">
      <c r="A208" s="191"/>
      <c r="B208" s="203"/>
      <c r="C208" s="203"/>
      <c r="D208" s="203"/>
      <c r="E208" s="207"/>
      <c r="F208" s="202" t="s">
        <v>258</v>
      </c>
      <c r="G208" s="171"/>
      <c r="H208" s="171"/>
      <c r="I208" s="192"/>
      <c r="J208" s="192"/>
      <c r="K208" s="171"/>
      <c r="L208" s="179"/>
      <c r="M208" s="171"/>
      <c r="N208" s="171"/>
      <c r="O208" s="179"/>
      <c r="P208" s="171"/>
      <c r="Q208" s="171"/>
      <c r="R208" s="179"/>
      <c r="S208" s="171"/>
      <c r="T208" s="171"/>
      <c r="U208" s="179"/>
      <c r="V208" s="171"/>
      <c r="W208" s="171"/>
      <c r="X208" s="179"/>
      <c r="Y208" s="171"/>
      <c r="Z208" s="171"/>
      <c r="AA208" s="179"/>
      <c r="AB208" s="171"/>
      <c r="AC208" s="171"/>
      <c r="AD208" s="179"/>
      <c r="AE208" s="171"/>
      <c r="AF208" s="171"/>
      <c r="AG208" s="179"/>
      <c r="AH208" s="171"/>
      <c r="AI208" s="171"/>
      <c r="AJ208" s="179"/>
      <c r="AK208" s="171"/>
      <c r="AL208" s="171"/>
      <c r="AM208" s="179"/>
      <c r="AN208" s="171"/>
      <c r="AO208" s="171"/>
      <c r="AP208" s="179"/>
      <c r="AQ208" s="171"/>
      <c r="AR208" s="171"/>
      <c r="AS208" s="179"/>
      <c r="AT208" s="171"/>
      <c r="AU208" s="171"/>
      <c r="AV208" s="179"/>
      <c r="AW208" s="171"/>
      <c r="AX208" s="171"/>
      <c r="AY208" s="179"/>
      <c r="AZ208" s="171"/>
      <c r="BA208" s="171"/>
      <c r="BB208" s="179"/>
      <c r="BC208" s="171"/>
      <c r="BD208" s="171"/>
      <c r="BE208" s="179"/>
      <c r="BF208" s="171"/>
      <c r="BG208" s="171"/>
      <c r="BH208" s="179"/>
      <c r="BI208" s="171"/>
      <c r="BJ208" s="171"/>
      <c r="BK208" s="179"/>
      <c r="BL208" s="171"/>
      <c r="BM208" s="171"/>
      <c r="BN208" s="179"/>
      <c r="BO208" s="171"/>
      <c r="BP208" s="171"/>
      <c r="BQ208" s="179"/>
      <c r="BR208" s="171"/>
      <c r="BS208" s="171"/>
      <c r="BT208" s="179"/>
      <c r="BU208" s="171"/>
      <c r="BV208" s="171"/>
      <c r="BW208" s="179"/>
      <c r="BX208" s="171"/>
      <c r="BY208" s="171"/>
      <c r="BZ208" s="179"/>
      <c r="CA208" s="171"/>
      <c r="CB208" s="171"/>
      <c r="CC208" s="179"/>
      <c r="CD208" s="171"/>
      <c r="CE208" s="171"/>
      <c r="CF208" s="179"/>
      <c r="CG208" s="171"/>
      <c r="CH208" s="171"/>
      <c r="CI208" s="179"/>
      <c r="CJ208" s="171"/>
      <c r="CK208" s="171"/>
      <c r="CL208" s="179"/>
      <c r="CM208" s="171"/>
      <c r="CN208" s="171"/>
      <c r="CO208" s="179"/>
      <c r="CP208" s="171"/>
      <c r="CQ208" s="171"/>
      <c r="CR208" s="179"/>
      <c r="CS208" s="171"/>
      <c r="CT208" s="171"/>
      <c r="CU208" s="179"/>
      <c r="CV208" s="171"/>
      <c r="CW208" s="171"/>
      <c r="CX208" s="179"/>
      <c r="CY208" s="171"/>
      <c r="CZ208" s="171"/>
      <c r="DA208" s="179"/>
      <c r="DB208" s="171"/>
      <c r="DC208" s="171"/>
      <c r="DD208" s="179"/>
      <c r="DE208" s="171"/>
      <c r="DF208" s="171"/>
      <c r="DG208" s="179"/>
      <c r="DH208" s="171"/>
      <c r="DI208" s="171"/>
      <c r="DJ208" s="179"/>
      <c r="DK208" s="171"/>
      <c r="DL208" s="171"/>
      <c r="DM208" s="179"/>
      <c r="DN208" s="171"/>
      <c r="DO208" s="171"/>
      <c r="DP208" s="179"/>
      <c r="DQ208" s="171"/>
      <c r="DR208" s="171"/>
      <c r="DS208" s="179"/>
      <c r="DT208" s="171"/>
      <c r="DU208" s="171"/>
      <c r="DV208" s="179"/>
    </row>
    <row r="209" spans="1:126" x14ac:dyDescent="0.2">
      <c r="A209" s="191"/>
      <c r="B209" s="203"/>
      <c r="C209" s="203"/>
      <c r="D209" s="203"/>
      <c r="E209" s="207"/>
      <c r="F209" s="202" t="s">
        <v>259</v>
      </c>
      <c r="G209" s="179"/>
      <c r="H209" s="179"/>
      <c r="I209" s="192"/>
      <c r="J209" s="192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179"/>
      <c r="CB209" s="179"/>
      <c r="CC209" s="179"/>
      <c r="CD209" s="179"/>
      <c r="CE209" s="179"/>
      <c r="CF209" s="179"/>
      <c r="CG209" s="179"/>
      <c r="CH209" s="179"/>
      <c r="CI209" s="179"/>
      <c r="CJ209" s="179"/>
      <c r="CK209" s="179"/>
      <c r="CL209" s="179"/>
      <c r="CM209" s="179"/>
      <c r="CN209" s="179"/>
      <c r="CO209" s="179"/>
      <c r="CP209" s="179"/>
      <c r="CQ209" s="179"/>
      <c r="CR209" s="179"/>
      <c r="CS209" s="179"/>
      <c r="CT209" s="179"/>
      <c r="CU209" s="179"/>
      <c r="CV209" s="179"/>
      <c r="CW209" s="179"/>
      <c r="CX209" s="179"/>
      <c r="CY209" s="179"/>
      <c r="CZ209" s="179"/>
      <c r="DA209" s="179"/>
      <c r="DB209" s="179"/>
      <c r="DC209" s="179"/>
      <c r="DD209" s="179"/>
      <c r="DE209" s="179"/>
      <c r="DF209" s="179"/>
      <c r="DG209" s="179"/>
      <c r="DH209" s="179"/>
      <c r="DI209" s="179"/>
      <c r="DJ209" s="179"/>
      <c r="DK209" s="179"/>
      <c r="DL209" s="179"/>
      <c r="DM209" s="179"/>
      <c r="DN209" s="179"/>
      <c r="DO209" s="179"/>
      <c r="DP209" s="179"/>
      <c r="DQ209" s="179"/>
      <c r="DR209" s="179"/>
      <c r="DS209" s="179"/>
      <c r="DT209" s="179"/>
      <c r="DU209" s="179"/>
      <c r="DV209" s="179"/>
    </row>
    <row r="210" spans="1:126" x14ac:dyDescent="0.2">
      <c r="A210" s="191"/>
      <c r="B210" s="203"/>
      <c r="C210" s="203"/>
      <c r="D210" s="203"/>
      <c r="E210" s="207"/>
      <c r="F210" s="202" t="s">
        <v>258</v>
      </c>
      <c r="G210" s="179"/>
      <c r="H210" s="179"/>
      <c r="I210" s="192"/>
      <c r="J210" s="192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179"/>
      <c r="CB210" s="179"/>
      <c r="CC210" s="179"/>
      <c r="CD210" s="179"/>
      <c r="CE210" s="179"/>
      <c r="CF210" s="179"/>
      <c r="CG210" s="179"/>
      <c r="CH210" s="179"/>
      <c r="CI210" s="179"/>
      <c r="CJ210" s="179"/>
      <c r="CK210" s="179"/>
      <c r="CL210" s="179"/>
      <c r="CM210" s="179"/>
      <c r="CN210" s="179"/>
      <c r="CO210" s="179"/>
      <c r="CP210" s="179"/>
      <c r="CQ210" s="179"/>
      <c r="CR210" s="179"/>
      <c r="CS210" s="179"/>
      <c r="CT210" s="179"/>
      <c r="CU210" s="179"/>
      <c r="CV210" s="179"/>
      <c r="CW210" s="179"/>
      <c r="CX210" s="179"/>
      <c r="CY210" s="179"/>
      <c r="CZ210" s="179"/>
      <c r="DA210" s="179"/>
      <c r="DB210" s="179"/>
      <c r="DC210" s="179"/>
      <c r="DD210" s="179"/>
      <c r="DE210" s="179"/>
      <c r="DF210" s="179"/>
      <c r="DG210" s="179"/>
      <c r="DH210" s="179"/>
      <c r="DI210" s="179"/>
      <c r="DJ210" s="179"/>
      <c r="DK210" s="179"/>
      <c r="DL210" s="179"/>
      <c r="DM210" s="179"/>
      <c r="DN210" s="179"/>
      <c r="DO210" s="179"/>
      <c r="DP210" s="179"/>
      <c r="DQ210" s="179"/>
      <c r="DR210" s="179"/>
      <c r="DS210" s="179"/>
      <c r="DT210" s="179"/>
      <c r="DU210" s="179"/>
      <c r="DV210" s="179"/>
    </row>
    <row r="211" spans="1:126" x14ac:dyDescent="0.2">
      <c r="A211" s="191"/>
      <c r="B211" s="203"/>
      <c r="C211" s="203"/>
      <c r="D211" s="203"/>
      <c r="E211" s="207"/>
      <c r="F211" s="202" t="s">
        <v>259</v>
      </c>
      <c r="G211" s="179"/>
      <c r="H211" s="179"/>
      <c r="I211" s="192"/>
      <c r="J211" s="192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179"/>
      <c r="CB211" s="179"/>
      <c r="CC211" s="179"/>
      <c r="CD211" s="179"/>
      <c r="CE211" s="179"/>
      <c r="CF211" s="179"/>
      <c r="CG211" s="179"/>
      <c r="CH211" s="179"/>
      <c r="CI211" s="179"/>
      <c r="CJ211" s="179"/>
      <c r="CK211" s="179"/>
      <c r="CL211" s="179"/>
      <c r="CM211" s="179"/>
      <c r="CN211" s="179"/>
      <c r="CO211" s="179"/>
      <c r="CP211" s="179"/>
      <c r="CQ211" s="179"/>
      <c r="CR211" s="179"/>
      <c r="CS211" s="179"/>
      <c r="CT211" s="179"/>
      <c r="CU211" s="179"/>
      <c r="CV211" s="179"/>
      <c r="CW211" s="179"/>
      <c r="CX211" s="179"/>
      <c r="CY211" s="179"/>
      <c r="CZ211" s="179"/>
      <c r="DA211" s="179"/>
      <c r="DB211" s="179"/>
      <c r="DC211" s="179"/>
      <c r="DD211" s="179"/>
      <c r="DE211" s="179"/>
      <c r="DF211" s="179"/>
      <c r="DG211" s="179"/>
      <c r="DH211" s="179"/>
      <c r="DI211" s="179"/>
      <c r="DJ211" s="179"/>
      <c r="DK211" s="179"/>
      <c r="DL211" s="179"/>
      <c r="DM211" s="179"/>
      <c r="DN211" s="179"/>
      <c r="DO211" s="179"/>
      <c r="DP211" s="179"/>
      <c r="DQ211" s="179"/>
      <c r="DR211" s="179"/>
      <c r="DS211" s="179"/>
      <c r="DT211" s="179"/>
      <c r="DU211" s="179"/>
      <c r="DV211" s="179"/>
    </row>
    <row r="212" spans="1:126" x14ac:dyDescent="0.2">
      <c r="A212" s="191"/>
      <c r="B212" s="203"/>
      <c r="C212" s="203"/>
      <c r="D212" s="203"/>
      <c r="E212" s="207"/>
      <c r="F212" s="202" t="s">
        <v>258</v>
      </c>
      <c r="G212" s="179"/>
      <c r="H212" s="179"/>
      <c r="I212" s="192"/>
      <c r="J212" s="192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179"/>
      <c r="CB212" s="179"/>
      <c r="CC212" s="179"/>
      <c r="CD212" s="179"/>
      <c r="CE212" s="179"/>
      <c r="CF212" s="179"/>
      <c r="CG212" s="179"/>
      <c r="CH212" s="179"/>
      <c r="CI212" s="179"/>
      <c r="CJ212" s="179"/>
      <c r="CK212" s="179"/>
      <c r="CL212" s="179"/>
      <c r="CM212" s="179"/>
      <c r="CN212" s="179"/>
      <c r="CO212" s="179"/>
      <c r="CP212" s="179"/>
      <c r="CQ212" s="179"/>
      <c r="CR212" s="179"/>
      <c r="CS212" s="179"/>
      <c r="CT212" s="179"/>
      <c r="CU212" s="179"/>
      <c r="CV212" s="179"/>
      <c r="CW212" s="179"/>
      <c r="CX212" s="179"/>
      <c r="CY212" s="179"/>
      <c r="CZ212" s="179"/>
      <c r="DA212" s="179"/>
      <c r="DB212" s="179"/>
      <c r="DC212" s="179"/>
      <c r="DD212" s="179"/>
      <c r="DE212" s="179"/>
      <c r="DF212" s="179"/>
      <c r="DG212" s="179"/>
      <c r="DH212" s="179"/>
      <c r="DI212" s="179"/>
      <c r="DJ212" s="179"/>
      <c r="DK212" s="179"/>
      <c r="DL212" s="179"/>
      <c r="DM212" s="179"/>
      <c r="DN212" s="179"/>
      <c r="DO212" s="179"/>
      <c r="DP212" s="179"/>
      <c r="DQ212" s="179"/>
      <c r="DR212" s="179"/>
      <c r="DS212" s="179"/>
      <c r="DT212" s="179"/>
      <c r="DU212" s="179"/>
      <c r="DV212" s="179"/>
    </row>
    <row r="213" spans="1:126" x14ac:dyDescent="0.2">
      <c r="A213" s="191"/>
      <c r="B213" s="203"/>
      <c r="C213" s="203"/>
      <c r="D213" s="203"/>
      <c r="E213" s="207"/>
      <c r="F213" s="202" t="s">
        <v>259</v>
      </c>
      <c r="G213" s="179"/>
      <c r="H213" s="179"/>
      <c r="I213" s="192"/>
      <c r="J213" s="192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179"/>
      <c r="CB213" s="179"/>
      <c r="CC213" s="179"/>
      <c r="CD213" s="179"/>
      <c r="CE213" s="179"/>
      <c r="CF213" s="179"/>
      <c r="CG213" s="179"/>
      <c r="CH213" s="179"/>
      <c r="CI213" s="179"/>
      <c r="CJ213" s="179"/>
      <c r="CK213" s="179"/>
      <c r="CL213" s="179"/>
      <c r="CM213" s="179"/>
      <c r="CN213" s="179"/>
      <c r="CO213" s="179"/>
      <c r="CP213" s="179"/>
      <c r="CQ213" s="179"/>
      <c r="CR213" s="179"/>
      <c r="CS213" s="179"/>
      <c r="CT213" s="179"/>
      <c r="CU213" s="179"/>
      <c r="CV213" s="179"/>
      <c r="CW213" s="179"/>
      <c r="CX213" s="179"/>
      <c r="CY213" s="179"/>
      <c r="CZ213" s="179"/>
      <c r="DA213" s="179"/>
      <c r="DB213" s="179"/>
      <c r="DC213" s="179"/>
      <c r="DD213" s="179"/>
      <c r="DE213" s="179"/>
      <c r="DF213" s="179"/>
      <c r="DG213" s="179"/>
      <c r="DH213" s="179"/>
      <c r="DI213" s="179"/>
      <c r="DJ213" s="179"/>
      <c r="DK213" s="179"/>
      <c r="DL213" s="179"/>
      <c r="DM213" s="179"/>
      <c r="DN213" s="179"/>
      <c r="DO213" s="179"/>
      <c r="DP213" s="179"/>
      <c r="DQ213" s="179"/>
      <c r="DR213" s="179"/>
      <c r="DS213" s="179"/>
      <c r="DT213" s="179"/>
      <c r="DU213" s="179"/>
      <c r="DV213" s="179"/>
    </row>
    <row r="214" spans="1:126" x14ac:dyDescent="0.2">
      <c r="A214" s="191"/>
      <c r="B214" s="203"/>
      <c r="C214" s="203"/>
      <c r="D214" s="203"/>
      <c r="E214" s="207"/>
      <c r="F214" s="202" t="s">
        <v>258</v>
      </c>
      <c r="G214" s="179"/>
      <c r="H214" s="179"/>
      <c r="I214" s="192"/>
      <c r="J214" s="192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179"/>
      <c r="CB214" s="179"/>
      <c r="CC214" s="179"/>
      <c r="CD214" s="179"/>
      <c r="CE214" s="179"/>
      <c r="CF214" s="179"/>
      <c r="CG214" s="179"/>
      <c r="CH214" s="179"/>
      <c r="CI214" s="179"/>
      <c r="CJ214" s="179"/>
      <c r="CK214" s="179"/>
      <c r="CL214" s="179"/>
      <c r="CM214" s="179"/>
      <c r="CN214" s="179"/>
      <c r="CO214" s="179"/>
      <c r="CP214" s="179"/>
      <c r="CQ214" s="179"/>
      <c r="CR214" s="179"/>
      <c r="CS214" s="179"/>
      <c r="CT214" s="179"/>
      <c r="CU214" s="179"/>
      <c r="CV214" s="179"/>
      <c r="CW214" s="179"/>
      <c r="CX214" s="179"/>
      <c r="CY214" s="179"/>
      <c r="CZ214" s="179"/>
      <c r="DA214" s="179"/>
      <c r="DB214" s="179"/>
      <c r="DC214" s="179"/>
      <c r="DD214" s="179"/>
      <c r="DE214" s="179"/>
      <c r="DF214" s="179"/>
      <c r="DG214" s="179"/>
      <c r="DH214" s="179"/>
      <c r="DI214" s="179"/>
      <c r="DJ214" s="179"/>
      <c r="DK214" s="179"/>
      <c r="DL214" s="179"/>
      <c r="DM214" s="179"/>
      <c r="DN214" s="179"/>
      <c r="DO214" s="179"/>
      <c r="DP214" s="179"/>
      <c r="DQ214" s="179"/>
      <c r="DR214" s="179"/>
      <c r="DS214" s="179"/>
      <c r="DT214" s="179"/>
      <c r="DU214" s="179"/>
      <c r="DV214" s="179"/>
    </row>
    <row r="215" spans="1:126" x14ac:dyDescent="0.2">
      <c r="A215" s="191"/>
      <c r="B215" s="203"/>
      <c r="C215" s="203"/>
      <c r="D215" s="203"/>
      <c r="E215" s="207"/>
      <c r="F215" s="202" t="s">
        <v>259</v>
      </c>
      <c r="G215" s="179"/>
      <c r="H215" s="179"/>
      <c r="I215" s="192"/>
      <c r="J215" s="192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179"/>
      <c r="CB215" s="179"/>
      <c r="CC215" s="179"/>
      <c r="CD215" s="179"/>
      <c r="CE215" s="179"/>
      <c r="CF215" s="179"/>
      <c r="CG215" s="179"/>
      <c r="CH215" s="179"/>
      <c r="CI215" s="179"/>
      <c r="CJ215" s="179"/>
      <c r="CK215" s="179"/>
      <c r="CL215" s="179"/>
      <c r="CM215" s="179"/>
      <c r="CN215" s="179"/>
      <c r="CO215" s="179"/>
      <c r="CP215" s="179"/>
      <c r="CQ215" s="179"/>
      <c r="CR215" s="179"/>
      <c r="CS215" s="179"/>
      <c r="CT215" s="179"/>
      <c r="CU215" s="179"/>
      <c r="CV215" s="179"/>
      <c r="CW215" s="179"/>
      <c r="CX215" s="179"/>
      <c r="CY215" s="179"/>
      <c r="CZ215" s="179"/>
      <c r="DA215" s="179"/>
      <c r="DB215" s="179"/>
      <c r="DC215" s="179"/>
      <c r="DD215" s="179"/>
      <c r="DE215" s="179"/>
      <c r="DF215" s="179"/>
      <c r="DG215" s="179"/>
      <c r="DH215" s="179"/>
      <c r="DI215" s="179"/>
      <c r="DJ215" s="179"/>
      <c r="DK215" s="179"/>
      <c r="DL215" s="179"/>
      <c r="DM215" s="179"/>
      <c r="DN215" s="179"/>
      <c r="DO215" s="179"/>
      <c r="DP215" s="179"/>
      <c r="DQ215" s="179"/>
      <c r="DR215" s="179"/>
      <c r="DS215" s="179"/>
      <c r="DT215" s="179"/>
      <c r="DU215" s="179"/>
      <c r="DV215" s="179"/>
    </row>
    <row r="216" spans="1:126" x14ac:dyDescent="0.2">
      <c r="A216" s="191"/>
      <c r="B216" s="203"/>
      <c r="C216" s="203"/>
      <c r="D216" s="203"/>
      <c r="E216" s="207"/>
      <c r="F216" s="202" t="s">
        <v>258</v>
      </c>
      <c r="G216" s="179"/>
      <c r="H216" s="179"/>
      <c r="I216" s="192"/>
      <c r="J216" s="192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179"/>
      <c r="CB216" s="179"/>
      <c r="CC216" s="179"/>
      <c r="CD216" s="179"/>
      <c r="CE216" s="179"/>
      <c r="CF216" s="179"/>
      <c r="CG216" s="179"/>
      <c r="CH216" s="179"/>
      <c r="CI216" s="179"/>
      <c r="CJ216" s="179"/>
      <c r="CK216" s="179"/>
      <c r="CL216" s="179"/>
      <c r="CM216" s="179"/>
      <c r="CN216" s="179"/>
      <c r="CO216" s="179"/>
      <c r="CP216" s="179"/>
      <c r="CQ216" s="179"/>
      <c r="CR216" s="179"/>
      <c r="CS216" s="179"/>
      <c r="CT216" s="179"/>
      <c r="CU216" s="179"/>
      <c r="CV216" s="179"/>
      <c r="CW216" s="179"/>
      <c r="CX216" s="179"/>
      <c r="CY216" s="179"/>
      <c r="CZ216" s="179"/>
      <c r="DA216" s="179"/>
      <c r="DB216" s="179"/>
      <c r="DC216" s="179"/>
      <c r="DD216" s="179"/>
      <c r="DE216" s="179"/>
      <c r="DF216" s="179"/>
      <c r="DG216" s="179"/>
      <c r="DH216" s="179"/>
      <c r="DI216" s="179"/>
      <c r="DJ216" s="179"/>
      <c r="DK216" s="179"/>
      <c r="DL216" s="179"/>
      <c r="DM216" s="179"/>
      <c r="DN216" s="179"/>
      <c r="DO216" s="179"/>
      <c r="DP216" s="179"/>
      <c r="DQ216" s="179"/>
      <c r="DR216" s="179"/>
      <c r="DS216" s="179"/>
      <c r="DT216" s="179"/>
      <c r="DU216" s="179"/>
      <c r="DV216" s="179"/>
    </row>
    <row r="217" spans="1:126" x14ac:dyDescent="0.2">
      <c r="A217" s="191"/>
      <c r="B217" s="203"/>
      <c r="C217" s="203"/>
      <c r="D217" s="203"/>
      <c r="E217" s="207"/>
      <c r="F217" s="202" t="s">
        <v>259</v>
      </c>
      <c r="G217" s="179"/>
      <c r="H217" s="179"/>
      <c r="I217" s="192"/>
      <c r="J217" s="192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179"/>
      <c r="CB217" s="179"/>
      <c r="CC217" s="179"/>
      <c r="CD217" s="179"/>
      <c r="CE217" s="179"/>
      <c r="CF217" s="179"/>
      <c r="CG217" s="179"/>
      <c r="CH217" s="179"/>
      <c r="CI217" s="179"/>
      <c r="CJ217" s="179"/>
      <c r="CK217" s="179"/>
      <c r="CL217" s="179"/>
      <c r="CM217" s="179"/>
      <c r="CN217" s="179"/>
      <c r="CO217" s="179"/>
      <c r="CP217" s="179"/>
      <c r="CQ217" s="179"/>
      <c r="CR217" s="179"/>
      <c r="CS217" s="179"/>
      <c r="CT217" s="179"/>
      <c r="CU217" s="179"/>
      <c r="CV217" s="179"/>
      <c r="CW217" s="179"/>
      <c r="CX217" s="179"/>
      <c r="CY217" s="179"/>
      <c r="CZ217" s="179"/>
      <c r="DA217" s="179"/>
      <c r="DB217" s="179"/>
      <c r="DC217" s="179"/>
      <c r="DD217" s="179"/>
      <c r="DE217" s="179"/>
      <c r="DF217" s="179"/>
      <c r="DG217" s="179"/>
      <c r="DH217" s="179"/>
      <c r="DI217" s="179"/>
      <c r="DJ217" s="179"/>
      <c r="DK217" s="179"/>
      <c r="DL217" s="179"/>
      <c r="DM217" s="179"/>
      <c r="DN217" s="179"/>
      <c r="DO217" s="179"/>
      <c r="DP217" s="179"/>
      <c r="DQ217" s="179"/>
      <c r="DR217" s="179"/>
      <c r="DS217" s="179"/>
      <c r="DT217" s="179"/>
      <c r="DU217" s="179"/>
      <c r="DV217" s="179"/>
    </row>
    <row r="218" spans="1:126" x14ac:dyDescent="0.2">
      <c r="A218" s="191"/>
      <c r="B218" s="203"/>
      <c r="C218" s="203"/>
      <c r="D218" s="203"/>
      <c r="E218" s="207"/>
      <c r="F218" s="202" t="s">
        <v>258</v>
      </c>
      <c r="G218" s="179"/>
      <c r="H218" s="179"/>
      <c r="I218" s="192"/>
      <c r="J218" s="192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179"/>
      <c r="CB218" s="179"/>
      <c r="CC218" s="179"/>
      <c r="CD218" s="179"/>
      <c r="CE218" s="179"/>
      <c r="CF218" s="179"/>
      <c r="CG218" s="179"/>
      <c r="CH218" s="179"/>
      <c r="CI218" s="179"/>
      <c r="CJ218" s="179"/>
      <c r="CK218" s="179"/>
      <c r="CL218" s="179"/>
      <c r="CM218" s="179"/>
      <c r="CN218" s="179"/>
      <c r="CO218" s="179"/>
      <c r="CP218" s="179"/>
      <c r="CQ218" s="179"/>
      <c r="CR218" s="179"/>
      <c r="CS218" s="179"/>
      <c r="CT218" s="179"/>
      <c r="CU218" s="179"/>
      <c r="CV218" s="179"/>
      <c r="CW218" s="179"/>
      <c r="CX218" s="179"/>
      <c r="CY218" s="179"/>
      <c r="CZ218" s="179"/>
      <c r="DA218" s="179"/>
      <c r="DB218" s="179"/>
      <c r="DC218" s="179"/>
      <c r="DD218" s="179"/>
      <c r="DE218" s="179"/>
      <c r="DF218" s="179"/>
      <c r="DG218" s="179"/>
      <c r="DH218" s="179"/>
      <c r="DI218" s="179"/>
      <c r="DJ218" s="179"/>
      <c r="DK218" s="179"/>
      <c r="DL218" s="179"/>
      <c r="DM218" s="179"/>
      <c r="DN218" s="179"/>
      <c r="DO218" s="179"/>
      <c r="DP218" s="179"/>
      <c r="DQ218" s="179"/>
      <c r="DR218" s="179"/>
      <c r="DS218" s="179"/>
      <c r="DT218" s="179"/>
      <c r="DU218" s="179"/>
      <c r="DV218" s="179"/>
    </row>
    <row r="219" spans="1:126" x14ac:dyDescent="0.2">
      <c r="A219" s="191"/>
      <c r="B219" s="203"/>
      <c r="C219" s="203"/>
      <c r="D219" s="203"/>
      <c r="E219" s="207"/>
      <c r="F219" s="202" t="s">
        <v>259</v>
      </c>
      <c r="G219" s="179"/>
      <c r="H219" s="179"/>
      <c r="I219" s="192"/>
      <c r="J219" s="192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179"/>
      <c r="CB219" s="179"/>
      <c r="CC219" s="179"/>
      <c r="CD219" s="179"/>
      <c r="CE219" s="179"/>
      <c r="CF219" s="179"/>
      <c r="CG219" s="179"/>
      <c r="CH219" s="179"/>
      <c r="CI219" s="179"/>
      <c r="CJ219" s="179"/>
      <c r="CK219" s="179"/>
      <c r="CL219" s="179"/>
      <c r="CM219" s="179"/>
      <c r="CN219" s="179"/>
      <c r="CO219" s="179"/>
      <c r="CP219" s="179"/>
      <c r="CQ219" s="179"/>
      <c r="CR219" s="179"/>
      <c r="CS219" s="179"/>
      <c r="CT219" s="179"/>
      <c r="CU219" s="179"/>
      <c r="CV219" s="179"/>
      <c r="CW219" s="179"/>
      <c r="CX219" s="179"/>
      <c r="CY219" s="179"/>
      <c r="CZ219" s="179"/>
      <c r="DA219" s="179"/>
      <c r="DB219" s="179"/>
      <c r="DC219" s="179"/>
      <c r="DD219" s="179"/>
      <c r="DE219" s="179"/>
      <c r="DF219" s="179"/>
      <c r="DG219" s="179"/>
      <c r="DH219" s="179"/>
      <c r="DI219" s="179"/>
      <c r="DJ219" s="179"/>
      <c r="DK219" s="179"/>
      <c r="DL219" s="179"/>
      <c r="DM219" s="179"/>
      <c r="DN219" s="179"/>
      <c r="DO219" s="179"/>
      <c r="DP219" s="179"/>
      <c r="DQ219" s="179"/>
      <c r="DR219" s="179"/>
      <c r="DS219" s="179"/>
      <c r="DT219" s="179"/>
      <c r="DU219" s="179"/>
      <c r="DV219" s="179"/>
    </row>
    <row r="220" spans="1:126" x14ac:dyDescent="0.2">
      <c r="A220" s="191"/>
      <c r="B220" s="203"/>
      <c r="C220" s="203"/>
      <c r="D220" s="203"/>
      <c r="E220" s="207"/>
      <c r="F220" s="202" t="s">
        <v>258</v>
      </c>
      <c r="G220" s="179"/>
      <c r="H220" s="179"/>
      <c r="I220" s="192"/>
      <c r="J220" s="192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179"/>
      <c r="CB220" s="179"/>
      <c r="CC220" s="179"/>
      <c r="CD220" s="179"/>
      <c r="CE220" s="179"/>
      <c r="CF220" s="179"/>
      <c r="CG220" s="179"/>
      <c r="CH220" s="179"/>
      <c r="CI220" s="179"/>
      <c r="CJ220" s="179"/>
      <c r="CK220" s="179"/>
      <c r="CL220" s="179"/>
      <c r="CM220" s="179"/>
      <c r="CN220" s="179"/>
      <c r="CO220" s="179"/>
      <c r="CP220" s="179"/>
      <c r="CQ220" s="179"/>
      <c r="CR220" s="179"/>
      <c r="CS220" s="179"/>
      <c r="CT220" s="179"/>
      <c r="CU220" s="179"/>
      <c r="CV220" s="179"/>
      <c r="CW220" s="179"/>
      <c r="CX220" s="179"/>
      <c r="CY220" s="179"/>
      <c r="CZ220" s="179"/>
      <c r="DA220" s="179"/>
      <c r="DB220" s="179"/>
      <c r="DC220" s="179"/>
      <c r="DD220" s="179"/>
      <c r="DE220" s="179"/>
      <c r="DF220" s="179"/>
      <c r="DG220" s="179"/>
      <c r="DH220" s="179"/>
      <c r="DI220" s="179"/>
      <c r="DJ220" s="179"/>
      <c r="DK220" s="179"/>
      <c r="DL220" s="179"/>
      <c r="DM220" s="179"/>
      <c r="DN220" s="179"/>
      <c r="DO220" s="179"/>
      <c r="DP220" s="179"/>
      <c r="DQ220" s="179"/>
      <c r="DR220" s="179"/>
      <c r="DS220" s="179"/>
      <c r="DT220" s="179"/>
      <c r="DU220" s="179"/>
      <c r="DV220" s="179"/>
    </row>
    <row r="221" spans="1:126" x14ac:dyDescent="0.2">
      <c r="A221" s="191"/>
      <c r="B221" s="203"/>
      <c r="C221" s="203"/>
      <c r="D221" s="203"/>
      <c r="E221" s="207"/>
      <c r="F221" s="202" t="s">
        <v>259</v>
      </c>
      <c r="G221" s="179"/>
      <c r="H221" s="179"/>
      <c r="I221" s="192"/>
      <c r="J221" s="192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179"/>
      <c r="CB221" s="179"/>
      <c r="CC221" s="179"/>
      <c r="CD221" s="179"/>
      <c r="CE221" s="179"/>
      <c r="CF221" s="179"/>
      <c r="CG221" s="179"/>
      <c r="CH221" s="179"/>
      <c r="CI221" s="179"/>
      <c r="CJ221" s="179"/>
      <c r="CK221" s="179"/>
      <c r="CL221" s="179"/>
      <c r="CM221" s="179"/>
      <c r="CN221" s="179"/>
      <c r="CO221" s="179"/>
      <c r="CP221" s="179"/>
      <c r="CQ221" s="179"/>
      <c r="CR221" s="179"/>
      <c r="CS221" s="179"/>
      <c r="CT221" s="179"/>
      <c r="CU221" s="179"/>
      <c r="CV221" s="179"/>
      <c r="CW221" s="179"/>
      <c r="CX221" s="179"/>
      <c r="CY221" s="179"/>
      <c r="CZ221" s="179"/>
      <c r="DA221" s="179"/>
      <c r="DB221" s="179"/>
      <c r="DC221" s="179"/>
      <c r="DD221" s="179"/>
      <c r="DE221" s="179"/>
      <c r="DF221" s="179"/>
      <c r="DG221" s="179"/>
      <c r="DH221" s="179"/>
      <c r="DI221" s="179"/>
      <c r="DJ221" s="179"/>
      <c r="DK221" s="179"/>
      <c r="DL221" s="179"/>
      <c r="DM221" s="179"/>
      <c r="DN221" s="179"/>
      <c r="DO221" s="179"/>
      <c r="DP221" s="179"/>
      <c r="DQ221" s="179"/>
      <c r="DR221" s="179"/>
      <c r="DS221" s="179"/>
      <c r="DT221" s="179"/>
      <c r="DU221" s="179"/>
      <c r="DV221" s="179"/>
    </row>
    <row r="222" spans="1:126" x14ac:dyDescent="0.2">
      <c r="A222" s="191"/>
      <c r="B222" s="203"/>
      <c r="C222" s="203"/>
      <c r="D222" s="203"/>
      <c r="E222" s="207"/>
      <c r="F222" s="202" t="s">
        <v>258</v>
      </c>
      <c r="G222" s="179"/>
      <c r="H222" s="179"/>
      <c r="I222" s="192"/>
      <c r="J222" s="192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179"/>
      <c r="CB222" s="179"/>
      <c r="CC222" s="179"/>
      <c r="CD222" s="179"/>
      <c r="CE222" s="179"/>
      <c r="CF222" s="179"/>
      <c r="CG222" s="179"/>
      <c r="CH222" s="179"/>
      <c r="CI222" s="179"/>
      <c r="CJ222" s="179"/>
      <c r="CK222" s="179"/>
      <c r="CL222" s="179"/>
      <c r="CM222" s="179"/>
      <c r="CN222" s="179"/>
      <c r="CO222" s="179"/>
      <c r="CP222" s="179"/>
      <c r="CQ222" s="179"/>
      <c r="CR222" s="179"/>
      <c r="CS222" s="179"/>
      <c r="CT222" s="179"/>
      <c r="CU222" s="179"/>
      <c r="CV222" s="179"/>
      <c r="CW222" s="179"/>
      <c r="CX222" s="179"/>
      <c r="CY222" s="179"/>
      <c r="CZ222" s="179"/>
      <c r="DA222" s="179"/>
      <c r="DB222" s="179"/>
      <c r="DC222" s="179"/>
      <c r="DD222" s="179"/>
      <c r="DE222" s="179"/>
      <c r="DF222" s="179"/>
      <c r="DG222" s="179"/>
      <c r="DH222" s="179"/>
      <c r="DI222" s="179"/>
      <c r="DJ222" s="179"/>
      <c r="DK222" s="179"/>
      <c r="DL222" s="179"/>
      <c r="DM222" s="179"/>
      <c r="DN222" s="179"/>
      <c r="DO222" s="179"/>
      <c r="DP222" s="179"/>
      <c r="DQ222" s="179"/>
      <c r="DR222" s="179"/>
      <c r="DS222" s="179"/>
      <c r="DT222" s="179"/>
      <c r="DU222" s="179"/>
      <c r="DV222" s="179"/>
    </row>
    <row r="223" spans="1:126" x14ac:dyDescent="0.2">
      <c r="A223" s="191"/>
      <c r="B223" s="203"/>
      <c r="C223" s="203"/>
      <c r="D223" s="203"/>
      <c r="E223" s="207"/>
      <c r="F223" s="202" t="s">
        <v>259</v>
      </c>
      <c r="G223" s="179"/>
      <c r="H223" s="179"/>
      <c r="I223" s="192"/>
      <c r="J223" s="192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179"/>
      <c r="CB223" s="179"/>
      <c r="CC223" s="179"/>
      <c r="CD223" s="179"/>
      <c r="CE223" s="179"/>
      <c r="CF223" s="179"/>
      <c r="CG223" s="179"/>
      <c r="CH223" s="179"/>
      <c r="CI223" s="179"/>
      <c r="CJ223" s="179"/>
      <c r="CK223" s="179"/>
      <c r="CL223" s="179"/>
      <c r="CM223" s="179"/>
      <c r="CN223" s="179"/>
      <c r="CO223" s="179"/>
      <c r="CP223" s="179"/>
      <c r="CQ223" s="179"/>
      <c r="CR223" s="179"/>
      <c r="CS223" s="179"/>
      <c r="CT223" s="179"/>
      <c r="CU223" s="179"/>
      <c r="CV223" s="179"/>
      <c r="CW223" s="179"/>
      <c r="CX223" s="179"/>
      <c r="CY223" s="179"/>
      <c r="CZ223" s="179"/>
      <c r="DA223" s="179"/>
      <c r="DB223" s="179"/>
      <c r="DC223" s="179"/>
      <c r="DD223" s="179"/>
      <c r="DE223" s="179"/>
      <c r="DF223" s="179"/>
      <c r="DG223" s="179"/>
      <c r="DH223" s="179"/>
      <c r="DI223" s="179"/>
      <c r="DJ223" s="179"/>
      <c r="DK223" s="179"/>
      <c r="DL223" s="179"/>
      <c r="DM223" s="179"/>
      <c r="DN223" s="179"/>
      <c r="DO223" s="179"/>
      <c r="DP223" s="179"/>
      <c r="DQ223" s="179"/>
      <c r="DR223" s="179"/>
      <c r="DS223" s="179"/>
      <c r="DT223" s="179"/>
      <c r="DU223" s="179"/>
      <c r="DV223" s="179"/>
    </row>
    <row r="224" spans="1:126" x14ac:dyDescent="0.2">
      <c r="A224" s="191"/>
      <c r="B224" s="203"/>
      <c r="C224" s="203"/>
      <c r="D224" s="203"/>
      <c r="E224" s="207"/>
      <c r="F224" s="202" t="s">
        <v>258</v>
      </c>
      <c r="G224" s="179"/>
      <c r="H224" s="179"/>
      <c r="I224" s="192"/>
      <c r="J224" s="192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179"/>
      <c r="AT224" s="179"/>
      <c r="AU224" s="179"/>
      <c r="AV224" s="179"/>
      <c r="AW224" s="179"/>
      <c r="AX224" s="179"/>
      <c r="AY224" s="179"/>
      <c r="AZ224" s="179"/>
      <c r="BA224" s="179"/>
      <c r="BB224" s="179"/>
      <c r="BC224" s="179"/>
      <c r="BD224" s="179"/>
      <c r="BE224" s="179"/>
      <c r="BF224" s="179"/>
      <c r="BG224" s="179"/>
      <c r="BH224" s="179"/>
      <c r="BI224" s="179"/>
      <c r="BJ224" s="179"/>
      <c r="BK224" s="179"/>
      <c r="BL224" s="179"/>
      <c r="BM224" s="179"/>
      <c r="BN224" s="179"/>
      <c r="BO224" s="179"/>
      <c r="BP224" s="179"/>
      <c r="BQ224" s="179"/>
      <c r="BR224" s="179"/>
      <c r="BS224" s="179"/>
      <c r="BT224" s="179"/>
      <c r="BU224" s="179"/>
      <c r="BV224" s="179"/>
      <c r="BW224" s="179"/>
      <c r="BX224" s="179"/>
      <c r="BY224" s="179"/>
      <c r="BZ224" s="179"/>
      <c r="CA224" s="179"/>
      <c r="CB224" s="179"/>
      <c r="CC224" s="179"/>
      <c r="CD224" s="179"/>
      <c r="CE224" s="179"/>
      <c r="CF224" s="179"/>
      <c r="CG224" s="179"/>
      <c r="CH224" s="179"/>
      <c r="CI224" s="179"/>
      <c r="CJ224" s="179"/>
      <c r="CK224" s="179"/>
      <c r="CL224" s="179"/>
      <c r="CM224" s="179"/>
      <c r="CN224" s="179"/>
      <c r="CO224" s="179"/>
      <c r="CP224" s="179"/>
      <c r="CQ224" s="179"/>
      <c r="CR224" s="179"/>
      <c r="CS224" s="179"/>
      <c r="CT224" s="179"/>
      <c r="CU224" s="179"/>
      <c r="CV224" s="179"/>
      <c r="CW224" s="179"/>
      <c r="CX224" s="179"/>
      <c r="CY224" s="179"/>
      <c r="CZ224" s="179"/>
      <c r="DA224" s="179"/>
      <c r="DB224" s="179"/>
      <c r="DC224" s="179"/>
      <c r="DD224" s="179"/>
      <c r="DE224" s="179"/>
      <c r="DF224" s="179"/>
      <c r="DG224" s="179"/>
      <c r="DH224" s="179"/>
      <c r="DI224" s="179"/>
      <c r="DJ224" s="179"/>
      <c r="DK224" s="179"/>
      <c r="DL224" s="179"/>
      <c r="DM224" s="179"/>
      <c r="DN224" s="179"/>
      <c r="DO224" s="179"/>
      <c r="DP224" s="179"/>
      <c r="DQ224" s="179"/>
      <c r="DR224" s="179"/>
      <c r="DS224" s="179"/>
      <c r="DT224" s="179"/>
      <c r="DU224" s="179"/>
      <c r="DV224" s="179"/>
    </row>
    <row r="225" spans="1:126" x14ac:dyDescent="0.2">
      <c r="A225" s="191"/>
      <c r="B225" s="203"/>
      <c r="C225" s="203"/>
      <c r="D225" s="203"/>
      <c r="E225" s="207"/>
      <c r="F225" s="202" t="s">
        <v>259</v>
      </c>
      <c r="G225" s="179"/>
      <c r="H225" s="179"/>
      <c r="I225" s="192"/>
      <c r="J225" s="192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I225" s="179"/>
      <c r="BJ225" s="179"/>
      <c r="BK225" s="179"/>
      <c r="BL225" s="179"/>
      <c r="BM225" s="179"/>
      <c r="BN225" s="179"/>
      <c r="BO225" s="179"/>
      <c r="BP225" s="179"/>
      <c r="BQ225" s="179"/>
      <c r="BR225" s="179"/>
      <c r="BS225" s="179"/>
      <c r="BT225" s="179"/>
      <c r="BU225" s="179"/>
      <c r="BV225" s="179"/>
      <c r="BW225" s="179"/>
      <c r="BX225" s="179"/>
      <c r="BY225" s="179"/>
      <c r="BZ225" s="179"/>
      <c r="CA225" s="179"/>
      <c r="CB225" s="179"/>
      <c r="CC225" s="179"/>
      <c r="CD225" s="179"/>
      <c r="CE225" s="179"/>
      <c r="CF225" s="179"/>
      <c r="CG225" s="179"/>
      <c r="CH225" s="179"/>
      <c r="CI225" s="179"/>
      <c r="CJ225" s="179"/>
      <c r="CK225" s="179"/>
      <c r="CL225" s="179"/>
      <c r="CM225" s="179"/>
      <c r="CN225" s="179"/>
      <c r="CO225" s="179"/>
      <c r="CP225" s="179"/>
      <c r="CQ225" s="179"/>
      <c r="CR225" s="179"/>
      <c r="CS225" s="179"/>
      <c r="CT225" s="179"/>
      <c r="CU225" s="179"/>
      <c r="CV225" s="179"/>
      <c r="CW225" s="179"/>
      <c r="CX225" s="179"/>
      <c r="CY225" s="179"/>
      <c r="CZ225" s="179"/>
      <c r="DA225" s="179"/>
      <c r="DB225" s="179"/>
      <c r="DC225" s="179"/>
      <c r="DD225" s="179"/>
      <c r="DE225" s="179"/>
      <c r="DF225" s="179"/>
      <c r="DG225" s="179"/>
      <c r="DH225" s="179"/>
      <c r="DI225" s="179"/>
      <c r="DJ225" s="179"/>
      <c r="DK225" s="179"/>
      <c r="DL225" s="179"/>
      <c r="DM225" s="179"/>
      <c r="DN225" s="179"/>
      <c r="DO225" s="179"/>
      <c r="DP225" s="179"/>
      <c r="DQ225" s="179"/>
      <c r="DR225" s="179"/>
      <c r="DS225" s="179"/>
      <c r="DT225" s="179"/>
      <c r="DU225" s="179"/>
      <c r="DV225" s="179"/>
    </row>
    <row r="226" spans="1:126" x14ac:dyDescent="0.2">
      <c r="A226" s="191"/>
      <c r="B226" s="203"/>
      <c r="C226" s="203"/>
      <c r="D226" s="203"/>
      <c r="E226" s="207"/>
      <c r="F226" s="202" t="s">
        <v>258</v>
      </c>
      <c r="G226" s="179"/>
      <c r="H226" s="179"/>
      <c r="I226" s="192"/>
      <c r="J226" s="192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179"/>
      <c r="CB226" s="179"/>
      <c r="CC226" s="179"/>
      <c r="CD226" s="179"/>
      <c r="CE226" s="179"/>
      <c r="CF226" s="179"/>
      <c r="CG226" s="179"/>
      <c r="CH226" s="179"/>
      <c r="CI226" s="179"/>
      <c r="CJ226" s="179"/>
      <c r="CK226" s="179"/>
      <c r="CL226" s="179"/>
      <c r="CM226" s="179"/>
      <c r="CN226" s="179"/>
      <c r="CO226" s="179"/>
      <c r="CP226" s="179"/>
      <c r="CQ226" s="179"/>
      <c r="CR226" s="179"/>
      <c r="CS226" s="179"/>
      <c r="CT226" s="179"/>
      <c r="CU226" s="179"/>
      <c r="CV226" s="179"/>
      <c r="CW226" s="179"/>
      <c r="CX226" s="179"/>
      <c r="CY226" s="179"/>
      <c r="CZ226" s="179"/>
      <c r="DA226" s="179"/>
      <c r="DB226" s="179"/>
      <c r="DC226" s="179"/>
      <c r="DD226" s="179"/>
      <c r="DE226" s="179"/>
      <c r="DF226" s="179"/>
      <c r="DG226" s="179"/>
      <c r="DH226" s="179"/>
      <c r="DI226" s="179"/>
      <c r="DJ226" s="179"/>
      <c r="DK226" s="179"/>
      <c r="DL226" s="179"/>
      <c r="DM226" s="179"/>
      <c r="DN226" s="179"/>
      <c r="DO226" s="179"/>
      <c r="DP226" s="179"/>
      <c r="DQ226" s="179"/>
      <c r="DR226" s="179"/>
      <c r="DS226" s="179"/>
      <c r="DT226" s="179"/>
      <c r="DU226" s="179"/>
      <c r="DV226" s="179"/>
    </row>
    <row r="227" spans="1:126" x14ac:dyDescent="0.2">
      <c r="A227" s="191"/>
      <c r="B227" s="203"/>
      <c r="C227" s="203"/>
      <c r="D227" s="203"/>
      <c r="E227" s="207"/>
      <c r="F227" s="202" t="s">
        <v>259</v>
      </c>
      <c r="G227" s="179"/>
      <c r="H227" s="179"/>
      <c r="I227" s="192"/>
      <c r="J227" s="192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179"/>
      <c r="CB227" s="179"/>
      <c r="CC227" s="179"/>
      <c r="CD227" s="179"/>
      <c r="CE227" s="179"/>
      <c r="CF227" s="179"/>
      <c r="CG227" s="179"/>
      <c r="CH227" s="179"/>
      <c r="CI227" s="179"/>
      <c r="CJ227" s="179"/>
      <c r="CK227" s="179"/>
      <c r="CL227" s="179"/>
      <c r="CM227" s="179"/>
      <c r="CN227" s="179"/>
      <c r="CO227" s="179"/>
      <c r="CP227" s="179"/>
      <c r="CQ227" s="179"/>
      <c r="CR227" s="179"/>
      <c r="CS227" s="179"/>
      <c r="CT227" s="179"/>
      <c r="CU227" s="179"/>
      <c r="CV227" s="179"/>
      <c r="CW227" s="179"/>
      <c r="CX227" s="179"/>
      <c r="CY227" s="179"/>
      <c r="CZ227" s="179"/>
      <c r="DA227" s="179"/>
      <c r="DB227" s="179"/>
      <c r="DC227" s="179"/>
      <c r="DD227" s="179"/>
      <c r="DE227" s="179"/>
      <c r="DF227" s="179"/>
      <c r="DG227" s="179"/>
      <c r="DH227" s="179"/>
      <c r="DI227" s="179"/>
      <c r="DJ227" s="179"/>
      <c r="DK227" s="179"/>
      <c r="DL227" s="179"/>
      <c r="DM227" s="179"/>
      <c r="DN227" s="179"/>
      <c r="DO227" s="179"/>
      <c r="DP227" s="179"/>
      <c r="DQ227" s="179"/>
      <c r="DR227" s="179"/>
      <c r="DS227" s="179"/>
      <c r="DT227" s="179"/>
      <c r="DU227" s="179"/>
      <c r="DV227" s="179"/>
    </row>
    <row r="228" spans="1:126" x14ac:dyDescent="0.2">
      <c r="A228" s="191"/>
      <c r="B228" s="203"/>
      <c r="C228" s="203"/>
      <c r="D228" s="203"/>
      <c r="E228" s="207"/>
      <c r="F228" s="202" t="s">
        <v>258</v>
      </c>
      <c r="G228" s="179"/>
      <c r="H228" s="179"/>
      <c r="I228" s="192"/>
      <c r="J228" s="192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179"/>
      <c r="CB228" s="179"/>
      <c r="CC228" s="179"/>
      <c r="CD228" s="179"/>
      <c r="CE228" s="179"/>
      <c r="CF228" s="179"/>
      <c r="CG228" s="179"/>
      <c r="CH228" s="179"/>
      <c r="CI228" s="179"/>
      <c r="CJ228" s="179"/>
      <c r="CK228" s="179"/>
      <c r="CL228" s="179"/>
      <c r="CM228" s="179"/>
      <c r="CN228" s="179"/>
      <c r="CO228" s="179"/>
      <c r="CP228" s="179"/>
      <c r="CQ228" s="179"/>
      <c r="CR228" s="179"/>
      <c r="CS228" s="179"/>
      <c r="CT228" s="179"/>
      <c r="CU228" s="179"/>
      <c r="CV228" s="179"/>
      <c r="CW228" s="179"/>
      <c r="CX228" s="179"/>
      <c r="CY228" s="179"/>
      <c r="CZ228" s="179"/>
      <c r="DA228" s="179"/>
      <c r="DB228" s="179"/>
      <c r="DC228" s="179"/>
      <c r="DD228" s="179"/>
      <c r="DE228" s="179"/>
      <c r="DF228" s="179"/>
      <c r="DG228" s="179"/>
      <c r="DH228" s="179"/>
      <c r="DI228" s="179"/>
      <c r="DJ228" s="179"/>
      <c r="DK228" s="179"/>
      <c r="DL228" s="179"/>
      <c r="DM228" s="179"/>
      <c r="DN228" s="179"/>
      <c r="DO228" s="179"/>
      <c r="DP228" s="179"/>
      <c r="DQ228" s="179"/>
      <c r="DR228" s="179"/>
      <c r="DS228" s="179"/>
      <c r="DT228" s="179"/>
      <c r="DU228" s="179"/>
      <c r="DV228" s="179"/>
    </row>
    <row r="229" spans="1:126" x14ac:dyDescent="0.2">
      <c r="A229" s="191"/>
      <c r="B229" s="203"/>
      <c r="C229" s="203"/>
      <c r="D229" s="203"/>
      <c r="E229" s="207"/>
      <c r="F229" s="202" t="s">
        <v>259</v>
      </c>
      <c r="G229" s="179"/>
      <c r="H229" s="179"/>
      <c r="I229" s="192"/>
      <c r="J229" s="192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179"/>
      <c r="CB229" s="179"/>
      <c r="CC229" s="179"/>
      <c r="CD229" s="179"/>
      <c r="CE229" s="179"/>
      <c r="CF229" s="179"/>
      <c r="CG229" s="179"/>
      <c r="CH229" s="179"/>
      <c r="CI229" s="179"/>
      <c r="CJ229" s="179"/>
      <c r="CK229" s="179"/>
      <c r="CL229" s="179"/>
      <c r="CM229" s="179"/>
      <c r="CN229" s="179"/>
      <c r="CO229" s="179"/>
      <c r="CP229" s="179"/>
      <c r="CQ229" s="179"/>
      <c r="CR229" s="179"/>
      <c r="CS229" s="179"/>
      <c r="CT229" s="179"/>
      <c r="CU229" s="179"/>
      <c r="CV229" s="179"/>
      <c r="CW229" s="179"/>
      <c r="CX229" s="179"/>
      <c r="CY229" s="179"/>
      <c r="CZ229" s="179"/>
      <c r="DA229" s="179"/>
      <c r="DB229" s="179"/>
      <c r="DC229" s="179"/>
      <c r="DD229" s="179"/>
      <c r="DE229" s="179"/>
      <c r="DF229" s="179"/>
      <c r="DG229" s="179"/>
      <c r="DH229" s="179"/>
      <c r="DI229" s="179"/>
      <c r="DJ229" s="179"/>
      <c r="DK229" s="179"/>
      <c r="DL229" s="179"/>
      <c r="DM229" s="179"/>
      <c r="DN229" s="179"/>
      <c r="DO229" s="179"/>
      <c r="DP229" s="179"/>
      <c r="DQ229" s="179"/>
      <c r="DR229" s="179"/>
      <c r="DS229" s="179"/>
      <c r="DT229" s="179"/>
      <c r="DU229" s="179"/>
      <c r="DV229" s="179"/>
    </row>
    <row r="230" spans="1:126" x14ac:dyDescent="0.2">
      <c r="A230" s="191"/>
      <c r="B230" s="203"/>
      <c r="C230" s="203"/>
      <c r="D230" s="203"/>
      <c r="E230" s="207"/>
      <c r="F230" s="202" t="s">
        <v>258</v>
      </c>
      <c r="G230" s="179"/>
      <c r="H230" s="179"/>
      <c r="I230" s="192"/>
      <c r="J230" s="192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179"/>
      <c r="CB230" s="179"/>
      <c r="CC230" s="179"/>
      <c r="CD230" s="179"/>
      <c r="CE230" s="179"/>
      <c r="CF230" s="179"/>
      <c r="CG230" s="179"/>
      <c r="CH230" s="179"/>
      <c r="CI230" s="179"/>
      <c r="CJ230" s="179"/>
      <c r="CK230" s="179"/>
      <c r="CL230" s="179"/>
      <c r="CM230" s="179"/>
      <c r="CN230" s="179"/>
      <c r="CO230" s="179"/>
      <c r="CP230" s="179"/>
      <c r="CQ230" s="179"/>
      <c r="CR230" s="179"/>
      <c r="CS230" s="179"/>
      <c r="CT230" s="179"/>
      <c r="CU230" s="179"/>
      <c r="CV230" s="179"/>
      <c r="CW230" s="179"/>
      <c r="CX230" s="179"/>
      <c r="CY230" s="179"/>
      <c r="CZ230" s="179"/>
      <c r="DA230" s="179"/>
      <c r="DB230" s="179"/>
      <c r="DC230" s="179"/>
      <c r="DD230" s="179"/>
      <c r="DE230" s="179"/>
      <c r="DF230" s="179"/>
      <c r="DG230" s="179"/>
      <c r="DH230" s="179"/>
      <c r="DI230" s="179"/>
      <c r="DJ230" s="179"/>
      <c r="DK230" s="179"/>
      <c r="DL230" s="179"/>
      <c r="DM230" s="179"/>
      <c r="DN230" s="179"/>
      <c r="DO230" s="179"/>
      <c r="DP230" s="179"/>
      <c r="DQ230" s="179"/>
      <c r="DR230" s="179"/>
      <c r="DS230" s="179"/>
      <c r="DT230" s="179"/>
      <c r="DU230" s="179"/>
      <c r="DV230" s="179"/>
    </row>
    <row r="231" spans="1:126" x14ac:dyDescent="0.2">
      <c r="A231" s="191"/>
      <c r="B231" s="203"/>
      <c r="C231" s="203"/>
      <c r="D231" s="203"/>
      <c r="E231" s="207"/>
      <c r="F231" s="202" t="s">
        <v>259</v>
      </c>
      <c r="G231" s="171"/>
      <c r="H231" s="171"/>
      <c r="I231" s="192"/>
      <c r="J231" s="192"/>
      <c r="K231" s="171"/>
      <c r="L231" s="179"/>
      <c r="M231" s="171"/>
      <c r="N231" s="171"/>
      <c r="O231" s="179"/>
      <c r="P231" s="171"/>
      <c r="Q231" s="171"/>
      <c r="R231" s="179"/>
      <c r="S231" s="171"/>
      <c r="T231" s="171"/>
      <c r="U231" s="179"/>
      <c r="V231" s="171"/>
      <c r="W231" s="171"/>
      <c r="X231" s="179"/>
      <c r="Y231" s="171"/>
      <c r="Z231" s="171"/>
      <c r="AA231" s="179"/>
      <c r="AB231" s="171"/>
      <c r="AC231" s="171"/>
      <c r="AD231" s="179"/>
      <c r="AE231" s="171"/>
      <c r="AF231" s="171"/>
      <c r="AG231" s="179"/>
      <c r="AH231" s="171"/>
      <c r="AI231" s="171"/>
      <c r="AJ231" s="179"/>
      <c r="AK231" s="171"/>
      <c r="AL231" s="171"/>
      <c r="AM231" s="179"/>
      <c r="AN231" s="171"/>
      <c r="AO231" s="171"/>
      <c r="AP231" s="179"/>
      <c r="AQ231" s="171"/>
      <c r="AR231" s="171"/>
      <c r="AS231" s="179"/>
      <c r="AT231" s="171"/>
      <c r="AU231" s="171"/>
      <c r="AV231" s="179"/>
      <c r="AW231" s="171"/>
      <c r="AX231" s="171"/>
      <c r="AY231" s="179"/>
      <c r="AZ231" s="171"/>
      <c r="BA231" s="171"/>
      <c r="BB231" s="179"/>
      <c r="BC231" s="171"/>
      <c r="BD231" s="171"/>
      <c r="BE231" s="179"/>
      <c r="BF231" s="171"/>
      <c r="BG231" s="171"/>
      <c r="BH231" s="179"/>
      <c r="BI231" s="171"/>
      <c r="BJ231" s="171"/>
      <c r="BK231" s="179"/>
      <c r="BL231" s="171"/>
      <c r="BM231" s="171"/>
      <c r="BN231" s="179"/>
      <c r="BO231" s="171"/>
      <c r="BP231" s="171"/>
      <c r="BQ231" s="179"/>
      <c r="BR231" s="171"/>
      <c r="BS231" s="171"/>
      <c r="BT231" s="179"/>
      <c r="BU231" s="171"/>
      <c r="BV231" s="171"/>
      <c r="BW231" s="179"/>
      <c r="BX231" s="171"/>
      <c r="BY231" s="171"/>
      <c r="BZ231" s="179"/>
      <c r="CA231" s="171"/>
      <c r="CB231" s="171"/>
      <c r="CC231" s="179"/>
      <c r="CD231" s="171"/>
      <c r="CE231" s="171"/>
      <c r="CF231" s="179"/>
      <c r="CG231" s="171"/>
      <c r="CH231" s="171"/>
      <c r="CI231" s="179"/>
      <c r="CJ231" s="171"/>
      <c r="CK231" s="171"/>
      <c r="CL231" s="179"/>
      <c r="CM231" s="171"/>
      <c r="CN231" s="171"/>
      <c r="CO231" s="179"/>
      <c r="CP231" s="171"/>
      <c r="CQ231" s="171"/>
      <c r="CR231" s="179"/>
      <c r="CS231" s="171"/>
      <c r="CT231" s="171"/>
      <c r="CU231" s="179"/>
      <c r="CV231" s="171"/>
      <c r="CW231" s="171"/>
      <c r="CX231" s="179"/>
      <c r="CY231" s="171"/>
      <c r="CZ231" s="171"/>
      <c r="DA231" s="179"/>
      <c r="DB231" s="171"/>
      <c r="DC231" s="171"/>
      <c r="DD231" s="179"/>
      <c r="DE231" s="171"/>
      <c r="DF231" s="171"/>
      <c r="DG231" s="179"/>
      <c r="DH231" s="171"/>
      <c r="DI231" s="171"/>
      <c r="DJ231" s="179"/>
      <c r="DK231" s="171"/>
      <c r="DL231" s="171"/>
      <c r="DM231" s="179"/>
      <c r="DN231" s="171"/>
      <c r="DO231" s="171"/>
      <c r="DP231" s="179"/>
      <c r="DQ231" s="171"/>
      <c r="DR231" s="171"/>
      <c r="DS231" s="179"/>
      <c r="DT231" s="171"/>
      <c r="DU231" s="171"/>
      <c r="DV231" s="179"/>
    </row>
    <row r="232" spans="1:126" x14ac:dyDescent="0.2">
      <c r="A232" s="191"/>
      <c r="B232" s="203"/>
      <c r="C232" s="203"/>
      <c r="D232" s="203"/>
      <c r="E232" s="207"/>
      <c r="F232" s="202" t="s">
        <v>258</v>
      </c>
      <c r="G232" s="179"/>
      <c r="H232" s="179"/>
      <c r="I232" s="192"/>
      <c r="J232" s="192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179"/>
      <c r="CB232" s="179"/>
      <c r="CC232" s="179"/>
      <c r="CD232" s="179"/>
      <c r="CE232" s="179"/>
      <c r="CF232" s="179"/>
      <c r="CG232" s="179"/>
      <c r="CH232" s="179"/>
      <c r="CI232" s="179"/>
      <c r="CJ232" s="179"/>
      <c r="CK232" s="179"/>
      <c r="CL232" s="179"/>
      <c r="CM232" s="179"/>
      <c r="CN232" s="179"/>
      <c r="CO232" s="179"/>
      <c r="CP232" s="179"/>
      <c r="CQ232" s="179"/>
      <c r="CR232" s="179"/>
      <c r="CS232" s="179"/>
      <c r="CT232" s="179"/>
      <c r="CU232" s="179"/>
      <c r="CV232" s="179"/>
      <c r="CW232" s="179"/>
      <c r="CX232" s="179"/>
      <c r="CY232" s="179"/>
      <c r="CZ232" s="179"/>
      <c r="DA232" s="179"/>
      <c r="DB232" s="179"/>
      <c r="DC232" s="179"/>
      <c r="DD232" s="179"/>
      <c r="DE232" s="179"/>
      <c r="DF232" s="179"/>
      <c r="DG232" s="179"/>
      <c r="DH232" s="179"/>
      <c r="DI232" s="179"/>
      <c r="DJ232" s="179"/>
      <c r="DK232" s="179"/>
      <c r="DL232" s="179"/>
      <c r="DM232" s="179"/>
      <c r="DN232" s="179"/>
      <c r="DO232" s="179"/>
      <c r="DP232" s="179"/>
      <c r="DQ232" s="179"/>
      <c r="DR232" s="179"/>
      <c r="DS232" s="179"/>
      <c r="DT232" s="179"/>
      <c r="DU232" s="179"/>
      <c r="DV232" s="179"/>
    </row>
    <row r="233" spans="1:126" x14ac:dyDescent="0.2">
      <c r="A233" s="191"/>
      <c r="B233" s="203"/>
      <c r="C233" s="203"/>
      <c r="D233" s="203"/>
      <c r="E233" s="207"/>
      <c r="F233" s="202" t="s">
        <v>259</v>
      </c>
      <c r="G233" s="179"/>
      <c r="H233" s="179"/>
      <c r="I233" s="192"/>
      <c r="J233" s="192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179"/>
      <c r="CB233" s="179"/>
      <c r="CC233" s="179"/>
      <c r="CD233" s="179"/>
      <c r="CE233" s="179"/>
      <c r="CF233" s="179"/>
      <c r="CG233" s="179"/>
      <c r="CH233" s="179"/>
      <c r="CI233" s="179"/>
      <c r="CJ233" s="179"/>
      <c r="CK233" s="179"/>
      <c r="CL233" s="179"/>
      <c r="CM233" s="179"/>
      <c r="CN233" s="179"/>
      <c r="CO233" s="179"/>
      <c r="CP233" s="179"/>
      <c r="CQ233" s="179"/>
      <c r="CR233" s="179"/>
      <c r="CS233" s="179"/>
      <c r="CT233" s="179"/>
      <c r="CU233" s="179"/>
      <c r="CV233" s="179"/>
      <c r="CW233" s="179"/>
      <c r="CX233" s="179"/>
      <c r="CY233" s="179"/>
      <c r="CZ233" s="179"/>
      <c r="DA233" s="179"/>
      <c r="DB233" s="179"/>
      <c r="DC233" s="179"/>
      <c r="DD233" s="179"/>
      <c r="DE233" s="179"/>
      <c r="DF233" s="179"/>
      <c r="DG233" s="179"/>
      <c r="DH233" s="179"/>
      <c r="DI233" s="179"/>
      <c r="DJ233" s="179"/>
      <c r="DK233" s="179"/>
      <c r="DL233" s="179"/>
      <c r="DM233" s="179"/>
      <c r="DN233" s="179"/>
      <c r="DO233" s="179"/>
      <c r="DP233" s="179"/>
      <c r="DQ233" s="179"/>
      <c r="DR233" s="179"/>
      <c r="DS233" s="179"/>
      <c r="DT233" s="179"/>
      <c r="DU233" s="179"/>
      <c r="DV233" s="179"/>
    </row>
    <row r="234" spans="1:126" x14ac:dyDescent="0.2">
      <c r="A234" s="191"/>
      <c r="B234" s="203"/>
      <c r="C234" s="203"/>
      <c r="D234" s="203"/>
      <c r="E234" s="207"/>
      <c r="F234" s="202" t="s">
        <v>258</v>
      </c>
      <c r="G234" s="179"/>
      <c r="H234" s="179"/>
      <c r="I234" s="192"/>
      <c r="J234" s="192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179"/>
      <c r="CB234" s="179"/>
      <c r="CC234" s="179"/>
      <c r="CD234" s="179"/>
      <c r="CE234" s="179"/>
      <c r="CF234" s="179"/>
      <c r="CG234" s="179"/>
      <c r="CH234" s="179"/>
      <c r="CI234" s="179"/>
      <c r="CJ234" s="179"/>
      <c r="CK234" s="179"/>
      <c r="CL234" s="179"/>
      <c r="CM234" s="179"/>
      <c r="CN234" s="179"/>
      <c r="CO234" s="179"/>
      <c r="CP234" s="179"/>
      <c r="CQ234" s="179"/>
      <c r="CR234" s="179"/>
      <c r="CS234" s="179"/>
      <c r="CT234" s="179"/>
      <c r="CU234" s="179"/>
      <c r="CV234" s="179"/>
      <c r="CW234" s="179"/>
      <c r="CX234" s="179"/>
      <c r="CY234" s="179"/>
      <c r="CZ234" s="179"/>
      <c r="DA234" s="179"/>
      <c r="DB234" s="179"/>
      <c r="DC234" s="179"/>
      <c r="DD234" s="179"/>
      <c r="DE234" s="179"/>
      <c r="DF234" s="179"/>
      <c r="DG234" s="179"/>
      <c r="DH234" s="179"/>
      <c r="DI234" s="179"/>
      <c r="DJ234" s="179"/>
      <c r="DK234" s="179"/>
      <c r="DL234" s="179"/>
      <c r="DM234" s="179"/>
      <c r="DN234" s="179"/>
      <c r="DO234" s="179"/>
      <c r="DP234" s="179"/>
      <c r="DQ234" s="179"/>
      <c r="DR234" s="179"/>
      <c r="DS234" s="179"/>
      <c r="DT234" s="179"/>
      <c r="DU234" s="179"/>
      <c r="DV234" s="179"/>
    </row>
    <row r="235" spans="1:126" x14ac:dyDescent="0.2">
      <c r="A235" s="191"/>
      <c r="B235" s="203"/>
      <c r="C235" s="203"/>
      <c r="D235" s="203"/>
      <c r="E235" s="207"/>
      <c r="F235" s="202" t="s">
        <v>259</v>
      </c>
      <c r="G235" s="179"/>
      <c r="H235" s="179"/>
      <c r="I235" s="192"/>
      <c r="J235" s="192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179"/>
      <c r="CB235" s="179"/>
      <c r="CC235" s="179"/>
      <c r="CD235" s="179"/>
      <c r="CE235" s="179"/>
      <c r="CF235" s="179"/>
      <c r="CG235" s="179"/>
      <c r="CH235" s="179"/>
      <c r="CI235" s="179"/>
      <c r="CJ235" s="179"/>
      <c r="CK235" s="179"/>
      <c r="CL235" s="179"/>
      <c r="CM235" s="179"/>
      <c r="CN235" s="179"/>
      <c r="CO235" s="179"/>
      <c r="CP235" s="179"/>
      <c r="CQ235" s="179"/>
      <c r="CR235" s="179"/>
      <c r="CS235" s="179"/>
      <c r="CT235" s="179"/>
      <c r="CU235" s="179"/>
      <c r="CV235" s="179"/>
      <c r="CW235" s="179"/>
      <c r="CX235" s="179"/>
      <c r="CY235" s="179"/>
      <c r="CZ235" s="179"/>
      <c r="DA235" s="179"/>
      <c r="DB235" s="179"/>
      <c r="DC235" s="179"/>
      <c r="DD235" s="179"/>
      <c r="DE235" s="179"/>
      <c r="DF235" s="179"/>
      <c r="DG235" s="179"/>
      <c r="DH235" s="179"/>
      <c r="DI235" s="179"/>
      <c r="DJ235" s="179"/>
      <c r="DK235" s="179"/>
      <c r="DL235" s="179"/>
      <c r="DM235" s="179"/>
      <c r="DN235" s="179"/>
      <c r="DO235" s="179"/>
      <c r="DP235" s="179"/>
      <c r="DQ235" s="179"/>
      <c r="DR235" s="179"/>
      <c r="DS235" s="179"/>
      <c r="DT235" s="179"/>
      <c r="DU235" s="179"/>
      <c r="DV235" s="179"/>
    </row>
    <row r="236" spans="1:126" x14ac:dyDescent="0.2">
      <c r="A236" s="191"/>
      <c r="B236" s="203"/>
      <c r="C236" s="203"/>
      <c r="D236" s="203"/>
      <c r="E236" s="207"/>
      <c r="F236" s="202" t="s">
        <v>258</v>
      </c>
      <c r="G236" s="171"/>
      <c r="H236" s="171"/>
      <c r="I236" s="192"/>
      <c r="J236" s="192"/>
      <c r="K236" s="171"/>
      <c r="L236" s="179"/>
      <c r="M236" s="171"/>
      <c r="N236" s="171"/>
      <c r="O236" s="179"/>
      <c r="P236" s="171"/>
      <c r="Q236" s="171"/>
      <c r="R236" s="179"/>
      <c r="S236" s="171"/>
      <c r="T236" s="171"/>
      <c r="U236" s="179"/>
      <c r="V236" s="171"/>
      <c r="W236" s="171"/>
      <c r="X236" s="179"/>
      <c r="Y236" s="171"/>
      <c r="Z236" s="171"/>
      <c r="AA236" s="179"/>
      <c r="AB236" s="171"/>
      <c r="AC236" s="171"/>
      <c r="AD236" s="179"/>
      <c r="AE236" s="171"/>
      <c r="AF236" s="171"/>
      <c r="AG236" s="179"/>
      <c r="AH236" s="171"/>
      <c r="AI236" s="171"/>
      <c r="AJ236" s="179"/>
      <c r="AK236" s="171"/>
      <c r="AL236" s="171"/>
      <c r="AM236" s="179"/>
      <c r="AN236" s="171"/>
      <c r="AO236" s="171"/>
      <c r="AP236" s="179"/>
      <c r="AQ236" s="171"/>
      <c r="AR236" s="171"/>
      <c r="AS236" s="179"/>
      <c r="AT236" s="171"/>
      <c r="AU236" s="171"/>
      <c r="AV236" s="179"/>
      <c r="AW236" s="171"/>
      <c r="AX236" s="171"/>
      <c r="AY236" s="179"/>
      <c r="AZ236" s="171"/>
      <c r="BA236" s="171"/>
      <c r="BB236" s="179"/>
      <c r="BC236" s="171"/>
      <c r="BD236" s="171"/>
      <c r="BE236" s="179"/>
      <c r="BF236" s="171"/>
      <c r="BG236" s="171"/>
      <c r="BH236" s="179"/>
      <c r="BI236" s="171"/>
      <c r="BJ236" s="171"/>
      <c r="BK236" s="179"/>
      <c r="BL236" s="171"/>
      <c r="BM236" s="171"/>
      <c r="BN236" s="179"/>
      <c r="BO236" s="171"/>
      <c r="BP236" s="171"/>
      <c r="BQ236" s="179"/>
      <c r="BR236" s="171"/>
      <c r="BS236" s="171"/>
      <c r="BT236" s="179"/>
      <c r="BU236" s="171"/>
      <c r="BV236" s="171"/>
      <c r="BW236" s="179"/>
      <c r="BX236" s="171"/>
      <c r="BY236" s="171"/>
      <c r="BZ236" s="179"/>
      <c r="CA236" s="171"/>
      <c r="CB236" s="171"/>
      <c r="CC236" s="179"/>
      <c r="CD236" s="171"/>
      <c r="CE236" s="171"/>
      <c r="CF236" s="179"/>
      <c r="CG236" s="171"/>
      <c r="CH236" s="171"/>
      <c r="CI236" s="179"/>
      <c r="CJ236" s="171"/>
      <c r="CK236" s="171"/>
      <c r="CL236" s="179"/>
      <c r="CM236" s="171"/>
      <c r="CN236" s="171"/>
      <c r="CO236" s="179"/>
      <c r="CP236" s="171"/>
      <c r="CQ236" s="171"/>
      <c r="CR236" s="179"/>
      <c r="CS236" s="171"/>
      <c r="CT236" s="171"/>
      <c r="CU236" s="179"/>
      <c r="CV236" s="171"/>
      <c r="CW236" s="171"/>
      <c r="CX236" s="179"/>
      <c r="CY236" s="171"/>
      <c r="CZ236" s="171"/>
      <c r="DA236" s="179"/>
      <c r="DB236" s="171"/>
      <c r="DC236" s="171"/>
      <c r="DD236" s="179"/>
      <c r="DE236" s="171"/>
      <c r="DF236" s="171"/>
      <c r="DG236" s="179"/>
      <c r="DH236" s="171"/>
      <c r="DI236" s="171"/>
      <c r="DJ236" s="179"/>
      <c r="DK236" s="171"/>
      <c r="DL236" s="171"/>
      <c r="DM236" s="179"/>
      <c r="DN236" s="171"/>
      <c r="DO236" s="171"/>
      <c r="DP236" s="179"/>
      <c r="DQ236" s="171"/>
      <c r="DR236" s="171"/>
      <c r="DS236" s="179"/>
      <c r="DT236" s="171"/>
      <c r="DU236" s="171"/>
      <c r="DV236" s="179"/>
    </row>
    <row r="237" spans="1:126" x14ac:dyDescent="0.2">
      <c r="A237" s="191"/>
      <c r="B237" s="203"/>
      <c r="C237" s="203"/>
      <c r="D237" s="203"/>
      <c r="E237" s="207"/>
      <c r="F237" s="202" t="s">
        <v>259</v>
      </c>
      <c r="G237" s="179"/>
      <c r="H237" s="179"/>
      <c r="I237" s="192"/>
      <c r="J237" s="192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179"/>
      <c r="CB237" s="179"/>
      <c r="CC237" s="179"/>
      <c r="CD237" s="179"/>
      <c r="CE237" s="179"/>
      <c r="CF237" s="179"/>
      <c r="CG237" s="179"/>
      <c r="CH237" s="179"/>
      <c r="CI237" s="179"/>
      <c r="CJ237" s="179"/>
      <c r="CK237" s="179"/>
      <c r="CL237" s="179"/>
      <c r="CM237" s="179"/>
      <c r="CN237" s="179"/>
      <c r="CO237" s="179"/>
      <c r="CP237" s="179"/>
      <c r="CQ237" s="179"/>
      <c r="CR237" s="179"/>
      <c r="CS237" s="179"/>
      <c r="CT237" s="179"/>
      <c r="CU237" s="179"/>
      <c r="CV237" s="179"/>
      <c r="CW237" s="179"/>
      <c r="CX237" s="179"/>
      <c r="CY237" s="179"/>
      <c r="CZ237" s="179"/>
      <c r="DA237" s="179"/>
      <c r="DB237" s="179"/>
      <c r="DC237" s="179"/>
      <c r="DD237" s="179"/>
      <c r="DE237" s="179"/>
      <c r="DF237" s="179"/>
      <c r="DG237" s="179"/>
      <c r="DH237" s="179"/>
      <c r="DI237" s="179"/>
      <c r="DJ237" s="179"/>
      <c r="DK237" s="179"/>
      <c r="DL237" s="179"/>
      <c r="DM237" s="179"/>
      <c r="DN237" s="179"/>
      <c r="DO237" s="179"/>
      <c r="DP237" s="179"/>
      <c r="DQ237" s="179"/>
      <c r="DR237" s="179"/>
      <c r="DS237" s="179"/>
      <c r="DT237" s="179"/>
      <c r="DU237" s="179"/>
      <c r="DV237" s="179"/>
    </row>
    <row r="238" spans="1:126" x14ac:dyDescent="0.2">
      <c r="A238" s="191"/>
      <c r="B238" s="203"/>
      <c r="C238" s="203"/>
      <c r="D238" s="203"/>
      <c r="E238" s="207"/>
      <c r="F238" s="202" t="s">
        <v>258</v>
      </c>
      <c r="G238" s="179"/>
      <c r="H238" s="179"/>
      <c r="I238" s="192"/>
      <c r="J238" s="192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179"/>
      <c r="CB238" s="179"/>
      <c r="CC238" s="179"/>
      <c r="CD238" s="179"/>
      <c r="CE238" s="179"/>
      <c r="CF238" s="179"/>
      <c r="CG238" s="179"/>
      <c r="CH238" s="179"/>
      <c r="CI238" s="179"/>
      <c r="CJ238" s="179"/>
      <c r="CK238" s="179"/>
      <c r="CL238" s="179"/>
      <c r="CM238" s="179"/>
      <c r="CN238" s="179"/>
      <c r="CO238" s="179"/>
      <c r="CP238" s="179"/>
      <c r="CQ238" s="179"/>
      <c r="CR238" s="179"/>
      <c r="CS238" s="179"/>
      <c r="CT238" s="179"/>
      <c r="CU238" s="179"/>
      <c r="CV238" s="179"/>
      <c r="CW238" s="179"/>
      <c r="CX238" s="179"/>
      <c r="CY238" s="179"/>
      <c r="CZ238" s="179"/>
      <c r="DA238" s="179"/>
      <c r="DB238" s="179"/>
      <c r="DC238" s="179"/>
      <c r="DD238" s="179"/>
      <c r="DE238" s="179"/>
      <c r="DF238" s="179"/>
      <c r="DG238" s="179"/>
      <c r="DH238" s="179"/>
      <c r="DI238" s="179"/>
      <c r="DJ238" s="179"/>
      <c r="DK238" s="179"/>
      <c r="DL238" s="179"/>
      <c r="DM238" s="179"/>
      <c r="DN238" s="179"/>
      <c r="DO238" s="179"/>
      <c r="DP238" s="179"/>
      <c r="DQ238" s="179"/>
      <c r="DR238" s="179"/>
      <c r="DS238" s="179"/>
      <c r="DT238" s="179"/>
      <c r="DU238" s="179"/>
      <c r="DV238" s="179"/>
    </row>
    <row r="239" spans="1:126" x14ac:dyDescent="0.2">
      <c r="A239" s="191"/>
      <c r="B239" s="203"/>
      <c r="C239" s="203"/>
      <c r="D239" s="203"/>
      <c r="E239" s="207"/>
      <c r="F239" s="202" t="s">
        <v>259</v>
      </c>
      <c r="G239" s="179"/>
      <c r="H239" s="179"/>
      <c r="I239" s="192"/>
      <c r="J239" s="192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179"/>
      <c r="CB239" s="179"/>
      <c r="CC239" s="179"/>
      <c r="CD239" s="179"/>
      <c r="CE239" s="179"/>
      <c r="CF239" s="179"/>
      <c r="CG239" s="179"/>
      <c r="CH239" s="179"/>
      <c r="CI239" s="179"/>
      <c r="CJ239" s="179"/>
      <c r="CK239" s="179"/>
      <c r="CL239" s="179"/>
      <c r="CM239" s="179"/>
      <c r="CN239" s="179"/>
      <c r="CO239" s="179"/>
      <c r="CP239" s="179"/>
      <c r="CQ239" s="179"/>
      <c r="CR239" s="179"/>
      <c r="CS239" s="179"/>
      <c r="CT239" s="179"/>
      <c r="CU239" s="179"/>
      <c r="CV239" s="179"/>
      <c r="CW239" s="179"/>
      <c r="CX239" s="179"/>
      <c r="CY239" s="179"/>
      <c r="CZ239" s="179"/>
      <c r="DA239" s="179"/>
      <c r="DB239" s="179"/>
      <c r="DC239" s="179"/>
      <c r="DD239" s="179"/>
      <c r="DE239" s="179"/>
      <c r="DF239" s="179"/>
      <c r="DG239" s="179"/>
      <c r="DH239" s="179"/>
      <c r="DI239" s="179"/>
      <c r="DJ239" s="179"/>
      <c r="DK239" s="179"/>
      <c r="DL239" s="179"/>
      <c r="DM239" s="179"/>
      <c r="DN239" s="179"/>
      <c r="DO239" s="179"/>
      <c r="DP239" s="179"/>
      <c r="DQ239" s="179"/>
      <c r="DR239" s="179"/>
      <c r="DS239" s="179"/>
      <c r="DT239" s="179"/>
      <c r="DU239" s="179"/>
      <c r="DV239" s="179"/>
    </row>
    <row r="240" spans="1:126" x14ac:dyDescent="0.2">
      <c r="A240" s="191"/>
      <c r="B240" s="203"/>
      <c r="C240" s="203"/>
      <c r="D240" s="203"/>
      <c r="E240" s="207"/>
      <c r="F240" s="202" t="s">
        <v>258</v>
      </c>
      <c r="G240" s="179"/>
      <c r="H240" s="179"/>
      <c r="I240" s="192"/>
      <c r="J240" s="192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179"/>
      <c r="CB240" s="179"/>
      <c r="CC240" s="179"/>
      <c r="CD240" s="179"/>
      <c r="CE240" s="179"/>
      <c r="CF240" s="179"/>
      <c r="CG240" s="179"/>
      <c r="CH240" s="179"/>
      <c r="CI240" s="179"/>
      <c r="CJ240" s="179"/>
      <c r="CK240" s="179"/>
      <c r="CL240" s="179"/>
      <c r="CM240" s="179"/>
      <c r="CN240" s="179"/>
      <c r="CO240" s="179"/>
      <c r="CP240" s="179"/>
      <c r="CQ240" s="179"/>
      <c r="CR240" s="179"/>
      <c r="CS240" s="179"/>
      <c r="CT240" s="179"/>
      <c r="CU240" s="179"/>
      <c r="CV240" s="179"/>
      <c r="CW240" s="179"/>
      <c r="CX240" s="179"/>
      <c r="CY240" s="179"/>
      <c r="CZ240" s="179"/>
      <c r="DA240" s="179"/>
      <c r="DB240" s="179"/>
      <c r="DC240" s="179"/>
      <c r="DD240" s="179"/>
      <c r="DE240" s="179"/>
      <c r="DF240" s="179"/>
      <c r="DG240" s="179"/>
      <c r="DH240" s="179"/>
      <c r="DI240" s="179"/>
      <c r="DJ240" s="179"/>
      <c r="DK240" s="179"/>
      <c r="DL240" s="179"/>
      <c r="DM240" s="179"/>
      <c r="DN240" s="179"/>
      <c r="DO240" s="179"/>
      <c r="DP240" s="179"/>
      <c r="DQ240" s="179"/>
      <c r="DR240" s="179"/>
      <c r="DS240" s="179"/>
      <c r="DT240" s="179"/>
      <c r="DU240" s="179"/>
      <c r="DV240" s="179"/>
    </row>
    <row r="241" spans="1:126" x14ac:dyDescent="0.2">
      <c r="A241" s="191"/>
      <c r="B241" s="203"/>
      <c r="C241" s="203"/>
      <c r="D241" s="203"/>
      <c r="E241" s="207"/>
      <c r="F241" s="202" t="s">
        <v>259</v>
      </c>
      <c r="G241" s="179"/>
      <c r="H241" s="179"/>
      <c r="I241" s="192"/>
      <c r="J241" s="192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179"/>
      <c r="CB241" s="179"/>
      <c r="CC241" s="179"/>
      <c r="CD241" s="179"/>
      <c r="CE241" s="179"/>
      <c r="CF241" s="179"/>
      <c r="CG241" s="179"/>
      <c r="CH241" s="179"/>
      <c r="CI241" s="179"/>
      <c r="CJ241" s="179"/>
      <c r="CK241" s="179"/>
      <c r="CL241" s="179"/>
      <c r="CM241" s="179"/>
      <c r="CN241" s="179"/>
      <c r="CO241" s="179"/>
      <c r="CP241" s="179"/>
      <c r="CQ241" s="179"/>
      <c r="CR241" s="179"/>
      <c r="CS241" s="179"/>
      <c r="CT241" s="179"/>
      <c r="CU241" s="179"/>
      <c r="CV241" s="179"/>
      <c r="CW241" s="179"/>
      <c r="CX241" s="179"/>
      <c r="CY241" s="179"/>
      <c r="CZ241" s="179"/>
      <c r="DA241" s="179"/>
      <c r="DB241" s="179"/>
      <c r="DC241" s="179"/>
      <c r="DD241" s="179"/>
      <c r="DE241" s="179"/>
      <c r="DF241" s="179"/>
      <c r="DG241" s="179"/>
      <c r="DH241" s="179"/>
      <c r="DI241" s="179"/>
      <c r="DJ241" s="179"/>
      <c r="DK241" s="179"/>
      <c r="DL241" s="179"/>
      <c r="DM241" s="179"/>
      <c r="DN241" s="179"/>
      <c r="DO241" s="179"/>
      <c r="DP241" s="179"/>
      <c r="DQ241" s="179"/>
      <c r="DR241" s="179"/>
      <c r="DS241" s="179"/>
      <c r="DT241" s="179"/>
      <c r="DU241" s="179"/>
      <c r="DV241" s="179"/>
    </row>
    <row r="242" spans="1:126" x14ac:dyDescent="0.2">
      <c r="A242" s="191"/>
      <c r="B242" s="203"/>
      <c r="C242" s="203"/>
      <c r="D242" s="203"/>
      <c r="E242" s="207"/>
      <c r="F242" s="202" t="s">
        <v>258</v>
      </c>
      <c r="G242" s="179"/>
      <c r="H242" s="179"/>
      <c r="I242" s="192"/>
      <c r="J242" s="192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179"/>
      <c r="CB242" s="179"/>
      <c r="CC242" s="179"/>
      <c r="CD242" s="179"/>
      <c r="CE242" s="179"/>
      <c r="CF242" s="179"/>
      <c r="CG242" s="179"/>
      <c r="CH242" s="179"/>
      <c r="CI242" s="179"/>
      <c r="CJ242" s="179"/>
      <c r="CK242" s="179"/>
      <c r="CL242" s="179"/>
      <c r="CM242" s="179"/>
      <c r="CN242" s="179"/>
      <c r="CO242" s="179"/>
      <c r="CP242" s="179"/>
      <c r="CQ242" s="179"/>
      <c r="CR242" s="179"/>
      <c r="CS242" s="179"/>
      <c r="CT242" s="179"/>
      <c r="CU242" s="179"/>
      <c r="CV242" s="179"/>
      <c r="CW242" s="179"/>
      <c r="CX242" s="179"/>
      <c r="CY242" s="179"/>
      <c r="CZ242" s="179"/>
      <c r="DA242" s="179"/>
      <c r="DB242" s="179"/>
      <c r="DC242" s="179"/>
      <c r="DD242" s="179"/>
      <c r="DE242" s="179"/>
      <c r="DF242" s="179"/>
      <c r="DG242" s="179"/>
      <c r="DH242" s="179"/>
      <c r="DI242" s="179"/>
      <c r="DJ242" s="179"/>
      <c r="DK242" s="179"/>
      <c r="DL242" s="179"/>
      <c r="DM242" s="179"/>
      <c r="DN242" s="179"/>
      <c r="DO242" s="179"/>
      <c r="DP242" s="179"/>
      <c r="DQ242" s="179"/>
      <c r="DR242" s="179"/>
      <c r="DS242" s="179"/>
      <c r="DT242" s="179"/>
      <c r="DU242" s="179"/>
      <c r="DV242" s="179"/>
    </row>
    <row r="243" spans="1:126" x14ac:dyDescent="0.2">
      <c r="A243" s="191"/>
      <c r="B243" s="203"/>
      <c r="C243" s="203"/>
      <c r="D243" s="203"/>
      <c r="E243" s="207"/>
      <c r="F243" s="202" t="s">
        <v>259</v>
      </c>
      <c r="G243" s="179"/>
      <c r="H243" s="179"/>
      <c r="I243" s="192"/>
      <c r="J243" s="192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179"/>
      <c r="CB243" s="179"/>
      <c r="CC243" s="179"/>
      <c r="CD243" s="179"/>
      <c r="CE243" s="179"/>
      <c r="CF243" s="179"/>
      <c r="CG243" s="179"/>
      <c r="CH243" s="179"/>
      <c r="CI243" s="179"/>
      <c r="CJ243" s="179"/>
      <c r="CK243" s="179"/>
      <c r="CL243" s="179"/>
      <c r="CM243" s="179"/>
      <c r="CN243" s="179"/>
      <c r="CO243" s="179"/>
      <c r="CP243" s="179"/>
      <c r="CQ243" s="179"/>
      <c r="CR243" s="179"/>
      <c r="CS243" s="179"/>
      <c r="CT243" s="179"/>
      <c r="CU243" s="179"/>
      <c r="CV243" s="179"/>
      <c r="CW243" s="179"/>
      <c r="CX243" s="179"/>
      <c r="CY243" s="179"/>
      <c r="CZ243" s="179"/>
      <c r="DA243" s="179"/>
      <c r="DB243" s="179"/>
      <c r="DC243" s="179"/>
      <c r="DD243" s="179"/>
      <c r="DE243" s="179"/>
      <c r="DF243" s="179"/>
      <c r="DG243" s="179"/>
      <c r="DH243" s="179"/>
      <c r="DI243" s="179"/>
      <c r="DJ243" s="179"/>
      <c r="DK243" s="179"/>
      <c r="DL243" s="179"/>
      <c r="DM243" s="179"/>
      <c r="DN243" s="179"/>
      <c r="DO243" s="179"/>
      <c r="DP243" s="179"/>
      <c r="DQ243" s="179"/>
      <c r="DR243" s="179"/>
      <c r="DS243" s="179"/>
      <c r="DT243" s="179"/>
      <c r="DU243" s="179"/>
      <c r="DV243" s="179"/>
    </row>
    <row r="244" spans="1:126" x14ac:dyDescent="0.2">
      <c r="A244" s="191"/>
      <c r="B244" s="203"/>
      <c r="C244" s="203"/>
      <c r="D244" s="203"/>
      <c r="E244" s="207"/>
      <c r="F244" s="202" t="s">
        <v>258</v>
      </c>
      <c r="G244" s="171"/>
      <c r="H244" s="171"/>
      <c r="I244" s="192"/>
      <c r="J244" s="192"/>
      <c r="K244" s="171"/>
      <c r="L244" s="179"/>
      <c r="M244" s="171"/>
      <c r="N244" s="171"/>
      <c r="O244" s="179"/>
      <c r="P244" s="171"/>
      <c r="Q244" s="171"/>
      <c r="R244" s="179"/>
      <c r="S244" s="171"/>
      <c r="T244" s="171"/>
      <c r="U244" s="179"/>
      <c r="V244" s="171"/>
      <c r="W244" s="171"/>
      <c r="X244" s="179"/>
      <c r="Y244" s="171"/>
      <c r="Z244" s="171"/>
      <c r="AA244" s="179"/>
      <c r="AB244" s="171"/>
      <c r="AC244" s="171"/>
      <c r="AD244" s="179"/>
      <c r="AE244" s="171"/>
      <c r="AF244" s="171"/>
      <c r="AG244" s="179"/>
      <c r="AH244" s="171"/>
      <c r="AI244" s="171"/>
      <c r="AJ244" s="179"/>
      <c r="AK244" s="171"/>
      <c r="AL244" s="171"/>
      <c r="AM244" s="179"/>
      <c r="AN244" s="171"/>
      <c r="AO244" s="171"/>
      <c r="AP244" s="179"/>
      <c r="AQ244" s="171"/>
      <c r="AR244" s="171"/>
      <c r="AS244" s="179"/>
      <c r="AT244" s="171"/>
      <c r="AU244" s="171"/>
      <c r="AV244" s="179"/>
      <c r="AW244" s="171"/>
      <c r="AX244" s="171"/>
      <c r="AY244" s="179"/>
      <c r="AZ244" s="171"/>
      <c r="BA244" s="171"/>
      <c r="BB244" s="179"/>
      <c r="BC244" s="171"/>
      <c r="BD244" s="171"/>
      <c r="BE244" s="179"/>
      <c r="BF244" s="171"/>
      <c r="BG244" s="171"/>
      <c r="BH244" s="179"/>
      <c r="BI244" s="171"/>
      <c r="BJ244" s="171"/>
      <c r="BK244" s="179"/>
      <c r="BL244" s="171"/>
      <c r="BM244" s="171"/>
      <c r="BN244" s="179"/>
      <c r="BO244" s="171"/>
      <c r="BP244" s="171"/>
      <c r="BQ244" s="179"/>
      <c r="BR244" s="171"/>
      <c r="BS244" s="171"/>
      <c r="BT244" s="179"/>
      <c r="BU244" s="171"/>
      <c r="BV244" s="171"/>
      <c r="BW244" s="179"/>
      <c r="BX244" s="171"/>
      <c r="BY244" s="171"/>
      <c r="BZ244" s="179"/>
      <c r="CA244" s="171"/>
      <c r="CB244" s="171"/>
      <c r="CC244" s="179"/>
      <c r="CD244" s="171"/>
      <c r="CE244" s="171"/>
      <c r="CF244" s="179"/>
      <c r="CG244" s="171"/>
      <c r="CH244" s="171"/>
      <c r="CI244" s="179"/>
      <c r="CJ244" s="171"/>
      <c r="CK244" s="171"/>
      <c r="CL244" s="179"/>
      <c r="CM244" s="171"/>
      <c r="CN244" s="171"/>
      <c r="CO244" s="179"/>
      <c r="CP244" s="171"/>
      <c r="CQ244" s="171"/>
      <c r="CR244" s="179"/>
      <c r="CS244" s="171"/>
      <c r="CT244" s="171"/>
      <c r="CU244" s="179"/>
      <c r="CV244" s="171"/>
      <c r="CW244" s="171"/>
      <c r="CX244" s="179"/>
      <c r="CY244" s="171"/>
      <c r="CZ244" s="171"/>
      <c r="DA244" s="179"/>
      <c r="DB244" s="171"/>
      <c r="DC244" s="171"/>
      <c r="DD244" s="179"/>
      <c r="DE244" s="171"/>
      <c r="DF244" s="171"/>
      <c r="DG244" s="179"/>
      <c r="DH244" s="171"/>
      <c r="DI244" s="171"/>
      <c r="DJ244" s="179"/>
      <c r="DK244" s="171"/>
      <c r="DL244" s="171"/>
      <c r="DM244" s="179"/>
      <c r="DN244" s="171"/>
      <c r="DO244" s="171"/>
      <c r="DP244" s="179"/>
      <c r="DQ244" s="171"/>
      <c r="DR244" s="171"/>
      <c r="DS244" s="179"/>
      <c r="DT244" s="171"/>
      <c r="DU244" s="171"/>
      <c r="DV244" s="179"/>
    </row>
    <row r="245" spans="1:126" x14ac:dyDescent="0.2">
      <c r="A245" s="191"/>
      <c r="B245" s="203"/>
      <c r="C245" s="203"/>
      <c r="D245" s="203"/>
      <c r="E245" s="207"/>
      <c r="F245" s="202" t="s">
        <v>259</v>
      </c>
      <c r="G245" s="179"/>
      <c r="H245" s="179"/>
      <c r="I245" s="192"/>
      <c r="J245" s="192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179"/>
      <c r="CB245" s="179"/>
      <c r="CC245" s="179"/>
      <c r="CD245" s="179"/>
      <c r="CE245" s="179"/>
      <c r="CF245" s="179"/>
      <c r="CG245" s="179"/>
      <c r="CH245" s="179"/>
      <c r="CI245" s="179"/>
      <c r="CJ245" s="179"/>
      <c r="CK245" s="179"/>
      <c r="CL245" s="179"/>
      <c r="CM245" s="179"/>
      <c r="CN245" s="179"/>
      <c r="CO245" s="179"/>
      <c r="CP245" s="179"/>
      <c r="CQ245" s="179"/>
      <c r="CR245" s="179"/>
      <c r="CS245" s="179"/>
      <c r="CT245" s="179"/>
      <c r="CU245" s="179"/>
      <c r="CV245" s="179"/>
      <c r="CW245" s="179"/>
      <c r="CX245" s="179"/>
      <c r="CY245" s="179"/>
      <c r="CZ245" s="179"/>
      <c r="DA245" s="179"/>
      <c r="DB245" s="179"/>
      <c r="DC245" s="179"/>
      <c r="DD245" s="179"/>
      <c r="DE245" s="179"/>
      <c r="DF245" s="179"/>
      <c r="DG245" s="179"/>
      <c r="DH245" s="179"/>
      <c r="DI245" s="179"/>
      <c r="DJ245" s="179"/>
      <c r="DK245" s="179"/>
      <c r="DL245" s="179"/>
      <c r="DM245" s="179"/>
      <c r="DN245" s="179"/>
      <c r="DO245" s="179"/>
      <c r="DP245" s="179"/>
      <c r="DQ245" s="179"/>
      <c r="DR245" s="179"/>
      <c r="DS245" s="179"/>
      <c r="DT245" s="179"/>
      <c r="DU245" s="179"/>
      <c r="DV245" s="179"/>
    </row>
    <row r="246" spans="1:126" x14ac:dyDescent="0.2">
      <c r="A246" s="191"/>
      <c r="B246" s="203"/>
      <c r="C246" s="203"/>
      <c r="D246" s="203"/>
      <c r="E246" s="207"/>
      <c r="F246" s="202" t="s">
        <v>258</v>
      </c>
      <c r="G246" s="179"/>
      <c r="H246" s="179"/>
      <c r="I246" s="192"/>
      <c r="J246" s="192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79"/>
      <c r="BN246" s="179"/>
      <c r="BO246" s="179"/>
      <c r="BP246" s="179"/>
      <c r="BQ246" s="179"/>
      <c r="BR246" s="179"/>
      <c r="BS246" s="179"/>
      <c r="BT246" s="179"/>
      <c r="BU246" s="179"/>
      <c r="BV246" s="179"/>
      <c r="BW246" s="179"/>
      <c r="BX246" s="179"/>
      <c r="BY246" s="179"/>
      <c r="BZ246" s="179"/>
      <c r="CA246" s="179"/>
      <c r="CB246" s="179"/>
      <c r="CC246" s="179"/>
      <c r="CD246" s="179"/>
      <c r="CE246" s="179"/>
      <c r="CF246" s="179"/>
      <c r="CG246" s="179"/>
      <c r="CH246" s="179"/>
      <c r="CI246" s="179"/>
      <c r="CJ246" s="179"/>
      <c r="CK246" s="179"/>
      <c r="CL246" s="179"/>
      <c r="CM246" s="179"/>
      <c r="CN246" s="179"/>
      <c r="CO246" s="179"/>
      <c r="CP246" s="179"/>
      <c r="CQ246" s="179"/>
      <c r="CR246" s="179"/>
      <c r="CS246" s="179"/>
      <c r="CT246" s="179"/>
      <c r="CU246" s="179"/>
      <c r="CV246" s="179"/>
      <c r="CW246" s="179"/>
      <c r="CX246" s="179"/>
      <c r="CY246" s="179"/>
      <c r="CZ246" s="179"/>
      <c r="DA246" s="179"/>
      <c r="DB246" s="179"/>
      <c r="DC246" s="179"/>
      <c r="DD246" s="179"/>
      <c r="DE246" s="179"/>
      <c r="DF246" s="179"/>
      <c r="DG246" s="179"/>
      <c r="DH246" s="179"/>
      <c r="DI246" s="179"/>
      <c r="DJ246" s="179"/>
      <c r="DK246" s="179"/>
      <c r="DL246" s="179"/>
      <c r="DM246" s="179"/>
      <c r="DN246" s="179"/>
      <c r="DO246" s="179"/>
      <c r="DP246" s="179"/>
      <c r="DQ246" s="179"/>
      <c r="DR246" s="179"/>
      <c r="DS246" s="179"/>
      <c r="DT246" s="179"/>
      <c r="DU246" s="179"/>
      <c r="DV246" s="179"/>
    </row>
    <row r="247" spans="1:126" x14ac:dyDescent="0.2">
      <c r="A247" s="191"/>
      <c r="B247" s="203"/>
      <c r="C247" s="203"/>
      <c r="D247" s="203"/>
      <c r="E247" s="207"/>
      <c r="F247" s="202" t="s">
        <v>259</v>
      </c>
      <c r="G247" s="179"/>
      <c r="H247" s="179"/>
      <c r="I247" s="192"/>
      <c r="J247" s="192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79"/>
      <c r="BN247" s="179"/>
      <c r="BO247" s="179"/>
      <c r="BP247" s="179"/>
      <c r="BQ247" s="179"/>
      <c r="BR247" s="179"/>
      <c r="BS247" s="179"/>
      <c r="BT247" s="179"/>
      <c r="BU247" s="179"/>
      <c r="BV247" s="179"/>
      <c r="BW247" s="179"/>
      <c r="BX247" s="179"/>
      <c r="BY247" s="179"/>
      <c r="BZ247" s="179"/>
      <c r="CA247" s="179"/>
      <c r="CB247" s="179"/>
      <c r="CC247" s="179"/>
      <c r="CD247" s="179"/>
      <c r="CE247" s="179"/>
      <c r="CF247" s="179"/>
      <c r="CG247" s="179"/>
      <c r="CH247" s="179"/>
      <c r="CI247" s="179"/>
      <c r="CJ247" s="179"/>
      <c r="CK247" s="179"/>
      <c r="CL247" s="179"/>
      <c r="CM247" s="179"/>
      <c r="CN247" s="179"/>
      <c r="CO247" s="179"/>
      <c r="CP247" s="179"/>
      <c r="CQ247" s="179"/>
      <c r="CR247" s="179"/>
      <c r="CS247" s="179"/>
      <c r="CT247" s="179"/>
      <c r="CU247" s="179"/>
      <c r="CV247" s="179"/>
      <c r="CW247" s="179"/>
      <c r="CX247" s="179"/>
      <c r="CY247" s="179"/>
      <c r="CZ247" s="179"/>
      <c r="DA247" s="179"/>
      <c r="DB247" s="179"/>
      <c r="DC247" s="179"/>
      <c r="DD247" s="179"/>
      <c r="DE247" s="179"/>
      <c r="DF247" s="179"/>
      <c r="DG247" s="179"/>
      <c r="DH247" s="179"/>
      <c r="DI247" s="179"/>
      <c r="DJ247" s="179"/>
      <c r="DK247" s="179"/>
      <c r="DL247" s="179"/>
      <c r="DM247" s="179"/>
      <c r="DN247" s="179"/>
      <c r="DO247" s="179"/>
      <c r="DP247" s="179"/>
      <c r="DQ247" s="179"/>
      <c r="DR247" s="179"/>
      <c r="DS247" s="179"/>
      <c r="DT247" s="179"/>
      <c r="DU247" s="179"/>
      <c r="DV247" s="179"/>
    </row>
    <row r="248" spans="1:126" x14ac:dyDescent="0.2">
      <c r="A248" s="191"/>
      <c r="B248" s="203"/>
      <c r="C248" s="203"/>
      <c r="D248" s="203"/>
      <c r="E248" s="207"/>
      <c r="F248" s="202" t="s">
        <v>258</v>
      </c>
      <c r="G248" s="179"/>
      <c r="H248" s="179"/>
      <c r="I248" s="192"/>
      <c r="J248" s="192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79"/>
      <c r="BN248" s="179"/>
      <c r="BO248" s="179"/>
      <c r="BP248" s="179"/>
      <c r="BQ248" s="179"/>
      <c r="BR248" s="179"/>
      <c r="BS248" s="179"/>
      <c r="BT248" s="179"/>
      <c r="BU248" s="179"/>
      <c r="BV248" s="179"/>
      <c r="BW248" s="179"/>
      <c r="BX248" s="179"/>
      <c r="BY248" s="179"/>
      <c r="BZ248" s="179"/>
      <c r="CA248" s="179"/>
      <c r="CB248" s="179"/>
      <c r="CC248" s="179"/>
      <c r="CD248" s="179"/>
      <c r="CE248" s="179"/>
      <c r="CF248" s="179"/>
      <c r="CG248" s="179"/>
      <c r="CH248" s="179"/>
      <c r="CI248" s="179"/>
      <c r="CJ248" s="179"/>
      <c r="CK248" s="179"/>
      <c r="CL248" s="179"/>
      <c r="CM248" s="179"/>
      <c r="CN248" s="179"/>
      <c r="CO248" s="179"/>
      <c r="CP248" s="179"/>
      <c r="CQ248" s="179"/>
      <c r="CR248" s="179"/>
      <c r="CS248" s="179"/>
      <c r="CT248" s="179"/>
      <c r="CU248" s="179"/>
      <c r="CV248" s="179"/>
      <c r="CW248" s="179"/>
      <c r="CX248" s="179"/>
      <c r="CY248" s="179"/>
      <c r="CZ248" s="179"/>
      <c r="DA248" s="179"/>
      <c r="DB248" s="179"/>
      <c r="DC248" s="179"/>
      <c r="DD248" s="179"/>
      <c r="DE248" s="179"/>
      <c r="DF248" s="179"/>
      <c r="DG248" s="179"/>
      <c r="DH248" s="179"/>
      <c r="DI248" s="179"/>
      <c r="DJ248" s="179"/>
      <c r="DK248" s="179"/>
      <c r="DL248" s="179"/>
      <c r="DM248" s="179"/>
      <c r="DN248" s="179"/>
      <c r="DO248" s="179"/>
      <c r="DP248" s="179"/>
      <c r="DQ248" s="179"/>
      <c r="DR248" s="179"/>
      <c r="DS248" s="179"/>
      <c r="DT248" s="179"/>
      <c r="DU248" s="179"/>
      <c r="DV248" s="179"/>
    </row>
    <row r="249" spans="1:126" x14ac:dyDescent="0.2">
      <c r="A249" s="191"/>
      <c r="B249" s="203"/>
      <c r="C249" s="203"/>
      <c r="D249" s="203"/>
      <c r="E249" s="207"/>
      <c r="F249" s="202" t="s">
        <v>259</v>
      </c>
      <c r="G249" s="179"/>
      <c r="H249" s="179"/>
      <c r="I249" s="192"/>
      <c r="J249" s="192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179"/>
      <c r="BN249" s="179"/>
      <c r="BO249" s="179"/>
      <c r="BP249" s="179"/>
      <c r="BQ249" s="179"/>
      <c r="BR249" s="179"/>
      <c r="BS249" s="179"/>
      <c r="BT249" s="179"/>
      <c r="BU249" s="179"/>
      <c r="BV249" s="179"/>
      <c r="BW249" s="179"/>
      <c r="BX249" s="179"/>
      <c r="BY249" s="179"/>
      <c r="BZ249" s="179"/>
      <c r="CA249" s="179"/>
      <c r="CB249" s="179"/>
      <c r="CC249" s="179"/>
      <c r="CD249" s="179"/>
      <c r="CE249" s="179"/>
      <c r="CF249" s="179"/>
      <c r="CG249" s="179"/>
      <c r="CH249" s="179"/>
      <c r="CI249" s="179"/>
      <c r="CJ249" s="179"/>
      <c r="CK249" s="179"/>
      <c r="CL249" s="179"/>
      <c r="CM249" s="179"/>
      <c r="CN249" s="179"/>
      <c r="CO249" s="179"/>
      <c r="CP249" s="179"/>
      <c r="CQ249" s="179"/>
      <c r="CR249" s="179"/>
      <c r="CS249" s="179"/>
      <c r="CT249" s="179"/>
      <c r="CU249" s="179"/>
      <c r="CV249" s="179"/>
      <c r="CW249" s="179"/>
      <c r="CX249" s="179"/>
      <c r="CY249" s="179"/>
      <c r="CZ249" s="179"/>
      <c r="DA249" s="179"/>
      <c r="DB249" s="179"/>
      <c r="DC249" s="179"/>
      <c r="DD249" s="179"/>
      <c r="DE249" s="179"/>
      <c r="DF249" s="179"/>
      <c r="DG249" s="179"/>
      <c r="DH249" s="179"/>
      <c r="DI249" s="179"/>
      <c r="DJ249" s="179"/>
      <c r="DK249" s="179"/>
      <c r="DL249" s="179"/>
      <c r="DM249" s="179"/>
      <c r="DN249" s="179"/>
      <c r="DO249" s="179"/>
      <c r="DP249" s="179"/>
      <c r="DQ249" s="179"/>
      <c r="DR249" s="179"/>
      <c r="DS249" s="179"/>
      <c r="DT249" s="179"/>
      <c r="DU249" s="179"/>
      <c r="DV249" s="179"/>
    </row>
    <row r="250" spans="1:126" x14ac:dyDescent="0.2">
      <c r="A250" s="191"/>
      <c r="B250" s="203"/>
      <c r="C250" s="203"/>
      <c r="D250" s="203"/>
      <c r="E250" s="207"/>
      <c r="F250" s="202" t="s">
        <v>258</v>
      </c>
      <c r="G250" s="171"/>
      <c r="H250" s="171"/>
      <c r="I250" s="192"/>
      <c r="J250" s="192"/>
      <c r="K250" s="171"/>
      <c r="L250" s="179"/>
      <c r="M250" s="171"/>
      <c r="N250" s="171"/>
      <c r="O250" s="179"/>
      <c r="P250" s="171"/>
      <c r="Q250" s="171"/>
      <c r="R250" s="179"/>
      <c r="S250" s="171"/>
      <c r="T250" s="171"/>
      <c r="U250" s="179"/>
      <c r="V250" s="171"/>
      <c r="W250" s="171"/>
      <c r="X250" s="179"/>
      <c r="Y250" s="171"/>
      <c r="Z250" s="171"/>
      <c r="AA250" s="179"/>
      <c r="AB250" s="171"/>
      <c r="AC250" s="171"/>
      <c r="AD250" s="179"/>
      <c r="AE250" s="171"/>
      <c r="AF250" s="171"/>
      <c r="AG250" s="179"/>
      <c r="AH250" s="171"/>
      <c r="AI250" s="171"/>
      <c r="AJ250" s="179"/>
      <c r="AK250" s="171"/>
      <c r="AL250" s="171"/>
      <c r="AM250" s="179"/>
      <c r="AN250" s="171"/>
      <c r="AO250" s="171"/>
      <c r="AP250" s="179"/>
      <c r="AQ250" s="171"/>
      <c r="AR250" s="171"/>
      <c r="AS250" s="179"/>
      <c r="AT250" s="171"/>
      <c r="AU250" s="171"/>
      <c r="AV250" s="179"/>
      <c r="AW250" s="171"/>
      <c r="AX250" s="171"/>
      <c r="AY250" s="179"/>
      <c r="AZ250" s="171"/>
      <c r="BA250" s="171"/>
      <c r="BB250" s="179"/>
      <c r="BC250" s="171"/>
      <c r="BD250" s="171"/>
      <c r="BE250" s="179"/>
      <c r="BF250" s="171"/>
      <c r="BG250" s="171"/>
      <c r="BH250" s="179"/>
      <c r="BI250" s="171"/>
      <c r="BJ250" s="171"/>
      <c r="BK250" s="179"/>
      <c r="BL250" s="171"/>
      <c r="BM250" s="171"/>
      <c r="BN250" s="179"/>
      <c r="BO250" s="171"/>
      <c r="BP250" s="171"/>
      <c r="BQ250" s="179"/>
      <c r="BR250" s="171"/>
      <c r="BS250" s="171"/>
      <c r="BT250" s="179"/>
      <c r="BU250" s="171"/>
      <c r="BV250" s="171"/>
      <c r="BW250" s="179"/>
      <c r="BX250" s="171"/>
      <c r="BY250" s="171"/>
      <c r="BZ250" s="179"/>
      <c r="CA250" s="171"/>
      <c r="CB250" s="171"/>
      <c r="CC250" s="179"/>
      <c r="CD250" s="171"/>
      <c r="CE250" s="171"/>
      <c r="CF250" s="179"/>
      <c r="CG250" s="171"/>
      <c r="CH250" s="171"/>
      <c r="CI250" s="179"/>
      <c r="CJ250" s="171"/>
      <c r="CK250" s="171"/>
      <c r="CL250" s="179"/>
      <c r="CM250" s="171"/>
      <c r="CN250" s="171"/>
      <c r="CO250" s="179"/>
      <c r="CP250" s="171"/>
      <c r="CQ250" s="171"/>
      <c r="CR250" s="179"/>
      <c r="CS250" s="171"/>
      <c r="CT250" s="171"/>
      <c r="CU250" s="179"/>
      <c r="CV250" s="171"/>
      <c r="CW250" s="171"/>
      <c r="CX250" s="179"/>
      <c r="CY250" s="171"/>
      <c r="CZ250" s="171"/>
      <c r="DA250" s="179"/>
      <c r="DB250" s="171"/>
      <c r="DC250" s="171"/>
      <c r="DD250" s="179"/>
      <c r="DE250" s="171"/>
      <c r="DF250" s="171"/>
      <c r="DG250" s="179"/>
      <c r="DH250" s="171"/>
      <c r="DI250" s="171"/>
      <c r="DJ250" s="179"/>
      <c r="DK250" s="171"/>
      <c r="DL250" s="171"/>
      <c r="DM250" s="179"/>
      <c r="DN250" s="171"/>
      <c r="DO250" s="171"/>
      <c r="DP250" s="179"/>
      <c r="DQ250" s="171"/>
      <c r="DR250" s="171"/>
      <c r="DS250" s="179"/>
      <c r="DT250" s="171"/>
      <c r="DU250" s="171"/>
      <c r="DV250" s="179"/>
    </row>
    <row r="251" spans="1:126" x14ac:dyDescent="0.2">
      <c r="A251" s="191"/>
      <c r="B251" s="203"/>
      <c r="C251" s="203"/>
      <c r="D251" s="203"/>
      <c r="E251" s="207"/>
      <c r="F251" s="202" t="s">
        <v>259</v>
      </c>
      <c r="G251" s="179"/>
      <c r="H251" s="179"/>
      <c r="I251" s="192"/>
      <c r="J251" s="192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79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79"/>
      <c r="BM251" s="179"/>
      <c r="BN251" s="179"/>
      <c r="BO251" s="179"/>
      <c r="BP251" s="179"/>
      <c r="BQ251" s="179"/>
      <c r="BR251" s="179"/>
      <c r="BS251" s="179"/>
      <c r="BT251" s="179"/>
      <c r="BU251" s="179"/>
      <c r="BV251" s="179"/>
      <c r="BW251" s="179"/>
      <c r="BX251" s="179"/>
      <c r="BY251" s="179"/>
      <c r="BZ251" s="179"/>
      <c r="CA251" s="179"/>
      <c r="CB251" s="179"/>
      <c r="CC251" s="179"/>
      <c r="CD251" s="179"/>
      <c r="CE251" s="179"/>
      <c r="CF251" s="179"/>
      <c r="CG251" s="179"/>
      <c r="CH251" s="179"/>
      <c r="CI251" s="179"/>
      <c r="CJ251" s="179"/>
      <c r="CK251" s="179"/>
      <c r="CL251" s="179"/>
      <c r="CM251" s="179"/>
      <c r="CN251" s="179"/>
      <c r="CO251" s="179"/>
      <c r="CP251" s="179"/>
      <c r="CQ251" s="179"/>
      <c r="CR251" s="179"/>
      <c r="CS251" s="179"/>
      <c r="CT251" s="179"/>
      <c r="CU251" s="179"/>
      <c r="CV251" s="179"/>
      <c r="CW251" s="179"/>
      <c r="CX251" s="179"/>
      <c r="CY251" s="179"/>
      <c r="CZ251" s="179"/>
      <c r="DA251" s="179"/>
      <c r="DB251" s="179"/>
      <c r="DC251" s="179"/>
      <c r="DD251" s="179"/>
      <c r="DE251" s="179"/>
      <c r="DF251" s="179"/>
      <c r="DG251" s="179"/>
      <c r="DH251" s="179"/>
      <c r="DI251" s="179"/>
      <c r="DJ251" s="179"/>
      <c r="DK251" s="179"/>
      <c r="DL251" s="179"/>
      <c r="DM251" s="179"/>
      <c r="DN251" s="179"/>
      <c r="DO251" s="179"/>
      <c r="DP251" s="179"/>
      <c r="DQ251" s="179"/>
      <c r="DR251" s="179"/>
      <c r="DS251" s="179"/>
      <c r="DT251" s="179"/>
      <c r="DU251" s="179"/>
      <c r="DV251" s="179"/>
    </row>
    <row r="252" spans="1:126" x14ac:dyDescent="0.2">
      <c r="A252" s="191"/>
      <c r="B252" s="203"/>
      <c r="C252" s="203"/>
      <c r="D252" s="203"/>
      <c r="E252" s="207"/>
      <c r="F252" s="202" t="s">
        <v>258</v>
      </c>
      <c r="G252" s="179"/>
      <c r="H252" s="179"/>
      <c r="I252" s="192"/>
      <c r="J252" s="192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9"/>
      <c r="Z252" s="179"/>
      <c r="AA252" s="179"/>
      <c r="AB252" s="179"/>
      <c r="AC252" s="179"/>
      <c r="AD252" s="179"/>
      <c r="AE252" s="179"/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/>
      <c r="BI252" s="179"/>
      <c r="BJ252" s="179"/>
      <c r="BK252" s="179"/>
      <c r="BL252" s="179"/>
      <c r="BM252" s="179"/>
      <c r="BN252" s="179"/>
      <c r="BO252" s="179"/>
      <c r="BP252" s="179"/>
      <c r="BQ252" s="179"/>
      <c r="BR252" s="179"/>
      <c r="BS252" s="179"/>
      <c r="BT252" s="179"/>
      <c r="BU252" s="179"/>
      <c r="BV252" s="179"/>
      <c r="BW252" s="179"/>
      <c r="BX252" s="179"/>
      <c r="BY252" s="179"/>
      <c r="BZ252" s="179"/>
      <c r="CA252" s="179"/>
      <c r="CB252" s="179"/>
      <c r="CC252" s="179"/>
      <c r="CD252" s="179"/>
      <c r="CE252" s="179"/>
      <c r="CF252" s="179"/>
      <c r="CG252" s="179"/>
      <c r="CH252" s="179"/>
      <c r="CI252" s="179"/>
      <c r="CJ252" s="179"/>
      <c r="CK252" s="179"/>
      <c r="CL252" s="179"/>
      <c r="CM252" s="179"/>
      <c r="CN252" s="179"/>
      <c r="CO252" s="179"/>
      <c r="CP252" s="179"/>
      <c r="CQ252" s="179"/>
      <c r="CR252" s="179"/>
      <c r="CS252" s="179"/>
      <c r="CT252" s="179"/>
      <c r="CU252" s="179"/>
      <c r="CV252" s="179"/>
      <c r="CW252" s="179"/>
      <c r="CX252" s="179"/>
      <c r="CY252" s="179"/>
      <c r="CZ252" s="179"/>
      <c r="DA252" s="179"/>
      <c r="DB252" s="179"/>
      <c r="DC252" s="179"/>
      <c r="DD252" s="179"/>
      <c r="DE252" s="179"/>
      <c r="DF252" s="179"/>
      <c r="DG252" s="179"/>
      <c r="DH252" s="179"/>
      <c r="DI252" s="179"/>
      <c r="DJ252" s="179"/>
      <c r="DK252" s="179"/>
      <c r="DL252" s="179"/>
      <c r="DM252" s="179"/>
      <c r="DN252" s="179"/>
      <c r="DO252" s="179"/>
      <c r="DP252" s="179"/>
      <c r="DQ252" s="179"/>
      <c r="DR252" s="179"/>
      <c r="DS252" s="179"/>
      <c r="DT252" s="179"/>
      <c r="DU252" s="179"/>
      <c r="DV252" s="179"/>
    </row>
    <row r="253" spans="1:126" x14ac:dyDescent="0.2">
      <c r="A253" s="191"/>
      <c r="B253" s="203"/>
      <c r="C253" s="203"/>
      <c r="D253" s="203"/>
      <c r="E253" s="207"/>
      <c r="F253" s="202" t="s">
        <v>259</v>
      </c>
      <c r="G253" s="179"/>
      <c r="H253" s="179"/>
      <c r="I253" s="192"/>
      <c r="J253" s="192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179"/>
      <c r="BN253" s="179"/>
      <c r="BO253" s="179"/>
      <c r="BP253" s="179"/>
      <c r="BQ253" s="179"/>
      <c r="BR253" s="179"/>
      <c r="BS253" s="179"/>
      <c r="BT253" s="179"/>
      <c r="BU253" s="179"/>
      <c r="BV253" s="179"/>
      <c r="BW253" s="179"/>
      <c r="BX253" s="179"/>
      <c r="BY253" s="179"/>
      <c r="BZ253" s="179"/>
      <c r="CA253" s="179"/>
      <c r="CB253" s="179"/>
      <c r="CC253" s="179"/>
      <c r="CD253" s="179"/>
      <c r="CE253" s="179"/>
      <c r="CF253" s="179"/>
      <c r="CG253" s="179"/>
      <c r="CH253" s="179"/>
      <c r="CI253" s="179"/>
      <c r="CJ253" s="179"/>
      <c r="CK253" s="179"/>
      <c r="CL253" s="179"/>
      <c r="CM253" s="179"/>
      <c r="CN253" s="179"/>
      <c r="CO253" s="179"/>
      <c r="CP253" s="179"/>
      <c r="CQ253" s="179"/>
      <c r="CR253" s="179"/>
      <c r="CS253" s="179"/>
      <c r="CT253" s="179"/>
      <c r="CU253" s="179"/>
      <c r="CV253" s="179"/>
      <c r="CW253" s="179"/>
      <c r="CX253" s="179"/>
      <c r="CY253" s="179"/>
      <c r="CZ253" s="179"/>
      <c r="DA253" s="179"/>
      <c r="DB253" s="179"/>
      <c r="DC253" s="179"/>
      <c r="DD253" s="179"/>
      <c r="DE253" s="179"/>
      <c r="DF253" s="179"/>
      <c r="DG253" s="179"/>
      <c r="DH253" s="179"/>
      <c r="DI253" s="179"/>
      <c r="DJ253" s="179"/>
      <c r="DK253" s="179"/>
      <c r="DL253" s="179"/>
      <c r="DM253" s="179"/>
      <c r="DN253" s="179"/>
      <c r="DO253" s="179"/>
      <c r="DP253" s="179"/>
      <c r="DQ253" s="179"/>
      <c r="DR253" s="179"/>
      <c r="DS253" s="179"/>
      <c r="DT253" s="179"/>
      <c r="DU253" s="179"/>
      <c r="DV253" s="179"/>
    </row>
    <row r="254" spans="1:126" x14ac:dyDescent="0.2">
      <c r="A254" s="191"/>
      <c r="B254" s="203"/>
      <c r="C254" s="203"/>
      <c r="D254" s="203"/>
      <c r="E254" s="207"/>
      <c r="F254" s="202" t="s">
        <v>258</v>
      </c>
      <c r="G254" s="179"/>
      <c r="H254" s="179"/>
      <c r="I254" s="192"/>
      <c r="J254" s="192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  <c r="AQ254" s="179"/>
      <c r="AR254" s="179"/>
      <c r="AS254" s="179"/>
      <c r="AT254" s="179"/>
      <c r="AU254" s="179"/>
      <c r="AV254" s="179"/>
      <c r="AW254" s="179"/>
      <c r="AX254" s="179"/>
      <c r="AY254" s="179"/>
      <c r="AZ254" s="179"/>
      <c r="BA254" s="179"/>
      <c r="BB254" s="179"/>
      <c r="BC254" s="179"/>
      <c r="BD254" s="179"/>
      <c r="BE254" s="179"/>
      <c r="BF254" s="179"/>
      <c r="BG254" s="179"/>
      <c r="BH254" s="179"/>
      <c r="BI254" s="179"/>
      <c r="BJ254" s="179"/>
      <c r="BK254" s="179"/>
      <c r="BL254" s="179"/>
      <c r="BM254" s="179"/>
      <c r="BN254" s="179"/>
      <c r="BO254" s="179"/>
      <c r="BP254" s="179"/>
      <c r="BQ254" s="179"/>
      <c r="BR254" s="179"/>
      <c r="BS254" s="179"/>
      <c r="BT254" s="179"/>
      <c r="BU254" s="179"/>
      <c r="BV254" s="179"/>
      <c r="BW254" s="179"/>
      <c r="BX254" s="179"/>
      <c r="BY254" s="179"/>
      <c r="BZ254" s="179"/>
      <c r="CA254" s="179"/>
      <c r="CB254" s="179"/>
      <c r="CC254" s="179"/>
      <c r="CD254" s="179"/>
      <c r="CE254" s="179"/>
      <c r="CF254" s="179"/>
      <c r="CG254" s="179"/>
      <c r="CH254" s="179"/>
      <c r="CI254" s="179"/>
      <c r="CJ254" s="179"/>
      <c r="CK254" s="179"/>
      <c r="CL254" s="179"/>
      <c r="CM254" s="179"/>
      <c r="CN254" s="179"/>
      <c r="CO254" s="179"/>
      <c r="CP254" s="179"/>
      <c r="CQ254" s="179"/>
      <c r="CR254" s="179"/>
      <c r="CS254" s="179"/>
      <c r="CT254" s="179"/>
      <c r="CU254" s="179"/>
      <c r="CV254" s="179"/>
      <c r="CW254" s="179"/>
      <c r="CX254" s="179"/>
      <c r="CY254" s="179"/>
      <c r="CZ254" s="179"/>
      <c r="DA254" s="179"/>
      <c r="DB254" s="179"/>
      <c r="DC254" s="179"/>
      <c r="DD254" s="179"/>
      <c r="DE254" s="179"/>
      <c r="DF254" s="179"/>
      <c r="DG254" s="179"/>
      <c r="DH254" s="179"/>
      <c r="DI254" s="179"/>
      <c r="DJ254" s="179"/>
      <c r="DK254" s="179"/>
      <c r="DL254" s="179"/>
      <c r="DM254" s="179"/>
      <c r="DN254" s="179"/>
      <c r="DO254" s="179"/>
      <c r="DP254" s="179"/>
      <c r="DQ254" s="179"/>
      <c r="DR254" s="179"/>
      <c r="DS254" s="179"/>
      <c r="DT254" s="179"/>
      <c r="DU254" s="179"/>
      <c r="DV254" s="179"/>
    </row>
    <row r="255" spans="1:126" x14ac:dyDescent="0.2">
      <c r="A255" s="191"/>
      <c r="B255" s="203"/>
      <c r="C255" s="203"/>
      <c r="D255" s="203"/>
      <c r="E255" s="207"/>
      <c r="F255" s="202" t="s">
        <v>259</v>
      </c>
      <c r="G255" s="179"/>
      <c r="H255" s="179"/>
      <c r="I255" s="192"/>
      <c r="J255" s="192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79"/>
      <c r="AF255" s="179"/>
      <c r="AG255" s="179"/>
      <c r="AH255" s="179"/>
      <c r="AI255" s="179"/>
      <c r="AJ255" s="179"/>
      <c r="AK255" s="179"/>
      <c r="AL255" s="179"/>
      <c r="AM255" s="179"/>
      <c r="AN255" s="179"/>
      <c r="AO255" s="179"/>
      <c r="AP255" s="179"/>
      <c r="AQ255" s="179"/>
      <c r="AR255" s="179"/>
      <c r="AS255" s="179"/>
      <c r="AT255" s="179"/>
      <c r="AU255" s="179"/>
      <c r="AV255" s="179"/>
      <c r="AW255" s="179"/>
      <c r="AX255" s="179"/>
      <c r="AY255" s="179"/>
      <c r="AZ255" s="179"/>
      <c r="BA255" s="179"/>
      <c r="BB255" s="179"/>
      <c r="BC255" s="179"/>
      <c r="BD255" s="179"/>
      <c r="BE255" s="179"/>
      <c r="BF255" s="179"/>
      <c r="BG255" s="179"/>
      <c r="BH255" s="179"/>
      <c r="BI255" s="179"/>
      <c r="BJ255" s="179"/>
      <c r="BK255" s="179"/>
      <c r="BL255" s="179"/>
      <c r="BM255" s="179"/>
      <c r="BN255" s="179"/>
      <c r="BO255" s="179"/>
      <c r="BP255" s="179"/>
      <c r="BQ255" s="179"/>
      <c r="BR255" s="179"/>
      <c r="BS255" s="179"/>
      <c r="BT255" s="179"/>
      <c r="BU255" s="179"/>
      <c r="BV255" s="179"/>
      <c r="BW255" s="179"/>
      <c r="BX255" s="179"/>
      <c r="BY255" s="179"/>
      <c r="BZ255" s="179"/>
      <c r="CA255" s="179"/>
      <c r="CB255" s="179"/>
      <c r="CC255" s="179"/>
      <c r="CD255" s="179"/>
      <c r="CE255" s="179"/>
      <c r="CF255" s="179"/>
      <c r="CG255" s="179"/>
      <c r="CH255" s="179"/>
      <c r="CI255" s="179"/>
      <c r="CJ255" s="179"/>
      <c r="CK255" s="179"/>
      <c r="CL255" s="179"/>
      <c r="CM255" s="179"/>
      <c r="CN255" s="179"/>
      <c r="CO255" s="179"/>
      <c r="CP255" s="179"/>
      <c r="CQ255" s="179"/>
      <c r="CR255" s="179"/>
      <c r="CS255" s="179"/>
      <c r="CT255" s="179"/>
      <c r="CU255" s="179"/>
      <c r="CV255" s="179"/>
      <c r="CW255" s="179"/>
      <c r="CX255" s="179"/>
      <c r="CY255" s="179"/>
      <c r="CZ255" s="179"/>
      <c r="DA255" s="179"/>
      <c r="DB255" s="179"/>
      <c r="DC255" s="179"/>
      <c r="DD255" s="179"/>
      <c r="DE255" s="179"/>
      <c r="DF255" s="179"/>
      <c r="DG255" s="179"/>
      <c r="DH255" s="179"/>
      <c r="DI255" s="179"/>
      <c r="DJ255" s="179"/>
      <c r="DK255" s="179"/>
      <c r="DL255" s="179"/>
      <c r="DM255" s="179"/>
      <c r="DN255" s="179"/>
      <c r="DO255" s="179"/>
      <c r="DP255" s="179"/>
      <c r="DQ255" s="179"/>
      <c r="DR255" s="179"/>
      <c r="DS255" s="179"/>
      <c r="DT255" s="179"/>
      <c r="DU255" s="179"/>
      <c r="DV255" s="179"/>
    </row>
    <row r="256" spans="1:126" x14ac:dyDescent="0.2">
      <c r="A256" s="191"/>
      <c r="B256" s="203"/>
      <c r="C256" s="203"/>
      <c r="D256" s="203"/>
      <c r="E256" s="207"/>
      <c r="F256" s="202" t="s">
        <v>258</v>
      </c>
      <c r="G256" s="179"/>
      <c r="H256" s="179"/>
      <c r="I256" s="192"/>
      <c r="J256" s="192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79"/>
      <c r="AC256" s="179"/>
      <c r="AD256" s="179"/>
      <c r="AE256" s="179"/>
      <c r="AF256" s="179"/>
      <c r="AG256" s="179"/>
      <c r="AH256" s="179"/>
      <c r="AI256" s="179"/>
      <c r="AJ256" s="179"/>
      <c r="AK256" s="179"/>
      <c r="AL256" s="179"/>
      <c r="AM256" s="179"/>
      <c r="AN256" s="179"/>
      <c r="AO256" s="179"/>
      <c r="AP256" s="179"/>
      <c r="AQ256" s="179"/>
      <c r="AR256" s="179"/>
      <c r="AS256" s="179"/>
      <c r="AT256" s="179"/>
      <c r="AU256" s="179"/>
      <c r="AV256" s="179"/>
      <c r="AW256" s="179"/>
      <c r="AX256" s="179"/>
      <c r="AY256" s="179"/>
      <c r="AZ256" s="179"/>
      <c r="BA256" s="179"/>
      <c r="BB256" s="179"/>
      <c r="BC256" s="179"/>
      <c r="BD256" s="179"/>
      <c r="BE256" s="179"/>
      <c r="BF256" s="179"/>
      <c r="BG256" s="179"/>
      <c r="BH256" s="179"/>
      <c r="BI256" s="179"/>
      <c r="BJ256" s="179"/>
      <c r="BK256" s="179"/>
      <c r="BL256" s="179"/>
      <c r="BM256" s="179"/>
      <c r="BN256" s="179"/>
      <c r="BO256" s="179"/>
      <c r="BP256" s="179"/>
      <c r="BQ256" s="179"/>
      <c r="BR256" s="179"/>
      <c r="BS256" s="179"/>
      <c r="BT256" s="179"/>
      <c r="BU256" s="179"/>
      <c r="BV256" s="179"/>
      <c r="BW256" s="179"/>
      <c r="BX256" s="179"/>
      <c r="BY256" s="179"/>
      <c r="BZ256" s="179"/>
      <c r="CA256" s="179"/>
      <c r="CB256" s="179"/>
      <c r="CC256" s="179"/>
      <c r="CD256" s="179"/>
      <c r="CE256" s="179"/>
      <c r="CF256" s="179"/>
      <c r="CG256" s="179"/>
      <c r="CH256" s="179"/>
      <c r="CI256" s="179"/>
      <c r="CJ256" s="179"/>
      <c r="CK256" s="179"/>
      <c r="CL256" s="179"/>
      <c r="CM256" s="179"/>
      <c r="CN256" s="179"/>
      <c r="CO256" s="179"/>
      <c r="CP256" s="179"/>
      <c r="CQ256" s="179"/>
      <c r="CR256" s="179"/>
      <c r="CS256" s="179"/>
      <c r="CT256" s="179"/>
      <c r="CU256" s="179"/>
      <c r="CV256" s="179"/>
      <c r="CW256" s="179"/>
      <c r="CX256" s="179"/>
      <c r="CY256" s="179"/>
      <c r="CZ256" s="179"/>
      <c r="DA256" s="179"/>
      <c r="DB256" s="179"/>
      <c r="DC256" s="179"/>
      <c r="DD256" s="179"/>
      <c r="DE256" s="179"/>
      <c r="DF256" s="179"/>
      <c r="DG256" s="179"/>
      <c r="DH256" s="179"/>
      <c r="DI256" s="179"/>
      <c r="DJ256" s="179"/>
      <c r="DK256" s="179"/>
      <c r="DL256" s="179"/>
      <c r="DM256" s="179"/>
      <c r="DN256" s="179"/>
      <c r="DO256" s="179"/>
      <c r="DP256" s="179"/>
      <c r="DQ256" s="179"/>
      <c r="DR256" s="179"/>
      <c r="DS256" s="179"/>
      <c r="DT256" s="179"/>
      <c r="DU256" s="179"/>
      <c r="DV256" s="179"/>
    </row>
    <row r="257" spans="1:126" x14ac:dyDescent="0.2">
      <c r="A257" s="191"/>
      <c r="B257" s="203"/>
      <c r="C257" s="203"/>
      <c r="D257" s="203"/>
      <c r="E257" s="207"/>
      <c r="F257" s="202" t="s">
        <v>259</v>
      </c>
      <c r="G257" s="179"/>
      <c r="H257" s="179"/>
      <c r="I257" s="192"/>
      <c r="J257" s="192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79"/>
      <c r="AC257" s="179"/>
      <c r="AD257" s="179"/>
      <c r="AE257" s="179"/>
      <c r="AF257" s="179"/>
      <c r="AG257" s="179"/>
      <c r="AH257" s="179"/>
      <c r="AI257" s="179"/>
      <c r="AJ257" s="179"/>
      <c r="AK257" s="179"/>
      <c r="AL257" s="179"/>
      <c r="AM257" s="179"/>
      <c r="AN257" s="179"/>
      <c r="AO257" s="179"/>
      <c r="AP257" s="179"/>
      <c r="AQ257" s="179"/>
      <c r="AR257" s="179"/>
      <c r="AS257" s="179"/>
      <c r="AT257" s="179"/>
      <c r="AU257" s="179"/>
      <c r="AV257" s="179"/>
      <c r="AW257" s="179"/>
      <c r="AX257" s="179"/>
      <c r="AY257" s="179"/>
      <c r="AZ257" s="179"/>
      <c r="BA257" s="179"/>
      <c r="BB257" s="179"/>
      <c r="BC257" s="179"/>
      <c r="BD257" s="179"/>
      <c r="BE257" s="179"/>
      <c r="BF257" s="179"/>
      <c r="BG257" s="179"/>
      <c r="BH257" s="179"/>
      <c r="BI257" s="179"/>
      <c r="BJ257" s="179"/>
      <c r="BK257" s="179"/>
      <c r="BL257" s="179"/>
      <c r="BM257" s="179"/>
      <c r="BN257" s="179"/>
      <c r="BO257" s="179"/>
      <c r="BP257" s="179"/>
      <c r="BQ257" s="179"/>
      <c r="BR257" s="179"/>
      <c r="BS257" s="179"/>
      <c r="BT257" s="179"/>
      <c r="BU257" s="179"/>
      <c r="BV257" s="179"/>
      <c r="BW257" s="179"/>
      <c r="BX257" s="179"/>
      <c r="BY257" s="179"/>
      <c r="BZ257" s="179"/>
      <c r="CA257" s="179"/>
      <c r="CB257" s="179"/>
      <c r="CC257" s="179"/>
      <c r="CD257" s="179"/>
      <c r="CE257" s="179"/>
      <c r="CF257" s="179"/>
      <c r="CG257" s="179"/>
      <c r="CH257" s="179"/>
      <c r="CI257" s="179"/>
      <c r="CJ257" s="179"/>
      <c r="CK257" s="179"/>
      <c r="CL257" s="179"/>
      <c r="CM257" s="179"/>
      <c r="CN257" s="179"/>
      <c r="CO257" s="179"/>
      <c r="CP257" s="179"/>
      <c r="CQ257" s="179"/>
      <c r="CR257" s="179"/>
      <c r="CS257" s="179"/>
      <c r="CT257" s="179"/>
      <c r="CU257" s="179"/>
      <c r="CV257" s="179"/>
      <c r="CW257" s="179"/>
      <c r="CX257" s="179"/>
      <c r="CY257" s="179"/>
      <c r="CZ257" s="179"/>
      <c r="DA257" s="179"/>
      <c r="DB257" s="179"/>
      <c r="DC257" s="179"/>
      <c r="DD257" s="179"/>
      <c r="DE257" s="179"/>
      <c r="DF257" s="179"/>
      <c r="DG257" s="179"/>
      <c r="DH257" s="179"/>
      <c r="DI257" s="179"/>
      <c r="DJ257" s="179"/>
      <c r="DK257" s="179"/>
      <c r="DL257" s="179"/>
      <c r="DM257" s="179"/>
      <c r="DN257" s="179"/>
      <c r="DO257" s="179"/>
      <c r="DP257" s="179"/>
      <c r="DQ257" s="179"/>
      <c r="DR257" s="179"/>
      <c r="DS257" s="179"/>
      <c r="DT257" s="179"/>
      <c r="DU257" s="179"/>
      <c r="DV257" s="179"/>
    </row>
    <row r="258" spans="1:126" x14ac:dyDescent="0.2">
      <c r="A258" s="191"/>
      <c r="B258" s="203"/>
      <c r="C258" s="203"/>
      <c r="D258" s="203"/>
      <c r="E258" s="207"/>
      <c r="F258" s="202" t="s">
        <v>258</v>
      </c>
      <c r="G258" s="179"/>
      <c r="H258" s="179"/>
      <c r="I258" s="192"/>
      <c r="J258" s="192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79"/>
      <c r="AV258" s="179"/>
      <c r="AW258" s="179"/>
      <c r="AX258" s="179"/>
      <c r="AY258" s="179"/>
      <c r="AZ258" s="179"/>
      <c r="BA258" s="179"/>
      <c r="BB258" s="179"/>
      <c r="BC258" s="179"/>
      <c r="BD258" s="179"/>
      <c r="BE258" s="179"/>
      <c r="BF258" s="179"/>
      <c r="BG258" s="179"/>
      <c r="BH258" s="179"/>
      <c r="BI258" s="179"/>
      <c r="BJ258" s="179"/>
      <c r="BK258" s="179"/>
      <c r="BL258" s="179"/>
      <c r="BM258" s="179"/>
      <c r="BN258" s="179"/>
      <c r="BO258" s="179"/>
      <c r="BP258" s="179"/>
      <c r="BQ258" s="179"/>
      <c r="BR258" s="179"/>
      <c r="BS258" s="179"/>
      <c r="BT258" s="179"/>
      <c r="BU258" s="179"/>
      <c r="BV258" s="179"/>
      <c r="BW258" s="179"/>
      <c r="BX258" s="179"/>
      <c r="BY258" s="179"/>
      <c r="BZ258" s="179"/>
      <c r="CA258" s="179"/>
      <c r="CB258" s="179"/>
      <c r="CC258" s="179"/>
      <c r="CD258" s="179"/>
      <c r="CE258" s="179"/>
      <c r="CF258" s="179"/>
      <c r="CG258" s="179"/>
      <c r="CH258" s="179"/>
      <c r="CI258" s="179"/>
      <c r="CJ258" s="179"/>
      <c r="CK258" s="179"/>
      <c r="CL258" s="179"/>
      <c r="CM258" s="179"/>
      <c r="CN258" s="179"/>
      <c r="CO258" s="179"/>
      <c r="CP258" s="179"/>
      <c r="CQ258" s="179"/>
      <c r="CR258" s="179"/>
      <c r="CS258" s="179"/>
      <c r="CT258" s="179"/>
      <c r="CU258" s="179"/>
      <c r="CV258" s="179"/>
      <c r="CW258" s="179"/>
      <c r="CX258" s="179"/>
      <c r="CY258" s="179"/>
      <c r="CZ258" s="179"/>
      <c r="DA258" s="179"/>
      <c r="DB258" s="179"/>
      <c r="DC258" s="179"/>
      <c r="DD258" s="179"/>
      <c r="DE258" s="179"/>
      <c r="DF258" s="179"/>
      <c r="DG258" s="179"/>
      <c r="DH258" s="179"/>
      <c r="DI258" s="179"/>
      <c r="DJ258" s="179"/>
      <c r="DK258" s="179"/>
      <c r="DL258" s="179"/>
      <c r="DM258" s="179"/>
      <c r="DN258" s="179"/>
      <c r="DO258" s="179"/>
      <c r="DP258" s="179"/>
      <c r="DQ258" s="179"/>
      <c r="DR258" s="179"/>
      <c r="DS258" s="179"/>
      <c r="DT258" s="179"/>
      <c r="DU258" s="179"/>
      <c r="DV258" s="179"/>
    </row>
    <row r="259" spans="1:126" x14ac:dyDescent="0.2">
      <c r="A259" s="191"/>
      <c r="B259" s="203"/>
      <c r="C259" s="203"/>
      <c r="D259" s="203"/>
      <c r="E259" s="207"/>
      <c r="F259" s="202" t="s">
        <v>259</v>
      </c>
      <c r="G259" s="179"/>
      <c r="H259" s="179"/>
      <c r="I259" s="192"/>
      <c r="J259" s="192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179"/>
      <c r="AT259" s="179"/>
      <c r="AU259" s="179"/>
      <c r="AV259" s="179"/>
      <c r="AW259" s="179"/>
      <c r="AX259" s="179"/>
      <c r="AY259" s="179"/>
      <c r="AZ259" s="179"/>
      <c r="BA259" s="179"/>
      <c r="BB259" s="179"/>
      <c r="BC259" s="179"/>
      <c r="BD259" s="179"/>
      <c r="BE259" s="179"/>
      <c r="BF259" s="179"/>
      <c r="BG259" s="179"/>
      <c r="BH259" s="179"/>
      <c r="BI259" s="179"/>
      <c r="BJ259" s="179"/>
      <c r="BK259" s="179"/>
      <c r="BL259" s="179"/>
      <c r="BM259" s="179"/>
      <c r="BN259" s="179"/>
      <c r="BO259" s="179"/>
      <c r="BP259" s="179"/>
      <c r="BQ259" s="179"/>
      <c r="BR259" s="179"/>
      <c r="BS259" s="179"/>
      <c r="BT259" s="179"/>
      <c r="BU259" s="179"/>
      <c r="BV259" s="179"/>
      <c r="BW259" s="179"/>
      <c r="BX259" s="179"/>
      <c r="BY259" s="179"/>
      <c r="BZ259" s="179"/>
      <c r="CA259" s="179"/>
      <c r="CB259" s="179"/>
      <c r="CC259" s="179"/>
      <c r="CD259" s="179"/>
      <c r="CE259" s="179"/>
      <c r="CF259" s="179"/>
      <c r="CG259" s="179"/>
      <c r="CH259" s="179"/>
      <c r="CI259" s="179"/>
      <c r="CJ259" s="179"/>
      <c r="CK259" s="179"/>
      <c r="CL259" s="179"/>
      <c r="CM259" s="179"/>
      <c r="CN259" s="179"/>
      <c r="CO259" s="179"/>
      <c r="CP259" s="179"/>
      <c r="CQ259" s="179"/>
      <c r="CR259" s="179"/>
      <c r="CS259" s="179"/>
      <c r="CT259" s="179"/>
      <c r="CU259" s="179"/>
      <c r="CV259" s="179"/>
      <c r="CW259" s="179"/>
      <c r="CX259" s="179"/>
      <c r="CY259" s="179"/>
      <c r="CZ259" s="179"/>
      <c r="DA259" s="179"/>
      <c r="DB259" s="179"/>
      <c r="DC259" s="179"/>
      <c r="DD259" s="179"/>
      <c r="DE259" s="179"/>
      <c r="DF259" s="179"/>
      <c r="DG259" s="179"/>
      <c r="DH259" s="179"/>
      <c r="DI259" s="179"/>
      <c r="DJ259" s="179"/>
      <c r="DK259" s="179"/>
      <c r="DL259" s="179"/>
      <c r="DM259" s="179"/>
      <c r="DN259" s="179"/>
      <c r="DO259" s="179"/>
      <c r="DP259" s="179"/>
      <c r="DQ259" s="179"/>
      <c r="DR259" s="179"/>
      <c r="DS259" s="179"/>
      <c r="DT259" s="179"/>
      <c r="DU259" s="179"/>
      <c r="DV259" s="179"/>
    </row>
    <row r="260" spans="1:126" x14ac:dyDescent="0.2">
      <c r="A260" s="191"/>
      <c r="B260" s="203"/>
      <c r="C260" s="203"/>
      <c r="D260" s="203"/>
      <c r="E260" s="207"/>
      <c r="F260" s="202" t="s">
        <v>258</v>
      </c>
      <c r="G260" s="179"/>
      <c r="H260" s="179"/>
      <c r="I260" s="192"/>
      <c r="J260" s="192"/>
      <c r="K260" s="179"/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79"/>
      <c r="AT260" s="179"/>
      <c r="AU260" s="179"/>
      <c r="AV260" s="179"/>
      <c r="AW260" s="179"/>
      <c r="AX260" s="179"/>
      <c r="AY260" s="179"/>
      <c r="AZ260" s="179"/>
      <c r="BA260" s="179"/>
      <c r="BB260" s="179"/>
      <c r="BC260" s="179"/>
      <c r="BD260" s="179"/>
      <c r="BE260" s="179"/>
      <c r="BF260" s="179"/>
      <c r="BG260" s="179"/>
      <c r="BH260" s="179"/>
      <c r="BI260" s="179"/>
      <c r="BJ260" s="179"/>
      <c r="BK260" s="179"/>
      <c r="BL260" s="179"/>
      <c r="BM260" s="179"/>
      <c r="BN260" s="179"/>
      <c r="BO260" s="179"/>
      <c r="BP260" s="179"/>
      <c r="BQ260" s="179"/>
      <c r="BR260" s="179"/>
      <c r="BS260" s="179"/>
      <c r="BT260" s="179"/>
      <c r="BU260" s="179"/>
      <c r="BV260" s="179"/>
      <c r="BW260" s="179"/>
      <c r="BX260" s="179"/>
      <c r="BY260" s="179"/>
      <c r="BZ260" s="179"/>
      <c r="CA260" s="179"/>
      <c r="CB260" s="179"/>
      <c r="CC260" s="179"/>
      <c r="CD260" s="179"/>
      <c r="CE260" s="179"/>
      <c r="CF260" s="179"/>
      <c r="CG260" s="179"/>
      <c r="CH260" s="179"/>
      <c r="CI260" s="179"/>
      <c r="CJ260" s="179"/>
      <c r="CK260" s="179"/>
      <c r="CL260" s="179"/>
      <c r="CM260" s="179"/>
      <c r="CN260" s="179"/>
      <c r="CO260" s="179"/>
      <c r="CP260" s="179"/>
      <c r="CQ260" s="179"/>
      <c r="CR260" s="179"/>
      <c r="CS260" s="179"/>
      <c r="CT260" s="179"/>
      <c r="CU260" s="179"/>
      <c r="CV260" s="179"/>
      <c r="CW260" s="179"/>
      <c r="CX260" s="179"/>
      <c r="CY260" s="179"/>
      <c r="CZ260" s="179"/>
      <c r="DA260" s="179"/>
      <c r="DB260" s="179"/>
      <c r="DC260" s="179"/>
      <c r="DD260" s="179"/>
      <c r="DE260" s="179"/>
      <c r="DF260" s="179"/>
      <c r="DG260" s="179"/>
      <c r="DH260" s="179"/>
      <c r="DI260" s="179"/>
      <c r="DJ260" s="179"/>
      <c r="DK260" s="179"/>
      <c r="DL260" s="179"/>
      <c r="DM260" s="179"/>
      <c r="DN260" s="179"/>
      <c r="DO260" s="179"/>
      <c r="DP260" s="179"/>
      <c r="DQ260" s="179"/>
      <c r="DR260" s="179"/>
      <c r="DS260" s="179"/>
      <c r="DT260" s="179"/>
      <c r="DU260" s="179"/>
      <c r="DV260" s="179"/>
    </row>
    <row r="261" spans="1:126" x14ac:dyDescent="0.2">
      <c r="A261" s="191"/>
      <c r="B261" s="203"/>
      <c r="C261" s="203"/>
      <c r="D261" s="203"/>
      <c r="E261" s="207"/>
      <c r="F261" s="202" t="s">
        <v>259</v>
      </c>
      <c r="G261" s="179"/>
      <c r="H261" s="179"/>
      <c r="I261" s="192"/>
      <c r="J261" s="192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/>
      <c r="AW261" s="179"/>
      <c r="AX261" s="179"/>
      <c r="AY261" s="179"/>
      <c r="AZ261" s="179"/>
      <c r="BA261" s="179"/>
      <c r="BB261" s="179"/>
      <c r="BC261" s="179"/>
      <c r="BD261" s="179"/>
      <c r="BE261" s="179"/>
      <c r="BF261" s="179"/>
      <c r="BG261" s="179"/>
      <c r="BH261" s="179"/>
      <c r="BI261" s="179"/>
      <c r="BJ261" s="179"/>
      <c r="BK261" s="179"/>
      <c r="BL261" s="179"/>
      <c r="BM261" s="179"/>
      <c r="BN261" s="179"/>
      <c r="BO261" s="179"/>
      <c r="BP261" s="179"/>
      <c r="BQ261" s="179"/>
      <c r="BR261" s="179"/>
      <c r="BS261" s="179"/>
      <c r="BT261" s="179"/>
      <c r="BU261" s="179"/>
      <c r="BV261" s="179"/>
      <c r="BW261" s="179"/>
      <c r="BX261" s="179"/>
      <c r="BY261" s="179"/>
      <c r="BZ261" s="179"/>
      <c r="CA261" s="179"/>
      <c r="CB261" s="179"/>
      <c r="CC261" s="179"/>
      <c r="CD261" s="179"/>
      <c r="CE261" s="179"/>
      <c r="CF261" s="179"/>
      <c r="CG261" s="179"/>
      <c r="CH261" s="179"/>
      <c r="CI261" s="179"/>
      <c r="CJ261" s="179"/>
      <c r="CK261" s="179"/>
      <c r="CL261" s="179"/>
      <c r="CM261" s="179"/>
      <c r="CN261" s="179"/>
      <c r="CO261" s="179"/>
      <c r="CP261" s="179"/>
      <c r="CQ261" s="179"/>
      <c r="CR261" s="179"/>
      <c r="CS261" s="179"/>
      <c r="CT261" s="179"/>
      <c r="CU261" s="179"/>
      <c r="CV261" s="179"/>
      <c r="CW261" s="179"/>
      <c r="CX261" s="179"/>
      <c r="CY261" s="179"/>
      <c r="CZ261" s="179"/>
      <c r="DA261" s="179"/>
      <c r="DB261" s="179"/>
      <c r="DC261" s="179"/>
      <c r="DD261" s="179"/>
      <c r="DE261" s="179"/>
      <c r="DF261" s="179"/>
      <c r="DG261" s="179"/>
      <c r="DH261" s="179"/>
      <c r="DI261" s="179"/>
      <c r="DJ261" s="179"/>
      <c r="DK261" s="179"/>
      <c r="DL261" s="179"/>
      <c r="DM261" s="179"/>
      <c r="DN261" s="179"/>
      <c r="DO261" s="179"/>
      <c r="DP261" s="179"/>
      <c r="DQ261" s="179"/>
      <c r="DR261" s="179"/>
      <c r="DS261" s="179"/>
      <c r="DT261" s="179"/>
      <c r="DU261" s="179"/>
      <c r="DV261" s="179"/>
    </row>
    <row r="262" spans="1:126" x14ac:dyDescent="0.2">
      <c r="A262" s="191"/>
      <c r="B262" s="203"/>
      <c r="C262" s="203"/>
      <c r="D262" s="203"/>
      <c r="E262" s="207"/>
      <c r="F262" s="202" t="s">
        <v>258</v>
      </c>
      <c r="G262" s="179"/>
      <c r="H262" s="179"/>
      <c r="I262" s="192"/>
      <c r="J262" s="192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179"/>
      <c r="AT262" s="179"/>
      <c r="AU262" s="179"/>
      <c r="AV262" s="179"/>
      <c r="AW262" s="179"/>
      <c r="AX262" s="179"/>
      <c r="AY262" s="179"/>
      <c r="AZ262" s="179"/>
      <c r="BA262" s="179"/>
      <c r="BB262" s="179"/>
      <c r="BC262" s="179"/>
      <c r="BD262" s="179"/>
      <c r="BE262" s="179"/>
      <c r="BF262" s="179"/>
      <c r="BG262" s="179"/>
      <c r="BH262" s="179"/>
      <c r="BI262" s="179"/>
      <c r="BJ262" s="179"/>
      <c r="BK262" s="179"/>
      <c r="BL262" s="179"/>
      <c r="BM262" s="179"/>
      <c r="BN262" s="179"/>
      <c r="BO262" s="179"/>
      <c r="BP262" s="179"/>
      <c r="BQ262" s="179"/>
      <c r="BR262" s="179"/>
      <c r="BS262" s="179"/>
      <c r="BT262" s="179"/>
      <c r="BU262" s="179"/>
      <c r="BV262" s="179"/>
      <c r="BW262" s="179"/>
      <c r="BX262" s="179"/>
      <c r="BY262" s="179"/>
      <c r="BZ262" s="179"/>
      <c r="CA262" s="179"/>
      <c r="CB262" s="179"/>
      <c r="CC262" s="179"/>
      <c r="CD262" s="179"/>
      <c r="CE262" s="179"/>
      <c r="CF262" s="179"/>
      <c r="CG262" s="179"/>
      <c r="CH262" s="179"/>
      <c r="CI262" s="179"/>
      <c r="CJ262" s="179"/>
      <c r="CK262" s="179"/>
      <c r="CL262" s="179"/>
      <c r="CM262" s="179"/>
      <c r="CN262" s="179"/>
      <c r="CO262" s="179"/>
      <c r="CP262" s="179"/>
      <c r="CQ262" s="179"/>
      <c r="CR262" s="179"/>
      <c r="CS262" s="179"/>
      <c r="CT262" s="179"/>
      <c r="CU262" s="179"/>
      <c r="CV262" s="179"/>
      <c r="CW262" s="179"/>
      <c r="CX262" s="179"/>
      <c r="CY262" s="179"/>
      <c r="CZ262" s="179"/>
      <c r="DA262" s="179"/>
      <c r="DB262" s="179"/>
      <c r="DC262" s="179"/>
      <c r="DD262" s="179"/>
      <c r="DE262" s="179"/>
      <c r="DF262" s="179"/>
      <c r="DG262" s="179"/>
      <c r="DH262" s="179"/>
      <c r="DI262" s="179"/>
      <c r="DJ262" s="179"/>
      <c r="DK262" s="179"/>
      <c r="DL262" s="179"/>
      <c r="DM262" s="179"/>
      <c r="DN262" s="179"/>
      <c r="DO262" s="179"/>
      <c r="DP262" s="179"/>
      <c r="DQ262" s="179"/>
      <c r="DR262" s="179"/>
      <c r="DS262" s="179"/>
      <c r="DT262" s="179"/>
      <c r="DU262" s="179"/>
      <c r="DV262" s="179"/>
    </row>
    <row r="263" spans="1:126" x14ac:dyDescent="0.2">
      <c r="A263" s="191"/>
      <c r="B263" s="203"/>
      <c r="C263" s="203"/>
      <c r="D263" s="203"/>
      <c r="E263" s="207"/>
      <c r="F263" s="202" t="s">
        <v>259</v>
      </c>
      <c r="G263" s="179"/>
      <c r="H263" s="179"/>
      <c r="I263" s="192"/>
      <c r="J263" s="192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/>
      <c r="AH263" s="179"/>
      <c r="AI263" s="179"/>
      <c r="AJ263" s="179"/>
      <c r="AK263" s="179"/>
      <c r="AL263" s="179"/>
      <c r="AM263" s="179"/>
      <c r="AN263" s="179"/>
      <c r="AO263" s="179"/>
      <c r="AP263" s="179"/>
      <c r="AQ263" s="179"/>
      <c r="AR263" s="179"/>
      <c r="AS263" s="179"/>
      <c r="AT263" s="179"/>
      <c r="AU263" s="179"/>
      <c r="AV263" s="179"/>
      <c r="AW263" s="179"/>
      <c r="AX263" s="179"/>
      <c r="AY263" s="179"/>
      <c r="AZ263" s="179"/>
      <c r="BA263" s="179"/>
      <c r="BB263" s="179"/>
      <c r="BC263" s="179"/>
      <c r="BD263" s="179"/>
      <c r="BE263" s="179"/>
      <c r="BF263" s="179"/>
      <c r="BG263" s="179"/>
      <c r="BH263" s="179"/>
      <c r="BI263" s="179"/>
      <c r="BJ263" s="179"/>
      <c r="BK263" s="179"/>
      <c r="BL263" s="179"/>
      <c r="BM263" s="179"/>
      <c r="BN263" s="179"/>
      <c r="BO263" s="179"/>
      <c r="BP263" s="179"/>
      <c r="BQ263" s="179"/>
      <c r="BR263" s="179"/>
      <c r="BS263" s="179"/>
      <c r="BT263" s="179"/>
      <c r="BU263" s="179"/>
      <c r="BV263" s="179"/>
      <c r="BW263" s="179"/>
      <c r="BX263" s="179"/>
      <c r="BY263" s="179"/>
      <c r="BZ263" s="179"/>
      <c r="CA263" s="179"/>
      <c r="CB263" s="179"/>
      <c r="CC263" s="179"/>
      <c r="CD263" s="179"/>
      <c r="CE263" s="179"/>
      <c r="CF263" s="179"/>
      <c r="CG263" s="179"/>
      <c r="CH263" s="179"/>
      <c r="CI263" s="179"/>
      <c r="CJ263" s="179"/>
      <c r="CK263" s="179"/>
      <c r="CL263" s="179"/>
      <c r="CM263" s="179"/>
      <c r="CN263" s="179"/>
      <c r="CO263" s="179"/>
      <c r="CP263" s="179"/>
      <c r="CQ263" s="179"/>
      <c r="CR263" s="179"/>
      <c r="CS263" s="179"/>
      <c r="CT263" s="179"/>
      <c r="CU263" s="179"/>
      <c r="CV263" s="179"/>
      <c r="CW263" s="179"/>
      <c r="CX263" s="179"/>
      <c r="CY263" s="179"/>
      <c r="CZ263" s="179"/>
      <c r="DA263" s="179"/>
      <c r="DB263" s="179"/>
      <c r="DC263" s="179"/>
      <c r="DD263" s="179"/>
      <c r="DE263" s="179"/>
      <c r="DF263" s="179"/>
      <c r="DG263" s="179"/>
      <c r="DH263" s="179"/>
      <c r="DI263" s="179"/>
      <c r="DJ263" s="179"/>
      <c r="DK263" s="179"/>
      <c r="DL263" s="179"/>
      <c r="DM263" s="179"/>
      <c r="DN263" s="179"/>
      <c r="DO263" s="179"/>
      <c r="DP263" s="179"/>
      <c r="DQ263" s="179"/>
      <c r="DR263" s="179"/>
      <c r="DS263" s="179"/>
      <c r="DT263" s="179"/>
      <c r="DU263" s="179"/>
      <c r="DV263" s="179"/>
    </row>
    <row r="264" spans="1:126" x14ac:dyDescent="0.2">
      <c r="A264" s="191"/>
      <c r="B264" s="203"/>
      <c r="C264" s="203"/>
      <c r="D264" s="203"/>
      <c r="E264" s="207"/>
      <c r="F264" s="202" t="s">
        <v>258</v>
      </c>
      <c r="G264" s="179"/>
      <c r="H264" s="179"/>
      <c r="I264" s="192"/>
      <c r="J264" s="192"/>
      <c r="K264" s="179"/>
      <c r="L264" s="179"/>
      <c r="M264" s="179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/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179"/>
      <c r="AT264" s="179"/>
      <c r="AU264" s="179"/>
      <c r="AV264" s="179"/>
      <c r="AW264" s="179"/>
      <c r="AX264" s="179"/>
      <c r="AY264" s="179"/>
      <c r="AZ264" s="179"/>
      <c r="BA264" s="179"/>
      <c r="BB264" s="179"/>
      <c r="BC264" s="179"/>
      <c r="BD264" s="179"/>
      <c r="BE264" s="179"/>
      <c r="BF264" s="179"/>
      <c r="BG264" s="179"/>
      <c r="BH264" s="179"/>
      <c r="BI264" s="179"/>
      <c r="BJ264" s="179"/>
      <c r="BK264" s="179"/>
      <c r="BL264" s="179"/>
      <c r="BM264" s="179"/>
      <c r="BN264" s="179"/>
      <c r="BO264" s="179"/>
      <c r="BP264" s="179"/>
      <c r="BQ264" s="179"/>
      <c r="BR264" s="179"/>
      <c r="BS264" s="179"/>
      <c r="BT264" s="179"/>
      <c r="BU264" s="179"/>
      <c r="BV264" s="179"/>
      <c r="BW264" s="179"/>
      <c r="BX264" s="179"/>
      <c r="BY264" s="179"/>
      <c r="BZ264" s="179"/>
      <c r="CA264" s="179"/>
      <c r="CB264" s="179"/>
      <c r="CC264" s="179"/>
      <c r="CD264" s="179"/>
      <c r="CE264" s="179"/>
      <c r="CF264" s="179"/>
      <c r="CG264" s="179"/>
      <c r="CH264" s="179"/>
      <c r="CI264" s="179"/>
      <c r="CJ264" s="179"/>
      <c r="CK264" s="179"/>
      <c r="CL264" s="179"/>
      <c r="CM264" s="179"/>
      <c r="CN264" s="179"/>
      <c r="CO264" s="179"/>
      <c r="CP264" s="179"/>
      <c r="CQ264" s="179"/>
      <c r="CR264" s="179"/>
      <c r="CS264" s="179"/>
      <c r="CT264" s="179"/>
      <c r="CU264" s="179"/>
      <c r="CV264" s="179"/>
      <c r="CW264" s="179"/>
      <c r="CX264" s="179"/>
      <c r="CY264" s="179"/>
      <c r="CZ264" s="179"/>
      <c r="DA264" s="179"/>
      <c r="DB264" s="179"/>
      <c r="DC264" s="179"/>
      <c r="DD264" s="179"/>
      <c r="DE264" s="179"/>
      <c r="DF264" s="179"/>
      <c r="DG264" s="179"/>
      <c r="DH264" s="179"/>
      <c r="DI264" s="179"/>
      <c r="DJ264" s="179"/>
      <c r="DK264" s="179"/>
      <c r="DL264" s="179"/>
      <c r="DM264" s="179"/>
      <c r="DN264" s="179"/>
      <c r="DO264" s="179"/>
      <c r="DP264" s="179"/>
      <c r="DQ264" s="179"/>
      <c r="DR264" s="179"/>
      <c r="DS264" s="179"/>
      <c r="DT264" s="179"/>
      <c r="DU264" s="179"/>
      <c r="DV264" s="179"/>
    </row>
    <row r="265" spans="1:126" x14ac:dyDescent="0.2">
      <c r="A265" s="191"/>
      <c r="B265" s="203"/>
      <c r="C265" s="203"/>
      <c r="D265" s="203"/>
      <c r="E265" s="207"/>
      <c r="F265" s="202" t="s">
        <v>259</v>
      </c>
      <c r="G265" s="179"/>
      <c r="H265" s="179"/>
      <c r="I265" s="192"/>
      <c r="J265" s="192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79"/>
      <c r="AC265" s="179"/>
      <c r="AD265" s="179"/>
      <c r="AE265" s="179"/>
      <c r="AF265" s="179"/>
      <c r="AG265" s="179"/>
      <c r="AH265" s="179"/>
      <c r="AI265" s="179"/>
      <c r="AJ265" s="179"/>
      <c r="AK265" s="179"/>
      <c r="AL265" s="179"/>
      <c r="AM265" s="179"/>
      <c r="AN265" s="179"/>
      <c r="AO265" s="179"/>
      <c r="AP265" s="179"/>
      <c r="AQ265" s="179"/>
      <c r="AR265" s="179"/>
      <c r="AS265" s="179"/>
      <c r="AT265" s="179"/>
      <c r="AU265" s="179"/>
      <c r="AV265" s="179"/>
      <c r="AW265" s="179"/>
      <c r="AX265" s="179"/>
      <c r="AY265" s="179"/>
      <c r="AZ265" s="179"/>
      <c r="BA265" s="179"/>
      <c r="BB265" s="179"/>
      <c r="BC265" s="179"/>
      <c r="BD265" s="179"/>
      <c r="BE265" s="179"/>
      <c r="BF265" s="179"/>
      <c r="BG265" s="179"/>
      <c r="BH265" s="179"/>
      <c r="BI265" s="179"/>
      <c r="BJ265" s="179"/>
      <c r="BK265" s="179"/>
      <c r="BL265" s="179"/>
      <c r="BM265" s="179"/>
      <c r="BN265" s="179"/>
      <c r="BO265" s="179"/>
      <c r="BP265" s="179"/>
      <c r="BQ265" s="179"/>
      <c r="BR265" s="179"/>
      <c r="BS265" s="179"/>
      <c r="BT265" s="179"/>
      <c r="BU265" s="179"/>
      <c r="BV265" s="179"/>
      <c r="BW265" s="179"/>
      <c r="BX265" s="179"/>
      <c r="BY265" s="179"/>
      <c r="BZ265" s="179"/>
      <c r="CA265" s="179"/>
      <c r="CB265" s="179"/>
      <c r="CC265" s="179"/>
      <c r="CD265" s="179"/>
      <c r="CE265" s="179"/>
      <c r="CF265" s="179"/>
      <c r="CG265" s="179"/>
      <c r="CH265" s="179"/>
      <c r="CI265" s="179"/>
      <c r="CJ265" s="179"/>
      <c r="CK265" s="179"/>
      <c r="CL265" s="179"/>
      <c r="CM265" s="179"/>
      <c r="CN265" s="179"/>
      <c r="CO265" s="179"/>
      <c r="CP265" s="179"/>
      <c r="CQ265" s="179"/>
      <c r="CR265" s="179"/>
      <c r="CS265" s="179"/>
      <c r="CT265" s="179"/>
      <c r="CU265" s="179"/>
      <c r="CV265" s="179"/>
      <c r="CW265" s="179"/>
      <c r="CX265" s="179"/>
      <c r="CY265" s="179"/>
      <c r="CZ265" s="179"/>
      <c r="DA265" s="179"/>
      <c r="DB265" s="179"/>
      <c r="DC265" s="179"/>
      <c r="DD265" s="179"/>
      <c r="DE265" s="179"/>
      <c r="DF265" s="179"/>
      <c r="DG265" s="179"/>
      <c r="DH265" s="179"/>
      <c r="DI265" s="179"/>
      <c r="DJ265" s="179"/>
      <c r="DK265" s="179"/>
      <c r="DL265" s="179"/>
      <c r="DM265" s="179"/>
      <c r="DN265" s="179"/>
      <c r="DO265" s="179"/>
      <c r="DP265" s="179"/>
      <c r="DQ265" s="179"/>
      <c r="DR265" s="179"/>
      <c r="DS265" s="179"/>
      <c r="DT265" s="179"/>
      <c r="DU265" s="179"/>
      <c r="DV265" s="179"/>
    </row>
    <row r="266" spans="1:126" x14ac:dyDescent="0.2">
      <c r="A266" s="191"/>
      <c r="B266" s="203"/>
      <c r="C266" s="203"/>
      <c r="D266" s="203"/>
      <c r="E266" s="207"/>
      <c r="F266" s="202" t="s">
        <v>258</v>
      </c>
      <c r="G266" s="179"/>
      <c r="H266" s="179"/>
      <c r="I266" s="192"/>
      <c r="J266" s="192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179"/>
      <c r="AT266" s="179"/>
      <c r="AU266" s="179"/>
      <c r="AV266" s="179"/>
      <c r="AW266" s="179"/>
      <c r="AX266" s="179"/>
      <c r="AY266" s="179"/>
      <c r="AZ266" s="179"/>
      <c r="BA266" s="179"/>
      <c r="BB266" s="179"/>
      <c r="BC266" s="179"/>
      <c r="BD266" s="179"/>
      <c r="BE266" s="179"/>
      <c r="BF266" s="179"/>
      <c r="BG266" s="179"/>
      <c r="BH266" s="179"/>
      <c r="BI266" s="179"/>
      <c r="BJ266" s="179"/>
      <c r="BK266" s="179"/>
      <c r="BL266" s="179"/>
      <c r="BM266" s="179"/>
      <c r="BN266" s="179"/>
      <c r="BO266" s="179"/>
      <c r="BP266" s="179"/>
      <c r="BQ266" s="179"/>
      <c r="BR266" s="179"/>
      <c r="BS266" s="179"/>
      <c r="BT266" s="179"/>
      <c r="BU266" s="179"/>
      <c r="BV266" s="179"/>
      <c r="BW266" s="179"/>
      <c r="BX266" s="179"/>
      <c r="BY266" s="179"/>
      <c r="BZ266" s="179"/>
      <c r="CA266" s="179"/>
      <c r="CB266" s="179"/>
      <c r="CC266" s="179"/>
      <c r="CD266" s="179"/>
      <c r="CE266" s="179"/>
      <c r="CF266" s="179"/>
      <c r="CG266" s="179"/>
      <c r="CH266" s="179"/>
      <c r="CI266" s="179"/>
      <c r="CJ266" s="179"/>
      <c r="CK266" s="179"/>
      <c r="CL266" s="179"/>
      <c r="CM266" s="179"/>
      <c r="CN266" s="179"/>
      <c r="CO266" s="179"/>
      <c r="CP266" s="179"/>
      <c r="CQ266" s="179"/>
      <c r="CR266" s="179"/>
      <c r="CS266" s="179"/>
      <c r="CT266" s="179"/>
      <c r="CU266" s="179"/>
      <c r="CV266" s="179"/>
      <c r="CW266" s="179"/>
      <c r="CX266" s="179"/>
      <c r="CY266" s="179"/>
      <c r="CZ266" s="179"/>
      <c r="DA266" s="179"/>
      <c r="DB266" s="179"/>
      <c r="DC266" s="179"/>
      <c r="DD266" s="179"/>
      <c r="DE266" s="179"/>
      <c r="DF266" s="179"/>
      <c r="DG266" s="179"/>
      <c r="DH266" s="179"/>
      <c r="DI266" s="179"/>
      <c r="DJ266" s="179"/>
      <c r="DK266" s="179"/>
      <c r="DL266" s="179"/>
      <c r="DM266" s="179"/>
      <c r="DN266" s="179"/>
      <c r="DO266" s="179"/>
      <c r="DP266" s="179"/>
      <c r="DQ266" s="179"/>
      <c r="DR266" s="179"/>
      <c r="DS266" s="179"/>
      <c r="DT266" s="179"/>
      <c r="DU266" s="179"/>
      <c r="DV266" s="179"/>
    </row>
    <row r="267" spans="1:126" x14ac:dyDescent="0.2">
      <c r="A267" s="191"/>
      <c r="B267" s="203"/>
      <c r="C267" s="203"/>
      <c r="D267" s="203"/>
      <c r="E267" s="207"/>
      <c r="F267" s="202" t="s">
        <v>259</v>
      </c>
      <c r="G267" s="179"/>
      <c r="H267" s="179"/>
      <c r="I267" s="192"/>
      <c r="J267" s="192"/>
      <c r="K267" s="179"/>
      <c r="L267" s="179"/>
      <c r="M267" s="179"/>
      <c r="N267" s="179"/>
      <c r="O267" s="179"/>
      <c r="P267" s="179"/>
      <c r="Q267" s="179"/>
      <c r="R267" s="179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79"/>
      <c r="AC267" s="179"/>
      <c r="AD267" s="179"/>
      <c r="AE267" s="179"/>
      <c r="AF267" s="179"/>
      <c r="AG267" s="179"/>
      <c r="AH267" s="179"/>
      <c r="AI267" s="179"/>
      <c r="AJ267" s="179"/>
      <c r="AK267" s="179"/>
      <c r="AL267" s="179"/>
      <c r="AM267" s="179"/>
      <c r="AN267" s="179"/>
      <c r="AO267" s="179"/>
      <c r="AP267" s="179"/>
      <c r="AQ267" s="179"/>
      <c r="AR267" s="179"/>
      <c r="AS267" s="179"/>
      <c r="AT267" s="179"/>
      <c r="AU267" s="179"/>
      <c r="AV267" s="179"/>
      <c r="AW267" s="179"/>
      <c r="AX267" s="179"/>
      <c r="AY267" s="179"/>
      <c r="AZ267" s="179"/>
      <c r="BA267" s="179"/>
      <c r="BB267" s="179"/>
      <c r="BC267" s="179"/>
      <c r="BD267" s="179"/>
      <c r="BE267" s="179"/>
      <c r="BF267" s="179"/>
      <c r="BG267" s="179"/>
      <c r="BH267" s="179"/>
      <c r="BI267" s="179"/>
      <c r="BJ267" s="179"/>
      <c r="BK267" s="179"/>
      <c r="BL267" s="179"/>
      <c r="BM267" s="179"/>
      <c r="BN267" s="179"/>
      <c r="BO267" s="179"/>
      <c r="BP267" s="179"/>
      <c r="BQ267" s="179"/>
      <c r="BR267" s="179"/>
      <c r="BS267" s="179"/>
      <c r="BT267" s="179"/>
      <c r="BU267" s="179"/>
      <c r="BV267" s="179"/>
      <c r="BW267" s="179"/>
      <c r="BX267" s="179"/>
      <c r="BY267" s="179"/>
      <c r="BZ267" s="179"/>
      <c r="CA267" s="179"/>
      <c r="CB267" s="179"/>
      <c r="CC267" s="179"/>
      <c r="CD267" s="179"/>
      <c r="CE267" s="179"/>
      <c r="CF267" s="179"/>
      <c r="CG267" s="179"/>
      <c r="CH267" s="179"/>
      <c r="CI267" s="179"/>
      <c r="CJ267" s="179"/>
      <c r="CK267" s="179"/>
      <c r="CL267" s="179"/>
      <c r="CM267" s="179"/>
      <c r="CN267" s="179"/>
      <c r="CO267" s="179"/>
      <c r="CP267" s="179"/>
      <c r="CQ267" s="179"/>
      <c r="CR267" s="179"/>
      <c r="CS267" s="179"/>
      <c r="CT267" s="179"/>
      <c r="CU267" s="179"/>
      <c r="CV267" s="179"/>
      <c r="CW267" s="179"/>
      <c r="CX267" s="179"/>
      <c r="CY267" s="179"/>
      <c r="CZ267" s="179"/>
      <c r="DA267" s="179"/>
      <c r="DB267" s="179"/>
      <c r="DC267" s="179"/>
      <c r="DD267" s="179"/>
      <c r="DE267" s="179"/>
      <c r="DF267" s="179"/>
      <c r="DG267" s="179"/>
      <c r="DH267" s="179"/>
      <c r="DI267" s="179"/>
      <c r="DJ267" s="179"/>
      <c r="DK267" s="179"/>
      <c r="DL267" s="179"/>
      <c r="DM267" s="179"/>
      <c r="DN267" s="179"/>
      <c r="DO267" s="179"/>
      <c r="DP267" s="179"/>
      <c r="DQ267" s="179"/>
      <c r="DR267" s="179"/>
      <c r="DS267" s="179"/>
      <c r="DT267" s="179"/>
      <c r="DU267" s="179"/>
      <c r="DV267" s="179"/>
    </row>
    <row r="268" spans="1:126" x14ac:dyDescent="0.2">
      <c r="A268" s="191"/>
      <c r="B268" s="203"/>
      <c r="C268" s="203"/>
      <c r="D268" s="203"/>
      <c r="E268" s="207"/>
      <c r="F268" s="202" t="s">
        <v>258</v>
      </c>
      <c r="G268" s="179"/>
      <c r="H268" s="179"/>
      <c r="I268" s="192"/>
      <c r="J268" s="192"/>
      <c r="K268" s="179"/>
      <c r="L268" s="179"/>
      <c r="M268" s="179"/>
      <c r="N268" s="179"/>
      <c r="O268" s="179"/>
      <c r="P268" s="179"/>
      <c r="Q268" s="179"/>
      <c r="R268" s="179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79"/>
      <c r="AC268" s="179"/>
      <c r="AD268" s="179"/>
      <c r="AE268" s="179"/>
      <c r="AF268" s="179"/>
      <c r="AG268" s="179"/>
      <c r="AH268" s="179"/>
      <c r="AI268" s="179"/>
      <c r="AJ268" s="179"/>
      <c r="AK268" s="179"/>
      <c r="AL268" s="179"/>
      <c r="AM268" s="179"/>
      <c r="AN268" s="179"/>
      <c r="AO268" s="179"/>
      <c r="AP268" s="179"/>
      <c r="AQ268" s="179"/>
      <c r="AR268" s="179"/>
      <c r="AS268" s="179"/>
      <c r="AT268" s="179"/>
      <c r="AU268" s="179"/>
      <c r="AV268" s="179"/>
      <c r="AW268" s="179"/>
      <c r="AX268" s="179"/>
      <c r="AY268" s="179"/>
      <c r="AZ268" s="179"/>
      <c r="BA268" s="179"/>
      <c r="BB268" s="179"/>
      <c r="BC268" s="179"/>
      <c r="BD268" s="179"/>
      <c r="BE268" s="179"/>
      <c r="BF268" s="179"/>
      <c r="BG268" s="179"/>
      <c r="BH268" s="179"/>
      <c r="BI268" s="179"/>
      <c r="BJ268" s="179"/>
      <c r="BK268" s="179"/>
      <c r="BL268" s="179"/>
      <c r="BM268" s="179"/>
      <c r="BN268" s="179"/>
      <c r="BO268" s="179"/>
      <c r="BP268" s="179"/>
      <c r="BQ268" s="179"/>
      <c r="BR268" s="179"/>
      <c r="BS268" s="179"/>
      <c r="BT268" s="179"/>
      <c r="BU268" s="179"/>
      <c r="BV268" s="179"/>
      <c r="BW268" s="179"/>
      <c r="BX268" s="179"/>
      <c r="BY268" s="179"/>
      <c r="BZ268" s="179"/>
      <c r="CA268" s="179"/>
      <c r="CB268" s="179"/>
      <c r="CC268" s="179"/>
      <c r="CD268" s="179"/>
      <c r="CE268" s="179"/>
      <c r="CF268" s="179"/>
      <c r="CG268" s="179"/>
      <c r="CH268" s="179"/>
      <c r="CI268" s="179"/>
      <c r="CJ268" s="179"/>
      <c r="CK268" s="179"/>
      <c r="CL268" s="179"/>
      <c r="CM268" s="179"/>
      <c r="CN268" s="179"/>
      <c r="CO268" s="179"/>
      <c r="CP268" s="179"/>
      <c r="CQ268" s="179"/>
      <c r="CR268" s="179"/>
      <c r="CS268" s="179"/>
      <c r="CT268" s="179"/>
      <c r="CU268" s="179"/>
      <c r="CV268" s="179"/>
      <c r="CW268" s="179"/>
      <c r="CX268" s="179"/>
      <c r="CY268" s="179"/>
      <c r="CZ268" s="179"/>
      <c r="DA268" s="179"/>
      <c r="DB268" s="179"/>
      <c r="DC268" s="179"/>
      <c r="DD268" s="179"/>
      <c r="DE268" s="179"/>
      <c r="DF268" s="179"/>
      <c r="DG268" s="179"/>
      <c r="DH268" s="179"/>
      <c r="DI268" s="179"/>
      <c r="DJ268" s="179"/>
      <c r="DK268" s="179"/>
      <c r="DL268" s="179"/>
      <c r="DM268" s="179"/>
      <c r="DN268" s="179"/>
      <c r="DO268" s="179"/>
      <c r="DP268" s="179"/>
      <c r="DQ268" s="179"/>
      <c r="DR268" s="179"/>
      <c r="DS268" s="179"/>
      <c r="DT268" s="179"/>
      <c r="DU268" s="179"/>
      <c r="DV268" s="179"/>
    </row>
    <row r="269" spans="1:126" x14ac:dyDescent="0.2">
      <c r="A269" s="191"/>
      <c r="B269" s="203"/>
      <c r="C269" s="203"/>
      <c r="D269" s="203"/>
      <c r="E269" s="207"/>
      <c r="F269" s="202" t="s">
        <v>259</v>
      </c>
      <c r="G269" s="179"/>
      <c r="H269" s="179"/>
      <c r="I269" s="192"/>
      <c r="J269" s="192"/>
      <c r="K269" s="179"/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79"/>
      <c r="AC269" s="179"/>
      <c r="AD269" s="179"/>
      <c r="AE269" s="179"/>
      <c r="AF269" s="179"/>
      <c r="AG269" s="179"/>
      <c r="AH269" s="179"/>
      <c r="AI269" s="179"/>
      <c r="AJ269" s="179"/>
      <c r="AK269" s="179"/>
      <c r="AL269" s="179"/>
      <c r="AM269" s="179"/>
      <c r="AN269" s="179"/>
      <c r="AO269" s="179"/>
      <c r="AP269" s="179"/>
      <c r="AQ269" s="179"/>
      <c r="AR269" s="179"/>
      <c r="AS269" s="179"/>
      <c r="AT269" s="179"/>
      <c r="AU269" s="179"/>
      <c r="AV269" s="179"/>
      <c r="AW269" s="179"/>
      <c r="AX269" s="179"/>
      <c r="AY269" s="179"/>
      <c r="AZ269" s="179"/>
      <c r="BA269" s="179"/>
      <c r="BB269" s="179"/>
      <c r="BC269" s="179"/>
      <c r="BD269" s="179"/>
      <c r="BE269" s="179"/>
      <c r="BF269" s="179"/>
      <c r="BG269" s="179"/>
      <c r="BH269" s="179"/>
      <c r="BI269" s="179"/>
      <c r="BJ269" s="179"/>
      <c r="BK269" s="179"/>
      <c r="BL269" s="179"/>
      <c r="BM269" s="179"/>
      <c r="BN269" s="179"/>
      <c r="BO269" s="179"/>
      <c r="BP269" s="179"/>
      <c r="BQ269" s="179"/>
      <c r="BR269" s="179"/>
      <c r="BS269" s="179"/>
      <c r="BT269" s="179"/>
      <c r="BU269" s="179"/>
      <c r="BV269" s="179"/>
      <c r="BW269" s="179"/>
      <c r="BX269" s="179"/>
      <c r="BY269" s="179"/>
      <c r="BZ269" s="179"/>
      <c r="CA269" s="179"/>
      <c r="CB269" s="179"/>
      <c r="CC269" s="179"/>
      <c r="CD269" s="179"/>
      <c r="CE269" s="179"/>
      <c r="CF269" s="179"/>
      <c r="CG269" s="179"/>
      <c r="CH269" s="179"/>
      <c r="CI269" s="179"/>
      <c r="CJ269" s="179"/>
      <c r="CK269" s="179"/>
      <c r="CL269" s="179"/>
      <c r="CM269" s="179"/>
      <c r="CN269" s="179"/>
      <c r="CO269" s="179"/>
      <c r="CP269" s="179"/>
      <c r="CQ269" s="179"/>
      <c r="CR269" s="179"/>
      <c r="CS269" s="179"/>
      <c r="CT269" s="179"/>
      <c r="CU269" s="179"/>
      <c r="CV269" s="179"/>
      <c r="CW269" s="179"/>
      <c r="CX269" s="179"/>
      <c r="CY269" s="179"/>
      <c r="CZ269" s="179"/>
      <c r="DA269" s="179"/>
      <c r="DB269" s="179"/>
      <c r="DC269" s="179"/>
      <c r="DD269" s="179"/>
      <c r="DE269" s="179"/>
      <c r="DF269" s="179"/>
      <c r="DG269" s="179"/>
      <c r="DH269" s="179"/>
      <c r="DI269" s="179"/>
      <c r="DJ269" s="179"/>
      <c r="DK269" s="179"/>
      <c r="DL269" s="179"/>
      <c r="DM269" s="179"/>
      <c r="DN269" s="179"/>
      <c r="DO269" s="179"/>
      <c r="DP269" s="179"/>
      <c r="DQ269" s="179"/>
      <c r="DR269" s="179"/>
      <c r="DS269" s="179"/>
      <c r="DT269" s="179"/>
      <c r="DU269" s="179"/>
      <c r="DV269" s="179"/>
    </row>
    <row r="270" spans="1:126" x14ac:dyDescent="0.2">
      <c r="A270" s="191"/>
      <c r="B270" s="203"/>
      <c r="C270" s="203"/>
      <c r="D270" s="203"/>
      <c r="E270" s="207"/>
      <c r="F270" s="202" t="s">
        <v>258</v>
      </c>
      <c r="G270" s="179"/>
      <c r="H270" s="179"/>
      <c r="I270" s="192"/>
      <c r="J270" s="192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79"/>
      <c r="AF270" s="179"/>
      <c r="AG270" s="179"/>
      <c r="AH270" s="179"/>
      <c r="AI270" s="179"/>
      <c r="AJ270" s="179"/>
      <c r="AK270" s="179"/>
      <c r="AL270" s="179"/>
      <c r="AM270" s="179"/>
      <c r="AN270" s="179"/>
      <c r="AO270" s="179"/>
      <c r="AP270" s="179"/>
      <c r="AQ270" s="179"/>
      <c r="AR270" s="179"/>
      <c r="AS270" s="179"/>
      <c r="AT270" s="179"/>
      <c r="AU270" s="179"/>
      <c r="AV270" s="179"/>
      <c r="AW270" s="179"/>
      <c r="AX270" s="179"/>
      <c r="AY270" s="179"/>
      <c r="AZ270" s="179"/>
      <c r="BA270" s="179"/>
      <c r="BB270" s="179"/>
      <c r="BC270" s="179"/>
      <c r="BD270" s="179"/>
      <c r="BE270" s="179"/>
      <c r="BF270" s="179"/>
      <c r="BG270" s="179"/>
      <c r="BH270" s="179"/>
      <c r="BI270" s="179"/>
      <c r="BJ270" s="179"/>
      <c r="BK270" s="179"/>
      <c r="BL270" s="179"/>
      <c r="BM270" s="179"/>
      <c r="BN270" s="179"/>
      <c r="BO270" s="179"/>
      <c r="BP270" s="179"/>
      <c r="BQ270" s="179"/>
      <c r="BR270" s="179"/>
      <c r="BS270" s="179"/>
      <c r="BT270" s="179"/>
      <c r="BU270" s="179"/>
      <c r="BV270" s="179"/>
      <c r="BW270" s="179"/>
      <c r="BX270" s="179"/>
      <c r="BY270" s="179"/>
      <c r="BZ270" s="179"/>
      <c r="CA270" s="179"/>
      <c r="CB270" s="179"/>
      <c r="CC270" s="179"/>
      <c r="CD270" s="179"/>
      <c r="CE270" s="179"/>
      <c r="CF270" s="179"/>
      <c r="CG270" s="179"/>
      <c r="CH270" s="179"/>
      <c r="CI270" s="179"/>
      <c r="CJ270" s="179"/>
      <c r="CK270" s="179"/>
      <c r="CL270" s="179"/>
      <c r="CM270" s="179"/>
      <c r="CN270" s="179"/>
      <c r="CO270" s="179"/>
      <c r="CP270" s="179"/>
      <c r="CQ270" s="179"/>
      <c r="CR270" s="179"/>
      <c r="CS270" s="179"/>
      <c r="CT270" s="179"/>
      <c r="CU270" s="179"/>
      <c r="CV270" s="179"/>
      <c r="CW270" s="179"/>
      <c r="CX270" s="179"/>
      <c r="CY270" s="179"/>
      <c r="CZ270" s="179"/>
      <c r="DA270" s="179"/>
      <c r="DB270" s="179"/>
      <c r="DC270" s="179"/>
      <c r="DD270" s="179"/>
      <c r="DE270" s="179"/>
      <c r="DF270" s="179"/>
      <c r="DG270" s="179"/>
      <c r="DH270" s="179"/>
      <c r="DI270" s="179"/>
      <c r="DJ270" s="179"/>
      <c r="DK270" s="179"/>
      <c r="DL270" s="179"/>
      <c r="DM270" s="179"/>
      <c r="DN270" s="179"/>
      <c r="DO270" s="179"/>
      <c r="DP270" s="179"/>
      <c r="DQ270" s="179"/>
      <c r="DR270" s="179"/>
      <c r="DS270" s="179"/>
      <c r="DT270" s="179"/>
      <c r="DU270" s="179"/>
      <c r="DV270" s="179"/>
    </row>
    <row r="271" spans="1:126" x14ac:dyDescent="0.2">
      <c r="A271" s="191"/>
      <c r="B271" s="203"/>
      <c r="C271" s="203"/>
      <c r="D271" s="203"/>
      <c r="E271" s="207"/>
      <c r="F271" s="202" t="s">
        <v>259</v>
      </c>
      <c r="G271" s="179"/>
      <c r="H271" s="179"/>
      <c r="I271" s="192"/>
      <c r="J271" s="192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179"/>
      <c r="AT271" s="179"/>
      <c r="AU271" s="179"/>
      <c r="AV271" s="179"/>
      <c r="AW271" s="179"/>
      <c r="AX271" s="179"/>
      <c r="AY271" s="179"/>
      <c r="AZ271" s="179"/>
      <c r="BA271" s="179"/>
      <c r="BB271" s="179"/>
      <c r="BC271" s="179"/>
      <c r="BD271" s="179"/>
      <c r="BE271" s="179"/>
      <c r="BF271" s="179"/>
      <c r="BG271" s="179"/>
      <c r="BH271" s="179"/>
      <c r="BI271" s="179"/>
      <c r="BJ271" s="179"/>
      <c r="BK271" s="179"/>
      <c r="BL271" s="179"/>
      <c r="BM271" s="179"/>
      <c r="BN271" s="179"/>
      <c r="BO271" s="179"/>
      <c r="BP271" s="179"/>
      <c r="BQ271" s="179"/>
      <c r="BR271" s="179"/>
      <c r="BS271" s="179"/>
      <c r="BT271" s="179"/>
      <c r="BU271" s="179"/>
      <c r="BV271" s="179"/>
      <c r="BW271" s="179"/>
      <c r="BX271" s="179"/>
      <c r="BY271" s="179"/>
      <c r="BZ271" s="179"/>
      <c r="CA271" s="179"/>
      <c r="CB271" s="179"/>
      <c r="CC271" s="179"/>
      <c r="CD271" s="179"/>
      <c r="CE271" s="179"/>
      <c r="CF271" s="179"/>
      <c r="CG271" s="179"/>
      <c r="CH271" s="179"/>
      <c r="CI271" s="179"/>
      <c r="CJ271" s="179"/>
      <c r="CK271" s="179"/>
      <c r="CL271" s="179"/>
      <c r="CM271" s="179"/>
      <c r="CN271" s="179"/>
      <c r="CO271" s="179"/>
      <c r="CP271" s="179"/>
      <c r="CQ271" s="179"/>
      <c r="CR271" s="179"/>
      <c r="CS271" s="179"/>
      <c r="CT271" s="179"/>
      <c r="CU271" s="179"/>
      <c r="CV271" s="179"/>
      <c r="CW271" s="179"/>
      <c r="CX271" s="179"/>
      <c r="CY271" s="179"/>
      <c r="CZ271" s="179"/>
      <c r="DA271" s="179"/>
      <c r="DB271" s="179"/>
      <c r="DC271" s="179"/>
      <c r="DD271" s="179"/>
      <c r="DE271" s="179"/>
      <c r="DF271" s="179"/>
      <c r="DG271" s="179"/>
      <c r="DH271" s="179"/>
      <c r="DI271" s="179"/>
      <c r="DJ271" s="179"/>
      <c r="DK271" s="179"/>
      <c r="DL271" s="179"/>
      <c r="DM271" s="179"/>
      <c r="DN271" s="179"/>
      <c r="DO271" s="179"/>
      <c r="DP271" s="179"/>
      <c r="DQ271" s="179"/>
      <c r="DR271" s="179"/>
      <c r="DS271" s="179"/>
      <c r="DT271" s="179"/>
      <c r="DU271" s="179"/>
      <c r="DV271" s="179"/>
    </row>
    <row r="272" spans="1:126" x14ac:dyDescent="0.2">
      <c r="A272" s="191"/>
      <c r="B272" s="203"/>
      <c r="C272" s="203"/>
      <c r="D272" s="203"/>
      <c r="E272" s="207"/>
      <c r="F272" s="202" t="s">
        <v>258</v>
      </c>
      <c r="G272" s="179"/>
      <c r="H272" s="179"/>
      <c r="I272" s="192"/>
      <c r="J272" s="192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79"/>
      <c r="AT272" s="179"/>
      <c r="AU272" s="179"/>
      <c r="AV272" s="179"/>
      <c r="AW272" s="179"/>
      <c r="AX272" s="179"/>
      <c r="AY272" s="179"/>
      <c r="AZ272" s="179"/>
      <c r="BA272" s="179"/>
      <c r="BB272" s="179"/>
      <c r="BC272" s="179"/>
      <c r="BD272" s="179"/>
      <c r="BE272" s="179"/>
      <c r="BF272" s="179"/>
      <c r="BG272" s="179"/>
      <c r="BH272" s="179"/>
      <c r="BI272" s="179"/>
      <c r="BJ272" s="179"/>
      <c r="BK272" s="179"/>
      <c r="BL272" s="179"/>
      <c r="BM272" s="179"/>
      <c r="BN272" s="179"/>
      <c r="BO272" s="179"/>
      <c r="BP272" s="179"/>
      <c r="BQ272" s="179"/>
      <c r="BR272" s="179"/>
      <c r="BS272" s="179"/>
      <c r="BT272" s="179"/>
      <c r="BU272" s="179"/>
      <c r="BV272" s="179"/>
      <c r="BW272" s="179"/>
      <c r="BX272" s="179"/>
      <c r="BY272" s="179"/>
      <c r="BZ272" s="179"/>
      <c r="CA272" s="179"/>
      <c r="CB272" s="179"/>
      <c r="CC272" s="179"/>
      <c r="CD272" s="179"/>
      <c r="CE272" s="179"/>
      <c r="CF272" s="179"/>
      <c r="CG272" s="179"/>
      <c r="CH272" s="179"/>
      <c r="CI272" s="179"/>
      <c r="CJ272" s="179"/>
      <c r="CK272" s="179"/>
      <c r="CL272" s="179"/>
      <c r="CM272" s="179"/>
      <c r="CN272" s="179"/>
      <c r="CO272" s="179"/>
      <c r="CP272" s="179"/>
      <c r="CQ272" s="179"/>
      <c r="CR272" s="179"/>
      <c r="CS272" s="179"/>
      <c r="CT272" s="179"/>
      <c r="CU272" s="179"/>
      <c r="CV272" s="179"/>
      <c r="CW272" s="179"/>
      <c r="CX272" s="179"/>
      <c r="CY272" s="179"/>
      <c r="CZ272" s="179"/>
      <c r="DA272" s="179"/>
      <c r="DB272" s="179"/>
      <c r="DC272" s="179"/>
      <c r="DD272" s="179"/>
      <c r="DE272" s="179"/>
      <c r="DF272" s="179"/>
      <c r="DG272" s="179"/>
      <c r="DH272" s="179"/>
      <c r="DI272" s="179"/>
      <c r="DJ272" s="179"/>
      <c r="DK272" s="179"/>
      <c r="DL272" s="179"/>
      <c r="DM272" s="179"/>
      <c r="DN272" s="179"/>
      <c r="DO272" s="179"/>
      <c r="DP272" s="179"/>
      <c r="DQ272" s="179"/>
      <c r="DR272" s="179"/>
      <c r="DS272" s="179"/>
      <c r="DT272" s="179"/>
      <c r="DU272" s="179"/>
      <c r="DV272" s="179"/>
    </row>
    <row r="273" spans="1:126" x14ac:dyDescent="0.2">
      <c r="A273" s="191"/>
      <c r="B273" s="203"/>
      <c r="C273" s="203"/>
      <c r="D273" s="203"/>
      <c r="E273" s="207"/>
      <c r="F273" s="202" t="s">
        <v>259</v>
      </c>
      <c r="G273" s="171"/>
      <c r="H273" s="171"/>
      <c r="I273" s="192"/>
      <c r="J273" s="192"/>
      <c r="K273" s="171"/>
      <c r="L273" s="179"/>
      <c r="M273" s="171"/>
      <c r="N273" s="171"/>
      <c r="O273" s="179"/>
      <c r="P273" s="171"/>
      <c r="Q273" s="171"/>
      <c r="R273" s="179"/>
      <c r="S273" s="171"/>
      <c r="T273" s="171"/>
      <c r="U273" s="179"/>
      <c r="V273" s="171"/>
      <c r="W273" s="171"/>
      <c r="X273" s="179"/>
      <c r="Y273" s="171"/>
      <c r="Z273" s="171"/>
      <c r="AA273" s="179"/>
      <c r="AB273" s="171"/>
      <c r="AC273" s="171"/>
      <c r="AD273" s="179"/>
      <c r="AE273" s="171"/>
      <c r="AF273" s="171"/>
      <c r="AG273" s="179"/>
      <c r="AH273" s="171"/>
      <c r="AI273" s="171"/>
      <c r="AJ273" s="179"/>
      <c r="AK273" s="171"/>
      <c r="AL273" s="171"/>
      <c r="AM273" s="179"/>
      <c r="AN273" s="171"/>
      <c r="AO273" s="171"/>
      <c r="AP273" s="179"/>
      <c r="AQ273" s="171"/>
      <c r="AR273" s="171"/>
      <c r="AS273" s="179"/>
      <c r="AT273" s="171"/>
      <c r="AU273" s="171"/>
      <c r="AV273" s="179"/>
      <c r="AW273" s="171"/>
      <c r="AX273" s="171"/>
      <c r="AY273" s="179"/>
      <c r="AZ273" s="171"/>
      <c r="BA273" s="171"/>
      <c r="BB273" s="179"/>
      <c r="BC273" s="171"/>
      <c r="BD273" s="171"/>
      <c r="BE273" s="179"/>
      <c r="BF273" s="171"/>
      <c r="BG273" s="171"/>
      <c r="BH273" s="179"/>
      <c r="BI273" s="171"/>
      <c r="BJ273" s="171"/>
      <c r="BK273" s="179"/>
      <c r="BL273" s="171"/>
      <c r="BM273" s="171"/>
      <c r="BN273" s="179"/>
      <c r="BO273" s="171"/>
      <c r="BP273" s="171"/>
      <c r="BQ273" s="179"/>
      <c r="BR273" s="171"/>
      <c r="BS273" s="171"/>
      <c r="BT273" s="179"/>
      <c r="BU273" s="171"/>
      <c r="BV273" s="171"/>
      <c r="BW273" s="179"/>
      <c r="BX273" s="171"/>
      <c r="BY273" s="171"/>
      <c r="BZ273" s="179"/>
      <c r="CA273" s="171"/>
      <c r="CB273" s="171"/>
      <c r="CC273" s="179"/>
      <c r="CD273" s="171"/>
      <c r="CE273" s="171"/>
      <c r="CF273" s="179"/>
      <c r="CG273" s="171"/>
      <c r="CH273" s="171"/>
      <c r="CI273" s="179"/>
      <c r="CJ273" s="171"/>
      <c r="CK273" s="171"/>
      <c r="CL273" s="179"/>
      <c r="CM273" s="171"/>
      <c r="CN273" s="171"/>
      <c r="CO273" s="179"/>
      <c r="CP273" s="171"/>
      <c r="CQ273" s="171"/>
      <c r="CR273" s="179"/>
      <c r="CS273" s="171"/>
      <c r="CT273" s="171"/>
      <c r="CU273" s="179"/>
      <c r="CV273" s="171"/>
      <c r="CW273" s="171"/>
      <c r="CX273" s="179"/>
      <c r="CY273" s="171"/>
      <c r="CZ273" s="171"/>
      <c r="DA273" s="179"/>
      <c r="DB273" s="171"/>
      <c r="DC273" s="171"/>
      <c r="DD273" s="179"/>
      <c r="DE273" s="171"/>
      <c r="DF273" s="171"/>
      <c r="DG273" s="179"/>
      <c r="DH273" s="171"/>
      <c r="DI273" s="171"/>
      <c r="DJ273" s="179"/>
      <c r="DK273" s="171"/>
      <c r="DL273" s="171"/>
      <c r="DM273" s="179"/>
      <c r="DN273" s="171"/>
      <c r="DO273" s="171"/>
      <c r="DP273" s="179"/>
      <c r="DQ273" s="171"/>
      <c r="DR273" s="171"/>
      <c r="DS273" s="179"/>
      <c r="DT273" s="171"/>
      <c r="DU273" s="171"/>
      <c r="DV273" s="179"/>
    </row>
    <row r="274" spans="1:126" x14ac:dyDescent="0.2">
      <c r="A274" s="191"/>
      <c r="B274" s="203"/>
      <c r="C274" s="203"/>
      <c r="D274" s="203"/>
      <c r="E274" s="207"/>
      <c r="F274" s="202" t="s">
        <v>258</v>
      </c>
      <c r="G274" s="179"/>
      <c r="H274" s="179"/>
      <c r="I274" s="192"/>
      <c r="J274" s="192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79"/>
      <c r="AT274" s="179"/>
      <c r="AU274" s="179"/>
      <c r="AV274" s="179"/>
      <c r="AW274" s="179"/>
      <c r="AX274" s="179"/>
      <c r="AY274" s="179"/>
      <c r="AZ274" s="179"/>
      <c r="BA274" s="179"/>
      <c r="BB274" s="179"/>
      <c r="BC274" s="179"/>
      <c r="BD274" s="179"/>
      <c r="BE274" s="179"/>
      <c r="BF274" s="179"/>
      <c r="BG274" s="179"/>
      <c r="BH274" s="179"/>
      <c r="BI274" s="179"/>
      <c r="BJ274" s="179"/>
      <c r="BK274" s="179"/>
      <c r="BL274" s="179"/>
      <c r="BM274" s="179"/>
      <c r="BN274" s="179"/>
      <c r="BO274" s="179"/>
      <c r="BP274" s="179"/>
      <c r="BQ274" s="179"/>
      <c r="BR274" s="179"/>
      <c r="BS274" s="179"/>
      <c r="BT274" s="179"/>
      <c r="BU274" s="179"/>
      <c r="BV274" s="179"/>
      <c r="BW274" s="179"/>
      <c r="BX274" s="179"/>
      <c r="BY274" s="179"/>
      <c r="BZ274" s="179"/>
      <c r="CA274" s="179"/>
      <c r="CB274" s="179"/>
      <c r="CC274" s="179"/>
      <c r="CD274" s="179"/>
      <c r="CE274" s="179"/>
      <c r="CF274" s="179"/>
      <c r="CG274" s="179"/>
      <c r="CH274" s="179"/>
      <c r="CI274" s="179"/>
      <c r="CJ274" s="179"/>
      <c r="CK274" s="179"/>
      <c r="CL274" s="179"/>
      <c r="CM274" s="179"/>
      <c r="CN274" s="179"/>
      <c r="CO274" s="179"/>
      <c r="CP274" s="179"/>
      <c r="CQ274" s="179"/>
      <c r="CR274" s="179"/>
      <c r="CS274" s="179"/>
      <c r="CT274" s="179"/>
      <c r="CU274" s="179"/>
      <c r="CV274" s="179"/>
      <c r="CW274" s="179"/>
      <c r="CX274" s="179"/>
      <c r="CY274" s="179"/>
      <c r="CZ274" s="179"/>
      <c r="DA274" s="179"/>
      <c r="DB274" s="179"/>
      <c r="DC274" s="179"/>
      <c r="DD274" s="179"/>
      <c r="DE274" s="179"/>
      <c r="DF274" s="179"/>
      <c r="DG274" s="179"/>
      <c r="DH274" s="179"/>
      <c r="DI274" s="179"/>
      <c r="DJ274" s="179"/>
      <c r="DK274" s="179"/>
      <c r="DL274" s="179"/>
      <c r="DM274" s="179"/>
      <c r="DN274" s="179"/>
      <c r="DO274" s="179"/>
      <c r="DP274" s="179"/>
      <c r="DQ274" s="179"/>
      <c r="DR274" s="179"/>
      <c r="DS274" s="179"/>
      <c r="DT274" s="179"/>
      <c r="DU274" s="179"/>
      <c r="DV274" s="179"/>
    </row>
    <row r="275" spans="1:126" x14ac:dyDescent="0.2">
      <c r="A275" s="191"/>
      <c r="B275" s="203"/>
      <c r="C275" s="203"/>
      <c r="D275" s="203"/>
      <c r="E275" s="207"/>
      <c r="F275" s="202" t="s">
        <v>259</v>
      </c>
      <c r="G275" s="179"/>
      <c r="H275" s="179"/>
      <c r="I275" s="192"/>
      <c r="J275" s="192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79"/>
      <c r="AT275" s="179"/>
      <c r="AU275" s="179"/>
      <c r="AV275" s="179"/>
      <c r="AW275" s="179"/>
      <c r="AX275" s="179"/>
      <c r="AY275" s="179"/>
      <c r="AZ275" s="179"/>
      <c r="BA275" s="179"/>
      <c r="BB275" s="179"/>
      <c r="BC275" s="179"/>
      <c r="BD275" s="179"/>
      <c r="BE275" s="179"/>
      <c r="BF275" s="179"/>
      <c r="BG275" s="179"/>
      <c r="BH275" s="179"/>
      <c r="BI275" s="179"/>
      <c r="BJ275" s="179"/>
      <c r="BK275" s="179"/>
      <c r="BL275" s="179"/>
      <c r="BM275" s="179"/>
      <c r="BN275" s="179"/>
      <c r="BO275" s="179"/>
      <c r="BP275" s="179"/>
      <c r="BQ275" s="179"/>
      <c r="BR275" s="179"/>
      <c r="BS275" s="179"/>
      <c r="BT275" s="179"/>
      <c r="BU275" s="179"/>
      <c r="BV275" s="179"/>
      <c r="BW275" s="179"/>
      <c r="BX275" s="179"/>
      <c r="BY275" s="179"/>
      <c r="BZ275" s="179"/>
      <c r="CA275" s="179"/>
      <c r="CB275" s="179"/>
      <c r="CC275" s="179"/>
      <c r="CD275" s="179"/>
      <c r="CE275" s="179"/>
      <c r="CF275" s="179"/>
      <c r="CG275" s="179"/>
      <c r="CH275" s="179"/>
      <c r="CI275" s="179"/>
      <c r="CJ275" s="179"/>
      <c r="CK275" s="179"/>
      <c r="CL275" s="179"/>
      <c r="CM275" s="179"/>
      <c r="CN275" s="179"/>
      <c r="CO275" s="179"/>
      <c r="CP275" s="179"/>
      <c r="CQ275" s="179"/>
      <c r="CR275" s="179"/>
      <c r="CS275" s="179"/>
      <c r="CT275" s="179"/>
      <c r="CU275" s="179"/>
      <c r="CV275" s="179"/>
      <c r="CW275" s="179"/>
      <c r="CX275" s="179"/>
      <c r="CY275" s="179"/>
      <c r="CZ275" s="179"/>
      <c r="DA275" s="179"/>
      <c r="DB275" s="179"/>
      <c r="DC275" s="179"/>
      <c r="DD275" s="179"/>
      <c r="DE275" s="179"/>
      <c r="DF275" s="179"/>
      <c r="DG275" s="179"/>
      <c r="DH275" s="179"/>
      <c r="DI275" s="179"/>
      <c r="DJ275" s="179"/>
      <c r="DK275" s="179"/>
      <c r="DL275" s="179"/>
      <c r="DM275" s="179"/>
      <c r="DN275" s="179"/>
      <c r="DO275" s="179"/>
      <c r="DP275" s="179"/>
      <c r="DQ275" s="179"/>
      <c r="DR275" s="179"/>
      <c r="DS275" s="179"/>
      <c r="DT275" s="179"/>
      <c r="DU275" s="179"/>
      <c r="DV275" s="179"/>
    </row>
    <row r="276" spans="1:126" x14ac:dyDescent="0.2">
      <c r="A276" s="191"/>
      <c r="B276" s="203"/>
      <c r="C276" s="203"/>
      <c r="D276" s="203"/>
      <c r="E276" s="207"/>
      <c r="F276" s="202" t="s">
        <v>258</v>
      </c>
      <c r="G276" s="179"/>
      <c r="H276" s="179"/>
      <c r="I276" s="192"/>
      <c r="J276" s="192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79"/>
      <c r="AT276" s="179"/>
      <c r="AU276" s="179"/>
      <c r="AV276" s="179"/>
      <c r="AW276" s="179"/>
      <c r="AX276" s="179"/>
      <c r="AY276" s="179"/>
      <c r="AZ276" s="179"/>
      <c r="BA276" s="179"/>
      <c r="BB276" s="179"/>
      <c r="BC276" s="179"/>
      <c r="BD276" s="179"/>
      <c r="BE276" s="179"/>
      <c r="BF276" s="179"/>
      <c r="BG276" s="179"/>
      <c r="BH276" s="179"/>
      <c r="BI276" s="179"/>
      <c r="BJ276" s="179"/>
      <c r="BK276" s="179"/>
      <c r="BL276" s="179"/>
      <c r="BM276" s="179"/>
      <c r="BN276" s="179"/>
      <c r="BO276" s="179"/>
      <c r="BP276" s="179"/>
      <c r="BQ276" s="179"/>
      <c r="BR276" s="179"/>
      <c r="BS276" s="179"/>
      <c r="BT276" s="179"/>
      <c r="BU276" s="179"/>
      <c r="BV276" s="179"/>
      <c r="BW276" s="179"/>
      <c r="BX276" s="179"/>
      <c r="BY276" s="179"/>
      <c r="BZ276" s="179"/>
      <c r="CA276" s="179"/>
      <c r="CB276" s="179"/>
      <c r="CC276" s="179"/>
      <c r="CD276" s="179"/>
      <c r="CE276" s="179"/>
      <c r="CF276" s="179"/>
      <c r="CG276" s="179"/>
      <c r="CH276" s="179"/>
      <c r="CI276" s="179"/>
      <c r="CJ276" s="179"/>
      <c r="CK276" s="179"/>
      <c r="CL276" s="179"/>
      <c r="CM276" s="179"/>
      <c r="CN276" s="179"/>
      <c r="CO276" s="179"/>
      <c r="CP276" s="179"/>
      <c r="CQ276" s="179"/>
      <c r="CR276" s="179"/>
      <c r="CS276" s="179"/>
      <c r="CT276" s="179"/>
      <c r="CU276" s="179"/>
      <c r="CV276" s="179"/>
      <c r="CW276" s="179"/>
      <c r="CX276" s="179"/>
      <c r="CY276" s="179"/>
      <c r="CZ276" s="179"/>
      <c r="DA276" s="179"/>
      <c r="DB276" s="179"/>
      <c r="DC276" s="179"/>
      <c r="DD276" s="179"/>
      <c r="DE276" s="179"/>
      <c r="DF276" s="179"/>
      <c r="DG276" s="179"/>
      <c r="DH276" s="179"/>
      <c r="DI276" s="179"/>
      <c r="DJ276" s="179"/>
      <c r="DK276" s="179"/>
      <c r="DL276" s="179"/>
      <c r="DM276" s="179"/>
      <c r="DN276" s="179"/>
      <c r="DO276" s="179"/>
      <c r="DP276" s="179"/>
      <c r="DQ276" s="179"/>
      <c r="DR276" s="179"/>
      <c r="DS276" s="179"/>
      <c r="DT276" s="179"/>
      <c r="DU276" s="179"/>
      <c r="DV276" s="179"/>
    </row>
    <row r="277" spans="1:126" x14ac:dyDescent="0.2">
      <c r="A277" s="191"/>
      <c r="B277" s="203"/>
      <c r="C277" s="203"/>
      <c r="D277" s="203"/>
      <c r="E277" s="207"/>
      <c r="F277" s="202" t="s">
        <v>259</v>
      </c>
      <c r="G277" s="179"/>
      <c r="H277" s="179"/>
      <c r="I277" s="192"/>
      <c r="J277" s="192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/>
      <c r="AG277" s="179"/>
      <c r="AH277" s="179"/>
      <c r="AI277" s="179"/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/>
      <c r="AV277" s="179"/>
      <c r="AW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/>
      <c r="BH277" s="179"/>
      <c r="BI277" s="179"/>
      <c r="BJ277" s="179"/>
      <c r="BK277" s="179"/>
      <c r="BL277" s="179"/>
      <c r="BM277" s="179"/>
      <c r="BN277" s="179"/>
      <c r="BO277" s="179"/>
      <c r="BP277" s="179"/>
      <c r="BQ277" s="179"/>
      <c r="BR277" s="179"/>
      <c r="BS277" s="179"/>
      <c r="BT277" s="179"/>
      <c r="BU277" s="179"/>
      <c r="BV277" s="179"/>
      <c r="BW277" s="179"/>
      <c r="BX277" s="179"/>
      <c r="BY277" s="179"/>
      <c r="BZ277" s="179"/>
      <c r="CA277" s="179"/>
      <c r="CB277" s="179"/>
      <c r="CC277" s="179"/>
      <c r="CD277" s="179"/>
      <c r="CE277" s="179"/>
      <c r="CF277" s="179"/>
      <c r="CG277" s="179"/>
      <c r="CH277" s="179"/>
      <c r="CI277" s="179"/>
      <c r="CJ277" s="179"/>
      <c r="CK277" s="179"/>
      <c r="CL277" s="179"/>
      <c r="CM277" s="179"/>
      <c r="CN277" s="179"/>
      <c r="CO277" s="179"/>
      <c r="CP277" s="179"/>
      <c r="CQ277" s="179"/>
      <c r="CR277" s="179"/>
      <c r="CS277" s="179"/>
      <c r="CT277" s="179"/>
      <c r="CU277" s="179"/>
      <c r="CV277" s="179"/>
      <c r="CW277" s="179"/>
      <c r="CX277" s="179"/>
      <c r="CY277" s="179"/>
      <c r="CZ277" s="179"/>
      <c r="DA277" s="179"/>
      <c r="DB277" s="179"/>
      <c r="DC277" s="179"/>
      <c r="DD277" s="179"/>
      <c r="DE277" s="179"/>
      <c r="DF277" s="179"/>
      <c r="DG277" s="179"/>
      <c r="DH277" s="179"/>
      <c r="DI277" s="179"/>
      <c r="DJ277" s="179"/>
      <c r="DK277" s="179"/>
      <c r="DL277" s="179"/>
      <c r="DM277" s="179"/>
      <c r="DN277" s="179"/>
      <c r="DO277" s="179"/>
      <c r="DP277" s="179"/>
      <c r="DQ277" s="179"/>
      <c r="DR277" s="179"/>
      <c r="DS277" s="179"/>
      <c r="DT277" s="179"/>
      <c r="DU277" s="179"/>
      <c r="DV277" s="179"/>
    </row>
    <row r="278" spans="1:126" x14ac:dyDescent="0.2">
      <c r="A278" s="191"/>
      <c r="B278" s="203"/>
      <c r="C278" s="203"/>
      <c r="D278" s="203"/>
      <c r="E278" s="207"/>
      <c r="F278" s="202" t="s">
        <v>258</v>
      </c>
      <c r="G278" s="171"/>
      <c r="H278" s="171"/>
      <c r="I278" s="192"/>
      <c r="J278" s="192"/>
      <c r="K278" s="171"/>
      <c r="L278" s="179"/>
      <c r="M278" s="171"/>
      <c r="N278" s="171"/>
      <c r="O278" s="179"/>
      <c r="P278" s="171"/>
      <c r="Q278" s="171"/>
      <c r="R278" s="179"/>
      <c r="S278" s="171"/>
      <c r="T278" s="171"/>
      <c r="U278" s="179"/>
      <c r="V278" s="171"/>
      <c r="W278" s="171"/>
      <c r="X278" s="179"/>
      <c r="Y278" s="171"/>
      <c r="Z278" s="171"/>
      <c r="AA278" s="179"/>
      <c r="AB278" s="171"/>
      <c r="AC278" s="171"/>
      <c r="AD278" s="179"/>
      <c r="AE278" s="171"/>
      <c r="AF278" s="171"/>
      <c r="AG278" s="179"/>
      <c r="AH278" s="171"/>
      <c r="AI278" s="171"/>
      <c r="AJ278" s="179"/>
      <c r="AK278" s="171"/>
      <c r="AL278" s="171"/>
      <c r="AM278" s="179"/>
      <c r="AN278" s="171"/>
      <c r="AO278" s="171"/>
      <c r="AP278" s="179"/>
      <c r="AQ278" s="171"/>
      <c r="AR278" s="171"/>
      <c r="AS278" s="179"/>
      <c r="AT278" s="171"/>
      <c r="AU278" s="171"/>
      <c r="AV278" s="179"/>
      <c r="AW278" s="171"/>
      <c r="AX278" s="171"/>
      <c r="AY278" s="179"/>
      <c r="AZ278" s="171"/>
      <c r="BA278" s="171"/>
      <c r="BB278" s="179"/>
      <c r="BC278" s="171"/>
      <c r="BD278" s="171"/>
      <c r="BE278" s="179"/>
      <c r="BF278" s="171"/>
      <c r="BG278" s="171"/>
      <c r="BH278" s="179"/>
      <c r="BI278" s="171"/>
      <c r="BJ278" s="171"/>
      <c r="BK278" s="179"/>
      <c r="BL278" s="171"/>
      <c r="BM278" s="171"/>
      <c r="BN278" s="179"/>
      <c r="BO278" s="171"/>
      <c r="BP278" s="171"/>
      <c r="BQ278" s="179"/>
      <c r="BR278" s="171"/>
      <c r="BS278" s="171"/>
      <c r="BT278" s="179"/>
      <c r="BU278" s="171"/>
      <c r="BV278" s="171"/>
      <c r="BW278" s="179"/>
      <c r="BX278" s="171"/>
      <c r="BY278" s="171"/>
      <c r="BZ278" s="179"/>
      <c r="CA278" s="171"/>
      <c r="CB278" s="171"/>
      <c r="CC278" s="179"/>
      <c r="CD278" s="171"/>
      <c r="CE278" s="171"/>
      <c r="CF278" s="179"/>
      <c r="CG278" s="171"/>
      <c r="CH278" s="171"/>
      <c r="CI278" s="179"/>
      <c r="CJ278" s="171"/>
      <c r="CK278" s="171"/>
      <c r="CL278" s="179"/>
      <c r="CM278" s="171"/>
      <c r="CN278" s="171"/>
      <c r="CO278" s="179"/>
      <c r="CP278" s="171"/>
      <c r="CQ278" s="171"/>
      <c r="CR278" s="179"/>
      <c r="CS278" s="171"/>
      <c r="CT278" s="171"/>
      <c r="CU278" s="179"/>
      <c r="CV278" s="171"/>
      <c r="CW278" s="171"/>
      <c r="CX278" s="179"/>
      <c r="CY278" s="171"/>
      <c r="CZ278" s="171"/>
      <c r="DA278" s="179"/>
      <c r="DB278" s="171"/>
      <c r="DC278" s="171"/>
      <c r="DD278" s="179"/>
      <c r="DE278" s="171"/>
      <c r="DF278" s="171"/>
      <c r="DG278" s="179"/>
      <c r="DH278" s="171"/>
      <c r="DI278" s="171"/>
      <c r="DJ278" s="179"/>
      <c r="DK278" s="171"/>
      <c r="DL278" s="171"/>
      <c r="DM278" s="179"/>
      <c r="DN278" s="171"/>
      <c r="DO278" s="171"/>
      <c r="DP278" s="179"/>
      <c r="DQ278" s="171"/>
      <c r="DR278" s="171"/>
      <c r="DS278" s="179"/>
      <c r="DT278" s="171"/>
      <c r="DU278" s="171"/>
      <c r="DV278" s="179"/>
    </row>
    <row r="279" spans="1:126" x14ac:dyDescent="0.2">
      <c r="A279" s="191"/>
      <c r="B279" s="203"/>
      <c r="C279" s="203"/>
      <c r="D279" s="203"/>
      <c r="E279" s="207"/>
      <c r="F279" s="202" t="s">
        <v>259</v>
      </c>
      <c r="G279" s="179"/>
      <c r="H279" s="179"/>
      <c r="I279" s="192"/>
      <c r="J279" s="192"/>
      <c r="K279" s="179"/>
      <c r="L279" s="179"/>
      <c r="M279" s="179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79"/>
      <c r="AC279" s="179"/>
      <c r="AD279" s="179"/>
      <c r="AE279" s="179"/>
      <c r="AF279" s="179"/>
      <c r="AG279" s="179"/>
      <c r="AH279" s="179"/>
      <c r="AI279" s="179"/>
      <c r="AJ279" s="179"/>
      <c r="AK279" s="179"/>
      <c r="AL279" s="179"/>
      <c r="AM279" s="179"/>
      <c r="AN279" s="179"/>
      <c r="AO279" s="179"/>
      <c r="AP279" s="179"/>
      <c r="AQ279" s="179"/>
      <c r="AR279" s="179"/>
      <c r="AS279" s="179"/>
      <c r="AT279" s="179"/>
      <c r="AU279" s="179"/>
      <c r="AV279" s="179"/>
      <c r="AW279" s="179"/>
      <c r="AX279" s="179"/>
      <c r="AY279" s="179"/>
      <c r="AZ279" s="179"/>
      <c r="BA279" s="179"/>
      <c r="BB279" s="179"/>
      <c r="BC279" s="179"/>
      <c r="BD279" s="179"/>
      <c r="BE279" s="179"/>
      <c r="BF279" s="179"/>
      <c r="BG279" s="179"/>
      <c r="BH279" s="179"/>
      <c r="BI279" s="179"/>
      <c r="BJ279" s="179"/>
      <c r="BK279" s="179"/>
      <c r="BL279" s="179"/>
      <c r="BM279" s="179"/>
      <c r="BN279" s="179"/>
      <c r="BO279" s="179"/>
      <c r="BP279" s="179"/>
      <c r="BQ279" s="179"/>
      <c r="BR279" s="179"/>
      <c r="BS279" s="179"/>
      <c r="BT279" s="179"/>
      <c r="BU279" s="179"/>
      <c r="BV279" s="179"/>
      <c r="BW279" s="179"/>
      <c r="BX279" s="179"/>
      <c r="BY279" s="179"/>
      <c r="BZ279" s="179"/>
      <c r="CA279" s="179"/>
      <c r="CB279" s="179"/>
      <c r="CC279" s="179"/>
      <c r="CD279" s="179"/>
      <c r="CE279" s="179"/>
      <c r="CF279" s="179"/>
      <c r="CG279" s="179"/>
      <c r="CH279" s="179"/>
      <c r="CI279" s="179"/>
      <c r="CJ279" s="179"/>
      <c r="CK279" s="179"/>
      <c r="CL279" s="179"/>
      <c r="CM279" s="179"/>
      <c r="CN279" s="179"/>
      <c r="CO279" s="179"/>
      <c r="CP279" s="179"/>
      <c r="CQ279" s="179"/>
      <c r="CR279" s="179"/>
      <c r="CS279" s="179"/>
      <c r="CT279" s="179"/>
      <c r="CU279" s="179"/>
      <c r="CV279" s="179"/>
      <c r="CW279" s="179"/>
      <c r="CX279" s="179"/>
      <c r="CY279" s="179"/>
      <c r="CZ279" s="179"/>
      <c r="DA279" s="179"/>
      <c r="DB279" s="179"/>
      <c r="DC279" s="179"/>
      <c r="DD279" s="179"/>
      <c r="DE279" s="179"/>
      <c r="DF279" s="179"/>
      <c r="DG279" s="179"/>
      <c r="DH279" s="179"/>
      <c r="DI279" s="179"/>
      <c r="DJ279" s="179"/>
      <c r="DK279" s="179"/>
      <c r="DL279" s="179"/>
      <c r="DM279" s="179"/>
      <c r="DN279" s="179"/>
      <c r="DO279" s="179"/>
      <c r="DP279" s="179"/>
      <c r="DQ279" s="179"/>
      <c r="DR279" s="179"/>
      <c r="DS279" s="179"/>
      <c r="DT279" s="179"/>
      <c r="DU279" s="179"/>
      <c r="DV279" s="179"/>
    </row>
    <row r="280" spans="1:126" x14ac:dyDescent="0.2">
      <c r="A280" s="191"/>
      <c r="B280" s="203"/>
      <c r="C280" s="203"/>
      <c r="D280" s="203"/>
      <c r="E280" s="207"/>
      <c r="F280" s="202" t="s">
        <v>258</v>
      </c>
      <c r="G280" s="179"/>
      <c r="H280" s="179"/>
      <c r="I280" s="192"/>
      <c r="J280" s="192"/>
      <c r="K280" s="179"/>
      <c r="L280" s="179"/>
      <c r="M280" s="179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79"/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79"/>
      <c r="AT280" s="179"/>
      <c r="AU280" s="179"/>
      <c r="AV280" s="179"/>
      <c r="AW280" s="179"/>
      <c r="AX280" s="179"/>
      <c r="AY280" s="179"/>
      <c r="AZ280" s="179"/>
      <c r="BA280" s="179"/>
      <c r="BB280" s="179"/>
      <c r="BC280" s="179"/>
      <c r="BD280" s="179"/>
      <c r="BE280" s="179"/>
      <c r="BF280" s="179"/>
      <c r="BG280" s="179"/>
      <c r="BH280" s="179"/>
      <c r="BI280" s="179"/>
      <c r="BJ280" s="179"/>
      <c r="BK280" s="179"/>
      <c r="BL280" s="179"/>
      <c r="BM280" s="179"/>
      <c r="BN280" s="179"/>
      <c r="BO280" s="179"/>
      <c r="BP280" s="179"/>
      <c r="BQ280" s="179"/>
      <c r="BR280" s="179"/>
      <c r="BS280" s="179"/>
      <c r="BT280" s="179"/>
      <c r="BU280" s="179"/>
      <c r="BV280" s="179"/>
      <c r="BW280" s="179"/>
      <c r="BX280" s="179"/>
      <c r="BY280" s="179"/>
      <c r="BZ280" s="179"/>
      <c r="CA280" s="179"/>
      <c r="CB280" s="179"/>
      <c r="CC280" s="179"/>
      <c r="CD280" s="179"/>
      <c r="CE280" s="179"/>
      <c r="CF280" s="179"/>
      <c r="CG280" s="179"/>
      <c r="CH280" s="179"/>
      <c r="CI280" s="179"/>
      <c r="CJ280" s="179"/>
      <c r="CK280" s="179"/>
      <c r="CL280" s="179"/>
      <c r="CM280" s="179"/>
      <c r="CN280" s="179"/>
      <c r="CO280" s="179"/>
      <c r="CP280" s="179"/>
      <c r="CQ280" s="179"/>
      <c r="CR280" s="179"/>
      <c r="CS280" s="179"/>
      <c r="CT280" s="179"/>
      <c r="CU280" s="179"/>
      <c r="CV280" s="179"/>
      <c r="CW280" s="179"/>
      <c r="CX280" s="179"/>
      <c r="CY280" s="179"/>
      <c r="CZ280" s="179"/>
      <c r="DA280" s="179"/>
      <c r="DB280" s="179"/>
      <c r="DC280" s="179"/>
      <c r="DD280" s="179"/>
      <c r="DE280" s="179"/>
      <c r="DF280" s="179"/>
      <c r="DG280" s="179"/>
      <c r="DH280" s="179"/>
      <c r="DI280" s="179"/>
      <c r="DJ280" s="179"/>
      <c r="DK280" s="179"/>
      <c r="DL280" s="179"/>
      <c r="DM280" s="179"/>
      <c r="DN280" s="179"/>
      <c r="DO280" s="179"/>
      <c r="DP280" s="179"/>
      <c r="DQ280" s="179"/>
      <c r="DR280" s="179"/>
      <c r="DS280" s="179"/>
      <c r="DT280" s="179"/>
      <c r="DU280" s="179"/>
      <c r="DV280" s="179"/>
    </row>
    <row r="281" spans="1:126" x14ac:dyDescent="0.2">
      <c r="A281" s="191"/>
      <c r="B281" s="203"/>
      <c r="C281" s="203"/>
      <c r="D281" s="203"/>
      <c r="E281" s="207"/>
      <c r="F281" s="202" t="s">
        <v>259</v>
      </c>
      <c r="G281" s="179"/>
      <c r="H281" s="179"/>
      <c r="I281" s="192"/>
      <c r="J281" s="192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79"/>
      <c r="AT281" s="179"/>
      <c r="AU281" s="179"/>
      <c r="AV281" s="179"/>
      <c r="AW281" s="179"/>
      <c r="AX281" s="179"/>
      <c r="AY281" s="179"/>
      <c r="AZ281" s="179"/>
      <c r="BA281" s="179"/>
      <c r="BB281" s="179"/>
      <c r="BC281" s="179"/>
      <c r="BD281" s="179"/>
      <c r="BE281" s="179"/>
      <c r="BF281" s="179"/>
      <c r="BG281" s="179"/>
      <c r="BH281" s="179"/>
      <c r="BI281" s="179"/>
      <c r="BJ281" s="179"/>
      <c r="BK281" s="179"/>
      <c r="BL281" s="179"/>
      <c r="BM281" s="179"/>
      <c r="BN281" s="179"/>
      <c r="BO281" s="179"/>
      <c r="BP281" s="179"/>
      <c r="BQ281" s="179"/>
      <c r="BR281" s="179"/>
      <c r="BS281" s="179"/>
      <c r="BT281" s="179"/>
      <c r="BU281" s="179"/>
      <c r="BV281" s="179"/>
      <c r="BW281" s="179"/>
      <c r="BX281" s="179"/>
      <c r="BY281" s="179"/>
      <c r="BZ281" s="179"/>
      <c r="CA281" s="179"/>
      <c r="CB281" s="179"/>
      <c r="CC281" s="179"/>
      <c r="CD281" s="179"/>
      <c r="CE281" s="179"/>
      <c r="CF281" s="179"/>
      <c r="CG281" s="179"/>
      <c r="CH281" s="179"/>
      <c r="CI281" s="179"/>
      <c r="CJ281" s="179"/>
      <c r="CK281" s="179"/>
      <c r="CL281" s="179"/>
      <c r="CM281" s="179"/>
      <c r="CN281" s="179"/>
      <c r="CO281" s="179"/>
      <c r="CP281" s="179"/>
      <c r="CQ281" s="179"/>
      <c r="CR281" s="179"/>
      <c r="CS281" s="179"/>
      <c r="CT281" s="179"/>
      <c r="CU281" s="179"/>
      <c r="CV281" s="179"/>
      <c r="CW281" s="179"/>
      <c r="CX281" s="179"/>
      <c r="CY281" s="179"/>
      <c r="CZ281" s="179"/>
      <c r="DA281" s="179"/>
      <c r="DB281" s="179"/>
      <c r="DC281" s="179"/>
      <c r="DD281" s="179"/>
      <c r="DE281" s="179"/>
      <c r="DF281" s="179"/>
      <c r="DG281" s="179"/>
      <c r="DH281" s="179"/>
      <c r="DI281" s="179"/>
      <c r="DJ281" s="179"/>
      <c r="DK281" s="179"/>
      <c r="DL281" s="179"/>
      <c r="DM281" s="179"/>
      <c r="DN281" s="179"/>
      <c r="DO281" s="179"/>
      <c r="DP281" s="179"/>
      <c r="DQ281" s="179"/>
      <c r="DR281" s="179"/>
      <c r="DS281" s="179"/>
      <c r="DT281" s="179"/>
      <c r="DU281" s="179"/>
      <c r="DV281" s="179"/>
    </row>
    <row r="282" spans="1:126" x14ac:dyDescent="0.2">
      <c r="A282" s="191"/>
      <c r="B282" s="203"/>
      <c r="C282" s="203"/>
      <c r="D282" s="203"/>
      <c r="E282" s="207"/>
      <c r="F282" s="202" t="s">
        <v>258</v>
      </c>
      <c r="G282" s="179"/>
      <c r="H282" s="179"/>
      <c r="I282" s="192"/>
      <c r="J282" s="192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79"/>
      <c r="AT282" s="179"/>
      <c r="AU282" s="179"/>
      <c r="AV282" s="179"/>
      <c r="AW282" s="179"/>
      <c r="AX282" s="179"/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J282" s="179"/>
      <c r="BK282" s="179"/>
      <c r="BL282" s="179"/>
      <c r="BM282" s="179"/>
      <c r="BN282" s="179"/>
      <c r="BO282" s="179"/>
      <c r="BP282" s="179"/>
      <c r="BQ282" s="179"/>
      <c r="BR282" s="179"/>
      <c r="BS282" s="179"/>
      <c r="BT282" s="179"/>
      <c r="BU282" s="179"/>
      <c r="BV282" s="179"/>
      <c r="BW282" s="179"/>
      <c r="BX282" s="179"/>
      <c r="BY282" s="179"/>
      <c r="BZ282" s="179"/>
      <c r="CA282" s="179"/>
      <c r="CB282" s="179"/>
      <c r="CC282" s="179"/>
      <c r="CD282" s="179"/>
      <c r="CE282" s="179"/>
      <c r="CF282" s="179"/>
      <c r="CG282" s="179"/>
      <c r="CH282" s="179"/>
      <c r="CI282" s="179"/>
      <c r="CJ282" s="179"/>
      <c r="CK282" s="179"/>
      <c r="CL282" s="179"/>
      <c r="CM282" s="179"/>
      <c r="CN282" s="179"/>
      <c r="CO282" s="179"/>
      <c r="CP282" s="179"/>
      <c r="CQ282" s="179"/>
      <c r="CR282" s="179"/>
      <c r="CS282" s="179"/>
      <c r="CT282" s="179"/>
      <c r="CU282" s="179"/>
      <c r="CV282" s="179"/>
      <c r="CW282" s="179"/>
      <c r="CX282" s="179"/>
      <c r="CY282" s="179"/>
      <c r="CZ282" s="179"/>
      <c r="DA282" s="179"/>
      <c r="DB282" s="179"/>
      <c r="DC282" s="179"/>
      <c r="DD282" s="179"/>
      <c r="DE282" s="179"/>
      <c r="DF282" s="179"/>
      <c r="DG282" s="179"/>
      <c r="DH282" s="179"/>
      <c r="DI282" s="179"/>
      <c r="DJ282" s="179"/>
      <c r="DK282" s="179"/>
      <c r="DL282" s="179"/>
      <c r="DM282" s="179"/>
      <c r="DN282" s="179"/>
      <c r="DO282" s="179"/>
      <c r="DP282" s="179"/>
      <c r="DQ282" s="179"/>
      <c r="DR282" s="179"/>
      <c r="DS282" s="179"/>
      <c r="DT282" s="179"/>
      <c r="DU282" s="179"/>
      <c r="DV282" s="179"/>
    </row>
    <row r="283" spans="1:126" x14ac:dyDescent="0.2">
      <c r="A283" s="191"/>
      <c r="B283" s="203"/>
      <c r="C283" s="203"/>
      <c r="D283" s="203"/>
      <c r="E283" s="207"/>
      <c r="F283" s="202" t="s">
        <v>259</v>
      </c>
      <c r="G283" s="179"/>
      <c r="H283" s="179"/>
      <c r="I283" s="192"/>
      <c r="J283" s="192"/>
      <c r="K283" s="179"/>
      <c r="L283" s="179"/>
      <c r="M283" s="179"/>
      <c r="N283" s="179"/>
      <c r="O283" s="179"/>
      <c r="P283" s="179"/>
      <c r="Q283" s="179"/>
      <c r="R283" s="179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179"/>
      <c r="AT283" s="179"/>
      <c r="AU283" s="179"/>
      <c r="AV283" s="179"/>
      <c r="AW283" s="179"/>
      <c r="AX283" s="179"/>
      <c r="AY283" s="179"/>
      <c r="AZ283" s="179"/>
      <c r="BA283" s="179"/>
      <c r="BB283" s="179"/>
      <c r="BC283" s="179"/>
      <c r="BD283" s="179"/>
      <c r="BE283" s="179"/>
      <c r="BF283" s="179"/>
      <c r="BG283" s="179"/>
      <c r="BH283" s="179"/>
      <c r="BI283" s="179"/>
      <c r="BJ283" s="179"/>
      <c r="BK283" s="179"/>
      <c r="BL283" s="179"/>
      <c r="BM283" s="179"/>
      <c r="BN283" s="179"/>
      <c r="BO283" s="179"/>
      <c r="BP283" s="179"/>
      <c r="BQ283" s="179"/>
      <c r="BR283" s="179"/>
      <c r="BS283" s="179"/>
      <c r="BT283" s="179"/>
      <c r="BU283" s="179"/>
      <c r="BV283" s="179"/>
      <c r="BW283" s="179"/>
      <c r="BX283" s="179"/>
      <c r="BY283" s="179"/>
      <c r="BZ283" s="179"/>
      <c r="CA283" s="179"/>
      <c r="CB283" s="179"/>
      <c r="CC283" s="179"/>
      <c r="CD283" s="179"/>
      <c r="CE283" s="179"/>
      <c r="CF283" s="179"/>
      <c r="CG283" s="179"/>
      <c r="CH283" s="179"/>
      <c r="CI283" s="179"/>
      <c r="CJ283" s="179"/>
      <c r="CK283" s="179"/>
      <c r="CL283" s="179"/>
      <c r="CM283" s="179"/>
      <c r="CN283" s="179"/>
      <c r="CO283" s="179"/>
      <c r="CP283" s="179"/>
      <c r="CQ283" s="179"/>
      <c r="CR283" s="179"/>
      <c r="CS283" s="179"/>
      <c r="CT283" s="179"/>
      <c r="CU283" s="179"/>
      <c r="CV283" s="179"/>
      <c r="CW283" s="179"/>
      <c r="CX283" s="179"/>
      <c r="CY283" s="179"/>
      <c r="CZ283" s="179"/>
      <c r="DA283" s="179"/>
      <c r="DB283" s="179"/>
      <c r="DC283" s="179"/>
      <c r="DD283" s="179"/>
      <c r="DE283" s="179"/>
      <c r="DF283" s="179"/>
      <c r="DG283" s="179"/>
      <c r="DH283" s="179"/>
      <c r="DI283" s="179"/>
      <c r="DJ283" s="179"/>
      <c r="DK283" s="179"/>
      <c r="DL283" s="179"/>
      <c r="DM283" s="179"/>
      <c r="DN283" s="179"/>
      <c r="DO283" s="179"/>
      <c r="DP283" s="179"/>
      <c r="DQ283" s="179"/>
      <c r="DR283" s="179"/>
      <c r="DS283" s="179"/>
      <c r="DT283" s="179"/>
      <c r="DU283" s="179"/>
      <c r="DV283" s="179"/>
    </row>
    <row r="284" spans="1:126" x14ac:dyDescent="0.2">
      <c r="A284" s="191"/>
      <c r="B284" s="203"/>
      <c r="C284" s="203"/>
      <c r="D284" s="203"/>
      <c r="E284" s="207"/>
      <c r="F284" s="202" t="s">
        <v>258</v>
      </c>
      <c r="G284" s="179"/>
      <c r="H284" s="179"/>
      <c r="I284" s="192"/>
      <c r="J284" s="192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79"/>
      <c r="AT284" s="179"/>
      <c r="AU284" s="179"/>
      <c r="AV284" s="179"/>
      <c r="AW284" s="179"/>
      <c r="AX284" s="179"/>
      <c r="AY284" s="179"/>
      <c r="AZ284" s="179"/>
      <c r="BA284" s="179"/>
      <c r="BB284" s="179"/>
      <c r="BC284" s="179"/>
      <c r="BD284" s="179"/>
      <c r="BE284" s="179"/>
      <c r="BF284" s="179"/>
      <c r="BG284" s="179"/>
      <c r="BH284" s="179"/>
      <c r="BI284" s="179"/>
      <c r="BJ284" s="179"/>
      <c r="BK284" s="179"/>
      <c r="BL284" s="179"/>
      <c r="BM284" s="179"/>
      <c r="BN284" s="179"/>
      <c r="BO284" s="179"/>
      <c r="BP284" s="179"/>
      <c r="BQ284" s="179"/>
      <c r="BR284" s="179"/>
      <c r="BS284" s="179"/>
      <c r="BT284" s="179"/>
      <c r="BU284" s="179"/>
      <c r="BV284" s="179"/>
      <c r="BW284" s="179"/>
      <c r="BX284" s="179"/>
      <c r="BY284" s="179"/>
      <c r="BZ284" s="179"/>
      <c r="CA284" s="179"/>
      <c r="CB284" s="179"/>
      <c r="CC284" s="179"/>
      <c r="CD284" s="179"/>
      <c r="CE284" s="179"/>
      <c r="CF284" s="179"/>
      <c r="CG284" s="179"/>
      <c r="CH284" s="179"/>
      <c r="CI284" s="179"/>
      <c r="CJ284" s="179"/>
      <c r="CK284" s="179"/>
      <c r="CL284" s="179"/>
      <c r="CM284" s="179"/>
      <c r="CN284" s="179"/>
      <c r="CO284" s="179"/>
      <c r="CP284" s="179"/>
      <c r="CQ284" s="179"/>
      <c r="CR284" s="179"/>
      <c r="CS284" s="179"/>
      <c r="CT284" s="179"/>
      <c r="CU284" s="179"/>
      <c r="CV284" s="179"/>
      <c r="CW284" s="179"/>
      <c r="CX284" s="179"/>
      <c r="CY284" s="179"/>
      <c r="CZ284" s="179"/>
      <c r="DA284" s="179"/>
      <c r="DB284" s="179"/>
      <c r="DC284" s="179"/>
      <c r="DD284" s="179"/>
      <c r="DE284" s="179"/>
      <c r="DF284" s="179"/>
      <c r="DG284" s="179"/>
      <c r="DH284" s="179"/>
      <c r="DI284" s="179"/>
      <c r="DJ284" s="179"/>
      <c r="DK284" s="179"/>
      <c r="DL284" s="179"/>
      <c r="DM284" s="179"/>
      <c r="DN284" s="179"/>
      <c r="DO284" s="179"/>
      <c r="DP284" s="179"/>
      <c r="DQ284" s="179"/>
      <c r="DR284" s="179"/>
      <c r="DS284" s="179"/>
      <c r="DT284" s="179"/>
      <c r="DU284" s="179"/>
      <c r="DV284" s="179"/>
    </row>
    <row r="285" spans="1:126" x14ac:dyDescent="0.2">
      <c r="A285" s="191"/>
      <c r="B285" s="203"/>
      <c r="C285" s="203"/>
      <c r="D285" s="203"/>
      <c r="E285" s="207"/>
      <c r="F285" s="202" t="s">
        <v>259</v>
      </c>
      <c r="G285" s="179"/>
      <c r="H285" s="179"/>
      <c r="I285" s="192"/>
      <c r="J285" s="192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79"/>
      <c r="AC285" s="179"/>
      <c r="AD285" s="179"/>
      <c r="AE285" s="179"/>
      <c r="AF285" s="179"/>
      <c r="AG285" s="179"/>
      <c r="AH285" s="179"/>
      <c r="AI285" s="179"/>
      <c r="AJ285" s="179"/>
      <c r="AK285" s="179"/>
      <c r="AL285" s="179"/>
      <c r="AM285" s="179"/>
      <c r="AN285" s="179"/>
      <c r="AO285" s="179"/>
      <c r="AP285" s="179"/>
      <c r="AQ285" s="179"/>
      <c r="AR285" s="179"/>
      <c r="AS285" s="179"/>
      <c r="AT285" s="179"/>
      <c r="AU285" s="179"/>
      <c r="AV285" s="179"/>
      <c r="AW285" s="179"/>
      <c r="AX285" s="179"/>
      <c r="AY285" s="179"/>
      <c r="AZ285" s="179"/>
      <c r="BA285" s="179"/>
      <c r="BB285" s="179"/>
      <c r="BC285" s="179"/>
      <c r="BD285" s="179"/>
      <c r="BE285" s="179"/>
      <c r="BF285" s="179"/>
      <c r="BG285" s="179"/>
      <c r="BH285" s="179"/>
      <c r="BI285" s="179"/>
      <c r="BJ285" s="179"/>
      <c r="BK285" s="179"/>
      <c r="BL285" s="179"/>
      <c r="BM285" s="179"/>
      <c r="BN285" s="179"/>
      <c r="BO285" s="179"/>
      <c r="BP285" s="179"/>
      <c r="BQ285" s="179"/>
      <c r="BR285" s="179"/>
      <c r="BS285" s="179"/>
      <c r="BT285" s="179"/>
      <c r="BU285" s="179"/>
      <c r="BV285" s="179"/>
      <c r="BW285" s="179"/>
      <c r="BX285" s="179"/>
      <c r="BY285" s="179"/>
      <c r="BZ285" s="179"/>
      <c r="CA285" s="179"/>
      <c r="CB285" s="179"/>
      <c r="CC285" s="179"/>
      <c r="CD285" s="179"/>
      <c r="CE285" s="179"/>
      <c r="CF285" s="179"/>
      <c r="CG285" s="179"/>
      <c r="CH285" s="179"/>
      <c r="CI285" s="179"/>
      <c r="CJ285" s="179"/>
      <c r="CK285" s="179"/>
      <c r="CL285" s="179"/>
      <c r="CM285" s="179"/>
      <c r="CN285" s="179"/>
      <c r="CO285" s="179"/>
      <c r="CP285" s="179"/>
      <c r="CQ285" s="179"/>
      <c r="CR285" s="179"/>
      <c r="CS285" s="179"/>
      <c r="CT285" s="179"/>
      <c r="CU285" s="179"/>
      <c r="CV285" s="179"/>
      <c r="CW285" s="179"/>
      <c r="CX285" s="179"/>
      <c r="CY285" s="179"/>
      <c r="CZ285" s="179"/>
      <c r="DA285" s="179"/>
      <c r="DB285" s="179"/>
      <c r="DC285" s="179"/>
      <c r="DD285" s="179"/>
      <c r="DE285" s="179"/>
      <c r="DF285" s="179"/>
      <c r="DG285" s="179"/>
      <c r="DH285" s="179"/>
      <c r="DI285" s="179"/>
      <c r="DJ285" s="179"/>
      <c r="DK285" s="179"/>
      <c r="DL285" s="179"/>
      <c r="DM285" s="179"/>
      <c r="DN285" s="179"/>
      <c r="DO285" s="179"/>
      <c r="DP285" s="179"/>
      <c r="DQ285" s="179"/>
      <c r="DR285" s="179"/>
      <c r="DS285" s="179"/>
      <c r="DT285" s="179"/>
      <c r="DU285" s="179"/>
      <c r="DV285" s="179"/>
    </row>
    <row r="286" spans="1:126" x14ac:dyDescent="0.2">
      <c r="A286" s="191"/>
      <c r="B286" s="203"/>
      <c r="C286" s="203"/>
      <c r="D286" s="203"/>
      <c r="E286" s="207"/>
      <c r="F286" s="202" t="s">
        <v>258</v>
      </c>
      <c r="G286" s="171"/>
      <c r="H286" s="171"/>
      <c r="I286" s="192"/>
      <c r="J286" s="192"/>
      <c r="K286" s="171"/>
      <c r="L286" s="179"/>
      <c r="M286" s="171"/>
      <c r="N286" s="171"/>
      <c r="O286" s="179"/>
      <c r="P286" s="171"/>
      <c r="Q286" s="171"/>
      <c r="R286" s="179"/>
      <c r="S286" s="171"/>
      <c r="T286" s="171"/>
      <c r="U286" s="179"/>
      <c r="V286" s="171"/>
      <c r="W286" s="171"/>
      <c r="X286" s="179"/>
      <c r="Y286" s="171"/>
      <c r="Z286" s="171"/>
      <c r="AA286" s="179"/>
      <c r="AB286" s="171"/>
      <c r="AC286" s="171"/>
      <c r="AD286" s="179"/>
      <c r="AE286" s="171"/>
      <c r="AF286" s="171"/>
      <c r="AG286" s="179"/>
      <c r="AH286" s="171"/>
      <c r="AI286" s="171"/>
      <c r="AJ286" s="179"/>
      <c r="AK286" s="171"/>
      <c r="AL286" s="171"/>
      <c r="AM286" s="179"/>
      <c r="AN286" s="171"/>
      <c r="AO286" s="171"/>
      <c r="AP286" s="179"/>
      <c r="AQ286" s="171"/>
      <c r="AR286" s="171"/>
      <c r="AS286" s="179"/>
      <c r="AT286" s="171"/>
      <c r="AU286" s="171"/>
      <c r="AV286" s="179"/>
      <c r="AW286" s="171"/>
      <c r="AX286" s="171"/>
      <c r="AY286" s="179"/>
      <c r="AZ286" s="171"/>
      <c r="BA286" s="171"/>
      <c r="BB286" s="179"/>
      <c r="BC286" s="171"/>
      <c r="BD286" s="171"/>
      <c r="BE286" s="179"/>
      <c r="BF286" s="171"/>
      <c r="BG286" s="171"/>
      <c r="BH286" s="179"/>
      <c r="BI286" s="171"/>
      <c r="BJ286" s="171"/>
      <c r="BK286" s="179"/>
      <c r="BL286" s="171"/>
      <c r="BM286" s="171"/>
      <c r="BN286" s="179"/>
      <c r="BO286" s="171"/>
      <c r="BP286" s="171"/>
      <c r="BQ286" s="179"/>
      <c r="BR286" s="171"/>
      <c r="BS286" s="171"/>
      <c r="BT286" s="179"/>
      <c r="BU286" s="171"/>
      <c r="BV286" s="171"/>
      <c r="BW286" s="179"/>
      <c r="BX286" s="171"/>
      <c r="BY286" s="171"/>
      <c r="BZ286" s="179"/>
      <c r="CA286" s="171"/>
      <c r="CB286" s="171"/>
      <c r="CC286" s="179"/>
      <c r="CD286" s="171"/>
      <c r="CE286" s="171"/>
      <c r="CF286" s="179"/>
      <c r="CG286" s="171"/>
      <c r="CH286" s="171"/>
      <c r="CI286" s="179"/>
      <c r="CJ286" s="171"/>
      <c r="CK286" s="171"/>
      <c r="CL286" s="179"/>
      <c r="CM286" s="171"/>
      <c r="CN286" s="171"/>
      <c r="CO286" s="179"/>
      <c r="CP286" s="171"/>
      <c r="CQ286" s="171"/>
      <c r="CR286" s="179"/>
      <c r="CS286" s="171"/>
      <c r="CT286" s="171"/>
      <c r="CU286" s="179"/>
      <c r="CV286" s="171"/>
      <c r="CW286" s="171"/>
      <c r="CX286" s="179"/>
      <c r="CY286" s="171"/>
      <c r="CZ286" s="171"/>
      <c r="DA286" s="179"/>
      <c r="DB286" s="171"/>
      <c r="DC286" s="171"/>
      <c r="DD286" s="179"/>
      <c r="DE286" s="171"/>
      <c r="DF286" s="171"/>
      <c r="DG286" s="179"/>
      <c r="DH286" s="171"/>
      <c r="DI286" s="171"/>
      <c r="DJ286" s="179"/>
      <c r="DK286" s="171"/>
      <c r="DL286" s="171"/>
      <c r="DM286" s="179"/>
      <c r="DN286" s="171"/>
      <c r="DO286" s="171"/>
      <c r="DP286" s="179"/>
      <c r="DQ286" s="171"/>
      <c r="DR286" s="171"/>
      <c r="DS286" s="179"/>
      <c r="DT286" s="171"/>
      <c r="DU286" s="171"/>
      <c r="DV286" s="179"/>
    </row>
    <row r="287" spans="1:126" x14ac:dyDescent="0.2">
      <c r="A287" s="191"/>
      <c r="B287" s="203"/>
      <c r="C287" s="203"/>
      <c r="D287" s="203"/>
      <c r="E287" s="207"/>
      <c r="F287" s="202" t="s">
        <v>259</v>
      </c>
      <c r="G287" s="179"/>
      <c r="H287" s="179"/>
      <c r="I287" s="192"/>
      <c r="J287" s="192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J287" s="179"/>
      <c r="BK287" s="179"/>
      <c r="BL287" s="179"/>
      <c r="BM287" s="179"/>
      <c r="BN287" s="179"/>
      <c r="BO287" s="179"/>
      <c r="BP287" s="179"/>
      <c r="BQ287" s="179"/>
      <c r="BR287" s="179"/>
      <c r="BS287" s="179"/>
      <c r="BT287" s="179"/>
      <c r="BU287" s="179"/>
      <c r="BV287" s="179"/>
      <c r="BW287" s="179"/>
      <c r="BX287" s="179"/>
      <c r="BY287" s="179"/>
      <c r="BZ287" s="179"/>
      <c r="CA287" s="179"/>
      <c r="CB287" s="179"/>
      <c r="CC287" s="179"/>
      <c r="CD287" s="179"/>
      <c r="CE287" s="179"/>
      <c r="CF287" s="179"/>
      <c r="CG287" s="179"/>
      <c r="CH287" s="179"/>
      <c r="CI287" s="179"/>
      <c r="CJ287" s="179"/>
      <c r="CK287" s="179"/>
      <c r="CL287" s="179"/>
      <c r="CM287" s="179"/>
      <c r="CN287" s="179"/>
      <c r="CO287" s="179"/>
      <c r="CP287" s="179"/>
      <c r="CQ287" s="179"/>
      <c r="CR287" s="179"/>
      <c r="CS287" s="179"/>
      <c r="CT287" s="179"/>
      <c r="CU287" s="179"/>
      <c r="CV287" s="179"/>
      <c r="CW287" s="179"/>
      <c r="CX287" s="179"/>
      <c r="CY287" s="179"/>
      <c r="CZ287" s="179"/>
      <c r="DA287" s="179"/>
      <c r="DB287" s="179"/>
      <c r="DC287" s="179"/>
      <c r="DD287" s="179"/>
      <c r="DE287" s="179"/>
      <c r="DF287" s="179"/>
      <c r="DG287" s="179"/>
      <c r="DH287" s="179"/>
      <c r="DI287" s="179"/>
      <c r="DJ287" s="179"/>
      <c r="DK287" s="179"/>
      <c r="DL287" s="179"/>
      <c r="DM287" s="179"/>
      <c r="DN287" s="179"/>
      <c r="DO287" s="179"/>
      <c r="DP287" s="179"/>
      <c r="DQ287" s="179"/>
      <c r="DR287" s="179"/>
      <c r="DS287" s="179"/>
      <c r="DT287" s="179"/>
      <c r="DU287" s="179"/>
      <c r="DV287" s="179"/>
    </row>
    <row r="288" spans="1:126" x14ac:dyDescent="0.2">
      <c r="A288" s="191"/>
      <c r="B288" s="203"/>
      <c r="C288" s="203"/>
      <c r="D288" s="203"/>
      <c r="E288" s="207"/>
      <c r="F288" s="202" t="s">
        <v>258</v>
      </c>
      <c r="G288" s="179"/>
      <c r="H288" s="179"/>
      <c r="I288" s="192"/>
      <c r="J288" s="192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79"/>
      <c r="BN288" s="179"/>
      <c r="BO288" s="179"/>
      <c r="BP288" s="179"/>
      <c r="BQ288" s="179"/>
      <c r="BR288" s="179"/>
      <c r="BS288" s="179"/>
      <c r="BT288" s="179"/>
      <c r="BU288" s="179"/>
      <c r="BV288" s="179"/>
      <c r="BW288" s="179"/>
      <c r="BX288" s="179"/>
      <c r="BY288" s="179"/>
      <c r="BZ288" s="179"/>
      <c r="CA288" s="179"/>
      <c r="CB288" s="179"/>
      <c r="CC288" s="179"/>
      <c r="CD288" s="179"/>
      <c r="CE288" s="179"/>
      <c r="CF288" s="179"/>
      <c r="CG288" s="179"/>
      <c r="CH288" s="179"/>
      <c r="CI288" s="179"/>
      <c r="CJ288" s="179"/>
      <c r="CK288" s="179"/>
      <c r="CL288" s="179"/>
      <c r="CM288" s="179"/>
      <c r="CN288" s="179"/>
      <c r="CO288" s="179"/>
      <c r="CP288" s="179"/>
      <c r="CQ288" s="179"/>
      <c r="CR288" s="179"/>
      <c r="CS288" s="179"/>
      <c r="CT288" s="179"/>
      <c r="CU288" s="179"/>
      <c r="CV288" s="179"/>
      <c r="CW288" s="179"/>
      <c r="CX288" s="179"/>
      <c r="CY288" s="179"/>
      <c r="CZ288" s="179"/>
      <c r="DA288" s="179"/>
      <c r="DB288" s="179"/>
      <c r="DC288" s="179"/>
      <c r="DD288" s="179"/>
      <c r="DE288" s="179"/>
      <c r="DF288" s="179"/>
      <c r="DG288" s="179"/>
      <c r="DH288" s="179"/>
      <c r="DI288" s="179"/>
      <c r="DJ288" s="179"/>
      <c r="DK288" s="179"/>
      <c r="DL288" s="179"/>
      <c r="DM288" s="179"/>
      <c r="DN288" s="179"/>
      <c r="DO288" s="179"/>
      <c r="DP288" s="179"/>
      <c r="DQ288" s="179"/>
      <c r="DR288" s="179"/>
      <c r="DS288" s="179"/>
      <c r="DT288" s="179"/>
      <c r="DU288" s="179"/>
      <c r="DV288" s="179"/>
    </row>
    <row r="289" spans="1:126" x14ac:dyDescent="0.2">
      <c r="A289" s="191"/>
      <c r="B289" s="203"/>
      <c r="C289" s="203"/>
      <c r="D289" s="203"/>
      <c r="E289" s="207"/>
      <c r="F289" s="202" t="s">
        <v>259</v>
      </c>
      <c r="G289" s="179"/>
      <c r="H289" s="179"/>
      <c r="I289" s="192"/>
      <c r="J289" s="192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179"/>
      <c r="BN289" s="179"/>
      <c r="BO289" s="179"/>
      <c r="BP289" s="179"/>
      <c r="BQ289" s="179"/>
      <c r="BR289" s="179"/>
      <c r="BS289" s="179"/>
      <c r="BT289" s="179"/>
      <c r="BU289" s="179"/>
      <c r="BV289" s="179"/>
      <c r="BW289" s="179"/>
      <c r="BX289" s="179"/>
      <c r="BY289" s="179"/>
      <c r="BZ289" s="179"/>
      <c r="CA289" s="179"/>
      <c r="CB289" s="179"/>
      <c r="CC289" s="179"/>
      <c r="CD289" s="179"/>
      <c r="CE289" s="179"/>
      <c r="CF289" s="179"/>
      <c r="CG289" s="179"/>
      <c r="CH289" s="179"/>
      <c r="CI289" s="179"/>
      <c r="CJ289" s="179"/>
      <c r="CK289" s="179"/>
      <c r="CL289" s="179"/>
      <c r="CM289" s="179"/>
      <c r="CN289" s="179"/>
      <c r="CO289" s="179"/>
      <c r="CP289" s="179"/>
      <c r="CQ289" s="179"/>
      <c r="CR289" s="179"/>
      <c r="CS289" s="179"/>
      <c r="CT289" s="179"/>
      <c r="CU289" s="179"/>
      <c r="CV289" s="179"/>
      <c r="CW289" s="179"/>
      <c r="CX289" s="179"/>
      <c r="CY289" s="179"/>
      <c r="CZ289" s="179"/>
      <c r="DA289" s="179"/>
      <c r="DB289" s="179"/>
      <c r="DC289" s="179"/>
      <c r="DD289" s="179"/>
      <c r="DE289" s="179"/>
      <c r="DF289" s="179"/>
      <c r="DG289" s="179"/>
      <c r="DH289" s="179"/>
      <c r="DI289" s="179"/>
      <c r="DJ289" s="179"/>
      <c r="DK289" s="179"/>
      <c r="DL289" s="179"/>
      <c r="DM289" s="179"/>
      <c r="DN289" s="179"/>
      <c r="DO289" s="179"/>
      <c r="DP289" s="179"/>
      <c r="DQ289" s="179"/>
      <c r="DR289" s="179"/>
      <c r="DS289" s="179"/>
      <c r="DT289" s="179"/>
      <c r="DU289" s="179"/>
      <c r="DV289" s="179"/>
    </row>
    <row r="290" spans="1:126" x14ac:dyDescent="0.2">
      <c r="A290" s="191"/>
      <c r="B290" s="203"/>
      <c r="C290" s="203"/>
      <c r="D290" s="203"/>
      <c r="E290" s="207"/>
      <c r="F290" s="202" t="s">
        <v>258</v>
      </c>
      <c r="G290" s="179"/>
      <c r="H290" s="179"/>
      <c r="I290" s="192"/>
      <c r="J290" s="192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179"/>
      <c r="BN290" s="179"/>
      <c r="BO290" s="179"/>
      <c r="BP290" s="179"/>
      <c r="BQ290" s="179"/>
      <c r="BR290" s="179"/>
      <c r="BS290" s="179"/>
      <c r="BT290" s="179"/>
      <c r="BU290" s="179"/>
      <c r="BV290" s="179"/>
      <c r="BW290" s="179"/>
      <c r="BX290" s="179"/>
      <c r="BY290" s="179"/>
      <c r="BZ290" s="179"/>
      <c r="CA290" s="179"/>
      <c r="CB290" s="179"/>
      <c r="CC290" s="179"/>
      <c r="CD290" s="179"/>
      <c r="CE290" s="179"/>
      <c r="CF290" s="179"/>
      <c r="CG290" s="179"/>
      <c r="CH290" s="179"/>
      <c r="CI290" s="179"/>
      <c r="CJ290" s="179"/>
      <c r="CK290" s="179"/>
      <c r="CL290" s="179"/>
      <c r="CM290" s="179"/>
      <c r="CN290" s="179"/>
      <c r="CO290" s="179"/>
      <c r="CP290" s="179"/>
      <c r="CQ290" s="179"/>
      <c r="CR290" s="179"/>
      <c r="CS290" s="179"/>
      <c r="CT290" s="179"/>
      <c r="CU290" s="179"/>
      <c r="CV290" s="179"/>
      <c r="CW290" s="179"/>
      <c r="CX290" s="179"/>
      <c r="CY290" s="179"/>
      <c r="CZ290" s="179"/>
      <c r="DA290" s="179"/>
      <c r="DB290" s="179"/>
      <c r="DC290" s="179"/>
      <c r="DD290" s="179"/>
      <c r="DE290" s="179"/>
      <c r="DF290" s="179"/>
      <c r="DG290" s="179"/>
      <c r="DH290" s="179"/>
      <c r="DI290" s="179"/>
      <c r="DJ290" s="179"/>
      <c r="DK290" s="179"/>
      <c r="DL290" s="179"/>
      <c r="DM290" s="179"/>
      <c r="DN290" s="179"/>
      <c r="DO290" s="179"/>
      <c r="DP290" s="179"/>
      <c r="DQ290" s="179"/>
      <c r="DR290" s="179"/>
      <c r="DS290" s="179"/>
      <c r="DT290" s="179"/>
      <c r="DU290" s="179"/>
      <c r="DV290" s="179"/>
    </row>
    <row r="291" spans="1:126" x14ac:dyDescent="0.2">
      <c r="A291" s="191"/>
      <c r="B291" s="203"/>
      <c r="C291" s="203"/>
      <c r="D291" s="203"/>
      <c r="E291" s="207"/>
      <c r="F291" s="202" t="s">
        <v>259</v>
      </c>
      <c r="G291" s="179"/>
      <c r="H291" s="179"/>
      <c r="I291" s="192"/>
      <c r="J291" s="192"/>
      <c r="K291" s="179"/>
      <c r="L291" s="179"/>
      <c r="M291" s="179"/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79"/>
      <c r="AC291" s="179"/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79"/>
      <c r="AZ291" s="179"/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179"/>
      <c r="BN291" s="179"/>
      <c r="BO291" s="179"/>
      <c r="BP291" s="179"/>
      <c r="BQ291" s="179"/>
      <c r="BR291" s="179"/>
      <c r="BS291" s="179"/>
      <c r="BT291" s="179"/>
      <c r="BU291" s="179"/>
      <c r="BV291" s="179"/>
      <c r="BW291" s="179"/>
      <c r="BX291" s="179"/>
      <c r="BY291" s="179"/>
      <c r="BZ291" s="179"/>
      <c r="CA291" s="179"/>
      <c r="CB291" s="179"/>
      <c r="CC291" s="179"/>
      <c r="CD291" s="179"/>
      <c r="CE291" s="179"/>
      <c r="CF291" s="179"/>
      <c r="CG291" s="179"/>
      <c r="CH291" s="179"/>
      <c r="CI291" s="179"/>
      <c r="CJ291" s="179"/>
      <c r="CK291" s="179"/>
      <c r="CL291" s="179"/>
      <c r="CM291" s="179"/>
      <c r="CN291" s="179"/>
      <c r="CO291" s="179"/>
      <c r="CP291" s="179"/>
      <c r="CQ291" s="179"/>
      <c r="CR291" s="179"/>
      <c r="CS291" s="179"/>
      <c r="CT291" s="179"/>
      <c r="CU291" s="179"/>
      <c r="CV291" s="179"/>
      <c r="CW291" s="179"/>
      <c r="CX291" s="179"/>
      <c r="CY291" s="179"/>
      <c r="CZ291" s="179"/>
      <c r="DA291" s="179"/>
      <c r="DB291" s="179"/>
      <c r="DC291" s="179"/>
      <c r="DD291" s="179"/>
      <c r="DE291" s="179"/>
      <c r="DF291" s="179"/>
      <c r="DG291" s="179"/>
      <c r="DH291" s="179"/>
      <c r="DI291" s="179"/>
      <c r="DJ291" s="179"/>
      <c r="DK291" s="179"/>
      <c r="DL291" s="179"/>
      <c r="DM291" s="179"/>
      <c r="DN291" s="179"/>
      <c r="DO291" s="179"/>
      <c r="DP291" s="179"/>
      <c r="DQ291" s="179"/>
      <c r="DR291" s="179"/>
      <c r="DS291" s="179"/>
      <c r="DT291" s="179"/>
      <c r="DU291" s="179"/>
      <c r="DV291" s="179"/>
    </row>
    <row r="292" spans="1:126" x14ac:dyDescent="0.2">
      <c r="A292" s="191"/>
      <c r="B292" s="203"/>
      <c r="C292" s="203"/>
      <c r="D292" s="203"/>
      <c r="E292" s="207"/>
      <c r="F292" s="202" t="s">
        <v>258</v>
      </c>
      <c r="G292" s="171"/>
      <c r="H292" s="171"/>
      <c r="I292" s="192"/>
      <c r="J292" s="192"/>
      <c r="K292" s="171"/>
      <c r="L292" s="179"/>
      <c r="M292" s="171"/>
      <c r="N292" s="171"/>
      <c r="O292" s="179"/>
      <c r="P292" s="171"/>
      <c r="Q292" s="171"/>
      <c r="R292" s="179"/>
      <c r="S292" s="171"/>
      <c r="T292" s="171"/>
      <c r="U292" s="179"/>
      <c r="V292" s="171"/>
      <c r="W292" s="171"/>
      <c r="X292" s="179"/>
      <c r="Y292" s="171"/>
      <c r="Z292" s="171"/>
      <c r="AA292" s="179"/>
      <c r="AB292" s="171"/>
      <c r="AC292" s="171"/>
      <c r="AD292" s="179"/>
      <c r="AE292" s="171"/>
      <c r="AF292" s="171"/>
      <c r="AG292" s="179"/>
      <c r="AH292" s="171"/>
      <c r="AI292" s="171"/>
      <c r="AJ292" s="179"/>
      <c r="AK292" s="171"/>
      <c r="AL292" s="171"/>
      <c r="AM292" s="179"/>
      <c r="AN292" s="171"/>
      <c r="AO292" s="171"/>
      <c r="AP292" s="179"/>
      <c r="AQ292" s="171"/>
      <c r="AR292" s="171"/>
      <c r="AS292" s="179"/>
      <c r="AT292" s="171"/>
      <c r="AU292" s="171"/>
      <c r="AV292" s="179"/>
      <c r="AW292" s="171"/>
      <c r="AX292" s="171"/>
      <c r="AY292" s="179"/>
      <c r="AZ292" s="171"/>
      <c r="BA292" s="171"/>
      <c r="BB292" s="179"/>
      <c r="BC292" s="171"/>
      <c r="BD292" s="171"/>
      <c r="BE292" s="179"/>
      <c r="BF292" s="171"/>
      <c r="BG292" s="171"/>
      <c r="BH292" s="179"/>
      <c r="BI292" s="171"/>
      <c r="BJ292" s="171"/>
      <c r="BK292" s="179"/>
      <c r="BL292" s="171"/>
      <c r="BM292" s="171"/>
      <c r="BN292" s="179"/>
      <c r="BO292" s="171"/>
      <c r="BP292" s="171"/>
      <c r="BQ292" s="179"/>
      <c r="BR292" s="171"/>
      <c r="BS292" s="171"/>
      <c r="BT292" s="179"/>
      <c r="BU292" s="171"/>
      <c r="BV292" s="171"/>
      <c r="BW292" s="179"/>
      <c r="BX292" s="171"/>
      <c r="BY292" s="171"/>
      <c r="BZ292" s="179"/>
      <c r="CA292" s="171"/>
      <c r="CB292" s="171"/>
      <c r="CC292" s="179"/>
      <c r="CD292" s="171"/>
      <c r="CE292" s="171"/>
      <c r="CF292" s="179"/>
      <c r="CG292" s="171"/>
      <c r="CH292" s="171"/>
      <c r="CI292" s="179"/>
      <c r="CJ292" s="171"/>
      <c r="CK292" s="171"/>
      <c r="CL292" s="179"/>
      <c r="CM292" s="171"/>
      <c r="CN292" s="171"/>
      <c r="CO292" s="179"/>
      <c r="CP292" s="171"/>
      <c r="CQ292" s="171"/>
      <c r="CR292" s="179"/>
      <c r="CS292" s="171"/>
      <c r="CT292" s="171"/>
      <c r="CU292" s="179"/>
      <c r="CV292" s="171"/>
      <c r="CW292" s="171"/>
      <c r="CX292" s="179"/>
      <c r="CY292" s="171"/>
      <c r="CZ292" s="171"/>
      <c r="DA292" s="179"/>
      <c r="DB292" s="171"/>
      <c r="DC292" s="171"/>
      <c r="DD292" s="179"/>
      <c r="DE292" s="171"/>
      <c r="DF292" s="171"/>
      <c r="DG292" s="179"/>
      <c r="DH292" s="171"/>
      <c r="DI292" s="171"/>
      <c r="DJ292" s="179"/>
      <c r="DK292" s="171"/>
      <c r="DL292" s="171"/>
      <c r="DM292" s="179"/>
      <c r="DN292" s="171"/>
      <c r="DO292" s="171"/>
      <c r="DP292" s="179"/>
      <c r="DQ292" s="171"/>
      <c r="DR292" s="171"/>
      <c r="DS292" s="179"/>
      <c r="DT292" s="171"/>
      <c r="DU292" s="171"/>
      <c r="DV292" s="179"/>
    </row>
    <row r="293" spans="1:126" x14ac:dyDescent="0.2">
      <c r="A293" s="191"/>
      <c r="B293" s="203"/>
      <c r="C293" s="203"/>
      <c r="D293" s="203"/>
      <c r="E293" s="207"/>
      <c r="F293" s="202" t="s">
        <v>259</v>
      </c>
      <c r="G293" s="179"/>
      <c r="H293" s="179"/>
      <c r="I293" s="192"/>
      <c r="J293" s="192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/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/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/>
      <c r="BK293" s="179"/>
      <c r="BL293" s="179"/>
      <c r="BM293" s="179"/>
      <c r="BN293" s="179"/>
      <c r="BO293" s="179"/>
      <c r="BP293" s="179"/>
      <c r="BQ293" s="179"/>
      <c r="BR293" s="179"/>
      <c r="BS293" s="179"/>
      <c r="BT293" s="179"/>
      <c r="BU293" s="179"/>
      <c r="BV293" s="179"/>
      <c r="BW293" s="179"/>
      <c r="BX293" s="179"/>
      <c r="BY293" s="179"/>
      <c r="BZ293" s="179"/>
      <c r="CA293" s="179"/>
      <c r="CB293" s="179"/>
      <c r="CC293" s="179"/>
      <c r="CD293" s="179"/>
      <c r="CE293" s="179"/>
      <c r="CF293" s="179"/>
      <c r="CG293" s="179"/>
      <c r="CH293" s="179"/>
      <c r="CI293" s="179"/>
      <c r="CJ293" s="179"/>
      <c r="CK293" s="179"/>
      <c r="CL293" s="179"/>
      <c r="CM293" s="179"/>
      <c r="CN293" s="179"/>
      <c r="CO293" s="179"/>
      <c r="CP293" s="179"/>
      <c r="CQ293" s="179"/>
      <c r="CR293" s="179"/>
      <c r="CS293" s="179"/>
      <c r="CT293" s="179"/>
      <c r="CU293" s="179"/>
      <c r="CV293" s="179"/>
      <c r="CW293" s="179"/>
      <c r="CX293" s="179"/>
      <c r="CY293" s="179"/>
      <c r="CZ293" s="179"/>
      <c r="DA293" s="179"/>
      <c r="DB293" s="179"/>
      <c r="DC293" s="179"/>
      <c r="DD293" s="179"/>
      <c r="DE293" s="179"/>
      <c r="DF293" s="179"/>
      <c r="DG293" s="179"/>
      <c r="DH293" s="179"/>
      <c r="DI293" s="179"/>
      <c r="DJ293" s="179"/>
      <c r="DK293" s="179"/>
      <c r="DL293" s="179"/>
      <c r="DM293" s="179"/>
      <c r="DN293" s="179"/>
      <c r="DO293" s="179"/>
      <c r="DP293" s="179"/>
      <c r="DQ293" s="179"/>
      <c r="DR293" s="179"/>
      <c r="DS293" s="179"/>
      <c r="DT293" s="179"/>
      <c r="DU293" s="179"/>
      <c r="DV293" s="179"/>
    </row>
    <row r="294" spans="1:126" x14ac:dyDescent="0.2">
      <c r="A294" s="191"/>
      <c r="B294" s="203"/>
      <c r="C294" s="203"/>
      <c r="D294" s="203"/>
      <c r="E294" s="207"/>
      <c r="F294" s="202" t="s">
        <v>258</v>
      </c>
      <c r="G294" s="179"/>
      <c r="H294" s="179"/>
      <c r="I294" s="192"/>
      <c r="J294" s="192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/>
      <c r="BL294" s="179"/>
      <c r="BM294" s="179"/>
      <c r="BN294" s="179"/>
      <c r="BO294" s="179"/>
      <c r="BP294" s="179"/>
      <c r="BQ294" s="179"/>
      <c r="BR294" s="179"/>
      <c r="BS294" s="179"/>
      <c r="BT294" s="179"/>
      <c r="BU294" s="179"/>
      <c r="BV294" s="179"/>
      <c r="BW294" s="179"/>
      <c r="BX294" s="179"/>
      <c r="BY294" s="179"/>
      <c r="BZ294" s="179"/>
      <c r="CA294" s="179"/>
      <c r="CB294" s="179"/>
      <c r="CC294" s="179"/>
      <c r="CD294" s="179"/>
      <c r="CE294" s="179"/>
      <c r="CF294" s="179"/>
      <c r="CG294" s="179"/>
      <c r="CH294" s="179"/>
      <c r="CI294" s="179"/>
      <c r="CJ294" s="179"/>
      <c r="CK294" s="179"/>
      <c r="CL294" s="179"/>
      <c r="CM294" s="179"/>
      <c r="CN294" s="179"/>
      <c r="CO294" s="179"/>
      <c r="CP294" s="179"/>
      <c r="CQ294" s="179"/>
      <c r="CR294" s="179"/>
      <c r="CS294" s="179"/>
      <c r="CT294" s="179"/>
      <c r="CU294" s="179"/>
      <c r="CV294" s="179"/>
      <c r="CW294" s="179"/>
      <c r="CX294" s="179"/>
      <c r="CY294" s="179"/>
      <c r="CZ294" s="179"/>
      <c r="DA294" s="179"/>
      <c r="DB294" s="179"/>
      <c r="DC294" s="179"/>
      <c r="DD294" s="179"/>
      <c r="DE294" s="179"/>
      <c r="DF294" s="179"/>
      <c r="DG294" s="179"/>
      <c r="DH294" s="179"/>
      <c r="DI294" s="179"/>
      <c r="DJ294" s="179"/>
      <c r="DK294" s="179"/>
      <c r="DL294" s="179"/>
      <c r="DM294" s="179"/>
      <c r="DN294" s="179"/>
      <c r="DO294" s="179"/>
      <c r="DP294" s="179"/>
      <c r="DQ294" s="179"/>
      <c r="DR294" s="179"/>
      <c r="DS294" s="179"/>
      <c r="DT294" s="179"/>
      <c r="DU294" s="179"/>
      <c r="DV294" s="179"/>
    </row>
    <row r="295" spans="1:126" x14ac:dyDescent="0.2">
      <c r="A295" s="191"/>
      <c r="B295" s="203"/>
      <c r="C295" s="203"/>
      <c r="D295" s="203"/>
      <c r="E295" s="207"/>
      <c r="F295" s="202" t="s">
        <v>259</v>
      </c>
      <c r="G295" s="179"/>
      <c r="H295" s="179"/>
      <c r="I295" s="192"/>
      <c r="J295" s="192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J295" s="179"/>
      <c r="BK295" s="179"/>
      <c r="BL295" s="179"/>
      <c r="BM295" s="179"/>
      <c r="BN295" s="179"/>
      <c r="BO295" s="179"/>
      <c r="BP295" s="179"/>
      <c r="BQ295" s="179"/>
      <c r="BR295" s="179"/>
      <c r="BS295" s="179"/>
      <c r="BT295" s="179"/>
      <c r="BU295" s="179"/>
      <c r="BV295" s="179"/>
      <c r="BW295" s="179"/>
      <c r="BX295" s="179"/>
      <c r="BY295" s="179"/>
      <c r="BZ295" s="179"/>
      <c r="CA295" s="179"/>
      <c r="CB295" s="179"/>
      <c r="CC295" s="179"/>
      <c r="CD295" s="179"/>
      <c r="CE295" s="179"/>
      <c r="CF295" s="179"/>
      <c r="CG295" s="179"/>
      <c r="CH295" s="179"/>
      <c r="CI295" s="179"/>
      <c r="CJ295" s="179"/>
      <c r="CK295" s="179"/>
      <c r="CL295" s="179"/>
      <c r="CM295" s="179"/>
      <c r="CN295" s="179"/>
      <c r="CO295" s="179"/>
      <c r="CP295" s="179"/>
      <c r="CQ295" s="179"/>
      <c r="CR295" s="179"/>
      <c r="CS295" s="179"/>
      <c r="CT295" s="179"/>
      <c r="CU295" s="179"/>
      <c r="CV295" s="179"/>
      <c r="CW295" s="179"/>
      <c r="CX295" s="179"/>
      <c r="CY295" s="179"/>
      <c r="CZ295" s="179"/>
      <c r="DA295" s="179"/>
      <c r="DB295" s="179"/>
      <c r="DC295" s="179"/>
      <c r="DD295" s="179"/>
      <c r="DE295" s="179"/>
      <c r="DF295" s="179"/>
      <c r="DG295" s="179"/>
      <c r="DH295" s="179"/>
      <c r="DI295" s="179"/>
      <c r="DJ295" s="179"/>
      <c r="DK295" s="179"/>
      <c r="DL295" s="179"/>
      <c r="DM295" s="179"/>
      <c r="DN295" s="179"/>
      <c r="DO295" s="179"/>
      <c r="DP295" s="179"/>
      <c r="DQ295" s="179"/>
      <c r="DR295" s="179"/>
      <c r="DS295" s="179"/>
      <c r="DT295" s="179"/>
      <c r="DU295" s="179"/>
      <c r="DV295" s="179"/>
    </row>
    <row r="296" spans="1:126" x14ac:dyDescent="0.2">
      <c r="A296" s="191"/>
      <c r="B296" s="203"/>
      <c r="C296" s="203"/>
      <c r="D296" s="203"/>
      <c r="E296" s="207"/>
      <c r="F296" s="202" t="s">
        <v>258</v>
      </c>
      <c r="G296" s="179"/>
      <c r="H296" s="179"/>
      <c r="I296" s="192"/>
      <c r="J296" s="192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/>
      <c r="AY296" s="179"/>
      <c r="AZ296" s="179"/>
      <c r="BA296" s="179"/>
      <c r="BB296" s="179"/>
      <c r="BC296" s="179"/>
      <c r="BD296" s="179"/>
      <c r="BE296" s="179"/>
      <c r="BF296" s="179"/>
      <c r="BG296" s="179"/>
      <c r="BH296" s="179"/>
      <c r="BI296" s="179"/>
      <c r="BJ296" s="179"/>
      <c r="BK296" s="179"/>
      <c r="BL296" s="179"/>
      <c r="BM296" s="179"/>
      <c r="BN296" s="179"/>
      <c r="BO296" s="179"/>
      <c r="BP296" s="179"/>
      <c r="BQ296" s="179"/>
      <c r="BR296" s="179"/>
      <c r="BS296" s="179"/>
      <c r="BT296" s="179"/>
      <c r="BU296" s="179"/>
      <c r="BV296" s="179"/>
      <c r="BW296" s="179"/>
      <c r="BX296" s="179"/>
      <c r="BY296" s="179"/>
      <c r="BZ296" s="179"/>
      <c r="CA296" s="179"/>
      <c r="CB296" s="179"/>
      <c r="CC296" s="179"/>
      <c r="CD296" s="179"/>
      <c r="CE296" s="179"/>
      <c r="CF296" s="179"/>
      <c r="CG296" s="179"/>
      <c r="CH296" s="179"/>
      <c r="CI296" s="179"/>
      <c r="CJ296" s="179"/>
      <c r="CK296" s="179"/>
      <c r="CL296" s="179"/>
      <c r="CM296" s="179"/>
      <c r="CN296" s="179"/>
      <c r="CO296" s="179"/>
      <c r="CP296" s="179"/>
      <c r="CQ296" s="179"/>
      <c r="CR296" s="179"/>
      <c r="CS296" s="179"/>
      <c r="CT296" s="179"/>
      <c r="CU296" s="179"/>
      <c r="CV296" s="179"/>
      <c r="CW296" s="179"/>
      <c r="CX296" s="179"/>
      <c r="CY296" s="179"/>
      <c r="CZ296" s="179"/>
      <c r="DA296" s="179"/>
      <c r="DB296" s="179"/>
      <c r="DC296" s="179"/>
      <c r="DD296" s="179"/>
      <c r="DE296" s="179"/>
      <c r="DF296" s="179"/>
      <c r="DG296" s="179"/>
      <c r="DH296" s="179"/>
      <c r="DI296" s="179"/>
      <c r="DJ296" s="179"/>
      <c r="DK296" s="179"/>
      <c r="DL296" s="179"/>
      <c r="DM296" s="179"/>
      <c r="DN296" s="179"/>
      <c r="DO296" s="179"/>
      <c r="DP296" s="179"/>
      <c r="DQ296" s="179"/>
      <c r="DR296" s="179"/>
      <c r="DS296" s="179"/>
      <c r="DT296" s="179"/>
      <c r="DU296" s="179"/>
      <c r="DV296" s="179"/>
    </row>
    <row r="297" spans="1:126" x14ac:dyDescent="0.2">
      <c r="A297" s="191"/>
      <c r="B297" s="203"/>
      <c r="C297" s="203"/>
      <c r="D297" s="203"/>
      <c r="E297" s="207"/>
      <c r="F297" s="202" t="s">
        <v>259</v>
      </c>
      <c r="G297" s="179"/>
      <c r="H297" s="179"/>
      <c r="I297" s="192"/>
      <c r="J297" s="192"/>
      <c r="K297" s="179"/>
      <c r="L297" s="179"/>
      <c r="M297" s="179"/>
      <c r="N297" s="179"/>
      <c r="O297" s="179"/>
      <c r="P297" s="179"/>
      <c r="Q297" s="179"/>
      <c r="R297" s="179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/>
      <c r="AG297" s="179"/>
      <c r="AH297" s="179"/>
      <c r="AI297" s="179"/>
      <c r="AJ297" s="179"/>
      <c r="AK297" s="179"/>
      <c r="AL297" s="179"/>
      <c r="AM297" s="179"/>
      <c r="AN297" s="179"/>
      <c r="AO297" s="179"/>
      <c r="AP297" s="179"/>
      <c r="AQ297" s="179"/>
      <c r="AR297" s="179"/>
      <c r="AS297" s="179"/>
      <c r="AT297" s="179"/>
      <c r="AU297" s="179"/>
      <c r="AV297" s="179"/>
      <c r="AW297" s="179"/>
      <c r="AX297" s="179"/>
      <c r="AY297" s="179"/>
      <c r="AZ297" s="179"/>
      <c r="BA297" s="179"/>
      <c r="BB297" s="179"/>
      <c r="BC297" s="179"/>
      <c r="BD297" s="179"/>
      <c r="BE297" s="179"/>
      <c r="BF297" s="179"/>
      <c r="BG297" s="179"/>
      <c r="BH297" s="179"/>
      <c r="BI297" s="179"/>
      <c r="BJ297" s="179"/>
      <c r="BK297" s="179"/>
      <c r="BL297" s="179"/>
      <c r="BM297" s="179"/>
      <c r="BN297" s="179"/>
      <c r="BO297" s="179"/>
      <c r="BP297" s="179"/>
      <c r="BQ297" s="179"/>
      <c r="BR297" s="179"/>
      <c r="BS297" s="179"/>
      <c r="BT297" s="179"/>
      <c r="BU297" s="179"/>
      <c r="BV297" s="179"/>
      <c r="BW297" s="179"/>
      <c r="BX297" s="179"/>
      <c r="BY297" s="179"/>
      <c r="BZ297" s="179"/>
      <c r="CA297" s="179"/>
      <c r="CB297" s="179"/>
      <c r="CC297" s="179"/>
      <c r="CD297" s="179"/>
      <c r="CE297" s="179"/>
      <c r="CF297" s="179"/>
      <c r="CG297" s="179"/>
      <c r="CH297" s="179"/>
      <c r="CI297" s="179"/>
      <c r="CJ297" s="179"/>
      <c r="CK297" s="179"/>
      <c r="CL297" s="179"/>
      <c r="CM297" s="179"/>
      <c r="CN297" s="179"/>
      <c r="CO297" s="179"/>
      <c r="CP297" s="179"/>
      <c r="CQ297" s="179"/>
      <c r="CR297" s="179"/>
      <c r="CS297" s="179"/>
      <c r="CT297" s="179"/>
      <c r="CU297" s="179"/>
      <c r="CV297" s="179"/>
      <c r="CW297" s="179"/>
      <c r="CX297" s="179"/>
      <c r="CY297" s="179"/>
      <c r="CZ297" s="179"/>
      <c r="DA297" s="179"/>
      <c r="DB297" s="179"/>
      <c r="DC297" s="179"/>
      <c r="DD297" s="179"/>
      <c r="DE297" s="179"/>
      <c r="DF297" s="179"/>
      <c r="DG297" s="179"/>
      <c r="DH297" s="179"/>
      <c r="DI297" s="179"/>
      <c r="DJ297" s="179"/>
      <c r="DK297" s="179"/>
      <c r="DL297" s="179"/>
      <c r="DM297" s="179"/>
      <c r="DN297" s="179"/>
      <c r="DO297" s="179"/>
      <c r="DP297" s="179"/>
      <c r="DQ297" s="179"/>
      <c r="DR297" s="179"/>
      <c r="DS297" s="179"/>
      <c r="DT297" s="179"/>
      <c r="DU297" s="179"/>
      <c r="DV297" s="179"/>
    </row>
    <row r="298" spans="1:126" x14ac:dyDescent="0.2">
      <c r="A298" s="191"/>
      <c r="B298" s="203"/>
      <c r="C298" s="203"/>
      <c r="D298" s="203"/>
      <c r="E298" s="207"/>
      <c r="F298" s="202" t="s">
        <v>258</v>
      </c>
      <c r="G298" s="179"/>
      <c r="H298" s="179"/>
      <c r="I298" s="192"/>
      <c r="J298" s="192"/>
      <c r="K298" s="179"/>
      <c r="L298" s="179"/>
      <c r="M298" s="179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/>
      <c r="X298" s="179"/>
      <c r="Y298" s="179"/>
      <c r="Z298" s="179"/>
      <c r="AA298" s="179"/>
      <c r="AB298" s="179"/>
      <c r="AC298" s="179"/>
      <c r="AD298" s="179"/>
      <c r="AE298" s="179"/>
      <c r="AF298" s="179"/>
      <c r="AG298" s="179"/>
      <c r="AH298" s="179"/>
      <c r="AI298" s="179"/>
      <c r="AJ298" s="179"/>
      <c r="AK298" s="179"/>
      <c r="AL298" s="179"/>
      <c r="AM298" s="179"/>
      <c r="AN298" s="179"/>
      <c r="AO298" s="179"/>
      <c r="AP298" s="179"/>
      <c r="AQ298" s="179"/>
      <c r="AR298" s="179"/>
      <c r="AS298" s="179"/>
      <c r="AT298" s="179"/>
      <c r="AU298" s="179"/>
      <c r="AV298" s="179"/>
      <c r="AW298" s="179"/>
      <c r="AX298" s="179"/>
      <c r="AY298" s="179"/>
      <c r="AZ298" s="179"/>
      <c r="BA298" s="179"/>
      <c r="BB298" s="179"/>
      <c r="BC298" s="179"/>
      <c r="BD298" s="179"/>
      <c r="BE298" s="179"/>
      <c r="BF298" s="179"/>
      <c r="BG298" s="179"/>
      <c r="BH298" s="179"/>
      <c r="BI298" s="179"/>
      <c r="BJ298" s="179"/>
      <c r="BK298" s="179"/>
      <c r="BL298" s="179"/>
      <c r="BM298" s="179"/>
      <c r="BN298" s="179"/>
      <c r="BO298" s="179"/>
      <c r="BP298" s="179"/>
      <c r="BQ298" s="179"/>
      <c r="BR298" s="179"/>
      <c r="BS298" s="179"/>
      <c r="BT298" s="179"/>
      <c r="BU298" s="179"/>
      <c r="BV298" s="179"/>
      <c r="BW298" s="179"/>
      <c r="BX298" s="179"/>
      <c r="BY298" s="179"/>
      <c r="BZ298" s="179"/>
      <c r="CA298" s="179"/>
      <c r="CB298" s="179"/>
      <c r="CC298" s="179"/>
      <c r="CD298" s="179"/>
      <c r="CE298" s="179"/>
      <c r="CF298" s="179"/>
      <c r="CG298" s="179"/>
      <c r="CH298" s="179"/>
      <c r="CI298" s="179"/>
      <c r="CJ298" s="179"/>
      <c r="CK298" s="179"/>
      <c r="CL298" s="179"/>
      <c r="CM298" s="179"/>
      <c r="CN298" s="179"/>
      <c r="CO298" s="179"/>
      <c r="CP298" s="179"/>
      <c r="CQ298" s="179"/>
      <c r="CR298" s="179"/>
      <c r="CS298" s="179"/>
      <c r="CT298" s="179"/>
      <c r="CU298" s="179"/>
      <c r="CV298" s="179"/>
      <c r="CW298" s="179"/>
      <c r="CX298" s="179"/>
      <c r="CY298" s="179"/>
      <c r="CZ298" s="179"/>
      <c r="DA298" s="179"/>
      <c r="DB298" s="179"/>
      <c r="DC298" s="179"/>
      <c r="DD298" s="179"/>
      <c r="DE298" s="179"/>
      <c r="DF298" s="179"/>
      <c r="DG298" s="179"/>
      <c r="DH298" s="179"/>
      <c r="DI298" s="179"/>
      <c r="DJ298" s="179"/>
      <c r="DK298" s="179"/>
      <c r="DL298" s="179"/>
      <c r="DM298" s="179"/>
      <c r="DN298" s="179"/>
      <c r="DO298" s="179"/>
      <c r="DP298" s="179"/>
      <c r="DQ298" s="179"/>
      <c r="DR298" s="179"/>
      <c r="DS298" s="179"/>
      <c r="DT298" s="179"/>
      <c r="DU298" s="179"/>
      <c r="DV298" s="179"/>
    </row>
    <row r="299" spans="1:126" x14ac:dyDescent="0.2">
      <c r="A299" s="191"/>
      <c r="B299" s="203"/>
      <c r="C299" s="203"/>
      <c r="D299" s="203"/>
      <c r="E299" s="207"/>
      <c r="F299" s="202" t="s">
        <v>259</v>
      </c>
      <c r="G299" s="179"/>
      <c r="H299" s="179"/>
      <c r="I299" s="192"/>
      <c r="J299" s="192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  <c r="AG299" s="179"/>
      <c r="AH299" s="179"/>
      <c r="AI299" s="179"/>
      <c r="AJ299" s="179"/>
      <c r="AK299" s="179"/>
      <c r="AL299" s="179"/>
      <c r="AM299" s="179"/>
      <c r="AN299" s="179"/>
      <c r="AO299" s="179"/>
      <c r="AP299" s="179"/>
      <c r="AQ299" s="179"/>
      <c r="AR299" s="179"/>
      <c r="AS299" s="179"/>
      <c r="AT299" s="179"/>
      <c r="AU299" s="179"/>
      <c r="AV299" s="179"/>
      <c r="AW299" s="179"/>
      <c r="AX299" s="179"/>
      <c r="AY299" s="179"/>
      <c r="AZ299" s="179"/>
      <c r="BA299" s="179"/>
      <c r="BB299" s="179"/>
      <c r="BC299" s="179"/>
      <c r="BD299" s="179"/>
      <c r="BE299" s="179"/>
      <c r="BF299" s="179"/>
      <c r="BG299" s="179"/>
      <c r="BH299" s="179"/>
      <c r="BI299" s="179"/>
      <c r="BJ299" s="179"/>
      <c r="BK299" s="179"/>
      <c r="BL299" s="179"/>
      <c r="BM299" s="179"/>
      <c r="BN299" s="179"/>
      <c r="BO299" s="179"/>
      <c r="BP299" s="179"/>
      <c r="BQ299" s="179"/>
      <c r="BR299" s="179"/>
      <c r="BS299" s="179"/>
      <c r="BT299" s="179"/>
      <c r="BU299" s="179"/>
      <c r="BV299" s="179"/>
      <c r="BW299" s="179"/>
      <c r="BX299" s="179"/>
      <c r="BY299" s="179"/>
      <c r="BZ299" s="179"/>
      <c r="CA299" s="179"/>
      <c r="CB299" s="179"/>
      <c r="CC299" s="179"/>
      <c r="CD299" s="179"/>
      <c r="CE299" s="179"/>
      <c r="CF299" s="179"/>
      <c r="CG299" s="179"/>
      <c r="CH299" s="179"/>
      <c r="CI299" s="179"/>
      <c r="CJ299" s="179"/>
      <c r="CK299" s="179"/>
      <c r="CL299" s="179"/>
      <c r="CM299" s="179"/>
      <c r="CN299" s="179"/>
      <c r="CO299" s="179"/>
      <c r="CP299" s="179"/>
      <c r="CQ299" s="179"/>
      <c r="CR299" s="179"/>
      <c r="CS299" s="179"/>
      <c r="CT299" s="179"/>
      <c r="CU299" s="179"/>
      <c r="CV299" s="179"/>
      <c r="CW299" s="179"/>
      <c r="CX299" s="179"/>
      <c r="CY299" s="179"/>
      <c r="CZ299" s="179"/>
      <c r="DA299" s="179"/>
      <c r="DB299" s="179"/>
      <c r="DC299" s="179"/>
      <c r="DD299" s="179"/>
      <c r="DE299" s="179"/>
      <c r="DF299" s="179"/>
      <c r="DG299" s="179"/>
      <c r="DH299" s="179"/>
      <c r="DI299" s="179"/>
      <c r="DJ299" s="179"/>
      <c r="DK299" s="179"/>
      <c r="DL299" s="179"/>
      <c r="DM299" s="179"/>
      <c r="DN299" s="179"/>
      <c r="DO299" s="179"/>
      <c r="DP299" s="179"/>
      <c r="DQ299" s="179"/>
      <c r="DR299" s="179"/>
      <c r="DS299" s="179"/>
      <c r="DT299" s="179"/>
      <c r="DU299" s="179"/>
      <c r="DV299" s="179"/>
    </row>
    <row r="300" spans="1:126" x14ac:dyDescent="0.2">
      <c r="A300" s="191"/>
      <c r="B300" s="203"/>
      <c r="C300" s="203"/>
      <c r="D300" s="203"/>
      <c r="E300" s="207"/>
      <c r="F300" s="202" t="s">
        <v>258</v>
      </c>
      <c r="G300" s="179"/>
      <c r="H300" s="179"/>
      <c r="I300" s="192"/>
      <c r="J300" s="192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/>
      <c r="AW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/>
      <c r="BH300" s="179"/>
      <c r="BI300" s="179"/>
      <c r="BJ300" s="179"/>
      <c r="BK300" s="179"/>
      <c r="BL300" s="179"/>
      <c r="BM300" s="179"/>
      <c r="BN300" s="179"/>
      <c r="BO300" s="179"/>
      <c r="BP300" s="179"/>
      <c r="BQ300" s="179"/>
      <c r="BR300" s="179"/>
      <c r="BS300" s="179"/>
      <c r="BT300" s="179"/>
      <c r="BU300" s="179"/>
      <c r="BV300" s="179"/>
      <c r="BW300" s="179"/>
      <c r="BX300" s="179"/>
      <c r="BY300" s="179"/>
      <c r="BZ300" s="179"/>
      <c r="CA300" s="179"/>
      <c r="CB300" s="179"/>
      <c r="CC300" s="179"/>
      <c r="CD300" s="179"/>
      <c r="CE300" s="179"/>
      <c r="CF300" s="179"/>
      <c r="CG300" s="179"/>
      <c r="CH300" s="179"/>
      <c r="CI300" s="179"/>
      <c r="CJ300" s="179"/>
      <c r="CK300" s="179"/>
      <c r="CL300" s="179"/>
      <c r="CM300" s="179"/>
      <c r="CN300" s="179"/>
      <c r="CO300" s="179"/>
      <c r="CP300" s="179"/>
      <c r="CQ300" s="179"/>
      <c r="CR300" s="179"/>
      <c r="CS300" s="179"/>
      <c r="CT300" s="179"/>
      <c r="CU300" s="179"/>
      <c r="CV300" s="179"/>
      <c r="CW300" s="179"/>
      <c r="CX300" s="179"/>
      <c r="CY300" s="179"/>
      <c r="CZ300" s="179"/>
      <c r="DA300" s="179"/>
      <c r="DB300" s="179"/>
      <c r="DC300" s="179"/>
      <c r="DD300" s="179"/>
      <c r="DE300" s="179"/>
      <c r="DF300" s="179"/>
      <c r="DG300" s="179"/>
      <c r="DH300" s="179"/>
      <c r="DI300" s="179"/>
      <c r="DJ300" s="179"/>
      <c r="DK300" s="179"/>
      <c r="DL300" s="179"/>
      <c r="DM300" s="179"/>
      <c r="DN300" s="179"/>
      <c r="DO300" s="179"/>
      <c r="DP300" s="179"/>
      <c r="DQ300" s="179"/>
      <c r="DR300" s="179"/>
      <c r="DS300" s="179"/>
      <c r="DT300" s="179"/>
      <c r="DU300" s="179"/>
      <c r="DV300" s="179"/>
    </row>
    <row r="301" spans="1:126" x14ac:dyDescent="0.2">
      <c r="A301" s="191"/>
      <c r="B301" s="203"/>
      <c r="C301" s="203"/>
      <c r="D301" s="203"/>
      <c r="E301" s="207"/>
      <c r="F301" s="202" t="s">
        <v>259</v>
      </c>
      <c r="G301" s="179"/>
      <c r="H301" s="179"/>
      <c r="I301" s="192"/>
      <c r="J301" s="192"/>
      <c r="K301" s="179"/>
      <c r="L301" s="179"/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/>
      <c r="AU301" s="179"/>
      <c r="AV301" s="179"/>
      <c r="AW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/>
      <c r="BH301" s="179"/>
      <c r="BI301" s="179"/>
      <c r="BJ301" s="179"/>
      <c r="BK301" s="179"/>
      <c r="BL301" s="179"/>
      <c r="BM301" s="179"/>
      <c r="BN301" s="179"/>
      <c r="BO301" s="179"/>
      <c r="BP301" s="179"/>
      <c r="BQ301" s="179"/>
      <c r="BR301" s="179"/>
      <c r="BS301" s="179"/>
      <c r="BT301" s="179"/>
      <c r="BU301" s="179"/>
      <c r="BV301" s="179"/>
      <c r="BW301" s="179"/>
      <c r="BX301" s="179"/>
      <c r="BY301" s="179"/>
      <c r="BZ301" s="179"/>
      <c r="CA301" s="179"/>
      <c r="CB301" s="179"/>
      <c r="CC301" s="179"/>
      <c r="CD301" s="179"/>
      <c r="CE301" s="179"/>
      <c r="CF301" s="179"/>
      <c r="CG301" s="179"/>
      <c r="CH301" s="179"/>
      <c r="CI301" s="179"/>
      <c r="CJ301" s="179"/>
      <c r="CK301" s="179"/>
      <c r="CL301" s="179"/>
      <c r="CM301" s="179"/>
      <c r="CN301" s="179"/>
      <c r="CO301" s="179"/>
      <c r="CP301" s="179"/>
      <c r="CQ301" s="179"/>
      <c r="CR301" s="179"/>
      <c r="CS301" s="179"/>
      <c r="CT301" s="179"/>
      <c r="CU301" s="179"/>
      <c r="CV301" s="179"/>
      <c r="CW301" s="179"/>
      <c r="CX301" s="179"/>
      <c r="CY301" s="179"/>
      <c r="CZ301" s="179"/>
      <c r="DA301" s="179"/>
      <c r="DB301" s="179"/>
      <c r="DC301" s="179"/>
      <c r="DD301" s="179"/>
      <c r="DE301" s="179"/>
      <c r="DF301" s="179"/>
      <c r="DG301" s="179"/>
      <c r="DH301" s="179"/>
      <c r="DI301" s="179"/>
      <c r="DJ301" s="179"/>
      <c r="DK301" s="179"/>
      <c r="DL301" s="179"/>
      <c r="DM301" s="179"/>
      <c r="DN301" s="179"/>
      <c r="DO301" s="179"/>
      <c r="DP301" s="179"/>
      <c r="DQ301" s="179"/>
      <c r="DR301" s="179"/>
      <c r="DS301" s="179"/>
      <c r="DT301" s="179"/>
      <c r="DU301" s="179"/>
      <c r="DV301" s="179"/>
    </row>
    <row r="302" spans="1:126" x14ac:dyDescent="0.2">
      <c r="A302" s="191"/>
      <c r="B302" s="203"/>
      <c r="C302" s="203"/>
      <c r="D302" s="203"/>
      <c r="E302" s="207"/>
      <c r="F302" s="202" t="s">
        <v>258</v>
      </c>
      <c r="G302" s="179"/>
      <c r="H302" s="179"/>
      <c r="I302" s="192"/>
      <c r="J302" s="192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79"/>
      <c r="AT302" s="179"/>
      <c r="AU302" s="179"/>
      <c r="AV302" s="179"/>
      <c r="AW302" s="179"/>
      <c r="AX302" s="179"/>
      <c r="AY302" s="179"/>
      <c r="AZ302" s="179"/>
      <c r="BA302" s="179"/>
      <c r="BB302" s="179"/>
      <c r="BC302" s="179"/>
      <c r="BD302" s="179"/>
      <c r="BE302" s="179"/>
      <c r="BF302" s="179"/>
      <c r="BG302" s="179"/>
      <c r="BH302" s="179"/>
      <c r="BI302" s="179"/>
      <c r="BJ302" s="179"/>
      <c r="BK302" s="179"/>
      <c r="BL302" s="179"/>
      <c r="BM302" s="179"/>
      <c r="BN302" s="179"/>
      <c r="BO302" s="179"/>
      <c r="BP302" s="179"/>
      <c r="BQ302" s="179"/>
      <c r="BR302" s="179"/>
      <c r="BS302" s="179"/>
      <c r="BT302" s="179"/>
      <c r="BU302" s="179"/>
      <c r="BV302" s="179"/>
      <c r="BW302" s="179"/>
      <c r="BX302" s="179"/>
      <c r="BY302" s="179"/>
      <c r="BZ302" s="179"/>
      <c r="CA302" s="179"/>
      <c r="CB302" s="179"/>
      <c r="CC302" s="179"/>
      <c r="CD302" s="179"/>
      <c r="CE302" s="179"/>
      <c r="CF302" s="179"/>
      <c r="CG302" s="179"/>
      <c r="CH302" s="179"/>
      <c r="CI302" s="179"/>
      <c r="CJ302" s="179"/>
      <c r="CK302" s="179"/>
      <c r="CL302" s="179"/>
      <c r="CM302" s="179"/>
      <c r="CN302" s="179"/>
      <c r="CO302" s="179"/>
      <c r="CP302" s="179"/>
      <c r="CQ302" s="179"/>
      <c r="CR302" s="179"/>
      <c r="CS302" s="179"/>
      <c r="CT302" s="179"/>
      <c r="CU302" s="179"/>
      <c r="CV302" s="179"/>
      <c r="CW302" s="179"/>
      <c r="CX302" s="179"/>
      <c r="CY302" s="179"/>
      <c r="CZ302" s="179"/>
      <c r="DA302" s="179"/>
      <c r="DB302" s="179"/>
      <c r="DC302" s="179"/>
      <c r="DD302" s="179"/>
      <c r="DE302" s="179"/>
      <c r="DF302" s="179"/>
      <c r="DG302" s="179"/>
      <c r="DH302" s="179"/>
      <c r="DI302" s="179"/>
      <c r="DJ302" s="179"/>
      <c r="DK302" s="179"/>
      <c r="DL302" s="179"/>
      <c r="DM302" s="179"/>
      <c r="DN302" s="179"/>
      <c r="DO302" s="179"/>
      <c r="DP302" s="179"/>
      <c r="DQ302" s="179"/>
      <c r="DR302" s="179"/>
      <c r="DS302" s="179"/>
      <c r="DT302" s="179"/>
      <c r="DU302" s="179"/>
      <c r="DV302" s="179"/>
    </row>
    <row r="303" spans="1:126" x14ac:dyDescent="0.2">
      <c r="A303" s="191"/>
      <c r="B303" s="203"/>
      <c r="C303" s="203"/>
      <c r="D303" s="203"/>
      <c r="E303" s="207"/>
      <c r="F303" s="202" t="s">
        <v>259</v>
      </c>
      <c r="G303" s="179"/>
      <c r="H303" s="179"/>
      <c r="I303" s="192"/>
      <c r="J303" s="192"/>
      <c r="K303" s="179"/>
      <c r="L303" s="179"/>
      <c r="M303" s="179"/>
      <c r="N303" s="179"/>
      <c r="O303" s="179"/>
      <c r="P303" s="179"/>
      <c r="Q303" s="179"/>
      <c r="R303" s="179"/>
      <c r="S303" s="179"/>
      <c r="T303" s="179"/>
      <c r="U303" s="179"/>
      <c r="V303" s="179"/>
      <c r="W303" s="179"/>
      <c r="X303" s="179"/>
      <c r="Y303" s="179"/>
      <c r="Z303" s="179"/>
      <c r="AA303" s="179"/>
      <c r="AB303" s="179"/>
      <c r="AC303" s="179"/>
      <c r="AD303" s="179"/>
      <c r="AE303" s="179"/>
      <c r="AF303" s="179"/>
      <c r="AG303" s="179"/>
      <c r="AH303" s="179"/>
      <c r="AI303" s="179"/>
      <c r="AJ303" s="179"/>
      <c r="AK303" s="179"/>
      <c r="AL303" s="179"/>
      <c r="AM303" s="179"/>
      <c r="AN303" s="179"/>
      <c r="AO303" s="179"/>
      <c r="AP303" s="179"/>
      <c r="AQ303" s="179"/>
      <c r="AR303" s="179"/>
      <c r="AS303" s="179"/>
      <c r="AT303" s="179"/>
      <c r="AU303" s="179"/>
      <c r="AV303" s="179"/>
      <c r="AW303" s="179"/>
      <c r="AX303" s="179"/>
      <c r="AY303" s="179"/>
      <c r="AZ303" s="179"/>
      <c r="BA303" s="179"/>
      <c r="BB303" s="179"/>
      <c r="BC303" s="179"/>
      <c r="BD303" s="179"/>
      <c r="BE303" s="179"/>
      <c r="BF303" s="179"/>
      <c r="BG303" s="179"/>
      <c r="BH303" s="179"/>
      <c r="BI303" s="179"/>
      <c r="BJ303" s="179"/>
      <c r="BK303" s="179"/>
      <c r="BL303" s="179"/>
      <c r="BM303" s="179"/>
      <c r="BN303" s="179"/>
      <c r="BO303" s="179"/>
      <c r="BP303" s="179"/>
      <c r="BQ303" s="179"/>
      <c r="BR303" s="179"/>
      <c r="BS303" s="179"/>
      <c r="BT303" s="179"/>
      <c r="BU303" s="179"/>
      <c r="BV303" s="179"/>
      <c r="BW303" s="179"/>
      <c r="BX303" s="179"/>
      <c r="BY303" s="179"/>
      <c r="BZ303" s="179"/>
      <c r="CA303" s="179"/>
      <c r="CB303" s="179"/>
      <c r="CC303" s="179"/>
      <c r="CD303" s="179"/>
      <c r="CE303" s="179"/>
      <c r="CF303" s="179"/>
      <c r="CG303" s="179"/>
      <c r="CH303" s="179"/>
      <c r="CI303" s="179"/>
      <c r="CJ303" s="179"/>
      <c r="CK303" s="179"/>
      <c r="CL303" s="179"/>
      <c r="CM303" s="179"/>
      <c r="CN303" s="179"/>
      <c r="CO303" s="179"/>
      <c r="CP303" s="179"/>
      <c r="CQ303" s="179"/>
      <c r="CR303" s="179"/>
      <c r="CS303" s="179"/>
      <c r="CT303" s="179"/>
      <c r="CU303" s="179"/>
      <c r="CV303" s="179"/>
      <c r="CW303" s="179"/>
      <c r="CX303" s="179"/>
      <c r="CY303" s="179"/>
      <c r="CZ303" s="179"/>
      <c r="DA303" s="179"/>
      <c r="DB303" s="179"/>
      <c r="DC303" s="179"/>
      <c r="DD303" s="179"/>
      <c r="DE303" s="179"/>
      <c r="DF303" s="179"/>
      <c r="DG303" s="179"/>
      <c r="DH303" s="179"/>
      <c r="DI303" s="179"/>
      <c r="DJ303" s="179"/>
      <c r="DK303" s="179"/>
      <c r="DL303" s="179"/>
      <c r="DM303" s="179"/>
      <c r="DN303" s="179"/>
      <c r="DO303" s="179"/>
      <c r="DP303" s="179"/>
      <c r="DQ303" s="179"/>
      <c r="DR303" s="179"/>
      <c r="DS303" s="179"/>
      <c r="DT303" s="179"/>
      <c r="DU303" s="179"/>
      <c r="DV303" s="179"/>
    </row>
    <row r="304" spans="1:126" x14ac:dyDescent="0.2">
      <c r="A304" s="191"/>
      <c r="B304" s="203"/>
      <c r="C304" s="203"/>
      <c r="D304" s="203"/>
      <c r="E304" s="207"/>
      <c r="F304" s="202" t="s">
        <v>258</v>
      </c>
      <c r="G304" s="179"/>
      <c r="H304" s="179"/>
      <c r="I304" s="192"/>
      <c r="J304" s="192"/>
      <c r="K304" s="179"/>
      <c r="L304" s="179"/>
      <c r="M304" s="179"/>
      <c r="N304" s="179"/>
      <c r="O304" s="179"/>
      <c r="P304" s="179"/>
      <c r="Q304" s="179"/>
      <c r="R304" s="179"/>
      <c r="S304" s="179"/>
      <c r="T304" s="179"/>
      <c r="U304" s="179"/>
      <c r="V304" s="179"/>
      <c r="W304" s="179"/>
      <c r="X304" s="179"/>
      <c r="Y304" s="179"/>
      <c r="Z304" s="179"/>
      <c r="AA304" s="179"/>
      <c r="AB304" s="179"/>
      <c r="AC304" s="179"/>
      <c r="AD304" s="179"/>
      <c r="AE304" s="179"/>
      <c r="AF304" s="179"/>
      <c r="AG304" s="179"/>
      <c r="AH304" s="179"/>
      <c r="AI304" s="179"/>
      <c r="AJ304" s="179"/>
      <c r="AK304" s="179"/>
      <c r="AL304" s="179"/>
      <c r="AM304" s="179"/>
      <c r="AN304" s="179"/>
      <c r="AO304" s="179"/>
      <c r="AP304" s="179"/>
      <c r="AQ304" s="179"/>
      <c r="AR304" s="179"/>
      <c r="AS304" s="179"/>
      <c r="AT304" s="179"/>
      <c r="AU304" s="179"/>
      <c r="AV304" s="179"/>
      <c r="AW304" s="179"/>
      <c r="AX304" s="179"/>
      <c r="AY304" s="179"/>
      <c r="AZ304" s="179"/>
      <c r="BA304" s="179"/>
      <c r="BB304" s="179"/>
      <c r="BC304" s="179"/>
      <c r="BD304" s="179"/>
      <c r="BE304" s="179"/>
      <c r="BF304" s="179"/>
      <c r="BG304" s="179"/>
      <c r="BH304" s="179"/>
      <c r="BI304" s="179"/>
      <c r="BJ304" s="179"/>
      <c r="BK304" s="179"/>
      <c r="BL304" s="179"/>
      <c r="BM304" s="179"/>
      <c r="BN304" s="179"/>
      <c r="BO304" s="179"/>
      <c r="BP304" s="179"/>
      <c r="BQ304" s="179"/>
      <c r="BR304" s="179"/>
      <c r="BS304" s="179"/>
      <c r="BT304" s="179"/>
      <c r="BU304" s="179"/>
      <c r="BV304" s="179"/>
      <c r="BW304" s="179"/>
      <c r="BX304" s="179"/>
      <c r="BY304" s="179"/>
      <c r="BZ304" s="179"/>
      <c r="CA304" s="179"/>
      <c r="CB304" s="179"/>
      <c r="CC304" s="179"/>
      <c r="CD304" s="179"/>
      <c r="CE304" s="179"/>
      <c r="CF304" s="179"/>
      <c r="CG304" s="179"/>
      <c r="CH304" s="179"/>
      <c r="CI304" s="179"/>
      <c r="CJ304" s="179"/>
      <c r="CK304" s="179"/>
      <c r="CL304" s="179"/>
      <c r="CM304" s="179"/>
      <c r="CN304" s="179"/>
      <c r="CO304" s="179"/>
      <c r="CP304" s="179"/>
      <c r="CQ304" s="179"/>
      <c r="CR304" s="179"/>
      <c r="CS304" s="179"/>
      <c r="CT304" s="179"/>
      <c r="CU304" s="179"/>
      <c r="CV304" s="179"/>
      <c r="CW304" s="179"/>
      <c r="CX304" s="179"/>
      <c r="CY304" s="179"/>
      <c r="CZ304" s="179"/>
      <c r="DA304" s="179"/>
      <c r="DB304" s="179"/>
      <c r="DC304" s="179"/>
      <c r="DD304" s="179"/>
      <c r="DE304" s="179"/>
      <c r="DF304" s="179"/>
      <c r="DG304" s="179"/>
      <c r="DH304" s="179"/>
      <c r="DI304" s="179"/>
      <c r="DJ304" s="179"/>
      <c r="DK304" s="179"/>
      <c r="DL304" s="179"/>
      <c r="DM304" s="179"/>
      <c r="DN304" s="179"/>
      <c r="DO304" s="179"/>
      <c r="DP304" s="179"/>
      <c r="DQ304" s="179"/>
      <c r="DR304" s="179"/>
      <c r="DS304" s="179"/>
      <c r="DT304" s="179"/>
      <c r="DU304" s="179"/>
      <c r="DV304" s="179"/>
    </row>
    <row r="305" spans="1:126" x14ac:dyDescent="0.2">
      <c r="A305" s="191"/>
      <c r="B305" s="203"/>
      <c r="C305" s="203"/>
      <c r="D305" s="203"/>
      <c r="E305" s="207"/>
      <c r="F305" s="202" t="s">
        <v>259</v>
      </c>
      <c r="G305" s="179"/>
      <c r="H305" s="179"/>
      <c r="I305" s="192"/>
      <c r="J305" s="192"/>
      <c r="K305" s="179"/>
      <c r="L305" s="179"/>
      <c r="M305" s="179"/>
      <c r="N305" s="179"/>
      <c r="O305" s="179"/>
      <c r="P305" s="179"/>
      <c r="Q305" s="179"/>
      <c r="R305" s="179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79"/>
      <c r="AC305" s="179"/>
      <c r="AD305" s="179"/>
      <c r="AE305" s="179"/>
      <c r="AF305" s="179"/>
      <c r="AG305" s="179"/>
      <c r="AH305" s="179"/>
      <c r="AI305" s="179"/>
      <c r="AJ305" s="179"/>
      <c r="AK305" s="179"/>
      <c r="AL305" s="179"/>
      <c r="AM305" s="179"/>
      <c r="AN305" s="179"/>
      <c r="AO305" s="179"/>
      <c r="AP305" s="179"/>
      <c r="AQ305" s="179"/>
      <c r="AR305" s="179"/>
      <c r="AS305" s="179"/>
      <c r="AT305" s="179"/>
      <c r="AU305" s="179"/>
      <c r="AV305" s="179"/>
      <c r="AW305" s="179"/>
      <c r="AX305" s="179"/>
      <c r="AY305" s="179"/>
      <c r="AZ305" s="179"/>
      <c r="BA305" s="179"/>
      <c r="BB305" s="179"/>
      <c r="BC305" s="179"/>
      <c r="BD305" s="179"/>
      <c r="BE305" s="179"/>
      <c r="BF305" s="179"/>
      <c r="BG305" s="179"/>
      <c r="BH305" s="179"/>
      <c r="BI305" s="179"/>
      <c r="BJ305" s="179"/>
      <c r="BK305" s="179"/>
      <c r="BL305" s="179"/>
      <c r="BM305" s="179"/>
      <c r="BN305" s="179"/>
      <c r="BO305" s="179"/>
      <c r="BP305" s="179"/>
      <c r="BQ305" s="179"/>
      <c r="BR305" s="179"/>
      <c r="BS305" s="179"/>
      <c r="BT305" s="179"/>
      <c r="BU305" s="179"/>
      <c r="BV305" s="179"/>
      <c r="BW305" s="179"/>
      <c r="BX305" s="179"/>
      <c r="BY305" s="179"/>
      <c r="BZ305" s="179"/>
      <c r="CA305" s="179"/>
      <c r="CB305" s="179"/>
      <c r="CC305" s="179"/>
      <c r="CD305" s="179"/>
      <c r="CE305" s="179"/>
      <c r="CF305" s="179"/>
      <c r="CG305" s="179"/>
      <c r="CH305" s="179"/>
      <c r="CI305" s="179"/>
      <c r="CJ305" s="179"/>
      <c r="CK305" s="179"/>
      <c r="CL305" s="179"/>
      <c r="CM305" s="179"/>
      <c r="CN305" s="179"/>
      <c r="CO305" s="179"/>
      <c r="CP305" s="179"/>
      <c r="CQ305" s="179"/>
      <c r="CR305" s="179"/>
      <c r="CS305" s="179"/>
      <c r="CT305" s="179"/>
      <c r="CU305" s="179"/>
      <c r="CV305" s="179"/>
      <c r="CW305" s="179"/>
      <c r="CX305" s="179"/>
      <c r="CY305" s="179"/>
      <c r="CZ305" s="179"/>
      <c r="DA305" s="179"/>
      <c r="DB305" s="179"/>
      <c r="DC305" s="179"/>
      <c r="DD305" s="179"/>
      <c r="DE305" s="179"/>
      <c r="DF305" s="179"/>
      <c r="DG305" s="179"/>
      <c r="DH305" s="179"/>
      <c r="DI305" s="179"/>
      <c r="DJ305" s="179"/>
      <c r="DK305" s="179"/>
      <c r="DL305" s="179"/>
      <c r="DM305" s="179"/>
      <c r="DN305" s="179"/>
      <c r="DO305" s="179"/>
      <c r="DP305" s="179"/>
      <c r="DQ305" s="179"/>
      <c r="DR305" s="179"/>
      <c r="DS305" s="179"/>
      <c r="DT305" s="179"/>
      <c r="DU305" s="179"/>
      <c r="DV305" s="179"/>
    </row>
    <row r="306" spans="1:126" x14ac:dyDescent="0.2">
      <c r="A306" s="191"/>
      <c r="B306" s="203"/>
      <c r="C306" s="203"/>
      <c r="D306" s="203"/>
      <c r="E306" s="207"/>
      <c r="F306" s="202" t="s">
        <v>258</v>
      </c>
      <c r="G306" s="179"/>
      <c r="H306" s="179"/>
      <c r="I306" s="192"/>
      <c r="J306" s="192"/>
      <c r="K306" s="179"/>
      <c r="L306" s="179"/>
      <c r="M306" s="179"/>
      <c r="N306" s="179"/>
      <c r="O306" s="179"/>
      <c r="P306" s="179"/>
      <c r="Q306" s="179"/>
      <c r="R306" s="179"/>
      <c r="S306" s="179"/>
      <c r="T306" s="179"/>
      <c r="U306" s="179"/>
      <c r="V306" s="179"/>
      <c r="W306" s="179"/>
      <c r="X306" s="179"/>
      <c r="Y306" s="179"/>
      <c r="Z306" s="179"/>
      <c r="AA306" s="179"/>
      <c r="AB306" s="179"/>
      <c r="AC306" s="179"/>
      <c r="AD306" s="179"/>
      <c r="AE306" s="179"/>
      <c r="AF306" s="179"/>
      <c r="AG306" s="179"/>
      <c r="AH306" s="179"/>
      <c r="AI306" s="179"/>
      <c r="AJ306" s="179"/>
      <c r="AK306" s="179"/>
      <c r="AL306" s="179"/>
      <c r="AM306" s="179"/>
      <c r="AN306" s="179"/>
      <c r="AO306" s="179"/>
      <c r="AP306" s="179"/>
      <c r="AQ306" s="179"/>
      <c r="AR306" s="179"/>
      <c r="AS306" s="179"/>
      <c r="AT306" s="179"/>
      <c r="AU306" s="179"/>
      <c r="AV306" s="179"/>
      <c r="AW306" s="179"/>
      <c r="AX306" s="179"/>
      <c r="AY306" s="179"/>
      <c r="AZ306" s="179"/>
      <c r="BA306" s="179"/>
      <c r="BB306" s="179"/>
      <c r="BC306" s="179"/>
      <c r="BD306" s="179"/>
      <c r="BE306" s="179"/>
      <c r="BF306" s="179"/>
      <c r="BG306" s="179"/>
      <c r="BH306" s="179"/>
      <c r="BI306" s="179"/>
      <c r="BJ306" s="179"/>
      <c r="BK306" s="179"/>
      <c r="BL306" s="179"/>
      <c r="BM306" s="179"/>
      <c r="BN306" s="179"/>
      <c r="BO306" s="179"/>
      <c r="BP306" s="179"/>
      <c r="BQ306" s="179"/>
      <c r="BR306" s="179"/>
      <c r="BS306" s="179"/>
      <c r="BT306" s="179"/>
      <c r="BU306" s="179"/>
      <c r="BV306" s="179"/>
      <c r="BW306" s="179"/>
      <c r="BX306" s="179"/>
      <c r="BY306" s="179"/>
      <c r="BZ306" s="179"/>
      <c r="CA306" s="179"/>
      <c r="CB306" s="179"/>
      <c r="CC306" s="179"/>
      <c r="CD306" s="179"/>
      <c r="CE306" s="179"/>
      <c r="CF306" s="179"/>
      <c r="CG306" s="179"/>
      <c r="CH306" s="179"/>
      <c r="CI306" s="179"/>
      <c r="CJ306" s="179"/>
      <c r="CK306" s="179"/>
      <c r="CL306" s="179"/>
      <c r="CM306" s="179"/>
      <c r="CN306" s="179"/>
      <c r="CO306" s="179"/>
      <c r="CP306" s="179"/>
      <c r="CQ306" s="179"/>
      <c r="CR306" s="179"/>
      <c r="CS306" s="179"/>
      <c r="CT306" s="179"/>
      <c r="CU306" s="179"/>
      <c r="CV306" s="179"/>
      <c r="CW306" s="179"/>
      <c r="CX306" s="179"/>
      <c r="CY306" s="179"/>
      <c r="CZ306" s="179"/>
      <c r="DA306" s="179"/>
      <c r="DB306" s="179"/>
      <c r="DC306" s="179"/>
      <c r="DD306" s="179"/>
      <c r="DE306" s="179"/>
      <c r="DF306" s="179"/>
      <c r="DG306" s="179"/>
      <c r="DH306" s="179"/>
      <c r="DI306" s="179"/>
      <c r="DJ306" s="179"/>
      <c r="DK306" s="179"/>
      <c r="DL306" s="179"/>
      <c r="DM306" s="179"/>
      <c r="DN306" s="179"/>
      <c r="DO306" s="179"/>
      <c r="DP306" s="179"/>
      <c r="DQ306" s="179"/>
      <c r="DR306" s="179"/>
      <c r="DS306" s="179"/>
      <c r="DT306" s="179"/>
      <c r="DU306" s="179"/>
      <c r="DV306" s="179"/>
    </row>
    <row r="307" spans="1:126" x14ac:dyDescent="0.2">
      <c r="A307" s="191"/>
      <c r="B307" s="203"/>
      <c r="C307" s="203"/>
      <c r="D307" s="203"/>
      <c r="E307" s="207"/>
      <c r="F307" s="202" t="s">
        <v>259</v>
      </c>
      <c r="G307" s="179"/>
      <c r="H307" s="179"/>
      <c r="I307" s="192"/>
      <c r="J307" s="192"/>
      <c r="K307" s="179"/>
      <c r="L307" s="179"/>
      <c r="M307" s="179"/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/>
      <c r="AX307" s="179"/>
      <c r="AY307" s="179"/>
      <c r="AZ307" s="179"/>
      <c r="BA307" s="179"/>
      <c r="BB307" s="179"/>
      <c r="BC307" s="179"/>
      <c r="BD307" s="179"/>
      <c r="BE307" s="179"/>
      <c r="BF307" s="179"/>
      <c r="BG307" s="179"/>
      <c r="BH307" s="179"/>
      <c r="BI307" s="179"/>
      <c r="BJ307" s="179"/>
      <c r="BK307" s="179"/>
      <c r="BL307" s="179"/>
      <c r="BM307" s="179"/>
      <c r="BN307" s="179"/>
      <c r="BO307" s="179"/>
      <c r="BP307" s="179"/>
      <c r="BQ307" s="179"/>
      <c r="BR307" s="179"/>
      <c r="BS307" s="179"/>
      <c r="BT307" s="179"/>
      <c r="BU307" s="179"/>
      <c r="BV307" s="179"/>
      <c r="BW307" s="179"/>
      <c r="BX307" s="179"/>
      <c r="BY307" s="179"/>
      <c r="BZ307" s="179"/>
      <c r="CA307" s="179"/>
      <c r="CB307" s="179"/>
      <c r="CC307" s="179"/>
      <c r="CD307" s="179"/>
      <c r="CE307" s="179"/>
      <c r="CF307" s="179"/>
      <c r="CG307" s="179"/>
      <c r="CH307" s="179"/>
      <c r="CI307" s="179"/>
      <c r="CJ307" s="179"/>
      <c r="CK307" s="179"/>
      <c r="CL307" s="179"/>
      <c r="CM307" s="179"/>
      <c r="CN307" s="179"/>
      <c r="CO307" s="179"/>
      <c r="CP307" s="179"/>
      <c r="CQ307" s="179"/>
      <c r="CR307" s="179"/>
      <c r="CS307" s="179"/>
      <c r="CT307" s="179"/>
      <c r="CU307" s="179"/>
      <c r="CV307" s="179"/>
      <c r="CW307" s="179"/>
      <c r="CX307" s="179"/>
      <c r="CY307" s="179"/>
      <c r="CZ307" s="179"/>
      <c r="DA307" s="179"/>
      <c r="DB307" s="179"/>
      <c r="DC307" s="179"/>
      <c r="DD307" s="179"/>
      <c r="DE307" s="179"/>
      <c r="DF307" s="179"/>
      <c r="DG307" s="179"/>
      <c r="DH307" s="179"/>
      <c r="DI307" s="179"/>
      <c r="DJ307" s="179"/>
      <c r="DK307" s="179"/>
      <c r="DL307" s="179"/>
      <c r="DM307" s="179"/>
      <c r="DN307" s="179"/>
      <c r="DO307" s="179"/>
      <c r="DP307" s="179"/>
      <c r="DQ307" s="179"/>
      <c r="DR307" s="179"/>
      <c r="DS307" s="179"/>
      <c r="DT307" s="179"/>
      <c r="DU307" s="179"/>
      <c r="DV307" s="179"/>
    </row>
    <row r="308" spans="1:126" x14ac:dyDescent="0.2">
      <c r="A308" s="191"/>
      <c r="B308" s="203"/>
      <c r="C308" s="203"/>
      <c r="D308" s="203"/>
      <c r="E308" s="207"/>
      <c r="F308" s="202" t="s">
        <v>258</v>
      </c>
      <c r="G308" s="179"/>
      <c r="H308" s="179"/>
      <c r="I308" s="192"/>
      <c r="J308" s="192"/>
      <c r="K308" s="179"/>
      <c r="L308" s="179"/>
      <c r="M308" s="179"/>
      <c r="N308" s="179"/>
      <c r="O308" s="179"/>
      <c r="P308" s="179"/>
      <c r="Q308" s="179"/>
      <c r="R308" s="179"/>
      <c r="S308" s="179"/>
      <c r="T308" s="179"/>
      <c r="U308" s="179"/>
      <c r="V308" s="179"/>
      <c r="W308" s="179"/>
      <c r="X308" s="179"/>
      <c r="Y308" s="179"/>
      <c r="Z308" s="179"/>
      <c r="AA308" s="179"/>
      <c r="AB308" s="179"/>
      <c r="AC308" s="179"/>
      <c r="AD308" s="179"/>
      <c r="AE308" s="179"/>
      <c r="AF308" s="179"/>
      <c r="AG308" s="179"/>
      <c r="AH308" s="179"/>
      <c r="AI308" s="179"/>
      <c r="AJ308" s="179"/>
      <c r="AK308" s="179"/>
      <c r="AL308" s="179"/>
      <c r="AM308" s="179"/>
      <c r="AN308" s="179"/>
      <c r="AO308" s="179"/>
      <c r="AP308" s="179"/>
      <c r="AQ308" s="179"/>
      <c r="AR308" s="179"/>
      <c r="AS308" s="179"/>
      <c r="AT308" s="179"/>
      <c r="AU308" s="179"/>
      <c r="AV308" s="179"/>
      <c r="AW308" s="179"/>
      <c r="AX308" s="179"/>
      <c r="AY308" s="179"/>
      <c r="AZ308" s="179"/>
      <c r="BA308" s="179"/>
      <c r="BB308" s="179"/>
      <c r="BC308" s="179"/>
      <c r="BD308" s="179"/>
      <c r="BE308" s="179"/>
      <c r="BF308" s="179"/>
      <c r="BG308" s="179"/>
      <c r="BH308" s="179"/>
      <c r="BI308" s="179"/>
      <c r="BJ308" s="179"/>
      <c r="BK308" s="179"/>
      <c r="BL308" s="179"/>
      <c r="BM308" s="179"/>
      <c r="BN308" s="179"/>
      <c r="BO308" s="179"/>
      <c r="BP308" s="179"/>
      <c r="BQ308" s="179"/>
      <c r="BR308" s="179"/>
      <c r="BS308" s="179"/>
      <c r="BT308" s="179"/>
      <c r="BU308" s="179"/>
      <c r="BV308" s="179"/>
      <c r="BW308" s="179"/>
      <c r="BX308" s="179"/>
      <c r="BY308" s="179"/>
      <c r="BZ308" s="179"/>
      <c r="CA308" s="179"/>
      <c r="CB308" s="179"/>
      <c r="CC308" s="179"/>
      <c r="CD308" s="179"/>
      <c r="CE308" s="179"/>
      <c r="CF308" s="179"/>
      <c r="CG308" s="179"/>
      <c r="CH308" s="179"/>
      <c r="CI308" s="179"/>
      <c r="CJ308" s="179"/>
      <c r="CK308" s="179"/>
      <c r="CL308" s="179"/>
      <c r="CM308" s="179"/>
      <c r="CN308" s="179"/>
      <c r="CO308" s="179"/>
      <c r="CP308" s="179"/>
      <c r="CQ308" s="179"/>
      <c r="CR308" s="179"/>
      <c r="CS308" s="179"/>
      <c r="CT308" s="179"/>
      <c r="CU308" s="179"/>
      <c r="CV308" s="179"/>
      <c r="CW308" s="179"/>
      <c r="CX308" s="179"/>
      <c r="CY308" s="179"/>
      <c r="CZ308" s="179"/>
      <c r="DA308" s="179"/>
      <c r="DB308" s="179"/>
      <c r="DC308" s="179"/>
      <c r="DD308" s="179"/>
      <c r="DE308" s="179"/>
      <c r="DF308" s="179"/>
      <c r="DG308" s="179"/>
      <c r="DH308" s="179"/>
      <c r="DI308" s="179"/>
      <c r="DJ308" s="179"/>
      <c r="DK308" s="179"/>
      <c r="DL308" s="179"/>
      <c r="DM308" s="179"/>
      <c r="DN308" s="179"/>
      <c r="DO308" s="179"/>
      <c r="DP308" s="179"/>
      <c r="DQ308" s="179"/>
      <c r="DR308" s="179"/>
      <c r="DS308" s="179"/>
      <c r="DT308" s="179"/>
      <c r="DU308" s="179"/>
      <c r="DV308" s="179"/>
    </row>
    <row r="309" spans="1:126" x14ac:dyDescent="0.2">
      <c r="A309" s="191"/>
      <c r="B309" s="203"/>
      <c r="C309" s="203"/>
      <c r="D309" s="203"/>
      <c r="E309" s="207"/>
      <c r="F309" s="202" t="s">
        <v>259</v>
      </c>
      <c r="G309" s="179"/>
      <c r="H309" s="179"/>
      <c r="I309" s="192"/>
      <c r="J309" s="192"/>
      <c r="K309" s="179"/>
      <c r="L309" s="179"/>
      <c r="M309" s="179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79"/>
      <c r="AC309" s="179"/>
      <c r="AD309" s="179"/>
      <c r="AE309" s="179"/>
      <c r="AF309" s="179"/>
      <c r="AG309" s="179"/>
      <c r="AH309" s="179"/>
      <c r="AI309" s="179"/>
      <c r="AJ309" s="179"/>
      <c r="AK309" s="179"/>
      <c r="AL309" s="179"/>
      <c r="AM309" s="179"/>
      <c r="AN309" s="179"/>
      <c r="AO309" s="179"/>
      <c r="AP309" s="179"/>
      <c r="AQ309" s="179"/>
      <c r="AR309" s="179"/>
      <c r="AS309" s="179"/>
      <c r="AT309" s="179"/>
      <c r="AU309" s="179"/>
      <c r="AV309" s="179"/>
      <c r="AW309" s="179"/>
      <c r="AX309" s="179"/>
      <c r="AY309" s="179"/>
      <c r="AZ309" s="179"/>
      <c r="BA309" s="179"/>
      <c r="BB309" s="179"/>
      <c r="BC309" s="179"/>
      <c r="BD309" s="179"/>
      <c r="BE309" s="179"/>
      <c r="BF309" s="179"/>
      <c r="BG309" s="179"/>
      <c r="BH309" s="179"/>
      <c r="BI309" s="179"/>
      <c r="BJ309" s="179"/>
      <c r="BK309" s="179"/>
      <c r="BL309" s="179"/>
      <c r="BM309" s="179"/>
      <c r="BN309" s="179"/>
      <c r="BO309" s="179"/>
      <c r="BP309" s="179"/>
      <c r="BQ309" s="179"/>
      <c r="BR309" s="179"/>
      <c r="BS309" s="179"/>
      <c r="BT309" s="179"/>
      <c r="BU309" s="179"/>
      <c r="BV309" s="179"/>
      <c r="BW309" s="179"/>
      <c r="BX309" s="179"/>
      <c r="BY309" s="179"/>
      <c r="BZ309" s="179"/>
      <c r="CA309" s="179"/>
      <c r="CB309" s="179"/>
      <c r="CC309" s="179"/>
      <c r="CD309" s="179"/>
      <c r="CE309" s="179"/>
      <c r="CF309" s="179"/>
      <c r="CG309" s="179"/>
      <c r="CH309" s="179"/>
      <c r="CI309" s="179"/>
      <c r="CJ309" s="179"/>
      <c r="CK309" s="179"/>
      <c r="CL309" s="179"/>
      <c r="CM309" s="179"/>
      <c r="CN309" s="179"/>
      <c r="CO309" s="179"/>
      <c r="CP309" s="179"/>
      <c r="CQ309" s="179"/>
      <c r="CR309" s="179"/>
      <c r="CS309" s="179"/>
      <c r="CT309" s="179"/>
      <c r="CU309" s="179"/>
      <c r="CV309" s="179"/>
      <c r="CW309" s="179"/>
      <c r="CX309" s="179"/>
      <c r="CY309" s="179"/>
      <c r="CZ309" s="179"/>
      <c r="DA309" s="179"/>
      <c r="DB309" s="179"/>
      <c r="DC309" s="179"/>
      <c r="DD309" s="179"/>
      <c r="DE309" s="179"/>
      <c r="DF309" s="179"/>
      <c r="DG309" s="179"/>
      <c r="DH309" s="179"/>
      <c r="DI309" s="179"/>
      <c r="DJ309" s="179"/>
      <c r="DK309" s="179"/>
      <c r="DL309" s="179"/>
      <c r="DM309" s="179"/>
      <c r="DN309" s="179"/>
      <c r="DO309" s="179"/>
      <c r="DP309" s="179"/>
      <c r="DQ309" s="179"/>
      <c r="DR309" s="179"/>
      <c r="DS309" s="179"/>
      <c r="DT309" s="179"/>
      <c r="DU309" s="179"/>
      <c r="DV309" s="179"/>
    </row>
    <row r="310" spans="1:126" x14ac:dyDescent="0.2">
      <c r="A310" s="191"/>
      <c r="B310" s="203"/>
      <c r="C310" s="203"/>
      <c r="D310" s="203"/>
      <c r="E310" s="207"/>
      <c r="F310" s="202" t="s">
        <v>258</v>
      </c>
      <c r="G310" s="179"/>
      <c r="H310" s="179"/>
      <c r="I310" s="192"/>
      <c r="J310" s="192"/>
      <c r="K310" s="179"/>
      <c r="L310" s="179"/>
      <c r="M310" s="179"/>
      <c r="N310" s="179"/>
      <c r="O310" s="179"/>
      <c r="P310" s="179"/>
      <c r="Q310" s="179"/>
      <c r="R310" s="179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79"/>
      <c r="AC310" s="179"/>
      <c r="AD310" s="179"/>
      <c r="AE310" s="179"/>
      <c r="AF310" s="179"/>
      <c r="AG310" s="179"/>
      <c r="AH310" s="179"/>
      <c r="AI310" s="179"/>
      <c r="AJ310" s="179"/>
      <c r="AK310" s="179"/>
      <c r="AL310" s="179"/>
      <c r="AM310" s="179"/>
      <c r="AN310" s="179"/>
      <c r="AO310" s="179"/>
      <c r="AP310" s="179"/>
      <c r="AQ310" s="179"/>
      <c r="AR310" s="179"/>
      <c r="AS310" s="179"/>
      <c r="AT310" s="179"/>
      <c r="AU310" s="179"/>
      <c r="AV310" s="179"/>
      <c r="AW310" s="179"/>
      <c r="AX310" s="179"/>
      <c r="AY310" s="179"/>
      <c r="AZ310" s="179"/>
      <c r="BA310" s="179"/>
      <c r="BB310" s="179"/>
      <c r="BC310" s="179"/>
      <c r="BD310" s="179"/>
      <c r="BE310" s="179"/>
      <c r="BF310" s="179"/>
      <c r="BG310" s="179"/>
      <c r="BH310" s="179"/>
      <c r="BI310" s="179"/>
      <c r="BJ310" s="179"/>
      <c r="BK310" s="179"/>
      <c r="BL310" s="179"/>
      <c r="BM310" s="179"/>
      <c r="BN310" s="179"/>
      <c r="BO310" s="179"/>
      <c r="BP310" s="179"/>
      <c r="BQ310" s="179"/>
      <c r="BR310" s="179"/>
      <c r="BS310" s="179"/>
      <c r="BT310" s="179"/>
      <c r="BU310" s="179"/>
      <c r="BV310" s="179"/>
      <c r="BW310" s="179"/>
      <c r="BX310" s="179"/>
      <c r="BY310" s="179"/>
      <c r="BZ310" s="179"/>
      <c r="CA310" s="179"/>
      <c r="CB310" s="179"/>
      <c r="CC310" s="179"/>
      <c r="CD310" s="179"/>
      <c r="CE310" s="179"/>
      <c r="CF310" s="179"/>
      <c r="CG310" s="179"/>
      <c r="CH310" s="179"/>
      <c r="CI310" s="179"/>
      <c r="CJ310" s="179"/>
      <c r="CK310" s="179"/>
      <c r="CL310" s="179"/>
      <c r="CM310" s="179"/>
      <c r="CN310" s="179"/>
      <c r="CO310" s="179"/>
      <c r="CP310" s="179"/>
      <c r="CQ310" s="179"/>
      <c r="CR310" s="179"/>
      <c r="CS310" s="179"/>
      <c r="CT310" s="179"/>
      <c r="CU310" s="179"/>
      <c r="CV310" s="179"/>
      <c r="CW310" s="179"/>
      <c r="CX310" s="179"/>
      <c r="CY310" s="179"/>
      <c r="CZ310" s="179"/>
      <c r="DA310" s="179"/>
      <c r="DB310" s="179"/>
      <c r="DC310" s="179"/>
      <c r="DD310" s="179"/>
      <c r="DE310" s="179"/>
      <c r="DF310" s="179"/>
      <c r="DG310" s="179"/>
      <c r="DH310" s="179"/>
      <c r="DI310" s="179"/>
      <c r="DJ310" s="179"/>
      <c r="DK310" s="179"/>
      <c r="DL310" s="179"/>
      <c r="DM310" s="179"/>
      <c r="DN310" s="179"/>
      <c r="DO310" s="179"/>
      <c r="DP310" s="179"/>
      <c r="DQ310" s="179"/>
      <c r="DR310" s="179"/>
      <c r="DS310" s="179"/>
      <c r="DT310" s="179"/>
      <c r="DU310" s="179"/>
      <c r="DV310" s="179"/>
    </row>
    <row r="311" spans="1:126" x14ac:dyDescent="0.2">
      <c r="A311" s="191"/>
      <c r="B311" s="203"/>
      <c r="C311" s="203"/>
      <c r="D311" s="203"/>
      <c r="E311" s="207"/>
      <c r="F311" s="202" t="s">
        <v>259</v>
      </c>
      <c r="G311" s="179"/>
      <c r="H311" s="179"/>
      <c r="I311" s="192"/>
      <c r="J311" s="192"/>
      <c r="K311" s="179"/>
      <c r="L311" s="179"/>
      <c r="M311" s="179"/>
      <c r="N311" s="179"/>
      <c r="O311" s="179"/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79"/>
      <c r="AE311" s="179"/>
      <c r="AF311" s="179"/>
      <c r="AG311" s="179"/>
      <c r="AH311" s="179"/>
      <c r="AI311" s="179"/>
      <c r="AJ311" s="179"/>
      <c r="AK311" s="179"/>
      <c r="AL311" s="179"/>
      <c r="AM311" s="179"/>
      <c r="AN311" s="179"/>
      <c r="AO311" s="179"/>
      <c r="AP311" s="179"/>
      <c r="AQ311" s="179"/>
      <c r="AR311" s="179"/>
      <c r="AS311" s="179"/>
      <c r="AT311" s="179"/>
      <c r="AU311" s="179"/>
      <c r="AV311" s="179"/>
      <c r="AW311" s="179"/>
      <c r="AX311" s="179"/>
      <c r="AY311" s="179"/>
      <c r="AZ311" s="179"/>
      <c r="BA311" s="179"/>
      <c r="BB311" s="179"/>
      <c r="BC311" s="179"/>
      <c r="BD311" s="179"/>
      <c r="BE311" s="179"/>
      <c r="BF311" s="179"/>
      <c r="BG311" s="179"/>
      <c r="BH311" s="179"/>
      <c r="BI311" s="179"/>
      <c r="BJ311" s="179"/>
      <c r="BK311" s="179"/>
      <c r="BL311" s="179"/>
      <c r="BM311" s="179"/>
      <c r="BN311" s="179"/>
      <c r="BO311" s="179"/>
      <c r="BP311" s="179"/>
      <c r="BQ311" s="179"/>
      <c r="BR311" s="179"/>
      <c r="BS311" s="179"/>
      <c r="BT311" s="179"/>
      <c r="BU311" s="179"/>
      <c r="BV311" s="179"/>
      <c r="BW311" s="179"/>
      <c r="BX311" s="179"/>
      <c r="BY311" s="179"/>
      <c r="BZ311" s="179"/>
      <c r="CA311" s="179"/>
      <c r="CB311" s="179"/>
      <c r="CC311" s="179"/>
      <c r="CD311" s="179"/>
      <c r="CE311" s="179"/>
      <c r="CF311" s="179"/>
      <c r="CG311" s="179"/>
      <c r="CH311" s="179"/>
      <c r="CI311" s="179"/>
      <c r="CJ311" s="179"/>
      <c r="CK311" s="179"/>
      <c r="CL311" s="179"/>
      <c r="CM311" s="179"/>
      <c r="CN311" s="179"/>
      <c r="CO311" s="179"/>
      <c r="CP311" s="179"/>
      <c r="CQ311" s="179"/>
      <c r="CR311" s="179"/>
      <c r="CS311" s="179"/>
      <c r="CT311" s="179"/>
      <c r="CU311" s="179"/>
      <c r="CV311" s="179"/>
      <c r="CW311" s="179"/>
      <c r="CX311" s="179"/>
      <c r="CY311" s="179"/>
      <c r="CZ311" s="179"/>
      <c r="DA311" s="179"/>
      <c r="DB311" s="179"/>
      <c r="DC311" s="179"/>
      <c r="DD311" s="179"/>
      <c r="DE311" s="179"/>
      <c r="DF311" s="179"/>
      <c r="DG311" s="179"/>
      <c r="DH311" s="179"/>
      <c r="DI311" s="179"/>
      <c r="DJ311" s="179"/>
      <c r="DK311" s="179"/>
      <c r="DL311" s="179"/>
      <c r="DM311" s="179"/>
      <c r="DN311" s="179"/>
      <c r="DO311" s="179"/>
      <c r="DP311" s="179"/>
      <c r="DQ311" s="179"/>
      <c r="DR311" s="179"/>
      <c r="DS311" s="179"/>
      <c r="DT311" s="179"/>
      <c r="DU311" s="179"/>
      <c r="DV311" s="179"/>
    </row>
    <row r="312" spans="1:126" x14ac:dyDescent="0.2">
      <c r="A312" s="191"/>
      <c r="B312" s="203"/>
      <c r="C312" s="203"/>
      <c r="D312" s="203"/>
      <c r="E312" s="207"/>
      <c r="F312" s="202" t="s">
        <v>258</v>
      </c>
      <c r="G312" s="179"/>
      <c r="H312" s="179"/>
      <c r="I312" s="192"/>
      <c r="J312" s="192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79"/>
      <c r="AT312" s="179"/>
      <c r="AU312" s="179"/>
      <c r="AV312" s="179"/>
      <c r="AW312" s="179"/>
      <c r="AX312" s="179"/>
      <c r="AY312" s="179"/>
      <c r="AZ312" s="179"/>
      <c r="BA312" s="179"/>
      <c r="BB312" s="179"/>
      <c r="BC312" s="179"/>
      <c r="BD312" s="179"/>
      <c r="BE312" s="179"/>
      <c r="BF312" s="179"/>
      <c r="BG312" s="179"/>
      <c r="BH312" s="179"/>
      <c r="BI312" s="179"/>
      <c r="BJ312" s="179"/>
      <c r="BK312" s="179"/>
      <c r="BL312" s="179"/>
      <c r="BM312" s="179"/>
      <c r="BN312" s="179"/>
      <c r="BO312" s="179"/>
      <c r="BP312" s="179"/>
      <c r="BQ312" s="179"/>
      <c r="BR312" s="179"/>
      <c r="BS312" s="179"/>
      <c r="BT312" s="179"/>
      <c r="BU312" s="179"/>
      <c r="BV312" s="179"/>
      <c r="BW312" s="179"/>
      <c r="BX312" s="179"/>
      <c r="BY312" s="179"/>
      <c r="BZ312" s="179"/>
      <c r="CA312" s="179"/>
      <c r="CB312" s="179"/>
      <c r="CC312" s="179"/>
      <c r="CD312" s="179"/>
      <c r="CE312" s="179"/>
      <c r="CF312" s="179"/>
      <c r="CG312" s="179"/>
      <c r="CH312" s="179"/>
      <c r="CI312" s="179"/>
      <c r="CJ312" s="179"/>
      <c r="CK312" s="179"/>
      <c r="CL312" s="179"/>
      <c r="CM312" s="179"/>
      <c r="CN312" s="179"/>
      <c r="CO312" s="179"/>
      <c r="CP312" s="179"/>
      <c r="CQ312" s="179"/>
      <c r="CR312" s="179"/>
      <c r="CS312" s="179"/>
      <c r="CT312" s="179"/>
      <c r="CU312" s="179"/>
      <c r="CV312" s="179"/>
      <c r="CW312" s="179"/>
      <c r="CX312" s="179"/>
      <c r="CY312" s="179"/>
      <c r="CZ312" s="179"/>
      <c r="DA312" s="179"/>
      <c r="DB312" s="179"/>
      <c r="DC312" s="179"/>
      <c r="DD312" s="179"/>
      <c r="DE312" s="179"/>
      <c r="DF312" s="179"/>
      <c r="DG312" s="179"/>
      <c r="DH312" s="179"/>
      <c r="DI312" s="179"/>
      <c r="DJ312" s="179"/>
      <c r="DK312" s="179"/>
      <c r="DL312" s="179"/>
      <c r="DM312" s="179"/>
      <c r="DN312" s="179"/>
      <c r="DO312" s="179"/>
      <c r="DP312" s="179"/>
      <c r="DQ312" s="179"/>
      <c r="DR312" s="179"/>
      <c r="DS312" s="179"/>
      <c r="DT312" s="179"/>
      <c r="DU312" s="179"/>
      <c r="DV312" s="179"/>
    </row>
    <row r="313" spans="1:126" x14ac:dyDescent="0.2">
      <c r="A313" s="191"/>
      <c r="B313" s="203"/>
      <c r="C313" s="203"/>
      <c r="D313" s="203"/>
      <c r="E313" s="207"/>
      <c r="F313" s="202" t="s">
        <v>259</v>
      </c>
      <c r="G313" s="179"/>
      <c r="H313" s="179"/>
      <c r="I313" s="192"/>
      <c r="J313" s="192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179"/>
      <c r="AT313" s="179"/>
      <c r="AU313" s="179"/>
      <c r="AV313" s="179"/>
      <c r="AW313" s="179"/>
      <c r="AX313" s="179"/>
      <c r="AY313" s="179"/>
      <c r="AZ313" s="179"/>
      <c r="BA313" s="179"/>
      <c r="BB313" s="179"/>
      <c r="BC313" s="179"/>
      <c r="BD313" s="179"/>
      <c r="BE313" s="179"/>
      <c r="BF313" s="179"/>
      <c r="BG313" s="179"/>
      <c r="BH313" s="179"/>
      <c r="BI313" s="179"/>
      <c r="BJ313" s="179"/>
      <c r="BK313" s="179"/>
      <c r="BL313" s="179"/>
      <c r="BM313" s="179"/>
      <c r="BN313" s="179"/>
      <c r="BO313" s="179"/>
      <c r="BP313" s="179"/>
      <c r="BQ313" s="179"/>
      <c r="BR313" s="179"/>
      <c r="BS313" s="179"/>
      <c r="BT313" s="179"/>
      <c r="BU313" s="179"/>
      <c r="BV313" s="179"/>
      <c r="BW313" s="179"/>
      <c r="BX313" s="179"/>
      <c r="BY313" s="179"/>
      <c r="BZ313" s="179"/>
      <c r="CA313" s="179"/>
      <c r="CB313" s="179"/>
      <c r="CC313" s="179"/>
      <c r="CD313" s="179"/>
      <c r="CE313" s="179"/>
      <c r="CF313" s="179"/>
      <c r="CG313" s="179"/>
      <c r="CH313" s="179"/>
      <c r="CI313" s="179"/>
      <c r="CJ313" s="179"/>
      <c r="CK313" s="179"/>
      <c r="CL313" s="179"/>
      <c r="CM313" s="179"/>
      <c r="CN313" s="179"/>
      <c r="CO313" s="179"/>
      <c r="CP313" s="179"/>
      <c r="CQ313" s="179"/>
      <c r="CR313" s="179"/>
      <c r="CS313" s="179"/>
      <c r="CT313" s="179"/>
      <c r="CU313" s="179"/>
      <c r="CV313" s="179"/>
      <c r="CW313" s="179"/>
      <c r="CX313" s="179"/>
      <c r="CY313" s="179"/>
      <c r="CZ313" s="179"/>
      <c r="DA313" s="179"/>
      <c r="DB313" s="179"/>
      <c r="DC313" s="179"/>
      <c r="DD313" s="179"/>
      <c r="DE313" s="179"/>
      <c r="DF313" s="179"/>
      <c r="DG313" s="179"/>
      <c r="DH313" s="179"/>
      <c r="DI313" s="179"/>
      <c r="DJ313" s="179"/>
      <c r="DK313" s="179"/>
      <c r="DL313" s="179"/>
      <c r="DM313" s="179"/>
      <c r="DN313" s="179"/>
      <c r="DO313" s="179"/>
      <c r="DP313" s="179"/>
      <c r="DQ313" s="179"/>
      <c r="DR313" s="179"/>
      <c r="DS313" s="179"/>
      <c r="DT313" s="179"/>
      <c r="DU313" s="179"/>
      <c r="DV313" s="179"/>
    </row>
    <row r="314" spans="1:126" x14ac:dyDescent="0.2">
      <c r="A314" s="191"/>
      <c r="B314" s="203"/>
      <c r="C314" s="203"/>
      <c r="D314" s="203"/>
      <c r="E314" s="207"/>
      <c r="F314" s="202" t="s">
        <v>258</v>
      </c>
      <c r="G314" s="179"/>
      <c r="H314" s="179"/>
      <c r="I314" s="192"/>
      <c r="J314" s="192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79"/>
      <c r="AT314" s="179"/>
      <c r="AU314" s="179"/>
      <c r="AV314" s="179"/>
      <c r="AW314" s="179"/>
      <c r="AX314" s="179"/>
      <c r="AY314" s="179"/>
      <c r="AZ314" s="179"/>
      <c r="BA314" s="179"/>
      <c r="BB314" s="179"/>
      <c r="BC314" s="179"/>
      <c r="BD314" s="179"/>
      <c r="BE314" s="179"/>
      <c r="BF314" s="179"/>
      <c r="BG314" s="179"/>
      <c r="BH314" s="179"/>
      <c r="BI314" s="179"/>
      <c r="BJ314" s="179"/>
      <c r="BK314" s="179"/>
      <c r="BL314" s="179"/>
      <c r="BM314" s="179"/>
      <c r="BN314" s="179"/>
      <c r="BO314" s="179"/>
      <c r="BP314" s="179"/>
      <c r="BQ314" s="179"/>
      <c r="BR314" s="179"/>
      <c r="BS314" s="179"/>
      <c r="BT314" s="179"/>
      <c r="BU314" s="179"/>
      <c r="BV314" s="179"/>
      <c r="BW314" s="179"/>
      <c r="BX314" s="179"/>
      <c r="BY314" s="179"/>
      <c r="BZ314" s="179"/>
      <c r="CA314" s="179"/>
      <c r="CB314" s="179"/>
      <c r="CC314" s="179"/>
      <c r="CD314" s="179"/>
      <c r="CE314" s="179"/>
      <c r="CF314" s="179"/>
      <c r="CG314" s="179"/>
      <c r="CH314" s="179"/>
      <c r="CI314" s="179"/>
      <c r="CJ314" s="179"/>
      <c r="CK314" s="179"/>
      <c r="CL314" s="179"/>
      <c r="CM314" s="179"/>
      <c r="CN314" s="179"/>
      <c r="CO314" s="179"/>
      <c r="CP314" s="179"/>
      <c r="CQ314" s="179"/>
      <c r="CR314" s="179"/>
      <c r="CS314" s="179"/>
      <c r="CT314" s="179"/>
      <c r="CU314" s="179"/>
      <c r="CV314" s="179"/>
      <c r="CW314" s="179"/>
      <c r="CX314" s="179"/>
      <c r="CY314" s="179"/>
      <c r="CZ314" s="179"/>
      <c r="DA314" s="179"/>
      <c r="DB314" s="179"/>
      <c r="DC314" s="179"/>
      <c r="DD314" s="179"/>
      <c r="DE314" s="179"/>
      <c r="DF314" s="179"/>
      <c r="DG314" s="179"/>
      <c r="DH314" s="179"/>
      <c r="DI314" s="179"/>
      <c r="DJ314" s="179"/>
      <c r="DK314" s="179"/>
      <c r="DL314" s="179"/>
      <c r="DM314" s="179"/>
      <c r="DN314" s="179"/>
      <c r="DO314" s="179"/>
      <c r="DP314" s="179"/>
      <c r="DQ314" s="179"/>
      <c r="DR314" s="179"/>
      <c r="DS314" s="179"/>
      <c r="DT314" s="179"/>
      <c r="DU314" s="179"/>
      <c r="DV314" s="179"/>
    </row>
    <row r="315" spans="1:126" x14ac:dyDescent="0.2">
      <c r="A315" s="191"/>
      <c r="B315" s="203"/>
      <c r="C315" s="203"/>
      <c r="D315" s="203"/>
      <c r="E315" s="207"/>
      <c r="F315" s="202" t="s">
        <v>259</v>
      </c>
      <c r="G315" s="171"/>
      <c r="H315" s="171"/>
      <c r="I315" s="192"/>
      <c r="J315" s="192"/>
      <c r="K315" s="171"/>
      <c r="L315" s="179"/>
      <c r="M315" s="171"/>
      <c r="N315" s="171"/>
      <c r="O315" s="179"/>
      <c r="P315" s="171"/>
      <c r="Q315" s="171"/>
      <c r="R315" s="179"/>
      <c r="S315" s="171"/>
      <c r="T315" s="171"/>
      <c r="U315" s="179"/>
      <c r="V315" s="171"/>
      <c r="W315" s="171"/>
      <c r="X315" s="179"/>
      <c r="Y315" s="171"/>
      <c r="Z315" s="171"/>
      <c r="AA315" s="179"/>
      <c r="AB315" s="171"/>
      <c r="AC315" s="171"/>
      <c r="AD315" s="179"/>
      <c r="AE315" s="171"/>
      <c r="AF315" s="171"/>
      <c r="AG315" s="179"/>
      <c r="AH315" s="171"/>
      <c r="AI315" s="171"/>
      <c r="AJ315" s="179"/>
      <c r="AK315" s="171"/>
      <c r="AL315" s="171"/>
      <c r="AM315" s="179"/>
      <c r="AN315" s="171"/>
      <c r="AO315" s="171"/>
      <c r="AP315" s="179"/>
      <c r="AQ315" s="171"/>
      <c r="AR315" s="171"/>
      <c r="AS315" s="179"/>
      <c r="AT315" s="171"/>
      <c r="AU315" s="171"/>
      <c r="AV315" s="179"/>
      <c r="AW315" s="171"/>
      <c r="AX315" s="171"/>
      <c r="AY315" s="179"/>
      <c r="AZ315" s="171"/>
      <c r="BA315" s="171"/>
      <c r="BB315" s="179"/>
      <c r="BC315" s="171"/>
      <c r="BD315" s="171"/>
      <c r="BE315" s="179"/>
      <c r="BF315" s="171"/>
      <c r="BG315" s="171"/>
      <c r="BH315" s="179"/>
      <c r="BI315" s="171"/>
      <c r="BJ315" s="171"/>
      <c r="BK315" s="179"/>
      <c r="BL315" s="171"/>
      <c r="BM315" s="171"/>
      <c r="BN315" s="179"/>
      <c r="BO315" s="171"/>
      <c r="BP315" s="171"/>
      <c r="BQ315" s="179"/>
      <c r="BR315" s="171"/>
      <c r="BS315" s="171"/>
      <c r="BT315" s="179"/>
      <c r="BU315" s="171"/>
      <c r="BV315" s="171"/>
      <c r="BW315" s="179"/>
      <c r="BX315" s="171"/>
      <c r="BY315" s="171"/>
      <c r="BZ315" s="179"/>
      <c r="CA315" s="171"/>
      <c r="CB315" s="171"/>
      <c r="CC315" s="179"/>
      <c r="CD315" s="171"/>
      <c r="CE315" s="171"/>
      <c r="CF315" s="179"/>
      <c r="CG315" s="171"/>
      <c r="CH315" s="171"/>
      <c r="CI315" s="179"/>
      <c r="CJ315" s="171"/>
      <c r="CK315" s="171"/>
      <c r="CL315" s="179"/>
      <c r="CM315" s="171"/>
      <c r="CN315" s="171"/>
      <c r="CO315" s="179"/>
      <c r="CP315" s="171"/>
      <c r="CQ315" s="171"/>
      <c r="CR315" s="179"/>
      <c r="CS315" s="171"/>
      <c r="CT315" s="171"/>
      <c r="CU315" s="179"/>
      <c r="CV315" s="171"/>
      <c r="CW315" s="171"/>
      <c r="CX315" s="179"/>
      <c r="CY315" s="171"/>
      <c r="CZ315" s="171"/>
      <c r="DA315" s="179"/>
      <c r="DB315" s="171"/>
      <c r="DC315" s="171"/>
      <c r="DD315" s="179"/>
      <c r="DE315" s="171"/>
      <c r="DF315" s="171"/>
      <c r="DG315" s="179"/>
      <c r="DH315" s="171"/>
      <c r="DI315" s="171"/>
      <c r="DJ315" s="179"/>
      <c r="DK315" s="171"/>
      <c r="DL315" s="171"/>
      <c r="DM315" s="179"/>
      <c r="DN315" s="171"/>
      <c r="DO315" s="171"/>
      <c r="DP315" s="179"/>
      <c r="DQ315" s="171"/>
      <c r="DR315" s="171"/>
      <c r="DS315" s="179"/>
      <c r="DT315" s="171"/>
      <c r="DU315" s="171"/>
      <c r="DV315" s="179"/>
    </row>
    <row r="316" spans="1:126" x14ac:dyDescent="0.2">
      <c r="A316" s="191"/>
      <c r="B316" s="203"/>
      <c r="C316" s="203"/>
      <c r="D316" s="203"/>
      <c r="E316" s="207"/>
      <c r="F316" s="202" t="s">
        <v>258</v>
      </c>
      <c r="G316" s="179"/>
      <c r="H316" s="179"/>
      <c r="I316" s="192"/>
      <c r="J316" s="192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79"/>
      <c r="AZ316" s="179"/>
      <c r="BA316" s="179"/>
      <c r="BB316" s="179"/>
      <c r="BC316" s="179"/>
      <c r="BD316" s="179"/>
      <c r="BE316" s="179"/>
      <c r="BF316" s="179"/>
      <c r="BG316" s="179"/>
      <c r="BH316" s="179"/>
      <c r="BI316" s="179"/>
      <c r="BJ316" s="179"/>
      <c r="BK316" s="179"/>
      <c r="BL316" s="179"/>
      <c r="BM316" s="179"/>
      <c r="BN316" s="179"/>
      <c r="BO316" s="179"/>
      <c r="BP316" s="179"/>
      <c r="BQ316" s="179"/>
      <c r="BR316" s="179"/>
      <c r="BS316" s="179"/>
      <c r="BT316" s="179"/>
      <c r="BU316" s="179"/>
      <c r="BV316" s="179"/>
      <c r="BW316" s="179"/>
      <c r="BX316" s="179"/>
      <c r="BY316" s="179"/>
      <c r="BZ316" s="179"/>
      <c r="CA316" s="179"/>
      <c r="CB316" s="179"/>
      <c r="CC316" s="179"/>
      <c r="CD316" s="179"/>
      <c r="CE316" s="179"/>
      <c r="CF316" s="179"/>
      <c r="CG316" s="179"/>
      <c r="CH316" s="179"/>
      <c r="CI316" s="179"/>
      <c r="CJ316" s="179"/>
      <c r="CK316" s="179"/>
      <c r="CL316" s="179"/>
      <c r="CM316" s="179"/>
      <c r="CN316" s="179"/>
      <c r="CO316" s="179"/>
      <c r="CP316" s="179"/>
      <c r="CQ316" s="179"/>
      <c r="CR316" s="179"/>
      <c r="CS316" s="179"/>
      <c r="CT316" s="179"/>
      <c r="CU316" s="179"/>
      <c r="CV316" s="179"/>
      <c r="CW316" s="179"/>
      <c r="CX316" s="179"/>
      <c r="CY316" s="179"/>
      <c r="CZ316" s="179"/>
      <c r="DA316" s="179"/>
      <c r="DB316" s="179"/>
      <c r="DC316" s="179"/>
      <c r="DD316" s="179"/>
      <c r="DE316" s="179"/>
      <c r="DF316" s="179"/>
      <c r="DG316" s="179"/>
      <c r="DH316" s="179"/>
      <c r="DI316" s="179"/>
      <c r="DJ316" s="179"/>
      <c r="DK316" s="179"/>
      <c r="DL316" s="179"/>
      <c r="DM316" s="179"/>
      <c r="DN316" s="179"/>
      <c r="DO316" s="179"/>
      <c r="DP316" s="179"/>
      <c r="DQ316" s="179"/>
      <c r="DR316" s="179"/>
      <c r="DS316" s="179"/>
      <c r="DT316" s="179"/>
      <c r="DU316" s="179"/>
      <c r="DV316" s="179"/>
    </row>
    <row r="317" spans="1:126" x14ac:dyDescent="0.2">
      <c r="A317" s="191"/>
      <c r="B317" s="203"/>
      <c r="C317" s="203"/>
      <c r="D317" s="203"/>
      <c r="E317" s="207"/>
      <c r="F317" s="202" t="s">
        <v>259</v>
      </c>
      <c r="G317" s="179"/>
      <c r="H317" s="179"/>
      <c r="I317" s="192"/>
      <c r="J317" s="192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/>
      <c r="AX317" s="179"/>
      <c r="AY317" s="179"/>
      <c r="AZ317" s="179"/>
      <c r="BA317" s="179"/>
      <c r="BB317" s="179"/>
      <c r="BC317" s="179"/>
      <c r="BD317" s="179"/>
      <c r="BE317" s="179"/>
      <c r="BF317" s="179"/>
      <c r="BG317" s="179"/>
      <c r="BH317" s="179"/>
      <c r="BI317" s="179"/>
      <c r="BJ317" s="179"/>
      <c r="BK317" s="179"/>
      <c r="BL317" s="179"/>
      <c r="BM317" s="179"/>
      <c r="BN317" s="179"/>
      <c r="BO317" s="179"/>
      <c r="BP317" s="179"/>
      <c r="BQ317" s="179"/>
      <c r="BR317" s="179"/>
      <c r="BS317" s="179"/>
      <c r="BT317" s="179"/>
      <c r="BU317" s="179"/>
      <c r="BV317" s="179"/>
      <c r="BW317" s="179"/>
      <c r="BX317" s="179"/>
      <c r="BY317" s="179"/>
      <c r="BZ317" s="179"/>
      <c r="CA317" s="179"/>
      <c r="CB317" s="179"/>
      <c r="CC317" s="179"/>
      <c r="CD317" s="179"/>
      <c r="CE317" s="179"/>
      <c r="CF317" s="179"/>
      <c r="CG317" s="179"/>
      <c r="CH317" s="179"/>
      <c r="CI317" s="179"/>
      <c r="CJ317" s="179"/>
      <c r="CK317" s="179"/>
      <c r="CL317" s="179"/>
      <c r="CM317" s="179"/>
      <c r="CN317" s="179"/>
      <c r="CO317" s="179"/>
      <c r="CP317" s="179"/>
      <c r="CQ317" s="179"/>
      <c r="CR317" s="179"/>
      <c r="CS317" s="179"/>
      <c r="CT317" s="179"/>
      <c r="CU317" s="179"/>
      <c r="CV317" s="179"/>
      <c r="CW317" s="179"/>
      <c r="CX317" s="179"/>
      <c r="CY317" s="179"/>
      <c r="CZ317" s="179"/>
      <c r="DA317" s="179"/>
      <c r="DB317" s="179"/>
      <c r="DC317" s="179"/>
      <c r="DD317" s="179"/>
      <c r="DE317" s="179"/>
      <c r="DF317" s="179"/>
      <c r="DG317" s="179"/>
      <c r="DH317" s="179"/>
      <c r="DI317" s="179"/>
      <c r="DJ317" s="179"/>
      <c r="DK317" s="179"/>
      <c r="DL317" s="179"/>
      <c r="DM317" s="179"/>
      <c r="DN317" s="179"/>
      <c r="DO317" s="179"/>
      <c r="DP317" s="179"/>
      <c r="DQ317" s="179"/>
      <c r="DR317" s="179"/>
      <c r="DS317" s="179"/>
      <c r="DT317" s="179"/>
      <c r="DU317" s="179"/>
      <c r="DV317" s="179"/>
    </row>
    <row r="318" spans="1:126" x14ac:dyDescent="0.2">
      <c r="A318" s="191"/>
      <c r="B318" s="203"/>
      <c r="C318" s="203"/>
      <c r="D318" s="203"/>
      <c r="E318" s="207"/>
      <c r="F318" s="202" t="s">
        <v>258</v>
      </c>
      <c r="G318" s="179"/>
      <c r="H318" s="179"/>
      <c r="I318" s="192"/>
      <c r="J318" s="192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J318" s="179"/>
      <c r="BK318" s="179"/>
      <c r="BL318" s="179"/>
      <c r="BM318" s="179"/>
      <c r="BN318" s="179"/>
      <c r="BO318" s="179"/>
      <c r="BP318" s="179"/>
      <c r="BQ318" s="179"/>
      <c r="BR318" s="179"/>
      <c r="BS318" s="179"/>
      <c r="BT318" s="179"/>
      <c r="BU318" s="179"/>
      <c r="BV318" s="179"/>
      <c r="BW318" s="179"/>
      <c r="BX318" s="179"/>
      <c r="BY318" s="179"/>
      <c r="BZ318" s="179"/>
      <c r="CA318" s="179"/>
      <c r="CB318" s="179"/>
      <c r="CC318" s="179"/>
      <c r="CD318" s="179"/>
      <c r="CE318" s="179"/>
      <c r="CF318" s="179"/>
      <c r="CG318" s="179"/>
      <c r="CH318" s="179"/>
      <c r="CI318" s="179"/>
      <c r="CJ318" s="179"/>
      <c r="CK318" s="179"/>
      <c r="CL318" s="179"/>
      <c r="CM318" s="179"/>
      <c r="CN318" s="179"/>
      <c r="CO318" s="179"/>
      <c r="CP318" s="179"/>
      <c r="CQ318" s="179"/>
      <c r="CR318" s="179"/>
      <c r="CS318" s="179"/>
      <c r="CT318" s="179"/>
      <c r="CU318" s="179"/>
      <c r="CV318" s="179"/>
      <c r="CW318" s="179"/>
      <c r="CX318" s="179"/>
      <c r="CY318" s="179"/>
      <c r="CZ318" s="179"/>
      <c r="DA318" s="179"/>
      <c r="DB318" s="179"/>
      <c r="DC318" s="179"/>
      <c r="DD318" s="179"/>
      <c r="DE318" s="179"/>
      <c r="DF318" s="179"/>
      <c r="DG318" s="179"/>
      <c r="DH318" s="179"/>
      <c r="DI318" s="179"/>
      <c r="DJ318" s="179"/>
      <c r="DK318" s="179"/>
      <c r="DL318" s="179"/>
      <c r="DM318" s="179"/>
      <c r="DN318" s="179"/>
      <c r="DO318" s="179"/>
      <c r="DP318" s="179"/>
      <c r="DQ318" s="179"/>
      <c r="DR318" s="179"/>
      <c r="DS318" s="179"/>
      <c r="DT318" s="179"/>
      <c r="DU318" s="179"/>
      <c r="DV318" s="179"/>
    </row>
    <row r="319" spans="1:126" x14ac:dyDescent="0.2">
      <c r="A319" s="191"/>
      <c r="B319" s="203"/>
      <c r="C319" s="203"/>
      <c r="D319" s="203"/>
      <c r="E319" s="207"/>
      <c r="F319" s="202" t="s">
        <v>259</v>
      </c>
      <c r="G319" s="179"/>
      <c r="H319" s="179"/>
      <c r="I319" s="192"/>
      <c r="J319" s="192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J319" s="179"/>
      <c r="BK319" s="179"/>
      <c r="BL319" s="179"/>
      <c r="BM319" s="179"/>
      <c r="BN319" s="179"/>
      <c r="BO319" s="179"/>
      <c r="BP319" s="179"/>
      <c r="BQ319" s="179"/>
      <c r="BR319" s="179"/>
      <c r="BS319" s="179"/>
      <c r="BT319" s="179"/>
      <c r="BU319" s="179"/>
      <c r="BV319" s="179"/>
      <c r="BW319" s="179"/>
      <c r="BX319" s="179"/>
      <c r="BY319" s="179"/>
      <c r="BZ319" s="179"/>
      <c r="CA319" s="179"/>
      <c r="CB319" s="179"/>
      <c r="CC319" s="179"/>
      <c r="CD319" s="179"/>
      <c r="CE319" s="179"/>
      <c r="CF319" s="179"/>
      <c r="CG319" s="179"/>
      <c r="CH319" s="179"/>
      <c r="CI319" s="179"/>
      <c r="CJ319" s="179"/>
      <c r="CK319" s="179"/>
      <c r="CL319" s="179"/>
      <c r="CM319" s="179"/>
      <c r="CN319" s="179"/>
      <c r="CO319" s="179"/>
      <c r="CP319" s="179"/>
      <c r="CQ319" s="179"/>
      <c r="CR319" s="179"/>
      <c r="CS319" s="179"/>
      <c r="CT319" s="179"/>
      <c r="CU319" s="179"/>
      <c r="CV319" s="179"/>
      <c r="CW319" s="179"/>
      <c r="CX319" s="179"/>
      <c r="CY319" s="179"/>
      <c r="CZ319" s="179"/>
      <c r="DA319" s="179"/>
      <c r="DB319" s="179"/>
      <c r="DC319" s="179"/>
      <c r="DD319" s="179"/>
      <c r="DE319" s="179"/>
      <c r="DF319" s="179"/>
      <c r="DG319" s="179"/>
      <c r="DH319" s="179"/>
      <c r="DI319" s="179"/>
      <c r="DJ319" s="179"/>
      <c r="DK319" s="179"/>
      <c r="DL319" s="179"/>
      <c r="DM319" s="179"/>
      <c r="DN319" s="179"/>
      <c r="DO319" s="179"/>
      <c r="DP319" s="179"/>
      <c r="DQ319" s="179"/>
      <c r="DR319" s="179"/>
      <c r="DS319" s="179"/>
      <c r="DT319" s="179"/>
      <c r="DU319" s="179"/>
      <c r="DV319" s="179"/>
    </row>
    <row r="320" spans="1:126" x14ac:dyDescent="0.2">
      <c r="A320" s="191"/>
      <c r="B320" s="203"/>
      <c r="C320" s="203"/>
      <c r="D320" s="203"/>
      <c r="E320" s="207"/>
      <c r="F320" s="202" t="s">
        <v>258</v>
      </c>
      <c r="G320" s="171"/>
      <c r="H320" s="171"/>
      <c r="I320" s="192"/>
      <c r="J320" s="192"/>
      <c r="K320" s="171"/>
      <c r="L320" s="179"/>
      <c r="M320" s="171"/>
      <c r="N320" s="171"/>
      <c r="O320" s="179"/>
      <c r="P320" s="171"/>
      <c r="Q320" s="171"/>
      <c r="R320" s="179"/>
      <c r="S320" s="171"/>
      <c r="T320" s="171"/>
      <c r="U320" s="179"/>
      <c r="V320" s="171"/>
      <c r="W320" s="171"/>
      <c r="X320" s="179"/>
      <c r="Y320" s="171"/>
      <c r="Z320" s="171"/>
      <c r="AA320" s="179"/>
      <c r="AB320" s="171"/>
      <c r="AC320" s="171"/>
      <c r="AD320" s="179"/>
      <c r="AE320" s="171"/>
      <c r="AF320" s="171"/>
      <c r="AG320" s="179"/>
      <c r="AH320" s="171"/>
      <c r="AI320" s="171"/>
      <c r="AJ320" s="179"/>
      <c r="AK320" s="171"/>
      <c r="AL320" s="171"/>
      <c r="AM320" s="179"/>
      <c r="AN320" s="171"/>
      <c r="AO320" s="171"/>
      <c r="AP320" s="179"/>
      <c r="AQ320" s="171"/>
      <c r="AR320" s="171"/>
      <c r="AS320" s="179"/>
      <c r="AT320" s="171"/>
      <c r="AU320" s="171"/>
      <c r="AV320" s="179"/>
      <c r="AW320" s="171"/>
      <c r="AX320" s="171"/>
      <c r="AY320" s="179"/>
      <c r="AZ320" s="171"/>
      <c r="BA320" s="171"/>
      <c r="BB320" s="179"/>
      <c r="BC320" s="171"/>
      <c r="BD320" s="171"/>
      <c r="BE320" s="179"/>
      <c r="BF320" s="171"/>
      <c r="BG320" s="171"/>
      <c r="BH320" s="179"/>
      <c r="BI320" s="171"/>
      <c r="BJ320" s="171"/>
      <c r="BK320" s="179"/>
      <c r="BL320" s="171"/>
      <c r="BM320" s="171"/>
      <c r="BN320" s="179"/>
      <c r="BO320" s="171"/>
      <c r="BP320" s="171"/>
      <c r="BQ320" s="179"/>
      <c r="BR320" s="171"/>
      <c r="BS320" s="171"/>
      <c r="BT320" s="179"/>
      <c r="BU320" s="171"/>
      <c r="BV320" s="171"/>
      <c r="BW320" s="179"/>
      <c r="BX320" s="171"/>
      <c r="BY320" s="171"/>
      <c r="BZ320" s="179"/>
      <c r="CA320" s="171"/>
      <c r="CB320" s="171"/>
      <c r="CC320" s="179"/>
      <c r="CD320" s="171"/>
      <c r="CE320" s="171"/>
      <c r="CF320" s="179"/>
      <c r="CG320" s="171"/>
      <c r="CH320" s="171"/>
      <c r="CI320" s="179"/>
      <c r="CJ320" s="171"/>
      <c r="CK320" s="171"/>
      <c r="CL320" s="179"/>
      <c r="CM320" s="171"/>
      <c r="CN320" s="171"/>
      <c r="CO320" s="179"/>
      <c r="CP320" s="171"/>
      <c r="CQ320" s="171"/>
      <c r="CR320" s="179"/>
      <c r="CS320" s="171"/>
      <c r="CT320" s="171"/>
      <c r="CU320" s="179"/>
      <c r="CV320" s="171"/>
      <c r="CW320" s="171"/>
      <c r="CX320" s="179"/>
      <c r="CY320" s="171"/>
      <c r="CZ320" s="171"/>
      <c r="DA320" s="179"/>
      <c r="DB320" s="171"/>
      <c r="DC320" s="171"/>
      <c r="DD320" s="179"/>
      <c r="DE320" s="171"/>
      <c r="DF320" s="171"/>
      <c r="DG320" s="179"/>
      <c r="DH320" s="171"/>
      <c r="DI320" s="171"/>
      <c r="DJ320" s="179"/>
      <c r="DK320" s="171"/>
      <c r="DL320" s="171"/>
      <c r="DM320" s="179"/>
      <c r="DN320" s="171"/>
      <c r="DO320" s="171"/>
      <c r="DP320" s="179"/>
      <c r="DQ320" s="171"/>
      <c r="DR320" s="171"/>
      <c r="DS320" s="179"/>
      <c r="DT320" s="171"/>
      <c r="DU320" s="171"/>
      <c r="DV320" s="179"/>
    </row>
    <row r="321" spans="1:126" x14ac:dyDescent="0.2">
      <c r="A321" s="191"/>
      <c r="B321" s="203"/>
      <c r="C321" s="203"/>
      <c r="D321" s="203"/>
      <c r="E321" s="207"/>
      <c r="F321" s="202" t="s">
        <v>259</v>
      </c>
      <c r="G321" s="179"/>
      <c r="H321" s="179"/>
      <c r="I321" s="192"/>
      <c r="J321" s="192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179"/>
      <c r="CB321" s="179"/>
      <c r="CC321" s="179"/>
      <c r="CD321" s="179"/>
      <c r="CE321" s="179"/>
      <c r="CF321" s="179"/>
      <c r="CG321" s="179"/>
      <c r="CH321" s="179"/>
      <c r="CI321" s="179"/>
      <c r="CJ321" s="179"/>
      <c r="CK321" s="179"/>
      <c r="CL321" s="179"/>
      <c r="CM321" s="179"/>
      <c r="CN321" s="179"/>
      <c r="CO321" s="179"/>
      <c r="CP321" s="179"/>
      <c r="CQ321" s="179"/>
      <c r="CR321" s="179"/>
      <c r="CS321" s="179"/>
      <c r="CT321" s="179"/>
      <c r="CU321" s="179"/>
      <c r="CV321" s="179"/>
      <c r="CW321" s="179"/>
      <c r="CX321" s="179"/>
      <c r="CY321" s="179"/>
      <c r="CZ321" s="179"/>
      <c r="DA321" s="179"/>
      <c r="DB321" s="179"/>
      <c r="DC321" s="179"/>
      <c r="DD321" s="179"/>
      <c r="DE321" s="179"/>
      <c r="DF321" s="179"/>
      <c r="DG321" s="179"/>
      <c r="DH321" s="179"/>
      <c r="DI321" s="179"/>
      <c r="DJ321" s="179"/>
      <c r="DK321" s="179"/>
      <c r="DL321" s="179"/>
      <c r="DM321" s="179"/>
      <c r="DN321" s="179"/>
      <c r="DO321" s="179"/>
      <c r="DP321" s="179"/>
      <c r="DQ321" s="179"/>
      <c r="DR321" s="179"/>
      <c r="DS321" s="179"/>
      <c r="DT321" s="179"/>
      <c r="DU321" s="179"/>
      <c r="DV321" s="179"/>
    </row>
    <row r="322" spans="1:126" x14ac:dyDescent="0.2">
      <c r="A322" s="191"/>
      <c r="B322" s="203"/>
      <c r="C322" s="203"/>
      <c r="D322" s="203"/>
      <c r="E322" s="207"/>
      <c r="F322" s="202" t="s">
        <v>258</v>
      </c>
      <c r="G322" s="179"/>
      <c r="H322" s="179"/>
      <c r="I322" s="192"/>
      <c r="J322" s="192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179"/>
      <c r="CB322" s="179"/>
      <c r="CC322" s="179"/>
      <c r="CD322" s="179"/>
      <c r="CE322" s="179"/>
      <c r="CF322" s="179"/>
      <c r="CG322" s="179"/>
      <c r="CH322" s="179"/>
      <c r="CI322" s="179"/>
      <c r="CJ322" s="179"/>
      <c r="CK322" s="179"/>
      <c r="CL322" s="179"/>
      <c r="CM322" s="179"/>
      <c r="CN322" s="179"/>
      <c r="CO322" s="179"/>
      <c r="CP322" s="179"/>
      <c r="CQ322" s="179"/>
      <c r="CR322" s="179"/>
      <c r="CS322" s="179"/>
      <c r="CT322" s="179"/>
      <c r="CU322" s="179"/>
      <c r="CV322" s="179"/>
      <c r="CW322" s="179"/>
      <c r="CX322" s="179"/>
      <c r="CY322" s="179"/>
      <c r="CZ322" s="179"/>
      <c r="DA322" s="179"/>
      <c r="DB322" s="179"/>
      <c r="DC322" s="179"/>
      <c r="DD322" s="179"/>
      <c r="DE322" s="179"/>
      <c r="DF322" s="179"/>
      <c r="DG322" s="179"/>
      <c r="DH322" s="179"/>
      <c r="DI322" s="179"/>
      <c r="DJ322" s="179"/>
      <c r="DK322" s="179"/>
      <c r="DL322" s="179"/>
      <c r="DM322" s="179"/>
      <c r="DN322" s="179"/>
      <c r="DO322" s="179"/>
      <c r="DP322" s="179"/>
      <c r="DQ322" s="179"/>
      <c r="DR322" s="179"/>
      <c r="DS322" s="179"/>
      <c r="DT322" s="179"/>
      <c r="DU322" s="179"/>
      <c r="DV322" s="179"/>
    </row>
    <row r="323" spans="1:126" x14ac:dyDescent="0.2">
      <c r="A323" s="191"/>
      <c r="B323" s="203"/>
      <c r="C323" s="203"/>
      <c r="D323" s="203"/>
      <c r="E323" s="207"/>
      <c r="F323" s="202" t="s">
        <v>259</v>
      </c>
      <c r="G323" s="171"/>
      <c r="H323" s="171"/>
      <c r="I323" s="191"/>
      <c r="J323" s="191"/>
      <c r="K323" s="191"/>
      <c r="L323" s="191"/>
      <c r="M323" s="171"/>
      <c r="N323" s="191"/>
      <c r="O323" s="191"/>
      <c r="P323" s="171"/>
      <c r="Q323" s="191"/>
      <c r="R323" s="191"/>
      <c r="S323" s="171"/>
      <c r="T323" s="191"/>
      <c r="U323" s="191"/>
      <c r="V323" s="171"/>
      <c r="W323" s="191"/>
      <c r="X323" s="191"/>
      <c r="Y323" s="171"/>
      <c r="Z323" s="191"/>
      <c r="AA323" s="191"/>
      <c r="AB323" s="171"/>
      <c r="AC323" s="191"/>
      <c r="AD323" s="191"/>
      <c r="AE323" s="171"/>
      <c r="AF323" s="191"/>
      <c r="AG323" s="191"/>
      <c r="AH323" s="171"/>
      <c r="AI323" s="191"/>
      <c r="AJ323" s="191"/>
      <c r="AK323" s="171"/>
      <c r="AL323" s="191"/>
      <c r="AM323" s="191"/>
      <c r="AN323" s="171"/>
      <c r="AO323" s="191"/>
      <c r="AP323" s="191"/>
      <c r="AQ323" s="171"/>
      <c r="AR323" s="191"/>
      <c r="AS323" s="191"/>
      <c r="AT323" s="171"/>
      <c r="AU323" s="191"/>
      <c r="AV323" s="191"/>
      <c r="AW323" s="171"/>
      <c r="AX323" s="191"/>
      <c r="AY323" s="191"/>
      <c r="AZ323" s="171"/>
      <c r="BA323" s="191"/>
      <c r="BB323" s="191"/>
      <c r="BC323" s="171"/>
      <c r="BD323" s="191"/>
      <c r="BE323" s="191"/>
      <c r="BF323" s="171"/>
      <c r="BG323" s="191"/>
      <c r="BH323" s="191"/>
      <c r="BI323" s="171"/>
      <c r="BJ323" s="191"/>
      <c r="BK323" s="191"/>
      <c r="BL323" s="171"/>
      <c r="BM323" s="191"/>
      <c r="BN323" s="191"/>
      <c r="BO323" s="171"/>
      <c r="BP323" s="191"/>
      <c r="BQ323" s="191"/>
      <c r="BR323" s="171"/>
      <c r="BS323" s="191"/>
      <c r="BT323" s="191"/>
      <c r="BU323" s="171"/>
      <c r="BV323" s="191"/>
      <c r="BW323" s="191"/>
      <c r="BX323" s="171"/>
      <c r="BY323" s="191"/>
      <c r="BZ323" s="191"/>
      <c r="CA323" s="171"/>
      <c r="CB323" s="191"/>
      <c r="CC323" s="191"/>
      <c r="CD323" s="171"/>
      <c r="CE323" s="191"/>
      <c r="CF323" s="191"/>
      <c r="CG323" s="171"/>
      <c r="CH323" s="191"/>
      <c r="CI323" s="191"/>
      <c r="CJ323" s="171"/>
      <c r="CK323" s="191"/>
      <c r="CL323" s="191"/>
      <c r="CM323" s="171"/>
      <c r="CN323" s="191"/>
      <c r="CO323" s="191"/>
      <c r="CP323" s="171"/>
      <c r="CQ323" s="191"/>
      <c r="CR323" s="191"/>
      <c r="CS323" s="171"/>
      <c r="CT323" s="191"/>
      <c r="CU323" s="191"/>
      <c r="CV323" s="171"/>
      <c r="CW323" s="191"/>
      <c r="CX323" s="191"/>
      <c r="CY323" s="171"/>
      <c r="CZ323" s="191"/>
      <c r="DA323" s="191"/>
      <c r="DB323" s="171"/>
      <c r="DC323" s="191"/>
      <c r="DD323" s="191"/>
      <c r="DE323" s="171"/>
      <c r="DF323" s="191"/>
      <c r="DG323" s="191"/>
      <c r="DH323" s="171"/>
      <c r="DI323" s="191"/>
      <c r="DJ323" s="191"/>
      <c r="DK323" s="171"/>
      <c r="DL323" s="191"/>
      <c r="DM323" s="191"/>
      <c r="DN323" s="171"/>
      <c r="DO323" s="191"/>
      <c r="DP323" s="191"/>
      <c r="DQ323" s="171"/>
      <c r="DR323" s="191"/>
      <c r="DS323" s="191"/>
      <c r="DT323" s="171"/>
      <c r="DU323" s="191"/>
      <c r="DV323" s="191"/>
    </row>
    <row r="324" spans="1:126" x14ac:dyDescent="0.2">
      <c r="A324" s="191"/>
      <c r="B324" s="203"/>
      <c r="C324" s="203"/>
      <c r="D324" s="203"/>
      <c r="E324" s="207"/>
      <c r="F324" s="202" t="s">
        <v>258</v>
      </c>
      <c r="G324" s="179"/>
      <c r="H324" s="179"/>
      <c r="I324" s="192"/>
      <c r="J324" s="192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179"/>
      <c r="CB324" s="179"/>
      <c r="CC324" s="179"/>
      <c r="CD324" s="179"/>
      <c r="CE324" s="179"/>
      <c r="CF324" s="179"/>
      <c r="CG324" s="179"/>
      <c r="CH324" s="179"/>
      <c r="CI324" s="179"/>
      <c r="CJ324" s="179"/>
      <c r="CK324" s="179"/>
      <c r="CL324" s="179"/>
      <c r="CM324" s="179"/>
      <c r="CN324" s="179"/>
      <c r="CO324" s="179"/>
      <c r="CP324" s="179"/>
      <c r="CQ324" s="179"/>
      <c r="CR324" s="179"/>
      <c r="CS324" s="179"/>
      <c r="CT324" s="179"/>
      <c r="CU324" s="179"/>
      <c r="CV324" s="179"/>
      <c r="CW324" s="179"/>
      <c r="CX324" s="179"/>
      <c r="CY324" s="179"/>
      <c r="CZ324" s="179"/>
      <c r="DA324" s="179"/>
      <c r="DB324" s="179"/>
      <c r="DC324" s="179"/>
      <c r="DD324" s="179"/>
      <c r="DE324" s="179"/>
      <c r="DF324" s="179"/>
      <c r="DG324" s="179"/>
      <c r="DH324" s="179"/>
      <c r="DI324" s="179"/>
      <c r="DJ324" s="179"/>
      <c r="DK324" s="179"/>
      <c r="DL324" s="179"/>
      <c r="DM324" s="179"/>
      <c r="DN324" s="179"/>
      <c r="DO324" s="179"/>
      <c r="DP324" s="179"/>
      <c r="DQ324" s="179"/>
      <c r="DR324" s="179"/>
      <c r="DS324" s="179"/>
      <c r="DT324" s="179"/>
      <c r="DU324" s="179"/>
      <c r="DV324" s="179"/>
    </row>
    <row r="325" spans="1:126" x14ac:dyDescent="0.2">
      <c r="A325" s="191"/>
      <c r="B325" s="203"/>
      <c r="C325" s="203"/>
      <c r="D325" s="203"/>
      <c r="E325" s="207"/>
      <c r="F325" s="202" t="s">
        <v>259</v>
      </c>
      <c r="G325" s="179"/>
      <c r="H325" s="179"/>
      <c r="I325" s="192"/>
      <c r="J325" s="192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179"/>
      <c r="CB325" s="179"/>
      <c r="CC325" s="179"/>
      <c r="CD325" s="179"/>
      <c r="CE325" s="179"/>
      <c r="CF325" s="179"/>
      <c r="CG325" s="179"/>
      <c r="CH325" s="179"/>
      <c r="CI325" s="179"/>
      <c r="CJ325" s="179"/>
      <c r="CK325" s="179"/>
      <c r="CL325" s="179"/>
      <c r="CM325" s="179"/>
      <c r="CN325" s="179"/>
      <c r="CO325" s="179"/>
      <c r="CP325" s="179"/>
      <c r="CQ325" s="179"/>
      <c r="CR325" s="179"/>
      <c r="CS325" s="179"/>
      <c r="CT325" s="179"/>
      <c r="CU325" s="179"/>
      <c r="CV325" s="179"/>
      <c r="CW325" s="179"/>
      <c r="CX325" s="179"/>
      <c r="CY325" s="179"/>
      <c r="CZ325" s="179"/>
      <c r="DA325" s="179"/>
      <c r="DB325" s="179"/>
      <c r="DC325" s="179"/>
      <c r="DD325" s="179"/>
      <c r="DE325" s="179"/>
      <c r="DF325" s="179"/>
      <c r="DG325" s="179"/>
      <c r="DH325" s="179"/>
      <c r="DI325" s="179"/>
      <c r="DJ325" s="179"/>
      <c r="DK325" s="179"/>
      <c r="DL325" s="179"/>
      <c r="DM325" s="179"/>
      <c r="DN325" s="179"/>
      <c r="DO325" s="179"/>
      <c r="DP325" s="179"/>
      <c r="DQ325" s="179"/>
      <c r="DR325" s="179"/>
      <c r="DS325" s="179"/>
      <c r="DT325" s="179"/>
      <c r="DU325" s="179"/>
      <c r="DV325" s="179"/>
    </row>
    <row r="326" spans="1:126" x14ac:dyDescent="0.2">
      <c r="A326" s="191"/>
      <c r="B326" s="203"/>
      <c r="C326" s="203"/>
      <c r="D326" s="203"/>
      <c r="E326" s="207"/>
      <c r="F326" s="202" t="s">
        <v>258</v>
      </c>
      <c r="G326" s="179"/>
      <c r="H326" s="179"/>
      <c r="I326" s="192"/>
      <c r="J326" s="192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179"/>
      <c r="CB326" s="179"/>
      <c r="CC326" s="179"/>
      <c r="CD326" s="179"/>
      <c r="CE326" s="179"/>
      <c r="CF326" s="179"/>
      <c r="CG326" s="179"/>
      <c r="CH326" s="179"/>
      <c r="CI326" s="179"/>
      <c r="CJ326" s="179"/>
      <c r="CK326" s="179"/>
      <c r="CL326" s="179"/>
      <c r="CM326" s="179"/>
      <c r="CN326" s="179"/>
      <c r="CO326" s="179"/>
      <c r="CP326" s="179"/>
      <c r="CQ326" s="179"/>
      <c r="CR326" s="179"/>
      <c r="CS326" s="179"/>
      <c r="CT326" s="179"/>
      <c r="CU326" s="179"/>
      <c r="CV326" s="179"/>
      <c r="CW326" s="179"/>
      <c r="CX326" s="179"/>
      <c r="CY326" s="179"/>
      <c r="CZ326" s="179"/>
      <c r="DA326" s="179"/>
      <c r="DB326" s="179"/>
      <c r="DC326" s="179"/>
      <c r="DD326" s="179"/>
      <c r="DE326" s="179"/>
      <c r="DF326" s="179"/>
      <c r="DG326" s="179"/>
      <c r="DH326" s="179"/>
      <c r="DI326" s="179"/>
      <c r="DJ326" s="179"/>
      <c r="DK326" s="179"/>
      <c r="DL326" s="179"/>
      <c r="DM326" s="179"/>
      <c r="DN326" s="179"/>
      <c r="DO326" s="179"/>
      <c r="DP326" s="179"/>
      <c r="DQ326" s="179"/>
      <c r="DR326" s="179"/>
      <c r="DS326" s="179"/>
      <c r="DT326" s="179"/>
      <c r="DU326" s="179"/>
      <c r="DV326" s="179"/>
    </row>
    <row r="327" spans="1:126" x14ac:dyDescent="0.2">
      <c r="A327" s="191"/>
      <c r="B327" s="203"/>
      <c r="C327" s="203"/>
      <c r="D327" s="203"/>
      <c r="E327" s="207"/>
      <c r="F327" s="202" t="s">
        <v>259</v>
      </c>
      <c r="G327" s="179"/>
      <c r="H327" s="179"/>
      <c r="I327" s="192"/>
      <c r="J327" s="192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179"/>
      <c r="CB327" s="179"/>
      <c r="CC327" s="179"/>
      <c r="CD327" s="179"/>
      <c r="CE327" s="179"/>
      <c r="CF327" s="179"/>
      <c r="CG327" s="179"/>
      <c r="CH327" s="179"/>
      <c r="CI327" s="179"/>
      <c r="CJ327" s="179"/>
      <c r="CK327" s="179"/>
      <c r="CL327" s="179"/>
      <c r="CM327" s="179"/>
      <c r="CN327" s="179"/>
      <c r="CO327" s="179"/>
      <c r="CP327" s="179"/>
      <c r="CQ327" s="179"/>
      <c r="CR327" s="179"/>
      <c r="CS327" s="179"/>
      <c r="CT327" s="179"/>
      <c r="CU327" s="179"/>
      <c r="CV327" s="179"/>
      <c r="CW327" s="179"/>
      <c r="CX327" s="179"/>
      <c r="CY327" s="179"/>
      <c r="CZ327" s="179"/>
      <c r="DA327" s="179"/>
      <c r="DB327" s="179"/>
      <c r="DC327" s="179"/>
      <c r="DD327" s="179"/>
      <c r="DE327" s="179"/>
      <c r="DF327" s="179"/>
      <c r="DG327" s="179"/>
      <c r="DH327" s="179"/>
      <c r="DI327" s="179"/>
      <c r="DJ327" s="179"/>
      <c r="DK327" s="179"/>
      <c r="DL327" s="179"/>
      <c r="DM327" s="179"/>
      <c r="DN327" s="179"/>
      <c r="DO327" s="179"/>
      <c r="DP327" s="179"/>
      <c r="DQ327" s="179"/>
      <c r="DR327" s="179"/>
      <c r="DS327" s="179"/>
      <c r="DT327" s="179"/>
      <c r="DU327" s="179"/>
      <c r="DV327" s="179"/>
    </row>
    <row r="328" spans="1:126" x14ac:dyDescent="0.2">
      <c r="A328" s="191"/>
      <c r="B328" s="203"/>
      <c r="C328" s="203"/>
      <c r="D328" s="203"/>
      <c r="E328" s="207"/>
      <c r="F328" s="202" t="s">
        <v>258</v>
      </c>
      <c r="G328" s="179"/>
      <c r="H328" s="179"/>
      <c r="I328" s="192"/>
      <c r="J328" s="192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179"/>
      <c r="CB328" s="179"/>
      <c r="CC328" s="179"/>
      <c r="CD328" s="179"/>
      <c r="CE328" s="179"/>
      <c r="CF328" s="179"/>
      <c r="CG328" s="179"/>
      <c r="CH328" s="179"/>
      <c r="CI328" s="179"/>
      <c r="CJ328" s="179"/>
      <c r="CK328" s="179"/>
      <c r="CL328" s="179"/>
      <c r="CM328" s="179"/>
      <c r="CN328" s="179"/>
      <c r="CO328" s="179"/>
      <c r="CP328" s="179"/>
      <c r="CQ328" s="179"/>
      <c r="CR328" s="179"/>
      <c r="CS328" s="179"/>
      <c r="CT328" s="179"/>
      <c r="CU328" s="179"/>
      <c r="CV328" s="179"/>
      <c r="CW328" s="179"/>
      <c r="CX328" s="179"/>
      <c r="CY328" s="179"/>
      <c r="CZ328" s="179"/>
      <c r="DA328" s="179"/>
      <c r="DB328" s="179"/>
      <c r="DC328" s="179"/>
      <c r="DD328" s="179"/>
      <c r="DE328" s="179"/>
      <c r="DF328" s="179"/>
      <c r="DG328" s="179"/>
      <c r="DH328" s="179"/>
      <c r="DI328" s="179"/>
      <c r="DJ328" s="179"/>
      <c r="DK328" s="179"/>
      <c r="DL328" s="179"/>
      <c r="DM328" s="179"/>
      <c r="DN328" s="179"/>
      <c r="DO328" s="179"/>
      <c r="DP328" s="179"/>
      <c r="DQ328" s="179"/>
      <c r="DR328" s="179"/>
      <c r="DS328" s="179"/>
      <c r="DT328" s="179"/>
      <c r="DU328" s="179"/>
      <c r="DV328" s="179"/>
    </row>
    <row r="329" spans="1:126" x14ac:dyDescent="0.2">
      <c r="A329" s="191"/>
      <c r="B329" s="203"/>
      <c r="C329" s="203"/>
      <c r="D329" s="203"/>
      <c r="E329" s="207"/>
      <c r="F329" s="202" t="s">
        <v>259</v>
      </c>
      <c r="G329" s="179"/>
      <c r="H329" s="179"/>
      <c r="I329" s="192"/>
      <c r="J329" s="192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179"/>
      <c r="CB329" s="179"/>
      <c r="CC329" s="179"/>
      <c r="CD329" s="179"/>
      <c r="CE329" s="179"/>
      <c r="CF329" s="179"/>
      <c r="CG329" s="179"/>
      <c r="CH329" s="179"/>
      <c r="CI329" s="179"/>
      <c r="CJ329" s="179"/>
      <c r="CK329" s="179"/>
      <c r="CL329" s="179"/>
      <c r="CM329" s="179"/>
      <c r="CN329" s="179"/>
      <c r="CO329" s="179"/>
      <c r="CP329" s="179"/>
      <c r="CQ329" s="179"/>
      <c r="CR329" s="179"/>
      <c r="CS329" s="179"/>
      <c r="CT329" s="179"/>
      <c r="CU329" s="179"/>
      <c r="CV329" s="179"/>
      <c r="CW329" s="179"/>
      <c r="CX329" s="179"/>
      <c r="CY329" s="179"/>
      <c r="CZ329" s="179"/>
      <c r="DA329" s="179"/>
      <c r="DB329" s="179"/>
      <c r="DC329" s="179"/>
      <c r="DD329" s="179"/>
      <c r="DE329" s="179"/>
      <c r="DF329" s="179"/>
      <c r="DG329" s="179"/>
      <c r="DH329" s="179"/>
      <c r="DI329" s="179"/>
      <c r="DJ329" s="179"/>
      <c r="DK329" s="179"/>
      <c r="DL329" s="179"/>
      <c r="DM329" s="179"/>
      <c r="DN329" s="179"/>
      <c r="DO329" s="179"/>
      <c r="DP329" s="179"/>
      <c r="DQ329" s="179"/>
      <c r="DR329" s="179"/>
      <c r="DS329" s="179"/>
      <c r="DT329" s="179"/>
      <c r="DU329" s="179"/>
      <c r="DV329" s="179"/>
    </row>
    <row r="330" spans="1:126" x14ac:dyDescent="0.2">
      <c r="A330" s="191"/>
      <c r="B330" s="203"/>
      <c r="C330" s="203"/>
      <c r="D330" s="203"/>
      <c r="E330" s="207"/>
      <c r="F330" s="202" t="s">
        <v>258</v>
      </c>
      <c r="G330" s="179"/>
      <c r="H330" s="179"/>
      <c r="I330" s="192"/>
      <c r="J330" s="192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179"/>
      <c r="CB330" s="179"/>
      <c r="CC330" s="179"/>
      <c r="CD330" s="179"/>
      <c r="CE330" s="179"/>
      <c r="CF330" s="179"/>
      <c r="CG330" s="179"/>
      <c r="CH330" s="179"/>
      <c r="CI330" s="179"/>
      <c r="CJ330" s="179"/>
      <c r="CK330" s="179"/>
      <c r="CL330" s="179"/>
      <c r="CM330" s="179"/>
      <c r="CN330" s="179"/>
      <c r="CO330" s="179"/>
      <c r="CP330" s="179"/>
      <c r="CQ330" s="179"/>
      <c r="CR330" s="179"/>
      <c r="CS330" s="179"/>
      <c r="CT330" s="179"/>
      <c r="CU330" s="179"/>
      <c r="CV330" s="179"/>
      <c r="CW330" s="179"/>
      <c r="CX330" s="179"/>
      <c r="CY330" s="179"/>
      <c r="CZ330" s="179"/>
      <c r="DA330" s="179"/>
      <c r="DB330" s="179"/>
      <c r="DC330" s="179"/>
      <c r="DD330" s="179"/>
      <c r="DE330" s="179"/>
      <c r="DF330" s="179"/>
      <c r="DG330" s="179"/>
      <c r="DH330" s="179"/>
      <c r="DI330" s="179"/>
      <c r="DJ330" s="179"/>
      <c r="DK330" s="179"/>
      <c r="DL330" s="179"/>
      <c r="DM330" s="179"/>
      <c r="DN330" s="179"/>
      <c r="DO330" s="179"/>
      <c r="DP330" s="179"/>
      <c r="DQ330" s="179"/>
      <c r="DR330" s="179"/>
      <c r="DS330" s="179"/>
      <c r="DT330" s="179"/>
      <c r="DU330" s="179"/>
      <c r="DV330" s="179"/>
    </row>
    <row r="331" spans="1:126" x14ac:dyDescent="0.2">
      <c r="A331" s="191"/>
      <c r="B331" s="203"/>
      <c r="C331" s="203"/>
      <c r="D331" s="203"/>
      <c r="E331" s="207"/>
      <c r="F331" s="202" t="s">
        <v>259</v>
      </c>
      <c r="G331" s="179"/>
      <c r="H331" s="179"/>
      <c r="I331" s="192"/>
      <c r="J331" s="192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179"/>
      <c r="CB331" s="179"/>
      <c r="CC331" s="179"/>
      <c r="CD331" s="179"/>
      <c r="CE331" s="179"/>
      <c r="CF331" s="179"/>
      <c r="CG331" s="179"/>
      <c r="CH331" s="179"/>
      <c r="CI331" s="179"/>
      <c r="CJ331" s="179"/>
      <c r="CK331" s="179"/>
      <c r="CL331" s="179"/>
      <c r="CM331" s="179"/>
      <c r="CN331" s="179"/>
      <c r="CO331" s="179"/>
      <c r="CP331" s="179"/>
      <c r="CQ331" s="179"/>
      <c r="CR331" s="179"/>
      <c r="CS331" s="179"/>
      <c r="CT331" s="179"/>
      <c r="CU331" s="179"/>
      <c r="CV331" s="179"/>
      <c r="CW331" s="179"/>
      <c r="CX331" s="179"/>
      <c r="CY331" s="179"/>
      <c r="CZ331" s="179"/>
      <c r="DA331" s="179"/>
      <c r="DB331" s="179"/>
      <c r="DC331" s="179"/>
      <c r="DD331" s="179"/>
      <c r="DE331" s="179"/>
      <c r="DF331" s="179"/>
      <c r="DG331" s="179"/>
      <c r="DH331" s="179"/>
      <c r="DI331" s="179"/>
      <c r="DJ331" s="179"/>
      <c r="DK331" s="179"/>
      <c r="DL331" s="179"/>
      <c r="DM331" s="179"/>
      <c r="DN331" s="179"/>
      <c r="DO331" s="179"/>
      <c r="DP331" s="179"/>
      <c r="DQ331" s="179"/>
      <c r="DR331" s="179"/>
      <c r="DS331" s="179"/>
      <c r="DT331" s="179"/>
      <c r="DU331" s="179"/>
      <c r="DV331" s="179"/>
    </row>
    <row r="332" spans="1:126" x14ac:dyDescent="0.2">
      <c r="A332" s="191"/>
      <c r="B332" s="203"/>
      <c r="C332" s="203"/>
      <c r="D332" s="203"/>
      <c r="E332" s="207"/>
      <c r="F332" s="202" t="s">
        <v>258</v>
      </c>
      <c r="G332" s="179"/>
      <c r="H332" s="179"/>
      <c r="I332" s="192"/>
      <c r="J332" s="192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179"/>
      <c r="CB332" s="179"/>
      <c r="CC332" s="179"/>
      <c r="CD332" s="179"/>
      <c r="CE332" s="179"/>
      <c r="CF332" s="179"/>
      <c r="CG332" s="179"/>
      <c r="CH332" s="179"/>
      <c r="CI332" s="179"/>
      <c r="CJ332" s="179"/>
      <c r="CK332" s="179"/>
      <c r="CL332" s="179"/>
      <c r="CM332" s="179"/>
      <c r="CN332" s="179"/>
      <c r="CO332" s="179"/>
      <c r="CP332" s="179"/>
      <c r="CQ332" s="179"/>
      <c r="CR332" s="179"/>
      <c r="CS332" s="179"/>
      <c r="CT332" s="179"/>
      <c r="CU332" s="179"/>
      <c r="CV332" s="179"/>
      <c r="CW332" s="179"/>
      <c r="CX332" s="179"/>
      <c r="CY332" s="179"/>
      <c r="CZ332" s="179"/>
      <c r="DA332" s="179"/>
      <c r="DB332" s="179"/>
      <c r="DC332" s="179"/>
      <c r="DD332" s="179"/>
      <c r="DE332" s="179"/>
      <c r="DF332" s="179"/>
      <c r="DG332" s="179"/>
      <c r="DH332" s="179"/>
      <c r="DI332" s="179"/>
      <c r="DJ332" s="179"/>
      <c r="DK332" s="179"/>
      <c r="DL332" s="179"/>
      <c r="DM332" s="179"/>
      <c r="DN332" s="179"/>
      <c r="DO332" s="179"/>
      <c r="DP332" s="179"/>
      <c r="DQ332" s="179"/>
      <c r="DR332" s="179"/>
      <c r="DS332" s="179"/>
      <c r="DT332" s="179"/>
      <c r="DU332" s="179"/>
      <c r="DV332" s="179"/>
    </row>
    <row r="333" spans="1:126" x14ac:dyDescent="0.2">
      <c r="A333" s="191"/>
      <c r="B333" s="203"/>
      <c r="C333" s="203"/>
      <c r="D333" s="203"/>
      <c r="E333" s="207"/>
      <c r="F333" s="202" t="s">
        <v>259</v>
      </c>
      <c r="G333" s="179"/>
      <c r="H333" s="179"/>
      <c r="I333" s="192"/>
      <c r="J333" s="192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179"/>
      <c r="CB333" s="179"/>
      <c r="CC333" s="179"/>
      <c r="CD333" s="179"/>
      <c r="CE333" s="179"/>
      <c r="CF333" s="179"/>
      <c r="CG333" s="179"/>
      <c r="CH333" s="179"/>
      <c r="CI333" s="179"/>
      <c r="CJ333" s="179"/>
      <c r="CK333" s="179"/>
      <c r="CL333" s="179"/>
      <c r="CM333" s="179"/>
      <c r="CN333" s="179"/>
      <c r="CO333" s="179"/>
      <c r="CP333" s="179"/>
      <c r="CQ333" s="179"/>
      <c r="CR333" s="179"/>
      <c r="CS333" s="179"/>
      <c r="CT333" s="179"/>
      <c r="CU333" s="179"/>
      <c r="CV333" s="179"/>
      <c r="CW333" s="179"/>
      <c r="CX333" s="179"/>
      <c r="CY333" s="179"/>
      <c r="CZ333" s="179"/>
      <c r="DA333" s="179"/>
      <c r="DB333" s="179"/>
      <c r="DC333" s="179"/>
      <c r="DD333" s="179"/>
      <c r="DE333" s="179"/>
      <c r="DF333" s="179"/>
      <c r="DG333" s="179"/>
      <c r="DH333" s="179"/>
      <c r="DI333" s="179"/>
      <c r="DJ333" s="179"/>
      <c r="DK333" s="179"/>
      <c r="DL333" s="179"/>
      <c r="DM333" s="179"/>
      <c r="DN333" s="179"/>
      <c r="DO333" s="179"/>
      <c r="DP333" s="179"/>
      <c r="DQ333" s="179"/>
      <c r="DR333" s="179"/>
      <c r="DS333" s="179"/>
      <c r="DT333" s="179"/>
      <c r="DU333" s="179"/>
      <c r="DV333" s="179"/>
    </row>
    <row r="334" spans="1:126" x14ac:dyDescent="0.2">
      <c r="A334" s="191"/>
      <c r="B334" s="203"/>
      <c r="C334" s="203"/>
      <c r="D334" s="203"/>
      <c r="E334" s="207"/>
      <c r="F334" s="202" t="s">
        <v>258</v>
      </c>
      <c r="G334" s="179"/>
      <c r="H334" s="179"/>
      <c r="I334" s="192"/>
      <c r="J334" s="192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  <c r="AV334" s="179"/>
      <c r="AW334" s="179"/>
      <c r="AX334" s="179"/>
      <c r="AY334" s="179"/>
      <c r="AZ334" s="179"/>
      <c r="BA334" s="179"/>
      <c r="BB334" s="179"/>
      <c r="BC334" s="179"/>
      <c r="BD334" s="179"/>
      <c r="BE334" s="179"/>
      <c r="BF334" s="179"/>
      <c r="BG334" s="179"/>
      <c r="BH334" s="179"/>
      <c r="BI334" s="179"/>
      <c r="BJ334" s="179"/>
      <c r="BK334" s="179"/>
      <c r="BL334" s="179"/>
      <c r="BM334" s="179"/>
      <c r="BN334" s="179"/>
      <c r="BO334" s="179"/>
      <c r="BP334" s="179"/>
      <c r="BQ334" s="179"/>
      <c r="BR334" s="179"/>
      <c r="BS334" s="179"/>
      <c r="BT334" s="179"/>
      <c r="BU334" s="179"/>
      <c r="BV334" s="179"/>
      <c r="BW334" s="179"/>
      <c r="BX334" s="179"/>
      <c r="BY334" s="179"/>
      <c r="BZ334" s="179"/>
      <c r="CA334" s="179"/>
      <c r="CB334" s="179"/>
      <c r="CC334" s="179"/>
      <c r="CD334" s="179"/>
      <c r="CE334" s="179"/>
      <c r="CF334" s="179"/>
      <c r="CG334" s="179"/>
      <c r="CH334" s="179"/>
      <c r="CI334" s="179"/>
      <c r="CJ334" s="179"/>
      <c r="CK334" s="179"/>
      <c r="CL334" s="179"/>
      <c r="CM334" s="179"/>
      <c r="CN334" s="179"/>
      <c r="CO334" s="179"/>
      <c r="CP334" s="179"/>
      <c r="CQ334" s="179"/>
      <c r="CR334" s="179"/>
      <c r="CS334" s="179"/>
      <c r="CT334" s="179"/>
      <c r="CU334" s="179"/>
      <c r="CV334" s="179"/>
      <c r="CW334" s="179"/>
      <c r="CX334" s="179"/>
      <c r="CY334" s="179"/>
      <c r="CZ334" s="179"/>
      <c r="DA334" s="179"/>
      <c r="DB334" s="179"/>
      <c r="DC334" s="179"/>
      <c r="DD334" s="179"/>
      <c r="DE334" s="179"/>
      <c r="DF334" s="179"/>
      <c r="DG334" s="179"/>
      <c r="DH334" s="179"/>
      <c r="DI334" s="179"/>
      <c r="DJ334" s="179"/>
      <c r="DK334" s="179"/>
      <c r="DL334" s="179"/>
      <c r="DM334" s="179"/>
      <c r="DN334" s="179"/>
      <c r="DO334" s="179"/>
      <c r="DP334" s="179"/>
      <c r="DQ334" s="179"/>
      <c r="DR334" s="179"/>
      <c r="DS334" s="179"/>
      <c r="DT334" s="179"/>
      <c r="DU334" s="179"/>
      <c r="DV334" s="179"/>
    </row>
    <row r="335" spans="1:126" x14ac:dyDescent="0.2">
      <c r="A335" s="191"/>
      <c r="B335" s="203"/>
      <c r="C335" s="203"/>
      <c r="D335" s="203"/>
      <c r="E335" s="207"/>
      <c r="F335" s="202" t="s">
        <v>259</v>
      </c>
      <c r="G335" s="179"/>
      <c r="H335" s="179"/>
      <c r="I335" s="192"/>
      <c r="J335" s="192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  <c r="AV335" s="179"/>
      <c r="AW335" s="179"/>
      <c r="AX335" s="179"/>
      <c r="AY335" s="179"/>
      <c r="AZ335" s="179"/>
      <c r="BA335" s="179"/>
      <c r="BB335" s="179"/>
      <c r="BC335" s="179"/>
      <c r="BD335" s="179"/>
      <c r="BE335" s="179"/>
      <c r="BF335" s="179"/>
      <c r="BG335" s="179"/>
      <c r="BH335" s="179"/>
      <c r="BI335" s="179"/>
      <c r="BJ335" s="179"/>
      <c r="BK335" s="179"/>
      <c r="BL335" s="179"/>
      <c r="BM335" s="179"/>
      <c r="BN335" s="179"/>
      <c r="BO335" s="179"/>
      <c r="BP335" s="179"/>
      <c r="BQ335" s="179"/>
      <c r="BR335" s="179"/>
      <c r="BS335" s="179"/>
      <c r="BT335" s="179"/>
      <c r="BU335" s="179"/>
      <c r="BV335" s="179"/>
      <c r="BW335" s="179"/>
      <c r="BX335" s="179"/>
      <c r="BY335" s="179"/>
      <c r="BZ335" s="179"/>
      <c r="CA335" s="179"/>
      <c r="CB335" s="179"/>
      <c r="CC335" s="179"/>
      <c r="CD335" s="179"/>
      <c r="CE335" s="179"/>
      <c r="CF335" s="179"/>
      <c r="CG335" s="179"/>
      <c r="CH335" s="179"/>
      <c r="CI335" s="179"/>
      <c r="CJ335" s="179"/>
      <c r="CK335" s="179"/>
      <c r="CL335" s="179"/>
      <c r="CM335" s="179"/>
      <c r="CN335" s="179"/>
      <c r="CO335" s="179"/>
      <c r="CP335" s="179"/>
      <c r="CQ335" s="179"/>
      <c r="CR335" s="179"/>
      <c r="CS335" s="179"/>
      <c r="CT335" s="179"/>
      <c r="CU335" s="179"/>
      <c r="CV335" s="179"/>
      <c r="CW335" s="179"/>
      <c r="CX335" s="179"/>
      <c r="CY335" s="179"/>
      <c r="CZ335" s="179"/>
      <c r="DA335" s="179"/>
      <c r="DB335" s="179"/>
      <c r="DC335" s="179"/>
      <c r="DD335" s="179"/>
      <c r="DE335" s="179"/>
      <c r="DF335" s="179"/>
      <c r="DG335" s="179"/>
      <c r="DH335" s="179"/>
      <c r="DI335" s="179"/>
      <c r="DJ335" s="179"/>
      <c r="DK335" s="179"/>
      <c r="DL335" s="179"/>
      <c r="DM335" s="179"/>
      <c r="DN335" s="179"/>
      <c r="DO335" s="179"/>
      <c r="DP335" s="179"/>
      <c r="DQ335" s="179"/>
      <c r="DR335" s="179"/>
      <c r="DS335" s="179"/>
      <c r="DT335" s="179"/>
      <c r="DU335" s="179"/>
      <c r="DV335" s="179"/>
    </row>
    <row r="336" spans="1:126" x14ac:dyDescent="0.2">
      <c r="A336" s="191"/>
      <c r="B336" s="203"/>
      <c r="C336" s="203"/>
      <c r="D336" s="203"/>
      <c r="E336" s="207"/>
      <c r="F336" s="202" t="s">
        <v>258</v>
      </c>
      <c r="G336" s="179"/>
      <c r="H336" s="179"/>
      <c r="I336" s="192"/>
      <c r="J336" s="192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79"/>
      <c r="AZ336" s="179"/>
      <c r="BA336" s="179"/>
      <c r="BB336" s="179"/>
      <c r="BC336" s="179"/>
      <c r="BD336" s="179"/>
      <c r="BE336" s="179"/>
      <c r="BF336" s="179"/>
      <c r="BG336" s="179"/>
      <c r="BH336" s="179"/>
      <c r="BI336" s="179"/>
      <c r="BJ336" s="179"/>
      <c r="BK336" s="179"/>
      <c r="BL336" s="179"/>
      <c r="BM336" s="179"/>
      <c r="BN336" s="179"/>
      <c r="BO336" s="179"/>
      <c r="BP336" s="179"/>
      <c r="BQ336" s="179"/>
      <c r="BR336" s="179"/>
      <c r="BS336" s="179"/>
      <c r="BT336" s="179"/>
      <c r="BU336" s="179"/>
      <c r="BV336" s="179"/>
      <c r="BW336" s="179"/>
      <c r="BX336" s="179"/>
      <c r="BY336" s="179"/>
      <c r="BZ336" s="179"/>
      <c r="CA336" s="179"/>
      <c r="CB336" s="179"/>
      <c r="CC336" s="179"/>
      <c r="CD336" s="179"/>
      <c r="CE336" s="179"/>
      <c r="CF336" s="179"/>
      <c r="CG336" s="179"/>
      <c r="CH336" s="179"/>
      <c r="CI336" s="179"/>
      <c r="CJ336" s="179"/>
      <c r="CK336" s="179"/>
      <c r="CL336" s="179"/>
      <c r="CM336" s="179"/>
      <c r="CN336" s="179"/>
      <c r="CO336" s="179"/>
      <c r="CP336" s="179"/>
      <c r="CQ336" s="179"/>
      <c r="CR336" s="179"/>
      <c r="CS336" s="179"/>
      <c r="CT336" s="179"/>
      <c r="CU336" s="179"/>
      <c r="CV336" s="179"/>
      <c r="CW336" s="179"/>
      <c r="CX336" s="179"/>
      <c r="CY336" s="179"/>
      <c r="CZ336" s="179"/>
      <c r="DA336" s="179"/>
      <c r="DB336" s="179"/>
      <c r="DC336" s="179"/>
      <c r="DD336" s="179"/>
      <c r="DE336" s="179"/>
      <c r="DF336" s="179"/>
      <c r="DG336" s="179"/>
      <c r="DH336" s="179"/>
      <c r="DI336" s="179"/>
      <c r="DJ336" s="179"/>
      <c r="DK336" s="179"/>
      <c r="DL336" s="179"/>
      <c r="DM336" s="179"/>
      <c r="DN336" s="179"/>
      <c r="DO336" s="179"/>
      <c r="DP336" s="179"/>
      <c r="DQ336" s="179"/>
      <c r="DR336" s="179"/>
      <c r="DS336" s="179"/>
      <c r="DT336" s="179"/>
      <c r="DU336" s="179"/>
      <c r="DV336" s="179"/>
    </row>
    <row r="337" spans="1:126" x14ac:dyDescent="0.2">
      <c r="A337" s="191"/>
      <c r="B337" s="203"/>
      <c r="C337" s="203"/>
      <c r="D337" s="203"/>
      <c r="E337" s="207"/>
      <c r="F337" s="202" t="s">
        <v>259</v>
      </c>
      <c r="G337" s="179"/>
      <c r="H337" s="179"/>
      <c r="I337" s="192"/>
      <c r="J337" s="192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J337" s="179"/>
      <c r="BK337" s="179"/>
      <c r="BL337" s="179"/>
      <c r="BM337" s="179"/>
      <c r="BN337" s="179"/>
      <c r="BO337" s="179"/>
      <c r="BP337" s="179"/>
      <c r="BQ337" s="179"/>
      <c r="BR337" s="179"/>
      <c r="BS337" s="179"/>
      <c r="BT337" s="179"/>
      <c r="BU337" s="179"/>
      <c r="BV337" s="179"/>
      <c r="BW337" s="179"/>
      <c r="BX337" s="179"/>
      <c r="BY337" s="179"/>
      <c r="BZ337" s="179"/>
      <c r="CA337" s="179"/>
      <c r="CB337" s="179"/>
      <c r="CC337" s="179"/>
      <c r="CD337" s="179"/>
      <c r="CE337" s="179"/>
      <c r="CF337" s="179"/>
      <c r="CG337" s="179"/>
      <c r="CH337" s="179"/>
      <c r="CI337" s="179"/>
      <c r="CJ337" s="179"/>
      <c r="CK337" s="179"/>
      <c r="CL337" s="179"/>
      <c r="CM337" s="179"/>
      <c r="CN337" s="179"/>
      <c r="CO337" s="179"/>
      <c r="CP337" s="179"/>
      <c r="CQ337" s="179"/>
      <c r="CR337" s="179"/>
      <c r="CS337" s="179"/>
      <c r="CT337" s="179"/>
      <c r="CU337" s="179"/>
      <c r="CV337" s="179"/>
      <c r="CW337" s="179"/>
      <c r="CX337" s="179"/>
      <c r="CY337" s="179"/>
      <c r="CZ337" s="179"/>
      <c r="DA337" s="179"/>
      <c r="DB337" s="179"/>
      <c r="DC337" s="179"/>
      <c r="DD337" s="179"/>
      <c r="DE337" s="179"/>
      <c r="DF337" s="179"/>
      <c r="DG337" s="179"/>
      <c r="DH337" s="179"/>
      <c r="DI337" s="179"/>
      <c r="DJ337" s="179"/>
      <c r="DK337" s="179"/>
      <c r="DL337" s="179"/>
      <c r="DM337" s="179"/>
      <c r="DN337" s="179"/>
      <c r="DO337" s="179"/>
      <c r="DP337" s="179"/>
      <c r="DQ337" s="179"/>
      <c r="DR337" s="179"/>
      <c r="DS337" s="179"/>
      <c r="DT337" s="179"/>
      <c r="DU337" s="179"/>
      <c r="DV337" s="179"/>
    </row>
    <row r="338" spans="1:126" x14ac:dyDescent="0.2">
      <c r="A338" s="191"/>
      <c r="B338" s="203"/>
      <c r="C338" s="203"/>
      <c r="D338" s="203"/>
      <c r="E338" s="207"/>
      <c r="F338" s="202" t="s">
        <v>258</v>
      </c>
      <c r="G338" s="179"/>
      <c r="H338" s="179"/>
      <c r="I338" s="192"/>
      <c r="J338" s="192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  <c r="AV338" s="179"/>
      <c r="AW338" s="179"/>
      <c r="AX338" s="179"/>
      <c r="AY338" s="179"/>
      <c r="AZ338" s="179"/>
      <c r="BA338" s="179"/>
      <c r="BB338" s="179"/>
      <c r="BC338" s="179"/>
      <c r="BD338" s="179"/>
      <c r="BE338" s="179"/>
      <c r="BF338" s="179"/>
      <c r="BG338" s="179"/>
      <c r="BH338" s="179"/>
      <c r="BI338" s="179"/>
      <c r="BJ338" s="179"/>
      <c r="BK338" s="179"/>
      <c r="BL338" s="179"/>
      <c r="BM338" s="179"/>
      <c r="BN338" s="179"/>
      <c r="BO338" s="179"/>
      <c r="BP338" s="179"/>
      <c r="BQ338" s="179"/>
      <c r="BR338" s="179"/>
      <c r="BS338" s="179"/>
      <c r="BT338" s="179"/>
      <c r="BU338" s="179"/>
      <c r="BV338" s="179"/>
      <c r="BW338" s="179"/>
      <c r="BX338" s="179"/>
      <c r="BY338" s="179"/>
      <c r="BZ338" s="179"/>
      <c r="CA338" s="179"/>
      <c r="CB338" s="179"/>
      <c r="CC338" s="179"/>
      <c r="CD338" s="179"/>
      <c r="CE338" s="179"/>
      <c r="CF338" s="179"/>
      <c r="CG338" s="179"/>
      <c r="CH338" s="179"/>
      <c r="CI338" s="179"/>
      <c r="CJ338" s="179"/>
      <c r="CK338" s="179"/>
      <c r="CL338" s="179"/>
      <c r="CM338" s="179"/>
      <c r="CN338" s="179"/>
      <c r="CO338" s="179"/>
      <c r="CP338" s="179"/>
      <c r="CQ338" s="179"/>
      <c r="CR338" s="179"/>
      <c r="CS338" s="179"/>
      <c r="CT338" s="179"/>
      <c r="CU338" s="179"/>
      <c r="CV338" s="179"/>
      <c r="CW338" s="179"/>
      <c r="CX338" s="179"/>
      <c r="CY338" s="179"/>
      <c r="CZ338" s="179"/>
      <c r="DA338" s="179"/>
      <c r="DB338" s="179"/>
      <c r="DC338" s="179"/>
      <c r="DD338" s="179"/>
      <c r="DE338" s="179"/>
      <c r="DF338" s="179"/>
      <c r="DG338" s="179"/>
      <c r="DH338" s="179"/>
      <c r="DI338" s="179"/>
      <c r="DJ338" s="179"/>
      <c r="DK338" s="179"/>
      <c r="DL338" s="179"/>
      <c r="DM338" s="179"/>
      <c r="DN338" s="179"/>
      <c r="DO338" s="179"/>
      <c r="DP338" s="179"/>
      <c r="DQ338" s="179"/>
      <c r="DR338" s="179"/>
      <c r="DS338" s="179"/>
      <c r="DT338" s="179"/>
      <c r="DU338" s="179"/>
      <c r="DV338" s="179"/>
    </row>
    <row r="339" spans="1:126" x14ac:dyDescent="0.2">
      <c r="A339" s="191"/>
      <c r="B339" s="203"/>
      <c r="C339" s="203"/>
      <c r="D339" s="203"/>
      <c r="E339" s="207"/>
      <c r="F339" s="202" t="s">
        <v>259</v>
      </c>
      <c r="G339" s="179"/>
      <c r="H339" s="179"/>
      <c r="I339" s="192"/>
      <c r="J339" s="192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  <c r="AV339" s="179"/>
      <c r="AW339" s="179"/>
      <c r="AX339" s="179"/>
      <c r="AY339" s="179"/>
      <c r="AZ339" s="179"/>
      <c r="BA339" s="179"/>
      <c r="BB339" s="179"/>
      <c r="BC339" s="179"/>
      <c r="BD339" s="179"/>
      <c r="BE339" s="179"/>
      <c r="BF339" s="179"/>
      <c r="BG339" s="179"/>
      <c r="BH339" s="179"/>
      <c r="BI339" s="179"/>
      <c r="BJ339" s="179"/>
      <c r="BK339" s="179"/>
      <c r="BL339" s="179"/>
      <c r="BM339" s="179"/>
      <c r="BN339" s="179"/>
      <c r="BO339" s="179"/>
      <c r="BP339" s="179"/>
      <c r="BQ339" s="179"/>
      <c r="BR339" s="179"/>
      <c r="BS339" s="179"/>
      <c r="BT339" s="179"/>
      <c r="BU339" s="179"/>
      <c r="BV339" s="179"/>
      <c r="BW339" s="179"/>
      <c r="BX339" s="179"/>
      <c r="BY339" s="179"/>
      <c r="BZ339" s="179"/>
      <c r="CA339" s="179"/>
      <c r="CB339" s="179"/>
      <c r="CC339" s="179"/>
      <c r="CD339" s="179"/>
      <c r="CE339" s="179"/>
      <c r="CF339" s="179"/>
      <c r="CG339" s="179"/>
      <c r="CH339" s="179"/>
      <c r="CI339" s="179"/>
      <c r="CJ339" s="179"/>
      <c r="CK339" s="179"/>
      <c r="CL339" s="179"/>
      <c r="CM339" s="179"/>
      <c r="CN339" s="179"/>
      <c r="CO339" s="179"/>
      <c r="CP339" s="179"/>
      <c r="CQ339" s="179"/>
      <c r="CR339" s="179"/>
      <c r="CS339" s="179"/>
      <c r="CT339" s="179"/>
      <c r="CU339" s="179"/>
      <c r="CV339" s="179"/>
      <c r="CW339" s="179"/>
      <c r="CX339" s="179"/>
      <c r="CY339" s="179"/>
      <c r="CZ339" s="179"/>
      <c r="DA339" s="179"/>
      <c r="DB339" s="179"/>
      <c r="DC339" s="179"/>
      <c r="DD339" s="179"/>
      <c r="DE339" s="179"/>
      <c r="DF339" s="179"/>
      <c r="DG339" s="179"/>
      <c r="DH339" s="179"/>
      <c r="DI339" s="179"/>
      <c r="DJ339" s="179"/>
      <c r="DK339" s="179"/>
      <c r="DL339" s="179"/>
      <c r="DM339" s="179"/>
      <c r="DN339" s="179"/>
      <c r="DO339" s="179"/>
      <c r="DP339" s="179"/>
      <c r="DQ339" s="179"/>
      <c r="DR339" s="179"/>
      <c r="DS339" s="179"/>
      <c r="DT339" s="179"/>
      <c r="DU339" s="179"/>
      <c r="DV339" s="179"/>
    </row>
    <row r="340" spans="1:126" x14ac:dyDescent="0.2">
      <c r="A340" s="191"/>
      <c r="B340" s="203"/>
      <c r="C340" s="203"/>
      <c r="D340" s="203"/>
      <c r="E340" s="207"/>
      <c r="F340" s="202" t="s">
        <v>258</v>
      </c>
      <c r="G340" s="179"/>
      <c r="H340" s="179"/>
      <c r="I340" s="192"/>
      <c r="J340" s="192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  <c r="AV340" s="179"/>
      <c r="AW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79"/>
      <c r="BM340" s="179"/>
      <c r="BN340" s="179"/>
      <c r="BO340" s="179"/>
      <c r="BP340" s="179"/>
      <c r="BQ340" s="179"/>
      <c r="BR340" s="179"/>
      <c r="BS340" s="179"/>
      <c r="BT340" s="179"/>
      <c r="BU340" s="179"/>
      <c r="BV340" s="179"/>
      <c r="BW340" s="179"/>
      <c r="BX340" s="179"/>
      <c r="BY340" s="179"/>
      <c r="BZ340" s="179"/>
      <c r="CA340" s="179"/>
      <c r="CB340" s="179"/>
      <c r="CC340" s="179"/>
      <c r="CD340" s="179"/>
      <c r="CE340" s="179"/>
      <c r="CF340" s="179"/>
      <c r="CG340" s="179"/>
      <c r="CH340" s="179"/>
      <c r="CI340" s="179"/>
      <c r="CJ340" s="179"/>
      <c r="CK340" s="179"/>
      <c r="CL340" s="179"/>
      <c r="CM340" s="179"/>
      <c r="CN340" s="179"/>
      <c r="CO340" s="179"/>
      <c r="CP340" s="179"/>
      <c r="CQ340" s="179"/>
      <c r="CR340" s="179"/>
      <c r="CS340" s="179"/>
      <c r="CT340" s="179"/>
      <c r="CU340" s="179"/>
      <c r="CV340" s="179"/>
      <c r="CW340" s="179"/>
      <c r="CX340" s="179"/>
      <c r="CY340" s="179"/>
      <c r="CZ340" s="179"/>
      <c r="DA340" s="179"/>
      <c r="DB340" s="179"/>
      <c r="DC340" s="179"/>
      <c r="DD340" s="179"/>
      <c r="DE340" s="179"/>
      <c r="DF340" s="179"/>
      <c r="DG340" s="179"/>
      <c r="DH340" s="179"/>
      <c r="DI340" s="179"/>
      <c r="DJ340" s="179"/>
      <c r="DK340" s="179"/>
      <c r="DL340" s="179"/>
      <c r="DM340" s="179"/>
      <c r="DN340" s="179"/>
      <c r="DO340" s="179"/>
      <c r="DP340" s="179"/>
      <c r="DQ340" s="179"/>
      <c r="DR340" s="179"/>
      <c r="DS340" s="179"/>
      <c r="DT340" s="179"/>
      <c r="DU340" s="179"/>
      <c r="DV340" s="179"/>
    </row>
    <row r="341" spans="1:126" x14ac:dyDescent="0.2">
      <c r="A341" s="191"/>
      <c r="B341" s="203"/>
      <c r="C341" s="203"/>
      <c r="D341" s="203"/>
      <c r="E341" s="207"/>
      <c r="F341" s="202" t="s">
        <v>259</v>
      </c>
      <c r="G341" s="179"/>
      <c r="H341" s="179"/>
      <c r="I341" s="192"/>
      <c r="J341" s="192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79"/>
      <c r="CA341" s="179"/>
      <c r="CB341" s="179"/>
      <c r="CC341" s="179"/>
      <c r="CD341" s="179"/>
      <c r="CE341" s="179"/>
      <c r="CF341" s="179"/>
      <c r="CG341" s="179"/>
      <c r="CH341" s="179"/>
      <c r="CI341" s="179"/>
      <c r="CJ341" s="179"/>
      <c r="CK341" s="179"/>
      <c r="CL341" s="179"/>
      <c r="CM341" s="179"/>
      <c r="CN341" s="179"/>
      <c r="CO341" s="179"/>
      <c r="CP341" s="179"/>
      <c r="CQ341" s="179"/>
      <c r="CR341" s="179"/>
      <c r="CS341" s="179"/>
      <c r="CT341" s="179"/>
      <c r="CU341" s="179"/>
      <c r="CV341" s="179"/>
      <c r="CW341" s="179"/>
      <c r="CX341" s="179"/>
      <c r="CY341" s="179"/>
      <c r="CZ341" s="179"/>
      <c r="DA341" s="179"/>
      <c r="DB341" s="179"/>
      <c r="DC341" s="179"/>
      <c r="DD341" s="179"/>
      <c r="DE341" s="179"/>
      <c r="DF341" s="179"/>
      <c r="DG341" s="179"/>
      <c r="DH341" s="179"/>
      <c r="DI341" s="179"/>
      <c r="DJ341" s="179"/>
      <c r="DK341" s="179"/>
      <c r="DL341" s="179"/>
      <c r="DM341" s="179"/>
      <c r="DN341" s="179"/>
      <c r="DO341" s="179"/>
      <c r="DP341" s="179"/>
      <c r="DQ341" s="179"/>
      <c r="DR341" s="179"/>
      <c r="DS341" s="179"/>
      <c r="DT341" s="179"/>
      <c r="DU341" s="179"/>
      <c r="DV341" s="179"/>
    </row>
    <row r="342" spans="1:126" x14ac:dyDescent="0.2">
      <c r="A342" s="191"/>
      <c r="B342" s="203"/>
      <c r="C342" s="203"/>
      <c r="D342" s="203"/>
      <c r="E342" s="207"/>
      <c r="F342" s="202" t="s">
        <v>258</v>
      </c>
      <c r="G342" s="179"/>
      <c r="H342" s="179"/>
      <c r="I342" s="192"/>
      <c r="J342" s="192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  <c r="AV342" s="179"/>
      <c r="AW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/>
      <c r="BI342" s="179"/>
      <c r="BJ342" s="179"/>
      <c r="BK342" s="179"/>
      <c r="BL342" s="179"/>
      <c r="BM342" s="179"/>
      <c r="BN342" s="179"/>
      <c r="BO342" s="179"/>
      <c r="BP342" s="179"/>
      <c r="BQ342" s="179"/>
      <c r="BR342" s="179"/>
      <c r="BS342" s="179"/>
      <c r="BT342" s="179"/>
      <c r="BU342" s="179"/>
      <c r="BV342" s="179"/>
      <c r="BW342" s="179"/>
      <c r="BX342" s="179"/>
      <c r="BY342" s="179"/>
      <c r="BZ342" s="179"/>
      <c r="CA342" s="179"/>
      <c r="CB342" s="179"/>
      <c r="CC342" s="179"/>
      <c r="CD342" s="179"/>
      <c r="CE342" s="179"/>
      <c r="CF342" s="179"/>
      <c r="CG342" s="179"/>
      <c r="CH342" s="179"/>
      <c r="CI342" s="179"/>
      <c r="CJ342" s="179"/>
      <c r="CK342" s="179"/>
      <c r="CL342" s="179"/>
      <c r="CM342" s="179"/>
      <c r="CN342" s="179"/>
      <c r="CO342" s="179"/>
      <c r="CP342" s="179"/>
      <c r="CQ342" s="179"/>
      <c r="CR342" s="179"/>
      <c r="CS342" s="179"/>
      <c r="CT342" s="179"/>
      <c r="CU342" s="179"/>
      <c r="CV342" s="179"/>
      <c r="CW342" s="179"/>
      <c r="CX342" s="179"/>
      <c r="CY342" s="179"/>
      <c r="CZ342" s="179"/>
      <c r="DA342" s="179"/>
      <c r="DB342" s="179"/>
      <c r="DC342" s="179"/>
      <c r="DD342" s="179"/>
      <c r="DE342" s="179"/>
      <c r="DF342" s="179"/>
      <c r="DG342" s="179"/>
      <c r="DH342" s="179"/>
      <c r="DI342" s="179"/>
      <c r="DJ342" s="179"/>
      <c r="DK342" s="179"/>
      <c r="DL342" s="179"/>
      <c r="DM342" s="179"/>
      <c r="DN342" s="179"/>
      <c r="DO342" s="179"/>
      <c r="DP342" s="179"/>
      <c r="DQ342" s="179"/>
      <c r="DR342" s="179"/>
      <c r="DS342" s="179"/>
      <c r="DT342" s="179"/>
      <c r="DU342" s="179"/>
      <c r="DV342" s="179"/>
    </row>
    <row r="343" spans="1:126" x14ac:dyDescent="0.2">
      <c r="A343" s="191"/>
      <c r="B343" s="203"/>
      <c r="C343" s="203"/>
      <c r="D343" s="203"/>
      <c r="E343" s="207"/>
      <c r="F343" s="202" t="s">
        <v>259</v>
      </c>
      <c r="G343" s="179"/>
      <c r="H343" s="179"/>
      <c r="I343" s="192"/>
      <c r="J343" s="192"/>
      <c r="K343" s="179"/>
      <c r="L343" s="179"/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/>
      <c r="AX343" s="179"/>
      <c r="AY343" s="179"/>
      <c r="AZ343" s="179"/>
      <c r="BA343" s="179"/>
      <c r="BB343" s="179"/>
      <c r="BC343" s="179"/>
      <c r="BD343" s="179"/>
      <c r="BE343" s="179"/>
      <c r="BF343" s="179"/>
      <c r="BG343" s="179"/>
      <c r="BH343" s="179"/>
      <c r="BI343" s="179"/>
      <c r="BJ343" s="179"/>
      <c r="BK343" s="179"/>
      <c r="BL343" s="179"/>
      <c r="BM343" s="179"/>
      <c r="BN343" s="179"/>
      <c r="BO343" s="179"/>
      <c r="BP343" s="179"/>
      <c r="BQ343" s="179"/>
      <c r="BR343" s="179"/>
      <c r="BS343" s="179"/>
      <c r="BT343" s="179"/>
      <c r="BU343" s="179"/>
      <c r="BV343" s="179"/>
      <c r="BW343" s="179"/>
      <c r="BX343" s="179"/>
      <c r="BY343" s="179"/>
      <c r="BZ343" s="179"/>
      <c r="CA343" s="179"/>
      <c r="CB343" s="179"/>
      <c r="CC343" s="179"/>
      <c r="CD343" s="179"/>
      <c r="CE343" s="179"/>
      <c r="CF343" s="179"/>
      <c r="CG343" s="179"/>
      <c r="CH343" s="179"/>
      <c r="CI343" s="179"/>
      <c r="CJ343" s="179"/>
      <c r="CK343" s="179"/>
      <c r="CL343" s="179"/>
      <c r="CM343" s="179"/>
      <c r="CN343" s="179"/>
      <c r="CO343" s="179"/>
      <c r="CP343" s="179"/>
      <c r="CQ343" s="179"/>
      <c r="CR343" s="179"/>
      <c r="CS343" s="179"/>
      <c r="CT343" s="179"/>
      <c r="CU343" s="179"/>
      <c r="CV343" s="179"/>
      <c r="CW343" s="179"/>
      <c r="CX343" s="179"/>
      <c r="CY343" s="179"/>
      <c r="CZ343" s="179"/>
      <c r="DA343" s="179"/>
      <c r="DB343" s="179"/>
      <c r="DC343" s="179"/>
      <c r="DD343" s="179"/>
      <c r="DE343" s="179"/>
      <c r="DF343" s="179"/>
      <c r="DG343" s="179"/>
      <c r="DH343" s="179"/>
      <c r="DI343" s="179"/>
      <c r="DJ343" s="179"/>
      <c r="DK343" s="179"/>
      <c r="DL343" s="179"/>
      <c r="DM343" s="179"/>
      <c r="DN343" s="179"/>
      <c r="DO343" s="179"/>
      <c r="DP343" s="179"/>
      <c r="DQ343" s="179"/>
      <c r="DR343" s="179"/>
      <c r="DS343" s="179"/>
      <c r="DT343" s="179"/>
      <c r="DU343" s="179"/>
      <c r="DV343" s="179"/>
    </row>
    <row r="344" spans="1:126" x14ac:dyDescent="0.2">
      <c r="A344" s="191"/>
      <c r="B344" s="203"/>
      <c r="C344" s="203"/>
      <c r="D344" s="203"/>
      <c r="E344" s="207"/>
      <c r="F344" s="202" t="s">
        <v>258</v>
      </c>
      <c r="G344" s="179"/>
      <c r="H344" s="179"/>
      <c r="I344" s="192"/>
      <c r="J344" s="192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179"/>
      <c r="BN344" s="179"/>
      <c r="BO344" s="179"/>
      <c r="BP344" s="179"/>
      <c r="BQ344" s="179"/>
      <c r="BR344" s="179"/>
      <c r="BS344" s="179"/>
      <c r="BT344" s="179"/>
      <c r="BU344" s="179"/>
      <c r="BV344" s="179"/>
      <c r="BW344" s="179"/>
      <c r="BX344" s="179"/>
      <c r="BY344" s="179"/>
      <c r="BZ344" s="179"/>
      <c r="CA344" s="179"/>
      <c r="CB344" s="179"/>
      <c r="CC344" s="179"/>
      <c r="CD344" s="179"/>
      <c r="CE344" s="179"/>
      <c r="CF344" s="179"/>
      <c r="CG344" s="179"/>
      <c r="CH344" s="179"/>
      <c r="CI344" s="179"/>
      <c r="CJ344" s="179"/>
      <c r="CK344" s="179"/>
      <c r="CL344" s="179"/>
      <c r="CM344" s="179"/>
      <c r="CN344" s="179"/>
      <c r="CO344" s="179"/>
      <c r="CP344" s="179"/>
      <c r="CQ344" s="179"/>
      <c r="CR344" s="179"/>
      <c r="CS344" s="179"/>
      <c r="CT344" s="179"/>
      <c r="CU344" s="179"/>
      <c r="CV344" s="179"/>
      <c r="CW344" s="179"/>
      <c r="CX344" s="179"/>
      <c r="CY344" s="179"/>
      <c r="CZ344" s="179"/>
      <c r="DA344" s="179"/>
      <c r="DB344" s="179"/>
      <c r="DC344" s="179"/>
      <c r="DD344" s="179"/>
      <c r="DE344" s="179"/>
      <c r="DF344" s="179"/>
      <c r="DG344" s="179"/>
      <c r="DH344" s="179"/>
      <c r="DI344" s="179"/>
      <c r="DJ344" s="179"/>
      <c r="DK344" s="179"/>
      <c r="DL344" s="179"/>
      <c r="DM344" s="179"/>
      <c r="DN344" s="179"/>
      <c r="DO344" s="179"/>
      <c r="DP344" s="179"/>
      <c r="DQ344" s="179"/>
      <c r="DR344" s="179"/>
      <c r="DS344" s="179"/>
      <c r="DT344" s="179"/>
      <c r="DU344" s="179"/>
      <c r="DV344" s="179"/>
    </row>
    <row r="345" spans="1:126" x14ac:dyDescent="0.2">
      <c r="A345" s="191"/>
      <c r="B345" s="203"/>
      <c r="C345" s="203"/>
      <c r="D345" s="203"/>
      <c r="E345" s="207"/>
      <c r="F345" s="202" t="s">
        <v>259</v>
      </c>
      <c r="G345" s="179"/>
      <c r="H345" s="179"/>
      <c r="I345" s="192"/>
      <c r="J345" s="192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  <c r="AV345" s="179"/>
      <c r="AW345" s="179"/>
      <c r="AX345" s="179"/>
      <c r="AY345" s="179"/>
      <c r="AZ345" s="179"/>
      <c r="BA345" s="179"/>
      <c r="BB345" s="179"/>
      <c r="BC345" s="179"/>
      <c r="BD345" s="179"/>
      <c r="BE345" s="179"/>
      <c r="BF345" s="179"/>
      <c r="BG345" s="179"/>
      <c r="BH345" s="179"/>
      <c r="BI345" s="179"/>
      <c r="BJ345" s="179"/>
      <c r="BK345" s="179"/>
      <c r="BL345" s="179"/>
      <c r="BM345" s="179"/>
      <c r="BN345" s="179"/>
      <c r="BO345" s="179"/>
      <c r="BP345" s="179"/>
      <c r="BQ345" s="179"/>
      <c r="BR345" s="179"/>
      <c r="BS345" s="179"/>
      <c r="BT345" s="179"/>
      <c r="BU345" s="179"/>
      <c r="BV345" s="179"/>
      <c r="BW345" s="179"/>
      <c r="BX345" s="179"/>
      <c r="BY345" s="179"/>
      <c r="BZ345" s="179"/>
      <c r="CA345" s="179"/>
      <c r="CB345" s="179"/>
      <c r="CC345" s="179"/>
      <c r="CD345" s="179"/>
      <c r="CE345" s="179"/>
      <c r="CF345" s="179"/>
      <c r="CG345" s="179"/>
      <c r="CH345" s="179"/>
      <c r="CI345" s="179"/>
      <c r="CJ345" s="179"/>
      <c r="CK345" s="179"/>
      <c r="CL345" s="179"/>
      <c r="CM345" s="179"/>
      <c r="CN345" s="179"/>
      <c r="CO345" s="179"/>
      <c r="CP345" s="179"/>
      <c r="CQ345" s="179"/>
      <c r="CR345" s="179"/>
      <c r="CS345" s="179"/>
      <c r="CT345" s="179"/>
      <c r="CU345" s="179"/>
      <c r="CV345" s="179"/>
      <c r="CW345" s="179"/>
      <c r="CX345" s="179"/>
      <c r="CY345" s="179"/>
      <c r="CZ345" s="179"/>
      <c r="DA345" s="179"/>
      <c r="DB345" s="179"/>
      <c r="DC345" s="179"/>
      <c r="DD345" s="179"/>
      <c r="DE345" s="179"/>
      <c r="DF345" s="179"/>
      <c r="DG345" s="179"/>
      <c r="DH345" s="179"/>
      <c r="DI345" s="179"/>
      <c r="DJ345" s="179"/>
      <c r="DK345" s="179"/>
      <c r="DL345" s="179"/>
      <c r="DM345" s="179"/>
      <c r="DN345" s="179"/>
      <c r="DO345" s="179"/>
      <c r="DP345" s="179"/>
      <c r="DQ345" s="179"/>
      <c r="DR345" s="179"/>
      <c r="DS345" s="179"/>
      <c r="DT345" s="179"/>
      <c r="DU345" s="179"/>
      <c r="DV345" s="179"/>
    </row>
    <row r="346" spans="1:126" x14ac:dyDescent="0.2">
      <c r="A346" s="191"/>
      <c r="B346" s="203"/>
      <c r="C346" s="203"/>
      <c r="D346" s="203"/>
      <c r="E346" s="207"/>
      <c r="F346" s="202" t="s">
        <v>258</v>
      </c>
      <c r="G346" s="171"/>
      <c r="H346" s="171"/>
      <c r="I346" s="192"/>
      <c r="J346" s="192"/>
      <c r="K346" s="171"/>
      <c r="L346" s="179"/>
      <c r="M346" s="171"/>
      <c r="N346" s="171"/>
      <c r="O346" s="179"/>
      <c r="P346" s="171"/>
      <c r="Q346" s="171"/>
      <c r="R346" s="179"/>
      <c r="S346" s="171"/>
      <c r="T346" s="171"/>
      <c r="U346" s="179"/>
      <c r="V346" s="171"/>
      <c r="W346" s="171"/>
      <c r="X346" s="179"/>
      <c r="Y346" s="171"/>
      <c r="Z346" s="171"/>
      <c r="AA346" s="179"/>
      <c r="AB346" s="171"/>
      <c r="AC346" s="171"/>
      <c r="AD346" s="179"/>
      <c r="AE346" s="171"/>
      <c r="AF346" s="171"/>
      <c r="AG346" s="179"/>
      <c r="AH346" s="171"/>
      <c r="AI346" s="171"/>
      <c r="AJ346" s="179"/>
      <c r="AK346" s="171"/>
      <c r="AL346" s="171"/>
      <c r="AM346" s="179"/>
      <c r="AN346" s="171"/>
      <c r="AO346" s="171"/>
      <c r="AP346" s="179"/>
      <c r="AQ346" s="171"/>
      <c r="AR346" s="171"/>
      <c r="AS346" s="179"/>
      <c r="AT346" s="171"/>
      <c r="AU346" s="171"/>
      <c r="AV346" s="179"/>
      <c r="AW346" s="171"/>
      <c r="AX346" s="171"/>
      <c r="AY346" s="179"/>
      <c r="AZ346" s="171"/>
      <c r="BA346" s="171"/>
      <c r="BB346" s="179"/>
      <c r="BC346" s="171"/>
      <c r="BD346" s="171"/>
      <c r="BE346" s="179"/>
      <c r="BF346" s="171"/>
      <c r="BG346" s="171"/>
      <c r="BH346" s="179"/>
      <c r="BI346" s="171"/>
      <c r="BJ346" s="171"/>
      <c r="BK346" s="179"/>
      <c r="BL346" s="171"/>
      <c r="BM346" s="171"/>
      <c r="BN346" s="179"/>
      <c r="BO346" s="171"/>
      <c r="BP346" s="171"/>
      <c r="BQ346" s="179"/>
      <c r="BR346" s="171"/>
      <c r="BS346" s="171"/>
      <c r="BT346" s="179"/>
      <c r="BU346" s="171"/>
      <c r="BV346" s="171"/>
      <c r="BW346" s="179"/>
      <c r="BX346" s="171"/>
      <c r="BY346" s="171"/>
      <c r="BZ346" s="179"/>
      <c r="CA346" s="171"/>
      <c r="CB346" s="171"/>
      <c r="CC346" s="179"/>
      <c r="CD346" s="171"/>
      <c r="CE346" s="171"/>
      <c r="CF346" s="179"/>
      <c r="CG346" s="171"/>
      <c r="CH346" s="171"/>
      <c r="CI346" s="179"/>
      <c r="CJ346" s="171"/>
      <c r="CK346" s="171"/>
      <c r="CL346" s="179"/>
      <c r="CM346" s="171"/>
      <c r="CN346" s="171"/>
      <c r="CO346" s="179"/>
      <c r="CP346" s="171"/>
      <c r="CQ346" s="171"/>
      <c r="CR346" s="179"/>
      <c r="CS346" s="171"/>
      <c r="CT346" s="171"/>
      <c r="CU346" s="179"/>
      <c r="CV346" s="171"/>
      <c r="CW346" s="171"/>
      <c r="CX346" s="179"/>
      <c r="CY346" s="171"/>
      <c r="CZ346" s="171"/>
      <c r="DA346" s="179"/>
      <c r="DB346" s="171"/>
      <c r="DC346" s="171"/>
      <c r="DD346" s="179"/>
      <c r="DE346" s="171"/>
      <c r="DF346" s="171"/>
      <c r="DG346" s="179"/>
      <c r="DH346" s="171"/>
      <c r="DI346" s="171"/>
      <c r="DJ346" s="179"/>
      <c r="DK346" s="171"/>
      <c r="DL346" s="171"/>
      <c r="DM346" s="179"/>
      <c r="DN346" s="171"/>
      <c r="DO346" s="171"/>
      <c r="DP346" s="179"/>
      <c r="DQ346" s="171"/>
      <c r="DR346" s="171"/>
      <c r="DS346" s="179"/>
      <c r="DT346" s="171"/>
      <c r="DU346" s="171"/>
      <c r="DV346" s="179"/>
    </row>
    <row r="347" spans="1:126" x14ac:dyDescent="0.2">
      <c r="A347" s="191"/>
      <c r="B347" s="203"/>
      <c r="C347" s="203"/>
      <c r="D347" s="203"/>
      <c r="E347" s="207"/>
      <c r="F347" s="202" t="s">
        <v>259</v>
      </c>
      <c r="G347" s="179"/>
      <c r="H347" s="179"/>
      <c r="I347" s="192"/>
      <c r="J347" s="192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  <c r="AV347" s="179"/>
      <c r="AW347" s="179"/>
      <c r="AX347" s="179"/>
      <c r="AY347" s="179"/>
      <c r="AZ347" s="179"/>
      <c r="BA347" s="179"/>
      <c r="BB347" s="179"/>
      <c r="BC347" s="179"/>
      <c r="BD347" s="179"/>
      <c r="BE347" s="179"/>
      <c r="BF347" s="179"/>
      <c r="BG347" s="179"/>
      <c r="BH347" s="179"/>
      <c r="BI347" s="179"/>
      <c r="BJ347" s="179"/>
      <c r="BK347" s="179"/>
      <c r="BL347" s="179"/>
      <c r="BM347" s="179"/>
      <c r="BN347" s="179"/>
      <c r="BO347" s="179"/>
      <c r="BP347" s="179"/>
      <c r="BQ347" s="179"/>
      <c r="BR347" s="179"/>
      <c r="BS347" s="179"/>
      <c r="BT347" s="179"/>
      <c r="BU347" s="179"/>
      <c r="BV347" s="179"/>
      <c r="BW347" s="179"/>
      <c r="BX347" s="179"/>
      <c r="BY347" s="179"/>
      <c r="BZ347" s="179"/>
      <c r="CA347" s="179"/>
      <c r="CB347" s="179"/>
      <c r="CC347" s="179"/>
      <c r="CD347" s="179"/>
      <c r="CE347" s="179"/>
      <c r="CF347" s="179"/>
      <c r="CG347" s="179"/>
      <c r="CH347" s="179"/>
      <c r="CI347" s="179"/>
      <c r="CJ347" s="179"/>
      <c r="CK347" s="179"/>
      <c r="CL347" s="179"/>
      <c r="CM347" s="179"/>
      <c r="CN347" s="179"/>
      <c r="CO347" s="179"/>
      <c r="CP347" s="179"/>
      <c r="CQ347" s="179"/>
      <c r="CR347" s="179"/>
      <c r="CS347" s="179"/>
      <c r="CT347" s="179"/>
      <c r="CU347" s="179"/>
      <c r="CV347" s="179"/>
      <c r="CW347" s="179"/>
      <c r="CX347" s="179"/>
      <c r="CY347" s="179"/>
      <c r="CZ347" s="179"/>
      <c r="DA347" s="179"/>
      <c r="DB347" s="179"/>
      <c r="DC347" s="179"/>
      <c r="DD347" s="179"/>
      <c r="DE347" s="179"/>
      <c r="DF347" s="179"/>
      <c r="DG347" s="179"/>
      <c r="DH347" s="179"/>
      <c r="DI347" s="179"/>
      <c r="DJ347" s="179"/>
      <c r="DK347" s="179"/>
      <c r="DL347" s="179"/>
      <c r="DM347" s="179"/>
      <c r="DN347" s="179"/>
      <c r="DO347" s="179"/>
      <c r="DP347" s="179"/>
      <c r="DQ347" s="179"/>
      <c r="DR347" s="179"/>
      <c r="DS347" s="179"/>
      <c r="DT347" s="179"/>
      <c r="DU347" s="179"/>
      <c r="DV347" s="179"/>
    </row>
    <row r="348" spans="1:126" x14ac:dyDescent="0.2">
      <c r="A348" s="191"/>
      <c r="B348" s="203"/>
      <c r="C348" s="203"/>
      <c r="D348" s="203"/>
      <c r="E348" s="207"/>
      <c r="F348" s="202" t="s">
        <v>258</v>
      </c>
      <c r="G348" s="179"/>
      <c r="H348" s="179"/>
      <c r="I348" s="192"/>
      <c r="J348" s="192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/>
      <c r="BH348" s="179"/>
      <c r="BI348" s="179"/>
      <c r="BJ348" s="179"/>
      <c r="BK348" s="179"/>
      <c r="BL348" s="179"/>
      <c r="BM348" s="179"/>
      <c r="BN348" s="179"/>
      <c r="BO348" s="179"/>
      <c r="BP348" s="179"/>
      <c r="BQ348" s="179"/>
      <c r="BR348" s="179"/>
      <c r="BS348" s="179"/>
      <c r="BT348" s="179"/>
      <c r="BU348" s="179"/>
      <c r="BV348" s="179"/>
      <c r="BW348" s="179"/>
      <c r="BX348" s="179"/>
      <c r="BY348" s="179"/>
      <c r="BZ348" s="179"/>
      <c r="CA348" s="179"/>
      <c r="CB348" s="179"/>
      <c r="CC348" s="179"/>
      <c r="CD348" s="179"/>
      <c r="CE348" s="179"/>
      <c r="CF348" s="179"/>
      <c r="CG348" s="179"/>
      <c r="CH348" s="179"/>
      <c r="CI348" s="179"/>
      <c r="CJ348" s="179"/>
      <c r="CK348" s="179"/>
      <c r="CL348" s="179"/>
      <c r="CM348" s="179"/>
      <c r="CN348" s="179"/>
      <c r="CO348" s="179"/>
      <c r="CP348" s="179"/>
      <c r="CQ348" s="179"/>
      <c r="CR348" s="179"/>
      <c r="CS348" s="179"/>
      <c r="CT348" s="179"/>
      <c r="CU348" s="179"/>
      <c r="CV348" s="179"/>
      <c r="CW348" s="179"/>
      <c r="CX348" s="179"/>
      <c r="CY348" s="179"/>
      <c r="CZ348" s="179"/>
      <c r="DA348" s="179"/>
      <c r="DB348" s="179"/>
      <c r="DC348" s="179"/>
      <c r="DD348" s="179"/>
      <c r="DE348" s="179"/>
      <c r="DF348" s="179"/>
      <c r="DG348" s="179"/>
      <c r="DH348" s="179"/>
      <c r="DI348" s="179"/>
      <c r="DJ348" s="179"/>
      <c r="DK348" s="179"/>
      <c r="DL348" s="179"/>
      <c r="DM348" s="179"/>
      <c r="DN348" s="179"/>
      <c r="DO348" s="179"/>
      <c r="DP348" s="179"/>
      <c r="DQ348" s="179"/>
      <c r="DR348" s="179"/>
      <c r="DS348" s="179"/>
      <c r="DT348" s="179"/>
      <c r="DU348" s="179"/>
      <c r="DV348" s="179"/>
    </row>
    <row r="349" spans="1:126" x14ac:dyDescent="0.2">
      <c r="A349" s="191"/>
      <c r="B349" s="203"/>
      <c r="C349" s="203"/>
      <c r="D349" s="203"/>
      <c r="E349" s="207"/>
      <c r="F349" s="202" t="s">
        <v>259</v>
      </c>
      <c r="G349" s="179"/>
      <c r="H349" s="179"/>
      <c r="I349" s="192"/>
      <c r="J349" s="192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  <c r="AV349" s="179"/>
      <c r="AW349" s="179"/>
      <c r="AX349" s="179"/>
      <c r="AY349" s="179"/>
      <c r="AZ349" s="179"/>
      <c r="BA349" s="179"/>
      <c r="BB349" s="179"/>
      <c r="BC349" s="179"/>
      <c r="BD349" s="179"/>
      <c r="BE349" s="179"/>
      <c r="BF349" s="179"/>
      <c r="BG349" s="179"/>
      <c r="BH349" s="179"/>
      <c r="BI349" s="179"/>
      <c r="BJ349" s="179"/>
      <c r="BK349" s="179"/>
      <c r="BL349" s="179"/>
      <c r="BM349" s="179"/>
      <c r="BN349" s="179"/>
      <c r="BO349" s="179"/>
      <c r="BP349" s="179"/>
      <c r="BQ349" s="179"/>
      <c r="BR349" s="179"/>
      <c r="BS349" s="179"/>
      <c r="BT349" s="179"/>
      <c r="BU349" s="179"/>
      <c r="BV349" s="179"/>
      <c r="BW349" s="179"/>
      <c r="BX349" s="179"/>
      <c r="BY349" s="179"/>
      <c r="BZ349" s="179"/>
      <c r="CA349" s="179"/>
      <c r="CB349" s="179"/>
      <c r="CC349" s="179"/>
      <c r="CD349" s="179"/>
      <c r="CE349" s="179"/>
      <c r="CF349" s="179"/>
      <c r="CG349" s="179"/>
      <c r="CH349" s="179"/>
      <c r="CI349" s="179"/>
      <c r="CJ349" s="179"/>
      <c r="CK349" s="179"/>
      <c r="CL349" s="179"/>
      <c r="CM349" s="179"/>
      <c r="CN349" s="179"/>
      <c r="CO349" s="179"/>
      <c r="CP349" s="179"/>
      <c r="CQ349" s="179"/>
      <c r="CR349" s="179"/>
      <c r="CS349" s="179"/>
      <c r="CT349" s="179"/>
      <c r="CU349" s="179"/>
      <c r="CV349" s="179"/>
      <c r="CW349" s="179"/>
      <c r="CX349" s="179"/>
      <c r="CY349" s="179"/>
      <c r="CZ349" s="179"/>
      <c r="DA349" s="179"/>
      <c r="DB349" s="179"/>
      <c r="DC349" s="179"/>
      <c r="DD349" s="179"/>
      <c r="DE349" s="179"/>
      <c r="DF349" s="179"/>
      <c r="DG349" s="179"/>
      <c r="DH349" s="179"/>
      <c r="DI349" s="179"/>
      <c r="DJ349" s="179"/>
      <c r="DK349" s="179"/>
      <c r="DL349" s="179"/>
      <c r="DM349" s="179"/>
      <c r="DN349" s="179"/>
      <c r="DO349" s="179"/>
      <c r="DP349" s="179"/>
      <c r="DQ349" s="179"/>
      <c r="DR349" s="179"/>
      <c r="DS349" s="179"/>
      <c r="DT349" s="179"/>
      <c r="DU349" s="179"/>
      <c r="DV349" s="179"/>
    </row>
    <row r="350" spans="1:126" x14ac:dyDescent="0.2">
      <c r="A350" s="191"/>
      <c r="B350" s="203"/>
      <c r="C350" s="203"/>
      <c r="D350" s="203"/>
      <c r="E350" s="207"/>
      <c r="F350" s="202" t="s">
        <v>258</v>
      </c>
      <c r="G350" s="179"/>
      <c r="H350" s="179"/>
      <c r="I350" s="192"/>
      <c r="J350" s="192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J350" s="179"/>
      <c r="BK350" s="179"/>
      <c r="BL350" s="179"/>
      <c r="BM350" s="179"/>
      <c r="BN350" s="179"/>
      <c r="BO350" s="179"/>
      <c r="BP350" s="179"/>
      <c r="BQ350" s="179"/>
      <c r="BR350" s="179"/>
      <c r="BS350" s="179"/>
      <c r="BT350" s="179"/>
      <c r="BU350" s="179"/>
      <c r="BV350" s="179"/>
      <c r="BW350" s="179"/>
      <c r="BX350" s="179"/>
      <c r="BY350" s="179"/>
      <c r="BZ350" s="179"/>
      <c r="CA350" s="179"/>
      <c r="CB350" s="179"/>
      <c r="CC350" s="179"/>
      <c r="CD350" s="179"/>
      <c r="CE350" s="179"/>
      <c r="CF350" s="179"/>
      <c r="CG350" s="179"/>
      <c r="CH350" s="179"/>
      <c r="CI350" s="179"/>
      <c r="CJ350" s="179"/>
      <c r="CK350" s="179"/>
      <c r="CL350" s="179"/>
      <c r="CM350" s="179"/>
      <c r="CN350" s="179"/>
      <c r="CO350" s="179"/>
      <c r="CP350" s="179"/>
      <c r="CQ350" s="179"/>
      <c r="CR350" s="179"/>
      <c r="CS350" s="179"/>
      <c r="CT350" s="179"/>
      <c r="CU350" s="179"/>
      <c r="CV350" s="179"/>
      <c r="CW350" s="179"/>
      <c r="CX350" s="179"/>
      <c r="CY350" s="179"/>
      <c r="CZ350" s="179"/>
      <c r="DA350" s="179"/>
      <c r="DB350" s="179"/>
      <c r="DC350" s="179"/>
      <c r="DD350" s="179"/>
      <c r="DE350" s="179"/>
      <c r="DF350" s="179"/>
      <c r="DG350" s="179"/>
      <c r="DH350" s="179"/>
      <c r="DI350" s="179"/>
      <c r="DJ350" s="179"/>
      <c r="DK350" s="179"/>
      <c r="DL350" s="179"/>
      <c r="DM350" s="179"/>
      <c r="DN350" s="179"/>
      <c r="DO350" s="179"/>
      <c r="DP350" s="179"/>
      <c r="DQ350" s="179"/>
      <c r="DR350" s="179"/>
      <c r="DS350" s="179"/>
      <c r="DT350" s="179"/>
      <c r="DU350" s="179"/>
      <c r="DV350" s="179"/>
    </row>
    <row r="351" spans="1:126" x14ac:dyDescent="0.2">
      <c r="A351" s="191"/>
      <c r="B351" s="203"/>
      <c r="C351" s="203"/>
      <c r="D351" s="203"/>
      <c r="E351" s="207"/>
      <c r="F351" s="202" t="s">
        <v>259</v>
      </c>
      <c r="G351" s="171"/>
      <c r="H351" s="171"/>
      <c r="I351" s="192"/>
      <c r="J351" s="192"/>
      <c r="K351" s="171"/>
      <c r="L351" s="179"/>
      <c r="M351" s="171"/>
      <c r="N351" s="171"/>
      <c r="O351" s="179"/>
      <c r="P351" s="171"/>
      <c r="Q351" s="171"/>
      <c r="R351" s="179"/>
      <c r="S351" s="171"/>
      <c r="T351" s="171"/>
      <c r="U351" s="179"/>
      <c r="V351" s="171"/>
      <c r="W351" s="171"/>
      <c r="X351" s="179"/>
      <c r="Y351" s="171"/>
      <c r="Z351" s="171"/>
      <c r="AA351" s="179"/>
      <c r="AB351" s="171"/>
      <c r="AC351" s="171"/>
      <c r="AD351" s="179"/>
      <c r="AE351" s="171"/>
      <c r="AF351" s="171"/>
      <c r="AG351" s="179"/>
      <c r="AH351" s="171"/>
      <c r="AI351" s="171"/>
      <c r="AJ351" s="179"/>
      <c r="AK351" s="171"/>
      <c r="AL351" s="171"/>
      <c r="AM351" s="179"/>
      <c r="AN351" s="171"/>
      <c r="AO351" s="171"/>
      <c r="AP351" s="179"/>
      <c r="AQ351" s="171"/>
      <c r="AR351" s="171"/>
      <c r="AS351" s="179"/>
      <c r="AT351" s="171"/>
      <c r="AU351" s="171"/>
      <c r="AV351" s="179"/>
      <c r="AW351" s="171"/>
      <c r="AX351" s="171"/>
      <c r="AY351" s="179"/>
      <c r="AZ351" s="171"/>
      <c r="BA351" s="171"/>
      <c r="BB351" s="179"/>
      <c r="BC351" s="171"/>
      <c r="BD351" s="171"/>
      <c r="BE351" s="179"/>
      <c r="BF351" s="171"/>
      <c r="BG351" s="171"/>
      <c r="BH351" s="179"/>
      <c r="BI351" s="171"/>
      <c r="BJ351" s="171"/>
      <c r="BK351" s="179"/>
      <c r="BL351" s="171"/>
      <c r="BM351" s="171"/>
      <c r="BN351" s="179"/>
      <c r="BO351" s="171"/>
      <c r="BP351" s="171"/>
      <c r="BQ351" s="179"/>
      <c r="BR351" s="171"/>
      <c r="BS351" s="171"/>
      <c r="BT351" s="179"/>
      <c r="BU351" s="171"/>
      <c r="BV351" s="171"/>
      <c r="BW351" s="179"/>
      <c r="BX351" s="171"/>
      <c r="BY351" s="171"/>
      <c r="BZ351" s="179"/>
      <c r="CA351" s="171"/>
      <c r="CB351" s="171"/>
      <c r="CC351" s="179"/>
      <c r="CD351" s="171"/>
      <c r="CE351" s="171"/>
      <c r="CF351" s="179"/>
      <c r="CG351" s="171"/>
      <c r="CH351" s="171"/>
      <c r="CI351" s="179"/>
      <c r="CJ351" s="171"/>
      <c r="CK351" s="171"/>
      <c r="CL351" s="179"/>
      <c r="CM351" s="171"/>
      <c r="CN351" s="171"/>
      <c r="CO351" s="179"/>
      <c r="CP351" s="171"/>
      <c r="CQ351" s="171"/>
      <c r="CR351" s="179"/>
      <c r="CS351" s="171"/>
      <c r="CT351" s="171"/>
      <c r="CU351" s="179"/>
      <c r="CV351" s="171"/>
      <c r="CW351" s="171"/>
      <c r="CX351" s="179"/>
      <c r="CY351" s="171"/>
      <c r="CZ351" s="171"/>
      <c r="DA351" s="179"/>
      <c r="DB351" s="171"/>
      <c r="DC351" s="171"/>
      <c r="DD351" s="179"/>
      <c r="DE351" s="171"/>
      <c r="DF351" s="171"/>
      <c r="DG351" s="179"/>
      <c r="DH351" s="171"/>
      <c r="DI351" s="171"/>
      <c r="DJ351" s="179"/>
      <c r="DK351" s="171"/>
      <c r="DL351" s="171"/>
      <c r="DM351" s="179"/>
      <c r="DN351" s="171"/>
      <c r="DO351" s="171"/>
      <c r="DP351" s="179"/>
      <c r="DQ351" s="171"/>
      <c r="DR351" s="171"/>
      <c r="DS351" s="179"/>
      <c r="DT351" s="171"/>
      <c r="DU351" s="171"/>
      <c r="DV351" s="179"/>
    </row>
    <row r="352" spans="1:126" x14ac:dyDescent="0.2">
      <c r="A352" s="191"/>
      <c r="B352" s="203"/>
      <c r="C352" s="203"/>
      <c r="D352" s="203"/>
      <c r="E352" s="207"/>
      <c r="F352" s="202" t="s">
        <v>258</v>
      </c>
      <c r="G352" s="179"/>
      <c r="H352" s="179"/>
      <c r="I352" s="192"/>
      <c r="J352" s="192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179"/>
      <c r="AT352" s="179"/>
      <c r="AU352" s="179"/>
      <c r="AV352" s="179"/>
      <c r="AW352" s="179"/>
      <c r="AX352" s="179"/>
      <c r="AY352" s="179"/>
      <c r="AZ352" s="179"/>
      <c r="BA352" s="179"/>
      <c r="BB352" s="179"/>
      <c r="BC352" s="179"/>
      <c r="BD352" s="179"/>
      <c r="BE352" s="179"/>
      <c r="BF352" s="179"/>
      <c r="BG352" s="179"/>
      <c r="BH352" s="179"/>
      <c r="BI352" s="179"/>
      <c r="BJ352" s="179"/>
      <c r="BK352" s="179"/>
      <c r="BL352" s="179"/>
      <c r="BM352" s="179"/>
      <c r="BN352" s="179"/>
      <c r="BO352" s="179"/>
      <c r="BP352" s="179"/>
      <c r="BQ352" s="179"/>
      <c r="BR352" s="179"/>
      <c r="BS352" s="179"/>
      <c r="BT352" s="179"/>
      <c r="BU352" s="179"/>
      <c r="BV352" s="179"/>
      <c r="BW352" s="179"/>
      <c r="BX352" s="179"/>
      <c r="BY352" s="179"/>
      <c r="BZ352" s="179"/>
      <c r="CA352" s="179"/>
      <c r="CB352" s="179"/>
      <c r="CC352" s="179"/>
      <c r="CD352" s="179"/>
      <c r="CE352" s="179"/>
      <c r="CF352" s="179"/>
      <c r="CG352" s="179"/>
      <c r="CH352" s="179"/>
      <c r="CI352" s="179"/>
      <c r="CJ352" s="179"/>
      <c r="CK352" s="179"/>
      <c r="CL352" s="179"/>
      <c r="CM352" s="179"/>
      <c r="CN352" s="179"/>
      <c r="CO352" s="179"/>
      <c r="CP352" s="179"/>
      <c r="CQ352" s="179"/>
      <c r="CR352" s="179"/>
      <c r="CS352" s="179"/>
      <c r="CT352" s="179"/>
      <c r="CU352" s="179"/>
      <c r="CV352" s="179"/>
      <c r="CW352" s="179"/>
      <c r="CX352" s="179"/>
      <c r="CY352" s="179"/>
      <c r="CZ352" s="179"/>
      <c r="DA352" s="179"/>
      <c r="DB352" s="179"/>
      <c r="DC352" s="179"/>
      <c r="DD352" s="179"/>
      <c r="DE352" s="179"/>
      <c r="DF352" s="179"/>
      <c r="DG352" s="179"/>
      <c r="DH352" s="179"/>
      <c r="DI352" s="179"/>
      <c r="DJ352" s="179"/>
      <c r="DK352" s="179"/>
      <c r="DL352" s="179"/>
      <c r="DM352" s="179"/>
      <c r="DN352" s="179"/>
      <c r="DO352" s="179"/>
      <c r="DP352" s="179"/>
      <c r="DQ352" s="179"/>
      <c r="DR352" s="179"/>
      <c r="DS352" s="179"/>
      <c r="DT352" s="179"/>
      <c r="DU352" s="179"/>
      <c r="DV352" s="179"/>
    </row>
    <row r="353" spans="1:126" x14ac:dyDescent="0.2">
      <c r="A353" s="191"/>
      <c r="B353" s="203"/>
      <c r="C353" s="203"/>
      <c r="D353" s="203"/>
      <c r="E353" s="207"/>
      <c r="F353" s="202" t="s">
        <v>259</v>
      </c>
      <c r="G353" s="179"/>
      <c r="H353" s="179"/>
      <c r="I353" s="192"/>
      <c r="J353" s="192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  <c r="AV353" s="179"/>
      <c r="AW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/>
      <c r="BH353" s="179"/>
      <c r="BI353" s="179"/>
      <c r="BJ353" s="179"/>
      <c r="BK353" s="179"/>
      <c r="BL353" s="179"/>
      <c r="BM353" s="179"/>
      <c r="BN353" s="179"/>
      <c r="BO353" s="179"/>
      <c r="BP353" s="179"/>
      <c r="BQ353" s="179"/>
      <c r="BR353" s="179"/>
      <c r="BS353" s="179"/>
      <c r="BT353" s="179"/>
      <c r="BU353" s="179"/>
      <c r="BV353" s="179"/>
      <c r="BW353" s="179"/>
      <c r="BX353" s="179"/>
      <c r="BY353" s="179"/>
      <c r="BZ353" s="179"/>
      <c r="CA353" s="179"/>
      <c r="CB353" s="179"/>
      <c r="CC353" s="179"/>
      <c r="CD353" s="179"/>
      <c r="CE353" s="179"/>
      <c r="CF353" s="179"/>
      <c r="CG353" s="179"/>
      <c r="CH353" s="179"/>
      <c r="CI353" s="179"/>
      <c r="CJ353" s="179"/>
      <c r="CK353" s="179"/>
      <c r="CL353" s="179"/>
      <c r="CM353" s="179"/>
      <c r="CN353" s="179"/>
      <c r="CO353" s="179"/>
      <c r="CP353" s="179"/>
      <c r="CQ353" s="179"/>
      <c r="CR353" s="179"/>
      <c r="CS353" s="179"/>
      <c r="CT353" s="179"/>
      <c r="CU353" s="179"/>
      <c r="CV353" s="179"/>
      <c r="CW353" s="179"/>
      <c r="CX353" s="179"/>
      <c r="CY353" s="179"/>
      <c r="CZ353" s="179"/>
      <c r="DA353" s="179"/>
      <c r="DB353" s="179"/>
      <c r="DC353" s="179"/>
      <c r="DD353" s="179"/>
      <c r="DE353" s="179"/>
      <c r="DF353" s="179"/>
      <c r="DG353" s="179"/>
      <c r="DH353" s="179"/>
      <c r="DI353" s="179"/>
      <c r="DJ353" s="179"/>
      <c r="DK353" s="179"/>
      <c r="DL353" s="179"/>
      <c r="DM353" s="179"/>
      <c r="DN353" s="179"/>
      <c r="DO353" s="179"/>
      <c r="DP353" s="179"/>
      <c r="DQ353" s="179"/>
      <c r="DR353" s="179"/>
      <c r="DS353" s="179"/>
      <c r="DT353" s="179"/>
      <c r="DU353" s="179"/>
      <c r="DV353" s="179"/>
    </row>
    <row r="354" spans="1:126" x14ac:dyDescent="0.2">
      <c r="A354" s="191"/>
      <c r="B354" s="203"/>
      <c r="C354" s="203"/>
      <c r="D354" s="203"/>
      <c r="E354" s="207"/>
      <c r="F354" s="202" t="s">
        <v>258</v>
      </c>
      <c r="G354" s="179"/>
      <c r="H354" s="179"/>
      <c r="I354" s="192"/>
      <c r="J354" s="192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79"/>
      <c r="AZ354" s="179"/>
      <c r="BA354" s="179"/>
      <c r="BB354" s="179"/>
      <c r="BC354" s="179"/>
      <c r="BD354" s="179"/>
      <c r="BE354" s="179"/>
      <c r="BF354" s="179"/>
      <c r="BG354" s="179"/>
      <c r="BH354" s="179"/>
      <c r="BI354" s="179"/>
      <c r="BJ354" s="179"/>
      <c r="BK354" s="179"/>
      <c r="BL354" s="179"/>
      <c r="BM354" s="179"/>
      <c r="BN354" s="179"/>
      <c r="BO354" s="179"/>
      <c r="BP354" s="179"/>
      <c r="BQ354" s="179"/>
      <c r="BR354" s="179"/>
      <c r="BS354" s="179"/>
      <c r="BT354" s="179"/>
      <c r="BU354" s="179"/>
      <c r="BV354" s="179"/>
      <c r="BW354" s="179"/>
      <c r="BX354" s="179"/>
      <c r="BY354" s="179"/>
      <c r="BZ354" s="179"/>
      <c r="CA354" s="179"/>
      <c r="CB354" s="179"/>
      <c r="CC354" s="179"/>
      <c r="CD354" s="179"/>
      <c r="CE354" s="179"/>
      <c r="CF354" s="179"/>
      <c r="CG354" s="179"/>
      <c r="CH354" s="179"/>
      <c r="CI354" s="179"/>
      <c r="CJ354" s="179"/>
      <c r="CK354" s="179"/>
      <c r="CL354" s="179"/>
      <c r="CM354" s="179"/>
      <c r="CN354" s="179"/>
      <c r="CO354" s="179"/>
      <c r="CP354" s="179"/>
      <c r="CQ354" s="179"/>
      <c r="CR354" s="179"/>
      <c r="CS354" s="179"/>
      <c r="CT354" s="179"/>
      <c r="CU354" s="179"/>
      <c r="CV354" s="179"/>
      <c r="CW354" s="179"/>
      <c r="CX354" s="179"/>
      <c r="CY354" s="179"/>
      <c r="CZ354" s="179"/>
      <c r="DA354" s="179"/>
      <c r="DB354" s="179"/>
      <c r="DC354" s="179"/>
      <c r="DD354" s="179"/>
      <c r="DE354" s="179"/>
      <c r="DF354" s="179"/>
      <c r="DG354" s="179"/>
      <c r="DH354" s="179"/>
      <c r="DI354" s="179"/>
      <c r="DJ354" s="179"/>
      <c r="DK354" s="179"/>
      <c r="DL354" s="179"/>
      <c r="DM354" s="179"/>
      <c r="DN354" s="179"/>
      <c r="DO354" s="179"/>
      <c r="DP354" s="179"/>
      <c r="DQ354" s="179"/>
      <c r="DR354" s="179"/>
      <c r="DS354" s="179"/>
      <c r="DT354" s="179"/>
      <c r="DU354" s="179"/>
      <c r="DV354" s="179"/>
    </row>
    <row r="355" spans="1:126" x14ac:dyDescent="0.2">
      <c r="A355" s="191"/>
      <c r="B355" s="203"/>
      <c r="C355" s="203"/>
      <c r="D355" s="203"/>
      <c r="E355" s="207"/>
      <c r="F355" s="202" t="s">
        <v>259</v>
      </c>
      <c r="G355" s="179"/>
      <c r="H355" s="179"/>
      <c r="I355" s="192"/>
      <c r="J355" s="192"/>
      <c r="K355" s="179"/>
      <c r="L355" s="179"/>
      <c r="M355" s="179"/>
      <c r="N355" s="179"/>
      <c r="O355" s="179"/>
      <c r="P355" s="179"/>
      <c r="Q355" s="179"/>
      <c r="R355" s="179"/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/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J355" s="179"/>
      <c r="BK355" s="179"/>
      <c r="BL355" s="179"/>
      <c r="BM355" s="179"/>
      <c r="BN355" s="179"/>
      <c r="BO355" s="179"/>
      <c r="BP355" s="179"/>
      <c r="BQ355" s="179"/>
      <c r="BR355" s="179"/>
      <c r="BS355" s="179"/>
      <c r="BT355" s="179"/>
      <c r="BU355" s="179"/>
      <c r="BV355" s="179"/>
      <c r="BW355" s="179"/>
      <c r="BX355" s="179"/>
      <c r="BY355" s="179"/>
      <c r="BZ355" s="179"/>
      <c r="CA355" s="179"/>
      <c r="CB355" s="179"/>
      <c r="CC355" s="179"/>
      <c r="CD355" s="179"/>
      <c r="CE355" s="179"/>
      <c r="CF355" s="179"/>
      <c r="CG355" s="179"/>
      <c r="CH355" s="179"/>
      <c r="CI355" s="179"/>
      <c r="CJ355" s="179"/>
      <c r="CK355" s="179"/>
      <c r="CL355" s="179"/>
      <c r="CM355" s="179"/>
      <c r="CN355" s="179"/>
      <c r="CO355" s="179"/>
      <c r="CP355" s="179"/>
      <c r="CQ355" s="179"/>
      <c r="CR355" s="179"/>
      <c r="CS355" s="179"/>
      <c r="CT355" s="179"/>
      <c r="CU355" s="179"/>
      <c r="CV355" s="179"/>
      <c r="CW355" s="179"/>
      <c r="CX355" s="179"/>
      <c r="CY355" s="179"/>
      <c r="CZ355" s="179"/>
      <c r="DA355" s="179"/>
      <c r="DB355" s="179"/>
      <c r="DC355" s="179"/>
      <c r="DD355" s="179"/>
      <c r="DE355" s="179"/>
      <c r="DF355" s="179"/>
      <c r="DG355" s="179"/>
      <c r="DH355" s="179"/>
      <c r="DI355" s="179"/>
      <c r="DJ355" s="179"/>
      <c r="DK355" s="179"/>
      <c r="DL355" s="179"/>
      <c r="DM355" s="179"/>
      <c r="DN355" s="179"/>
      <c r="DO355" s="179"/>
      <c r="DP355" s="179"/>
      <c r="DQ355" s="179"/>
      <c r="DR355" s="179"/>
      <c r="DS355" s="179"/>
      <c r="DT355" s="179"/>
      <c r="DU355" s="179"/>
      <c r="DV355" s="179"/>
    </row>
    <row r="356" spans="1:126" x14ac:dyDescent="0.2">
      <c r="A356" s="191"/>
      <c r="B356" s="203"/>
      <c r="C356" s="203"/>
      <c r="D356" s="203"/>
      <c r="E356" s="207"/>
      <c r="F356" s="202" t="s">
        <v>258</v>
      </c>
      <c r="G356" s="179"/>
      <c r="H356" s="179"/>
      <c r="I356" s="192"/>
      <c r="J356" s="192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J356" s="179"/>
      <c r="BK356" s="179"/>
      <c r="BL356" s="179"/>
      <c r="BM356" s="179"/>
      <c r="BN356" s="179"/>
      <c r="BO356" s="179"/>
      <c r="BP356" s="179"/>
      <c r="BQ356" s="179"/>
      <c r="BR356" s="179"/>
      <c r="BS356" s="179"/>
      <c r="BT356" s="179"/>
      <c r="BU356" s="179"/>
      <c r="BV356" s="179"/>
      <c r="BW356" s="179"/>
      <c r="BX356" s="179"/>
      <c r="BY356" s="179"/>
      <c r="BZ356" s="179"/>
      <c r="CA356" s="179"/>
      <c r="CB356" s="179"/>
      <c r="CC356" s="179"/>
      <c r="CD356" s="179"/>
      <c r="CE356" s="179"/>
      <c r="CF356" s="179"/>
      <c r="CG356" s="179"/>
      <c r="CH356" s="179"/>
      <c r="CI356" s="179"/>
      <c r="CJ356" s="179"/>
      <c r="CK356" s="179"/>
      <c r="CL356" s="179"/>
      <c r="CM356" s="179"/>
      <c r="CN356" s="179"/>
      <c r="CO356" s="179"/>
      <c r="CP356" s="179"/>
      <c r="CQ356" s="179"/>
      <c r="CR356" s="179"/>
      <c r="CS356" s="179"/>
      <c r="CT356" s="179"/>
      <c r="CU356" s="179"/>
      <c r="CV356" s="179"/>
      <c r="CW356" s="179"/>
      <c r="CX356" s="179"/>
      <c r="CY356" s="179"/>
      <c r="CZ356" s="179"/>
      <c r="DA356" s="179"/>
      <c r="DB356" s="179"/>
      <c r="DC356" s="179"/>
      <c r="DD356" s="179"/>
      <c r="DE356" s="179"/>
      <c r="DF356" s="179"/>
      <c r="DG356" s="179"/>
      <c r="DH356" s="179"/>
      <c r="DI356" s="179"/>
      <c r="DJ356" s="179"/>
      <c r="DK356" s="179"/>
      <c r="DL356" s="179"/>
      <c r="DM356" s="179"/>
      <c r="DN356" s="179"/>
      <c r="DO356" s="179"/>
      <c r="DP356" s="179"/>
      <c r="DQ356" s="179"/>
      <c r="DR356" s="179"/>
      <c r="DS356" s="179"/>
      <c r="DT356" s="179"/>
      <c r="DU356" s="179"/>
      <c r="DV356" s="179"/>
    </row>
    <row r="357" spans="1:126" x14ac:dyDescent="0.2">
      <c r="A357" s="191"/>
      <c r="B357" s="203"/>
      <c r="C357" s="203"/>
      <c r="D357" s="203"/>
      <c r="E357" s="207"/>
      <c r="F357" s="202" t="s">
        <v>259</v>
      </c>
      <c r="G357" s="179"/>
      <c r="H357" s="179"/>
      <c r="I357" s="192"/>
      <c r="J357" s="192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  <c r="AV357" s="179"/>
      <c r="AW357" s="179"/>
      <c r="AX357" s="179"/>
      <c r="AY357" s="179"/>
      <c r="AZ357" s="179"/>
      <c r="BA357" s="179"/>
      <c r="BB357" s="179"/>
      <c r="BC357" s="179"/>
      <c r="BD357" s="179"/>
      <c r="BE357" s="179"/>
      <c r="BF357" s="179"/>
      <c r="BG357" s="179"/>
      <c r="BH357" s="179"/>
      <c r="BI357" s="179"/>
      <c r="BJ357" s="179"/>
      <c r="BK357" s="179"/>
      <c r="BL357" s="179"/>
      <c r="BM357" s="179"/>
      <c r="BN357" s="179"/>
      <c r="BO357" s="179"/>
      <c r="BP357" s="179"/>
      <c r="BQ357" s="179"/>
      <c r="BR357" s="179"/>
      <c r="BS357" s="179"/>
      <c r="BT357" s="179"/>
      <c r="BU357" s="179"/>
      <c r="BV357" s="179"/>
      <c r="BW357" s="179"/>
      <c r="BX357" s="179"/>
      <c r="BY357" s="179"/>
      <c r="BZ357" s="179"/>
      <c r="CA357" s="179"/>
      <c r="CB357" s="179"/>
      <c r="CC357" s="179"/>
      <c r="CD357" s="179"/>
      <c r="CE357" s="179"/>
      <c r="CF357" s="179"/>
      <c r="CG357" s="179"/>
      <c r="CH357" s="179"/>
      <c r="CI357" s="179"/>
      <c r="CJ357" s="179"/>
      <c r="CK357" s="179"/>
      <c r="CL357" s="179"/>
      <c r="CM357" s="179"/>
      <c r="CN357" s="179"/>
      <c r="CO357" s="179"/>
      <c r="CP357" s="179"/>
      <c r="CQ357" s="179"/>
      <c r="CR357" s="179"/>
      <c r="CS357" s="179"/>
      <c r="CT357" s="179"/>
      <c r="CU357" s="179"/>
      <c r="CV357" s="179"/>
      <c r="CW357" s="179"/>
      <c r="CX357" s="179"/>
      <c r="CY357" s="179"/>
      <c r="CZ357" s="179"/>
      <c r="DA357" s="179"/>
      <c r="DB357" s="179"/>
      <c r="DC357" s="179"/>
      <c r="DD357" s="179"/>
      <c r="DE357" s="179"/>
      <c r="DF357" s="179"/>
      <c r="DG357" s="179"/>
      <c r="DH357" s="179"/>
      <c r="DI357" s="179"/>
      <c r="DJ357" s="179"/>
      <c r="DK357" s="179"/>
      <c r="DL357" s="179"/>
      <c r="DM357" s="179"/>
      <c r="DN357" s="179"/>
      <c r="DO357" s="179"/>
      <c r="DP357" s="179"/>
      <c r="DQ357" s="179"/>
      <c r="DR357" s="179"/>
      <c r="DS357" s="179"/>
      <c r="DT357" s="179"/>
      <c r="DU357" s="179"/>
      <c r="DV357" s="179"/>
    </row>
    <row r="358" spans="1:126" x14ac:dyDescent="0.2">
      <c r="A358" s="191"/>
      <c r="B358" s="203"/>
      <c r="C358" s="203"/>
      <c r="D358" s="203"/>
      <c r="E358" s="207"/>
      <c r="F358" s="202" t="s">
        <v>258</v>
      </c>
      <c r="G358" s="179"/>
      <c r="H358" s="179"/>
      <c r="I358" s="192"/>
      <c r="J358" s="192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  <c r="AV358" s="179"/>
      <c r="AW358" s="179"/>
      <c r="AX358" s="179"/>
      <c r="AY358" s="179"/>
      <c r="AZ358" s="179"/>
      <c r="BA358" s="179"/>
      <c r="BB358" s="179"/>
      <c r="BC358" s="179"/>
      <c r="BD358" s="179"/>
      <c r="BE358" s="179"/>
      <c r="BF358" s="179"/>
      <c r="BG358" s="179"/>
      <c r="BH358" s="179"/>
      <c r="BI358" s="179"/>
      <c r="BJ358" s="179"/>
      <c r="BK358" s="179"/>
      <c r="BL358" s="179"/>
      <c r="BM358" s="179"/>
      <c r="BN358" s="179"/>
      <c r="BO358" s="179"/>
      <c r="BP358" s="179"/>
      <c r="BQ358" s="179"/>
      <c r="BR358" s="179"/>
      <c r="BS358" s="179"/>
      <c r="BT358" s="179"/>
      <c r="BU358" s="179"/>
      <c r="BV358" s="179"/>
      <c r="BW358" s="179"/>
      <c r="BX358" s="179"/>
      <c r="BY358" s="179"/>
      <c r="BZ358" s="179"/>
      <c r="CA358" s="179"/>
      <c r="CB358" s="179"/>
      <c r="CC358" s="179"/>
      <c r="CD358" s="179"/>
      <c r="CE358" s="179"/>
      <c r="CF358" s="179"/>
      <c r="CG358" s="179"/>
      <c r="CH358" s="179"/>
      <c r="CI358" s="179"/>
      <c r="CJ358" s="179"/>
      <c r="CK358" s="179"/>
      <c r="CL358" s="179"/>
      <c r="CM358" s="179"/>
      <c r="CN358" s="179"/>
      <c r="CO358" s="179"/>
      <c r="CP358" s="179"/>
      <c r="CQ358" s="179"/>
      <c r="CR358" s="179"/>
      <c r="CS358" s="179"/>
      <c r="CT358" s="179"/>
      <c r="CU358" s="179"/>
      <c r="CV358" s="179"/>
      <c r="CW358" s="179"/>
      <c r="CX358" s="179"/>
      <c r="CY358" s="179"/>
      <c r="CZ358" s="179"/>
      <c r="DA358" s="179"/>
      <c r="DB358" s="179"/>
      <c r="DC358" s="179"/>
      <c r="DD358" s="179"/>
      <c r="DE358" s="179"/>
      <c r="DF358" s="179"/>
      <c r="DG358" s="179"/>
      <c r="DH358" s="179"/>
      <c r="DI358" s="179"/>
      <c r="DJ358" s="179"/>
      <c r="DK358" s="179"/>
      <c r="DL358" s="179"/>
      <c r="DM358" s="179"/>
      <c r="DN358" s="179"/>
      <c r="DO358" s="179"/>
      <c r="DP358" s="179"/>
      <c r="DQ358" s="179"/>
      <c r="DR358" s="179"/>
      <c r="DS358" s="179"/>
      <c r="DT358" s="179"/>
      <c r="DU358" s="179"/>
      <c r="DV358" s="179"/>
    </row>
    <row r="359" spans="1:126" x14ac:dyDescent="0.2">
      <c r="A359" s="191"/>
      <c r="B359" s="203"/>
      <c r="C359" s="203"/>
      <c r="D359" s="203"/>
      <c r="E359" s="207"/>
      <c r="F359" s="202" t="s">
        <v>259</v>
      </c>
      <c r="G359" s="171"/>
      <c r="H359" s="171"/>
      <c r="I359" s="192"/>
      <c r="J359" s="192"/>
      <c r="K359" s="171"/>
      <c r="L359" s="179"/>
      <c r="M359" s="171"/>
      <c r="N359" s="171"/>
      <c r="O359" s="179"/>
      <c r="P359" s="171"/>
      <c r="Q359" s="171"/>
      <c r="R359" s="179"/>
      <c r="S359" s="171"/>
      <c r="T359" s="171"/>
      <c r="U359" s="179"/>
      <c r="V359" s="171"/>
      <c r="W359" s="171"/>
      <c r="X359" s="179"/>
      <c r="Y359" s="171"/>
      <c r="Z359" s="171"/>
      <c r="AA359" s="179"/>
      <c r="AB359" s="171"/>
      <c r="AC359" s="171"/>
      <c r="AD359" s="179"/>
      <c r="AE359" s="171"/>
      <c r="AF359" s="171"/>
      <c r="AG359" s="179"/>
      <c r="AH359" s="171"/>
      <c r="AI359" s="171"/>
      <c r="AJ359" s="179"/>
      <c r="AK359" s="171"/>
      <c r="AL359" s="171"/>
      <c r="AM359" s="179"/>
      <c r="AN359" s="171"/>
      <c r="AO359" s="171"/>
      <c r="AP359" s="179"/>
      <c r="AQ359" s="171"/>
      <c r="AR359" s="171"/>
      <c r="AS359" s="179"/>
      <c r="AT359" s="171"/>
      <c r="AU359" s="171"/>
      <c r="AV359" s="179"/>
      <c r="AW359" s="171"/>
      <c r="AX359" s="171"/>
      <c r="AY359" s="179"/>
      <c r="AZ359" s="171"/>
      <c r="BA359" s="171"/>
      <c r="BB359" s="179"/>
      <c r="BC359" s="171"/>
      <c r="BD359" s="171"/>
      <c r="BE359" s="179"/>
      <c r="BF359" s="171"/>
      <c r="BG359" s="171"/>
      <c r="BH359" s="179"/>
      <c r="BI359" s="171"/>
      <c r="BJ359" s="171"/>
      <c r="BK359" s="179"/>
      <c r="BL359" s="171"/>
      <c r="BM359" s="171"/>
      <c r="BN359" s="179"/>
      <c r="BO359" s="171"/>
      <c r="BP359" s="171"/>
      <c r="BQ359" s="179"/>
      <c r="BR359" s="171"/>
      <c r="BS359" s="171"/>
      <c r="BT359" s="179"/>
      <c r="BU359" s="171"/>
      <c r="BV359" s="171"/>
      <c r="BW359" s="179"/>
      <c r="BX359" s="171"/>
      <c r="BY359" s="171"/>
      <c r="BZ359" s="179"/>
      <c r="CA359" s="171"/>
      <c r="CB359" s="171"/>
      <c r="CC359" s="179"/>
      <c r="CD359" s="171"/>
      <c r="CE359" s="171"/>
      <c r="CF359" s="179"/>
      <c r="CG359" s="171"/>
      <c r="CH359" s="171"/>
      <c r="CI359" s="179"/>
      <c r="CJ359" s="171"/>
      <c r="CK359" s="171"/>
      <c r="CL359" s="179"/>
      <c r="CM359" s="171"/>
      <c r="CN359" s="171"/>
      <c r="CO359" s="179"/>
      <c r="CP359" s="171"/>
      <c r="CQ359" s="171"/>
      <c r="CR359" s="179"/>
      <c r="CS359" s="171"/>
      <c r="CT359" s="171"/>
      <c r="CU359" s="179"/>
      <c r="CV359" s="171"/>
      <c r="CW359" s="171"/>
      <c r="CX359" s="179"/>
      <c r="CY359" s="171"/>
      <c r="CZ359" s="171"/>
      <c r="DA359" s="179"/>
      <c r="DB359" s="171"/>
      <c r="DC359" s="171"/>
      <c r="DD359" s="179"/>
      <c r="DE359" s="171"/>
      <c r="DF359" s="171"/>
      <c r="DG359" s="179"/>
      <c r="DH359" s="171"/>
      <c r="DI359" s="171"/>
      <c r="DJ359" s="179"/>
      <c r="DK359" s="171"/>
      <c r="DL359" s="171"/>
      <c r="DM359" s="179"/>
      <c r="DN359" s="171"/>
      <c r="DO359" s="171"/>
      <c r="DP359" s="179"/>
      <c r="DQ359" s="171"/>
      <c r="DR359" s="171"/>
      <c r="DS359" s="179"/>
      <c r="DT359" s="171"/>
      <c r="DU359" s="171"/>
      <c r="DV359" s="179"/>
    </row>
    <row r="360" spans="1:126" x14ac:dyDescent="0.2">
      <c r="A360" s="191"/>
      <c r="B360" s="203"/>
      <c r="C360" s="203"/>
      <c r="D360" s="203"/>
      <c r="E360" s="207"/>
      <c r="F360" s="202" t="s">
        <v>258</v>
      </c>
      <c r="G360" s="179"/>
      <c r="H360" s="179"/>
      <c r="I360" s="192"/>
      <c r="J360" s="192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  <c r="AV360" s="179"/>
      <c r="AW360" s="179"/>
      <c r="AX360" s="179"/>
      <c r="AY360" s="179"/>
      <c r="AZ360" s="179"/>
      <c r="BA360" s="179"/>
      <c r="BB360" s="179"/>
      <c r="BC360" s="179"/>
      <c r="BD360" s="179"/>
      <c r="BE360" s="179"/>
      <c r="BF360" s="179"/>
      <c r="BG360" s="179"/>
      <c r="BH360" s="179"/>
      <c r="BI360" s="179"/>
      <c r="BJ360" s="179"/>
      <c r="BK360" s="179"/>
      <c r="BL360" s="179"/>
      <c r="BM360" s="179"/>
      <c r="BN360" s="179"/>
      <c r="BO360" s="179"/>
      <c r="BP360" s="179"/>
      <c r="BQ360" s="179"/>
      <c r="BR360" s="179"/>
      <c r="BS360" s="179"/>
      <c r="BT360" s="179"/>
      <c r="BU360" s="179"/>
      <c r="BV360" s="179"/>
      <c r="BW360" s="179"/>
      <c r="BX360" s="179"/>
      <c r="BY360" s="179"/>
      <c r="BZ360" s="179"/>
      <c r="CA360" s="179"/>
      <c r="CB360" s="179"/>
      <c r="CC360" s="179"/>
      <c r="CD360" s="179"/>
      <c r="CE360" s="179"/>
      <c r="CF360" s="179"/>
      <c r="CG360" s="179"/>
      <c r="CH360" s="179"/>
      <c r="CI360" s="179"/>
      <c r="CJ360" s="179"/>
      <c r="CK360" s="179"/>
      <c r="CL360" s="179"/>
      <c r="CM360" s="179"/>
      <c r="CN360" s="179"/>
      <c r="CO360" s="179"/>
      <c r="CP360" s="179"/>
      <c r="CQ360" s="179"/>
      <c r="CR360" s="179"/>
      <c r="CS360" s="179"/>
      <c r="CT360" s="179"/>
      <c r="CU360" s="179"/>
      <c r="CV360" s="179"/>
      <c r="CW360" s="179"/>
      <c r="CX360" s="179"/>
      <c r="CY360" s="179"/>
      <c r="CZ360" s="179"/>
      <c r="DA360" s="179"/>
      <c r="DB360" s="179"/>
      <c r="DC360" s="179"/>
      <c r="DD360" s="179"/>
      <c r="DE360" s="179"/>
      <c r="DF360" s="179"/>
      <c r="DG360" s="179"/>
      <c r="DH360" s="179"/>
      <c r="DI360" s="179"/>
      <c r="DJ360" s="179"/>
      <c r="DK360" s="179"/>
      <c r="DL360" s="179"/>
      <c r="DM360" s="179"/>
      <c r="DN360" s="179"/>
      <c r="DO360" s="179"/>
      <c r="DP360" s="179"/>
      <c r="DQ360" s="179"/>
      <c r="DR360" s="179"/>
      <c r="DS360" s="179"/>
      <c r="DT360" s="179"/>
      <c r="DU360" s="179"/>
      <c r="DV360" s="179"/>
    </row>
    <row r="361" spans="1:126" x14ac:dyDescent="0.2">
      <c r="A361" s="191"/>
      <c r="B361" s="203"/>
      <c r="C361" s="203"/>
      <c r="D361" s="203"/>
      <c r="E361" s="207"/>
      <c r="F361" s="202" t="s">
        <v>259</v>
      </c>
      <c r="G361" s="179"/>
      <c r="H361" s="179"/>
      <c r="I361" s="192"/>
      <c r="J361" s="192"/>
      <c r="K361" s="179"/>
      <c r="L361" s="179"/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  <c r="AV361" s="179"/>
      <c r="AW361" s="179"/>
      <c r="AX361" s="179"/>
      <c r="AY361" s="179"/>
      <c r="AZ361" s="179"/>
      <c r="BA361" s="179"/>
      <c r="BB361" s="179"/>
      <c r="BC361" s="179"/>
      <c r="BD361" s="179"/>
      <c r="BE361" s="179"/>
      <c r="BF361" s="179"/>
      <c r="BG361" s="179"/>
      <c r="BH361" s="179"/>
      <c r="BI361" s="179"/>
      <c r="BJ361" s="179"/>
      <c r="BK361" s="179"/>
      <c r="BL361" s="179"/>
      <c r="BM361" s="179"/>
      <c r="BN361" s="179"/>
      <c r="BO361" s="179"/>
      <c r="BP361" s="179"/>
      <c r="BQ361" s="179"/>
      <c r="BR361" s="179"/>
      <c r="BS361" s="179"/>
      <c r="BT361" s="179"/>
      <c r="BU361" s="179"/>
      <c r="BV361" s="179"/>
      <c r="BW361" s="179"/>
      <c r="BX361" s="179"/>
      <c r="BY361" s="179"/>
      <c r="BZ361" s="179"/>
      <c r="CA361" s="179"/>
      <c r="CB361" s="179"/>
      <c r="CC361" s="179"/>
      <c r="CD361" s="179"/>
      <c r="CE361" s="179"/>
      <c r="CF361" s="179"/>
      <c r="CG361" s="179"/>
      <c r="CH361" s="179"/>
      <c r="CI361" s="179"/>
      <c r="CJ361" s="179"/>
      <c r="CK361" s="179"/>
      <c r="CL361" s="179"/>
      <c r="CM361" s="179"/>
      <c r="CN361" s="179"/>
      <c r="CO361" s="179"/>
      <c r="CP361" s="179"/>
      <c r="CQ361" s="179"/>
      <c r="CR361" s="179"/>
      <c r="CS361" s="179"/>
      <c r="CT361" s="179"/>
      <c r="CU361" s="179"/>
      <c r="CV361" s="179"/>
      <c r="CW361" s="179"/>
      <c r="CX361" s="179"/>
      <c r="CY361" s="179"/>
      <c r="CZ361" s="179"/>
      <c r="DA361" s="179"/>
      <c r="DB361" s="179"/>
      <c r="DC361" s="179"/>
      <c r="DD361" s="179"/>
      <c r="DE361" s="179"/>
      <c r="DF361" s="179"/>
      <c r="DG361" s="179"/>
      <c r="DH361" s="179"/>
      <c r="DI361" s="179"/>
      <c r="DJ361" s="179"/>
      <c r="DK361" s="179"/>
      <c r="DL361" s="179"/>
      <c r="DM361" s="179"/>
      <c r="DN361" s="179"/>
      <c r="DO361" s="179"/>
      <c r="DP361" s="179"/>
      <c r="DQ361" s="179"/>
      <c r="DR361" s="179"/>
      <c r="DS361" s="179"/>
      <c r="DT361" s="179"/>
      <c r="DU361" s="179"/>
      <c r="DV361" s="179"/>
    </row>
    <row r="362" spans="1:126" x14ac:dyDescent="0.2">
      <c r="A362" s="191"/>
      <c r="B362" s="203"/>
      <c r="C362" s="203"/>
      <c r="D362" s="203"/>
      <c r="E362" s="207"/>
      <c r="F362" s="202" t="s">
        <v>258</v>
      </c>
      <c r="G362" s="179"/>
      <c r="H362" s="179"/>
      <c r="I362" s="192"/>
      <c r="J362" s="192"/>
      <c r="K362" s="179"/>
      <c r="L362" s="179"/>
      <c r="M362" s="179"/>
      <c r="N362" s="179"/>
      <c r="O362" s="179"/>
      <c r="P362" s="179"/>
      <c r="Q362" s="179"/>
      <c r="R362" s="179"/>
      <c r="S362" s="179"/>
      <c r="T362" s="179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79"/>
      <c r="AK362" s="179"/>
      <c r="AL362" s="179"/>
      <c r="AM362" s="179"/>
      <c r="AN362" s="179"/>
      <c r="AO362" s="179"/>
      <c r="AP362" s="179"/>
      <c r="AQ362" s="179"/>
      <c r="AR362" s="179"/>
      <c r="AS362" s="179"/>
      <c r="AT362" s="179"/>
      <c r="AU362" s="179"/>
      <c r="AV362" s="179"/>
      <c r="AW362" s="179"/>
      <c r="AX362" s="179"/>
      <c r="AY362" s="179"/>
      <c r="AZ362" s="179"/>
      <c r="BA362" s="179"/>
      <c r="BB362" s="179"/>
      <c r="BC362" s="179"/>
      <c r="BD362" s="179"/>
      <c r="BE362" s="179"/>
      <c r="BF362" s="179"/>
      <c r="BG362" s="179"/>
      <c r="BH362" s="179"/>
      <c r="BI362" s="179"/>
      <c r="BJ362" s="179"/>
      <c r="BK362" s="179"/>
      <c r="BL362" s="179"/>
      <c r="BM362" s="179"/>
      <c r="BN362" s="179"/>
      <c r="BO362" s="179"/>
      <c r="BP362" s="179"/>
      <c r="BQ362" s="179"/>
      <c r="BR362" s="179"/>
      <c r="BS362" s="179"/>
      <c r="BT362" s="179"/>
      <c r="BU362" s="179"/>
      <c r="BV362" s="179"/>
      <c r="BW362" s="179"/>
      <c r="BX362" s="179"/>
      <c r="BY362" s="179"/>
      <c r="BZ362" s="179"/>
      <c r="CA362" s="179"/>
      <c r="CB362" s="179"/>
      <c r="CC362" s="179"/>
      <c r="CD362" s="179"/>
      <c r="CE362" s="179"/>
      <c r="CF362" s="179"/>
      <c r="CG362" s="179"/>
      <c r="CH362" s="179"/>
      <c r="CI362" s="179"/>
      <c r="CJ362" s="179"/>
      <c r="CK362" s="179"/>
      <c r="CL362" s="179"/>
      <c r="CM362" s="179"/>
      <c r="CN362" s="179"/>
      <c r="CO362" s="179"/>
      <c r="CP362" s="179"/>
      <c r="CQ362" s="179"/>
      <c r="CR362" s="179"/>
      <c r="CS362" s="179"/>
      <c r="CT362" s="179"/>
      <c r="CU362" s="179"/>
      <c r="CV362" s="179"/>
      <c r="CW362" s="179"/>
      <c r="CX362" s="179"/>
      <c r="CY362" s="179"/>
      <c r="CZ362" s="179"/>
      <c r="DA362" s="179"/>
      <c r="DB362" s="179"/>
      <c r="DC362" s="179"/>
      <c r="DD362" s="179"/>
      <c r="DE362" s="179"/>
      <c r="DF362" s="179"/>
      <c r="DG362" s="179"/>
      <c r="DH362" s="179"/>
      <c r="DI362" s="179"/>
      <c r="DJ362" s="179"/>
      <c r="DK362" s="179"/>
      <c r="DL362" s="179"/>
      <c r="DM362" s="179"/>
      <c r="DN362" s="179"/>
      <c r="DO362" s="179"/>
      <c r="DP362" s="179"/>
      <c r="DQ362" s="179"/>
      <c r="DR362" s="179"/>
      <c r="DS362" s="179"/>
      <c r="DT362" s="179"/>
      <c r="DU362" s="179"/>
      <c r="DV362" s="179"/>
    </row>
    <row r="363" spans="1:126" x14ac:dyDescent="0.2">
      <c r="A363" s="191"/>
      <c r="B363" s="203"/>
      <c r="C363" s="203"/>
      <c r="D363" s="203"/>
      <c r="E363" s="207"/>
      <c r="F363" s="202" t="s">
        <v>259</v>
      </c>
      <c r="G363" s="179"/>
      <c r="H363" s="179"/>
      <c r="I363" s="192"/>
      <c r="J363" s="192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  <c r="AV363" s="179"/>
      <c r="AW363" s="179"/>
      <c r="AX363" s="179"/>
      <c r="AY363" s="179"/>
      <c r="AZ363" s="179"/>
      <c r="BA363" s="179"/>
      <c r="BB363" s="179"/>
      <c r="BC363" s="179"/>
      <c r="BD363" s="179"/>
      <c r="BE363" s="179"/>
      <c r="BF363" s="179"/>
      <c r="BG363" s="179"/>
      <c r="BH363" s="179"/>
      <c r="BI363" s="179"/>
      <c r="BJ363" s="179"/>
      <c r="BK363" s="179"/>
      <c r="BL363" s="179"/>
      <c r="BM363" s="179"/>
      <c r="BN363" s="179"/>
      <c r="BO363" s="179"/>
      <c r="BP363" s="179"/>
      <c r="BQ363" s="179"/>
      <c r="BR363" s="179"/>
      <c r="BS363" s="179"/>
      <c r="BT363" s="179"/>
      <c r="BU363" s="179"/>
      <c r="BV363" s="179"/>
      <c r="BW363" s="179"/>
      <c r="BX363" s="179"/>
      <c r="BY363" s="179"/>
      <c r="BZ363" s="179"/>
      <c r="CA363" s="179"/>
      <c r="CB363" s="179"/>
      <c r="CC363" s="179"/>
      <c r="CD363" s="179"/>
      <c r="CE363" s="179"/>
      <c r="CF363" s="179"/>
      <c r="CG363" s="179"/>
      <c r="CH363" s="179"/>
      <c r="CI363" s="179"/>
      <c r="CJ363" s="179"/>
      <c r="CK363" s="179"/>
      <c r="CL363" s="179"/>
      <c r="CM363" s="179"/>
      <c r="CN363" s="179"/>
      <c r="CO363" s="179"/>
      <c r="CP363" s="179"/>
      <c r="CQ363" s="179"/>
      <c r="CR363" s="179"/>
      <c r="CS363" s="179"/>
      <c r="CT363" s="179"/>
      <c r="CU363" s="179"/>
      <c r="CV363" s="179"/>
      <c r="CW363" s="179"/>
      <c r="CX363" s="179"/>
      <c r="CY363" s="179"/>
      <c r="CZ363" s="179"/>
      <c r="DA363" s="179"/>
      <c r="DB363" s="179"/>
      <c r="DC363" s="179"/>
      <c r="DD363" s="179"/>
      <c r="DE363" s="179"/>
      <c r="DF363" s="179"/>
      <c r="DG363" s="179"/>
      <c r="DH363" s="179"/>
      <c r="DI363" s="179"/>
      <c r="DJ363" s="179"/>
      <c r="DK363" s="179"/>
      <c r="DL363" s="179"/>
      <c r="DM363" s="179"/>
      <c r="DN363" s="179"/>
      <c r="DO363" s="179"/>
      <c r="DP363" s="179"/>
      <c r="DQ363" s="179"/>
      <c r="DR363" s="179"/>
      <c r="DS363" s="179"/>
      <c r="DT363" s="179"/>
      <c r="DU363" s="179"/>
      <c r="DV363" s="179"/>
    </row>
    <row r="364" spans="1:126" x14ac:dyDescent="0.2">
      <c r="A364" s="191"/>
      <c r="B364" s="203"/>
      <c r="C364" s="203"/>
      <c r="D364" s="203"/>
      <c r="E364" s="207"/>
      <c r="F364" s="202" t="s">
        <v>258</v>
      </c>
      <c r="G364" s="179"/>
      <c r="H364" s="179"/>
      <c r="I364" s="192"/>
      <c r="J364" s="192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  <c r="AV364" s="179"/>
      <c r="AW364" s="179"/>
      <c r="AX364" s="179"/>
      <c r="AY364" s="179"/>
      <c r="AZ364" s="179"/>
      <c r="BA364" s="179"/>
      <c r="BB364" s="179"/>
      <c r="BC364" s="179"/>
      <c r="BD364" s="179"/>
      <c r="BE364" s="179"/>
      <c r="BF364" s="179"/>
      <c r="BG364" s="179"/>
      <c r="BH364" s="179"/>
      <c r="BI364" s="179"/>
      <c r="BJ364" s="179"/>
      <c r="BK364" s="179"/>
      <c r="BL364" s="179"/>
      <c r="BM364" s="179"/>
      <c r="BN364" s="179"/>
      <c r="BO364" s="179"/>
      <c r="BP364" s="179"/>
      <c r="BQ364" s="179"/>
      <c r="BR364" s="179"/>
      <c r="BS364" s="179"/>
      <c r="BT364" s="179"/>
      <c r="BU364" s="179"/>
      <c r="BV364" s="179"/>
      <c r="BW364" s="179"/>
      <c r="BX364" s="179"/>
      <c r="BY364" s="179"/>
      <c r="BZ364" s="179"/>
      <c r="CA364" s="179"/>
      <c r="CB364" s="179"/>
      <c r="CC364" s="179"/>
      <c r="CD364" s="179"/>
      <c r="CE364" s="179"/>
      <c r="CF364" s="179"/>
      <c r="CG364" s="179"/>
      <c r="CH364" s="179"/>
      <c r="CI364" s="179"/>
      <c r="CJ364" s="179"/>
      <c r="CK364" s="179"/>
      <c r="CL364" s="179"/>
      <c r="CM364" s="179"/>
      <c r="CN364" s="179"/>
      <c r="CO364" s="179"/>
      <c r="CP364" s="179"/>
      <c r="CQ364" s="179"/>
      <c r="CR364" s="179"/>
      <c r="CS364" s="179"/>
      <c r="CT364" s="179"/>
      <c r="CU364" s="179"/>
      <c r="CV364" s="179"/>
      <c r="CW364" s="179"/>
      <c r="CX364" s="179"/>
      <c r="CY364" s="179"/>
      <c r="CZ364" s="179"/>
      <c r="DA364" s="179"/>
      <c r="DB364" s="179"/>
      <c r="DC364" s="179"/>
      <c r="DD364" s="179"/>
      <c r="DE364" s="179"/>
      <c r="DF364" s="179"/>
      <c r="DG364" s="179"/>
      <c r="DH364" s="179"/>
      <c r="DI364" s="179"/>
      <c r="DJ364" s="179"/>
      <c r="DK364" s="179"/>
      <c r="DL364" s="179"/>
      <c r="DM364" s="179"/>
      <c r="DN364" s="179"/>
      <c r="DO364" s="179"/>
      <c r="DP364" s="179"/>
      <c r="DQ364" s="179"/>
      <c r="DR364" s="179"/>
      <c r="DS364" s="179"/>
      <c r="DT364" s="179"/>
      <c r="DU364" s="179"/>
      <c r="DV364" s="179"/>
    </row>
    <row r="365" spans="1:126" x14ac:dyDescent="0.2">
      <c r="A365" s="191"/>
      <c r="B365" s="203"/>
      <c r="C365" s="203"/>
      <c r="D365" s="203"/>
      <c r="E365" s="207"/>
      <c r="F365" s="202" t="s">
        <v>259</v>
      </c>
      <c r="G365" s="171"/>
      <c r="H365" s="171"/>
      <c r="I365" s="192"/>
      <c r="J365" s="192"/>
      <c r="K365" s="171"/>
      <c r="L365" s="179"/>
      <c r="M365" s="171"/>
      <c r="N365" s="171"/>
      <c r="O365" s="179"/>
      <c r="P365" s="171"/>
      <c r="Q365" s="171"/>
      <c r="R365" s="179"/>
      <c r="S365" s="171"/>
      <c r="T365" s="171"/>
      <c r="U365" s="179"/>
      <c r="V365" s="171"/>
      <c r="W365" s="171"/>
      <c r="X365" s="179"/>
      <c r="Y365" s="171"/>
      <c r="Z365" s="171"/>
      <c r="AA365" s="179"/>
      <c r="AB365" s="171"/>
      <c r="AC365" s="171"/>
      <c r="AD365" s="179"/>
      <c r="AE365" s="171"/>
      <c r="AF365" s="171"/>
      <c r="AG365" s="179"/>
      <c r="AH365" s="171"/>
      <c r="AI365" s="171"/>
      <c r="AJ365" s="179"/>
      <c r="AK365" s="171"/>
      <c r="AL365" s="171"/>
      <c r="AM365" s="179"/>
      <c r="AN365" s="171"/>
      <c r="AO365" s="171"/>
      <c r="AP365" s="179"/>
      <c r="AQ365" s="171"/>
      <c r="AR365" s="171"/>
      <c r="AS365" s="179"/>
      <c r="AT365" s="171"/>
      <c r="AU365" s="171"/>
      <c r="AV365" s="179"/>
      <c r="AW365" s="171"/>
      <c r="AX365" s="171"/>
      <c r="AY365" s="179"/>
      <c r="AZ365" s="171"/>
      <c r="BA365" s="171"/>
      <c r="BB365" s="179"/>
      <c r="BC365" s="171"/>
      <c r="BD365" s="171"/>
      <c r="BE365" s="179"/>
      <c r="BF365" s="171"/>
      <c r="BG365" s="171"/>
      <c r="BH365" s="179"/>
      <c r="BI365" s="171"/>
      <c r="BJ365" s="171"/>
      <c r="BK365" s="179"/>
      <c r="BL365" s="171"/>
      <c r="BM365" s="171"/>
      <c r="BN365" s="179"/>
      <c r="BO365" s="171"/>
      <c r="BP365" s="171"/>
      <c r="BQ365" s="179"/>
      <c r="BR365" s="171"/>
      <c r="BS365" s="171"/>
      <c r="BT365" s="179"/>
      <c r="BU365" s="171"/>
      <c r="BV365" s="171"/>
      <c r="BW365" s="179"/>
      <c r="BX365" s="171"/>
      <c r="BY365" s="171"/>
      <c r="BZ365" s="179"/>
      <c r="CA365" s="171"/>
      <c r="CB365" s="171"/>
      <c r="CC365" s="179"/>
      <c r="CD365" s="171"/>
      <c r="CE365" s="171"/>
      <c r="CF365" s="179"/>
      <c r="CG365" s="171"/>
      <c r="CH365" s="171"/>
      <c r="CI365" s="179"/>
      <c r="CJ365" s="171"/>
      <c r="CK365" s="171"/>
      <c r="CL365" s="179"/>
      <c r="CM365" s="171"/>
      <c r="CN365" s="171"/>
      <c r="CO365" s="179"/>
      <c r="CP365" s="171"/>
      <c r="CQ365" s="171"/>
      <c r="CR365" s="179"/>
      <c r="CS365" s="171"/>
      <c r="CT365" s="171"/>
      <c r="CU365" s="179"/>
      <c r="CV365" s="171"/>
      <c r="CW365" s="171"/>
      <c r="CX365" s="179"/>
      <c r="CY365" s="171"/>
      <c r="CZ365" s="171"/>
      <c r="DA365" s="179"/>
      <c r="DB365" s="171"/>
      <c r="DC365" s="171"/>
      <c r="DD365" s="179"/>
      <c r="DE365" s="171"/>
      <c r="DF365" s="171"/>
      <c r="DG365" s="179"/>
      <c r="DH365" s="171"/>
      <c r="DI365" s="171"/>
      <c r="DJ365" s="179"/>
      <c r="DK365" s="171"/>
      <c r="DL365" s="171"/>
      <c r="DM365" s="179"/>
      <c r="DN365" s="171"/>
      <c r="DO365" s="171"/>
      <c r="DP365" s="179"/>
      <c r="DQ365" s="171"/>
      <c r="DR365" s="171"/>
      <c r="DS365" s="179"/>
      <c r="DT365" s="171"/>
      <c r="DU365" s="171"/>
      <c r="DV365" s="179"/>
    </row>
    <row r="366" spans="1:126" x14ac:dyDescent="0.2">
      <c r="A366" s="191"/>
      <c r="B366" s="203"/>
      <c r="C366" s="203"/>
      <c r="D366" s="203"/>
      <c r="E366" s="207"/>
      <c r="F366" s="202" t="s">
        <v>258</v>
      </c>
      <c r="G366" s="179"/>
      <c r="H366" s="179"/>
      <c r="I366" s="192"/>
      <c r="J366" s="192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  <c r="AV366" s="179"/>
      <c r="AW366" s="179"/>
      <c r="AX366" s="179"/>
      <c r="AY366" s="179"/>
      <c r="AZ366" s="179"/>
      <c r="BA366" s="179"/>
      <c r="BB366" s="179"/>
      <c r="BC366" s="179"/>
      <c r="BD366" s="179"/>
      <c r="BE366" s="179"/>
      <c r="BF366" s="179"/>
      <c r="BG366" s="179"/>
      <c r="BH366" s="179"/>
      <c r="BI366" s="179"/>
      <c r="BJ366" s="179"/>
      <c r="BK366" s="179"/>
      <c r="BL366" s="179"/>
      <c r="BM366" s="179"/>
      <c r="BN366" s="179"/>
      <c r="BO366" s="179"/>
      <c r="BP366" s="179"/>
      <c r="BQ366" s="179"/>
      <c r="BR366" s="179"/>
      <c r="BS366" s="179"/>
      <c r="BT366" s="179"/>
      <c r="BU366" s="179"/>
      <c r="BV366" s="179"/>
      <c r="BW366" s="179"/>
      <c r="BX366" s="179"/>
      <c r="BY366" s="179"/>
      <c r="BZ366" s="179"/>
      <c r="CA366" s="179"/>
      <c r="CB366" s="179"/>
      <c r="CC366" s="179"/>
      <c r="CD366" s="179"/>
      <c r="CE366" s="179"/>
      <c r="CF366" s="179"/>
      <c r="CG366" s="179"/>
      <c r="CH366" s="179"/>
      <c r="CI366" s="179"/>
      <c r="CJ366" s="179"/>
      <c r="CK366" s="179"/>
      <c r="CL366" s="179"/>
      <c r="CM366" s="179"/>
      <c r="CN366" s="179"/>
      <c r="CO366" s="179"/>
      <c r="CP366" s="179"/>
      <c r="CQ366" s="179"/>
      <c r="CR366" s="179"/>
      <c r="CS366" s="179"/>
      <c r="CT366" s="179"/>
      <c r="CU366" s="179"/>
      <c r="CV366" s="179"/>
      <c r="CW366" s="179"/>
      <c r="CX366" s="179"/>
      <c r="CY366" s="179"/>
      <c r="CZ366" s="179"/>
      <c r="DA366" s="179"/>
      <c r="DB366" s="179"/>
      <c r="DC366" s="179"/>
      <c r="DD366" s="179"/>
      <c r="DE366" s="179"/>
      <c r="DF366" s="179"/>
      <c r="DG366" s="179"/>
      <c r="DH366" s="179"/>
      <c r="DI366" s="179"/>
      <c r="DJ366" s="179"/>
      <c r="DK366" s="179"/>
      <c r="DL366" s="179"/>
      <c r="DM366" s="179"/>
      <c r="DN366" s="179"/>
      <c r="DO366" s="179"/>
      <c r="DP366" s="179"/>
      <c r="DQ366" s="179"/>
      <c r="DR366" s="179"/>
      <c r="DS366" s="179"/>
      <c r="DT366" s="179"/>
      <c r="DU366" s="179"/>
      <c r="DV366" s="179"/>
    </row>
    <row r="367" spans="1:126" x14ac:dyDescent="0.2">
      <c r="A367" s="191"/>
      <c r="B367" s="203"/>
      <c r="C367" s="203"/>
      <c r="D367" s="203"/>
      <c r="E367" s="207"/>
      <c r="F367" s="202" t="s">
        <v>259</v>
      </c>
      <c r="G367" s="179"/>
      <c r="H367" s="179"/>
      <c r="I367" s="192"/>
      <c r="J367" s="192"/>
      <c r="K367" s="179"/>
      <c r="L367" s="179"/>
      <c r="M367" s="179"/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  <c r="AV367" s="179"/>
      <c r="AW367" s="179"/>
      <c r="AX367" s="179"/>
      <c r="AY367" s="179"/>
      <c r="AZ367" s="179"/>
      <c r="BA367" s="179"/>
      <c r="BB367" s="179"/>
      <c r="BC367" s="179"/>
      <c r="BD367" s="179"/>
      <c r="BE367" s="179"/>
      <c r="BF367" s="179"/>
      <c r="BG367" s="179"/>
      <c r="BH367" s="179"/>
      <c r="BI367" s="179"/>
      <c r="BJ367" s="179"/>
      <c r="BK367" s="179"/>
      <c r="BL367" s="179"/>
      <c r="BM367" s="179"/>
      <c r="BN367" s="179"/>
      <c r="BO367" s="179"/>
      <c r="BP367" s="179"/>
      <c r="BQ367" s="179"/>
      <c r="BR367" s="179"/>
      <c r="BS367" s="179"/>
      <c r="BT367" s="179"/>
      <c r="BU367" s="179"/>
      <c r="BV367" s="179"/>
      <c r="BW367" s="179"/>
      <c r="BX367" s="179"/>
      <c r="BY367" s="179"/>
      <c r="BZ367" s="179"/>
      <c r="CA367" s="179"/>
      <c r="CB367" s="179"/>
      <c r="CC367" s="179"/>
      <c r="CD367" s="179"/>
      <c r="CE367" s="179"/>
      <c r="CF367" s="179"/>
      <c r="CG367" s="179"/>
      <c r="CH367" s="179"/>
      <c r="CI367" s="179"/>
      <c r="CJ367" s="179"/>
      <c r="CK367" s="179"/>
      <c r="CL367" s="179"/>
      <c r="CM367" s="179"/>
      <c r="CN367" s="179"/>
      <c r="CO367" s="179"/>
      <c r="CP367" s="179"/>
      <c r="CQ367" s="179"/>
      <c r="CR367" s="179"/>
      <c r="CS367" s="179"/>
      <c r="CT367" s="179"/>
      <c r="CU367" s="179"/>
      <c r="CV367" s="179"/>
      <c r="CW367" s="179"/>
      <c r="CX367" s="179"/>
      <c r="CY367" s="179"/>
      <c r="CZ367" s="179"/>
      <c r="DA367" s="179"/>
      <c r="DB367" s="179"/>
      <c r="DC367" s="179"/>
      <c r="DD367" s="179"/>
      <c r="DE367" s="179"/>
      <c r="DF367" s="179"/>
      <c r="DG367" s="179"/>
      <c r="DH367" s="179"/>
      <c r="DI367" s="179"/>
      <c r="DJ367" s="179"/>
      <c r="DK367" s="179"/>
      <c r="DL367" s="179"/>
      <c r="DM367" s="179"/>
      <c r="DN367" s="179"/>
      <c r="DO367" s="179"/>
      <c r="DP367" s="179"/>
      <c r="DQ367" s="179"/>
      <c r="DR367" s="179"/>
      <c r="DS367" s="179"/>
      <c r="DT367" s="179"/>
      <c r="DU367" s="179"/>
      <c r="DV367" s="179"/>
    </row>
    <row r="368" spans="1:126" x14ac:dyDescent="0.2">
      <c r="A368" s="191"/>
      <c r="B368" s="203"/>
      <c r="C368" s="203"/>
      <c r="D368" s="203"/>
      <c r="E368" s="207"/>
      <c r="F368" s="202" t="s">
        <v>258</v>
      </c>
      <c r="G368" s="179"/>
      <c r="H368" s="179"/>
      <c r="I368" s="192"/>
      <c r="J368" s="192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  <c r="AV368" s="179"/>
      <c r="AW368" s="179"/>
      <c r="AX368" s="179"/>
      <c r="AY368" s="179"/>
      <c r="AZ368" s="179"/>
      <c r="BA368" s="179"/>
      <c r="BB368" s="179"/>
      <c r="BC368" s="179"/>
      <c r="BD368" s="179"/>
      <c r="BE368" s="179"/>
      <c r="BF368" s="179"/>
      <c r="BG368" s="179"/>
      <c r="BH368" s="179"/>
      <c r="BI368" s="179"/>
      <c r="BJ368" s="179"/>
      <c r="BK368" s="179"/>
      <c r="BL368" s="179"/>
      <c r="BM368" s="179"/>
      <c r="BN368" s="179"/>
      <c r="BO368" s="179"/>
      <c r="BP368" s="179"/>
      <c r="BQ368" s="179"/>
      <c r="BR368" s="179"/>
      <c r="BS368" s="179"/>
      <c r="BT368" s="179"/>
      <c r="BU368" s="179"/>
      <c r="BV368" s="179"/>
      <c r="BW368" s="179"/>
      <c r="BX368" s="179"/>
      <c r="BY368" s="179"/>
      <c r="BZ368" s="179"/>
      <c r="CA368" s="179"/>
      <c r="CB368" s="179"/>
      <c r="CC368" s="179"/>
      <c r="CD368" s="179"/>
      <c r="CE368" s="179"/>
      <c r="CF368" s="179"/>
      <c r="CG368" s="179"/>
      <c r="CH368" s="179"/>
      <c r="CI368" s="179"/>
      <c r="CJ368" s="179"/>
      <c r="CK368" s="179"/>
      <c r="CL368" s="179"/>
      <c r="CM368" s="179"/>
      <c r="CN368" s="179"/>
      <c r="CO368" s="179"/>
      <c r="CP368" s="179"/>
      <c r="CQ368" s="179"/>
      <c r="CR368" s="179"/>
      <c r="CS368" s="179"/>
      <c r="CT368" s="179"/>
      <c r="CU368" s="179"/>
      <c r="CV368" s="179"/>
      <c r="CW368" s="179"/>
      <c r="CX368" s="179"/>
      <c r="CY368" s="179"/>
      <c r="CZ368" s="179"/>
      <c r="DA368" s="179"/>
      <c r="DB368" s="179"/>
      <c r="DC368" s="179"/>
      <c r="DD368" s="179"/>
      <c r="DE368" s="179"/>
      <c r="DF368" s="179"/>
      <c r="DG368" s="179"/>
      <c r="DH368" s="179"/>
      <c r="DI368" s="179"/>
      <c r="DJ368" s="179"/>
      <c r="DK368" s="179"/>
      <c r="DL368" s="179"/>
      <c r="DM368" s="179"/>
      <c r="DN368" s="179"/>
      <c r="DO368" s="179"/>
      <c r="DP368" s="179"/>
      <c r="DQ368" s="179"/>
      <c r="DR368" s="179"/>
      <c r="DS368" s="179"/>
      <c r="DT368" s="179"/>
      <c r="DU368" s="179"/>
      <c r="DV368" s="179"/>
    </row>
    <row r="369" spans="1:126" x14ac:dyDescent="0.2">
      <c r="A369" s="191"/>
      <c r="B369" s="203"/>
      <c r="C369" s="203"/>
      <c r="D369" s="203"/>
      <c r="E369" s="207"/>
      <c r="F369" s="202" t="s">
        <v>259</v>
      </c>
      <c r="G369" s="179"/>
      <c r="H369" s="179"/>
      <c r="I369" s="192"/>
      <c r="J369" s="192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  <c r="AV369" s="179"/>
      <c r="AW369" s="179"/>
      <c r="AX369" s="179"/>
      <c r="AY369" s="179"/>
      <c r="AZ369" s="179"/>
      <c r="BA369" s="179"/>
      <c r="BB369" s="179"/>
      <c r="BC369" s="179"/>
      <c r="BD369" s="179"/>
      <c r="BE369" s="179"/>
      <c r="BF369" s="179"/>
      <c r="BG369" s="179"/>
      <c r="BH369" s="179"/>
      <c r="BI369" s="179"/>
      <c r="BJ369" s="179"/>
      <c r="BK369" s="179"/>
      <c r="BL369" s="179"/>
      <c r="BM369" s="179"/>
      <c r="BN369" s="179"/>
      <c r="BO369" s="179"/>
      <c r="BP369" s="179"/>
      <c r="BQ369" s="179"/>
      <c r="BR369" s="179"/>
      <c r="BS369" s="179"/>
      <c r="BT369" s="179"/>
      <c r="BU369" s="179"/>
      <c r="BV369" s="179"/>
      <c r="BW369" s="179"/>
      <c r="BX369" s="179"/>
      <c r="BY369" s="179"/>
      <c r="BZ369" s="179"/>
      <c r="CA369" s="179"/>
      <c r="CB369" s="179"/>
      <c r="CC369" s="179"/>
      <c r="CD369" s="179"/>
      <c r="CE369" s="179"/>
      <c r="CF369" s="179"/>
      <c r="CG369" s="179"/>
      <c r="CH369" s="179"/>
      <c r="CI369" s="179"/>
      <c r="CJ369" s="179"/>
      <c r="CK369" s="179"/>
      <c r="CL369" s="179"/>
      <c r="CM369" s="179"/>
      <c r="CN369" s="179"/>
      <c r="CO369" s="179"/>
      <c r="CP369" s="179"/>
      <c r="CQ369" s="179"/>
      <c r="CR369" s="179"/>
      <c r="CS369" s="179"/>
      <c r="CT369" s="179"/>
      <c r="CU369" s="179"/>
      <c r="CV369" s="179"/>
      <c r="CW369" s="179"/>
      <c r="CX369" s="179"/>
      <c r="CY369" s="179"/>
      <c r="CZ369" s="179"/>
      <c r="DA369" s="179"/>
      <c r="DB369" s="179"/>
      <c r="DC369" s="179"/>
      <c r="DD369" s="179"/>
      <c r="DE369" s="179"/>
      <c r="DF369" s="179"/>
      <c r="DG369" s="179"/>
      <c r="DH369" s="179"/>
      <c r="DI369" s="179"/>
      <c r="DJ369" s="179"/>
      <c r="DK369" s="179"/>
      <c r="DL369" s="179"/>
      <c r="DM369" s="179"/>
      <c r="DN369" s="179"/>
      <c r="DO369" s="179"/>
      <c r="DP369" s="179"/>
      <c r="DQ369" s="179"/>
      <c r="DR369" s="179"/>
      <c r="DS369" s="179"/>
      <c r="DT369" s="179"/>
      <c r="DU369" s="179"/>
      <c r="DV369" s="179"/>
    </row>
    <row r="370" spans="1:126" x14ac:dyDescent="0.2">
      <c r="A370" s="191"/>
      <c r="B370" s="203"/>
      <c r="C370" s="203"/>
      <c r="D370" s="203"/>
      <c r="E370" s="207"/>
      <c r="F370" s="202" t="s">
        <v>258</v>
      </c>
      <c r="G370" s="179"/>
      <c r="H370" s="179"/>
      <c r="I370" s="192"/>
      <c r="J370" s="192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  <c r="AV370" s="179"/>
      <c r="AW370" s="179"/>
      <c r="AX370" s="179"/>
      <c r="AY370" s="179"/>
      <c r="AZ370" s="179"/>
      <c r="BA370" s="179"/>
      <c r="BB370" s="179"/>
      <c r="BC370" s="179"/>
      <c r="BD370" s="179"/>
      <c r="BE370" s="179"/>
      <c r="BF370" s="179"/>
      <c r="BG370" s="179"/>
      <c r="BH370" s="179"/>
      <c r="BI370" s="179"/>
      <c r="BJ370" s="179"/>
      <c r="BK370" s="179"/>
      <c r="BL370" s="179"/>
      <c r="BM370" s="179"/>
      <c r="BN370" s="179"/>
      <c r="BO370" s="179"/>
      <c r="BP370" s="179"/>
      <c r="BQ370" s="179"/>
      <c r="BR370" s="179"/>
      <c r="BS370" s="179"/>
      <c r="BT370" s="179"/>
      <c r="BU370" s="179"/>
      <c r="BV370" s="179"/>
      <c r="BW370" s="179"/>
      <c r="BX370" s="179"/>
      <c r="BY370" s="179"/>
      <c r="BZ370" s="179"/>
      <c r="CA370" s="179"/>
      <c r="CB370" s="179"/>
      <c r="CC370" s="179"/>
      <c r="CD370" s="179"/>
      <c r="CE370" s="179"/>
      <c r="CF370" s="179"/>
      <c r="CG370" s="179"/>
      <c r="CH370" s="179"/>
      <c r="CI370" s="179"/>
      <c r="CJ370" s="179"/>
      <c r="CK370" s="179"/>
      <c r="CL370" s="179"/>
      <c r="CM370" s="179"/>
      <c r="CN370" s="179"/>
      <c r="CO370" s="179"/>
      <c r="CP370" s="179"/>
      <c r="CQ370" s="179"/>
      <c r="CR370" s="179"/>
      <c r="CS370" s="179"/>
      <c r="CT370" s="179"/>
      <c r="CU370" s="179"/>
      <c r="CV370" s="179"/>
      <c r="CW370" s="179"/>
      <c r="CX370" s="179"/>
      <c r="CY370" s="179"/>
      <c r="CZ370" s="179"/>
      <c r="DA370" s="179"/>
      <c r="DB370" s="179"/>
      <c r="DC370" s="179"/>
      <c r="DD370" s="179"/>
      <c r="DE370" s="179"/>
      <c r="DF370" s="179"/>
      <c r="DG370" s="179"/>
      <c r="DH370" s="179"/>
      <c r="DI370" s="179"/>
      <c r="DJ370" s="179"/>
      <c r="DK370" s="179"/>
      <c r="DL370" s="179"/>
      <c r="DM370" s="179"/>
      <c r="DN370" s="179"/>
      <c r="DO370" s="179"/>
      <c r="DP370" s="179"/>
      <c r="DQ370" s="179"/>
      <c r="DR370" s="179"/>
      <c r="DS370" s="179"/>
      <c r="DT370" s="179"/>
      <c r="DU370" s="179"/>
      <c r="DV370" s="179"/>
    </row>
    <row r="371" spans="1:126" x14ac:dyDescent="0.2">
      <c r="A371" s="191"/>
      <c r="B371" s="203"/>
      <c r="C371" s="203"/>
      <c r="D371" s="203"/>
      <c r="E371" s="207"/>
      <c r="F371" s="202" t="s">
        <v>259</v>
      </c>
      <c r="G371" s="179"/>
      <c r="H371" s="179"/>
      <c r="I371" s="192"/>
      <c r="J371" s="192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  <c r="AV371" s="179"/>
      <c r="AW371" s="179"/>
      <c r="AX371" s="179"/>
      <c r="AY371" s="179"/>
      <c r="AZ371" s="179"/>
      <c r="BA371" s="179"/>
      <c r="BB371" s="179"/>
      <c r="BC371" s="179"/>
      <c r="BD371" s="179"/>
      <c r="BE371" s="179"/>
      <c r="BF371" s="179"/>
      <c r="BG371" s="179"/>
      <c r="BH371" s="179"/>
      <c r="BI371" s="179"/>
      <c r="BJ371" s="179"/>
      <c r="BK371" s="179"/>
      <c r="BL371" s="179"/>
      <c r="BM371" s="179"/>
      <c r="BN371" s="179"/>
      <c r="BO371" s="179"/>
      <c r="BP371" s="179"/>
      <c r="BQ371" s="179"/>
      <c r="BR371" s="179"/>
      <c r="BS371" s="179"/>
      <c r="BT371" s="179"/>
      <c r="BU371" s="179"/>
      <c r="BV371" s="179"/>
      <c r="BW371" s="179"/>
      <c r="BX371" s="179"/>
      <c r="BY371" s="179"/>
      <c r="BZ371" s="179"/>
      <c r="CA371" s="179"/>
      <c r="CB371" s="179"/>
      <c r="CC371" s="179"/>
      <c r="CD371" s="179"/>
      <c r="CE371" s="179"/>
      <c r="CF371" s="179"/>
      <c r="CG371" s="179"/>
      <c r="CH371" s="179"/>
      <c r="CI371" s="179"/>
      <c r="CJ371" s="179"/>
      <c r="CK371" s="179"/>
      <c r="CL371" s="179"/>
      <c r="CM371" s="179"/>
      <c r="CN371" s="179"/>
      <c r="CO371" s="179"/>
      <c r="CP371" s="179"/>
      <c r="CQ371" s="179"/>
      <c r="CR371" s="179"/>
      <c r="CS371" s="179"/>
      <c r="CT371" s="179"/>
      <c r="CU371" s="179"/>
      <c r="CV371" s="179"/>
      <c r="CW371" s="179"/>
      <c r="CX371" s="179"/>
      <c r="CY371" s="179"/>
      <c r="CZ371" s="179"/>
      <c r="DA371" s="179"/>
      <c r="DB371" s="179"/>
      <c r="DC371" s="179"/>
      <c r="DD371" s="179"/>
      <c r="DE371" s="179"/>
      <c r="DF371" s="179"/>
      <c r="DG371" s="179"/>
      <c r="DH371" s="179"/>
      <c r="DI371" s="179"/>
      <c r="DJ371" s="179"/>
      <c r="DK371" s="179"/>
      <c r="DL371" s="179"/>
      <c r="DM371" s="179"/>
      <c r="DN371" s="179"/>
      <c r="DO371" s="179"/>
      <c r="DP371" s="179"/>
      <c r="DQ371" s="179"/>
      <c r="DR371" s="179"/>
      <c r="DS371" s="179"/>
      <c r="DT371" s="179"/>
      <c r="DU371" s="179"/>
      <c r="DV371" s="179"/>
    </row>
    <row r="372" spans="1:126" x14ac:dyDescent="0.2">
      <c r="A372" s="191"/>
      <c r="B372" s="203"/>
      <c r="C372" s="203"/>
      <c r="D372" s="203"/>
      <c r="E372" s="207"/>
      <c r="F372" s="202" t="s">
        <v>258</v>
      </c>
      <c r="G372" s="179"/>
      <c r="H372" s="179"/>
      <c r="I372" s="192"/>
      <c r="J372" s="192"/>
      <c r="K372" s="179"/>
      <c r="L372" s="179"/>
      <c r="M372" s="179"/>
      <c r="N372" s="179"/>
      <c r="O372" s="179"/>
      <c r="P372" s="179"/>
      <c r="Q372" s="179"/>
      <c r="R372" s="179"/>
      <c r="S372" s="179"/>
      <c r="T372" s="179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  <c r="AV372" s="179"/>
      <c r="AW372" s="179"/>
      <c r="AX372" s="179"/>
      <c r="AY372" s="179"/>
      <c r="AZ372" s="179"/>
      <c r="BA372" s="179"/>
      <c r="BB372" s="179"/>
      <c r="BC372" s="179"/>
      <c r="BD372" s="179"/>
      <c r="BE372" s="179"/>
      <c r="BF372" s="179"/>
      <c r="BG372" s="179"/>
      <c r="BH372" s="179"/>
      <c r="BI372" s="179"/>
      <c r="BJ372" s="179"/>
      <c r="BK372" s="179"/>
      <c r="BL372" s="179"/>
      <c r="BM372" s="179"/>
      <c r="BN372" s="179"/>
      <c r="BO372" s="179"/>
      <c r="BP372" s="179"/>
      <c r="BQ372" s="179"/>
      <c r="BR372" s="179"/>
      <c r="BS372" s="179"/>
      <c r="BT372" s="179"/>
      <c r="BU372" s="179"/>
      <c r="BV372" s="179"/>
      <c r="BW372" s="179"/>
      <c r="BX372" s="179"/>
      <c r="BY372" s="179"/>
      <c r="BZ372" s="179"/>
      <c r="CA372" s="179"/>
      <c r="CB372" s="179"/>
      <c r="CC372" s="179"/>
      <c r="CD372" s="179"/>
      <c r="CE372" s="179"/>
      <c r="CF372" s="179"/>
      <c r="CG372" s="179"/>
      <c r="CH372" s="179"/>
      <c r="CI372" s="179"/>
      <c r="CJ372" s="179"/>
      <c r="CK372" s="179"/>
      <c r="CL372" s="179"/>
      <c r="CM372" s="179"/>
      <c r="CN372" s="179"/>
      <c r="CO372" s="179"/>
      <c r="CP372" s="179"/>
      <c r="CQ372" s="179"/>
      <c r="CR372" s="179"/>
      <c r="CS372" s="179"/>
      <c r="CT372" s="179"/>
      <c r="CU372" s="179"/>
      <c r="CV372" s="179"/>
      <c r="CW372" s="179"/>
      <c r="CX372" s="179"/>
      <c r="CY372" s="179"/>
      <c r="CZ372" s="179"/>
      <c r="DA372" s="179"/>
      <c r="DB372" s="179"/>
      <c r="DC372" s="179"/>
      <c r="DD372" s="179"/>
      <c r="DE372" s="179"/>
      <c r="DF372" s="179"/>
      <c r="DG372" s="179"/>
      <c r="DH372" s="179"/>
      <c r="DI372" s="179"/>
      <c r="DJ372" s="179"/>
      <c r="DK372" s="179"/>
      <c r="DL372" s="179"/>
      <c r="DM372" s="179"/>
      <c r="DN372" s="179"/>
      <c r="DO372" s="179"/>
      <c r="DP372" s="179"/>
      <c r="DQ372" s="179"/>
      <c r="DR372" s="179"/>
      <c r="DS372" s="179"/>
      <c r="DT372" s="179"/>
      <c r="DU372" s="179"/>
      <c r="DV372" s="179"/>
    </row>
    <row r="373" spans="1:126" x14ac:dyDescent="0.2">
      <c r="A373" s="191"/>
      <c r="B373" s="203"/>
      <c r="C373" s="203"/>
      <c r="D373" s="203"/>
      <c r="E373" s="207"/>
      <c r="F373" s="202" t="s">
        <v>259</v>
      </c>
      <c r="G373" s="179"/>
      <c r="H373" s="179"/>
      <c r="I373" s="192"/>
      <c r="J373" s="192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/>
      <c r="AW373" s="179"/>
      <c r="AX373" s="179"/>
      <c r="AY373" s="179"/>
      <c r="AZ373" s="179"/>
      <c r="BA373" s="179"/>
      <c r="BB373" s="179"/>
      <c r="BC373" s="179"/>
      <c r="BD373" s="179"/>
      <c r="BE373" s="179"/>
      <c r="BF373" s="179"/>
      <c r="BG373" s="179"/>
      <c r="BH373" s="179"/>
      <c r="BI373" s="179"/>
      <c r="BJ373" s="179"/>
      <c r="BK373" s="179"/>
      <c r="BL373" s="179"/>
      <c r="BM373" s="179"/>
      <c r="BN373" s="179"/>
      <c r="BO373" s="179"/>
      <c r="BP373" s="179"/>
      <c r="BQ373" s="179"/>
      <c r="BR373" s="179"/>
      <c r="BS373" s="179"/>
      <c r="BT373" s="179"/>
      <c r="BU373" s="179"/>
      <c r="BV373" s="179"/>
      <c r="BW373" s="179"/>
      <c r="BX373" s="179"/>
      <c r="BY373" s="179"/>
      <c r="BZ373" s="179"/>
      <c r="CA373" s="179"/>
      <c r="CB373" s="179"/>
      <c r="CC373" s="179"/>
      <c r="CD373" s="179"/>
      <c r="CE373" s="179"/>
      <c r="CF373" s="179"/>
      <c r="CG373" s="179"/>
      <c r="CH373" s="179"/>
      <c r="CI373" s="179"/>
      <c r="CJ373" s="179"/>
      <c r="CK373" s="179"/>
      <c r="CL373" s="179"/>
      <c r="CM373" s="179"/>
      <c r="CN373" s="179"/>
      <c r="CO373" s="179"/>
      <c r="CP373" s="179"/>
      <c r="CQ373" s="179"/>
      <c r="CR373" s="179"/>
      <c r="CS373" s="179"/>
      <c r="CT373" s="179"/>
      <c r="CU373" s="179"/>
      <c r="CV373" s="179"/>
      <c r="CW373" s="179"/>
      <c r="CX373" s="179"/>
      <c r="CY373" s="179"/>
      <c r="CZ373" s="179"/>
      <c r="DA373" s="179"/>
      <c r="DB373" s="179"/>
      <c r="DC373" s="179"/>
      <c r="DD373" s="179"/>
      <c r="DE373" s="179"/>
      <c r="DF373" s="179"/>
      <c r="DG373" s="179"/>
      <c r="DH373" s="179"/>
      <c r="DI373" s="179"/>
      <c r="DJ373" s="179"/>
      <c r="DK373" s="179"/>
      <c r="DL373" s="179"/>
      <c r="DM373" s="179"/>
      <c r="DN373" s="179"/>
      <c r="DO373" s="179"/>
      <c r="DP373" s="179"/>
      <c r="DQ373" s="179"/>
      <c r="DR373" s="179"/>
      <c r="DS373" s="179"/>
      <c r="DT373" s="179"/>
      <c r="DU373" s="179"/>
      <c r="DV373" s="179"/>
    </row>
    <row r="374" spans="1:126" x14ac:dyDescent="0.2">
      <c r="A374" s="191"/>
      <c r="B374" s="203"/>
      <c r="C374" s="203"/>
      <c r="D374" s="203"/>
      <c r="E374" s="207"/>
      <c r="F374" s="202" t="s">
        <v>258</v>
      </c>
      <c r="G374" s="179"/>
      <c r="H374" s="179"/>
      <c r="I374" s="192"/>
      <c r="J374" s="192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79"/>
      <c r="AZ374" s="179"/>
      <c r="BA374" s="179"/>
      <c r="BB374" s="179"/>
      <c r="BC374" s="179"/>
      <c r="BD374" s="179"/>
      <c r="BE374" s="179"/>
      <c r="BF374" s="179"/>
      <c r="BG374" s="179"/>
      <c r="BH374" s="179"/>
      <c r="BI374" s="179"/>
      <c r="BJ374" s="179"/>
      <c r="BK374" s="179"/>
      <c r="BL374" s="179"/>
      <c r="BM374" s="179"/>
      <c r="BN374" s="179"/>
      <c r="BO374" s="179"/>
      <c r="BP374" s="179"/>
      <c r="BQ374" s="179"/>
      <c r="BR374" s="179"/>
      <c r="BS374" s="179"/>
      <c r="BT374" s="179"/>
      <c r="BU374" s="179"/>
      <c r="BV374" s="179"/>
      <c r="BW374" s="179"/>
      <c r="BX374" s="179"/>
      <c r="BY374" s="179"/>
      <c r="BZ374" s="179"/>
      <c r="CA374" s="179"/>
      <c r="CB374" s="179"/>
      <c r="CC374" s="179"/>
      <c r="CD374" s="179"/>
      <c r="CE374" s="179"/>
      <c r="CF374" s="179"/>
      <c r="CG374" s="179"/>
      <c r="CH374" s="179"/>
      <c r="CI374" s="179"/>
      <c r="CJ374" s="179"/>
      <c r="CK374" s="179"/>
      <c r="CL374" s="179"/>
      <c r="CM374" s="179"/>
      <c r="CN374" s="179"/>
      <c r="CO374" s="179"/>
      <c r="CP374" s="179"/>
      <c r="CQ374" s="179"/>
      <c r="CR374" s="179"/>
      <c r="CS374" s="179"/>
      <c r="CT374" s="179"/>
      <c r="CU374" s="179"/>
      <c r="CV374" s="179"/>
      <c r="CW374" s="179"/>
      <c r="CX374" s="179"/>
      <c r="CY374" s="179"/>
      <c r="CZ374" s="179"/>
      <c r="DA374" s="179"/>
      <c r="DB374" s="179"/>
      <c r="DC374" s="179"/>
      <c r="DD374" s="179"/>
      <c r="DE374" s="179"/>
      <c r="DF374" s="179"/>
      <c r="DG374" s="179"/>
      <c r="DH374" s="179"/>
      <c r="DI374" s="179"/>
      <c r="DJ374" s="179"/>
      <c r="DK374" s="179"/>
      <c r="DL374" s="179"/>
      <c r="DM374" s="179"/>
      <c r="DN374" s="179"/>
      <c r="DO374" s="179"/>
      <c r="DP374" s="179"/>
      <c r="DQ374" s="179"/>
      <c r="DR374" s="179"/>
      <c r="DS374" s="179"/>
      <c r="DT374" s="179"/>
      <c r="DU374" s="179"/>
      <c r="DV374" s="179"/>
    </row>
    <row r="375" spans="1:126" x14ac:dyDescent="0.2">
      <c r="A375" s="191"/>
      <c r="B375" s="203"/>
      <c r="C375" s="203"/>
      <c r="D375" s="203"/>
      <c r="E375" s="207"/>
      <c r="F375" s="202" t="s">
        <v>259</v>
      </c>
      <c r="G375" s="179"/>
      <c r="H375" s="179"/>
      <c r="I375" s="192"/>
      <c r="J375" s="192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J375" s="179"/>
      <c r="BK375" s="179"/>
      <c r="BL375" s="179"/>
      <c r="BM375" s="179"/>
      <c r="BN375" s="179"/>
      <c r="BO375" s="179"/>
      <c r="BP375" s="179"/>
      <c r="BQ375" s="179"/>
      <c r="BR375" s="179"/>
      <c r="BS375" s="179"/>
      <c r="BT375" s="179"/>
      <c r="BU375" s="179"/>
      <c r="BV375" s="179"/>
      <c r="BW375" s="179"/>
      <c r="BX375" s="179"/>
      <c r="BY375" s="179"/>
      <c r="BZ375" s="179"/>
      <c r="CA375" s="179"/>
      <c r="CB375" s="179"/>
      <c r="CC375" s="179"/>
      <c r="CD375" s="179"/>
      <c r="CE375" s="179"/>
      <c r="CF375" s="179"/>
      <c r="CG375" s="179"/>
      <c r="CH375" s="179"/>
      <c r="CI375" s="179"/>
      <c r="CJ375" s="179"/>
      <c r="CK375" s="179"/>
      <c r="CL375" s="179"/>
      <c r="CM375" s="179"/>
      <c r="CN375" s="179"/>
      <c r="CO375" s="179"/>
      <c r="CP375" s="179"/>
      <c r="CQ375" s="179"/>
      <c r="CR375" s="179"/>
      <c r="CS375" s="179"/>
      <c r="CT375" s="179"/>
      <c r="CU375" s="179"/>
      <c r="CV375" s="179"/>
      <c r="CW375" s="179"/>
      <c r="CX375" s="179"/>
      <c r="CY375" s="179"/>
      <c r="CZ375" s="179"/>
      <c r="DA375" s="179"/>
      <c r="DB375" s="179"/>
      <c r="DC375" s="179"/>
      <c r="DD375" s="179"/>
      <c r="DE375" s="179"/>
      <c r="DF375" s="179"/>
      <c r="DG375" s="179"/>
      <c r="DH375" s="179"/>
      <c r="DI375" s="179"/>
      <c r="DJ375" s="179"/>
      <c r="DK375" s="179"/>
      <c r="DL375" s="179"/>
      <c r="DM375" s="179"/>
      <c r="DN375" s="179"/>
      <c r="DO375" s="179"/>
      <c r="DP375" s="179"/>
      <c r="DQ375" s="179"/>
      <c r="DR375" s="179"/>
      <c r="DS375" s="179"/>
      <c r="DT375" s="179"/>
      <c r="DU375" s="179"/>
      <c r="DV375" s="179"/>
    </row>
    <row r="376" spans="1:126" x14ac:dyDescent="0.2">
      <c r="A376" s="191"/>
      <c r="B376" s="203"/>
      <c r="C376" s="203"/>
      <c r="D376" s="203"/>
      <c r="E376" s="207"/>
      <c r="F376" s="202" t="s">
        <v>258</v>
      </c>
      <c r="G376" s="179"/>
      <c r="H376" s="179"/>
      <c r="I376" s="192"/>
      <c r="J376" s="192"/>
      <c r="K376" s="179"/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/>
      <c r="AX376" s="179"/>
      <c r="AY376" s="179"/>
      <c r="AZ376" s="179"/>
      <c r="BA376" s="179"/>
      <c r="BB376" s="179"/>
      <c r="BC376" s="179"/>
      <c r="BD376" s="179"/>
      <c r="BE376" s="179"/>
      <c r="BF376" s="179"/>
      <c r="BG376" s="179"/>
      <c r="BH376" s="179"/>
      <c r="BI376" s="179"/>
      <c r="BJ376" s="179"/>
      <c r="BK376" s="179"/>
      <c r="BL376" s="179"/>
      <c r="BM376" s="179"/>
      <c r="BN376" s="179"/>
      <c r="BO376" s="179"/>
      <c r="BP376" s="179"/>
      <c r="BQ376" s="179"/>
      <c r="BR376" s="179"/>
      <c r="BS376" s="179"/>
      <c r="BT376" s="179"/>
      <c r="BU376" s="179"/>
      <c r="BV376" s="179"/>
      <c r="BW376" s="179"/>
      <c r="BX376" s="179"/>
      <c r="BY376" s="179"/>
      <c r="BZ376" s="179"/>
      <c r="CA376" s="179"/>
      <c r="CB376" s="179"/>
      <c r="CC376" s="179"/>
      <c r="CD376" s="179"/>
      <c r="CE376" s="179"/>
      <c r="CF376" s="179"/>
      <c r="CG376" s="179"/>
      <c r="CH376" s="179"/>
      <c r="CI376" s="179"/>
      <c r="CJ376" s="179"/>
      <c r="CK376" s="179"/>
      <c r="CL376" s="179"/>
      <c r="CM376" s="179"/>
      <c r="CN376" s="179"/>
      <c r="CO376" s="179"/>
      <c r="CP376" s="179"/>
      <c r="CQ376" s="179"/>
      <c r="CR376" s="179"/>
      <c r="CS376" s="179"/>
      <c r="CT376" s="179"/>
      <c r="CU376" s="179"/>
      <c r="CV376" s="179"/>
      <c r="CW376" s="179"/>
      <c r="CX376" s="179"/>
      <c r="CY376" s="179"/>
      <c r="CZ376" s="179"/>
      <c r="DA376" s="179"/>
      <c r="DB376" s="179"/>
      <c r="DC376" s="179"/>
      <c r="DD376" s="179"/>
      <c r="DE376" s="179"/>
      <c r="DF376" s="179"/>
      <c r="DG376" s="179"/>
      <c r="DH376" s="179"/>
      <c r="DI376" s="179"/>
      <c r="DJ376" s="179"/>
      <c r="DK376" s="179"/>
      <c r="DL376" s="179"/>
      <c r="DM376" s="179"/>
      <c r="DN376" s="179"/>
      <c r="DO376" s="179"/>
      <c r="DP376" s="179"/>
      <c r="DQ376" s="179"/>
      <c r="DR376" s="179"/>
      <c r="DS376" s="179"/>
      <c r="DT376" s="179"/>
      <c r="DU376" s="179"/>
      <c r="DV376" s="179"/>
    </row>
    <row r="377" spans="1:126" x14ac:dyDescent="0.2">
      <c r="A377" s="191"/>
      <c r="B377" s="203"/>
      <c r="C377" s="203"/>
      <c r="D377" s="203"/>
      <c r="E377" s="207"/>
      <c r="F377" s="202" t="s">
        <v>259</v>
      </c>
      <c r="G377" s="179"/>
      <c r="H377" s="179"/>
      <c r="I377" s="192"/>
      <c r="J377" s="192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  <c r="AV377" s="179"/>
      <c r="AW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/>
      <c r="BJ377" s="179"/>
      <c r="BK377" s="179"/>
      <c r="BL377" s="179"/>
      <c r="BM377" s="179"/>
      <c r="BN377" s="179"/>
      <c r="BO377" s="179"/>
      <c r="BP377" s="179"/>
      <c r="BQ377" s="179"/>
      <c r="BR377" s="179"/>
      <c r="BS377" s="179"/>
      <c r="BT377" s="179"/>
      <c r="BU377" s="179"/>
      <c r="BV377" s="179"/>
      <c r="BW377" s="179"/>
      <c r="BX377" s="179"/>
      <c r="BY377" s="179"/>
      <c r="BZ377" s="179"/>
      <c r="CA377" s="179"/>
      <c r="CB377" s="179"/>
      <c r="CC377" s="179"/>
      <c r="CD377" s="179"/>
      <c r="CE377" s="179"/>
      <c r="CF377" s="179"/>
      <c r="CG377" s="179"/>
      <c r="CH377" s="179"/>
      <c r="CI377" s="179"/>
      <c r="CJ377" s="179"/>
      <c r="CK377" s="179"/>
      <c r="CL377" s="179"/>
      <c r="CM377" s="179"/>
      <c r="CN377" s="179"/>
      <c r="CO377" s="179"/>
      <c r="CP377" s="179"/>
      <c r="CQ377" s="179"/>
      <c r="CR377" s="179"/>
      <c r="CS377" s="179"/>
      <c r="CT377" s="179"/>
      <c r="CU377" s="179"/>
      <c r="CV377" s="179"/>
      <c r="CW377" s="179"/>
      <c r="CX377" s="179"/>
      <c r="CY377" s="179"/>
      <c r="CZ377" s="179"/>
      <c r="DA377" s="179"/>
      <c r="DB377" s="179"/>
      <c r="DC377" s="179"/>
      <c r="DD377" s="179"/>
      <c r="DE377" s="179"/>
      <c r="DF377" s="179"/>
      <c r="DG377" s="179"/>
      <c r="DH377" s="179"/>
      <c r="DI377" s="179"/>
      <c r="DJ377" s="179"/>
      <c r="DK377" s="179"/>
      <c r="DL377" s="179"/>
      <c r="DM377" s="179"/>
      <c r="DN377" s="179"/>
      <c r="DO377" s="179"/>
      <c r="DP377" s="179"/>
      <c r="DQ377" s="179"/>
      <c r="DR377" s="179"/>
      <c r="DS377" s="179"/>
      <c r="DT377" s="179"/>
      <c r="DU377" s="179"/>
      <c r="DV377" s="179"/>
    </row>
    <row r="378" spans="1:126" x14ac:dyDescent="0.2">
      <c r="A378" s="191"/>
      <c r="B378" s="203"/>
      <c r="C378" s="203"/>
      <c r="D378" s="203"/>
      <c r="E378" s="207"/>
      <c r="F378" s="202" t="s">
        <v>258</v>
      </c>
      <c r="G378" s="179"/>
      <c r="H378" s="179"/>
      <c r="I378" s="192"/>
      <c r="J378" s="192"/>
      <c r="K378" s="179"/>
      <c r="L378" s="179"/>
      <c r="M378" s="179"/>
      <c r="N378" s="179"/>
      <c r="O378" s="179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  <c r="AV378" s="179"/>
      <c r="AW378" s="179"/>
      <c r="AX378" s="179"/>
      <c r="AY378" s="179"/>
      <c r="AZ378" s="179"/>
      <c r="BA378" s="179"/>
      <c r="BB378" s="179"/>
      <c r="BC378" s="179"/>
      <c r="BD378" s="179"/>
      <c r="BE378" s="179"/>
      <c r="BF378" s="179"/>
      <c r="BG378" s="179"/>
      <c r="BH378" s="179"/>
      <c r="BI378" s="179"/>
      <c r="BJ378" s="179"/>
      <c r="BK378" s="179"/>
      <c r="BL378" s="179"/>
      <c r="BM378" s="179"/>
      <c r="BN378" s="179"/>
      <c r="BO378" s="179"/>
      <c r="BP378" s="179"/>
      <c r="BQ378" s="179"/>
      <c r="BR378" s="179"/>
      <c r="BS378" s="179"/>
      <c r="BT378" s="179"/>
      <c r="BU378" s="179"/>
      <c r="BV378" s="179"/>
      <c r="BW378" s="179"/>
      <c r="BX378" s="179"/>
      <c r="BY378" s="179"/>
      <c r="BZ378" s="179"/>
      <c r="CA378" s="179"/>
      <c r="CB378" s="179"/>
      <c r="CC378" s="179"/>
      <c r="CD378" s="179"/>
      <c r="CE378" s="179"/>
      <c r="CF378" s="179"/>
      <c r="CG378" s="179"/>
      <c r="CH378" s="179"/>
      <c r="CI378" s="179"/>
      <c r="CJ378" s="179"/>
      <c r="CK378" s="179"/>
      <c r="CL378" s="179"/>
      <c r="CM378" s="179"/>
      <c r="CN378" s="179"/>
      <c r="CO378" s="179"/>
      <c r="CP378" s="179"/>
      <c r="CQ378" s="179"/>
      <c r="CR378" s="179"/>
      <c r="CS378" s="179"/>
      <c r="CT378" s="179"/>
      <c r="CU378" s="179"/>
      <c r="CV378" s="179"/>
      <c r="CW378" s="179"/>
      <c r="CX378" s="179"/>
      <c r="CY378" s="179"/>
      <c r="CZ378" s="179"/>
      <c r="DA378" s="179"/>
      <c r="DB378" s="179"/>
      <c r="DC378" s="179"/>
      <c r="DD378" s="179"/>
      <c r="DE378" s="179"/>
      <c r="DF378" s="179"/>
      <c r="DG378" s="179"/>
      <c r="DH378" s="179"/>
      <c r="DI378" s="179"/>
      <c r="DJ378" s="179"/>
      <c r="DK378" s="179"/>
      <c r="DL378" s="179"/>
      <c r="DM378" s="179"/>
      <c r="DN378" s="179"/>
      <c r="DO378" s="179"/>
      <c r="DP378" s="179"/>
      <c r="DQ378" s="179"/>
      <c r="DR378" s="179"/>
      <c r="DS378" s="179"/>
      <c r="DT378" s="179"/>
      <c r="DU378" s="179"/>
      <c r="DV378" s="179"/>
    </row>
    <row r="379" spans="1:126" x14ac:dyDescent="0.2">
      <c r="A379" s="191"/>
      <c r="B379" s="203"/>
      <c r="C379" s="203"/>
      <c r="D379" s="203"/>
      <c r="E379" s="207"/>
      <c r="F379" s="202" t="s">
        <v>259</v>
      </c>
      <c r="G379" s="179"/>
      <c r="H379" s="179"/>
      <c r="I379" s="192"/>
      <c r="J379" s="192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J379" s="179"/>
      <c r="BK379" s="179"/>
      <c r="BL379" s="179"/>
      <c r="BM379" s="179"/>
      <c r="BN379" s="179"/>
      <c r="BO379" s="179"/>
      <c r="BP379" s="179"/>
      <c r="BQ379" s="179"/>
      <c r="BR379" s="179"/>
      <c r="BS379" s="179"/>
      <c r="BT379" s="179"/>
      <c r="BU379" s="179"/>
      <c r="BV379" s="179"/>
      <c r="BW379" s="179"/>
      <c r="BX379" s="179"/>
      <c r="BY379" s="179"/>
      <c r="BZ379" s="179"/>
      <c r="CA379" s="179"/>
      <c r="CB379" s="179"/>
      <c r="CC379" s="179"/>
      <c r="CD379" s="179"/>
      <c r="CE379" s="179"/>
      <c r="CF379" s="179"/>
      <c r="CG379" s="179"/>
      <c r="CH379" s="179"/>
      <c r="CI379" s="179"/>
      <c r="CJ379" s="179"/>
      <c r="CK379" s="179"/>
      <c r="CL379" s="179"/>
      <c r="CM379" s="179"/>
      <c r="CN379" s="179"/>
      <c r="CO379" s="179"/>
      <c r="CP379" s="179"/>
      <c r="CQ379" s="179"/>
      <c r="CR379" s="179"/>
      <c r="CS379" s="179"/>
      <c r="CT379" s="179"/>
      <c r="CU379" s="179"/>
      <c r="CV379" s="179"/>
      <c r="CW379" s="179"/>
      <c r="CX379" s="179"/>
      <c r="CY379" s="179"/>
      <c r="CZ379" s="179"/>
      <c r="DA379" s="179"/>
      <c r="DB379" s="179"/>
      <c r="DC379" s="179"/>
      <c r="DD379" s="179"/>
      <c r="DE379" s="179"/>
      <c r="DF379" s="179"/>
      <c r="DG379" s="179"/>
      <c r="DH379" s="179"/>
      <c r="DI379" s="179"/>
      <c r="DJ379" s="179"/>
      <c r="DK379" s="179"/>
      <c r="DL379" s="179"/>
      <c r="DM379" s="179"/>
      <c r="DN379" s="179"/>
      <c r="DO379" s="179"/>
      <c r="DP379" s="179"/>
      <c r="DQ379" s="179"/>
      <c r="DR379" s="179"/>
      <c r="DS379" s="179"/>
      <c r="DT379" s="179"/>
      <c r="DU379" s="179"/>
      <c r="DV379" s="179"/>
    </row>
    <row r="380" spans="1:126" x14ac:dyDescent="0.2">
      <c r="A380" s="191"/>
      <c r="B380" s="203"/>
      <c r="C380" s="203"/>
      <c r="D380" s="203"/>
      <c r="E380" s="207"/>
      <c r="F380" s="202" t="s">
        <v>258</v>
      </c>
      <c r="G380" s="179"/>
      <c r="H380" s="179"/>
      <c r="I380" s="192"/>
      <c r="J380" s="192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J380" s="179"/>
      <c r="BK380" s="179"/>
      <c r="BL380" s="179"/>
      <c r="BM380" s="179"/>
      <c r="BN380" s="179"/>
      <c r="BO380" s="179"/>
      <c r="BP380" s="179"/>
      <c r="BQ380" s="179"/>
      <c r="BR380" s="179"/>
      <c r="BS380" s="179"/>
      <c r="BT380" s="179"/>
      <c r="BU380" s="179"/>
      <c r="BV380" s="179"/>
      <c r="BW380" s="179"/>
      <c r="BX380" s="179"/>
      <c r="BY380" s="179"/>
      <c r="BZ380" s="179"/>
      <c r="CA380" s="179"/>
      <c r="CB380" s="179"/>
      <c r="CC380" s="179"/>
      <c r="CD380" s="179"/>
      <c r="CE380" s="179"/>
      <c r="CF380" s="179"/>
      <c r="CG380" s="179"/>
      <c r="CH380" s="179"/>
      <c r="CI380" s="179"/>
      <c r="CJ380" s="179"/>
      <c r="CK380" s="179"/>
      <c r="CL380" s="179"/>
      <c r="CM380" s="179"/>
      <c r="CN380" s="179"/>
      <c r="CO380" s="179"/>
      <c r="CP380" s="179"/>
      <c r="CQ380" s="179"/>
      <c r="CR380" s="179"/>
      <c r="CS380" s="179"/>
      <c r="CT380" s="179"/>
      <c r="CU380" s="179"/>
      <c r="CV380" s="179"/>
      <c r="CW380" s="179"/>
      <c r="CX380" s="179"/>
      <c r="CY380" s="179"/>
      <c r="CZ380" s="179"/>
      <c r="DA380" s="179"/>
      <c r="DB380" s="179"/>
      <c r="DC380" s="179"/>
      <c r="DD380" s="179"/>
      <c r="DE380" s="179"/>
      <c r="DF380" s="179"/>
      <c r="DG380" s="179"/>
      <c r="DH380" s="179"/>
      <c r="DI380" s="179"/>
      <c r="DJ380" s="179"/>
      <c r="DK380" s="179"/>
      <c r="DL380" s="179"/>
      <c r="DM380" s="179"/>
      <c r="DN380" s="179"/>
      <c r="DO380" s="179"/>
      <c r="DP380" s="179"/>
      <c r="DQ380" s="179"/>
      <c r="DR380" s="179"/>
      <c r="DS380" s="179"/>
      <c r="DT380" s="179"/>
      <c r="DU380" s="179"/>
      <c r="DV380" s="179"/>
    </row>
    <row r="381" spans="1:126" x14ac:dyDescent="0.2">
      <c r="A381" s="191"/>
      <c r="B381" s="203"/>
      <c r="C381" s="203"/>
      <c r="D381" s="203"/>
      <c r="E381" s="207"/>
      <c r="F381" s="202" t="s">
        <v>259</v>
      </c>
      <c r="G381" s="179"/>
      <c r="H381" s="179"/>
      <c r="I381" s="192"/>
      <c r="J381" s="192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79"/>
      <c r="BM381" s="179"/>
      <c r="BN381" s="179"/>
      <c r="BO381" s="179"/>
      <c r="BP381" s="179"/>
      <c r="BQ381" s="179"/>
      <c r="BR381" s="179"/>
      <c r="BS381" s="179"/>
      <c r="BT381" s="179"/>
      <c r="BU381" s="179"/>
      <c r="BV381" s="179"/>
      <c r="BW381" s="179"/>
      <c r="BX381" s="179"/>
      <c r="BY381" s="179"/>
      <c r="BZ381" s="179"/>
      <c r="CA381" s="179"/>
      <c r="CB381" s="179"/>
      <c r="CC381" s="179"/>
      <c r="CD381" s="179"/>
      <c r="CE381" s="179"/>
      <c r="CF381" s="179"/>
      <c r="CG381" s="179"/>
      <c r="CH381" s="179"/>
      <c r="CI381" s="179"/>
      <c r="CJ381" s="179"/>
      <c r="CK381" s="179"/>
      <c r="CL381" s="179"/>
      <c r="CM381" s="179"/>
      <c r="CN381" s="179"/>
      <c r="CO381" s="179"/>
      <c r="CP381" s="179"/>
      <c r="CQ381" s="179"/>
      <c r="CR381" s="179"/>
      <c r="CS381" s="179"/>
      <c r="CT381" s="179"/>
      <c r="CU381" s="179"/>
      <c r="CV381" s="179"/>
      <c r="CW381" s="179"/>
      <c r="CX381" s="179"/>
      <c r="CY381" s="179"/>
      <c r="CZ381" s="179"/>
      <c r="DA381" s="179"/>
      <c r="DB381" s="179"/>
      <c r="DC381" s="179"/>
      <c r="DD381" s="179"/>
      <c r="DE381" s="179"/>
      <c r="DF381" s="179"/>
      <c r="DG381" s="179"/>
      <c r="DH381" s="179"/>
      <c r="DI381" s="179"/>
      <c r="DJ381" s="179"/>
      <c r="DK381" s="179"/>
      <c r="DL381" s="179"/>
      <c r="DM381" s="179"/>
      <c r="DN381" s="179"/>
      <c r="DO381" s="179"/>
      <c r="DP381" s="179"/>
      <c r="DQ381" s="179"/>
      <c r="DR381" s="179"/>
      <c r="DS381" s="179"/>
      <c r="DT381" s="179"/>
      <c r="DU381" s="179"/>
      <c r="DV381" s="179"/>
    </row>
    <row r="382" spans="1:126" x14ac:dyDescent="0.2">
      <c r="A382" s="191"/>
      <c r="B382" s="203"/>
      <c r="C382" s="203"/>
      <c r="D382" s="203"/>
      <c r="E382" s="207"/>
      <c r="F382" s="202" t="s">
        <v>258</v>
      </c>
      <c r="G382" s="179"/>
      <c r="H382" s="179"/>
      <c r="I382" s="192"/>
      <c r="J382" s="192"/>
      <c r="K382" s="179"/>
      <c r="L382" s="179"/>
      <c r="M382" s="179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79"/>
      <c r="AZ382" s="179"/>
      <c r="BA382" s="179"/>
      <c r="BB382" s="179"/>
      <c r="BC382" s="179"/>
      <c r="BD382" s="179"/>
      <c r="BE382" s="179"/>
      <c r="BF382" s="179"/>
      <c r="BG382" s="179"/>
      <c r="BH382" s="179"/>
      <c r="BI382" s="179"/>
      <c r="BJ382" s="179"/>
      <c r="BK382" s="179"/>
      <c r="BL382" s="179"/>
      <c r="BM382" s="179"/>
      <c r="BN382" s="179"/>
      <c r="BO382" s="179"/>
      <c r="BP382" s="179"/>
      <c r="BQ382" s="179"/>
      <c r="BR382" s="179"/>
      <c r="BS382" s="179"/>
      <c r="BT382" s="179"/>
      <c r="BU382" s="179"/>
      <c r="BV382" s="179"/>
      <c r="BW382" s="179"/>
      <c r="BX382" s="179"/>
      <c r="BY382" s="179"/>
      <c r="BZ382" s="179"/>
      <c r="CA382" s="179"/>
      <c r="CB382" s="179"/>
      <c r="CC382" s="179"/>
      <c r="CD382" s="179"/>
      <c r="CE382" s="179"/>
      <c r="CF382" s="179"/>
      <c r="CG382" s="179"/>
      <c r="CH382" s="179"/>
      <c r="CI382" s="179"/>
      <c r="CJ382" s="179"/>
      <c r="CK382" s="179"/>
      <c r="CL382" s="179"/>
      <c r="CM382" s="179"/>
      <c r="CN382" s="179"/>
      <c r="CO382" s="179"/>
      <c r="CP382" s="179"/>
      <c r="CQ382" s="179"/>
      <c r="CR382" s="179"/>
      <c r="CS382" s="179"/>
      <c r="CT382" s="179"/>
      <c r="CU382" s="179"/>
      <c r="CV382" s="179"/>
      <c r="CW382" s="179"/>
      <c r="CX382" s="179"/>
      <c r="CY382" s="179"/>
      <c r="CZ382" s="179"/>
      <c r="DA382" s="179"/>
      <c r="DB382" s="179"/>
      <c r="DC382" s="179"/>
      <c r="DD382" s="179"/>
      <c r="DE382" s="179"/>
      <c r="DF382" s="179"/>
      <c r="DG382" s="179"/>
      <c r="DH382" s="179"/>
      <c r="DI382" s="179"/>
      <c r="DJ382" s="179"/>
      <c r="DK382" s="179"/>
      <c r="DL382" s="179"/>
      <c r="DM382" s="179"/>
      <c r="DN382" s="179"/>
      <c r="DO382" s="179"/>
      <c r="DP382" s="179"/>
      <c r="DQ382" s="179"/>
      <c r="DR382" s="179"/>
      <c r="DS382" s="179"/>
      <c r="DT382" s="179"/>
      <c r="DU382" s="179"/>
      <c r="DV382" s="179"/>
    </row>
    <row r="383" spans="1:126" x14ac:dyDescent="0.2">
      <c r="A383" s="191"/>
      <c r="B383" s="203"/>
      <c r="C383" s="203"/>
      <c r="D383" s="203"/>
      <c r="E383" s="207"/>
      <c r="F383" s="202" t="s">
        <v>259</v>
      </c>
      <c r="G383" s="179"/>
      <c r="H383" s="179"/>
      <c r="I383" s="192"/>
      <c r="J383" s="192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  <c r="AV383" s="179"/>
      <c r="AW383" s="179"/>
      <c r="AX383" s="179"/>
      <c r="AY383" s="179"/>
      <c r="AZ383" s="179"/>
      <c r="BA383" s="179"/>
      <c r="BB383" s="179"/>
      <c r="BC383" s="179"/>
      <c r="BD383" s="179"/>
      <c r="BE383" s="179"/>
      <c r="BF383" s="179"/>
      <c r="BG383" s="179"/>
      <c r="BH383" s="179"/>
      <c r="BI383" s="179"/>
      <c r="BJ383" s="179"/>
      <c r="BK383" s="179"/>
      <c r="BL383" s="179"/>
      <c r="BM383" s="179"/>
      <c r="BN383" s="179"/>
      <c r="BO383" s="179"/>
      <c r="BP383" s="179"/>
      <c r="BQ383" s="179"/>
      <c r="BR383" s="179"/>
      <c r="BS383" s="179"/>
      <c r="BT383" s="179"/>
      <c r="BU383" s="179"/>
      <c r="BV383" s="179"/>
      <c r="BW383" s="179"/>
      <c r="BX383" s="179"/>
      <c r="BY383" s="179"/>
      <c r="BZ383" s="179"/>
      <c r="CA383" s="179"/>
      <c r="CB383" s="179"/>
      <c r="CC383" s="179"/>
      <c r="CD383" s="179"/>
      <c r="CE383" s="179"/>
      <c r="CF383" s="179"/>
      <c r="CG383" s="179"/>
      <c r="CH383" s="179"/>
      <c r="CI383" s="179"/>
      <c r="CJ383" s="179"/>
      <c r="CK383" s="179"/>
      <c r="CL383" s="179"/>
      <c r="CM383" s="179"/>
      <c r="CN383" s="179"/>
      <c r="CO383" s="179"/>
      <c r="CP383" s="179"/>
      <c r="CQ383" s="179"/>
      <c r="CR383" s="179"/>
      <c r="CS383" s="179"/>
      <c r="CT383" s="179"/>
      <c r="CU383" s="179"/>
      <c r="CV383" s="179"/>
      <c r="CW383" s="179"/>
      <c r="CX383" s="179"/>
      <c r="CY383" s="179"/>
      <c r="CZ383" s="179"/>
      <c r="DA383" s="179"/>
      <c r="DB383" s="179"/>
      <c r="DC383" s="179"/>
      <c r="DD383" s="179"/>
      <c r="DE383" s="179"/>
      <c r="DF383" s="179"/>
      <c r="DG383" s="179"/>
      <c r="DH383" s="179"/>
      <c r="DI383" s="179"/>
      <c r="DJ383" s="179"/>
      <c r="DK383" s="179"/>
      <c r="DL383" s="179"/>
      <c r="DM383" s="179"/>
      <c r="DN383" s="179"/>
      <c r="DO383" s="179"/>
      <c r="DP383" s="179"/>
      <c r="DQ383" s="179"/>
      <c r="DR383" s="179"/>
      <c r="DS383" s="179"/>
      <c r="DT383" s="179"/>
      <c r="DU383" s="179"/>
      <c r="DV383" s="179"/>
    </row>
    <row r="384" spans="1:126" x14ac:dyDescent="0.2">
      <c r="A384" s="191"/>
      <c r="B384" s="203"/>
      <c r="C384" s="203"/>
      <c r="D384" s="203"/>
      <c r="E384" s="207"/>
      <c r="F384" s="202" t="s">
        <v>258</v>
      </c>
      <c r="G384" s="179"/>
      <c r="H384" s="179"/>
      <c r="I384" s="192"/>
      <c r="J384" s="192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79"/>
      <c r="AZ384" s="179"/>
      <c r="BA384" s="179"/>
      <c r="BB384" s="179"/>
      <c r="BC384" s="179"/>
      <c r="BD384" s="179"/>
      <c r="BE384" s="179"/>
      <c r="BF384" s="179"/>
      <c r="BG384" s="179"/>
      <c r="BH384" s="179"/>
      <c r="BI384" s="179"/>
      <c r="BJ384" s="179"/>
      <c r="BK384" s="179"/>
      <c r="BL384" s="179"/>
      <c r="BM384" s="179"/>
      <c r="BN384" s="179"/>
      <c r="BO384" s="179"/>
      <c r="BP384" s="179"/>
      <c r="BQ384" s="179"/>
      <c r="BR384" s="179"/>
      <c r="BS384" s="179"/>
      <c r="BT384" s="179"/>
      <c r="BU384" s="179"/>
      <c r="BV384" s="179"/>
      <c r="BW384" s="179"/>
      <c r="BX384" s="179"/>
      <c r="BY384" s="179"/>
      <c r="BZ384" s="179"/>
      <c r="CA384" s="179"/>
      <c r="CB384" s="179"/>
      <c r="CC384" s="179"/>
      <c r="CD384" s="179"/>
      <c r="CE384" s="179"/>
      <c r="CF384" s="179"/>
      <c r="CG384" s="179"/>
      <c r="CH384" s="179"/>
      <c r="CI384" s="179"/>
      <c r="CJ384" s="179"/>
      <c r="CK384" s="179"/>
      <c r="CL384" s="179"/>
      <c r="CM384" s="179"/>
      <c r="CN384" s="179"/>
      <c r="CO384" s="179"/>
      <c r="CP384" s="179"/>
      <c r="CQ384" s="179"/>
      <c r="CR384" s="179"/>
      <c r="CS384" s="179"/>
      <c r="CT384" s="179"/>
      <c r="CU384" s="179"/>
      <c r="CV384" s="179"/>
      <c r="CW384" s="179"/>
      <c r="CX384" s="179"/>
      <c r="CY384" s="179"/>
      <c r="CZ384" s="179"/>
      <c r="DA384" s="179"/>
      <c r="DB384" s="179"/>
      <c r="DC384" s="179"/>
      <c r="DD384" s="179"/>
      <c r="DE384" s="179"/>
      <c r="DF384" s="179"/>
      <c r="DG384" s="179"/>
      <c r="DH384" s="179"/>
      <c r="DI384" s="179"/>
      <c r="DJ384" s="179"/>
      <c r="DK384" s="179"/>
      <c r="DL384" s="179"/>
      <c r="DM384" s="179"/>
      <c r="DN384" s="179"/>
      <c r="DO384" s="179"/>
      <c r="DP384" s="179"/>
      <c r="DQ384" s="179"/>
      <c r="DR384" s="179"/>
      <c r="DS384" s="179"/>
      <c r="DT384" s="179"/>
      <c r="DU384" s="179"/>
      <c r="DV384" s="179"/>
    </row>
    <row r="385" spans="1:126" x14ac:dyDescent="0.2">
      <c r="A385" s="191"/>
      <c r="B385" s="203"/>
      <c r="C385" s="203"/>
      <c r="D385" s="203"/>
      <c r="E385" s="207"/>
      <c r="F385" s="202" t="s">
        <v>259</v>
      </c>
      <c r="G385" s="179"/>
      <c r="H385" s="179"/>
      <c r="I385" s="192"/>
      <c r="J385" s="192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79"/>
      <c r="AZ385" s="179"/>
      <c r="BA385" s="179"/>
      <c r="BB385" s="179"/>
      <c r="BC385" s="179"/>
      <c r="BD385" s="179"/>
      <c r="BE385" s="179"/>
      <c r="BF385" s="179"/>
      <c r="BG385" s="179"/>
      <c r="BH385" s="179"/>
      <c r="BI385" s="179"/>
      <c r="BJ385" s="179"/>
      <c r="BK385" s="179"/>
      <c r="BL385" s="179"/>
      <c r="BM385" s="179"/>
      <c r="BN385" s="179"/>
      <c r="BO385" s="179"/>
      <c r="BP385" s="179"/>
      <c r="BQ385" s="179"/>
      <c r="BR385" s="179"/>
      <c r="BS385" s="179"/>
      <c r="BT385" s="179"/>
      <c r="BU385" s="179"/>
      <c r="BV385" s="179"/>
      <c r="BW385" s="179"/>
      <c r="BX385" s="179"/>
      <c r="BY385" s="179"/>
      <c r="BZ385" s="179"/>
      <c r="CA385" s="179"/>
      <c r="CB385" s="179"/>
      <c r="CC385" s="179"/>
      <c r="CD385" s="179"/>
      <c r="CE385" s="179"/>
      <c r="CF385" s="179"/>
      <c r="CG385" s="179"/>
      <c r="CH385" s="179"/>
      <c r="CI385" s="179"/>
      <c r="CJ385" s="179"/>
      <c r="CK385" s="179"/>
      <c r="CL385" s="179"/>
      <c r="CM385" s="179"/>
      <c r="CN385" s="179"/>
      <c r="CO385" s="179"/>
      <c r="CP385" s="179"/>
      <c r="CQ385" s="179"/>
      <c r="CR385" s="179"/>
      <c r="CS385" s="179"/>
      <c r="CT385" s="179"/>
      <c r="CU385" s="179"/>
      <c r="CV385" s="179"/>
      <c r="CW385" s="179"/>
      <c r="CX385" s="179"/>
      <c r="CY385" s="179"/>
      <c r="CZ385" s="179"/>
      <c r="DA385" s="179"/>
      <c r="DB385" s="179"/>
      <c r="DC385" s="179"/>
      <c r="DD385" s="179"/>
      <c r="DE385" s="179"/>
      <c r="DF385" s="179"/>
      <c r="DG385" s="179"/>
      <c r="DH385" s="179"/>
      <c r="DI385" s="179"/>
      <c r="DJ385" s="179"/>
      <c r="DK385" s="179"/>
      <c r="DL385" s="179"/>
      <c r="DM385" s="179"/>
      <c r="DN385" s="179"/>
      <c r="DO385" s="179"/>
      <c r="DP385" s="179"/>
      <c r="DQ385" s="179"/>
      <c r="DR385" s="179"/>
      <c r="DS385" s="179"/>
      <c r="DT385" s="179"/>
      <c r="DU385" s="179"/>
      <c r="DV385" s="179"/>
    </row>
    <row r="386" spans="1:126" x14ac:dyDescent="0.2">
      <c r="A386" s="191"/>
      <c r="B386" s="203"/>
      <c r="C386" s="203"/>
      <c r="D386" s="203"/>
      <c r="E386" s="207"/>
      <c r="F386" s="202" t="s">
        <v>258</v>
      </c>
      <c r="G386" s="179"/>
      <c r="H386" s="179"/>
      <c r="I386" s="192"/>
      <c r="J386" s="192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  <c r="AV386" s="179"/>
      <c r="AW386" s="179"/>
      <c r="AX386" s="179"/>
      <c r="AY386" s="179"/>
      <c r="AZ386" s="179"/>
      <c r="BA386" s="179"/>
      <c r="BB386" s="179"/>
      <c r="BC386" s="179"/>
      <c r="BD386" s="179"/>
      <c r="BE386" s="179"/>
      <c r="BF386" s="179"/>
      <c r="BG386" s="179"/>
      <c r="BH386" s="179"/>
      <c r="BI386" s="179"/>
      <c r="BJ386" s="179"/>
      <c r="BK386" s="179"/>
      <c r="BL386" s="179"/>
      <c r="BM386" s="179"/>
      <c r="BN386" s="179"/>
      <c r="BO386" s="179"/>
      <c r="BP386" s="179"/>
      <c r="BQ386" s="179"/>
      <c r="BR386" s="179"/>
      <c r="BS386" s="179"/>
      <c r="BT386" s="179"/>
      <c r="BU386" s="179"/>
      <c r="BV386" s="179"/>
      <c r="BW386" s="179"/>
      <c r="BX386" s="179"/>
      <c r="BY386" s="179"/>
      <c r="BZ386" s="179"/>
      <c r="CA386" s="179"/>
      <c r="CB386" s="179"/>
      <c r="CC386" s="179"/>
      <c r="CD386" s="179"/>
      <c r="CE386" s="179"/>
      <c r="CF386" s="179"/>
      <c r="CG386" s="179"/>
      <c r="CH386" s="179"/>
      <c r="CI386" s="179"/>
      <c r="CJ386" s="179"/>
      <c r="CK386" s="179"/>
      <c r="CL386" s="179"/>
      <c r="CM386" s="179"/>
      <c r="CN386" s="179"/>
      <c r="CO386" s="179"/>
      <c r="CP386" s="179"/>
      <c r="CQ386" s="179"/>
      <c r="CR386" s="179"/>
      <c r="CS386" s="179"/>
      <c r="CT386" s="179"/>
      <c r="CU386" s="179"/>
      <c r="CV386" s="179"/>
      <c r="CW386" s="179"/>
      <c r="CX386" s="179"/>
      <c r="CY386" s="179"/>
      <c r="CZ386" s="179"/>
      <c r="DA386" s="179"/>
      <c r="DB386" s="179"/>
      <c r="DC386" s="179"/>
      <c r="DD386" s="179"/>
      <c r="DE386" s="179"/>
      <c r="DF386" s="179"/>
      <c r="DG386" s="179"/>
      <c r="DH386" s="179"/>
      <c r="DI386" s="179"/>
      <c r="DJ386" s="179"/>
      <c r="DK386" s="179"/>
      <c r="DL386" s="179"/>
      <c r="DM386" s="179"/>
      <c r="DN386" s="179"/>
      <c r="DO386" s="179"/>
      <c r="DP386" s="179"/>
      <c r="DQ386" s="179"/>
      <c r="DR386" s="179"/>
      <c r="DS386" s="179"/>
      <c r="DT386" s="179"/>
      <c r="DU386" s="179"/>
      <c r="DV386" s="179"/>
    </row>
    <row r="387" spans="1:126" x14ac:dyDescent="0.2">
      <c r="A387" s="191"/>
      <c r="B387" s="203"/>
      <c r="C387" s="203"/>
      <c r="D387" s="203"/>
      <c r="E387" s="207"/>
      <c r="F387" s="202" t="s">
        <v>259</v>
      </c>
      <c r="G387" s="179"/>
      <c r="H387" s="179"/>
      <c r="I387" s="192"/>
      <c r="J387" s="192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J387" s="179"/>
      <c r="BK387" s="179"/>
      <c r="BL387" s="179"/>
      <c r="BM387" s="179"/>
      <c r="BN387" s="179"/>
      <c r="BO387" s="179"/>
      <c r="BP387" s="179"/>
      <c r="BQ387" s="179"/>
      <c r="BR387" s="179"/>
      <c r="BS387" s="179"/>
      <c r="BT387" s="179"/>
      <c r="BU387" s="179"/>
      <c r="BV387" s="179"/>
      <c r="BW387" s="179"/>
      <c r="BX387" s="179"/>
      <c r="BY387" s="179"/>
      <c r="BZ387" s="179"/>
      <c r="CA387" s="179"/>
      <c r="CB387" s="179"/>
      <c r="CC387" s="179"/>
      <c r="CD387" s="179"/>
      <c r="CE387" s="179"/>
      <c r="CF387" s="179"/>
      <c r="CG387" s="179"/>
      <c r="CH387" s="179"/>
      <c r="CI387" s="179"/>
      <c r="CJ387" s="179"/>
      <c r="CK387" s="179"/>
      <c r="CL387" s="179"/>
      <c r="CM387" s="179"/>
      <c r="CN387" s="179"/>
      <c r="CO387" s="179"/>
      <c r="CP387" s="179"/>
      <c r="CQ387" s="179"/>
      <c r="CR387" s="179"/>
      <c r="CS387" s="179"/>
      <c r="CT387" s="179"/>
      <c r="CU387" s="179"/>
      <c r="CV387" s="179"/>
      <c r="CW387" s="179"/>
      <c r="CX387" s="179"/>
      <c r="CY387" s="179"/>
      <c r="CZ387" s="179"/>
      <c r="DA387" s="179"/>
      <c r="DB387" s="179"/>
      <c r="DC387" s="179"/>
      <c r="DD387" s="179"/>
      <c r="DE387" s="179"/>
      <c r="DF387" s="179"/>
      <c r="DG387" s="179"/>
      <c r="DH387" s="179"/>
      <c r="DI387" s="179"/>
      <c r="DJ387" s="179"/>
      <c r="DK387" s="179"/>
      <c r="DL387" s="179"/>
      <c r="DM387" s="179"/>
      <c r="DN387" s="179"/>
      <c r="DO387" s="179"/>
      <c r="DP387" s="179"/>
      <c r="DQ387" s="179"/>
      <c r="DR387" s="179"/>
      <c r="DS387" s="179"/>
      <c r="DT387" s="179"/>
      <c r="DU387" s="179"/>
      <c r="DV387" s="179"/>
    </row>
    <row r="388" spans="1:126" x14ac:dyDescent="0.2">
      <c r="A388" s="191"/>
      <c r="B388" s="203"/>
      <c r="C388" s="203"/>
      <c r="D388" s="203"/>
      <c r="E388" s="207"/>
      <c r="F388" s="202" t="s">
        <v>258</v>
      </c>
      <c r="G388" s="171"/>
      <c r="H388" s="171"/>
      <c r="I388" s="192"/>
      <c r="J388" s="192"/>
      <c r="K388" s="171"/>
      <c r="L388" s="179"/>
      <c r="M388" s="171"/>
      <c r="N388" s="171"/>
      <c r="O388" s="179"/>
      <c r="P388" s="171"/>
      <c r="Q388" s="171"/>
      <c r="R388" s="179"/>
      <c r="S388" s="171"/>
      <c r="T388" s="171"/>
      <c r="U388" s="179"/>
      <c r="V388" s="171"/>
      <c r="W388" s="171"/>
      <c r="X388" s="179"/>
      <c r="Y388" s="171"/>
      <c r="Z388" s="171"/>
      <c r="AA388" s="179"/>
      <c r="AB388" s="171"/>
      <c r="AC388" s="171"/>
      <c r="AD388" s="179"/>
      <c r="AE388" s="171"/>
      <c r="AF388" s="171"/>
      <c r="AG388" s="179"/>
      <c r="AH388" s="171"/>
      <c r="AI388" s="171"/>
      <c r="AJ388" s="179"/>
      <c r="AK388" s="171"/>
      <c r="AL388" s="171"/>
      <c r="AM388" s="179"/>
      <c r="AN388" s="171"/>
      <c r="AO388" s="171"/>
      <c r="AP388" s="179"/>
      <c r="AQ388" s="171"/>
      <c r="AR388" s="171"/>
      <c r="AS388" s="179"/>
      <c r="AT388" s="171"/>
      <c r="AU388" s="171"/>
      <c r="AV388" s="179"/>
      <c r="AW388" s="171"/>
      <c r="AX388" s="171"/>
      <c r="AY388" s="179"/>
      <c r="AZ388" s="171"/>
      <c r="BA388" s="171"/>
      <c r="BB388" s="179"/>
      <c r="BC388" s="171"/>
      <c r="BD388" s="171"/>
      <c r="BE388" s="179"/>
      <c r="BF388" s="171"/>
      <c r="BG388" s="171"/>
      <c r="BH388" s="179"/>
      <c r="BI388" s="171"/>
      <c r="BJ388" s="171"/>
      <c r="BK388" s="179"/>
      <c r="BL388" s="171"/>
      <c r="BM388" s="171"/>
      <c r="BN388" s="179"/>
      <c r="BO388" s="171"/>
      <c r="BP388" s="171"/>
      <c r="BQ388" s="179"/>
      <c r="BR388" s="171"/>
      <c r="BS388" s="171"/>
      <c r="BT388" s="179"/>
      <c r="BU388" s="171"/>
      <c r="BV388" s="171"/>
      <c r="BW388" s="179"/>
      <c r="BX388" s="171"/>
      <c r="BY388" s="171"/>
      <c r="BZ388" s="179"/>
      <c r="CA388" s="171"/>
      <c r="CB388" s="171"/>
      <c r="CC388" s="179"/>
      <c r="CD388" s="171"/>
      <c r="CE388" s="171"/>
      <c r="CF388" s="179"/>
      <c r="CG388" s="171"/>
      <c r="CH388" s="171"/>
      <c r="CI388" s="179"/>
      <c r="CJ388" s="171"/>
      <c r="CK388" s="171"/>
      <c r="CL388" s="179"/>
      <c r="CM388" s="171"/>
      <c r="CN388" s="171"/>
      <c r="CO388" s="179"/>
      <c r="CP388" s="171"/>
      <c r="CQ388" s="171"/>
      <c r="CR388" s="179"/>
      <c r="CS388" s="171"/>
      <c r="CT388" s="171"/>
      <c r="CU388" s="179"/>
      <c r="CV388" s="171"/>
      <c r="CW388" s="171"/>
      <c r="CX388" s="179"/>
      <c r="CY388" s="171"/>
      <c r="CZ388" s="171"/>
      <c r="DA388" s="179"/>
      <c r="DB388" s="171"/>
      <c r="DC388" s="171"/>
      <c r="DD388" s="179"/>
      <c r="DE388" s="171"/>
      <c r="DF388" s="171"/>
      <c r="DG388" s="179"/>
      <c r="DH388" s="171"/>
      <c r="DI388" s="171"/>
      <c r="DJ388" s="179"/>
      <c r="DK388" s="171"/>
      <c r="DL388" s="171"/>
      <c r="DM388" s="179"/>
      <c r="DN388" s="171"/>
      <c r="DO388" s="171"/>
      <c r="DP388" s="179"/>
      <c r="DQ388" s="171"/>
      <c r="DR388" s="171"/>
      <c r="DS388" s="179"/>
      <c r="DT388" s="171"/>
      <c r="DU388" s="171"/>
      <c r="DV388" s="179"/>
    </row>
    <row r="389" spans="1:126" x14ac:dyDescent="0.2">
      <c r="A389" s="191"/>
      <c r="B389" s="203"/>
      <c r="C389" s="203"/>
      <c r="D389" s="203"/>
      <c r="E389" s="207"/>
      <c r="F389" s="202" t="s">
        <v>259</v>
      </c>
      <c r="G389" s="179"/>
      <c r="H389" s="179"/>
      <c r="I389" s="192"/>
      <c r="J389" s="192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79"/>
      <c r="AZ389" s="179"/>
      <c r="BA389" s="179"/>
      <c r="BB389" s="179"/>
      <c r="BC389" s="179"/>
      <c r="BD389" s="179"/>
      <c r="BE389" s="179"/>
      <c r="BF389" s="179"/>
      <c r="BG389" s="179"/>
      <c r="BH389" s="179"/>
      <c r="BI389" s="179"/>
      <c r="BJ389" s="179"/>
      <c r="BK389" s="179"/>
      <c r="BL389" s="179"/>
      <c r="BM389" s="179"/>
      <c r="BN389" s="179"/>
      <c r="BO389" s="179"/>
      <c r="BP389" s="179"/>
      <c r="BQ389" s="179"/>
      <c r="BR389" s="179"/>
      <c r="BS389" s="179"/>
      <c r="BT389" s="179"/>
      <c r="BU389" s="179"/>
      <c r="BV389" s="179"/>
      <c r="BW389" s="179"/>
      <c r="BX389" s="179"/>
      <c r="BY389" s="179"/>
      <c r="BZ389" s="179"/>
      <c r="CA389" s="179"/>
      <c r="CB389" s="179"/>
      <c r="CC389" s="179"/>
      <c r="CD389" s="179"/>
      <c r="CE389" s="179"/>
      <c r="CF389" s="179"/>
      <c r="CG389" s="179"/>
      <c r="CH389" s="179"/>
      <c r="CI389" s="179"/>
      <c r="CJ389" s="179"/>
      <c r="CK389" s="179"/>
      <c r="CL389" s="179"/>
      <c r="CM389" s="179"/>
      <c r="CN389" s="179"/>
      <c r="CO389" s="179"/>
      <c r="CP389" s="179"/>
      <c r="CQ389" s="179"/>
      <c r="CR389" s="179"/>
      <c r="CS389" s="179"/>
      <c r="CT389" s="179"/>
      <c r="CU389" s="179"/>
      <c r="CV389" s="179"/>
      <c r="CW389" s="179"/>
      <c r="CX389" s="179"/>
      <c r="CY389" s="179"/>
      <c r="CZ389" s="179"/>
      <c r="DA389" s="179"/>
      <c r="DB389" s="179"/>
      <c r="DC389" s="179"/>
      <c r="DD389" s="179"/>
      <c r="DE389" s="179"/>
      <c r="DF389" s="179"/>
      <c r="DG389" s="179"/>
      <c r="DH389" s="179"/>
      <c r="DI389" s="179"/>
      <c r="DJ389" s="179"/>
      <c r="DK389" s="179"/>
      <c r="DL389" s="179"/>
      <c r="DM389" s="179"/>
      <c r="DN389" s="179"/>
      <c r="DO389" s="179"/>
      <c r="DP389" s="179"/>
      <c r="DQ389" s="179"/>
      <c r="DR389" s="179"/>
      <c r="DS389" s="179"/>
      <c r="DT389" s="179"/>
      <c r="DU389" s="179"/>
      <c r="DV389" s="179"/>
    </row>
    <row r="390" spans="1:126" x14ac:dyDescent="0.2">
      <c r="A390" s="191"/>
      <c r="B390" s="203"/>
      <c r="C390" s="203"/>
      <c r="D390" s="203"/>
      <c r="E390" s="207"/>
      <c r="F390" s="202" t="s">
        <v>258</v>
      </c>
      <c r="G390" s="179"/>
      <c r="H390" s="179"/>
      <c r="I390" s="192"/>
      <c r="J390" s="192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  <c r="AV390" s="179"/>
      <c r="AW390" s="179"/>
      <c r="AX390" s="179"/>
      <c r="AY390" s="179"/>
      <c r="AZ390" s="179"/>
      <c r="BA390" s="179"/>
      <c r="BB390" s="179"/>
      <c r="BC390" s="179"/>
      <c r="BD390" s="179"/>
      <c r="BE390" s="179"/>
      <c r="BF390" s="179"/>
      <c r="BG390" s="179"/>
      <c r="BH390" s="179"/>
      <c r="BI390" s="179"/>
      <c r="BJ390" s="179"/>
      <c r="BK390" s="179"/>
      <c r="BL390" s="179"/>
      <c r="BM390" s="179"/>
      <c r="BN390" s="179"/>
      <c r="BO390" s="179"/>
      <c r="BP390" s="179"/>
      <c r="BQ390" s="179"/>
      <c r="BR390" s="179"/>
      <c r="BS390" s="179"/>
      <c r="BT390" s="179"/>
      <c r="BU390" s="179"/>
      <c r="BV390" s="179"/>
      <c r="BW390" s="179"/>
      <c r="BX390" s="179"/>
      <c r="BY390" s="179"/>
      <c r="BZ390" s="179"/>
      <c r="CA390" s="179"/>
      <c r="CB390" s="179"/>
      <c r="CC390" s="179"/>
      <c r="CD390" s="179"/>
      <c r="CE390" s="179"/>
      <c r="CF390" s="179"/>
      <c r="CG390" s="179"/>
      <c r="CH390" s="179"/>
      <c r="CI390" s="179"/>
      <c r="CJ390" s="179"/>
      <c r="CK390" s="179"/>
      <c r="CL390" s="179"/>
      <c r="CM390" s="179"/>
      <c r="CN390" s="179"/>
      <c r="CO390" s="179"/>
      <c r="CP390" s="179"/>
      <c r="CQ390" s="179"/>
      <c r="CR390" s="179"/>
      <c r="CS390" s="179"/>
      <c r="CT390" s="179"/>
      <c r="CU390" s="179"/>
      <c r="CV390" s="179"/>
      <c r="CW390" s="179"/>
      <c r="CX390" s="179"/>
      <c r="CY390" s="179"/>
      <c r="CZ390" s="179"/>
      <c r="DA390" s="179"/>
      <c r="DB390" s="179"/>
      <c r="DC390" s="179"/>
      <c r="DD390" s="179"/>
      <c r="DE390" s="179"/>
      <c r="DF390" s="179"/>
      <c r="DG390" s="179"/>
      <c r="DH390" s="179"/>
      <c r="DI390" s="179"/>
      <c r="DJ390" s="179"/>
      <c r="DK390" s="179"/>
      <c r="DL390" s="179"/>
      <c r="DM390" s="179"/>
      <c r="DN390" s="179"/>
      <c r="DO390" s="179"/>
      <c r="DP390" s="179"/>
      <c r="DQ390" s="179"/>
      <c r="DR390" s="179"/>
      <c r="DS390" s="179"/>
      <c r="DT390" s="179"/>
      <c r="DU390" s="179"/>
      <c r="DV390" s="179"/>
    </row>
    <row r="391" spans="1:126" x14ac:dyDescent="0.2">
      <c r="A391" s="191"/>
      <c r="B391" s="203"/>
      <c r="C391" s="203"/>
      <c r="D391" s="203"/>
      <c r="E391" s="207"/>
      <c r="F391" s="202" t="s">
        <v>259</v>
      </c>
      <c r="G391" s="179"/>
      <c r="H391" s="179"/>
      <c r="I391" s="192"/>
      <c r="J391" s="192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  <c r="AV391" s="179"/>
      <c r="AW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/>
      <c r="BH391" s="179"/>
      <c r="BI391" s="179"/>
      <c r="BJ391" s="179"/>
      <c r="BK391" s="179"/>
      <c r="BL391" s="179"/>
      <c r="BM391" s="179"/>
      <c r="BN391" s="179"/>
      <c r="BO391" s="179"/>
      <c r="BP391" s="179"/>
      <c r="BQ391" s="179"/>
      <c r="BR391" s="179"/>
      <c r="BS391" s="179"/>
      <c r="BT391" s="179"/>
      <c r="BU391" s="179"/>
      <c r="BV391" s="179"/>
      <c r="BW391" s="179"/>
      <c r="BX391" s="179"/>
      <c r="BY391" s="179"/>
      <c r="BZ391" s="179"/>
      <c r="CA391" s="179"/>
      <c r="CB391" s="179"/>
      <c r="CC391" s="179"/>
      <c r="CD391" s="179"/>
      <c r="CE391" s="179"/>
      <c r="CF391" s="179"/>
      <c r="CG391" s="179"/>
      <c r="CH391" s="179"/>
      <c r="CI391" s="179"/>
      <c r="CJ391" s="179"/>
      <c r="CK391" s="179"/>
      <c r="CL391" s="179"/>
      <c r="CM391" s="179"/>
      <c r="CN391" s="179"/>
      <c r="CO391" s="179"/>
      <c r="CP391" s="179"/>
      <c r="CQ391" s="179"/>
      <c r="CR391" s="179"/>
      <c r="CS391" s="179"/>
      <c r="CT391" s="179"/>
      <c r="CU391" s="179"/>
      <c r="CV391" s="179"/>
      <c r="CW391" s="179"/>
      <c r="CX391" s="179"/>
      <c r="CY391" s="179"/>
      <c r="CZ391" s="179"/>
      <c r="DA391" s="179"/>
      <c r="DB391" s="179"/>
      <c r="DC391" s="179"/>
      <c r="DD391" s="179"/>
      <c r="DE391" s="179"/>
      <c r="DF391" s="179"/>
      <c r="DG391" s="179"/>
      <c r="DH391" s="179"/>
      <c r="DI391" s="179"/>
      <c r="DJ391" s="179"/>
      <c r="DK391" s="179"/>
      <c r="DL391" s="179"/>
      <c r="DM391" s="179"/>
      <c r="DN391" s="179"/>
      <c r="DO391" s="179"/>
      <c r="DP391" s="179"/>
      <c r="DQ391" s="179"/>
      <c r="DR391" s="179"/>
      <c r="DS391" s="179"/>
      <c r="DT391" s="179"/>
      <c r="DU391" s="179"/>
      <c r="DV391" s="179"/>
    </row>
    <row r="392" spans="1:126" x14ac:dyDescent="0.2">
      <c r="A392" s="191"/>
      <c r="B392" s="203"/>
      <c r="C392" s="203"/>
      <c r="D392" s="203"/>
      <c r="E392" s="207"/>
      <c r="F392" s="202" t="s">
        <v>258</v>
      </c>
      <c r="G392" s="179"/>
      <c r="H392" s="179"/>
      <c r="I392" s="192"/>
      <c r="J392" s="192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79"/>
      <c r="AZ392" s="179"/>
      <c r="BA392" s="179"/>
      <c r="BB392" s="179"/>
      <c r="BC392" s="179"/>
      <c r="BD392" s="179"/>
      <c r="BE392" s="179"/>
      <c r="BF392" s="179"/>
      <c r="BG392" s="179"/>
      <c r="BH392" s="179"/>
      <c r="BI392" s="179"/>
      <c r="BJ392" s="179"/>
      <c r="BK392" s="179"/>
      <c r="BL392" s="179"/>
      <c r="BM392" s="179"/>
      <c r="BN392" s="179"/>
      <c r="BO392" s="179"/>
      <c r="BP392" s="179"/>
      <c r="BQ392" s="179"/>
      <c r="BR392" s="179"/>
      <c r="BS392" s="179"/>
      <c r="BT392" s="179"/>
      <c r="BU392" s="179"/>
      <c r="BV392" s="179"/>
      <c r="BW392" s="179"/>
      <c r="BX392" s="179"/>
      <c r="BY392" s="179"/>
      <c r="BZ392" s="179"/>
      <c r="CA392" s="179"/>
      <c r="CB392" s="179"/>
      <c r="CC392" s="179"/>
      <c r="CD392" s="179"/>
      <c r="CE392" s="179"/>
      <c r="CF392" s="179"/>
      <c r="CG392" s="179"/>
      <c r="CH392" s="179"/>
      <c r="CI392" s="179"/>
      <c r="CJ392" s="179"/>
      <c r="CK392" s="179"/>
      <c r="CL392" s="179"/>
      <c r="CM392" s="179"/>
      <c r="CN392" s="179"/>
      <c r="CO392" s="179"/>
      <c r="CP392" s="179"/>
      <c r="CQ392" s="179"/>
      <c r="CR392" s="179"/>
      <c r="CS392" s="179"/>
      <c r="CT392" s="179"/>
      <c r="CU392" s="179"/>
      <c r="CV392" s="179"/>
      <c r="CW392" s="179"/>
      <c r="CX392" s="179"/>
      <c r="CY392" s="179"/>
      <c r="CZ392" s="179"/>
      <c r="DA392" s="179"/>
      <c r="DB392" s="179"/>
      <c r="DC392" s="179"/>
      <c r="DD392" s="179"/>
      <c r="DE392" s="179"/>
      <c r="DF392" s="179"/>
      <c r="DG392" s="179"/>
      <c r="DH392" s="179"/>
      <c r="DI392" s="179"/>
      <c r="DJ392" s="179"/>
      <c r="DK392" s="179"/>
      <c r="DL392" s="179"/>
      <c r="DM392" s="179"/>
      <c r="DN392" s="179"/>
      <c r="DO392" s="179"/>
      <c r="DP392" s="179"/>
      <c r="DQ392" s="179"/>
      <c r="DR392" s="179"/>
      <c r="DS392" s="179"/>
      <c r="DT392" s="179"/>
      <c r="DU392" s="179"/>
      <c r="DV392" s="179"/>
    </row>
    <row r="393" spans="1:126" x14ac:dyDescent="0.2">
      <c r="A393" s="191"/>
      <c r="B393" s="203"/>
      <c r="C393" s="203"/>
      <c r="D393" s="203"/>
      <c r="E393" s="207"/>
      <c r="F393" s="202" t="s">
        <v>259</v>
      </c>
      <c r="G393" s="171"/>
      <c r="H393" s="171"/>
      <c r="I393" s="192"/>
      <c r="J393" s="192"/>
      <c r="K393" s="171"/>
      <c r="L393" s="179"/>
      <c r="M393" s="171"/>
      <c r="N393" s="171"/>
      <c r="O393" s="179"/>
      <c r="P393" s="171"/>
      <c r="Q393" s="171"/>
      <c r="R393" s="179"/>
      <c r="S393" s="171"/>
      <c r="T393" s="171"/>
      <c r="U393" s="179"/>
      <c r="V393" s="171"/>
      <c r="W393" s="171"/>
      <c r="X393" s="179"/>
      <c r="Y393" s="171"/>
      <c r="Z393" s="171"/>
      <c r="AA393" s="179"/>
      <c r="AB393" s="171"/>
      <c r="AC393" s="171"/>
      <c r="AD393" s="179"/>
      <c r="AE393" s="171"/>
      <c r="AF393" s="171"/>
      <c r="AG393" s="179"/>
      <c r="AH393" s="171"/>
      <c r="AI393" s="171"/>
      <c r="AJ393" s="179"/>
      <c r="AK393" s="171"/>
      <c r="AL393" s="171"/>
      <c r="AM393" s="179"/>
      <c r="AN393" s="171"/>
      <c r="AO393" s="171"/>
      <c r="AP393" s="179"/>
      <c r="AQ393" s="171"/>
      <c r="AR393" s="171"/>
      <c r="AS393" s="179"/>
      <c r="AT393" s="171"/>
      <c r="AU393" s="171"/>
      <c r="AV393" s="179"/>
      <c r="AW393" s="171"/>
      <c r="AX393" s="171"/>
      <c r="AY393" s="179"/>
      <c r="AZ393" s="171"/>
      <c r="BA393" s="171"/>
      <c r="BB393" s="179"/>
      <c r="BC393" s="171"/>
      <c r="BD393" s="171"/>
      <c r="BE393" s="179"/>
      <c r="BF393" s="171"/>
      <c r="BG393" s="171"/>
      <c r="BH393" s="179"/>
      <c r="BI393" s="171"/>
      <c r="BJ393" s="171"/>
      <c r="BK393" s="179"/>
      <c r="BL393" s="171"/>
      <c r="BM393" s="171"/>
      <c r="BN393" s="179"/>
      <c r="BO393" s="171"/>
      <c r="BP393" s="171"/>
      <c r="BQ393" s="179"/>
      <c r="BR393" s="171"/>
      <c r="BS393" s="171"/>
      <c r="BT393" s="179"/>
      <c r="BU393" s="171"/>
      <c r="BV393" s="171"/>
      <c r="BW393" s="179"/>
      <c r="BX393" s="171"/>
      <c r="BY393" s="171"/>
      <c r="BZ393" s="179"/>
      <c r="CA393" s="171"/>
      <c r="CB393" s="171"/>
      <c r="CC393" s="179"/>
      <c r="CD393" s="171"/>
      <c r="CE393" s="171"/>
      <c r="CF393" s="179"/>
      <c r="CG393" s="171"/>
      <c r="CH393" s="171"/>
      <c r="CI393" s="179"/>
      <c r="CJ393" s="171"/>
      <c r="CK393" s="171"/>
      <c r="CL393" s="179"/>
      <c r="CM393" s="171"/>
      <c r="CN393" s="171"/>
      <c r="CO393" s="179"/>
      <c r="CP393" s="171"/>
      <c r="CQ393" s="171"/>
      <c r="CR393" s="179"/>
      <c r="CS393" s="171"/>
      <c r="CT393" s="171"/>
      <c r="CU393" s="179"/>
      <c r="CV393" s="171"/>
      <c r="CW393" s="171"/>
      <c r="CX393" s="179"/>
      <c r="CY393" s="171"/>
      <c r="CZ393" s="171"/>
      <c r="DA393" s="179"/>
      <c r="DB393" s="171"/>
      <c r="DC393" s="171"/>
      <c r="DD393" s="179"/>
      <c r="DE393" s="171"/>
      <c r="DF393" s="171"/>
      <c r="DG393" s="179"/>
      <c r="DH393" s="171"/>
      <c r="DI393" s="171"/>
      <c r="DJ393" s="179"/>
      <c r="DK393" s="171"/>
      <c r="DL393" s="171"/>
      <c r="DM393" s="179"/>
      <c r="DN393" s="171"/>
      <c r="DO393" s="171"/>
      <c r="DP393" s="179"/>
      <c r="DQ393" s="171"/>
      <c r="DR393" s="171"/>
      <c r="DS393" s="179"/>
      <c r="DT393" s="171"/>
      <c r="DU393" s="171"/>
      <c r="DV393" s="179"/>
    </row>
    <row r="394" spans="1:126" x14ac:dyDescent="0.2">
      <c r="A394" s="191"/>
      <c r="B394" s="203"/>
      <c r="C394" s="203"/>
      <c r="D394" s="203"/>
      <c r="E394" s="207"/>
      <c r="F394" s="202" t="s">
        <v>258</v>
      </c>
      <c r="G394" s="179"/>
      <c r="H394" s="179"/>
      <c r="I394" s="192"/>
      <c r="J394" s="192"/>
      <c r="K394" s="179"/>
      <c r="L394" s="179"/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  <c r="AV394" s="179"/>
      <c r="AW394" s="179"/>
      <c r="AX394" s="179"/>
      <c r="AY394" s="179"/>
      <c r="AZ394" s="179"/>
      <c r="BA394" s="179"/>
      <c r="BB394" s="179"/>
      <c r="BC394" s="179"/>
      <c r="BD394" s="179"/>
      <c r="BE394" s="179"/>
      <c r="BF394" s="179"/>
      <c r="BG394" s="179"/>
      <c r="BH394" s="179"/>
      <c r="BI394" s="179"/>
      <c r="BJ394" s="179"/>
      <c r="BK394" s="179"/>
      <c r="BL394" s="179"/>
      <c r="BM394" s="179"/>
      <c r="BN394" s="179"/>
      <c r="BO394" s="179"/>
      <c r="BP394" s="179"/>
      <c r="BQ394" s="179"/>
      <c r="BR394" s="179"/>
      <c r="BS394" s="179"/>
      <c r="BT394" s="179"/>
      <c r="BU394" s="179"/>
      <c r="BV394" s="179"/>
      <c r="BW394" s="179"/>
      <c r="BX394" s="179"/>
      <c r="BY394" s="179"/>
      <c r="BZ394" s="179"/>
      <c r="CA394" s="179"/>
      <c r="CB394" s="179"/>
      <c r="CC394" s="179"/>
      <c r="CD394" s="179"/>
      <c r="CE394" s="179"/>
      <c r="CF394" s="179"/>
      <c r="CG394" s="179"/>
      <c r="CH394" s="179"/>
      <c r="CI394" s="179"/>
      <c r="CJ394" s="179"/>
      <c r="CK394" s="179"/>
      <c r="CL394" s="179"/>
      <c r="CM394" s="179"/>
      <c r="CN394" s="179"/>
      <c r="CO394" s="179"/>
      <c r="CP394" s="179"/>
      <c r="CQ394" s="179"/>
      <c r="CR394" s="179"/>
      <c r="CS394" s="179"/>
      <c r="CT394" s="179"/>
      <c r="CU394" s="179"/>
      <c r="CV394" s="179"/>
      <c r="CW394" s="179"/>
      <c r="CX394" s="179"/>
      <c r="CY394" s="179"/>
      <c r="CZ394" s="179"/>
      <c r="DA394" s="179"/>
      <c r="DB394" s="179"/>
      <c r="DC394" s="179"/>
      <c r="DD394" s="179"/>
      <c r="DE394" s="179"/>
      <c r="DF394" s="179"/>
      <c r="DG394" s="179"/>
      <c r="DH394" s="179"/>
      <c r="DI394" s="179"/>
      <c r="DJ394" s="179"/>
      <c r="DK394" s="179"/>
      <c r="DL394" s="179"/>
      <c r="DM394" s="179"/>
      <c r="DN394" s="179"/>
      <c r="DO394" s="179"/>
      <c r="DP394" s="179"/>
      <c r="DQ394" s="179"/>
      <c r="DR394" s="179"/>
      <c r="DS394" s="179"/>
      <c r="DT394" s="179"/>
      <c r="DU394" s="179"/>
      <c r="DV394" s="179"/>
    </row>
    <row r="395" spans="1:126" x14ac:dyDescent="0.2">
      <c r="A395" s="191"/>
      <c r="B395" s="203"/>
      <c r="C395" s="203"/>
      <c r="D395" s="203"/>
      <c r="E395" s="207"/>
      <c r="F395" s="202" t="s">
        <v>259</v>
      </c>
      <c r="G395" s="179"/>
      <c r="H395" s="179"/>
      <c r="I395" s="192"/>
      <c r="J395" s="192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  <c r="AV395" s="179"/>
      <c r="AW395" s="179"/>
      <c r="AX395" s="179"/>
      <c r="AY395" s="179"/>
      <c r="AZ395" s="179"/>
      <c r="BA395" s="179"/>
      <c r="BB395" s="179"/>
      <c r="BC395" s="179"/>
      <c r="BD395" s="179"/>
      <c r="BE395" s="179"/>
      <c r="BF395" s="179"/>
      <c r="BG395" s="179"/>
      <c r="BH395" s="179"/>
      <c r="BI395" s="179"/>
      <c r="BJ395" s="179"/>
      <c r="BK395" s="179"/>
      <c r="BL395" s="179"/>
      <c r="BM395" s="179"/>
      <c r="BN395" s="179"/>
      <c r="BO395" s="179"/>
      <c r="BP395" s="179"/>
      <c r="BQ395" s="179"/>
      <c r="BR395" s="179"/>
      <c r="BS395" s="179"/>
      <c r="BT395" s="179"/>
      <c r="BU395" s="179"/>
      <c r="BV395" s="179"/>
      <c r="BW395" s="179"/>
      <c r="BX395" s="179"/>
      <c r="BY395" s="179"/>
      <c r="BZ395" s="179"/>
      <c r="CA395" s="179"/>
      <c r="CB395" s="179"/>
      <c r="CC395" s="179"/>
      <c r="CD395" s="179"/>
      <c r="CE395" s="179"/>
      <c r="CF395" s="179"/>
      <c r="CG395" s="179"/>
      <c r="CH395" s="179"/>
      <c r="CI395" s="179"/>
      <c r="CJ395" s="179"/>
      <c r="CK395" s="179"/>
      <c r="CL395" s="179"/>
      <c r="CM395" s="179"/>
      <c r="CN395" s="179"/>
      <c r="CO395" s="179"/>
      <c r="CP395" s="179"/>
      <c r="CQ395" s="179"/>
      <c r="CR395" s="179"/>
      <c r="CS395" s="179"/>
      <c r="CT395" s="179"/>
      <c r="CU395" s="179"/>
      <c r="CV395" s="179"/>
      <c r="CW395" s="179"/>
      <c r="CX395" s="179"/>
      <c r="CY395" s="179"/>
      <c r="CZ395" s="179"/>
      <c r="DA395" s="179"/>
      <c r="DB395" s="179"/>
      <c r="DC395" s="179"/>
      <c r="DD395" s="179"/>
      <c r="DE395" s="179"/>
      <c r="DF395" s="179"/>
      <c r="DG395" s="179"/>
      <c r="DH395" s="179"/>
      <c r="DI395" s="179"/>
      <c r="DJ395" s="179"/>
      <c r="DK395" s="179"/>
      <c r="DL395" s="179"/>
      <c r="DM395" s="179"/>
      <c r="DN395" s="179"/>
      <c r="DO395" s="179"/>
      <c r="DP395" s="179"/>
      <c r="DQ395" s="179"/>
      <c r="DR395" s="179"/>
      <c r="DS395" s="179"/>
      <c r="DT395" s="179"/>
      <c r="DU395" s="179"/>
      <c r="DV395" s="179"/>
    </row>
    <row r="396" spans="1:126" x14ac:dyDescent="0.2">
      <c r="A396" s="191"/>
      <c r="B396" s="203"/>
      <c r="C396" s="203"/>
      <c r="D396" s="203"/>
      <c r="E396" s="207"/>
      <c r="F396" s="202" t="s">
        <v>258</v>
      </c>
      <c r="G396" s="179"/>
      <c r="H396" s="179"/>
      <c r="I396" s="192"/>
      <c r="J396" s="192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  <c r="AV396" s="179"/>
      <c r="AW396" s="179"/>
      <c r="AX396" s="179"/>
      <c r="AY396" s="179"/>
      <c r="AZ396" s="179"/>
      <c r="BA396" s="179"/>
      <c r="BB396" s="179"/>
      <c r="BC396" s="179"/>
      <c r="BD396" s="179"/>
      <c r="BE396" s="179"/>
      <c r="BF396" s="179"/>
      <c r="BG396" s="179"/>
      <c r="BH396" s="179"/>
      <c r="BI396" s="179"/>
      <c r="BJ396" s="179"/>
      <c r="BK396" s="179"/>
      <c r="BL396" s="179"/>
      <c r="BM396" s="179"/>
      <c r="BN396" s="179"/>
      <c r="BO396" s="179"/>
      <c r="BP396" s="179"/>
      <c r="BQ396" s="179"/>
      <c r="BR396" s="179"/>
      <c r="BS396" s="179"/>
      <c r="BT396" s="179"/>
      <c r="BU396" s="179"/>
      <c r="BV396" s="179"/>
      <c r="BW396" s="179"/>
      <c r="BX396" s="179"/>
      <c r="BY396" s="179"/>
      <c r="BZ396" s="179"/>
      <c r="CA396" s="179"/>
      <c r="CB396" s="179"/>
      <c r="CC396" s="179"/>
      <c r="CD396" s="179"/>
      <c r="CE396" s="179"/>
      <c r="CF396" s="179"/>
      <c r="CG396" s="179"/>
      <c r="CH396" s="179"/>
      <c r="CI396" s="179"/>
      <c r="CJ396" s="179"/>
      <c r="CK396" s="179"/>
      <c r="CL396" s="179"/>
      <c r="CM396" s="179"/>
      <c r="CN396" s="179"/>
      <c r="CO396" s="179"/>
      <c r="CP396" s="179"/>
      <c r="CQ396" s="179"/>
      <c r="CR396" s="179"/>
      <c r="CS396" s="179"/>
      <c r="CT396" s="179"/>
      <c r="CU396" s="179"/>
      <c r="CV396" s="179"/>
      <c r="CW396" s="179"/>
      <c r="CX396" s="179"/>
      <c r="CY396" s="179"/>
      <c r="CZ396" s="179"/>
      <c r="DA396" s="179"/>
      <c r="DB396" s="179"/>
      <c r="DC396" s="179"/>
      <c r="DD396" s="179"/>
      <c r="DE396" s="179"/>
      <c r="DF396" s="179"/>
      <c r="DG396" s="179"/>
      <c r="DH396" s="179"/>
      <c r="DI396" s="179"/>
      <c r="DJ396" s="179"/>
      <c r="DK396" s="179"/>
      <c r="DL396" s="179"/>
      <c r="DM396" s="179"/>
      <c r="DN396" s="179"/>
      <c r="DO396" s="179"/>
      <c r="DP396" s="179"/>
      <c r="DQ396" s="179"/>
      <c r="DR396" s="179"/>
      <c r="DS396" s="179"/>
      <c r="DT396" s="179"/>
      <c r="DU396" s="179"/>
      <c r="DV396" s="179"/>
    </row>
    <row r="397" spans="1:126" x14ac:dyDescent="0.2">
      <c r="A397" s="191"/>
      <c r="B397" s="203"/>
      <c r="C397" s="203"/>
      <c r="D397" s="203"/>
      <c r="E397" s="207"/>
      <c r="F397" s="202" t="s">
        <v>259</v>
      </c>
      <c r="G397" s="179"/>
      <c r="H397" s="179"/>
      <c r="I397" s="192"/>
      <c r="J397" s="192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  <c r="AV397" s="179"/>
      <c r="AW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/>
      <c r="BH397" s="179"/>
      <c r="BI397" s="179"/>
      <c r="BJ397" s="179"/>
      <c r="BK397" s="179"/>
      <c r="BL397" s="179"/>
      <c r="BM397" s="179"/>
      <c r="BN397" s="179"/>
      <c r="BO397" s="179"/>
      <c r="BP397" s="179"/>
      <c r="BQ397" s="179"/>
      <c r="BR397" s="179"/>
      <c r="BS397" s="179"/>
      <c r="BT397" s="179"/>
      <c r="BU397" s="179"/>
      <c r="BV397" s="179"/>
      <c r="BW397" s="179"/>
      <c r="BX397" s="179"/>
      <c r="BY397" s="179"/>
      <c r="BZ397" s="179"/>
      <c r="CA397" s="179"/>
      <c r="CB397" s="179"/>
      <c r="CC397" s="179"/>
      <c r="CD397" s="179"/>
      <c r="CE397" s="179"/>
      <c r="CF397" s="179"/>
      <c r="CG397" s="179"/>
      <c r="CH397" s="179"/>
      <c r="CI397" s="179"/>
      <c r="CJ397" s="179"/>
      <c r="CK397" s="179"/>
      <c r="CL397" s="179"/>
      <c r="CM397" s="179"/>
      <c r="CN397" s="179"/>
      <c r="CO397" s="179"/>
      <c r="CP397" s="179"/>
      <c r="CQ397" s="179"/>
      <c r="CR397" s="179"/>
      <c r="CS397" s="179"/>
      <c r="CT397" s="179"/>
      <c r="CU397" s="179"/>
      <c r="CV397" s="179"/>
      <c r="CW397" s="179"/>
      <c r="CX397" s="179"/>
      <c r="CY397" s="179"/>
      <c r="CZ397" s="179"/>
      <c r="DA397" s="179"/>
      <c r="DB397" s="179"/>
      <c r="DC397" s="179"/>
      <c r="DD397" s="179"/>
      <c r="DE397" s="179"/>
      <c r="DF397" s="179"/>
      <c r="DG397" s="179"/>
      <c r="DH397" s="179"/>
      <c r="DI397" s="179"/>
      <c r="DJ397" s="179"/>
      <c r="DK397" s="179"/>
      <c r="DL397" s="179"/>
      <c r="DM397" s="179"/>
      <c r="DN397" s="179"/>
      <c r="DO397" s="179"/>
      <c r="DP397" s="179"/>
      <c r="DQ397" s="179"/>
      <c r="DR397" s="179"/>
      <c r="DS397" s="179"/>
      <c r="DT397" s="179"/>
      <c r="DU397" s="179"/>
      <c r="DV397" s="179"/>
    </row>
    <row r="398" spans="1:126" x14ac:dyDescent="0.2">
      <c r="A398" s="191"/>
      <c r="B398" s="203"/>
      <c r="C398" s="203"/>
      <c r="D398" s="203"/>
      <c r="E398" s="207"/>
      <c r="F398" s="202" t="s">
        <v>258</v>
      </c>
      <c r="G398" s="179"/>
      <c r="H398" s="179"/>
      <c r="I398" s="192"/>
      <c r="J398" s="192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J398" s="179"/>
      <c r="BK398" s="179"/>
      <c r="BL398" s="179"/>
      <c r="BM398" s="179"/>
      <c r="BN398" s="179"/>
      <c r="BO398" s="179"/>
      <c r="BP398" s="179"/>
      <c r="BQ398" s="179"/>
      <c r="BR398" s="179"/>
      <c r="BS398" s="179"/>
      <c r="BT398" s="179"/>
      <c r="BU398" s="179"/>
      <c r="BV398" s="179"/>
      <c r="BW398" s="179"/>
      <c r="BX398" s="179"/>
      <c r="BY398" s="179"/>
      <c r="BZ398" s="179"/>
      <c r="CA398" s="179"/>
      <c r="CB398" s="179"/>
      <c r="CC398" s="179"/>
      <c r="CD398" s="179"/>
      <c r="CE398" s="179"/>
      <c r="CF398" s="179"/>
      <c r="CG398" s="179"/>
      <c r="CH398" s="179"/>
      <c r="CI398" s="179"/>
      <c r="CJ398" s="179"/>
      <c r="CK398" s="179"/>
      <c r="CL398" s="179"/>
      <c r="CM398" s="179"/>
      <c r="CN398" s="179"/>
      <c r="CO398" s="179"/>
      <c r="CP398" s="179"/>
      <c r="CQ398" s="179"/>
      <c r="CR398" s="179"/>
      <c r="CS398" s="179"/>
      <c r="CT398" s="179"/>
      <c r="CU398" s="179"/>
      <c r="CV398" s="179"/>
      <c r="CW398" s="179"/>
      <c r="CX398" s="179"/>
      <c r="CY398" s="179"/>
      <c r="CZ398" s="179"/>
      <c r="DA398" s="179"/>
      <c r="DB398" s="179"/>
      <c r="DC398" s="179"/>
      <c r="DD398" s="179"/>
      <c r="DE398" s="179"/>
      <c r="DF398" s="179"/>
      <c r="DG398" s="179"/>
      <c r="DH398" s="179"/>
      <c r="DI398" s="179"/>
      <c r="DJ398" s="179"/>
      <c r="DK398" s="179"/>
      <c r="DL398" s="179"/>
      <c r="DM398" s="179"/>
      <c r="DN398" s="179"/>
      <c r="DO398" s="179"/>
      <c r="DP398" s="179"/>
      <c r="DQ398" s="179"/>
      <c r="DR398" s="179"/>
      <c r="DS398" s="179"/>
      <c r="DT398" s="179"/>
      <c r="DU398" s="179"/>
      <c r="DV398" s="179"/>
    </row>
    <row r="399" spans="1:126" x14ac:dyDescent="0.2">
      <c r="A399" s="191"/>
      <c r="B399" s="203"/>
      <c r="C399" s="203"/>
      <c r="D399" s="203"/>
      <c r="E399" s="207"/>
      <c r="F399" s="202" t="s">
        <v>259</v>
      </c>
      <c r="G399" s="179"/>
      <c r="H399" s="179"/>
      <c r="I399" s="192"/>
      <c r="J399" s="192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  <c r="AV399" s="179"/>
      <c r="AW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J399" s="179"/>
      <c r="BK399" s="179"/>
      <c r="BL399" s="179"/>
      <c r="BM399" s="179"/>
      <c r="BN399" s="179"/>
      <c r="BO399" s="179"/>
      <c r="BP399" s="179"/>
      <c r="BQ399" s="179"/>
      <c r="BR399" s="179"/>
      <c r="BS399" s="179"/>
      <c r="BT399" s="179"/>
      <c r="BU399" s="179"/>
      <c r="BV399" s="179"/>
      <c r="BW399" s="179"/>
      <c r="BX399" s="179"/>
      <c r="BY399" s="179"/>
      <c r="BZ399" s="179"/>
      <c r="CA399" s="179"/>
      <c r="CB399" s="179"/>
      <c r="CC399" s="179"/>
      <c r="CD399" s="179"/>
      <c r="CE399" s="179"/>
      <c r="CF399" s="179"/>
      <c r="CG399" s="179"/>
      <c r="CH399" s="179"/>
      <c r="CI399" s="179"/>
      <c r="CJ399" s="179"/>
      <c r="CK399" s="179"/>
      <c r="CL399" s="179"/>
      <c r="CM399" s="179"/>
      <c r="CN399" s="179"/>
      <c r="CO399" s="179"/>
      <c r="CP399" s="179"/>
      <c r="CQ399" s="179"/>
      <c r="CR399" s="179"/>
      <c r="CS399" s="179"/>
      <c r="CT399" s="179"/>
      <c r="CU399" s="179"/>
      <c r="CV399" s="179"/>
      <c r="CW399" s="179"/>
      <c r="CX399" s="179"/>
      <c r="CY399" s="179"/>
      <c r="CZ399" s="179"/>
      <c r="DA399" s="179"/>
      <c r="DB399" s="179"/>
      <c r="DC399" s="179"/>
      <c r="DD399" s="179"/>
      <c r="DE399" s="179"/>
      <c r="DF399" s="179"/>
      <c r="DG399" s="179"/>
      <c r="DH399" s="179"/>
      <c r="DI399" s="179"/>
      <c r="DJ399" s="179"/>
      <c r="DK399" s="179"/>
      <c r="DL399" s="179"/>
      <c r="DM399" s="179"/>
      <c r="DN399" s="179"/>
      <c r="DO399" s="179"/>
      <c r="DP399" s="179"/>
      <c r="DQ399" s="179"/>
      <c r="DR399" s="179"/>
      <c r="DS399" s="179"/>
      <c r="DT399" s="179"/>
      <c r="DU399" s="179"/>
      <c r="DV399" s="179"/>
    </row>
    <row r="400" spans="1:126" x14ac:dyDescent="0.2">
      <c r="A400" s="191"/>
      <c r="B400" s="203"/>
      <c r="C400" s="203"/>
      <c r="D400" s="203"/>
      <c r="E400" s="207"/>
      <c r="F400" s="202" t="s">
        <v>258</v>
      </c>
      <c r="G400" s="179"/>
      <c r="H400" s="179"/>
      <c r="I400" s="192"/>
      <c r="J400" s="192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  <c r="AV400" s="179"/>
      <c r="AW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J400" s="179"/>
      <c r="BK400" s="179"/>
      <c r="BL400" s="179"/>
      <c r="BM400" s="179"/>
      <c r="BN400" s="179"/>
      <c r="BO400" s="179"/>
      <c r="BP400" s="179"/>
      <c r="BQ400" s="179"/>
      <c r="BR400" s="179"/>
      <c r="BS400" s="179"/>
      <c r="BT400" s="179"/>
      <c r="BU400" s="179"/>
      <c r="BV400" s="179"/>
      <c r="BW400" s="179"/>
      <c r="BX400" s="179"/>
      <c r="BY400" s="179"/>
      <c r="BZ400" s="179"/>
      <c r="CA400" s="179"/>
      <c r="CB400" s="179"/>
      <c r="CC400" s="179"/>
      <c r="CD400" s="179"/>
      <c r="CE400" s="179"/>
      <c r="CF400" s="179"/>
      <c r="CG400" s="179"/>
      <c r="CH400" s="179"/>
      <c r="CI400" s="179"/>
      <c r="CJ400" s="179"/>
      <c r="CK400" s="179"/>
      <c r="CL400" s="179"/>
      <c r="CM400" s="179"/>
      <c r="CN400" s="179"/>
      <c r="CO400" s="179"/>
      <c r="CP400" s="179"/>
      <c r="CQ400" s="179"/>
      <c r="CR400" s="179"/>
      <c r="CS400" s="179"/>
      <c r="CT400" s="179"/>
      <c r="CU400" s="179"/>
      <c r="CV400" s="179"/>
      <c r="CW400" s="179"/>
      <c r="CX400" s="179"/>
      <c r="CY400" s="179"/>
      <c r="CZ400" s="179"/>
      <c r="DA400" s="179"/>
      <c r="DB400" s="179"/>
      <c r="DC400" s="179"/>
      <c r="DD400" s="179"/>
      <c r="DE400" s="179"/>
      <c r="DF400" s="179"/>
      <c r="DG400" s="179"/>
      <c r="DH400" s="179"/>
      <c r="DI400" s="179"/>
      <c r="DJ400" s="179"/>
      <c r="DK400" s="179"/>
      <c r="DL400" s="179"/>
      <c r="DM400" s="179"/>
      <c r="DN400" s="179"/>
      <c r="DO400" s="179"/>
      <c r="DP400" s="179"/>
      <c r="DQ400" s="179"/>
      <c r="DR400" s="179"/>
      <c r="DS400" s="179"/>
      <c r="DT400" s="179"/>
      <c r="DU400" s="179"/>
      <c r="DV400" s="179"/>
    </row>
    <row r="401" spans="1:126" x14ac:dyDescent="0.2">
      <c r="A401" s="191"/>
      <c r="B401" s="203"/>
      <c r="C401" s="203"/>
      <c r="D401" s="203"/>
      <c r="E401" s="207"/>
      <c r="F401" s="202" t="s">
        <v>259</v>
      </c>
      <c r="G401" s="171"/>
      <c r="H401" s="171"/>
      <c r="I401" s="192"/>
      <c r="J401" s="192"/>
      <c r="K401" s="171"/>
      <c r="L401" s="179"/>
      <c r="M401" s="171"/>
      <c r="N401" s="171"/>
      <c r="O401" s="179"/>
      <c r="P401" s="171"/>
      <c r="Q401" s="171"/>
      <c r="R401" s="179"/>
      <c r="S401" s="171"/>
      <c r="T401" s="171"/>
      <c r="U401" s="179"/>
      <c r="V401" s="171"/>
      <c r="W401" s="171"/>
      <c r="X401" s="179"/>
      <c r="Y401" s="171"/>
      <c r="Z401" s="171"/>
      <c r="AA401" s="179"/>
      <c r="AB401" s="171"/>
      <c r="AC401" s="171"/>
      <c r="AD401" s="179"/>
      <c r="AE401" s="171"/>
      <c r="AF401" s="171"/>
      <c r="AG401" s="179"/>
      <c r="AH401" s="171"/>
      <c r="AI401" s="171"/>
      <c r="AJ401" s="179"/>
      <c r="AK401" s="171"/>
      <c r="AL401" s="171"/>
      <c r="AM401" s="179"/>
      <c r="AN401" s="171"/>
      <c r="AO401" s="171"/>
      <c r="AP401" s="179"/>
      <c r="AQ401" s="171"/>
      <c r="AR401" s="171"/>
      <c r="AS401" s="179"/>
      <c r="AT401" s="171"/>
      <c r="AU401" s="171"/>
      <c r="AV401" s="179"/>
      <c r="AW401" s="171"/>
      <c r="AX401" s="171"/>
      <c r="AY401" s="179"/>
      <c r="AZ401" s="171"/>
      <c r="BA401" s="171"/>
      <c r="BB401" s="179"/>
      <c r="BC401" s="171"/>
      <c r="BD401" s="171"/>
      <c r="BE401" s="179"/>
      <c r="BF401" s="171"/>
      <c r="BG401" s="171"/>
      <c r="BH401" s="179"/>
      <c r="BI401" s="171"/>
      <c r="BJ401" s="171"/>
      <c r="BK401" s="179"/>
      <c r="BL401" s="171"/>
      <c r="BM401" s="171"/>
      <c r="BN401" s="179"/>
      <c r="BO401" s="171"/>
      <c r="BP401" s="171"/>
      <c r="BQ401" s="179"/>
      <c r="BR401" s="171"/>
      <c r="BS401" s="171"/>
      <c r="BT401" s="179"/>
      <c r="BU401" s="171"/>
      <c r="BV401" s="171"/>
      <c r="BW401" s="179"/>
      <c r="BX401" s="171"/>
      <c r="BY401" s="171"/>
      <c r="BZ401" s="179"/>
      <c r="CA401" s="171"/>
      <c r="CB401" s="171"/>
      <c r="CC401" s="179"/>
      <c r="CD401" s="171"/>
      <c r="CE401" s="171"/>
      <c r="CF401" s="179"/>
      <c r="CG401" s="171"/>
      <c r="CH401" s="171"/>
      <c r="CI401" s="179"/>
      <c r="CJ401" s="171"/>
      <c r="CK401" s="171"/>
      <c r="CL401" s="179"/>
      <c r="CM401" s="171"/>
      <c r="CN401" s="171"/>
      <c r="CO401" s="179"/>
      <c r="CP401" s="171"/>
      <c r="CQ401" s="171"/>
      <c r="CR401" s="179"/>
      <c r="CS401" s="171"/>
      <c r="CT401" s="171"/>
      <c r="CU401" s="179"/>
      <c r="CV401" s="171"/>
      <c r="CW401" s="171"/>
      <c r="CX401" s="179"/>
      <c r="CY401" s="171"/>
      <c r="CZ401" s="171"/>
      <c r="DA401" s="179"/>
      <c r="DB401" s="171"/>
      <c r="DC401" s="171"/>
      <c r="DD401" s="179"/>
      <c r="DE401" s="171"/>
      <c r="DF401" s="171"/>
      <c r="DG401" s="179"/>
      <c r="DH401" s="171"/>
      <c r="DI401" s="171"/>
      <c r="DJ401" s="179"/>
      <c r="DK401" s="171"/>
      <c r="DL401" s="171"/>
      <c r="DM401" s="179"/>
      <c r="DN401" s="171"/>
      <c r="DO401" s="171"/>
      <c r="DP401" s="179"/>
      <c r="DQ401" s="171"/>
      <c r="DR401" s="171"/>
      <c r="DS401" s="179"/>
      <c r="DT401" s="171"/>
      <c r="DU401" s="171"/>
      <c r="DV401" s="179"/>
    </row>
    <row r="402" spans="1:126" x14ac:dyDescent="0.2">
      <c r="A402" s="191"/>
      <c r="B402" s="203"/>
      <c r="C402" s="203"/>
      <c r="D402" s="203"/>
      <c r="E402" s="207"/>
      <c r="F402" s="202" t="s">
        <v>258</v>
      </c>
      <c r="G402" s="179"/>
      <c r="H402" s="179"/>
      <c r="I402" s="192"/>
      <c r="J402" s="192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J402" s="179"/>
      <c r="BK402" s="179"/>
      <c r="BL402" s="179"/>
      <c r="BM402" s="179"/>
      <c r="BN402" s="179"/>
      <c r="BO402" s="179"/>
      <c r="BP402" s="179"/>
      <c r="BQ402" s="179"/>
      <c r="BR402" s="179"/>
      <c r="BS402" s="179"/>
      <c r="BT402" s="179"/>
      <c r="BU402" s="179"/>
      <c r="BV402" s="179"/>
      <c r="BW402" s="179"/>
      <c r="BX402" s="179"/>
      <c r="BY402" s="179"/>
      <c r="BZ402" s="179"/>
      <c r="CA402" s="179"/>
      <c r="CB402" s="179"/>
      <c r="CC402" s="179"/>
      <c r="CD402" s="179"/>
      <c r="CE402" s="179"/>
      <c r="CF402" s="179"/>
      <c r="CG402" s="179"/>
      <c r="CH402" s="179"/>
      <c r="CI402" s="179"/>
      <c r="CJ402" s="179"/>
      <c r="CK402" s="179"/>
      <c r="CL402" s="179"/>
      <c r="CM402" s="179"/>
      <c r="CN402" s="179"/>
      <c r="CO402" s="179"/>
      <c r="CP402" s="179"/>
      <c r="CQ402" s="179"/>
      <c r="CR402" s="179"/>
      <c r="CS402" s="179"/>
      <c r="CT402" s="179"/>
      <c r="CU402" s="179"/>
      <c r="CV402" s="179"/>
      <c r="CW402" s="179"/>
      <c r="CX402" s="179"/>
      <c r="CY402" s="179"/>
      <c r="CZ402" s="179"/>
      <c r="DA402" s="179"/>
      <c r="DB402" s="179"/>
      <c r="DC402" s="179"/>
      <c r="DD402" s="179"/>
      <c r="DE402" s="179"/>
      <c r="DF402" s="179"/>
      <c r="DG402" s="179"/>
      <c r="DH402" s="179"/>
      <c r="DI402" s="179"/>
      <c r="DJ402" s="179"/>
      <c r="DK402" s="179"/>
      <c r="DL402" s="179"/>
      <c r="DM402" s="179"/>
      <c r="DN402" s="179"/>
      <c r="DO402" s="179"/>
      <c r="DP402" s="179"/>
      <c r="DQ402" s="179"/>
      <c r="DR402" s="179"/>
      <c r="DS402" s="179"/>
      <c r="DT402" s="179"/>
      <c r="DU402" s="179"/>
      <c r="DV402" s="179"/>
    </row>
    <row r="403" spans="1:126" x14ac:dyDescent="0.2">
      <c r="A403" s="191"/>
      <c r="B403" s="203"/>
      <c r="C403" s="203"/>
      <c r="D403" s="203"/>
      <c r="E403" s="207"/>
      <c r="F403" s="202" t="s">
        <v>259</v>
      </c>
      <c r="G403" s="179"/>
      <c r="H403" s="179"/>
      <c r="I403" s="192"/>
      <c r="J403" s="192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79"/>
      <c r="AZ403" s="179"/>
      <c r="BA403" s="179"/>
      <c r="BB403" s="179"/>
      <c r="BC403" s="179"/>
      <c r="BD403" s="179"/>
      <c r="BE403" s="179"/>
      <c r="BF403" s="179"/>
      <c r="BG403" s="179"/>
      <c r="BH403" s="179"/>
      <c r="BI403" s="179"/>
      <c r="BJ403" s="179"/>
      <c r="BK403" s="179"/>
      <c r="BL403" s="179"/>
      <c r="BM403" s="179"/>
      <c r="BN403" s="179"/>
      <c r="BO403" s="179"/>
      <c r="BP403" s="179"/>
      <c r="BQ403" s="179"/>
      <c r="BR403" s="179"/>
      <c r="BS403" s="179"/>
      <c r="BT403" s="179"/>
      <c r="BU403" s="179"/>
      <c r="BV403" s="179"/>
      <c r="BW403" s="179"/>
      <c r="BX403" s="179"/>
      <c r="BY403" s="179"/>
      <c r="BZ403" s="179"/>
      <c r="CA403" s="179"/>
      <c r="CB403" s="179"/>
      <c r="CC403" s="179"/>
      <c r="CD403" s="179"/>
      <c r="CE403" s="179"/>
      <c r="CF403" s="179"/>
      <c r="CG403" s="179"/>
      <c r="CH403" s="179"/>
      <c r="CI403" s="179"/>
      <c r="CJ403" s="179"/>
      <c r="CK403" s="179"/>
      <c r="CL403" s="179"/>
      <c r="CM403" s="179"/>
      <c r="CN403" s="179"/>
      <c r="CO403" s="179"/>
      <c r="CP403" s="179"/>
      <c r="CQ403" s="179"/>
      <c r="CR403" s="179"/>
      <c r="CS403" s="179"/>
      <c r="CT403" s="179"/>
      <c r="CU403" s="179"/>
      <c r="CV403" s="179"/>
      <c r="CW403" s="179"/>
      <c r="CX403" s="179"/>
      <c r="CY403" s="179"/>
      <c r="CZ403" s="179"/>
      <c r="DA403" s="179"/>
      <c r="DB403" s="179"/>
      <c r="DC403" s="179"/>
      <c r="DD403" s="179"/>
      <c r="DE403" s="179"/>
      <c r="DF403" s="179"/>
      <c r="DG403" s="179"/>
      <c r="DH403" s="179"/>
      <c r="DI403" s="179"/>
      <c r="DJ403" s="179"/>
      <c r="DK403" s="179"/>
      <c r="DL403" s="179"/>
      <c r="DM403" s="179"/>
      <c r="DN403" s="179"/>
      <c r="DO403" s="179"/>
      <c r="DP403" s="179"/>
      <c r="DQ403" s="179"/>
      <c r="DR403" s="179"/>
      <c r="DS403" s="179"/>
      <c r="DT403" s="179"/>
      <c r="DU403" s="179"/>
      <c r="DV403" s="179"/>
    </row>
    <row r="404" spans="1:126" x14ac:dyDescent="0.2">
      <c r="A404" s="191"/>
      <c r="B404" s="203"/>
      <c r="C404" s="203"/>
      <c r="D404" s="203"/>
      <c r="E404" s="207"/>
      <c r="F404" s="202" t="s">
        <v>258</v>
      </c>
      <c r="G404" s="179"/>
      <c r="H404" s="179"/>
      <c r="I404" s="192"/>
      <c r="J404" s="192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79"/>
      <c r="AZ404" s="179"/>
      <c r="BA404" s="179"/>
      <c r="BB404" s="179"/>
      <c r="BC404" s="179"/>
      <c r="BD404" s="179"/>
      <c r="BE404" s="179"/>
      <c r="BF404" s="179"/>
      <c r="BG404" s="179"/>
      <c r="BH404" s="179"/>
      <c r="BI404" s="179"/>
      <c r="BJ404" s="179"/>
      <c r="BK404" s="179"/>
      <c r="BL404" s="179"/>
      <c r="BM404" s="179"/>
      <c r="BN404" s="179"/>
      <c r="BO404" s="179"/>
      <c r="BP404" s="179"/>
      <c r="BQ404" s="179"/>
      <c r="BR404" s="179"/>
      <c r="BS404" s="179"/>
      <c r="BT404" s="179"/>
      <c r="BU404" s="179"/>
      <c r="BV404" s="179"/>
      <c r="BW404" s="179"/>
      <c r="BX404" s="179"/>
      <c r="BY404" s="179"/>
      <c r="BZ404" s="179"/>
      <c r="CA404" s="179"/>
      <c r="CB404" s="179"/>
      <c r="CC404" s="179"/>
      <c r="CD404" s="179"/>
      <c r="CE404" s="179"/>
      <c r="CF404" s="179"/>
      <c r="CG404" s="179"/>
      <c r="CH404" s="179"/>
      <c r="CI404" s="179"/>
      <c r="CJ404" s="179"/>
      <c r="CK404" s="179"/>
      <c r="CL404" s="179"/>
      <c r="CM404" s="179"/>
      <c r="CN404" s="179"/>
      <c r="CO404" s="179"/>
      <c r="CP404" s="179"/>
      <c r="CQ404" s="179"/>
      <c r="CR404" s="179"/>
      <c r="CS404" s="179"/>
      <c r="CT404" s="179"/>
      <c r="CU404" s="179"/>
      <c r="CV404" s="179"/>
      <c r="CW404" s="179"/>
      <c r="CX404" s="179"/>
      <c r="CY404" s="179"/>
      <c r="CZ404" s="179"/>
      <c r="DA404" s="179"/>
      <c r="DB404" s="179"/>
      <c r="DC404" s="179"/>
      <c r="DD404" s="179"/>
      <c r="DE404" s="179"/>
      <c r="DF404" s="179"/>
      <c r="DG404" s="179"/>
      <c r="DH404" s="179"/>
      <c r="DI404" s="179"/>
      <c r="DJ404" s="179"/>
      <c r="DK404" s="179"/>
      <c r="DL404" s="179"/>
      <c r="DM404" s="179"/>
      <c r="DN404" s="179"/>
      <c r="DO404" s="179"/>
      <c r="DP404" s="179"/>
      <c r="DQ404" s="179"/>
      <c r="DR404" s="179"/>
      <c r="DS404" s="179"/>
      <c r="DT404" s="179"/>
      <c r="DU404" s="179"/>
      <c r="DV404" s="179"/>
    </row>
    <row r="405" spans="1:126" x14ac:dyDescent="0.2">
      <c r="A405" s="191"/>
      <c r="B405" s="203"/>
      <c r="C405" s="203"/>
      <c r="D405" s="203"/>
      <c r="E405" s="207"/>
      <c r="F405" s="202" t="s">
        <v>259</v>
      </c>
      <c r="G405" s="179"/>
      <c r="H405" s="179"/>
      <c r="I405" s="192"/>
      <c r="J405" s="192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79"/>
      <c r="AZ405" s="179"/>
      <c r="BA405" s="179"/>
      <c r="BB405" s="179"/>
      <c r="BC405" s="179"/>
      <c r="BD405" s="179"/>
      <c r="BE405" s="179"/>
      <c r="BF405" s="179"/>
      <c r="BG405" s="179"/>
      <c r="BH405" s="179"/>
      <c r="BI405" s="179"/>
      <c r="BJ405" s="179"/>
      <c r="BK405" s="179"/>
      <c r="BL405" s="179"/>
      <c r="BM405" s="179"/>
      <c r="BN405" s="179"/>
      <c r="BO405" s="179"/>
      <c r="BP405" s="179"/>
      <c r="BQ405" s="179"/>
      <c r="BR405" s="179"/>
      <c r="BS405" s="179"/>
      <c r="BT405" s="179"/>
      <c r="BU405" s="179"/>
      <c r="BV405" s="179"/>
      <c r="BW405" s="179"/>
      <c r="BX405" s="179"/>
      <c r="BY405" s="179"/>
      <c r="BZ405" s="179"/>
      <c r="CA405" s="179"/>
      <c r="CB405" s="179"/>
      <c r="CC405" s="179"/>
      <c r="CD405" s="179"/>
      <c r="CE405" s="179"/>
      <c r="CF405" s="179"/>
      <c r="CG405" s="179"/>
      <c r="CH405" s="179"/>
      <c r="CI405" s="179"/>
      <c r="CJ405" s="179"/>
      <c r="CK405" s="179"/>
      <c r="CL405" s="179"/>
      <c r="CM405" s="179"/>
      <c r="CN405" s="179"/>
      <c r="CO405" s="179"/>
      <c r="CP405" s="179"/>
      <c r="CQ405" s="179"/>
      <c r="CR405" s="179"/>
      <c r="CS405" s="179"/>
      <c r="CT405" s="179"/>
      <c r="CU405" s="179"/>
      <c r="CV405" s="179"/>
      <c r="CW405" s="179"/>
      <c r="CX405" s="179"/>
      <c r="CY405" s="179"/>
      <c r="CZ405" s="179"/>
      <c r="DA405" s="179"/>
      <c r="DB405" s="179"/>
      <c r="DC405" s="179"/>
      <c r="DD405" s="179"/>
      <c r="DE405" s="179"/>
      <c r="DF405" s="179"/>
      <c r="DG405" s="179"/>
      <c r="DH405" s="179"/>
      <c r="DI405" s="179"/>
      <c r="DJ405" s="179"/>
      <c r="DK405" s="179"/>
      <c r="DL405" s="179"/>
      <c r="DM405" s="179"/>
      <c r="DN405" s="179"/>
      <c r="DO405" s="179"/>
      <c r="DP405" s="179"/>
      <c r="DQ405" s="179"/>
      <c r="DR405" s="179"/>
      <c r="DS405" s="179"/>
      <c r="DT405" s="179"/>
      <c r="DU405" s="179"/>
      <c r="DV405" s="179"/>
    </row>
    <row r="406" spans="1:126" x14ac:dyDescent="0.2">
      <c r="A406" s="191"/>
      <c r="B406" s="203"/>
      <c r="C406" s="203"/>
      <c r="D406" s="203"/>
      <c r="E406" s="207"/>
      <c r="F406" s="202" t="s">
        <v>258</v>
      </c>
      <c r="G406" s="179"/>
      <c r="H406" s="179"/>
      <c r="I406" s="192"/>
      <c r="J406" s="192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/>
      <c r="BH406" s="179"/>
      <c r="BI406" s="179"/>
      <c r="BJ406" s="179"/>
      <c r="BK406" s="179"/>
      <c r="BL406" s="179"/>
      <c r="BM406" s="179"/>
      <c r="BN406" s="179"/>
      <c r="BO406" s="179"/>
      <c r="BP406" s="179"/>
      <c r="BQ406" s="179"/>
      <c r="BR406" s="179"/>
      <c r="BS406" s="179"/>
      <c r="BT406" s="179"/>
      <c r="BU406" s="179"/>
      <c r="BV406" s="179"/>
      <c r="BW406" s="179"/>
      <c r="BX406" s="179"/>
      <c r="BY406" s="179"/>
      <c r="BZ406" s="179"/>
      <c r="CA406" s="179"/>
      <c r="CB406" s="179"/>
      <c r="CC406" s="179"/>
      <c r="CD406" s="179"/>
      <c r="CE406" s="179"/>
      <c r="CF406" s="179"/>
      <c r="CG406" s="179"/>
      <c r="CH406" s="179"/>
      <c r="CI406" s="179"/>
      <c r="CJ406" s="179"/>
      <c r="CK406" s="179"/>
      <c r="CL406" s="179"/>
      <c r="CM406" s="179"/>
      <c r="CN406" s="179"/>
      <c r="CO406" s="179"/>
      <c r="CP406" s="179"/>
      <c r="CQ406" s="179"/>
      <c r="CR406" s="179"/>
      <c r="CS406" s="179"/>
      <c r="CT406" s="179"/>
      <c r="CU406" s="179"/>
      <c r="CV406" s="179"/>
      <c r="CW406" s="179"/>
      <c r="CX406" s="179"/>
      <c r="CY406" s="179"/>
      <c r="CZ406" s="179"/>
      <c r="DA406" s="179"/>
      <c r="DB406" s="179"/>
      <c r="DC406" s="179"/>
      <c r="DD406" s="179"/>
      <c r="DE406" s="179"/>
      <c r="DF406" s="179"/>
      <c r="DG406" s="179"/>
      <c r="DH406" s="179"/>
      <c r="DI406" s="179"/>
      <c r="DJ406" s="179"/>
      <c r="DK406" s="179"/>
      <c r="DL406" s="179"/>
      <c r="DM406" s="179"/>
      <c r="DN406" s="179"/>
      <c r="DO406" s="179"/>
      <c r="DP406" s="179"/>
      <c r="DQ406" s="179"/>
      <c r="DR406" s="179"/>
      <c r="DS406" s="179"/>
      <c r="DT406" s="179"/>
      <c r="DU406" s="179"/>
      <c r="DV406" s="179"/>
    </row>
    <row r="407" spans="1:126" x14ac:dyDescent="0.2">
      <c r="A407" s="191"/>
      <c r="B407" s="203"/>
      <c r="C407" s="203"/>
      <c r="D407" s="203"/>
      <c r="E407" s="207"/>
      <c r="F407" s="202" t="s">
        <v>259</v>
      </c>
      <c r="G407" s="171"/>
      <c r="H407" s="171"/>
      <c r="I407" s="192"/>
      <c r="J407" s="192"/>
      <c r="K407" s="171"/>
      <c r="L407" s="179"/>
      <c r="M407" s="171"/>
      <c r="N407" s="171"/>
      <c r="O407" s="179"/>
      <c r="P407" s="171"/>
      <c r="Q407" s="171"/>
      <c r="R407" s="179"/>
      <c r="S407" s="171"/>
      <c r="T407" s="171"/>
      <c r="U407" s="179"/>
      <c r="V407" s="171"/>
      <c r="W407" s="171"/>
      <c r="X407" s="179"/>
      <c r="Y407" s="171"/>
      <c r="Z407" s="171"/>
      <c r="AA407" s="179"/>
      <c r="AB407" s="171"/>
      <c r="AC407" s="171"/>
      <c r="AD407" s="179"/>
      <c r="AE407" s="171"/>
      <c r="AF407" s="171"/>
      <c r="AG407" s="179"/>
      <c r="AH407" s="171"/>
      <c r="AI407" s="171"/>
      <c r="AJ407" s="179"/>
      <c r="AK407" s="171"/>
      <c r="AL407" s="171"/>
      <c r="AM407" s="179"/>
      <c r="AN407" s="171"/>
      <c r="AO407" s="171"/>
      <c r="AP407" s="179"/>
      <c r="AQ407" s="171"/>
      <c r="AR407" s="171"/>
      <c r="AS407" s="179"/>
      <c r="AT407" s="171"/>
      <c r="AU407" s="171"/>
      <c r="AV407" s="179"/>
      <c r="AW407" s="171"/>
      <c r="AX407" s="171"/>
      <c r="AY407" s="179"/>
      <c r="AZ407" s="171"/>
      <c r="BA407" s="171"/>
      <c r="BB407" s="179"/>
      <c r="BC407" s="171"/>
      <c r="BD407" s="171"/>
      <c r="BE407" s="179"/>
      <c r="BF407" s="171"/>
      <c r="BG407" s="171"/>
      <c r="BH407" s="179"/>
      <c r="BI407" s="171"/>
      <c r="BJ407" s="171"/>
      <c r="BK407" s="179"/>
      <c r="BL407" s="171"/>
      <c r="BM407" s="171"/>
      <c r="BN407" s="179"/>
      <c r="BO407" s="171"/>
      <c r="BP407" s="171"/>
      <c r="BQ407" s="179"/>
      <c r="BR407" s="171"/>
      <c r="BS407" s="171"/>
      <c r="BT407" s="179"/>
      <c r="BU407" s="171"/>
      <c r="BV407" s="171"/>
      <c r="BW407" s="179"/>
      <c r="BX407" s="171"/>
      <c r="BY407" s="171"/>
      <c r="BZ407" s="179"/>
      <c r="CA407" s="171"/>
      <c r="CB407" s="171"/>
      <c r="CC407" s="179"/>
      <c r="CD407" s="171"/>
      <c r="CE407" s="171"/>
      <c r="CF407" s="179"/>
      <c r="CG407" s="171"/>
      <c r="CH407" s="171"/>
      <c r="CI407" s="179"/>
      <c r="CJ407" s="171"/>
      <c r="CK407" s="171"/>
      <c r="CL407" s="179"/>
      <c r="CM407" s="171"/>
      <c r="CN407" s="171"/>
      <c r="CO407" s="179"/>
      <c r="CP407" s="171"/>
      <c r="CQ407" s="171"/>
      <c r="CR407" s="179"/>
      <c r="CS407" s="171"/>
      <c r="CT407" s="171"/>
      <c r="CU407" s="179"/>
      <c r="CV407" s="171"/>
      <c r="CW407" s="171"/>
      <c r="CX407" s="179"/>
      <c r="CY407" s="171"/>
      <c r="CZ407" s="171"/>
      <c r="DA407" s="179"/>
      <c r="DB407" s="171"/>
      <c r="DC407" s="171"/>
      <c r="DD407" s="179"/>
      <c r="DE407" s="171"/>
      <c r="DF407" s="171"/>
      <c r="DG407" s="179"/>
      <c r="DH407" s="171"/>
      <c r="DI407" s="171"/>
      <c r="DJ407" s="179"/>
      <c r="DK407" s="171"/>
      <c r="DL407" s="171"/>
      <c r="DM407" s="179"/>
      <c r="DN407" s="171"/>
      <c r="DO407" s="171"/>
      <c r="DP407" s="179"/>
      <c r="DQ407" s="171"/>
      <c r="DR407" s="171"/>
      <c r="DS407" s="179"/>
      <c r="DT407" s="171"/>
      <c r="DU407" s="171"/>
      <c r="DV407" s="179"/>
    </row>
    <row r="408" spans="1:126" x14ac:dyDescent="0.2">
      <c r="A408" s="191"/>
      <c r="B408" s="203"/>
      <c r="C408" s="203"/>
      <c r="D408" s="203"/>
      <c r="E408" s="207"/>
      <c r="F408" s="202" t="s">
        <v>258</v>
      </c>
      <c r="G408" s="179"/>
      <c r="H408" s="179"/>
      <c r="I408" s="192"/>
      <c r="J408" s="192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79"/>
      <c r="AZ408" s="179"/>
      <c r="BA408" s="179"/>
      <c r="BB408" s="179"/>
      <c r="BC408" s="179"/>
      <c r="BD408" s="179"/>
      <c r="BE408" s="179"/>
      <c r="BF408" s="179"/>
      <c r="BG408" s="179"/>
      <c r="BH408" s="179"/>
      <c r="BI408" s="179"/>
      <c r="BJ408" s="179"/>
      <c r="BK408" s="179"/>
      <c r="BL408" s="179"/>
      <c r="BM408" s="179"/>
      <c r="BN408" s="179"/>
      <c r="BO408" s="179"/>
      <c r="BP408" s="179"/>
      <c r="BQ408" s="179"/>
      <c r="BR408" s="179"/>
      <c r="BS408" s="179"/>
      <c r="BT408" s="179"/>
      <c r="BU408" s="179"/>
      <c r="BV408" s="179"/>
      <c r="BW408" s="179"/>
      <c r="BX408" s="179"/>
      <c r="BY408" s="179"/>
      <c r="BZ408" s="179"/>
      <c r="CA408" s="179"/>
      <c r="CB408" s="179"/>
      <c r="CC408" s="179"/>
      <c r="CD408" s="179"/>
      <c r="CE408" s="179"/>
      <c r="CF408" s="179"/>
      <c r="CG408" s="179"/>
      <c r="CH408" s="179"/>
      <c r="CI408" s="179"/>
      <c r="CJ408" s="179"/>
      <c r="CK408" s="179"/>
      <c r="CL408" s="179"/>
      <c r="CM408" s="179"/>
      <c r="CN408" s="179"/>
      <c r="CO408" s="179"/>
      <c r="CP408" s="179"/>
      <c r="CQ408" s="179"/>
      <c r="CR408" s="179"/>
      <c r="CS408" s="179"/>
      <c r="CT408" s="179"/>
      <c r="CU408" s="179"/>
      <c r="CV408" s="179"/>
      <c r="CW408" s="179"/>
      <c r="CX408" s="179"/>
      <c r="CY408" s="179"/>
      <c r="CZ408" s="179"/>
      <c r="DA408" s="179"/>
      <c r="DB408" s="179"/>
      <c r="DC408" s="179"/>
      <c r="DD408" s="179"/>
      <c r="DE408" s="179"/>
      <c r="DF408" s="179"/>
      <c r="DG408" s="179"/>
      <c r="DH408" s="179"/>
      <c r="DI408" s="179"/>
      <c r="DJ408" s="179"/>
      <c r="DK408" s="179"/>
      <c r="DL408" s="179"/>
      <c r="DM408" s="179"/>
      <c r="DN408" s="179"/>
      <c r="DO408" s="179"/>
      <c r="DP408" s="179"/>
      <c r="DQ408" s="179"/>
      <c r="DR408" s="179"/>
      <c r="DS408" s="179"/>
      <c r="DT408" s="179"/>
      <c r="DU408" s="179"/>
      <c r="DV408" s="179"/>
    </row>
    <row r="409" spans="1:126" x14ac:dyDescent="0.2">
      <c r="A409" s="191"/>
      <c r="B409" s="203"/>
      <c r="C409" s="203"/>
      <c r="D409" s="203"/>
      <c r="E409" s="207"/>
      <c r="F409" s="202" t="s">
        <v>259</v>
      </c>
      <c r="G409" s="179"/>
      <c r="H409" s="179"/>
      <c r="I409" s="192"/>
      <c r="J409" s="192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  <c r="AV409" s="179"/>
      <c r="AW409" s="179"/>
      <c r="AX409" s="179"/>
      <c r="AY409" s="179"/>
      <c r="AZ409" s="179"/>
      <c r="BA409" s="179"/>
      <c r="BB409" s="179"/>
      <c r="BC409" s="179"/>
      <c r="BD409" s="179"/>
      <c r="BE409" s="179"/>
      <c r="BF409" s="179"/>
      <c r="BG409" s="179"/>
      <c r="BH409" s="179"/>
      <c r="BI409" s="179"/>
      <c r="BJ409" s="179"/>
      <c r="BK409" s="179"/>
      <c r="BL409" s="179"/>
      <c r="BM409" s="179"/>
      <c r="BN409" s="179"/>
      <c r="BO409" s="179"/>
      <c r="BP409" s="179"/>
      <c r="BQ409" s="179"/>
      <c r="BR409" s="179"/>
      <c r="BS409" s="179"/>
      <c r="BT409" s="179"/>
      <c r="BU409" s="179"/>
      <c r="BV409" s="179"/>
      <c r="BW409" s="179"/>
      <c r="BX409" s="179"/>
      <c r="BY409" s="179"/>
      <c r="BZ409" s="179"/>
      <c r="CA409" s="179"/>
      <c r="CB409" s="179"/>
      <c r="CC409" s="179"/>
      <c r="CD409" s="179"/>
      <c r="CE409" s="179"/>
      <c r="CF409" s="179"/>
      <c r="CG409" s="179"/>
      <c r="CH409" s="179"/>
      <c r="CI409" s="179"/>
      <c r="CJ409" s="179"/>
      <c r="CK409" s="179"/>
      <c r="CL409" s="179"/>
      <c r="CM409" s="179"/>
      <c r="CN409" s="179"/>
      <c r="CO409" s="179"/>
      <c r="CP409" s="179"/>
      <c r="CQ409" s="179"/>
      <c r="CR409" s="179"/>
      <c r="CS409" s="179"/>
      <c r="CT409" s="179"/>
      <c r="CU409" s="179"/>
      <c r="CV409" s="179"/>
      <c r="CW409" s="179"/>
      <c r="CX409" s="179"/>
      <c r="CY409" s="179"/>
      <c r="CZ409" s="179"/>
      <c r="DA409" s="179"/>
      <c r="DB409" s="179"/>
      <c r="DC409" s="179"/>
      <c r="DD409" s="179"/>
      <c r="DE409" s="179"/>
      <c r="DF409" s="179"/>
      <c r="DG409" s="179"/>
      <c r="DH409" s="179"/>
      <c r="DI409" s="179"/>
      <c r="DJ409" s="179"/>
      <c r="DK409" s="179"/>
      <c r="DL409" s="179"/>
      <c r="DM409" s="179"/>
      <c r="DN409" s="179"/>
      <c r="DO409" s="179"/>
      <c r="DP409" s="179"/>
      <c r="DQ409" s="179"/>
      <c r="DR409" s="179"/>
      <c r="DS409" s="179"/>
      <c r="DT409" s="179"/>
      <c r="DU409" s="179"/>
      <c r="DV409" s="179"/>
    </row>
    <row r="410" spans="1:126" x14ac:dyDescent="0.2">
      <c r="A410" s="191"/>
      <c r="B410" s="203"/>
      <c r="C410" s="203"/>
      <c r="D410" s="203"/>
      <c r="E410" s="207"/>
      <c r="F410" s="202" t="s">
        <v>258</v>
      </c>
      <c r="G410" s="179"/>
      <c r="H410" s="179"/>
      <c r="I410" s="192"/>
      <c r="J410" s="192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  <c r="AV410" s="179"/>
      <c r="AW410" s="179"/>
      <c r="AX410" s="179"/>
      <c r="AY410" s="179"/>
      <c r="AZ410" s="179"/>
      <c r="BA410" s="179"/>
      <c r="BB410" s="179"/>
      <c r="BC410" s="179"/>
      <c r="BD410" s="179"/>
      <c r="BE410" s="179"/>
      <c r="BF410" s="179"/>
      <c r="BG410" s="179"/>
      <c r="BH410" s="179"/>
      <c r="BI410" s="179"/>
      <c r="BJ410" s="179"/>
      <c r="BK410" s="179"/>
      <c r="BL410" s="179"/>
      <c r="BM410" s="179"/>
      <c r="BN410" s="179"/>
      <c r="BO410" s="179"/>
      <c r="BP410" s="179"/>
      <c r="BQ410" s="179"/>
      <c r="BR410" s="179"/>
      <c r="BS410" s="179"/>
      <c r="BT410" s="179"/>
      <c r="BU410" s="179"/>
      <c r="BV410" s="179"/>
      <c r="BW410" s="179"/>
      <c r="BX410" s="179"/>
      <c r="BY410" s="179"/>
      <c r="BZ410" s="179"/>
      <c r="CA410" s="179"/>
      <c r="CB410" s="179"/>
      <c r="CC410" s="179"/>
      <c r="CD410" s="179"/>
      <c r="CE410" s="179"/>
      <c r="CF410" s="179"/>
      <c r="CG410" s="179"/>
      <c r="CH410" s="179"/>
      <c r="CI410" s="179"/>
      <c r="CJ410" s="179"/>
      <c r="CK410" s="179"/>
      <c r="CL410" s="179"/>
      <c r="CM410" s="179"/>
      <c r="CN410" s="179"/>
      <c r="CO410" s="179"/>
      <c r="CP410" s="179"/>
      <c r="CQ410" s="179"/>
      <c r="CR410" s="179"/>
      <c r="CS410" s="179"/>
      <c r="CT410" s="179"/>
      <c r="CU410" s="179"/>
      <c r="CV410" s="179"/>
      <c r="CW410" s="179"/>
      <c r="CX410" s="179"/>
      <c r="CY410" s="179"/>
      <c r="CZ410" s="179"/>
      <c r="DA410" s="179"/>
      <c r="DB410" s="179"/>
      <c r="DC410" s="179"/>
      <c r="DD410" s="179"/>
      <c r="DE410" s="179"/>
      <c r="DF410" s="179"/>
      <c r="DG410" s="179"/>
      <c r="DH410" s="179"/>
      <c r="DI410" s="179"/>
      <c r="DJ410" s="179"/>
      <c r="DK410" s="179"/>
      <c r="DL410" s="179"/>
      <c r="DM410" s="179"/>
      <c r="DN410" s="179"/>
      <c r="DO410" s="179"/>
      <c r="DP410" s="179"/>
      <c r="DQ410" s="179"/>
      <c r="DR410" s="179"/>
      <c r="DS410" s="179"/>
      <c r="DT410" s="179"/>
      <c r="DU410" s="179"/>
      <c r="DV410" s="179"/>
    </row>
    <row r="411" spans="1:126" x14ac:dyDescent="0.2">
      <c r="A411" s="191"/>
      <c r="B411" s="203"/>
      <c r="C411" s="203"/>
      <c r="D411" s="203"/>
      <c r="E411" s="207"/>
      <c r="F411" s="202" t="s">
        <v>259</v>
      </c>
      <c r="G411" s="179"/>
      <c r="H411" s="179"/>
      <c r="I411" s="192"/>
      <c r="J411" s="192"/>
      <c r="K411" s="179"/>
      <c r="L411" s="179"/>
      <c r="M411" s="179"/>
      <c r="N411" s="179"/>
      <c r="O411" s="179"/>
      <c r="P411" s="179"/>
      <c r="Q411" s="179"/>
      <c r="R411" s="179"/>
      <c r="S411" s="179"/>
      <c r="T411" s="179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  <c r="AV411" s="179"/>
      <c r="AW411" s="179"/>
      <c r="AX411" s="179"/>
      <c r="AY411" s="179"/>
      <c r="AZ411" s="179"/>
      <c r="BA411" s="179"/>
      <c r="BB411" s="179"/>
      <c r="BC411" s="179"/>
      <c r="BD411" s="179"/>
      <c r="BE411" s="179"/>
      <c r="BF411" s="179"/>
      <c r="BG411" s="179"/>
      <c r="BH411" s="179"/>
      <c r="BI411" s="179"/>
      <c r="BJ411" s="179"/>
      <c r="BK411" s="179"/>
      <c r="BL411" s="179"/>
      <c r="BM411" s="179"/>
      <c r="BN411" s="179"/>
      <c r="BO411" s="179"/>
      <c r="BP411" s="179"/>
      <c r="BQ411" s="179"/>
      <c r="BR411" s="179"/>
      <c r="BS411" s="179"/>
      <c r="BT411" s="179"/>
      <c r="BU411" s="179"/>
      <c r="BV411" s="179"/>
      <c r="BW411" s="179"/>
      <c r="BX411" s="179"/>
      <c r="BY411" s="179"/>
      <c r="BZ411" s="179"/>
      <c r="CA411" s="179"/>
      <c r="CB411" s="179"/>
      <c r="CC411" s="179"/>
      <c r="CD411" s="179"/>
      <c r="CE411" s="179"/>
      <c r="CF411" s="179"/>
      <c r="CG411" s="179"/>
      <c r="CH411" s="179"/>
      <c r="CI411" s="179"/>
      <c r="CJ411" s="179"/>
      <c r="CK411" s="179"/>
      <c r="CL411" s="179"/>
      <c r="CM411" s="179"/>
      <c r="CN411" s="179"/>
      <c r="CO411" s="179"/>
      <c r="CP411" s="179"/>
      <c r="CQ411" s="179"/>
      <c r="CR411" s="179"/>
      <c r="CS411" s="179"/>
      <c r="CT411" s="179"/>
      <c r="CU411" s="179"/>
      <c r="CV411" s="179"/>
      <c r="CW411" s="179"/>
      <c r="CX411" s="179"/>
      <c r="CY411" s="179"/>
      <c r="CZ411" s="179"/>
      <c r="DA411" s="179"/>
      <c r="DB411" s="179"/>
      <c r="DC411" s="179"/>
      <c r="DD411" s="179"/>
      <c r="DE411" s="179"/>
      <c r="DF411" s="179"/>
      <c r="DG411" s="179"/>
      <c r="DH411" s="179"/>
      <c r="DI411" s="179"/>
      <c r="DJ411" s="179"/>
      <c r="DK411" s="179"/>
      <c r="DL411" s="179"/>
      <c r="DM411" s="179"/>
      <c r="DN411" s="179"/>
      <c r="DO411" s="179"/>
      <c r="DP411" s="179"/>
      <c r="DQ411" s="179"/>
      <c r="DR411" s="179"/>
      <c r="DS411" s="179"/>
      <c r="DT411" s="179"/>
      <c r="DU411" s="179"/>
      <c r="DV411" s="179"/>
    </row>
    <row r="412" spans="1:126" x14ac:dyDescent="0.2">
      <c r="A412" s="191"/>
      <c r="B412" s="203"/>
      <c r="C412" s="203"/>
      <c r="D412" s="203"/>
      <c r="E412" s="207"/>
      <c r="F412" s="202" t="s">
        <v>258</v>
      </c>
      <c r="G412" s="179"/>
      <c r="H412" s="179"/>
      <c r="I412" s="192"/>
      <c r="J412" s="192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  <c r="AV412" s="179"/>
      <c r="AW412" s="179"/>
      <c r="AX412" s="179"/>
      <c r="AY412" s="179"/>
      <c r="AZ412" s="179"/>
      <c r="BA412" s="179"/>
      <c r="BB412" s="179"/>
      <c r="BC412" s="179"/>
      <c r="BD412" s="179"/>
      <c r="BE412" s="179"/>
      <c r="BF412" s="179"/>
      <c r="BG412" s="179"/>
      <c r="BH412" s="179"/>
      <c r="BI412" s="179"/>
      <c r="BJ412" s="179"/>
      <c r="BK412" s="179"/>
      <c r="BL412" s="179"/>
      <c r="BM412" s="179"/>
      <c r="BN412" s="179"/>
      <c r="BO412" s="179"/>
      <c r="BP412" s="179"/>
      <c r="BQ412" s="179"/>
      <c r="BR412" s="179"/>
      <c r="BS412" s="179"/>
      <c r="BT412" s="179"/>
      <c r="BU412" s="179"/>
      <c r="BV412" s="179"/>
      <c r="BW412" s="179"/>
      <c r="BX412" s="179"/>
      <c r="BY412" s="179"/>
      <c r="BZ412" s="179"/>
      <c r="CA412" s="179"/>
      <c r="CB412" s="179"/>
      <c r="CC412" s="179"/>
      <c r="CD412" s="179"/>
      <c r="CE412" s="179"/>
      <c r="CF412" s="179"/>
      <c r="CG412" s="179"/>
      <c r="CH412" s="179"/>
      <c r="CI412" s="179"/>
      <c r="CJ412" s="179"/>
      <c r="CK412" s="179"/>
      <c r="CL412" s="179"/>
      <c r="CM412" s="179"/>
      <c r="CN412" s="179"/>
      <c r="CO412" s="179"/>
      <c r="CP412" s="179"/>
      <c r="CQ412" s="179"/>
      <c r="CR412" s="179"/>
      <c r="CS412" s="179"/>
      <c r="CT412" s="179"/>
      <c r="CU412" s="179"/>
      <c r="CV412" s="179"/>
      <c r="CW412" s="179"/>
      <c r="CX412" s="179"/>
      <c r="CY412" s="179"/>
      <c r="CZ412" s="179"/>
      <c r="DA412" s="179"/>
      <c r="DB412" s="179"/>
      <c r="DC412" s="179"/>
      <c r="DD412" s="179"/>
      <c r="DE412" s="179"/>
      <c r="DF412" s="179"/>
      <c r="DG412" s="179"/>
      <c r="DH412" s="179"/>
      <c r="DI412" s="179"/>
      <c r="DJ412" s="179"/>
      <c r="DK412" s="179"/>
      <c r="DL412" s="179"/>
      <c r="DM412" s="179"/>
      <c r="DN412" s="179"/>
      <c r="DO412" s="179"/>
      <c r="DP412" s="179"/>
      <c r="DQ412" s="179"/>
      <c r="DR412" s="179"/>
      <c r="DS412" s="179"/>
      <c r="DT412" s="179"/>
      <c r="DU412" s="179"/>
      <c r="DV412" s="179"/>
    </row>
    <row r="413" spans="1:126" x14ac:dyDescent="0.2">
      <c r="A413" s="191"/>
      <c r="B413" s="203"/>
      <c r="C413" s="203"/>
      <c r="D413" s="203"/>
      <c r="E413" s="207"/>
      <c r="F413" s="202" t="s">
        <v>259</v>
      </c>
      <c r="G413" s="179"/>
      <c r="H413" s="179"/>
      <c r="I413" s="192"/>
      <c r="J413" s="192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79"/>
      <c r="AZ413" s="179"/>
      <c r="BA413" s="179"/>
      <c r="BB413" s="179"/>
      <c r="BC413" s="179"/>
      <c r="BD413" s="179"/>
      <c r="BE413" s="179"/>
      <c r="BF413" s="179"/>
      <c r="BG413" s="179"/>
      <c r="BH413" s="179"/>
      <c r="BI413" s="179"/>
      <c r="BJ413" s="179"/>
      <c r="BK413" s="179"/>
      <c r="BL413" s="179"/>
      <c r="BM413" s="179"/>
      <c r="BN413" s="179"/>
      <c r="BO413" s="179"/>
      <c r="BP413" s="179"/>
      <c r="BQ413" s="179"/>
      <c r="BR413" s="179"/>
      <c r="BS413" s="179"/>
      <c r="BT413" s="179"/>
      <c r="BU413" s="179"/>
      <c r="BV413" s="179"/>
      <c r="BW413" s="179"/>
      <c r="BX413" s="179"/>
      <c r="BY413" s="179"/>
      <c r="BZ413" s="179"/>
      <c r="CA413" s="179"/>
      <c r="CB413" s="179"/>
      <c r="CC413" s="179"/>
      <c r="CD413" s="179"/>
      <c r="CE413" s="179"/>
      <c r="CF413" s="179"/>
      <c r="CG413" s="179"/>
      <c r="CH413" s="179"/>
      <c r="CI413" s="179"/>
      <c r="CJ413" s="179"/>
      <c r="CK413" s="179"/>
      <c r="CL413" s="179"/>
      <c r="CM413" s="179"/>
      <c r="CN413" s="179"/>
      <c r="CO413" s="179"/>
      <c r="CP413" s="179"/>
      <c r="CQ413" s="179"/>
      <c r="CR413" s="179"/>
      <c r="CS413" s="179"/>
      <c r="CT413" s="179"/>
      <c r="CU413" s="179"/>
      <c r="CV413" s="179"/>
      <c r="CW413" s="179"/>
      <c r="CX413" s="179"/>
      <c r="CY413" s="179"/>
      <c r="CZ413" s="179"/>
      <c r="DA413" s="179"/>
      <c r="DB413" s="179"/>
      <c r="DC413" s="179"/>
      <c r="DD413" s="179"/>
      <c r="DE413" s="179"/>
      <c r="DF413" s="179"/>
      <c r="DG413" s="179"/>
      <c r="DH413" s="179"/>
      <c r="DI413" s="179"/>
      <c r="DJ413" s="179"/>
      <c r="DK413" s="179"/>
      <c r="DL413" s="179"/>
      <c r="DM413" s="179"/>
      <c r="DN413" s="179"/>
      <c r="DO413" s="179"/>
      <c r="DP413" s="179"/>
      <c r="DQ413" s="179"/>
      <c r="DR413" s="179"/>
      <c r="DS413" s="179"/>
      <c r="DT413" s="179"/>
      <c r="DU413" s="179"/>
      <c r="DV413" s="179"/>
    </row>
    <row r="414" spans="1:126" x14ac:dyDescent="0.2">
      <c r="A414" s="191"/>
      <c r="B414" s="203"/>
      <c r="C414" s="203"/>
      <c r="D414" s="203"/>
      <c r="E414" s="207"/>
      <c r="F414" s="202" t="s">
        <v>258</v>
      </c>
      <c r="G414" s="179"/>
      <c r="H414" s="179"/>
      <c r="I414" s="192"/>
      <c r="J414" s="192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  <c r="AV414" s="179"/>
      <c r="AW414" s="179"/>
      <c r="AX414" s="179"/>
      <c r="AY414" s="179"/>
      <c r="AZ414" s="179"/>
      <c r="BA414" s="179"/>
      <c r="BB414" s="179"/>
      <c r="BC414" s="179"/>
      <c r="BD414" s="179"/>
      <c r="BE414" s="179"/>
      <c r="BF414" s="179"/>
      <c r="BG414" s="179"/>
      <c r="BH414" s="179"/>
      <c r="BI414" s="179"/>
      <c r="BJ414" s="179"/>
      <c r="BK414" s="179"/>
      <c r="BL414" s="179"/>
      <c r="BM414" s="179"/>
      <c r="BN414" s="179"/>
      <c r="BO414" s="179"/>
      <c r="BP414" s="179"/>
      <c r="BQ414" s="179"/>
      <c r="BR414" s="179"/>
      <c r="BS414" s="179"/>
      <c r="BT414" s="179"/>
      <c r="BU414" s="179"/>
      <c r="BV414" s="179"/>
      <c r="BW414" s="179"/>
      <c r="BX414" s="179"/>
      <c r="BY414" s="179"/>
      <c r="BZ414" s="179"/>
      <c r="CA414" s="179"/>
      <c r="CB414" s="179"/>
      <c r="CC414" s="179"/>
      <c r="CD414" s="179"/>
      <c r="CE414" s="179"/>
      <c r="CF414" s="179"/>
      <c r="CG414" s="179"/>
      <c r="CH414" s="179"/>
      <c r="CI414" s="179"/>
      <c r="CJ414" s="179"/>
      <c r="CK414" s="179"/>
      <c r="CL414" s="179"/>
      <c r="CM414" s="179"/>
      <c r="CN414" s="179"/>
      <c r="CO414" s="179"/>
      <c r="CP414" s="179"/>
      <c r="CQ414" s="179"/>
      <c r="CR414" s="179"/>
      <c r="CS414" s="179"/>
      <c r="CT414" s="179"/>
      <c r="CU414" s="179"/>
      <c r="CV414" s="179"/>
      <c r="CW414" s="179"/>
      <c r="CX414" s="179"/>
      <c r="CY414" s="179"/>
      <c r="CZ414" s="179"/>
      <c r="DA414" s="179"/>
      <c r="DB414" s="179"/>
      <c r="DC414" s="179"/>
      <c r="DD414" s="179"/>
      <c r="DE414" s="179"/>
      <c r="DF414" s="179"/>
      <c r="DG414" s="179"/>
      <c r="DH414" s="179"/>
      <c r="DI414" s="179"/>
      <c r="DJ414" s="179"/>
      <c r="DK414" s="179"/>
      <c r="DL414" s="179"/>
      <c r="DM414" s="179"/>
      <c r="DN414" s="179"/>
      <c r="DO414" s="179"/>
      <c r="DP414" s="179"/>
      <c r="DQ414" s="179"/>
      <c r="DR414" s="179"/>
      <c r="DS414" s="179"/>
      <c r="DT414" s="179"/>
      <c r="DU414" s="179"/>
      <c r="DV414" s="179"/>
    </row>
    <row r="415" spans="1:126" x14ac:dyDescent="0.2">
      <c r="A415" s="191"/>
      <c r="B415" s="203"/>
      <c r="C415" s="203"/>
      <c r="D415" s="203"/>
      <c r="E415" s="207"/>
      <c r="F415" s="202" t="s">
        <v>259</v>
      </c>
      <c r="G415" s="179"/>
      <c r="H415" s="179"/>
      <c r="I415" s="192"/>
      <c r="J415" s="192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79"/>
      <c r="AZ415" s="179"/>
      <c r="BA415" s="179"/>
      <c r="BB415" s="179"/>
      <c r="BC415" s="179"/>
      <c r="BD415" s="179"/>
      <c r="BE415" s="179"/>
      <c r="BF415" s="179"/>
      <c r="BG415" s="179"/>
      <c r="BH415" s="179"/>
      <c r="BI415" s="179"/>
      <c r="BJ415" s="179"/>
      <c r="BK415" s="179"/>
      <c r="BL415" s="179"/>
      <c r="BM415" s="179"/>
      <c r="BN415" s="179"/>
      <c r="BO415" s="179"/>
      <c r="BP415" s="179"/>
      <c r="BQ415" s="179"/>
      <c r="BR415" s="179"/>
      <c r="BS415" s="179"/>
      <c r="BT415" s="179"/>
      <c r="BU415" s="179"/>
      <c r="BV415" s="179"/>
      <c r="BW415" s="179"/>
      <c r="BX415" s="179"/>
      <c r="BY415" s="179"/>
      <c r="BZ415" s="179"/>
      <c r="CA415" s="179"/>
      <c r="CB415" s="179"/>
      <c r="CC415" s="179"/>
      <c r="CD415" s="179"/>
      <c r="CE415" s="179"/>
      <c r="CF415" s="179"/>
      <c r="CG415" s="179"/>
      <c r="CH415" s="179"/>
      <c r="CI415" s="179"/>
      <c r="CJ415" s="179"/>
      <c r="CK415" s="179"/>
      <c r="CL415" s="179"/>
      <c r="CM415" s="179"/>
      <c r="CN415" s="179"/>
      <c r="CO415" s="179"/>
      <c r="CP415" s="179"/>
      <c r="CQ415" s="179"/>
      <c r="CR415" s="179"/>
      <c r="CS415" s="179"/>
      <c r="CT415" s="179"/>
      <c r="CU415" s="179"/>
      <c r="CV415" s="179"/>
      <c r="CW415" s="179"/>
      <c r="CX415" s="179"/>
      <c r="CY415" s="179"/>
      <c r="CZ415" s="179"/>
      <c r="DA415" s="179"/>
      <c r="DB415" s="179"/>
      <c r="DC415" s="179"/>
      <c r="DD415" s="179"/>
      <c r="DE415" s="179"/>
      <c r="DF415" s="179"/>
      <c r="DG415" s="179"/>
      <c r="DH415" s="179"/>
      <c r="DI415" s="179"/>
      <c r="DJ415" s="179"/>
      <c r="DK415" s="179"/>
      <c r="DL415" s="179"/>
      <c r="DM415" s="179"/>
      <c r="DN415" s="179"/>
      <c r="DO415" s="179"/>
      <c r="DP415" s="179"/>
      <c r="DQ415" s="179"/>
      <c r="DR415" s="179"/>
      <c r="DS415" s="179"/>
      <c r="DT415" s="179"/>
      <c r="DU415" s="179"/>
      <c r="DV415" s="179"/>
    </row>
    <row r="416" spans="1:126" x14ac:dyDescent="0.2">
      <c r="A416" s="191"/>
      <c r="B416" s="203"/>
      <c r="C416" s="203"/>
      <c r="D416" s="203"/>
      <c r="E416" s="207"/>
      <c r="F416" s="202" t="s">
        <v>258</v>
      </c>
      <c r="G416" s="179"/>
      <c r="H416" s="179"/>
      <c r="I416" s="192"/>
      <c r="J416" s="192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/>
      <c r="BL416" s="179"/>
      <c r="BM416" s="179"/>
      <c r="BN416" s="179"/>
      <c r="BO416" s="179"/>
      <c r="BP416" s="179"/>
      <c r="BQ416" s="179"/>
      <c r="BR416" s="179"/>
      <c r="BS416" s="179"/>
      <c r="BT416" s="179"/>
      <c r="BU416" s="179"/>
      <c r="BV416" s="179"/>
      <c r="BW416" s="179"/>
      <c r="BX416" s="179"/>
      <c r="BY416" s="179"/>
      <c r="BZ416" s="179"/>
      <c r="CA416" s="179"/>
      <c r="CB416" s="179"/>
      <c r="CC416" s="179"/>
      <c r="CD416" s="179"/>
      <c r="CE416" s="179"/>
      <c r="CF416" s="179"/>
      <c r="CG416" s="179"/>
      <c r="CH416" s="179"/>
      <c r="CI416" s="179"/>
      <c r="CJ416" s="179"/>
      <c r="CK416" s="179"/>
      <c r="CL416" s="179"/>
      <c r="CM416" s="179"/>
      <c r="CN416" s="179"/>
      <c r="CO416" s="179"/>
      <c r="CP416" s="179"/>
      <c r="CQ416" s="179"/>
      <c r="CR416" s="179"/>
      <c r="CS416" s="179"/>
      <c r="CT416" s="179"/>
      <c r="CU416" s="179"/>
      <c r="CV416" s="179"/>
      <c r="CW416" s="179"/>
      <c r="CX416" s="179"/>
      <c r="CY416" s="179"/>
      <c r="CZ416" s="179"/>
      <c r="DA416" s="179"/>
      <c r="DB416" s="179"/>
      <c r="DC416" s="179"/>
      <c r="DD416" s="179"/>
      <c r="DE416" s="179"/>
      <c r="DF416" s="179"/>
      <c r="DG416" s="179"/>
      <c r="DH416" s="179"/>
      <c r="DI416" s="179"/>
      <c r="DJ416" s="179"/>
      <c r="DK416" s="179"/>
      <c r="DL416" s="179"/>
      <c r="DM416" s="179"/>
      <c r="DN416" s="179"/>
      <c r="DO416" s="179"/>
      <c r="DP416" s="179"/>
      <c r="DQ416" s="179"/>
      <c r="DR416" s="179"/>
      <c r="DS416" s="179"/>
      <c r="DT416" s="179"/>
      <c r="DU416" s="179"/>
      <c r="DV416" s="179"/>
    </row>
    <row r="417" spans="1:126" x14ac:dyDescent="0.2">
      <c r="A417" s="191"/>
      <c r="B417" s="203"/>
      <c r="C417" s="203"/>
      <c r="D417" s="203"/>
      <c r="E417" s="207"/>
      <c r="F417" s="202" t="s">
        <v>259</v>
      </c>
      <c r="G417" s="179"/>
      <c r="H417" s="179"/>
      <c r="I417" s="192"/>
      <c r="J417" s="192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/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J417" s="179"/>
      <c r="BK417" s="179"/>
      <c r="BL417" s="179"/>
      <c r="BM417" s="179"/>
      <c r="BN417" s="179"/>
      <c r="BO417" s="179"/>
      <c r="BP417" s="179"/>
      <c r="BQ417" s="179"/>
      <c r="BR417" s="179"/>
      <c r="BS417" s="179"/>
      <c r="BT417" s="179"/>
      <c r="BU417" s="179"/>
      <c r="BV417" s="179"/>
      <c r="BW417" s="179"/>
      <c r="BX417" s="179"/>
      <c r="BY417" s="179"/>
      <c r="BZ417" s="179"/>
      <c r="CA417" s="179"/>
      <c r="CB417" s="179"/>
      <c r="CC417" s="179"/>
      <c r="CD417" s="179"/>
      <c r="CE417" s="179"/>
      <c r="CF417" s="179"/>
      <c r="CG417" s="179"/>
      <c r="CH417" s="179"/>
      <c r="CI417" s="179"/>
      <c r="CJ417" s="179"/>
      <c r="CK417" s="179"/>
      <c r="CL417" s="179"/>
      <c r="CM417" s="179"/>
      <c r="CN417" s="179"/>
      <c r="CO417" s="179"/>
      <c r="CP417" s="179"/>
      <c r="CQ417" s="179"/>
      <c r="CR417" s="179"/>
      <c r="CS417" s="179"/>
      <c r="CT417" s="179"/>
      <c r="CU417" s="179"/>
      <c r="CV417" s="179"/>
      <c r="CW417" s="179"/>
      <c r="CX417" s="179"/>
      <c r="CY417" s="179"/>
      <c r="CZ417" s="179"/>
      <c r="DA417" s="179"/>
      <c r="DB417" s="179"/>
      <c r="DC417" s="179"/>
      <c r="DD417" s="179"/>
      <c r="DE417" s="179"/>
      <c r="DF417" s="179"/>
      <c r="DG417" s="179"/>
      <c r="DH417" s="179"/>
      <c r="DI417" s="179"/>
      <c r="DJ417" s="179"/>
      <c r="DK417" s="179"/>
      <c r="DL417" s="179"/>
      <c r="DM417" s="179"/>
      <c r="DN417" s="179"/>
      <c r="DO417" s="179"/>
      <c r="DP417" s="179"/>
      <c r="DQ417" s="179"/>
      <c r="DR417" s="179"/>
      <c r="DS417" s="179"/>
      <c r="DT417" s="179"/>
      <c r="DU417" s="179"/>
      <c r="DV417" s="179"/>
    </row>
    <row r="418" spans="1:126" x14ac:dyDescent="0.2">
      <c r="A418" s="191"/>
      <c r="B418" s="203"/>
      <c r="C418" s="203"/>
      <c r="D418" s="203"/>
      <c r="E418" s="207"/>
      <c r="F418" s="202" t="s">
        <v>258</v>
      </c>
      <c r="G418" s="179"/>
      <c r="H418" s="179"/>
      <c r="I418" s="192"/>
      <c r="J418" s="192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/>
      <c r="AW418" s="179"/>
      <c r="AX418" s="179"/>
      <c r="AY418" s="179"/>
      <c r="AZ418" s="179"/>
      <c r="BA418" s="179"/>
      <c r="BB418" s="179"/>
      <c r="BC418" s="179"/>
      <c r="BD418" s="179"/>
      <c r="BE418" s="179"/>
      <c r="BF418" s="179"/>
      <c r="BG418" s="179"/>
      <c r="BH418" s="179"/>
      <c r="BI418" s="179"/>
      <c r="BJ418" s="179"/>
      <c r="BK418" s="179"/>
      <c r="BL418" s="179"/>
      <c r="BM418" s="179"/>
      <c r="BN418" s="179"/>
      <c r="BO418" s="179"/>
      <c r="BP418" s="179"/>
      <c r="BQ418" s="179"/>
      <c r="BR418" s="179"/>
      <c r="BS418" s="179"/>
      <c r="BT418" s="179"/>
      <c r="BU418" s="179"/>
      <c r="BV418" s="179"/>
      <c r="BW418" s="179"/>
      <c r="BX418" s="179"/>
      <c r="BY418" s="179"/>
      <c r="BZ418" s="179"/>
      <c r="CA418" s="179"/>
      <c r="CB418" s="179"/>
      <c r="CC418" s="179"/>
      <c r="CD418" s="179"/>
      <c r="CE418" s="179"/>
      <c r="CF418" s="179"/>
      <c r="CG418" s="179"/>
      <c r="CH418" s="179"/>
      <c r="CI418" s="179"/>
      <c r="CJ418" s="179"/>
      <c r="CK418" s="179"/>
      <c r="CL418" s="179"/>
      <c r="CM418" s="179"/>
      <c r="CN418" s="179"/>
      <c r="CO418" s="179"/>
      <c r="CP418" s="179"/>
      <c r="CQ418" s="179"/>
      <c r="CR418" s="179"/>
      <c r="CS418" s="179"/>
      <c r="CT418" s="179"/>
      <c r="CU418" s="179"/>
      <c r="CV418" s="179"/>
      <c r="CW418" s="179"/>
      <c r="CX418" s="179"/>
      <c r="CY418" s="179"/>
      <c r="CZ418" s="179"/>
      <c r="DA418" s="179"/>
      <c r="DB418" s="179"/>
      <c r="DC418" s="179"/>
      <c r="DD418" s="179"/>
      <c r="DE418" s="179"/>
      <c r="DF418" s="179"/>
      <c r="DG418" s="179"/>
      <c r="DH418" s="179"/>
      <c r="DI418" s="179"/>
      <c r="DJ418" s="179"/>
      <c r="DK418" s="179"/>
      <c r="DL418" s="179"/>
      <c r="DM418" s="179"/>
      <c r="DN418" s="179"/>
      <c r="DO418" s="179"/>
      <c r="DP418" s="179"/>
      <c r="DQ418" s="179"/>
      <c r="DR418" s="179"/>
      <c r="DS418" s="179"/>
      <c r="DT418" s="179"/>
      <c r="DU418" s="179"/>
      <c r="DV418" s="179"/>
    </row>
    <row r="419" spans="1:126" x14ac:dyDescent="0.2">
      <c r="A419" s="191"/>
      <c r="B419" s="203"/>
      <c r="C419" s="203"/>
      <c r="D419" s="203"/>
      <c r="E419" s="207"/>
      <c r="F419" s="202" t="s">
        <v>259</v>
      </c>
      <c r="G419" s="179"/>
      <c r="H419" s="179"/>
      <c r="I419" s="192"/>
      <c r="J419" s="192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9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9"/>
      <c r="BL419" s="179"/>
      <c r="BM419" s="179"/>
      <c r="BN419" s="179"/>
      <c r="BO419" s="179"/>
      <c r="BP419" s="179"/>
      <c r="BQ419" s="179"/>
      <c r="BR419" s="179"/>
      <c r="BS419" s="179"/>
      <c r="BT419" s="179"/>
      <c r="BU419" s="179"/>
      <c r="BV419" s="179"/>
      <c r="BW419" s="179"/>
      <c r="BX419" s="179"/>
      <c r="BY419" s="179"/>
      <c r="BZ419" s="179"/>
      <c r="CA419" s="179"/>
      <c r="CB419" s="179"/>
      <c r="CC419" s="179"/>
      <c r="CD419" s="179"/>
      <c r="CE419" s="179"/>
      <c r="CF419" s="179"/>
      <c r="CG419" s="179"/>
      <c r="CH419" s="179"/>
      <c r="CI419" s="179"/>
      <c r="CJ419" s="179"/>
      <c r="CK419" s="179"/>
      <c r="CL419" s="179"/>
      <c r="CM419" s="179"/>
      <c r="CN419" s="179"/>
      <c r="CO419" s="179"/>
      <c r="CP419" s="179"/>
      <c r="CQ419" s="179"/>
      <c r="CR419" s="179"/>
      <c r="CS419" s="179"/>
      <c r="CT419" s="179"/>
      <c r="CU419" s="179"/>
      <c r="CV419" s="179"/>
      <c r="CW419" s="179"/>
      <c r="CX419" s="179"/>
      <c r="CY419" s="179"/>
      <c r="CZ419" s="179"/>
      <c r="DA419" s="179"/>
      <c r="DB419" s="179"/>
      <c r="DC419" s="179"/>
      <c r="DD419" s="179"/>
      <c r="DE419" s="179"/>
      <c r="DF419" s="179"/>
      <c r="DG419" s="179"/>
      <c r="DH419" s="179"/>
      <c r="DI419" s="179"/>
      <c r="DJ419" s="179"/>
      <c r="DK419" s="179"/>
      <c r="DL419" s="179"/>
      <c r="DM419" s="179"/>
      <c r="DN419" s="179"/>
      <c r="DO419" s="179"/>
      <c r="DP419" s="179"/>
      <c r="DQ419" s="179"/>
      <c r="DR419" s="179"/>
      <c r="DS419" s="179"/>
      <c r="DT419" s="179"/>
      <c r="DU419" s="179"/>
      <c r="DV419" s="179"/>
    </row>
    <row r="420" spans="1:126" x14ac:dyDescent="0.2">
      <c r="A420" s="191"/>
      <c r="B420" s="203"/>
      <c r="C420" s="203"/>
      <c r="D420" s="203"/>
      <c r="E420" s="207"/>
      <c r="F420" s="202" t="s">
        <v>258</v>
      </c>
      <c r="G420" s="179"/>
      <c r="H420" s="179"/>
      <c r="I420" s="192"/>
      <c r="J420" s="192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/>
      <c r="BK420" s="179"/>
      <c r="BL420" s="179"/>
      <c r="BM420" s="179"/>
      <c r="BN420" s="179"/>
      <c r="BO420" s="179"/>
      <c r="BP420" s="179"/>
      <c r="BQ420" s="179"/>
      <c r="BR420" s="179"/>
      <c r="BS420" s="179"/>
      <c r="BT420" s="179"/>
      <c r="BU420" s="179"/>
      <c r="BV420" s="179"/>
      <c r="BW420" s="179"/>
      <c r="BX420" s="179"/>
      <c r="BY420" s="179"/>
      <c r="BZ420" s="179"/>
      <c r="CA420" s="179"/>
      <c r="CB420" s="179"/>
      <c r="CC420" s="179"/>
      <c r="CD420" s="179"/>
      <c r="CE420" s="179"/>
      <c r="CF420" s="179"/>
      <c r="CG420" s="179"/>
      <c r="CH420" s="179"/>
      <c r="CI420" s="179"/>
      <c r="CJ420" s="179"/>
      <c r="CK420" s="179"/>
      <c r="CL420" s="179"/>
      <c r="CM420" s="179"/>
      <c r="CN420" s="179"/>
      <c r="CO420" s="179"/>
      <c r="CP420" s="179"/>
      <c r="CQ420" s="179"/>
      <c r="CR420" s="179"/>
      <c r="CS420" s="179"/>
      <c r="CT420" s="179"/>
      <c r="CU420" s="179"/>
      <c r="CV420" s="179"/>
      <c r="CW420" s="179"/>
      <c r="CX420" s="179"/>
      <c r="CY420" s="179"/>
      <c r="CZ420" s="179"/>
      <c r="DA420" s="179"/>
      <c r="DB420" s="179"/>
      <c r="DC420" s="179"/>
      <c r="DD420" s="179"/>
      <c r="DE420" s="179"/>
      <c r="DF420" s="179"/>
      <c r="DG420" s="179"/>
      <c r="DH420" s="179"/>
      <c r="DI420" s="179"/>
      <c r="DJ420" s="179"/>
      <c r="DK420" s="179"/>
      <c r="DL420" s="179"/>
      <c r="DM420" s="179"/>
      <c r="DN420" s="179"/>
      <c r="DO420" s="179"/>
      <c r="DP420" s="179"/>
      <c r="DQ420" s="179"/>
      <c r="DR420" s="179"/>
      <c r="DS420" s="179"/>
      <c r="DT420" s="179"/>
      <c r="DU420" s="179"/>
      <c r="DV420" s="179"/>
    </row>
    <row r="421" spans="1:126" x14ac:dyDescent="0.2">
      <c r="A421" s="191"/>
      <c r="B421" s="203"/>
      <c r="C421" s="203"/>
      <c r="D421" s="203"/>
      <c r="E421" s="207"/>
      <c r="F421" s="202" t="s">
        <v>259</v>
      </c>
      <c r="G421" s="179"/>
      <c r="H421" s="179"/>
      <c r="I421" s="192"/>
      <c r="J421" s="192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  <c r="AV421" s="179"/>
      <c r="AW421" s="179"/>
      <c r="AX421" s="179"/>
      <c r="AY421" s="179"/>
      <c r="AZ421" s="179"/>
      <c r="BA421" s="179"/>
      <c r="BB421" s="179"/>
      <c r="BC421" s="179"/>
      <c r="BD421" s="179"/>
      <c r="BE421" s="179"/>
      <c r="BF421" s="179"/>
      <c r="BG421" s="179"/>
      <c r="BH421" s="179"/>
      <c r="BI421" s="179"/>
      <c r="BJ421" s="179"/>
      <c r="BK421" s="179"/>
      <c r="BL421" s="179"/>
      <c r="BM421" s="179"/>
      <c r="BN421" s="179"/>
      <c r="BO421" s="179"/>
      <c r="BP421" s="179"/>
      <c r="BQ421" s="179"/>
      <c r="BR421" s="179"/>
      <c r="BS421" s="179"/>
      <c r="BT421" s="179"/>
      <c r="BU421" s="179"/>
      <c r="BV421" s="179"/>
      <c r="BW421" s="179"/>
      <c r="BX421" s="179"/>
      <c r="BY421" s="179"/>
      <c r="BZ421" s="179"/>
      <c r="CA421" s="179"/>
      <c r="CB421" s="179"/>
      <c r="CC421" s="179"/>
      <c r="CD421" s="179"/>
      <c r="CE421" s="179"/>
      <c r="CF421" s="179"/>
      <c r="CG421" s="179"/>
      <c r="CH421" s="179"/>
      <c r="CI421" s="179"/>
      <c r="CJ421" s="179"/>
      <c r="CK421" s="179"/>
      <c r="CL421" s="179"/>
      <c r="CM421" s="179"/>
      <c r="CN421" s="179"/>
      <c r="CO421" s="179"/>
      <c r="CP421" s="179"/>
      <c r="CQ421" s="179"/>
      <c r="CR421" s="179"/>
      <c r="CS421" s="179"/>
      <c r="CT421" s="179"/>
      <c r="CU421" s="179"/>
      <c r="CV421" s="179"/>
      <c r="CW421" s="179"/>
      <c r="CX421" s="179"/>
      <c r="CY421" s="179"/>
      <c r="CZ421" s="179"/>
      <c r="DA421" s="179"/>
      <c r="DB421" s="179"/>
      <c r="DC421" s="179"/>
      <c r="DD421" s="179"/>
      <c r="DE421" s="179"/>
      <c r="DF421" s="179"/>
      <c r="DG421" s="179"/>
      <c r="DH421" s="179"/>
      <c r="DI421" s="179"/>
      <c r="DJ421" s="179"/>
      <c r="DK421" s="179"/>
      <c r="DL421" s="179"/>
      <c r="DM421" s="179"/>
      <c r="DN421" s="179"/>
      <c r="DO421" s="179"/>
      <c r="DP421" s="179"/>
      <c r="DQ421" s="179"/>
      <c r="DR421" s="179"/>
      <c r="DS421" s="179"/>
      <c r="DT421" s="179"/>
      <c r="DU421" s="179"/>
      <c r="DV421" s="179"/>
    </row>
    <row r="422" spans="1:126" x14ac:dyDescent="0.2">
      <c r="A422" s="191"/>
      <c r="B422" s="203"/>
      <c r="C422" s="203"/>
      <c r="D422" s="203"/>
      <c r="E422" s="207"/>
      <c r="F422" s="202" t="s">
        <v>258</v>
      </c>
      <c r="G422" s="179"/>
      <c r="H422" s="179"/>
      <c r="I422" s="192"/>
      <c r="J422" s="192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  <c r="AV422" s="179"/>
      <c r="AW422" s="179"/>
      <c r="AX422" s="179"/>
      <c r="AY422" s="179"/>
      <c r="AZ422" s="179"/>
      <c r="BA422" s="179"/>
      <c r="BB422" s="179"/>
      <c r="BC422" s="179"/>
      <c r="BD422" s="179"/>
      <c r="BE422" s="179"/>
      <c r="BF422" s="179"/>
      <c r="BG422" s="179"/>
      <c r="BH422" s="179"/>
      <c r="BI422" s="179"/>
      <c r="BJ422" s="179"/>
      <c r="BK422" s="179"/>
      <c r="BL422" s="179"/>
      <c r="BM422" s="179"/>
      <c r="BN422" s="179"/>
      <c r="BO422" s="179"/>
      <c r="BP422" s="179"/>
      <c r="BQ422" s="179"/>
      <c r="BR422" s="179"/>
      <c r="BS422" s="179"/>
      <c r="BT422" s="179"/>
      <c r="BU422" s="179"/>
      <c r="BV422" s="179"/>
      <c r="BW422" s="179"/>
      <c r="BX422" s="179"/>
      <c r="BY422" s="179"/>
      <c r="BZ422" s="179"/>
      <c r="CA422" s="179"/>
      <c r="CB422" s="179"/>
      <c r="CC422" s="179"/>
      <c r="CD422" s="179"/>
      <c r="CE422" s="179"/>
      <c r="CF422" s="179"/>
      <c r="CG422" s="179"/>
      <c r="CH422" s="179"/>
      <c r="CI422" s="179"/>
      <c r="CJ422" s="179"/>
      <c r="CK422" s="179"/>
      <c r="CL422" s="179"/>
      <c r="CM422" s="179"/>
      <c r="CN422" s="179"/>
      <c r="CO422" s="179"/>
      <c r="CP422" s="179"/>
      <c r="CQ422" s="179"/>
      <c r="CR422" s="179"/>
      <c r="CS422" s="179"/>
      <c r="CT422" s="179"/>
      <c r="CU422" s="179"/>
      <c r="CV422" s="179"/>
      <c r="CW422" s="179"/>
      <c r="CX422" s="179"/>
      <c r="CY422" s="179"/>
      <c r="CZ422" s="179"/>
      <c r="DA422" s="179"/>
      <c r="DB422" s="179"/>
      <c r="DC422" s="179"/>
      <c r="DD422" s="179"/>
      <c r="DE422" s="179"/>
      <c r="DF422" s="179"/>
      <c r="DG422" s="179"/>
      <c r="DH422" s="179"/>
      <c r="DI422" s="179"/>
      <c r="DJ422" s="179"/>
      <c r="DK422" s="179"/>
      <c r="DL422" s="179"/>
      <c r="DM422" s="179"/>
      <c r="DN422" s="179"/>
      <c r="DO422" s="179"/>
      <c r="DP422" s="179"/>
      <c r="DQ422" s="179"/>
      <c r="DR422" s="179"/>
      <c r="DS422" s="179"/>
      <c r="DT422" s="179"/>
      <c r="DU422" s="179"/>
      <c r="DV422" s="179"/>
    </row>
    <row r="423" spans="1:126" x14ac:dyDescent="0.2">
      <c r="A423" s="191"/>
      <c r="B423" s="203"/>
      <c r="C423" s="203"/>
      <c r="D423" s="203"/>
      <c r="E423" s="207"/>
      <c r="F423" s="202" t="s">
        <v>259</v>
      </c>
      <c r="G423" s="179"/>
      <c r="H423" s="179"/>
      <c r="I423" s="192"/>
      <c r="J423" s="192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  <c r="AV423" s="179"/>
      <c r="AW423" s="179"/>
      <c r="AX423" s="179"/>
      <c r="AY423" s="179"/>
      <c r="AZ423" s="179"/>
      <c r="BA423" s="179"/>
      <c r="BB423" s="179"/>
      <c r="BC423" s="179"/>
      <c r="BD423" s="179"/>
      <c r="BE423" s="179"/>
      <c r="BF423" s="179"/>
      <c r="BG423" s="179"/>
      <c r="BH423" s="179"/>
      <c r="BI423" s="179"/>
      <c r="BJ423" s="179"/>
      <c r="BK423" s="179"/>
      <c r="BL423" s="179"/>
      <c r="BM423" s="179"/>
      <c r="BN423" s="179"/>
      <c r="BO423" s="179"/>
      <c r="BP423" s="179"/>
      <c r="BQ423" s="179"/>
      <c r="BR423" s="179"/>
      <c r="BS423" s="179"/>
      <c r="BT423" s="179"/>
      <c r="BU423" s="179"/>
      <c r="BV423" s="179"/>
      <c r="BW423" s="179"/>
      <c r="BX423" s="179"/>
      <c r="BY423" s="179"/>
      <c r="BZ423" s="179"/>
      <c r="CA423" s="179"/>
      <c r="CB423" s="179"/>
      <c r="CC423" s="179"/>
      <c r="CD423" s="179"/>
      <c r="CE423" s="179"/>
      <c r="CF423" s="179"/>
      <c r="CG423" s="179"/>
      <c r="CH423" s="179"/>
      <c r="CI423" s="179"/>
      <c r="CJ423" s="179"/>
      <c r="CK423" s="179"/>
      <c r="CL423" s="179"/>
      <c r="CM423" s="179"/>
      <c r="CN423" s="179"/>
      <c r="CO423" s="179"/>
      <c r="CP423" s="179"/>
      <c r="CQ423" s="179"/>
      <c r="CR423" s="179"/>
      <c r="CS423" s="179"/>
      <c r="CT423" s="179"/>
      <c r="CU423" s="179"/>
      <c r="CV423" s="179"/>
      <c r="CW423" s="179"/>
      <c r="CX423" s="179"/>
      <c r="CY423" s="179"/>
      <c r="CZ423" s="179"/>
      <c r="DA423" s="179"/>
      <c r="DB423" s="179"/>
      <c r="DC423" s="179"/>
      <c r="DD423" s="179"/>
      <c r="DE423" s="179"/>
      <c r="DF423" s="179"/>
      <c r="DG423" s="179"/>
      <c r="DH423" s="179"/>
      <c r="DI423" s="179"/>
      <c r="DJ423" s="179"/>
      <c r="DK423" s="179"/>
      <c r="DL423" s="179"/>
      <c r="DM423" s="179"/>
      <c r="DN423" s="179"/>
      <c r="DO423" s="179"/>
      <c r="DP423" s="179"/>
      <c r="DQ423" s="179"/>
      <c r="DR423" s="179"/>
      <c r="DS423" s="179"/>
      <c r="DT423" s="179"/>
      <c r="DU423" s="179"/>
      <c r="DV423" s="179"/>
    </row>
    <row r="424" spans="1:126" x14ac:dyDescent="0.2">
      <c r="A424" s="191"/>
      <c r="B424" s="203"/>
      <c r="C424" s="203"/>
      <c r="D424" s="203"/>
      <c r="E424" s="207"/>
      <c r="F424" s="202" t="s">
        <v>258</v>
      </c>
      <c r="G424" s="179"/>
      <c r="H424" s="179"/>
      <c r="I424" s="192"/>
      <c r="J424" s="192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J424" s="179"/>
      <c r="BK424" s="179"/>
      <c r="BL424" s="179"/>
      <c r="BM424" s="179"/>
      <c r="BN424" s="179"/>
      <c r="BO424" s="179"/>
      <c r="BP424" s="179"/>
      <c r="BQ424" s="179"/>
      <c r="BR424" s="179"/>
      <c r="BS424" s="179"/>
      <c r="BT424" s="179"/>
      <c r="BU424" s="179"/>
      <c r="BV424" s="179"/>
      <c r="BW424" s="179"/>
      <c r="BX424" s="179"/>
      <c r="BY424" s="179"/>
      <c r="BZ424" s="179"/>
      <c r="CA424" s="179"/>
      <c r="CB424" s="179"/>
      <c r="CC424" s="179"/>
      <c r="CD424" s="179"/>
      <c r="CE424" s="179"/>
      <c r="CF424" s="179"/>
      <c r="CG424" s="179"/>
      <c r="CH424" s="179"/>
      <c r="CI424" s="179"/>
      <c r="CJ424" s="179"/>
      <c r="CK424" s="179"/>
      <c r="CL424" s="179"/>
      <c r="CM424" s="179"/>
      <c r="CN424" s="179"/>
      <c r="CO424" s="179"/>
      <c r="CP424" s="179"/>
      <c r="CQ424" s="179"/>
      <c r="CR424" s="179"/>
      <c r="CS424" s="179"/>
      <c r="CT424" s="179"/>
      <c r="CU424" s="179"/>
      <c r="CV424" s="179"/>
      <c r="CW424" s="179"/>
      <c r="CX424" s="179"/>
      <c r="CY424" s="179"/>
      <c r="CZ424" s="179"/>
      <c r="DA424" s="179"/>
      <c r="DB424" s="179"/>
      <c r="DC424" s="179"/>
      <c r="DD424" s="179"/>
      <c r="DE424" s="179"/>
      <c r="DF424" s="179"/>
      <c r="DG424" s="179"/>
      <c r="DH424" s="179"/>
      <c r="DI424" s="179"/>
      <c r="DJ424" s="179"/>
      <c r="DK424" s="179"/>
      <c r="DL424" s="179"/>
      <c r="DM424" s="179"/>
      <c r="DN424" s="179"/>
      <c r="DO424" s="179"/>
      <c r="DP424" s="179"/>
      <c r="DQ424" s="179"/>
      <c r="DR424" s="179"/>
      <c r="DS424" s="179"/>
      <c r="DT424" s="179"/>
      <c r="DU424" s="179"/>
      <c r="DV424" s="179"/>
    </row>
    <row r="425" spans="1:126" x14ac:dyDescent="0.2">
      <c r="A425" s="191"/>
      <c r="B425" s="203"/>
      <c r="C425" s="203"/>
      <c r="D425" s="203"/>
      <c r="E425" s="207"/>
      <c r="F425" s="202" t="s">
        <v>259</v>
      </c>
      <c r="G425" s="179"/>
      <c r="H425" s="179"/>
      <c r="I425" s="192"/>
      <c r="J425" s="192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  <c r="AV425" s="179"/>
      <c r="AW425" s="179"/>
      <c r="AX425" s="179"/>
      <c r="AY425" s="179"/>
      <c r="AZ425" s="179"/>
      <c r="BA425" s="179"/>
      <c r="BB425" s="179"/>
      <c r="BC425" s="179"/>
      <c r="BD425" s="179"/>
      <c r="BE425" s="179"/>
      <c r="BF425" s="179"/>
      <c r="BG425" s="179"/>
      <c r="BH425" s="179"/>
      <c r="BI425" s="179"/>
      <c r="BJ425" s="179"/>
      <c r="BK425" s="179"/>
      <c r="BL425" s="179"/>
      <c r="BM425" s="179"/>
      <c r="BN425" s="179"/>
      <c r="BO425" s="179"/>
      <c r="BP425" s="179"/>
      <c r="BQ425" s="179"/>
      <c r="BR425" s="179"/>
      <c r="BS425" s="179"/>
      <c r="BT425" s="179"/>
      <c r="BU425" s="179"/>
      <c r="BV425" s="179"/>
      <c r="BW425" s="179"/>
      <c r="BX425" s="179"/>
      <c r="BY425" s="179"/>
      <c r="BZ425" s="179"/>
      <c r="CA425" s="179"/>
      <c r="CB425" s="179"/>
      <c r="CC425" s="179"/>
      <c r="CD425" s="179"/>
      <c r="CE425" s="179"/>
      <c r="CF425" s="179"/>
      <c r="CG425" s="179"/>
      <c r="CH425" s="179"/>
      <c r="CI425" s="179"/>
      <c r="CJ425" s="179"/>
      <c r="CK425" s="179"/>
      <c r="CL425" s="179"/>
      <c r="CM425" s="179"/>
      <c r="CN425" s="179"/>
      <c r="CO425" s="179"/>
      <c r="CP425" s="179"/>
      <c r="CQ425" s="179"/>
      <c r="CR425" s="179"/>
      <c r="CS425" s="179"/>
      <c r="CT425" s="179"/>
      <c r="CU425" s="179"/>
      <c r="CV425" s="179"/>
      <c r="CW425" s="179"/>
      <c r="CX425" s="179"/>
      <c r="CY425" s="179"/>
      <c r="CZ425" s="179"/>
      <c r="DA425" s="179"/>
      <c r="DB425" s="179"/>
      <c r="DC425" s="179"/>
      <c r="DD425" s="179"/>
      <c r="DE425" s="179"/>
      <c r="DF425" s="179"/>
      <c r="DG425" s="179"/>
      <c r="DH425" s="179"/>
      <c r="DI425" s="179"/>
      <c r="DJ425" s="179"/>
      <c r="DK425" s="179"/>
      <c r="DL425" s="179"/>
      <c r="DM425" s="179"/>
      <c r="DN425" s="179"/>
      <c r="DO425" s="179"/>
      <c r="DP425" s="179"/>
      <c r="DQ425" s="179"/>
      <c r="DR425" s="179"/>
      <c r="DS425" s="179"/>
      <c r="DT425" s="179"/>
      <c r="DU425" s="179"/>
      <c r="DV425" s="179"/>
    </row>
    <row r="426" spans="1:126" x14ac:dyDescent="0.2">
      <c r="A426" s="191"/>
      <c r="B426" s="203"/>
      <c r="C426" s="203"/>
      <c r="D426" s="203"/>
      <c r="E426" s="207"/>
      <c r="F426" s="202" t="s">
        <v>258</v>
      </c>
      <c r="G426" s="179"/>
      <c r="H426" s="179"/>
      <c r="I426" s="192"/>
      <c r="J426" s="192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  <c r="AV426" s="179"/>
      <c r="AW426" s="179"/>
      <c r="AX426" s="179"/>
      <c r="AY426" s="179"/>
      <c r="AZ426" s="179"/>
      <c r="BA426" s="179"/>
      <c r="BB426" s="179"/>
      <c r="BC426" s="179"/>
      <c r="BD426" s="179"/>
      <c r="BE426" s="179"/>
      <c r="BF426" s="179"/>
      <c r="BG426" s="179"/>
      <c r="BH426" s="179"/>
      <c r="BI426" s="179"/>
      <c r="BJ426" s="179"/>
      <c r="BK426" s="179"/>
      <c r="BL426" s="179"/>
      <c r="BM426" s="179"/>
      <c r="BN426" s="179"/>
      <c r="BO426" s="179"/>
      <c r="BP426" s="179"/>
      <c r="BQ426" s="179"/>
      <c r="BR426" s="179"/>
      <c r="BS426" s="179"/>
      <c r="BT426" s="179"/>
      <c r="BU426" s="179"/>
      <c r="BV426" s="179"/>
      <c r="BW426" s="179"/>
      <c r="BX426" s="179"/>
      <c r="BY426" s="179"/>
      <c r="BZ426" s="179"/>
      <c r="CA426" s="179"/>
      <c r="CB426" s="179"/>
      <c r="CC426" s="179"/>
      <c r="CD426" s="179"/>
      <c r="CE426" s="179"/>
      <c r="CF426" s="179"/>
      <c r="CG426" s="179"/>
      <c r="CH426" s="179"/>
      <c r="CI426" s="179"/>
      <c r="CJ426" s="179"/>
      <c r="CK426" s="179"/>
      <c r="CL426" s="179"/>
      <c r="CM426" s="179"/>
      <c r="CN426" s="179"/>
      <c r="CO426" s="179"/>
      <c r="CP426" s="179"/>
      <c r="CQ426" s="179"/>
      <c r="CR426" s="179"/>
      <c r="CS426" s="179"/>
      <c r="CT426" s="179"/>
      <c r="CU426" s="179"/>
      <c r="CV426" s="179"/>
      <c r="CW426" s="179"/>
      <c r="CX426" s="179"/>
      <c r="CY426" s="179"/>
      <c r="CZ426" s="179"/>
      <c r="DA426" s="179"/>
      <c r="DB426" s="179"/>
      <c r="DC426" s="179"/>
      <c r="DD426" s="179"/>
      <c r="DE426" s="179"/>
      <c r="DF426" s="179"/>
      <c r="DG426" s="179"/>
      <c r="DH426" s="179"/>
      <c r="DI426" s="179"/>
      <c r="DJ426" s="179"/>
      <c r="DK426" s="179"/>
      <c r="DL426" s="179"/>
      <c r="DM426" s="179"/>
      <c r="DN426" s="179"/>
      <c r="DO426" s="179"/>
      <c r="DP426" s="179"/>
      <c r="DQ426" s="179"/>
      <c r="DR426" s="179"/>
      <c r="DS426" s="179"/>
      <c r="DT426" s="179"/>
      <c r="DU426" s="179"/>
      <c r="DV426" s="179"/>
    </row>
    <row r="427" spans="1:126" x14ac:dyDescent="0.2">
      <c r="A427" s="191"/>
      <c r="B427" s="203"/>
      <c r="C427" s="203"/>
      <c r="D427" s="203"/>
      <c r="E427" s="207"/>
      <c r="F427" s="202" t="s">
        <v>259</v>
      </c>
      <c r="G427" s="179"/>
      <c r="H427" s="179"/>
      <c r="I427" s="192"/>
      <c r="J427" s="192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  <c r="AV427" s="179"/>
      <c r="AW427" s="179"/>
      <c r="AX427" s="179"/>
      <c r="AY427" s="179"/>
      <c r="AZ427" s="179"/>
      <c r="BA427" s="179"/>
      <c r="BB427" s="179"/>
      <c r="BC427" s="179"/>
      <c r="BD427" s="179"/>
      <c r="BE427" s="179"/>
      <c r="BF427" s="179"/>
      <c r="BG427" s="179"/>
      <c r="BH427" s="179"/>
      <c r="BI427" s="179"/>
      <c r="BJ427" s="179"/>
      <c r="BK427" s="179"/>
      <c r="BL427" s="179"/>
      <c r="BM427" s="179"/>
      <c r="BN427" s="179"/>
      <c r="BO427" s="179"/>
      <c r="BP427" s="179"/>
      <c r="BQ427" s="179"/>
      <c r="BR427" s="179"/>
      <c r="BS427" s="179"/>
      <c r="BT427" s="179"/>
      <c r="BU427" s="179"/>
      <c r="BV427" s="179"/>
      <c r="BW427" s="179"/>
      <c r="BX427" s="179"/>
      <c r="BY427" s="179"/>
      <c r="BZ427" s="179"/>
      <c r="CA427" s="179"/>
      <c r="CB427" s="179"/>
      <c r="CC427" s="179"/>
      <c r="CD427" s="179"/>
      <c r="CE427" s="179"/>
      <c r="CF427" s="179"/>
      <c r="CG427" s="179"/>
      <c r="CH427" s="179"/>
      <c r="CI427" s="179"/>
      <c r="CJ427" s="179"/>
      <c r="CK427" s="179"/>
      <c r="CL427" s="179"/>
      <c r="CM427" s="179"/>
      <c r="CN427" s="179"/>
      <c r="CO427" s="179"/>
      <c r="CP427" s="179"/>
      <c r="CQ427" s="179"/>
      <c r="CR427" s="179"/>
      <c r="CS427" s="179"/>
      <c r="CT427" s="179"/>
      <c r="CU427" s="179"/>
      <c r="CV427" s="179"/>
      <c r="CW427" s="179"/>
      <c r="CX427" s="179"/>
      <c r="CY427" s="179"/>
      <c r="CZ427" s="179"/>
      <c r="DA427" s="179"/>
      <c r="DB427" s="179"/>
      <c r="DC427" s="179"/>
      <c r="DD427" s="179"/>
      <c r="DE427" s="179"/>
      <c r="DF427" s="179"/>
      <c r="DG427" s="179"/>
      <c r="DH427" s="179"/>
      <c r="DI427" s="179"/>
      <c r="DJ427" s="179"/>
      <c r="DK427" s="179"/>
      <c r="DL427" s="179"/>
      <c r="DM427" s="179"/>
      <c r="DN427" s="179"/>
      <c r="DO427" s="179"/>
      <c r="DP427" s="179"/>
      <c r="DQ427" s="179"/>
      <c r="DR427" s="179"/>
      <c r="DS427" s="179"/>
      <c r="DT427" s="179"/>
      <c r="DU427" s="179"/>
      <c r="DV427" s="179"/>
    </row>
    <row r="428" spans="1:126" x14ac:dyDescent="0.2">
      <c r="A428" s="191"/>
      <c r="B428" s="203"/>
      <c r="C428" s="203"/>
      <c r="D428" s="203"/>
      <c r="E428" s="207"/>
      <c r="F428" s="202" t="s">
        <v>258</v>
      </c>
      <c r="G428" s="179"/>
      <c r="H428" s="179"/>
      <c r="I428" s="192"/>
      <c r="J428" s="192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/>
      <c r="BH428" s="179"/>
      <c r="BI428" s="179"/>
      <c r="BJ428" s="179"/>
      <c r="BK428" s="179"/>
      <c r="BL428" s="179"/>
      <c r="BM428" s="179"/>
      <c r="BN428" s="179"/>
      <c r="BO428" s="179"/>
      <c r="BP428" s="179"/>
      <c r="BQ428" s="179"/>
      <c r="BR428" s="179"/>
      <c r="BS428" s="179"/>
      <c r="BT428" s="179"/>
      <c r="BU428" s="179"/>
      <c r="BV428" s="179"/>
      <c r="BW428" s="179"/>
      <c r="BX428" s="179"/>
      <c r="BY428" s="179"/>
      <c r="BZ428" s="179"/>
      <c r="CA428" s="179"/>
      <c r="CB428" s="179"/>
      <c r="CC428" s="179"/>
      <c r="CD428" s="179"/>
      <c r="CE428" s="179"/>
      <c r="CF428" s="179"/>
      <c r="CG428" s="179"/>
      <c r="CH428" s="179"/>
      <c r="CI428" s="179"/>
      <c r="CJ428" s="179"/>
      <c r="CK428" s="179"/>
      <c r="CL428" s="179"/>
      <c r="CM428" s="179"/>
      <c r="CN428" s="179"/>
      <c r="CO428" s="179"/>
      <c r="CP428" s="179"/>
      <c r="CQ428" s="179"/>
      <c r="CR428" s="179"/>
      <c r="CS428" s="179"/>
      <c r="CT428" s="179"/>
      <c r="CU428" s="179"/>
      <c r="CV428" s="179"/>
      <c r="CW428" s="179"/>
      <c r="CX428" s="179"/>
      <c r="CY428" s="179"/>
      <c r="CZ428" s="179"/>
      <c r="DA428" s="179"/>
      <c r="DB428" s="179"/>
      <c r="DC428" s="179"/>
      <c r="DD428" s="179"/>
      <c r="DE428" s="179"/>
      <c r="DF428" s="179"/>
      <c r="DG428" s="179"/>
      <c r="DH428" s="179"/>
      <c r="DI428" s="179"/>
      <c r="DJ428" s="179"/>
      <c r="DK428" s="179"/>
      <c r="DL428" s="179"/>
      <c r="DM428" s="179"/>
      <c r="DN428" s="179"/>
      <c r="DO428" s="179"/>
      <c r="DP428" s="179"/>
      <c r="DQ428" s="179"/>
      <c r="DR428" s="179"/>
      <c r="DS428" s="179"/>
      <c r="DT428" s="179"/>
      <c r="DU428" s="179"/>
      <c r="DV428" s="179"/>
    </row>
    <row r="429" spans="1:126" x14ac:dyDescent="0.2">
      <c r="A429" s="191"/>
      <c r="B429" s="203"/>
      <c r="C429" s="203"/>
      <c r="D429" s="203"/>
      <c r="E429" s="207"/>
      <c r="F429" s="202" t="s">
        <v>259</v>
      </c>
      <c r="G429" s="179"/>
      <c r="H429" s="179"/>
      <c r="I429" s="192"/>
      <c r="J429" s="192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  <c r="AV429" s="179"/>
      <c r="AW429" s="179"/>
      <c r="AX429" s="179"/>
      <c r="AY429" s="179"/>
      <c r="AZ429" s="179"/>
      <c r="BA429" s="179"/>
      <c r="BB429" s="179"/>
      <c r="BC429" s="179"/>
      <c r="BD429" s="179"/>
      <c r="BE429" s="179"/>
      <c r="BF429" s="179"/>
      <c r="BG429" s="179"/>
      <c r="BH429" s="179"/>
      <c r="BI429" s="179"/>
      <c r="BJ429" s="179"/>
      <c r="BK429" s="179"/>
      <c r="BL429" s="179"/>
      <c r="BM429" s="179"/>
      <c r="BN429" s="179"/>
      <c r="BO429" s="179"/>
      <c r="BP429" s="179"/>
      <c r="BQ429" s="179"/>
      <c r="BR429" s="179"/>
      <c r="BS429" s="179"/>
      <c r="BT429" s="179"/>
      <c r="BU429" s="179"/>
      <c r="BV429" s="179"/>
      <c r="BW429" s="179"/>
      <c r="BX429" s="179"/>
      <c r="BY429" s="179"/>
      <c r="BZ429" s="179"/>
      <c r="CA429" s="179"/>
      <c r="CB429" s="179"/>
      <c r="CC429" s="179"/>
      <c r="CD429" s="179"/>
      <c r="CE429" s="179"/>
      <c r="CF429" s="179"/>
      <c r="CG429" s="179"/>
      <c r="CH429" s="179"/>
      <c r="CI429" s="179"/>
      <c r="CJ429" s="179"/>
      <c r="CK429" s="179"/>
      <c r="CL429" s="179"/>
      <c r="CM429" s="179"/>
      <c r="CN429" s="179"/>
      <c r="CO429" s="179"/>
      <c r="CP429" s="179"/>
      <c r="CQ429" s="179"/>
      <c r="CR429" s="179"/>
      <c r="CS429" s="179"/>
      <c r="CT429" s="179"/>
      <c r="CU429" s="179"/>
      <c r="CV429" s="179"/>
      <c r="CW429" s="179"/>
      <c r="CX429" s="179"/>
      <c r="CY429" s="179"/>
      <c r="CZ429" s="179"/>
      <c r="DA429" s="179"/>
      <c r="DB429" s="179"/>
      <c r="DC429" s="179"/>
      <c r="DD429" s="179"/>
      <c r="DE429" s="179"/>
      <c r="DF429" s="179"/>
      <c r="DG429" s="179"/>
      <c r="DH429" s="179"/>
      <c r="DI429" s="179"/>
      <c r="DJ429" s="179"/>
      <c r="DK429" s="179"/>
      <c r="DL429" s="179"/>
      <c r="DM429" s="179"/>
      <c r="DN429" s="179"/>
      <c r="DO429" s="179"/>
      <c r="DP429" s="179"/>
      <c r="DQ429" s="179"/>
      <c r="DR429" s="179"/>
      <c r="DS429" s="179"/>
      <c r="DT429" s="179"/>
      <c r="DU429" s="179"/>
      <c r="DV429" s="179"/>
    </row>
    <row r="430" spans="1:126" x14ac:dyDescent="0.2">
      <c r="A430" s="191"/>
      <c r="B430" s="203"/>
      <c r="C430" s="203"/>
      <c r="D430" s="203"/>
      <c r="E430" s="207"/>
      <c r="F430" s="202" t="s">
        <v>258</v>
      </c>
      <c r="G430" s="171"/>
      <c r="H430" s="171"/>
      <c r="I430" s="192"/>
      <c r="J430" s="192"/>
      <c r="K430" s="171"/>
      <c r="L430" s="179"/>
      <c r="M430" s="171"/>
      <c r="N430" s="171"/>
      <c r="O430" s="179"/>
      <c r="P430" s="171"/>
      <c r="Q430" s="171"/>
      <c r="R430" s="179"/>
      <c r="S430" s="171"/>
      <c r="T430" s="171"/>
      <c r="U430" s="179"/>
      <c r="V430" s="171"/>
      <c r="W430" s="171"/>
      <c r="X430" s="179"/>
      <c r="Y430" s="171"/>
      <c r="Z430" s="171"/>
      <c r="AA430" s="179"/>
      <c r="AB430" s="171"/>
      <c r="AC430" s="171"/>
      <c r="AD430" s="179"/>
      <c r="AE430" s="171"/>
      <c r="AF430" s="171"/>
      <c r="AG430" s="179"/>
      <c r="AH430" s="171"/>
      <c r="AI430" s="171"/>
      <c r="AJ430" s="179"/>
      <c r="AK430" s="171"/>
      <c r="AL430" s="171"/>
      <c r="AM430" s="179"/>
      <c r="AN430" s="171"/>
      <c r="AO430" s="171"/>
      <c r="AP430" s="179"/>
      <c r="AQ430" s="171"/>
      <c r="AR430" s="171"/>
      <c r="AS430" s="179"/>
      <c r="AT430" s="171"/>
      <c r="AU430" s="171"/>
      <c r="AV430" s="179"/>
      <c r="AW430" s="171"/>
      <c r="AX430" s="171"/>
      <c r="AY430" s="179"/>
      <c r="AZ430" s="171"/>
      <c r="BA430" s="171"/>
      <c r="BB430" s="179"/>
      <c r="BC430" s="171"/>
      <c r="BD430" s="171"/>
      <c r="BE430" s="179"/>
      <c r="BF430" s="171"/>
      <c r="BG430" s="171"/>
      <c r="BH430" s="179"/>
      <c r="BI430" s="171"/>
      <c r="BJ430" s="171"/>
      <c r="BK430" s="179"/>
      <c r="BL430" s="171"/>
      <c r="BM430" s="171"/>
      <c r="BN430" s="179"/>
      <c r="BO430" s="171"/>
      <c r="BP430" s="171"/>
      <c r="BQ430" s="179"/>
      <c r="BR430" s="171"/>
      <c r="BS430" s="171"/>
      <c r="BT430" s="179"/>
      <c r="BU430" s="171"/>
      <c r="BV430" s="171"/>
      <c r="BW430" s="179"/>
      <c r="BX430" s="171"/>
      <c r="BY430" s="171"/>
      <c r="BZ430" s="179"/>
      <c r="CA430" s="171"/>
      <c r="CB430" s="171"/>
      <c r="CC430" s="179"/>
      <c r="CD430" s="171"/>
      <c r="CE430" s="171"/>
      <c r="CF430" s="179"/>
      <c r="CG430" s="171"/>
      <c r="CH430" s="171"/>
      <c r="CI430" s="179"/>
      <c r="CJ430" s="171"/>
      <c r="CK430" s="171"/>
      <c r="CL430" s="179"/>
      <c r="CM430" s="171"/>
      <c r="CN430" s="171"/>
      <c r="CO430" s="179"/>
      <c r="CP430" s="171"/>
      <c r="CQ430" s="171"/>
      <c r="CR430" s="179"/>
      <c r="CS430" s="171"/>
      <c r="CT430" s="171"/>
      <c r="CU430" s="179"/>
      <c r="CV430" s="171"/>
      <c r="CW430" s="171"/>
      <c r="CX430" s="179"/>
      <c r="CY430" s="171"/>
      <c r="CZ430" s="171"/>
      <c r="DA430" s="179"/>
      <c r="DB430" s="171"/>
      <c r="DC430" s="171"/>
      <c r="DD430" s="179"/>
      <c r="DE430" s="171"/>
      <c r="DF430" s="171"/>
      <c r="DG430" s="179"/>
      <c r="DH430" s="171"/>
      <c r="DI430" s="171"/>
      <c r="DJ430" s="179"/>
      <c r="DK430" s="171"/>
      <c r="DL430" s="171"/>
      <c r="DM430" s="179"/>
      <c r="DN430" s="171"/>
      <c r="DO430" s="171"/>
      <c r="DP430" s="179"/>
      <c r="DQ430" s="171"/>
      <c r="DR430" s="171"/>
      <c r="DS430" s="179"/>
      <c r="DT430" s="171"/>
      <c r="DU430" s="171"/>
      <c r="DV430" s="179"/>
    </row>
    <row r="431" spans="1:126" x14ac:dyDescent="0.2">
      <c r="A431" s="191"/>
      <c r="B431" s="203"/>
      <c r="C431" s="203"/>
      <c r="D431" s="203"/>
      <c r="E431" s="207"/>
      <c r="F431" s="202" t="s">
        <v>259</v>
      </c>
      <c r="G431" s="179"/>
      <c r="H431" s="179"/>
      <c r="I431" s="192"/>
      <c r="J431" s="192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  <c r="AV431" s="179"/>
      <c r="AW431" s="179"/>
      <c r="AX431" s="179"/>
      <c r="AY431" s="179"/>
      <c r="AZ431" s="179"/>
      <c r="BA431" s="179"/>
      <c r="BB431" s="179"/>
      <c r="BC431" s="179"/>
      <c r="BD431" s="179"/>
      <c r="BE431" s="179"/>
      <c r="BF431" s="179"/>
      <c r="BG431" s="179"/>
      <c r="BH431" s="179"/>
      <c r="BI431" s="179"/>
      <c r="BJ431" s="179"/>
      <c r="BK431" s="179"/>
      <c r="BL431" s="179"/>
      <c r="BM431" s="179"/>
      <c r="BN431" s="179"/>
      <c r="BO431" s="179"/>
      <c r="BP431" s="179"/>
      <c r="BQ431" s="179"/>
      <c r="BR431" s="179"/>
      <c r="BS431" s="179"/>
      <c r="BT431" s="179"/>
      <c r="BU431" s="179"/>
      <c r="BV431" s="179"/>
      <c r="BW431" s="179"/>
      <c r="BX431" s="179"/>
      <c r="BY431" s="179"/>
      <c r="BZ431" s="179"/>
      <c r="CA431" s="179"/>
      <c r="CB431" s="179"/>
      <c r="CC431" s="179"/>
      <c r="CD431" s="179"/>
      <c r="CE431" s="179"/>
      <c r="CF431" s="179"/>
      <c r="CG431" s="179"/>
      <c r="CH431" s="179"/>
      <c r="CI431" s="179"/>
      <c r="CJ431" s="179"/>
      <c r="CK431" s="179"/>
      <c r="CL431" s="179"/>
      <c r="CM431" s="179"/>
      <c r="CN431" s="179"/>
      <c r="CO431" s="179"/>
      <c r="CP431" s="179"/>
      <c r="CQ431" s="179"/>
      <c r="CR431" s="179"/>
      <c r="CS431" s="179"/>
      <c r="CT431" s="179"/>
      <c r="CU431" s="179"/>
      <c r="CV431" s="179"/>
      <c r="CW431" s="179"/>
      <c r="CX431" s="179"/>
      <c r="CY431" s="179"/>
      <c r="CZ431" s="179"/>
      <c r="DA431" s="179"/>
      <c r="DB431" s="179"/>
      <c r="DC431" s="179"/>
      <c r="DD431" s="179"/>
      <c r="DE431" s="179"/>
      <c r="DF431" s="179"/>
      <c r="DG431" s="179"/>
      <c r="DH431" s="179"/>
      <c r="DI431" s="179"/>
      <c r="DJ431" s="179"/>
      <c r="DK431" s="179"/>
      <c r="DL431" s="179"/>
      <c r="DM431" s="179"/>
      <c r="DN431" s="179"/>
      <c r="DO431" s="179"/>
      <c r="DP431" s="179"/>
      <c r="DQ431" s="179"/>
      <c r="DR431" s="179"/>
      <c r="DS431" s="179"/>
      <c r="DT431" s="179"/>
      <c r="DU431" s="179"/>
      <c r="DV431" s="179"/>
    </row>
    <row r="432" spans="1:126" x14ac:dyDescent="0.2">
      <c r="A432" s="191"/>
      <c r="B432" s="203"/>
      <c r="C432" s="203"/>
      <c r="D432" s="203"/>
      <c r="E432" s="207"/>
      <c r="F432" s="202" t="s">
        <v>258</v>
      </c>
      <c r="G432" s="179"/>
      <c r="H432" s="179"/>
      <c r="I432" s="192"/>
      <c r="J432" s="192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  <c r="AV432" s="179"/>
      <c r="AW432" s="179"/>
      <c r="AX432" s="179"/>
      <c r="AY432" s="179"/>
      <c r="AZ432" s="179"/>
      <c r="BA432" s="179"/>
      <c r="BB432" s="179"/>
      <c r="BC432" s="179"/>
      <c r="BD432" s="179"/>
      <c r="BE432" s="179"/>
      <c r="BF432" s="179"/>
      <c r="BG432" s="179"/>
      <c r="BH432" s="179"/>
      <c r="BI432" s="179"/>
      <c r="BJ432" s="179"/>
      <c r="BK432" s="179"/>
      <c r="BL432" s="179"/>
      <c r="BM432" s="179"/>
      <c r="BN432" s="179"/>
      <c r="BO432" s="179"/>
      <c r="BP432" s="179"/>
      <c r="BQ432" s="179"/>
      <c r="BR432" s="179"/>
      <c r="BS432" s="179"/>
      <c r="BT432" s="179"/>
      <c r="BU432" s="179"/>
      <c r="BV432" s="179"/>
      <c r="BW432" s="179"/>
      <c r="BX432" s="179"/>
      <c r="BY432" s="179"/>
      <c r="BZ432" s="179"/>
      <c r="CA432" s="179"/>
      <c r="CB432" s="179"/>
      <c r="CC432" s="179"/>
      <c r="CD432" s="179"/>
      <c r="CE432" s="179"/>
      <c r="CF432" s="179"/>
      <c r="CG432" s="179"/>
      <c r="CH432" s="179"/>
      <c r="CI432" s="179"/>
      <c r="CJ432" s="179"/>
      <c r="CK432" s="179"/>
      <c r="CL432" s="179"/>
      <c r="CM432" s="179"/>
      <c r="CN432" s="179"/>
      <c r="CO432" s="179"/>
      <c r="CP432" s="179"/>
      <c r="CQ432" s="179"/>
      <c r="CR432" s="179"/>
      <c r="CS432" s="179"/>
      <c r="CT432" s="179"/>
      <c r="CU432" s="179"/>
      <c r="CV432" s="179"/>
      <c r="CW432" s="179"/>
      <c r="CX432" s="179"/>
      <c r="CY432" s="179"/>
      <c r="CZ432" s="179"/>
      <c r="DA432" s="179"/>
      <c r="DB432" s="179"/>
      <c r="DC432" s="179"/>
      <c r="DD432" s="179"/>
      <c r="DE432" s="179"/>
      <c r="DF432" s="179"/>
      <c r="DG432" s="179"/>
      <c r="DH432" s="179"/>
      <c r="DI432" s="179"/>
      <c r="DJ432" s="179"/>
      <c r="DK432" s="179"/>
      <c r="DL432" s="179"/>
      <c r="DM432" s="179"/>
      <c r="DN432" s="179"/>
      <c r="DO432" s="179"/>
      <c r="DP432" s="179"/>
      <c r="DQ432" s="179"/>
      <c r="DR432" s="179"/>
      <c r="DS432" s="179"/>
      <c r="DT432" s="179"/>
      <c r="DU432" s="179"/>
      <c r="DV432" s="179"/>
    </row>
    <row r="433" spans="1:126" x14ac:dyDescent="0.2">
      <c r="A433" s="191"/>
      <c r="B433" s="203"/>
      <c r="C433" s="203"/>
      <c r="D433" s="203"/>
      <c r="E433" s="207"/>
      <c r="F433" s="202" t="s">
        <v>259</v>
      </c>
      <c r="G433" s="179"/>
      <c r="H433" s="179"/>
      <c r="I433" s="192"/>
      <c r="J433" s="192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  <c r="AV433" s="179"/>
      <c r="AW433" s="179"/>
      <c r="AX433" s="179"/>
      <c r="AY433" s="179"/>
      <c r="AZ433" s="179"/>
      <c r="BA433" s="179"/>
      <c r="BB433" s="179"/>
      <c r="BC433" s="179"/>
      <c r="BD433" s="179"/>
      <c r="BE433" s="179"/>
      <c r="BF433" s="179"/>
      <c r="BG433" s="179"/>
      <c r="BH433" s="179"/>
      <c r="BI433" s="179"/>
      <c r="BJ433" s="179"/>
      <c r="BK433" s="179"/>
      <c r="BL433" s="179"/>
      <c r="BM433" s="179"/>
      <c r="BN433" s="179"/>
      <c r="BO433" s="179"/>
      <c r="BP433" s="179"/>
      <c r="BQ433" s="179"/>
      <c r="BR433" s="179"/>
      <c r="BS433" s="179"/>
      <c r="BT433" s="179"/>
      <c r="BU433" s="179"/>
      <c r="BV433" s="179"/>
      <c r="BW433" s="179"/>
      <c r="BX433" s="179"/>
      <c r="BY433" s="179"/>
      <c r="BZ433" s="179"/>
      <c r="CA433" s="179"/>
      <c r="CB433" s="179"/>
      <c r="CC433" s="179"/>
      <c r="CD433" s="179"/>
      <c r="CE433" s="179"/>
      <c r="CF433" s="179"/>
      <c r="CG433" s="179"/>
      <c r="CH433" s="179"/>
      <c r="CI433" s="179"/>
      <c r="CJ433" s="179"/>
      <c r="CK433" s="179"/>
      <c r="CL433" s="179"/>
      <c r="CM433" s="179"/>
      <c r="CN433" s="179"/>
      <c r="CO433" s="179"/>
      <c r="CP433" s="179"/>
      <c r="CQ433" s="179"/>
      <c r="CR433" s="179"/>
      <c r="CS433" s="179"/>
      <c r="CT433" s="179"/>
      <c r="CU433" s="179"/>
      <c r="CV433" s="179"/>
      <c r="CW433" s="179"/>
      <c r="CX433" s="179"/>
      <c r="CY433" s="179"/>
      <c r="CZ433" s="179"/>
      <c r="DA433" s="179"/>
      <c r="DB433" s="179"/>
      <c r="DC433" s="179"/>
      <c r="DD433" s="179"/>
      <c r="DE433" s="179"/>
      <c r="DF433" s="179"/>
      <c r="DG433" s="179"/>
      <c r="DH433" s="179"/>
      <c r="DI433" s="179"/>
      <c r="DJ433" s="179"/>
      <c r="DK433" s="179"/>
      <c r="DL433" s="179"/>
      <c r="DM433" s="179"/>
      <c r="DN433" s="179"/>
      <c r="DO433" s="179"/>
      <c r="DP433" s="179"/>
      <c r="DQ433" s="179"/>
      <c r="DR433" s="179"/>
      <c r="DS433" s="179"/>
      <c r="DT433" s="179"/>
      <c r="DU433" s="179"/>
      <c r="DV433" s="179"/>
    </row>
    <row r="434" spans="1:126" x14ac:dyDescent="0.2">
      <c r="A434" s="191"/>
      <c r="B434" s="203"/>
      <c r="C434" s="203"/>
      <c r="D434" s="203"/>
      <c r="E434" s="207"/>
      <c r="F434" s="202" t="s">
        <v>258</v>
      </c>
      <c r="G434" s="179"/>
      <c r="H434" s="179"/>
      <c r="I434" s="192"/>
      <c r="J434" s="192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  <c r="AV434" s="179"/>
      <c r="AW434" s="179"/>
      <c r="AX434" s="179"/>
      <c r="AY434" s="179"/>
      <c r="AZ434" s="179"/>
      <c r="BA434" s="179"/>
      <c r="BB434" s="179"/>
      <c r="BC434" s="179"/>
      <c r="BD434" s="179"/>
      <c r="BE434" s="179"/>
      <c r="BF434" s="179"/>
      <c r="BG434" s="179"/>
      <c r="BH434" s="179"/>
      <c r="BI434" s="179"/>
      <c r="BJ434" s="179"/>
      <c r="BK434" s="179"/>
      <c r="BL434" s="179"/>
      <c r="BM434" s="179"/>
      <c r="BN434" s="179"/>
      <c r="BO434" s="179"/>
      <c r="BP434" s="179"/>
      <c r="BQ434" s="179"/>
      <c r="BR434" s="179"/>
      <c r="BS434" s="179"/>
      <c r="BT434" s="179"/>
      <c r="BU434" s="179"/>
      <c r="BV434" s="179"/>
      <c r="BW434" s="179"/>
      <c r="BX434" s="179"/>
      <c r="BY434" s="179"/>
      <c r="BZ434" s="179"/>
      <c r="CA434" s="179"/>
      <c r="CB434" s="179"/>
      <c r="CC434" s="179"/>
      <c r="CD434" s="179"/>
      <c r="CE434" s="179"/>
      <c r="CF434" s="179"/>
      <c r="CG434" s="179"/>
      <c r="CH434" s="179"/>
      <c r="CI434" s="179"/>
      <c r="CJ434" s="179"/>
      <c r="CK434" s="179"/>
      <c r="CL434" s="179"/>
      <c r="CM434" s="179"/>
      <c r="CN434" s="179"/>
      <c r="CO434" s="179"/>
      <c r="CP434" s="179"/>
      <c r="CQ434" s="179"/>
      <c r="CR434" s="179"/>
      <c r="CS434" s="179"/>
      <c r="CT434" s="179"/>
      <c r="CU434" s="179"/>
      <c r="CV434" s="179"/>
      <c r="CW434" s="179"/>
      <c r="CX434" s="179"/>
      <c r="CY434" s="179"/>
      <c r="CZ434" s="179"/>
      <c r="DA434" s="179"/>
      <c r="DB434" s="179"/>
      <c r="DC434" s="179"/>
      <c r="DD434" s="179"/>
      <c r="DE434" s="179"/>
      <c r="DF434" s="179"/>
      <c r="DG434" s="179"/>
      <c r="DH434" s="179"/>
      <c r="DI434" s="179"/>
      <c r="DJ434" s="179"/>
      <c r="DK434" s="179"/>
      <c r="DL434" s="179"/>
      <c r="DM434" s="179"/>
      <c r="DN434" s="179"/>
      <c r="DO434" s="179"/>
      <c r="DP434" s="179"/>
      <c r="DQ434" s="179"/>
      <c r="DR434" s="179"/>
      <c r="DS434" s="179"/>
      <c r="DT434" s="179"/>
      <c r="DU434" s="179"/>
      <c r="DV434" s="179"/>
    </row>
    <row r="435" spans="1:126" x14ac:dyDescent="0.2">
      <c r="A435" s="191"/>
      <c r="B435" s="203"/>
      <c r="C435" s="203"/>
      <c r="D435" s="203"/>
      <c r="E435" s="207"/>
      <c r="F435" s="202" t="s">
        <v>259</v>
      </c>
      <c r="G435" s="171"/>
      <c r="H435" s="171"/>
      <c r="I435" s="192"/>
      <c r="J435" s="192"/>
      <c r="K435" s="171"/>
      <c r="L435" s="179"/>
      <c r="M435" s="171"/>
      <c r="N435" s="171"/>
      <c r="O435" s="179"/>
      <c r="P435" s="171"/>
      <c r="Q435" s="171"/>
      <c r="R435" s="179"/>
      <c r="S435" s="171"/>
      <c r="T435" s="171"/>
      <c r="U435" s="179"/>
      <c r="V435" s="171"/>
      <c r="W435" s="171"/>
      <c r="X435" s="179"/>
      <c r="Y435" s="171"/>
      <c r="Z435" s="171"/>
      <c r="AA435" s="179"/>
      <c r="AB435" s="171"/>
      <c r="AC435" s="171"/>
      <c r="AD435" s="179"/>
      <c r="AE435" s="171"/>
      <c r="AF435" s="171"/>
      <c r="AG435" s="179"/>
      <c r="AH435" s="171"/>
      <c r="AI435" s="171"/>
      <c r="AJ435" s="179"/>
      <c r="AK435" s="171"/>
      <c r="AL435" s="171"/>
      <c r="AM435" s="179"/>
      <c r="AN435" s="171"/>
      <c r="AO435" s="171"/>
      <c r="AP435" s="179"/>
      <c r="AQ435" s="171"/>
      <c r="AR435" s="171"/>
      <c r="AS435" s="179"/>
      <c r="AT435" s="171"/>
      <c r="AU435" s="171"/>
      <c r="AV435" s="179"/>
      <c r="AW435" s="171"/>
      <c r="AX435" s="171"/>
      <c r="AY435" s="179"/>
      <c r="AZ435" s="171"/>
      <c r="BA435" s="171"/>
      <c r="BB435" s="179"/>
      <c r="BC435" s="171"/>
      <c r="BD435" s="171"/>
      <c r="BE435" s="179"/>
      <c r="BF435" s="171"/>
      <c r="BG435" s="171"/>
      <c r="BH435" s="179"/>
      <c r="BI435" s="171"/>
      <c r="BJ435" s="171"/>
      <c r="BK435" s="179"/>
      <c r="BL435" s="171"/>
      <c r="BM435" s="171"/>
      <c r="BN435" s="179"/>
      <c r="BO435" s="171"/>
      <c r="BP435" s="171"/>
      <c r="BQ435" s="179"/>
      <c r="BR435" s="171"/>
      <c r="BS435" s="171"/>
      <c r="BT435" s="179"/>
      <c r="BU435" s="171"/>
      <c r="BV435" s="171"/>
      <c r="BW435" s="179"/>
      <c r="BX435" s="171"/>
      <c r="BY435" s="171"/>
      <c r="BZ435" s="179"/>
      <c r="CA435" s="171"/>
      <c r="CB435" s="171"/>
      <c r="CC435" s="179"/>
      <c r="CD435" s="171"/>
      <c r="CE435" s="171"/>
      <c r="CF435" s="179"/>
      <c r="CG435" s="171"/>
      <c r="CH435" s="171"/>
      <c r="CI435" s="179"/>
      <c r="CJ435" s="171"/>
      <c r="CK435" s="171"/>
      <c r="CL435" s="179"/>
      <c r="CM435" s="171"/>
      <c r="CN435" s="171"/>
      <c r="CO435" s="179"/>
      <c r="CP435" s="171"/>
      <c r="CQ435" s="171"/>
      <c r="CR435" s="179"/>
      <c r="CS435" s="171"/>
      <c r="CT435" s="171"/>
      <c r="CU435" s="179"/>
      <c r="CV435" s="171"/>
      <c r="CW435" s="171"/>
      <c r="CX435" s="179"/>
      <c r="CY435" s="171"/>
      <c r="CZ435" s="171"/>
      <c r="DA435" s="179"/>
      <c r="DB435" s="171"/>
      <c r="DC435" s="171"/>
      <c r="DD435" s="179"/>
      <c r="DE435" s="171"/>
      <c r="DF435" s="171"/>
      <c r="DG435" s="179"/>
      <c r="DH435" s="171"/>
      <c r="DI435" s="171"/>
      <c r="DJ435" s="179"/>
      <c r="DK435" s="171"/>
      <c r="DL435" s="171"/>
      <c r="DM435" s="179"/>
      <c r="DN435" s="171"/>
      <c r="DO435" s="171"/>
      <c r="DP435" s="179"/>
      <c r="DQ435" s="171"/>
      <c r="DR435" s="171"/>
      <c r="DS435" s="179"/>
      <c r="DT435" s="171"/>
      <c r="DU435" s="171"/>
      <c r="DV435" s="179"/>
    </row>
    <row r="436" spans="1:126" x14ac:dyDescent="0.2">
      <c r="A436" s="191"/>
      <c r="B436" s="203"/>
      <c r="C436" s="203"/>
      <c r="D436" s="203"/>
      <c r="E436" s="207"/>
      <c r="F436" s="202" t="s">
        <v>258</v>
      </c>
      <c r="G436" s="179"/>
      <c r="H436" s="179"/>
      <c r="I436" s="192"/>
      <c r="J436" s="192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  <c r="AV436" s="179"/>
      <c r="AW436" s="179"/>
      <c r="AX436" s="179"/>
      <c r="AY436" s="179"/>
      <c r="AZ436" s="179"/>
      <c r="BA436" s="179"/>
      <c r="BB436" s="179"/>
      <c r="BC436" s="179"/>
      <c r="BD436" s="179"/>
      <c r="BE436" s="179"/>
      <c r="BF436" s="179"/>
      <c r="BG436" s="179"/>
      <c r="BH436" s="179"/>
      <c r="BI436" s="179"/>
      <c r="BJ436" s="179"/>
      <c r="BK436" s="179"/>
      <c r="BL436" s="179"/>
      <c r="BM436" s="179"/>
      <c r="BN436" s="179"/>
      <c r="BO436" s="179"/>
      <c r="BP436" s="179"/>
      <c r="BQ436" s="179"/>
      <c r="BR436" s="179"/>
      <c r="BS436" s="179"/>
      <c r="BT436" s="179"/>
      <c r="BU436" s="179"/>
      <c r="BV436" s="179"/>
      <c r="BW436" s="179"/>
      <c r="BX436" s="179"/>
      <c r="BY436" s="179"/>
      <c r="BZ436" s="179"/>
      <c r="CA436" s="179"/>
      <c r="CB436" s="179"/>
      <c r="CC436" s="179"/>
      <c r="CD436" s="179"/>
      <c r="CE436" s="179"/>
      <c r="CF436" s="179"/>
      <c r="CG436" s="179"/>
      <c r="CH436" s="179"/>
      <c r="CI436" s="179"/>
      <c r="CJ436" s="179"/>
      <c r="CK436" s="179"/>
      <c r="CL436" s="179"/>
      <c r="CM436" s="179"/>
      <c r="CN436" s="179"/>
      <c r="CO436" s="179"/>
      <c r="CP436" s="179"/>
      <c r="CQ436" s="179"/>
      <c r="CR436" s="179"/>
      <c r="CS436" s="179"/>
      <c r="CT436" s="179"/>
      <c r="CU436" s="179"/>
      <c r="CV436" s="179"/>
      <c r="CW436" s="179"/>
      <c r="CX436" s="179"/>
      <c r="CY436" s="179"/>
      <c r="CZ436" s="179"/>
      <c r="DA436" s="179"/>
      <c r="DB436" s="179"/>
      <c r="DC436" s="179"/>
      <c r="DD436" s="179"/>
      <c r="DE436" s="179"/>
      <c r="DF436" s="179"/>
      <c r="DG436" s="179"/>
      <c r="DH436" s="179"/>
      <c r="DI436" s="179"/>
      <c r="DJ436" s="179"/>
      <c r="DK436" s="179"/>
      <c r="DL436" s="179"/>
      <c r="DM436" s="179"/>
      <c r="DN436" s="179"/>
      <c r="DO436" s="179"/>
      <c r="DP436" s="179"/>
      <c r="DQ436" s="179"/>
      <c r="DR436" s="179"/>
      <c r="DS436" s="179"/>
      <c r="DT436" s="179"/>
      <c r="DU436" s="179"/>
      <c r="DV436" s="179"/>
    </row>
    <row r="437" spans="1:126" x14ac:dyDescent="0.2">
      <c r="A437" s="191"/>
      <c r="B437" s="203"/>
      <c r="C437" s="203"/>
      <c r="D437" s="203"/>
      <c r="E437" s="207"/>
      <c r="F437" s="202" t="s">
        <v>259</v>
      </c>
      <c r="G437" s="179"/>
      <c r="H437" s="179"/>
      <c r="I437" s="192"/>
      <c r="J437" s="192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  <c r="AV437" s="179"/>
      <c r="AW437" s="179"/>
      <c r="AX437" s="179"/>
      <c r="AY437" s="179"/>
      <c r="AZ437" s="179"/>
      <c r="BA437" s="179"/>
      <c r="BB437" s="179"/>
      <c r="BC437" s="179"/>
      <c r="BD437" s="179"/>
      <c r="BE437" s="179"/>
      <c r="BF437" s="179"/>
      <c r="BG437" s="179"/>
      <c r="BH437" s="179"/>
      <c r="BI437" s="179"/>
      <c r="BJ437" s="179"/>
      <c r="BK437" s="179"/>
      <c r="BL437" s="179"/>
      <c r="BM437" s="179"/>
      <c r="BN437" s="179"/>
      <c r="BO437" s="179"/>
      <c r="BP437" s="179"/>
      <c r="BQ437" s="179"/>
      <c r="BR437" s="179"/>
      <c r="BS437" s="179"/>
      <c r="BT437" s="179"/>
      <c r="BU437" s="179"/>
      <c r="BV437" s="179"/>
      <c r="BW437" s="179"/>
      <c r="BX437" s="179"/>
      <c r="BY437" s="179"/>
      <c r="BZ437" s="179"/>
      <c r="CA437" s="179"/>
      <c r="CB437" s="179"/>
      <c r="CC437" s="179"/>
      <c r="CD437" s="179"/>
      <c r="CE437" s="179"/>
      <c r="CF437" s="179"/>
      <c r="CG437" s="179"/>
      <c r="CH437" s="179"/>
      <c r="CI437" s="179"/>
      <c r="CJ437" s="179"/>
      <c r="CK437" s="179"/>
      <c r="CL437" s="179"/>
      <c r="CM437" s="179"/>
      <c r="CN437" s="179"/>
      <c r="CO437" s="179"/>
      <c r="CP437" s="179"/>
      <c r="CQ437" s="179"/>
      <c r="CR437" s="179"/>
      <c r="CS437" s="179"/>
      <c r="CT437" s="179"/>
      <c r="CU437" s="179"/>
      <c r="CV437" s="179"/>
      <c r="CW437" s="179"/>
      <c r="CX437" s="179"/>
      <c r="CY437" s="179"/>
      <c r="CZ437" s="179"/>
      <c r="DA437" s="179"/>
      <c r="DB437" s="179"/>
      <c r="DC437" s="179"/>
      <c r="DD437" s="179"/>
      <c r="DE437" s="179"/>
      <c r="DF437" s="179"/>
      <c r="DG437" s="179"/>
      <c r="DH437" s="179"/>
      <c r="DI437" s="179"/>
      <c r="DJ437" s="179"/>
      <c r="DK437" s="179"/>
      <c r="DL437" s="179"/>
      <c r="DM437" s="179"/>
      <c r="DN437" s="179"/>
      <c r="DO437" s="179"/>
      <c r="DP437" s="179"/>
      <c r="DQ437" s="179"/>
      <c r="DR437" s="179"/>
      <c r="DS437" s="179"/>
      <c r="DT437" s="179"/>
      <c r="DU437" s="179"/>
      <c r="DV437" s="179"/>
    </row>
    <row r="438" spans="1:126" x14ac:dyDescent="0.2">
      <c r="A438" s="191"/>
      <c r="B438" s="203"/>
      <c r="C438" s="203"/>
      <c r="D438" s="203"/>
      <c r="E438" s="207"/>
      <c r="F438" s="202" t="s">
        <v>258</v>
      </c>
      <c r="G438" s="179"/>
      <c r="H438" s="179"/>
      <c r="I438" s="192"/>
      <c r="J438" s="192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  <c r="AV438" s="179"/>
      <c r="AW438" s="179"/>
      <c r="AX438" s="179"/>
      <c r="AY438" s="179"/>
      <c r="AZ438" s="179"/>
      <c r="BA438" s="179"/>
      <c r="BB438" s="179"/>
      <c r="BC438" s="179"/>
      <c r="BD438" s="179"/>
      <c r="BE438" s="179"/>
      <c r="BF438" s="179"/>
      <c r="BG438" s="179"/>
      <c r="BH438" s="179"/>
      <c r="BI438" s="179"/>
      <c r="BJ438" s="179"/>
      <c r="BK438" s="179"/>
      <c r="BL438" s="179"/>
      <c r="BM438" s="179"/>
      <c r="BN438" s="179"/>
      <c r="BO438" s="179"/>
      <c r="BP438" s="179"/>
      <c r="BQ438" s="179"/>
      <c r="BR438" s="179"/>
      <c r="BS438" s="179"/>
      <c r="BT438" s="179"/>
      <c r="BU438" s="179"/>
      <c r="BV438" s="179"/>
      <c r="BW438" s="179"/>
      <c r="BX438" s="179"/>
      <c r="BY438" s="179"/>
      <c r="BZ438" s="179"/>
      <c r="CA438" s="179"/>
      <c r="CB438" s="179"/>
      <c r="CC438" s="179"/>
      <c r="CD438" s="179"/>
      <c r="CE438" s="179"/>
      <c r="CF438" s="179"/>
      <c r="CG438" s="179"/>
      <c r="CH438" s="179"/>
      <c r="CI438" s="179"/>
      <c r="CJ438" s="179"/>
      <c r="CK438" s="179"/>
      <c r="CL438" s="179"/>
      <c r="CM438" s="179"/>
      <c r="CN438" s="179"/>
      <c r="CO438" s="179"/>
      <c r="CP438" s="179"/>
      <c r="CQ438" s="179"/>
      <c r="CR438" s="179"/>
      <c r="CS438" s="179"/>
      <c r="CT438" s="179"/>
      <c r="CU438" s="179"/>
      <c r="CV438" s="179"/>
      <c r="CW438" s="179"/>
      <c r="CX438" s="179"/>
      <c r="CY438" s="179"/>
      <c r="CZ438" s="179"/>
      <c r="DA438" s="179"/>
      <c r="DB438" s="179"/>
      <c r="DC438" s="179"/>
      <c r="DD438" s="179"/>
      <c r="DE438" s="179"/>
      <c r="DF438" s="179"/>
      <c r="DG438" s="179"/>
      <c r="DH438" s="179"/>
      <c r="DI438" s="179"/>
      <c r="DJ438" s="179"/>
      <c r="DK438" s="179"/>
      <c r="DL438" s="179"/>
      <c r="DM438" s="179"/>
      <c r="DN438" s="179"/>
      <c r="DO438" s="179"/>
      <c r="DP438" s="179"/>
      <c r="DQ438" s="179"/>
      <c r="DR438" s="179"/>
      <c r="DS438" s="179"/>
      <c r="DT438" s="179"/>
      <c r="DU438" s="179"/>
      <c r="DV438" s="179"/>
    </row>
    <row r="439" spans="1:126" x14ac:dyDescent="0.2">
      <c r="A439" s="191"/>
      <c r="B439" s="203"/>
      <c r="C439" s="203"/>
      <c r="D439" s="203"/>
      <c r="E439" s="207"/>
      <c r="F439" s="202" t="s">
        <v>259</v>
      </c>
      <c r="G439" s="179"/>
      <c r="H439" s="179"/>
      <c r="I439" s="192"/>
      <c r="J439" s="192"/>
      <c r="K439" s="179"/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  <c r="AV439" s="179"/>
      <c r="AW439" s="179"/>
      <c r="AX439" s="179"/>
      <c r="AY439" s="179"/>
      <c r="AZ439" s="179"/>
      <c r="BA439" s="179"/>
      <c r="BB439" s="179"/>
      <c r="BC439" s="179"/>
      <c r="BD439" s="179"/>
      <c r="BE439" s="179"/>
      <c r="BF439" s="179"/>
      <c r="BG439" s="179"/>
      <c r="BH439" s="179"/>
      <c r="BI439" s="179"/>
      <c r="BJ439" s="179"/>
      <c r="BK439" s="179"/>
      <c r="BL439" s="179"/>
      <c r="BM439" s="179"/>
      <c r="BN439" s="179"/>
      <c r="BO439" s="179"/>
      <c r="BP439" s="179"/>
      <c r="BQ439" s="179"/>
      <c r="BR439" s="179"/>
      <c r="BS439" s="179"/>
      <c r="BT439" s="179"/>
      <c r="BU439" s="179"/>
      <c r="BV439" s="179"/>
      <c r="BW439" s="179"/>
      <c r="BX439" s="179"/>
      <c r="BY439" s="179"/>
      <c r="BZ439" s="179"/>
      <c r="CA439" s="179"/>
      <c r="CB439" s="179"/>
      <c r="CC439" s="179"/>
      <c r="CD439" s="179"/>
      <c r="CE439" s="179"/>
      <c r="CF439" s="179"/>
      <c r="CG439" s="179"/>
      <c r="CH439" s="179"/>
      <c r="CI439" s="179"/>
      <c r="CJ439" s="179"/>
      <c r="CK439" s="179"/>
      <c r="CL439" s="179"/>
      <c r="CM439" s="179"/>
      <c r="CN439" s="179"/>
      <c r="CO439" s="179"/>
      <c r="CP439" s="179"/>
      <c r="CQ439" s="179"/>
      <c r="CR439" s="179"/>
      <c r="CS439" s="179"/>
      <c r="CT439" s="179"/>
      <c r="CU439" s="179"/>
      <c r="CV439" s="179"/>
      <c r="CW439" s="179"/>
      <c r="CX439" s="179"/>
      <c r="CY439" s="179"/>
      <c r="CZ439" s="179"/>
      <c r="DA439" s="179"/>
      <c r="DB439" s="179"/>
      <c r="DC439" s="179"/>
      <c r="DD439" s="179"/>
      <c r="DE439" s="179"/>
      <c r="DF439" s="179"/>
      <c r="DG439" s="179"/>
      <c r="DH439" s="179"/>
      <c r="DI439" s="179"/>
      <c r="DJ439" s="179"/>
      <c r="DK439" s="179"/>
      <c r="DL439" s="179"/>
      <c r="DM439" s="179"/>
      <c r="DN439" s="179"/>
      <c r="DO439" s="179"/>
      <c r="DP439" s="179"/>
      <c r="DQ439" s="179"/>
      <c r="DR439" s="179"/>
      <c r="DS439" s="179"/>
      <c r="DT439" s="179"/>
      <c r="DU439" s="179"/>
      <c r="DV439" s="179"/>
    </row>
    <row r="440" spans="1:126" x14ac:dyDescent="0.2">
      <c r="A440" s="191"/>
      <c r="B440" s="203"/>
      <c r="C440" s="203"/>
      <c r="D440" s="203"/>
      <c r="E440" s="207"/>
      <c r="F440" s="202" t="s">
        <v>258</v>
      </c>
      <c r="G440" s="179"/>
      <c r="H440" s="179"/>
      <c r="I440" s="192"/>
      <c r="J440" s="192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  <c r="AV440" s="179"/>
      <c r="AW440" s="179"/>
      <c r="AX440" s="179"/>
      <c r="AY440" s="179"/>
      <c r="AZ440" s="179"/>
      <c r="BA440" s="179"/>
      <c r="BB440" s="179"/>
      <c r="BC440" s="179"/>
      <c r="BD440" s="179"/>
      <c r="BE440" s="179"/>
      <c r="BF440" s="179"/>
      <c r="BG440" s="179"/>
      <c r="BH440" s="179"/>
      <c r="BI440" s="179"/>
      <c r="BJ440" s="179"/>
      <c r="BK440" s="179"/>
      <c r="BL440" s="179"/>
      <c r="BM440" s="179"/>
      <c r="BN440" s="179"/>
      <c r="BO440" s="179"/>
      <c r="BP440" s="179"/>
      <c r="BQ440" s="179"/>
      <c r="BR440" s="179"/>
      <c r="BS440" s="179"/>
      <c r="BT440" s="179"/>
      <c r="BU440" s="179"/>
      <c r="BV440" s="179"/>
      <c r="BW440" s="179"/>
      <c r="BX440" s="179"/>
      <c r="BY440" s="179"/>
      <c r="BZ440" s="179"/>
      <c r="CA440" s="179"/>
      <c r="CB440" s="179"/>
      <c r="CC440" s="179"/>
      <c r="CD440" s="179"/>
      <c r="CE440" s="179"/>
      <c r="CF440" s="179"/>
      <c r="CG440" s="179"/>
      <c r="CH440" s="179"/>
      <c r="CI440" s="179"/>
      <c r="CJ440" s="179"/>
      <c r="CK440" s="179"/>
      <c r="CL440" s="179"/>
      <c r="CM440" s="179"/>
      <c r="CN440" s="179"/>
      <c r="CO440" s="179"/>
      <c r="CP440" s="179"/>
      <c r="CQ440" s="179"/>
      <c r="CR440" s="179"/>
      <c r="CS440" s="179"/>
      <c r="CT440" s="179"/>
      <c r="CU440" s="179"/>
      <c r="CV440" s="179"/>
      <c r="CW440" s="179"/>
      <c r="CX440" s="179"/>
      <c r="CY440" s="179"/>
      <c r="CZ440" s="179"/>
      <c r="DA440" s="179"/>
      <c r="DB440" s="179"/>
      <c r="DC440" s="179"/>
      <c r="DD440" s="179"/>
      <c r="DE440" s="179"/>
      <c r="DF440" s="179"/>
      <c r="DG440" s="179"/>
      <c r="DH440" s="179"/>
      <c r="DI440" s="179"/>
      <c r="DJ440" s="179"/>
      <c r="DK440" s="179"/>
      <c r="DL440" s="179"/>
      <c r="DM440" s="179"/>
      <c r="DN440" s="179"/>
      <c r="DO440" s="179"/>
      <c r="DP440" s="179"/>
      <c r="DQ440" s="179"/>
      <c r="DR440" s="179"/>
      <c r="DS440" s="179"/>
      <c r="DT440" s="179"/>
      <c r="DU440" s="179"/>
      <c r="DV440" s="179"/>
    </row>
    <row r="441" spans="1:126" x14ac:dyDescent="0.2">
      <c r="A441" s="191"/>
      <c r="B441" s="203"/>
      <c r="C441" s="203"/>
      <c r="D441" s="203"/>
      <c r="E441" s="207"/>
      <c r="F441" s="202" t="s">
        <v>259</v>
      </c>
      <c r="G441" s="179"/>
      <c r="H441" s="179"/>
      <c r="I441" s="192"/>
      <c r="J441" s="192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  <c r="AV441" s="179"/>
      <c r="AW441" s="179"/>
      <c r="AX441" s="179"/>
      <c r="AY441" s="179"/>
      <c r="AZ441" s="179"/>
      <c r="BA441" s="179"/>
      <c r="BB441" s="179"/>
      <c r="BC441" s="179"/>
      <c r="BD441" s="179"/>
      <c r="BE441" s="179"/>
      <c r="BF441" s="179"/>
      <c r="BG441" s="179"/>
      <c r="BH441" s="179"/>
      <c r="BI441" s="179"/>
      <c r="BJ441" s="179"/>
      <c r="BK441" s="179"/>
      <c r="BL441" s="179"/>
      <c r="BM441" s="179"/>
      <c r="BN441" s="179"/>
      <c r="BO441" s="179"/>
      <c r="BP441" s="179"/>
      <c r="BQ441" s="179"/>
      <c r="BR441" s="179"/>
      <c r="BS441" s="179"/>
      <c r="BT441" s="179"/>
      <c r="BU441" s="179"/>
      <c r="BV441" s="179"/>
      <c r="BW441" s="179"/>
      <c r="BX441" s="179"/>
      <c r="BY441" s="179"/>
      <c r="BZ441" s="179"/>
      <c r="CA441" s="179"/>
      <c r="CB441" s="179"/>
      <c r="CC441" s="179"/>
      <c r="CD441" s="179"/>
      <c r="CE441" s="179"/>
      <c r="CF441" s="179"/>
      <c r="CG441" s="179"/>
      <c r="CH441" s="179"/>
      <c r="CI441" s="179"/>
      <c r="CJ441" s="179"/>
      <c r="CK441" s="179"/>
      <c r="CL441" s="179"/>
      <c r="CM441" s="179"/>
      <c r="CN441" s="179"/>
      <c r="CO441" s="179"/>
      <c r="CP441" s="179"/>
      <c r="CQ441" s="179"/>
      <c r="CR441" s="179"/>
      <c r="CS441" s="179"/>
      <c r="CT441" s="179"/>
      <c r="CU441" s="179"/>
      <c r="CV441" s="179"/>
      <c r="CW441" s="179"/>
      <c r="CX441" s="179"/>
      <c r="CY441" s="179"/>
      <c r="CZ441" s="179"/>
      <c r="DA441" s="179"/>
      <c r="DB441" s="179"/>
      <c r="DC441" s="179"/>
      <c r="DD441" s="179"/>
      <c r="DE441" s="179"/>
      <c r="DF441" s="179"/>
      <c r="DG441" s="179"/>
      <c r="DH441" s="179"/>
      <c r="DI441" s="179"/>
      <c r="DJ441" s="179"/>
      <c r="DK441" s="179"/>
      <c r="DL441" s="179"/>
      <c r="DM441" s="179"/>
      <c r="DN441" s="179"/>
      <c r="DO441" s="179"/>
      <c r="DP441" s="179"/>
      <c r="DQ441" s="179"/>
      <c r="DR441" s="179"/>
      <c r="DS441" s="179"/>
      <c r="DT441" s="179"/>
      <c r="DU441" s="179"/>
      <c r="DV441" s="179"/>
    </row>
    <row r="442" spans="1:126" x14ac:dyDescent="0.2">
      <c r="A442" s="191"/>
      <c r="B442" s="203"/>
      <c r="C442" s="203"/>
      <c r="D442" s="203"/>
      <c r="E442" s="207"/>
      <c r="F442" s="202" t="s">
        <v>258</v>
      </c>
      <c r="G442" s="179"/>
      <c r="H442" s="179"/>
      <c r="I442" s="192"/>
      <c r="J442" s="192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  <c r="AV442" s="179"/>
      <c r="AW442" s="179"/>
      <c r="AX442" s="179"/>
      <c r="AY442" s="179"/>
      <c r="AZ442" s="179"/>
      <c r="BA442" s="179"/>
      <c r="BB442" s="179"/>
      <c r="BC442" s="179"/>
      <c r="BD442" s="179"/>
      <c r="BE442" s="179"/>
      <c r="BF442" s="179"/>
      <c r="BG442" s="179"/>
      <c r="BH442" s="179"/>
      <c r="BI442" s="179"/>
      <c r="BJ442" s="179"/>
      <c r="BK442" s="179"/>
      <c r="BL442" s="179"/>
      <c r="BM442" s="179"/>
      <c r="BN442" s="179"/>
      <c r="BO442" s="179"/>
      <c r="BP442" s="179"/>
      <c r="BQ442" s="179"/>
      <c r="BR442" s="179"/>
      <c r="BS442" s="179"/>
      <c r="BT442" s="179"/>
      <c r="BU442" s="179"/>
      <c r="BV442" s="179"/>
      <c r="BW442" s="179"/>
      <c r="BX442" s="179"/>
      <c r="BY442" s="179"/>
      <c r="BZ442" s="179"/>
      <c r="CA442" s="179"/>
      <c r="CB442" s="179"/>
      <c r="CC442" s="179"/>
      <c r="CD442" s="179"/>
      <c r="CE442" s="179"/>
      <c r="CF442" s="179"/>
      <c r="CG442" s="179"/>
      <c r="CH442" s="179"/>
      <c r="CI442" s="179"/>
      <c r="CJ442" s="179"/>
      <c r="CK442" s="179"/>
      <c r="CL442" s="179"/>
      <c r="CM442" s="179"/>
      <c r="CN442" s="179"/>
      <c r="CO442" s="179"/>
      <c r="CP442" s="179"/>
      <c r="CQ442" s="179"/>
      <c r="CR442" s="179"/>
      <c r="CS442" s="179"/>
      <c r="CT442" s="179"/>
      <c r="CU442" s="179"/>
      <c r="CV442" s="179"/>
      <c r="CW442" s="179"/>
      <c r="CX442" s="179"/>
      <c r="CY442" s="179"/>
      <c r="CZ442" s="179"/>
      <c r="DA442" s="179"/>
      <c r="DB442" s="179"/>
      <c r="DC442" s="179"/>
      <c r="DD442" s="179"/>
      <c r="DE442" s="179"/>
      <c r="DF442" s="179"/>
      <c r="DG442" s="179"/>
      <c r="DH442" s="179"/>
      <c r="DI442" s="179"/>
      <c r="DJ442" s="179"/>
      <c r="DK442" s="179"/>
      <c r="DL442" s="179"/>
      <c r="DM442" s="179"/>
      <c r="DN442" s="179"/>
      <c r="DO442" s="179"/>
      <c r="DP442" s="179"/>
      <c r="DQ442" s="179"/>
      <c r="DR442" s="179"/>
      <c r="DS442" s="179"/>
      <c r="DT442" s="179"/>
      <c r="DU442" s="179"/>
      <c r="DV442" s="179"/>
    </row>
    <row r="443" spans="1:126" x14ac:dyDescent="0.2">
      <c r="A443" s="191"/>
      <c r="B443" s="203"/>
      <c r="C443" s="203"/>
      <c r="D443" s="203"/>
      <c r="E443" s="207"/>
      <c r="F443" s="202" t="s">
        <v>259</v>
      </c>
      <c r="G443" s="171"/>
      <c r="H443" s="171"/>
      <c r="I443" s="192"/>
      <c r="J443" s="192"/>
      <c r="K443" s="171"/>
      <c r="L443" s="179"/>
      <c r="M443" s="171"/>
      <c r="N443" s="171"/>
      <c r="O443" s="179"/>
      <c r="P443" s="171"/>
      <c r="Q443" s="171"/>
      <c r="R443" s="179"/>
      <c r="S443" s="171"/>
      <c r="T443" s="171"/>
      <c r="U443" s="179"/>
      <c r="V443" s="171"/>
      <c r="W443" s="171"/>
      <c r="X443" s="179"/>
      <c r="Y443" s="171"/>
      <c r="Z443" s="171"/>
      <c r="AA443" s="179"/>
      <c r="AB443" s="171"/>
      <c r="AC443" s="171"/>
      <c r="AD443" s="179"/>
      <c r="AE443" s="171"/>
      <c r="AF443" s="171"/>
      <c r="AG443" s="179"/>
      <c r="AH443" s="171"/>
      <c r="AI443" s="171"/>
      <c r="AJ443" s="179"/>
      <c r="AK443" s="171"/>
      <c r="AL443" s="171"/>
      <c r="AM443" s="179"/>
      <c r="AN443" s="171"/>
      <c r="AO443" s="171"/>
      <c r="AP443" s="179"/>
      <c r="AQ443" s="171"/>
      <c r="AR443" s="171"/>
      <c r="AS443" s="179"/>
      <c r="AT443" s="171"/>
      <c r="AU443" s="171"/>
      <c r="AV443" s="179"/>
      <c r="AW443" s="171"/>
      <c r="AX443" s="171"/>
      <c r="AY443" s="179"/>
      <c r="AZ443" s="171"/>
      <c r="BA443" s="171"/>
      <c r="BB443" s="179"/>
      <c r="BC443" s="171"/>
      <c r="BD443" s="171"/>
      <c r="BE443" s="179"/>
      <c r="BF443" s="171"/>
      <c r="BG443" s="171"/>
      <c r="BH443" s="179"/>
      <c r="BI443" s="171"/>
      <c r="BJ443" s="171"/>
      <c r="BK443" s="179"/>
      <c r="BL443" s="171"/>
      <c r="BM443" s="171"/>
      <c r="BN443" s="179"/>
      <c r="BO443" s="171"/>
      <c r="BP443" s="171"/>
      <c r="BQ443" s="179"/>
      <c r="BR443" s="171"/>
      <c r="BS443" s="171"/>
      <c r="BT443" s="179"/>
      <c r="BU443" s="171"/>
      <c r="BV443" s="171"/>
      <c r="BW443" s="179"/>
      <c r="BX443" s="171"/>
      <c r="BY443" s="171"/>
      <c r="BZ443" s="179"/>
      <c r="CA443" s="171"/>
      <c r="CB443" s="171"/>
      <c r="CC443" s="179"/>
      <c r="CD443" s="171"/>
      <c r="CE443" s="171"/>
      <c r="CF443" s="179"/>
      <c r="CG443" s="171"/>
      <c r="CH443" s="171"/>
      <c r="CI443" s="179"/>
      <c r="CJ443" s="171"/>
      <c r="CK443" s="171"/>
      <c r="CL443" s="179"/>
      <c r="CM443" s="171"/>
      <c r="CN443" s="171"/>
      <c r="CO443" s="179"/>
      <c r="CP443" s="171"/>
      <c r="CQ443" s="171"/>
      <c r="CR443" s="179"/>
      <c r="CS443" s="171"/>
      <c r="CT443" s="171"/>
      <c r="CU443" s="179"/>
      <c r="CV443" s="171"/>
      <c r="CW443" s="171"/>
      <c r="CX443" s="179"/>
      <c r="CY443" s="171"/>
      <c r="CZ443" s="171"/>
      <c r="DA443" s="179"/>
      <c r="DB443" s="171"/>
      <c r="DC443" s="171"/>
      <c r="DD443" s="179"/>
      <c r="DE443" s="171"/>
      <c r="DF443" s="171"/>
      <c r="DG443" s="179"/>
      <c r="DH443" s="171"/>
      <c r="DI443" s="171"/>
      <c r="DJ443" s="179"/>
      <c r="DK443" s="171"/>
      <c r="DL443" s="171"/>
      <c r="DM443" s="179"/>
      <c r="DN443" s="171"/>
      <c r="DO443" s="171"/>
      <c r="DP443" s="179"/>
      <c r="DQ443" s="171"/>
      <c r="DR443" s="171"/>
      <c r="DS443" s="179"/>
      <c r="DT443" s="171"/>
      <c r="DU443" s="171"/>
      <c r="DV443" s="179"/>
    </row>
    <row r="444" spans="1:126" x14ac:dyDescent="0.2">
      <c r="A444" s="191"/>
      <c r="B444" s="203"/>
      <c r="C444" s="203"/>
      <c r="D444" s="203"/>
      <c r="E444" s="207"/>
      <c r="F444" s="202" t="s">
        <v>258</v>
      </c>
      <c r="G444" s="179"/>
      <c r="H444" s="179"/>
      <c r="I444" s="192"/>
      <c r="J444" s="192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79"/>
      <c r="BQ444" s="179"/>
      <c r="BR444" s="179"/>
      <c r="BS444" s="179"/>
      <c r="BT444" s="179"/>
      <c r="BU444" s="179"/>
      <c r="BV444" s="179"/>
      <c r="BW444" s="179"/>
      <c r="BX444" s="179"/>
      <c r="BY444" s="179"/>
      <c r="BZ444" s="179"/>
      <c r="CA444" s="179"/>
      <c r="CB444" s="179"/>
      <c r="CC444" s="179"/>
      <c r="CD444" s="179"/>
      <c r="CE444" s="179"/>
      <c r="CF444" s="179"/>
      <c r="CG444" s="179"/>
      <c r="CH444" s="179"/>
      <c r="CI444" s="179"/>
      <c r="CJ444" s="179"/>
      <c r="CK444" s="179"/>
      <c r="CL444" s="179"/>
      <c r="CM444" s="179"/>
      <c r="CN444" s="179"/>
      <c r="CO444" s="179"/>
      <c r="CP444" s="179"/>
      <c r="CQ444" s="179"/>
      <c r="CR444" s="179"/>
      <c r="CS444" s="179"/>
      <c r="CT444" s="179"/>
      <c r="CU444" s="179"/>
      <c r="CV444" s="179"/>
      <c r="CW444" s="179"/>
      <c r="CX444" s="179"/>
      <c r="CY444" s="179"/>
      <c r="CZ444" s="179"/>
      <c r="DA444" s="179"/>
      <c r="DB444" s="179"/>
      <c r="DC444" s="179"/>
      <c r="DD444" s="179"/>
      <c r="DE444" s="179"/>
      <c r="DF444" s="179"/>
      <c r="DG444" s="179"/>
      <c r="DH444" s="179"/>
      <c r="DI444" s="179"/>
      <c r="DJ444" s="179"/>
      <c r="DK444" s="179"/>
      <c r="DL444" s="179"/>
      <c r="DM444" s="179"/>
      <c r="DN444" s="179"/>
      <c r="DO444" s="179"/>
      <c r="DP444" s="179"/>
      <c r="DQ444" s="179"/>
      <c r="DR444" s="179"/>
      <c r="DS444" s="179"/>
      <c r="DT444" s="179"/>
      <c r="DU444" s="179"/>
      <c r="DV444" s="179"/>
    </row>
    <row r="445" spans="1:126" x14ac:dyDescent="0.2">
      <c r="A445" s="191"/>
      <c r="B445" s="203"/>
      <c r="C445" s="203"/>
      <c r="D445" s="203"/>
      <c r="E445" s="207"/>
      <c r="F445" s="202" t="s">
        <v>259</v>
      </c>
      <c r="G445" s="179"/>
      <c r="H445" s="179"/>
      <c r="I445" s="192"/>
      <c r="J445" s="192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</row>
    <row r="446" spans="1:126" x14ac:dyDescent="0.2">
      <c r="A446" s="191"/>
      <c r="B446" s="203"/>
      <c r="C446" s="203"/>
      <c r="D446" s="203"/>
      <c r="E446" s="207"/>
      <c r="F446" s="202" t="s">
        <v>258</v>
      </c>
      <c r="G446" s="179"/>
      <c r="H446" s="179"/>
      <c r="I446" s="192"/>
      <c r="J446" s="192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</row>
    <row r="447" spans="1:126" x14ac:dyDescent="0.2">
      <c r="A447" s="191"/>
      <c r="B447" s="203"/>
      <c r="C447" s="203"/>
      <c r="D447" s="203"/>
      <c r="E447" s="207"/>
      <c r="F447" s="202" t="s">
        <v>259</v>
      </c>
      <c r="G447" s="179"/>
      <c r="H447" s="179"/>
      <c r="I447" s="192"/>
      <c r="J447" s="192"/>
      <c r="K447" s="179"/>
      <c r="L447" s="179"/>
      <c r="M447" s="179"/>
      <c r="N447" s="179"/>
      <c r="O447" s="179"/>
      <c r="P447" s="179"/>
      <c r="Q447" s="179"/>
      <c r="R447" s="179"/>
      <c r="S447" s="179"/>
      <c r="T447" s="179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</row>
    <row r="448" spans="1:126" x14ac:dyDescent="0.2">
      <c r="A448" s="191"/>
      <c r="B448" s="203"/>
      <c r="C448" s="203"/>
      <c r="D448" s="203"/>
      <c r="E448" s="207"/>
      <c r="F448" s="202" t="s">
        <v>258</v>
      </c>
      <c r="G448" s="179"/>
      <c r="H448" s="179"/>
      <c r="I448" s="192"/>
      <c r="J448" s="192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</row>
    <row r="449" spans="1:126" x14ac:dyDescent="0.2">
      <c r="A449" s="191"/>
      <c r="B449" s="203"/>
      <c r="C449" s="203"/>
      <c r="D449" s="203"/>
      <c r="E449" s="207"/>
      <c r="F449" s="202" t="s">
        <v>259</v>
      </c>
      <c r="G449" s="171"/>
      <c r="H449" s="171"/>
      <c r="I449" s="192"/>
      <c r="J449" s="192"/>
      <c r="K449" s="171"/>
      <c r="L449" s="179"/>
      <c r="M449" s="171"/>
      <c r="N449" s="171"/>
      <c r="O449" s="179"/>
      <c r="P449" s="171"/>
      <c r="Q449" s="171"/>
      <c r="R449" s="179"/>
      <c r="S449" s="171"/>
      <c r="T449" s="171"/>
      <c r="U449" s="179"/>
      <c r="V449" s="171"/>
      <c r="W449" s="171"/>
      <c r="X449" s="179"/>
      <c r="Y449" s="171"/>
      <c r="Z449" s="171"/>
      <c r="AA449" s="179"/>
      <c r="AB449" s="171"/>
      <c r="AC449" s="171"/>
      <c r="AD449" s="179"/>
      <c r="AE449" s="171"/>
      <c r="AF449" s="171"/>
      <c r="AG449" s="179"/>
      <c r="AH449" s="171"/>
      <c r="AI449" s="171"/>
      <c r="AJ449" s="179"/>
      <c r="AK449" s="171"/>
      <c r="AL449" s="171"/>
      <c r="AM449" s="179"/>
      <c r="AN449" s="171"/>
      <c r="AO449" s="171"/>
      <c r="AP449" s="179"/>
      <c r="AQ449" s="171"/>
      <c r="AR449" s="171"/>
      <c r="AS449" s="179"/>
      <c r="AT449" s="171"/>
      <c r="AU449" s="171"/>
      <c r="AV449" s="179"/>
      <c r="AW449" s="171"/>
      <c r="AX449" s="171"/>
      <c r="AY449" s="179"/>
      <c r="AZ449" s="171"/>
      <c r="BA449" s="171"/>
      <c r="BB449" s="179"/>
      <c r="BC449" s="171"/>
      <c r="BD449" s="171"/>
      <c r="BE449" s="179"/>
      <c r="BF449" s="171"/>
      <c r="BG449" s="171"/>
      <c r="BH449" s="179"/>
      <c r="BI449" s="171"/>
      <c r="BJ449" s="171"/>
      <c r="BK449" s="179"/>
      <c r="BL449" s="171"/>
      <c r="BM449" s="171"/>
      <c r="BN449" s="179"/>
      <c r="BO449" s="171"/>
      <c r="BP449" s="171"/>
      <c r="BQ449" s="179"/>
      <c r="BR449" s="171"/>
      <c r="BS449" s="171"/>
      <c r="BT449" s="179"/>
      <c r="BU449" s="171"/>
      <c r="BV449" s="171"/>
      <c r="BW449" s="179"/>
      <c r="BX449" s="171"/>
      <c r="BY449" s="171"/>
      <c r="BZ449" s="179"/>
      <c r="CA449" s="171"/>
      <c r="CB449" s="171"/>
      <c r="CC449" s="179"/>
      <c r="CD449" s="171"/>
      <c r="CE449" s="171"/>
      <c r="CF449" s="179"/>
      <c r="CG449" s="171"/>
      <c r="CH449" s="171"/>
      <c r="CI449" s="179"/>
      <c r="CJ449" s="171"/>
      <c r="CK449" s="171"/>
      <c r="CL449" s="179"/>
      <c r="CM449" s="171"/>
      <c r="CN449" s="171"/>
      <c r="CO449" s="179"/>
      <c r="CP449" s="171"/>
      <c r="CQ449" s="171"/>
      <c r="CR449" s="179"/>
      <c r="CS449" s="171"/>
      <c r="CT449" s="171"/>
      <c r="CU449" s="179"/>
      <c r="CV449" s="171"/>
      <c r="CW449" s="171"/>
      <c r="CX449" s="179"/>
      <c r="CY449" s="171"/>
      <c r="CZ449" s="171"/>
      <c r="DA449" s="179"/>
      <c r="DB449" s="171"/>
      <c r="DC449" s="171"/>
      <c r="DD449" s="179"/>
      <c r="DE449" s="171"/>
      <c r="DF449" s="171"/>
      <c r="DG449" s="179"/>
      <c r="DH449" s="171"/>
      <c r="DI449" s="171"/>
      <c r="DJ449" s="179"/>
      <c r="DK449" s="171"/>
      <c r="DL449" s="171"/>
      <c r="DM449" s="179"/>
      <c r="DN449" s="171"/>
      <c r="DO449" s="171"/>
      <c r="DP449" s="179"/>
      <c r="DQ449" s="171"/>
      <c r="DR449" s="171"/>
      <c r="DS449" s="179"/>
      <c r="DT449" s="171"/>
      <c r="DU449" s="171"/>
      <c r="DV449" s="179"/>
    </row>
    <row r="450" spans="1:126" x14ac:dyDescent="0.2">
      <c r="A450" s="191"/>
      <c r="B450" s="203"/>
      <c r="C450" s="203"/>
      <c r="D450" s="203"/>
      <c r="E450" s="207"/>
      <c r="F450" s="202" t="s">
        <v>258</v>
      </c>
      <c r="G450" s="179"/>
      <c r="H450" s="179"/>
      <c r="I450" s="192"/>
      <c r="J450" s="192"/>
      <c r="K450" s="179"/>
      <c r="L450" s="179"/>
      <c r="M450" s="179"/>
      <c r="N450" s="179"/>
      <c r="O450" s="179"/>
      <c r="P450" s="179"/>
      <c r="Q450" s="179"/>
      <c r="R450" s="179"/>
      <c r="S450" s="179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J450" s="179"/>
      <c r="BK450" s="179"/>
      <c r="BL450" s="179"/>
      <c r="BM450" s="179"/>
      <c r="BN450" s="179"/>
      <c r="BO450" s="179"/>
      <c r="BP450" s="179"/>
      <c r="BQ450" s="179"/>
      <c r="BR450" s="179"/>
      <c r="BS450" s="179"/>
      <c r="BT450" s="179"/>
      <c r="BU450" s="179"/>
      <c r="BV450" s="179"/>
      <c r="BW450" s="179"/>
      <c r="BX450" s="179"/>
      <c r="BY450" s="179"/>
      <c r="BZ450" s="179"/>
      <c r="CA450" s="179"/>
      <c r="CB450" s="179"/>
      <c r="CC450" s="179"/>
      <c r="CD450" s="179"/>
      <c r="CE450" s="179"/>
      <c r="CF450" s="179"/>
      <c r="CG450" s="179"/>
      <c r="CH450" s="179"/>
      <c r="CI450" s="179"/>
      <c r="CJ450" s="179"/>
      <c r="CK450" s="179"/>
      <c r="CL450" s="179"/>
      <c r="CM450" s="179"/>
      <c r="CN450" s="179"/>
      <c r="CO450" s="179"/>
      <c r="CP450" s="179"/>
      <c r="CQ450" s="179"/>
      <c r="CR450" s="179"/>
      <c r="CS450" s="179"/>
      <c r="CT450" s="179"/>
      <c r="CU450" s="179"/>
      <c r="CV450" s="179"/>
      <c r="CW450" s="179"/>
      <c r="CX450" s="179"/>
      <c r="CY450" s="179"/>
      <c r="CZ450" s="179"/>
      <c r="DA450" s="179"/>
      <c r="DB450" s="179"/>
      <c r="DC450" s="179"/>
      <c r="DD450" s="179"/>
      <c r="DE450" s="179"/>
      <c r="DF450" s="179"/>
      <c r="DG450" s="179"/>
      <c r="DH450" s="179"/>
      <c r="DI450" s="179"/>
      <c r="DJ450" s="179"/>
      <c r="DK450" s="179"/>
      <c r="DL450" s="179"/>
      <c r="DM450" s="179"/>
      <c r="DN450" s="179"/>
      <c r="DO450" s="179"/>
      <c r="DP450" s="179"/>
      <c r="DQ450" s="179"/>
      <c r="DR450" s="179"/>
      <c r="DS450" s="179"/>
      <c r="DT450" s="179"/>
      <c r="DU450" s="179"/>
      <c r="DV450" s="179"/>
    </row>
    <row r="451" spans="1:126" x14ac:dyDescent="0.2">
      <c r="A451" s="191"/>
      <c r="B451" s="203"/>
      <c r="C451" s="203"/>
      <c r="D451" s="203"/>
      <c r="E451" s="207"/>
      <c r="F451" s="202" t="s">
        <v>259</v>
      </c>
      <c r="G451" s="179"/>
      <c r="H451" s="179"/>
      <c r="I451" s="192"/>
      <c r="J451" s="192"/>
      <c r="K451" s="179"/>
      <c r="L451" s="179"/>
      <c r="M451" s="179"/>
      <c r="N451" s="179"/>
      <c r="O451" s="179"/>
      <c r="P451" s="179"/>
      <c r="Q451" s="179"/>
      <c r="R451" s="179"/>
      <c r="S451" s="179"/>
      <c r="T451" s="179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  <c r="AV451" s="179"/>
      <c r="AW451" s="179"/>
      <c r="AX451" s="179"/>
      <c r="AY451" s="179"/>
      <c r="AZ451" s="179"/>
      <c r="BA451" s="179"/>
      <c r="BB451" s="179"/>
      <c r="BC451" s="179"/>
      <c r="BD451" s="179"/>
      <c r="BE451" s="179"/>
      <c r="BF451" s="179"/>
      <c r="BG451" s="179"/>
      <c r="BH451" s="179"/>
      <c r="BI451" s="179"/>
      <c r="BJ451" s="179"/>
      <c r="BK451" s="179"/>
      <c r="BL451" s="179"/>
      <c r="BM451" s="179"/>
      <c r="BN451" s="179"/>
      <c r="BO451" s="179"/>
      <c r="BP451" s="179"/>
      <c r="BQ451" s="179"/>
      <c r="BR451" s="179"/>
      <c r="BS451" s="179"/>
      <c r="BT451" s="179"/>
      <c r="BU451" s="179"/>
      <c r="BV451" s="179"/>
      <c r="BW451" s="179"/>
      <c r="BX451" s="179"/>
      <c r="BY451" s="179"/>
      <c r="BZ451" s="179"/>
      <c r="CA451" s="179"/>
      <c r="CB451" s="179"/>
      <c r="CC451" s="179"/>
      <c r="CD451" s="179"/>
      <c r="CE451" s="179"/>
      <c r="CF451" s="179"/>
      <c r="CG451" s="179"/>
      <c r="CH451" s="179"/>
      <c r="CI451" s="179"/>
      <c r="CJ451" s="179"/>
      <c r="CK451" s="179"/>
      <c r="CL451" s="179"/>
      <c r="CM451" s="179"/>
      <c r="CN451" s="179"/>
      <c r="CO451" s="179"/>
      <c r="CP451" s="179"/>
      <c r="CQ451" s="179"/>
      <c r="CR451" s="179"/>
      <c r="CS451" s="179"/>
      <c r="CT451" s="179"/>
      <c r="CU451" s="179"/>
      <c r="CV451" s="179"/>
      <c r="CW451" s="179"/>
      <c r="CX451" s="179"/>
      <c r="CY451" s="179"/>
      <c r="CZ451" s="179"/>
      <c r="DA451" s="179"/>
      <c r="DB451" s="179"/>
      <c r="DC451" s="179"/>
      <c r="DD451" s="179"/>
      <c r="DE451" s="179"/>
      <c r="DF451" s="179"/>
      <c r="DG451" s="179"/>
      <c r="DH451" s="179"/>
      <c r="DI451" s="179"/>
      <c r="DJ451" s="179"/>
      <c r="DK451" s="179"/>
      <c r="DL451" s="179"/>
      <c r="DM451" s="179"/>
      <c r="DN451" s="179"/>
      <c r="DO451" s="179"/>
      <c r="DP451" s="179"/>
      <c r="DQ451" s="179"/>
      <c r="DR451" s="179"/>
      <c r="DS451" s="179"/>
      <c r="DT451" s="179"/>
      <c r="DU451" s="179"/>
      <c r="DV451" s="179"/>
    </row>
    <row r="452" spans="1:126" x14ac:dyDescent="0.2">
      <c r="A452" s="191"/>
      <c r="B452" s="203"/>
      <c r="C452" s="203"/>
      <c r="D452" s="203"/>
      <c r="E452" s="207"/>
      <c r="F452" s="202" t="s">
        <v>258</v>
      </c>
      <c r="G452" s="179"/>
      <c r="H452" s="179"/>
      <c r="I452" s="192"/>
      <c r="J452" s="192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  <c r="AV452" s="179"/>
      <c r="AW452" s="179"/>
      <c r="AX452" s="179"/>
      <c r="AY452" s="179"/>
      <c r="AZ452" s="179"/>
      <c r="BA452" s="179"/>
      <c r="BB452" s="179"/>
      <c r="BC452" s="179"/>
      <c r="BD452" s="179"/>
      <c r="BE452" s="179"/>
      <c r="BF452" s="179"/>
      <c r="BG452" s="179"/>
      <c r="BH452" s="179"/>
      <c r="BI452" s="179"/>
      <c r="BJ452" s="179"/>
      <c r="BK452" s="179"/>
      <c r="BL452" s="179"/>
      <c r="BM452" s="179"/>
      <c r="BN452" s="179"/>
      <c r="BO452" s="179"/>
      <c r="BP452" s="179"/>
      <c r="BQ452" s="179"/>
      <c r="BR452" s="179"/>
      <c r="BS452" s="179"/>
      <c r="BT452" s="179"/>
      <c r="BU452" s="179"/>
      <c r="BV452" s="179"/>
      <c r="BW452" s="179"/>
      <c r="BX452" s="179"/>
      <c r="BY452" s="179"/>
      <c r="BZ452" s="179"/>
      <c r="CA452" s="179"/>
      <c r="CB452" s="179"/>
      <c r="CC452" s="179"/>
      <c r="CD452" s="179"/>
      <c r="CE452" s="179"/>
      <c r="CF452" s="179"/>
      <c r="CG452" s="179"/>
      <c r="CH452" s="179"/>
      <c r="CI452" s="179"/>
      <c r="CJ452" s="179"/>
      <c r="CK452" s="179"/>
      <c r="CL452" s="179"/>
      <c r="CM452" s="179"/>
      <c r="CN452" s="179"/>
      <c r="CO452" s="179"/>
      <c r="CP452" s="179"/>
      <c r="CQ452" s="179"/>
      <c r="CR452" s="179"/>
      <c r="CS452" s="179"/>
      <c r="CT452" s="179"/>
      <c r="CU452" s="179"/>
      <c r="CV452" s="179"/>
      <c r="CW452" s="179"/>
      <c r="CX452" s="179"/>
      <c r="CY452" s="179"/>
      <c r="CZ452" s="179"/>
      <c r="DA452" s="179"/>
      <c r="DB452" s="179"/>
      <c r="DC452" s="179"/>
      <c r="DD452" s="179"/>
      <c r="DE452" s="179"/>
      <c r="DF452" s="179"/>
      <c r="DG452" s="179"/>
      <c r="DH452" s="179"/>
      <c r="DI452" s="179"/>
      <c r="DJ452" s="179"/>
      <c r="DK452" s="179"/>
      <c r="DL452" s="179"/>
      <c r="DM452" s="179"/>
      <c r="DN452" s="179"/>
      <c r="DO452" s="179"/>
      <c r="DP452" s="179"/>
      <c r="DQ452" s="179"/>
      <c r="DR452" s="179"/>
      <c r="DS452" s="179"/>
      <c r="DT452" s="179"/>
      <c r="DU452" s="179"/>
      <c r="DV452" s="179"/>
    </row>
    <row r="453" spans="1:126" x14ac:dyDescent="0.2">
      <c r="A453" s="191"/>
      <c r="B453" s="203"/>
      <c r="C453" s="203"/>
      <c r="D453" s="203"/>
      <c r="E453" s="207"/>
      <c r="F453" s="202" t="s">
        <v>259</v>
      </c>
      <c r="G453" s="179"/>
      <c r="H453" s="179"/>
      <c r="I453" s="192"/>
      <c r="J453" s="192"/>
      <c r="K453" s="179"/>
      <c r="L453" s="179"/>
      <c r="M453" s="179"/>
      <c r="N453" s="179"/>
      <c r="O453" s="179"/>
      <c r="P453" s="179"/>
      <c r="Q453" s="179"/>
      <c r="R453" s="179"/>
      <c r="S453" s="179"/>
      <c r="T453" s="179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  <c r="AV453" s="179"/>
      <c r="AW453" s="179"/>
      <c r="AX453" s="179"/>
      <c r="AY453" s="179"/>
      <c r="AZ453" s="179"/>
      <c r="BA453" s="179"/>
      <c r="BB453" s="179"/>
      <c r="BC453" s="179"/>
      <c r="BD453" s="179"/>
      <c r="BE453" s="179"/>
      <c r="BF453" s="179"/>
      <c r="BG453" s="179"/>
      <c r="BH453" s="179"/>
      <c r="BI453" s="179"/>
      <c r="BJ453" s="179"/>
      <c r="BK453" s="179"/>
      <c r="BL453" s="179"/>
      <c r="BM453" s="179"/>
      <c r="BN453" s="179"/>
      <c r="BO453" s="179"/>
      <c r="BP453" s="179"/>
      <c r="BQ453" s="179"/>
      <c r="BR453" s="179"/>
      <c r="BS453" s="179"/>
      <c r="BT453" s="179"/>
      <c r="BU453" s="179"/>
      <c r="BV453" s="179"/>
      <c r="BW453" s="179"/>
      <c r="BX453" s="179"/>
      <c r="BY453" s="179"/>
      <c r="BZ453" s="179"/>
      <c r="CA453" s="179"/>
      <c r="CB453" s="179"/>
      <c r="CC453" s="179"/>
      <c r="CD453" s="179"/>
      <c r="CE453" s="179"/>
      <c r="CF453" s="179"/>
      <c r="CG453" s="179"/>
      <c r="CH453" s="179"/>
      <c r="CI453" s="179"/>
      <c r="CJ453" s="179"/>
      <c r="CK453" s="179"/>
      <c r="CL453" s="179"/>
      <c r="CM453" s="179"/>
      <c r="CN453" s="179"/>
      <c r="CO453" s="179"/>
      <c r="CP453" s="179"/>
      <c r="CQ453" s="179"/>
      <c r="CR453" s="179"/>
      <c r="CS453" s="179"/>
      <c r="CT453" s="179"/>
      <c r="CU453" s="179"/>
      <c r="CV453" s="179"/>
      <c r="CW453" s="179"/>
      <c r="CX453" s="179"/>
      <c r="CY453" s="179"/>
      <c r="CZ453" s="179"/>
      <c r="DA453" s="179"/>
      <c r="DB453" s="179"/>
      <c r="DC453" s="179"/>
      <c r="DD453" s="179"/>
      <c r="DE453" s="179"/>
      <c r="DF453" s="179"/>
      <c r="DG453" s="179"/>
      <c r="DH453" s="179"/>
      <c r="DI453" s="179"/>
      <c r="DJ453" s="179"/>
      <c r="DK453" s="179"/>
      <c r="DL453" s="179"/>
      <c r="DM453" s="179"/>
      <c r="DN453" s="179"/>
      <c r="DO453" s="179"/>
      <c r="DP453" s="179"/>
      <c r="DQ453" s="179"/>
      <c r="DR453" s="179"/>
      <c r="DS453" s="179"/>
      <c r="DT453" s="179"/>
      <c r="DU453" s="179"/>
      <c r="DV453" s="179"/>
    </row>
    <row r="454" spans="1:126" x14ac:dyDescent="0.2">
      <c r="A454" s="191"/>
      <c r="B454" s="203"/>
      <c r="C454" s="203"/>
      <c r="D454" s="203"/>
      <c r="E454" s="207"/>
      <c r="F454" s="202" t="s">
        <v>258</v>
      </c>
      <c r="G454" s="179"/>
      <c r="H454" s="179"/>
      <c r="I454" s="192"/>
      <c r="J454" s="192"/>
      <c r="K454" s="179"/>
      <c r="L454" s="179"/>
      <c r="M454" s="179"/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179"/>
      <c r="BN454" s="179"/>
      <c r="BO454" s="179"/>
      <c r="BP454" s="179"/>
      <c r="BQ454" s="179"/>
      <c r="BR454" s="179"/>
      <c r="BS454" s="179"/>
      <c r="BT454" s="179"/>
      <c r="BU454" s="179"/>
      <c r="BV454" s="179"/>
      <c r="BW454" s="179"/>
      <c r="BX454" s="179"/>
      <c r="BY454" s="179"/>
      <c r="BZ454" s="179"/>
      <c r="CA454" s="179"/>
      <c r="CB454" s="179"/>
      <c r="CC454" s="179"/>
      <c r="CD454" s="179"/>
      <c r="CE454" s="179"/>
      <c r="CF454" s="179"/>
      <c r="CG454" s="179"/>
      <c r="CH454" s="179"/>
      <c r="CI454" s="179"/>
      <c r="CJ454" s="179"/>
      <c r="CK454" s="179"/>
      <c r="CL454" s="179"/>
      <c r="CM454" s="179"/>
      <c r="CN454" s="179"/>
      <c r="CO454" s="179"/>
      <c r="CP454" s="179"/>
      <c r="CQ454" s="179"/>
      <c r="CR454" s="179"/>
      <c r="CS454" s="179"/>
      <c r="CT454" s="179"/>
      <c r="CU454" s="179"/>
      <c r="CV454" s="179"/>
      <c r="CW454" s="179"/>
      <c r="CX454" s="179"/>
      <c r="CY454" s="179"/>
      <c r="CZ454" s="179"/>
      <c r="DA454" s="179"/>
      <c r="DB454" s="179"/>
      <c r="DC454" s="179"/>
      <c r="DD454" s="179"/>
      <c r="DE454" s="179"/>
      <c r="DF454" s="179"/>
      <c r="DG454" s="179"/>
      <c r="DH454" s="179"/>
      <c r="DI454" s="179"/>
      <c r="DJ454" s="179"/>
      <c r="DK454" s="179"/>
      <c r="DL454" s="179"/>
      <c r="DM454" s="179"/>
      <c r="DN454" s="179"/>
      <c r="DO454" s="179"/>
      <c r="DP454" s="179"/>
      <c r="DQ454" s="179"/>
      <c r="DR454" s="179"/>
      <c r="DS454" s="179"/>
      <c r="DT454" s="179"/>
      <c r="DU454" s="179"/>
      <c r="DV454" s="179"/>
    </row>
    <row r="455" spans="1:126" x14ac:dyDescent="0.2">
      <c r="A455" s="191"/>
      <c r="B455" s="203"/>
      <c r="C455" s="203"/>
      <c r="D455" s="203"/>
      <c r="E455" s="207"/>
      <c r="F455" s="202" t="s">
        <v>259</v>
      </c>
      <c r="G455" s="179"/>
      <c r="H455" s="179"/>
      <c r="I455" s="192"/>
      <c r="J455" s="192"/>
      <c r="K455" s="179"/>
      <c r="L455" s="179"/>
      <c r="M455" s="179"/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79"/>
      <c r="BN455" s="179"/>
      <c r="BO455" s="179"/>
      <c r="BP455" s="179"/>
      <c r="BQ455" s="179"/>
      <c r="BR455" s="179"/>
      <c r="BS455" s="179"/>
      <c r="BT455" s="179"/>
      <c r="BU455" s="179"/>
      <c r="BV455" s="179"/>
      <c r="BW455" s="179"/>
      <c r="BX455" s="179"/>
      <c r="BY455" s="179"/>
      <c r="BZ455" s="179"/>
      <c r="CA455" s="179"/>
      <c r="CB455" s="179"/>
      <c r="CC455" s="179"/>
      <c r="CD455" s="179"/>
      <c r="CE455" s="179"/>
      <c r="CF455" s="179"/>
      <c r="CG455" s="179"/>
      <c r="CH455" s="179"/>
      <c r="CI455" s="179"/>
      <c r="CJ455" s="179"/>
      <c r="CK455" s="179"/>
      <c r="CL455" s="179"/>
      <c r="CM455" s="179"/>
      <c r="CN455" s="179"/>
      <c r="CO455" s="179"/>
      <c r="CP455" s="179"/>
      <c r="CQ455" s="179"/>
      <c r="CR455" s="179"/>
      <c r="CS455" s="179"/>
      <c r="CT455" s="179"/>
      <c r="CU455" s="179"/>
      <c r="CV455" s="179"/>
      <c r="CW455" s="179"/>
      <c r="CX455" s="179"/>
      <c r="CY455" s="179"/>
      <c r="CZ455" s="179"/>
      <c r="DA455" s="179"/>
      <c r="DB455" s="179"/>
      <c r="DC455" s="179"/>
      <c r="DD455" s="179"/>
      <c r="DE455" s="179"/>
      <c r="DF455" s="179"/>
      <c r="DG455" s="179"/>
      <c r="DH455" s="179"/>
      <c r="DI455" s="179"/>
      <c r="DJ455" s="179"/>
      <c r="DK455" s="179"/>
      <c r="DL455" s="179"/>
      <c r="DM455" s="179"/>
      <c r="DN455" s="179"/>
      <c r="DO455" s="179"/>
      <c r="DP455" s="179"/>
      <c r="DQ455" s="179"/>
      <c r="DR455" s="179"/>
      <c r="DS455" s="179"/>
      <c r="DT455" s="179"/>
      <c r="DU455" s="179"/>
      <c r="DV455" s="179"/>
    </row>
    <row r="456" spans="1:126" x14ac:dyDescent="0.2">
      <c r="A456" s="191"/>
      <c r="B456" s="203"/>
      <c r="C456" s="203"/>
      <c r="D456" s="203"/>
      <c r="E456" s="207"/>
      <c r="F456" s="202" t="s">
        <v>258</v>
      </c>
      <c r="G456" s="179"/>
      <c r="H456" s="179"/>
      <c r="I456" s="192"/>
      <c r="J456" s="192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</row>
    <row r="457" spans="1:126" x14ac:dyDescent="0.2">
      <c r="A457" s="191"/>
      <c r="B457" s="203"/>
      <c r="C457" s="203"/>
      <c r="D457" s="203"/>
      <c r="E457" s="207"/>
      <c r="F457" s="202" t="s">
        <v>259</v>
      </c>
      <c r="G457" s="179"/>
      <c r="H457" s="179"/>
      <c r="I457" s="192"/>
      <c r="J457" s="192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79"/>
      <c r="BM457" s="179"/>
      <c r="BN457" s="179"/>
      <c r="BO457" s="179"/>
      <c r="BP457" s="179"/>
      <c r="BQ457" s="179"/>
      <c r="BR457" s="179"/>
      <c r="BS457" s="179"/>
      <c r="BT457" s="179"/>
      <c r="BU457" s="179"/>
      <c r="BV457" s="179"/>
      <c r="BW457" s="179"/>
      <c r="BX457" s="179"/>
      <c r="BY457" s="179"/>
      <c r="BZ457" s="179"/>
      <c r="CA457" s="179"/>
      <c r="CB457" s="179"/>
      <c r="CC457" s="179"/>
      <c r="CD457" s="179"/>
      <c r="CE457" s="179"/>
      <c r="CF457" s="179"/>
      <c r="CG457" s="179"/>
      <c r="CH457" s="179"/>
      <c r="CI457" s="179"/>
      <c r="CJ457" s="179"/>
      <c r="CK457" s="179"/>
      <c r="CL457" s="179"/>
      <c r="CM457" s="179"/>
      <c r="CN457" s="179"/>
      <c r="CO457" s="179"/>
      <c r="CP457" s="179"/>
      <c r="CQ457" s="179"/>
      <c r="CR457" s="179"/>
      <c r="CS457" s="179"/>
      <c r="CT457" s="179"/>
      <c r="CU457" s="179"/>
      <c r="CV457" s="179"/>
      <c r="CW457" s="179"/>
      <c r="CX457" s="179"/>
      <c r="CY457" s="179"/>
      <c r="CZ457" s="179"/>
      <c r="DA457" s="179"/>
      <c r="DB457" s="179"/>
      <c r="DC457" s="179"/>
      <c r="DD457" s="179"/>
      <c r="DE457" s="179"/>
      <c r="DF457" s="179"/>
      <c r="DG457" s="179"/>
      <c r="DH457" s="179"/>
      <c r="DI457" s="179"/>
      <c r="DJ457" s="179"/>
      <c r="DK457" s="179"/>
      <c r="DL457" s="179"/>
      <c r="DM457" s="179"/>
      <c r="DN457" s="179"/>
      <c r="DO457" s="179"/>
      <c r="DP457" s="179"/>
      <c r="DQ457" s="179"/>
      <c r="DR457" s="179"/>
      <c r="DS457" s="179"/>
      <c r="DT457" s="179"/>
      <c r="DU457" s="179"/>
      <c r="DV457" s="179"/>
    </row>
    <row r="458" spans="1:126" x14ac:dyDescent="0.2">
      <c r="A458" s="191"/>
      <c r="B458" s="203"/>
      <c r="C458" s="203"/>
      <c r="D458" s="203"/>
      <c r="E458" s="207"/>
      <c r="F458" s="202" t="s">
        <v>258</v>
      </c>
      <c r="G458" s="179"/>
      <c r="H458" s="179"/>
      <c r="I458" s="192"/>
      <c r="J458" s="192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/>
      <c r="BL458" s="179"/>
      <c r="BM458" s="179"/>
      <c r="BN458" s="179"/>
      <c r="BO458" s="179"/>
      <c r="BP458" s="179"/>
      <c r="BQ458" s="179"/>
      <c r="BR458" s="179"/>
      <c r="BS458" s="179"/>
      <c r="BT458" s="179"/>
      <c r="BU458" s="179"/>
      <c r="BV458" s="179"/>
      <c r="BW458" s="179"/>
      <c r="BX458" s="179"/>
      <c r="BY458" s="179"/>
      <c r="BZ458" s="179"/>
      <c r="CA458" s="179"/>
      <c r="CB458" s="179"/>
      <c r="CC458" s="179"/>
      <c r="CD458" s="179"/>
      <c r="CE458" s="179"/>
      <c r="CF458" s="179"/>
      <c r="CG458" s="179"/>
      <c r="CH458" s="179"/>
      <c r="CI458" s="179"/>
      <c r="CJ458" s="179"/>
      <c r="CK458" s="179"/>
      <c r="CL458" s="179"/>
      <c r="CM458" s="179"/>
      <c r="CN458" s="179"/>
      <c r="CO458" s="179"/>
      <c r="CP458" s="179"/>
      <c r="CQ458" s="179"/>
      <c r="CR458" s="179"/>
      <c r="CS458" s="179"/>
      <c r="CT458" s="179"/>
      <c r="CU458" s="179"/>
      <c r="CV458" s="179"/>
      <c r="CW458" s="179"/>
      <c r="CX458" s="179"/>
      <c r="CY458" s="179"/>
      <c r="CZ458" s="179"/>
      <c r="DA458" s="179"/>
      <c r="DB458" s="179"/>
      <c r="DC458" s="179"/>
      <c r="DD458" s="179"/>
      <c r="DE458" s="179"/>
      <c r="DF458" s="179"/>
      <c r="DG458" s="179"/>
      <c r="DH458" s="179"/>
      <c r="DI458" s="179"/>
      <c r="DJ458" s="179"/>
      <c r="DK458" s="179"/>
      <c r="DL458" s="179"/>
      <c r="DM458" s="179"/>
      <c r="DN458" s="179"/>
      <c r="DO458" s="179"/>
      <c r="DP458" s="179"/>
      <c r="DQ458" s="179"/>
      <c r="DR458" s="179"/>
      <c r="DS458" s="179"/>
      <c r="DT458" s="179"/>
      <c r="DU458" s="179"/>
      <c r="DV458" s="179"/>
    </row>
    <row r="459" spans="1:126" x14ac:dyDescent="0.2">
      <c r="A459" s="191"/>
      <c r="B459" s="203"/>
      <c r="C459" s="203"/>
      <c r="D459" s="203"/>
      <c r="E459" s="207"/>
      <c r="F459" s="202" t="s">
        <v>259</v>
      </c>
      <c r="G459" s="179"/>
      <c r="H459" s="179"/>
      <c r="I459" s="192"/>
      <c r="J459" s="192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  <c r="AV459" s="179"/>
      <c r="AW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J459" s="179"/>
      <c r="BK459" s="179"/>
      <c r="BL459" s="179"/>
      <c r="BM459" s="179"/>
      <c r="BN459" s="179"/>
      <c r="BO459" s="179"/>
      <c r="BP459" s="179"/>
      <c r="BQ459" s="179"/>
      <c r="BR459" s="179"/>
      <c r="BS459" s="179"/>
      <c r="BT459" s="179"/>
      <c r="BU459" s="179"/>
      <c r="BV459" s="179"/>
      <c r="BW459" s="179"/>
      <c r="BX459" s="179"/>
      <c r="BY459" s="179"/>
      <c r="BZ459" s="179"/>
      <c r="CA459" s="179"/>
      <c r="CB459" s="179"/>
      <c r="CC459" s="179"/>
      <c r="CD459" s="179"/>
      <c r="CE459" s="179"/>
      <c r="CF459" s="179"/>
      <c r="CG459" s="179"/>
      <c r="CH459" s="179"/>
      <c r="CI459" s="179"/>
      <c r="CJ459" s="179"/>
      <c r="CK459" s="179"/>
      <c r="CL459" s="179"/>
      <c r="CM459" s="179"/>
      <c r="CN459" s="179"/>
      <c r="CO459" s="179"/>
      <c r="CP459" s="179"/>
      <c r="CQ459" s="179"/>
      <c r="CR459" s="179"/>
      <c r="CS459" s="179"/>
      <c r="CT459" s="179"/>
      <c r="CU459" s="179"/>
      <c r="CV459" s="179"/>
      <c r="CW459" s="179"/>
      <c r="CX459" s="179"/>
      <c r="CY459" s="179"/>
      <c r="CZ459" s="179"/>
      <c r="DA459" s="179"/>
      <c r="DB459" s="179"/>
      <c r="DC459" s="179"/>
      <c r="DD459" s="179"/>
      <c r="DE459" s="179"/>
      <c r="DF459" s="179"/>
      <c r="DG459" s="179"/>
      <c r="DH459" s="179"/>
      <c r="DI459" s="179"/>
      <c r="DJ459" s="179"/>
      <c r="DK459" s="179"/>
      <c r="DL459" s="179"/>
      <c r="DM459" s="179"/>
      <c r="DN459" s="179"/>
      <c r="DO459" s="179"/>
      <c r="DP459" s="179"/>
      <c r="DQ459" s="179"/>
      <c r="DR459" s="179"/>
      <c r="DS459" s="179"/>
      <c r="DT459" s="179"/>
      <c r="DU459" s="179"/>
      <c r="DV459" s="179"/>
    </row>
    <row r="460" spans="1:126" x14ac:dyDescent="0.2">
      <c r="A460" s="191"/>
      <c r="B460" s="203"/>
      <c r="C460" s="203"/>
      <c r="D460" s="203"/>
      <c r="E460" s="207"/>
      <c r="F460" s="202" t="s">
        <v>258</v>
      </c>
      <c r="G460" s="179"/>
      <c r="H460" s="179"/>
      <c r="I460" s="192"/>
      <c r="J460" s="192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J460" s="179"/>
      <c r="BK460" s="179"/>
      <c r="BL460" s="179"/>
      <c r="BM460" s="179"/>
      <c r="BN460" s="179"/>
      <c r="BO460" s="179"/>
      <c r="BP460" s="179"/>
      <c r="BQ460" s="179"/>
      <c r="BR460" s="179"/>
      <c r="BS460" s="179"/>
      <c r="BT460" s="179"/>
      <c r="BU460" s="179"/>
      <c r="BV460" s="179"/>
      <c r="BW460" s="179"/>
      <c r="BX460" s="179"/>
      <c r="BY460" s="179"/>
      <c r="BZ460" s="179"/>
      <c r="CA460" s="179"/>
      <c r="CB460" s="179"/>
      <c r="CC460" s="179"/>
      <c r="CD460" s="179"/>
      <c r="CE460" s="179"/>
      <c r="CF460" s="179"/>
      <c r="CG460" s="179"/>
      <c r="CH460" s="179"/>
      <c r="CI460" s="179"/>
      <c r="CJ460" s="179"/>
      <c r="CK460" s="179"/>
      <c r="CL460" s="179"/>
      <c r="CM460" s="179"/>
      <c r="CN460" s="179"/>
      <c r="CO460" s="179"/>
      <c r="CP460" s="179"/>
      <c r="CQ460" s="179"/>
      <c r="CR460" s="179"/>
      <c r="CS460" s="179"/>
      <c r="CT460" s="179"/>
      <c r="CU460" s="179"/>
      <c r="CV460" s="179"/>
      <c r="CW460" s="179"/>
      <c r="CX460" s="179"/>
      <c r="CY460" s="179"/>
      <c r="CZ460" s="179"/>
      <c r="DA460" s="179"/>
      <c r="DB460" s="179"/>
      <c r="DC460" s="179"/>
      <c r="DD460" s="179"/>
      <c r="DE460" s="179"/>
      <c r="DF460" s="179"/>
      <c r="DG460" s="179"/>
      <c r="DH460" s="179"/>
      <c r="DI460" s="179"/>
      <c r="DJ460" s="179"/>
      <c r="DK460" s="179"/>
      <c r="DL460" s="179"/>
      <c r="DM460" s="179"/>
      <c r="DN460" s="179"/>
      <c r="DO460" s="179"/>
      <c r="DP460" s="179"/>
      <c r="DQ460" s="179"/>
      <c r="DR460" s="179"/>
      <c r="DS460" s="179"/>
      <c r="DT460" s="179"/>
      <c r="DU460" s="179"/>
      <c r="DV460" s="179"/>
    </row>
    <row r="461" spans="1:126" x14ac:dyDescent="0.2">
      <c r="A461" s="191"/>
      <c r="B461" s="203"/>
      <c r="C461" s="203"/>
      <c r="D461" s="203"/>
      <c r="E461" s="207"/>
      <c r="F461" s="202" t="s">
        <v>259</v>
      </c>
      <c r="G461" s="179"/>
      <c r="H461" s="179"/>
      <c r="I461" s="192"/>
      <c r="J461" s="192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J461" s="179"/>
      <c r="BK461" s="179"/>
      <c r="BL461" s="179"/>
      <c r="BM461" s="179"/>
      <c r="BN461" s="179"/>
      <c r="BO461" s="179"/>
      <c r="BP461" s="179"/>
      <c r="BQ461" s="179"/>
      <c r="BR461" s="179"/>
      <c r="BS461" s="179"/>
      <c r="BT461" s="179"/>
      <c r="BU461" s="179"/>
      <c r="BV461" s="179"/>
      <c r="BW461" s="179"/>
      <c r="BX461" s="179"/>
      <c r="BY461" s="179"/>
      <c r="BZ461" s="179"/>
      <c r="CA461" s="179"/>
      <c r="CB461" s="179"/>
      <c r="CC461" s="179"/>
      <c r="CD461" s="179"/>
      <c r="CE461" s="179"/>
      <c r="CF461" s="179"/>
      <c r="CG461" s="179"/>
      <c r="CH461" s="179"/>
      <c r="CI461" s="179"/>
      <c r="CJ461" s="179"/>
      <c r="CK461" s="179"/>
      <c r="CL461" s="179"/>
      <c r="CM461" s="179"/>
      <c r="CN461" s="179"/>
      <c r="CO461" s="179"/>
      <c r="CP461" s="179"/>
      <c r="CQ461" s="179"/>
      <c r="CR461" s="179"/>
      <c r="CS461" s="179"/>
      <c r="CT461" s="179"/>
      <c r="CU461" s="179"/>
      <c r="CV461" s="179"/>
      <c r="CW461" s="179"/>
      <c r="CX461" s="179"/>
      <c r="CY461" s="179"/>
      <c r="CZ461" s="179"/>
      <c r="DA461" s="179"/>
      <c r="DB461" s="179"/>
      <c r="DC461" s="179"/>
      <c r="DD461" s="179"/>
      <c r="DE461" s="179"/>
      <c r="DF461" s="179"/>
      <c r="DG461" s="179"/>
      <c r="DH461" s="179"/>
      <c r="DI461" s="179"/>
      <c r="DJ461" s="179"/>
      <c r="DK461" s="179"/>
      <c r="DL461" s="179"/>
      <c r="DM461" s="179"/>
      <c r="DN461" s="179"/>
      <c r="DO461" s="179"/>
      <c r="DP461" s="179"/>
      <c r="DQ461" s="179"/>
      <c r="DR461" s="179"/>
      <c r="DS461" s="179"/>
      <c r="DT461" s="179"/>
      <c r="DU461" s="179"/>
      <c r="DV461" s="179"/>
    </row>
    <row r="462" spans="1:126" x14ac:dyDescent="0.2">
      <c r="A462" s="191"/>
      <c r="B462" s="203"/>
      <c r="C462" s="203"/>
      <c r="D462" s="203"/>
      <c r="E462" s="207"/>
      <c r="F462" s="202" t="s">
        <v>258</v>
      </c>
      <c r="G462" s="179"/>
      <c r="H462" s="179"/>
      <c r="I462" s="192"/>
      <c r="J462" s="192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/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J462" s="179"/>
      <c r="BK462" s="179"/>
      <c r="BL462" s="179"/>
      <c r="BM462" s="179"/>
      <c r="BN462" s="179"/>
      <c r="BO462" s="179"/>
      <c r="BP462" s="179"/>
      <c r="BQ462" s="179"/>
      <c r="BR462" s="179"/>
      <c r="BS462" s="179"/>
      <c r="BT462" s="179"/>
      <c r="BU462" s="179"/>
      <c r="BV462" s="179"/>
      <c r="BW462" s="179"/>
      <c r="BX462" s="179"/>
      <c r="BY462" s="179"/>
      <c r="BZ462" s="179"/>
      <c r="CA462" s="179"/>
      <c r="CB462" s="179"/>
      <c r="CC462" s="179"/>
      <c r="CD462" s="179"/>
      <c r="CE462" s="179"/>
      <c r="CF462" s="179"/>
      <c r="CG462" s="179"/>
      <c r="CH462" s="179"/>
      <c r="CI462" s="179"/>
      <c r="CJ462" s="179"/>
      <c r="CK462" s="179"/>
      <c r="CL462" s="179"/>
      <c r="CM462" s="179"/>
      <c r="CN462" s="179"/>
      <c r="CO462" s="179"/>
      <c r="CP462" s="179"/>
      <c r="CQ462" s="179"/>
      <c r="CR462" s="179"/>
      <c r="CS462" s="179"/>
      <c r="CT462" s="179"/>
      <c r="CU462" s="179"/>
      <c r="CV462" s="179"/>
      <c r="CW462" s="179"/>
      <c r="CX462" s="179"/>
      <c r="CY462" s="179"/>
      <c r="CZ462" s="179"/>
      <c r="DA462" s="179"/>
      <c r="DB462" s="179"/>
      <c r="DC462" s="179"/>
      <c r="DD462" s="179"/>
      <c r="DE462" s="179"/>
      <c r="DF462" s="179"/>
      <c r="DG462" s="179"/>
      <c r="DH462" s="179"/>
      <c r="DI462" s="179"/>
      <c r="DJ462" s="179"/>
      <c r="DK462" s="179"/>
      <c r="DL462" s="179"/>
      <c r="DM462" s="179"/>
      <c r="DN462" s="179"/>
      <c r="DO462" s="179"/>
      <c r="DP462" s="179"/>
      <c r="DQ462" s="179"/>
      <c r="DR462" s="179"/>
      <c r="DS462" s="179"/>
      <c r="DT462" s="179"/>
      <c r="DU462" s="179"/>
      <c r="DV462" s="179"/>
    </row>
    <row r="463" spans="1:126" x14ac:dyDescent="0.2">
      <c r="A463" s="191"/>
      <c r="B463" s="203"/>
      <c r="C463" s="203"/>
      <c r="D463" s="203"/>
      <c r="E463" s="207"/>
      <c r="F463" s="202" t="s">
        <v>259</v>
      </c>
      <c r="G463" s="179"/>
      <c r="H463" s="179"/>
      <c r="I463" s="192"/>
      <c r="J463" s="192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  <c r="AV463" s="179"/>
      <c r="AW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J463" s="179"/>
      <c r="BK463" s="179"/>
      <c r="BL463" s="179"/>
      <c r="BM463" s="179"/>
      <c r="BN463" s="179"/>
      <c r="BO463" s="179"/>
      <c r="BP463" s="179"/>
      <c r="BQ463" s="179"/>
      <c r="BR463" s="179"/>
      <c r="BS463" s="179"/>
      <c r="BT463" s="179"/>
      <c r="BU463" s="179"/>
      <c r="BV463" s="179"/>
      <c r="BW463" s="179"/>
      <c r="BX463" s="179"/>
      <c r="BY463" s="179"/>
      <c r="BZ463" s="179"/>
      <c r="CA463" s="179"/>
      <c r="CB463" s="179"/>
      <c r="CC463" s="179"/>
      <c r="CD463" s="179"/>
      <c r="CE463" s="179"/>
      <c r="CF463" s="179"/>
      <c r="CG463" s="179"/>
      <c r="CH463" s="179"/>
      <c r="CI463" s="179"/>
      <c r="CJ463" s="179"/>
      <c r="CK463" s="179"/>
      <c r="CL463" s="179"/>
      <c r="CM463" s="179"/>
      <c r="CN463" s="179"/>
      <c r="CO463" s="179"/>
      <c r="CP463" s="179"/>
      <c r="CQ463" s="179"/>
      <c r="CR463" s="179"/>
      <c r="CS463" s="179"/>
      <c r="CT463" s="179"/>
      <c r="CU463" s="179"/>
      <c r="CV463" s="179"/>
      <c r="CW463" s="179"/>
      <c r="CX463" s="179"/>
      <c r="CY463" s="179"/>
      <c r="CZ463" s="179"/>
      <c r="DA463" s="179"/>
      <c r="DB463" s="179"/>
      <c r="DC463" s="179"/>
      <c r="DD463" s="179"/>
      <c r="DE463" s="179"/>
      <c r="DF463" s="179"/>
      <c r="DG463" s="179"/>
      <c r="DH463" s="179"/>
      <c r="DI463" s="179"/>
      <c r="DJ463" s="179"/>
      <c r="DK463" s="179"/>
      <c r="DL463" s="179"/>
      <c r="DM463" s="179"/>
      <c r="DN463" s="179"/>
      <c r="DO463" s="179"/>
      <c r="DP463" s="179"/>
      <c r="DQ463" s="179"/>
      <c r="DR463" s="179"/>
      <c r="DS463" s="179"/>
      <c r="DT463" s="179"/>
      <c r="DU463" s="179"/>
      <c r="DV463" s="179"/>
    </row>
    <row r="464" spans="1:126" x14ac:dyDescent="0.2">
      <c r="A464" s="191"/>
      <c r="B464" s="203"/>
      <c r="C464" s="203"/>
      <c r="D464" s="203"/>
      <c r="E464" s="207"/>
      <c r="F464" s="202" t="s">
        <v>258</v>
      </c>
      <c r="G464" s="179"/>
      <c r="H464" s="179"/>
      <c r="I464" s="192"/>
      <c r="J464" s="192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9"/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J464" s="179"/>
      <c r="BK464" s="179"/>
      <c r="BL464" s="179"/>
      <c r="BM464" s="179"/>
      <c r="BN464" s="179"/>
      <c r="BO464" s="179"/>
      <c r="BP464" s="179"/>
      <c r="BQ464" s="179"/>
      <c r="BR464" s="179"/>
      <c r="BS464" s="179"/>
      <c r="BT464" s="179"/>
      <c r="BU464" s="179"/>
      <c r="BV464" s="179"/>
      <c r="BW464" s="179"/>
      <c r="BX464" s="179"/>
      <c r="BY464" s="179"/>
      <c r="BZ464" s="179"/>
      <c r="CA464" s="179"/>
      <c r="CB464" s="179"/>
      <c r="CC464" s="179"/>
      <c r="CD464" s="179"/>
      <c r="CE464" s="179"/>
      <c r="CF464" s="179"/>
      <c r="CG464" s="179"/>
      <c r="CH464" s="179"/>
      <c r="CI464" s="179"/>
      <c r="CJ464" s="179"/>
      <c r="CK464" s="179"/>
      <c r="CL464" s="179"/>
      <c r="CM464" s="179"/>
      <c r="CN464" s="179"/>
      <c r="CO464" s="179"/>
      <c r="CP464" s="179"/>
      <c r="CQ464" s="179"/>
      <c r="CR464" s="179"/>
      <c r="CS464" s="179"/>
      <c r="CT464" s="179"/>
      <c r="CU464" s="179"/>
      <c r="CV464" s="179"/>
      <c r="CW464" s="179"/>
      <c r="CX464" s="179"/>
      <c r="CY464" s="179"/>
      <c r="CZ464" s="179"/>
      <c r="DA464" s="179"/>
      <c r="DB464" s="179"/>
      <c r="DC464" s="179"/>
      <c r="DD464" s="179"/>
      <c r="DE464" s="179"/>
      <c r="DF464" s="179"/>
      <c r="DG464" s="179"/>
      <c r="DH464" s="179"/>
      <c r="DI464" s="179"/>
      <c r="DJ464" s="179"/>
      <c r="DK464" s="179"/>
      <c r="DL464" s="179"/>
      <c r="DM464" s="179"/>
      <c r="DN464" s="179"/>
      <c r="DO464" s="179"/>
      <c r="DP464" s="179"/>
      <c r="DQ464" s="179"/>
      <c r="DR464" s="179"/>
      <c r="DS464" s="179"/>
      <c r="DT464" s="179"/>
      <c r="DU464" s="179"/>
      <c r="DV464" s="179"/>
    </row>
    <row r="465" spans="1:126" x14ac:dyDescent="0.2">
      <c r="A465" s="191"/>
      <c r="B465" s="203"/>
      <c r="C465" s="203"/>
      <c r="D465" s="203"/>
      <c r="E465" s="207"/>
      <c r="F465" s="202" t="s">
        <v>259</v>
      </c>
      <c r="G465" s="179"/>
      <c r="H465" s="179"/>
      <c r="I465" s="192"/>
      <c r="J465" s="192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J465" s="179"/>
      <c r="BK465" s="179"/>
      <c r="BL465" s="179"/>
      <c r="BM465" s="179"/>
      <c r="BN465" s="179"/>
      <c r="BO465" s="179"/>
      <c r="BP465" s="179"/>
      <c r="BQ465" s="179"/>
      <c r="BR465" s="179"/>
      <c r="BS465" s="179"/>
      <c r="BT465" s="179"/>
      <c r="BU465" s="179"/>
      <c r="BV465" s="179"/>
      <c r="BW465" s="179"/>
      <c r="BX465" s="179"/>
      <c r="BY465" s="179"/>
      <c r="BZ465" s="179"/>
      <c r="CA465" s="179"/>
      <c r="CB465" s="179"/>
      <c r="CC465" s="179"/>
      <c r="CD465" s="179"/>
      <c r="CE465" s="179"/>
      <c r="CF465" s="179"/>
      <c r="CG465" s="179"/>
      <c r="CH465" s="179"/>
      <c r="CI465" s="179"/>
      <c r="CJ465" s="179"/>
      <c r="CK465" s="179"/>
      <c r="CL465" s="179"/>
      <c r="CM465" s="179"/>
      <c r="CN465" s="179"/>
      <c r="CO465" s="179"/>
      <c r="CP465" s="179"/>
      <c r="CQ465" s="179"/>
      <c r="CR465" s="179"/>
      <c r="CS465" s="179"/>
      <c r="CT465" s="179"/>
      <c r="CU465" s="179"/>
      <c r="CV465" s="179"/>
      <c r="CW465" s="179"/>
      <c r="CX465" s="179"/>
      <c r="CY465" s="179"/>
      <c r="CZ465" s="179"/>
      <c r="DA465" s="179"/>
      <c r="DB465" s="179"/>
      <c r="DC465" s="179"/>
      <c r="DD465" s="179"/>
      <c r="DE465" s="179"/>
      <c r="DF465" s="179"/>
      <c r="DG465" s="179"/>
      <c r="DH465" s="179"/>
      <c r="DI465" s="179"/>
      <c r="DJ465" s="179"/>
      <c r="DK465" s="179"/>
      <c r="DL465" s="179"/>
      <c r="DM465" s="179"/>
      <c r="DN465" s="179"/>
      <c r="DO465" s="179"/>
      <c r="DP465" s="179"/>
      <c r="DQ465" s="179"/>
      <c r="DR465" s="179"/>
      <c r="DS465" s="179"/>
      <c r="DT465" s="179"/>
      <c r="DU465" s="179"/>
      <c r="DV465" s="179"/>
    </row>
    <row r="466" spans="1:126" x14ac:dyDescent="0.2">
      <c r="A466" s="191"/>
      <c r="B466" s="203"/>
      <c r="C466" s="203"/>
      <c r="D466" s="203"/>
      <c r="E466" s="207"/>
      <c r="F466" s="202" t="s">
        <v>258</v>
      </c>
      <c r="G466" s="179"/>
      <c r="H466" s="179"/>
      <c r="I466" s="192"/>
      <c r="J466" s="192"/>
      <c r="K466" s="179"/>
      <c r="L466" s="179"/>
      <c r="M466" s="179"/>
      <c r="N466" s="179"/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J466" s="179"/>
      <c r="BK466" s="179"/>
      <c r="BL466" s="179"/>
      <c r="BM466" s="179"/>
      <c r="BN466" s="179"/>
      <c r="BO466" s="179"/>
      <c r="BP466" s="179"/>
      <c r="BQ466" s="179"/>
      <c r="BR466" s="179"/>
      <c r="BS466" s="179"/>
      <c r="BT466" s="179"/>
      <c r="BU466" s="179"/>
      <c r="BV466" s="179"/>
      <c r="BW466" s="179"/>
      <c r="BX466" s="179"/>
      <c r="BY466" s="179"/>
      <c r="BZ466" s="179"/>
      <c r="CA466" s="179"/>
      <c r="CB466" s="179"/>
      <c r="CC466" s="179"/>
      <c r="CD466" s="179"/>
      <c r="CE466" s="179"/>
      <c r="CF466" s="179"/>
      <c r="CG466" s="179"/>
      <c r="CH466" s="179"/>
      <c r="CI466" s="179"/>
      <c r="CJ466" s="179"/>
      <c r="CK466" s="179"/>
      <c r="CL466" s="179"/>
      <c r="CM466" s="179"/>
      <c r="CN466" s="179"/>
      <c r="CO466" s="179"/>
      <c r="CP466" s="179"/>
      <c r="CQ466" s="179"/>
      <c r="CR466" s="179"/>
      <c r="CS466" s="179"/>
      <c r="CT466" s="179"/>
      <c r="CU466" s="179"/>
      <c r="CV466" s="179"/>
      <c r="CW466" s="179"/>
      <c r="CX466" s="179"/>
      <c r="CY466" s="179"/>
      <c r="CZ466" s="179"/>
      <c r="DA466" s="179"/>
      <c r="DB466" s="179"/>
      <c r="DC466" s="179"/>
      <c r="DD466" s="179"/>
      <c r="DE466" s="179"/>
      <c r="DF466" s="179"/>
      <c r="DG466" s="179"/>
      <c r="DH466" s="179"/>
      <c r="DI466" s="179"/>
      <c r="DJ466" s="179"/>
      <c r="DK466" s="179"/>
      <c r="DL466" s="179"/>
      <c r="DM466" s="179"/>
      <c r="DN466" s="179"/>
      <c r="DO466" s="179"/>
      <c r="DP466" s="179"/>
      <c r="DQ466" s="179"/>
      <c r="DR466" s="179"/>
      <c r="DS466" s="179"/>
      <c r="DT466" s="179"/>
      <c r="DU466" s="179"/>
      <c r="DV466" s="179"/>
    </row>
    <row r="467" spans="1:126" x14ac:dyDescent="0.2">
      <c r="A467" s="191"/>
      <c r="B467" s="203"/>
      <c r="C467" s="203"/>
      <c r="D467" s="203"/>
      <c r="E467" s="207"/>
      <c r="F467" s="202" t="s">
        <v>259</v>
      </c>
      <c r="G467" s="179"/>
      <c r="H467" s="179"/>
      <c r="I467" s="192"/>
      <c r="J467" s="192"/>
      <c r="K467" s="179"/>
      <c r="L467" s="179"/>
      <c r="M467" s="179"/>
      <c r="N467" s="179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79"/>
      <c r="BN467" s="179"/>
      <c r="BO467" s="179"/>
      <c r="BP467" s="179"/>
      <c r="BQ467" s="179"/>
      <c r="BR467" s="179"/>
      <c r="BS467" s="179"/>
      <c r="BT467" s="179"/>
      <c r="BU467" s="179"/>
      <c r="BV467" s="179"/>
      <c r="BW467" s="179"/>
      <c r="BX467" s="179"/>
      <c r="BY467" s="179"/>
      <c r="BZ467" s="179"/>
      <c r="CA467" s="179"/>
      <c r="CB467" s="179"/>
      <c r="CC467" s="179"/>
      <c r="CD467" s="179"/>
      <c r="CE467" s="179"/>
      <c r="CF467" s="179"/>
      <c r="CG467" s="179"/>
      <c r="CH467" s="179"/>
      <c r="CI467" s="179"/>
      <c r="CJ467" s="179"/>
      <c r="CK467" s="179"/>
      <c r="CL467" s="179"/>
      <c r="CM467" s="179"/>
      <c r="CN467" s="179"/>
      <c r="CO467" s="179"/>
      <c r="CP467" s="179"/>
      <c r="CQ467" s="179"/>
      <c r="CR467" s="179"/>
      <c r="CS467" s="179"/>
      <c r="CT467" s="179"/>
      <c r="CU467" s="179"/>
      <c r="CV467" s="179"/>
      <c r="CW467" s="179"/>
      <c r="CX467" s="179"/>
      <c r="CY467" s="179"/>
      <c r="CZ467" s="179"/>
      <c r="DA467" s="179"/>
      <c r="DB467" s="179"/>
      <c r="DC467" s="179"/>
      <c r="DD467" s="179"/>
      <c r="DE467" s="179"/>
      <c r="DF467" s="179"/>
      <c r="DG467" s="179"/>
      <c r="DH467" s="179"/>
      <c r="DI467" s="179"/>
      <c r="DJ467" s="179"/>
      <c r="DK467" s="179"/>
      <c r="DL467" s="179"/>
      <c r="DM467" s="179"/>
      <c r="DN467" s="179"/>
      <c r="DO467" s="179"/>
      <c r="DP467" s="179"/>
      <c r="DQ467" s="179"/>
      <c r="DR467" s="179"/>
      <c r="DS467" s="179"/>
      <c r="DT467" s="179"/>
      <c r="DU467" s="179"/>
      <c r="DV467" s="179"/>
    </row>
    <row r="468" spans="1:126" x14ac:dyDescent="0.2">
      <c r="A468" s="191"/>
      <c r="B468" s="203"/>
      <c r="C468" s="203"/>
      <c r="D468" s="203"/>
      <c r="E468" s="207"/>
      <c r="F468" s="202" t="s">
        <v>258</v>
      </c>
      <c r="G468" s="179"/>
      <c r="H468" s="179"/>
      <c r="I468" s="192"/>
      <c r="J468" s="192"/>
      <c r="K468" s="179"/>
      <c r="L468" s="179"/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79"/>
      <c r="BN468" s="179"/>
      <c r="BO468" s="179"/>
      <c r="BP468" s="179"/>
      <c r="BQ468" s="179"/>
      <c r="BR468" s="179"/>
      <c r="BS468" s="179"/>
      <c r="BT468" s="179"/>
      <c r="BU468" s="179"/>
      <c r="BV468" s="179"/>
      <c r="BW468" s="179"/>
      <c r="BX468" s="179"/>
      <c r="BY468" s="179"/>
      <c r="BZ468" s="179"/>
      <c r="CA468" s="179"/>
      <c r="CB468" s="179"/>
      <c r="CC468" s="179"/>
      <c r="CD468" s="179"/>
      <c r="CE468" s="179"/>
      <c r="CF468" s="179"/>
      <c r="CG468" s="179"/>
      <c r="CH468" s="179"/>
      <c r="CI468" s="179"/>
      <c r="CJ468" s="179"/>
      <c r="CK468" s="179"/>
      <c r="CL468" s="179"/>
      <c r="CM468" s="179"/>
      <c r="CN468" s="179"/>
      <c r="CO468" s="179"/>
      <c r="CP468" s="179"/>
      <c r="CQ468" s="179"/>
      <c r="CR468" s="179"/>
      <c r="CS468" s="179"/>
      <c r="CT468" s="179"/>
      <c r="CU468" s="179"/>
      <c r="CV468" s="179"/>
      <c r="CW468" s="179"/>
      <c r="CX468" s="179"/>
      <c r="CY468" s="179"/>
      <c r="CZ468" s="179"/>
      <c r="DA468" s="179"/>
      <c r="DB468" s="179"/>
      <c r="DC468" s="179"/>
      <c r="DD468" s="179"/>
      <c r="DE468" s="179"/>
      <c r="DF468" s="179"/>
      <c r="DG468" s="179"/>
      <c r="DH468" s="179"/>
      <c r="DI468" s="179"/>
      <c r="DJ468" s="179"/>
      <c r="DK468" s="179"/>
      <c r="DL468" s="179"/>
      <c r="DM468" s="179"/>
      <c r="DN468" s="179"/>
      <c r="DO468" s="179"/>
      <c r="DP468" s="179"/>
      <c r="DQ468" s="179"/>
      <c r="DR468" s="179"/>
      <c r="DS468" s="179"/>
      <c r="DT468" s="179"/>
      <c r="DU468" s="179"/>
      <c r="DV468" s="179"/>
    </row>
    <row r="469" spans="1:126" x14ac:dyDescent="0.2">
      <c r="A469" s="191"/>
      <c r="B469" s="203"/>
      <c r="C469" s="203"/>
      <c r="D469" s="203"/>
      <c r="E469" s="207"/>
      <c r="F469" s="202" t="s">
        <v>259</v>
      </c>
      <c r="G469" s="179"/>
      <c r="H469" s="179"/>
      <c r="I469" s="192"/>
      <c r="J469" s="192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79"/>
      <c r="BN469" s="179"/>
      <c r="BO469" s="179"/>
      <c r="BP469" s="179"/>
      <c r="BQ469" s="179"/>
      <c r="BR469" s="179"/>
      <c r="BS469" s="179"/>
      <c r="BT469" s="179"/>
      <c r="BU469" s="179"/>
      <c r="BV469" s="179"/>
      <c r="BW469" s="179"/>
      <c r="BX469" s="179"/>
      <c r="BY469" s="179"/>
      <c r="BZ469" s="179"/>
      <c r="CA469" s="179"/>
      <c r="CB469" s="179"/>
      <c r="CC469" s="179"/>
      <c r="CD469" s="179"/>
      <c r="CE469" s="179"/>
      <c r="CF469" s="179"/>
      <c r="CG469" s="179"/>
      <c r="CH469" s="179"/>
      <c r="CI469" s="179"/>
      <c r="CJ469" s="179"/>
      <c r="CK469" s="179"/>
      <c r="CL469" s="179"/>
      <c r="CM469" s="179"/>
      <c r="CN469" s="179"/>
      <c r="CO469" s="179"/>
      <c r="CP469" s="179"/>
      <c r="CQ469" s="179"/>
      <c r="CR469" s="179"/>
      <c r="CS469" s="179"/>
      <c r="CT469" s="179"/>
      <c r="CU469" s="179"/>
      <c r="CV469" s="179"/>
      <c r="CW469" s="179"/>
      <c r="CX469" s="179"/>
      <c r="CY469" s="179"/>
      <c r="CZ469" s="179"/>
      <c r="DA469" s="179"/>
      <c r="DB469" s="179"/>
      <c r="DC469" s="179"/>
      <c r="DD469" s="179"/>
      <c r="DE469" s="179"/>
      <c r="DF469" s="179"/>
      <c r="DG469" s="179"/>
      <c r="DH469" s="179"/>
      <c r="DI469" s="179"/>
      <c r="DJ469" s="179"/>
      <c r="DK469" s="179"/>
      <c r="DL469" s="179"/>
      <c r="DM469" s="179"/>
      <c r="DN469" s="179"/>
      <c r="DO469" s="179"/>
      <c r="DP469" s="179"/>
      <c r="DQ469" s="179"/>
      <c r="DR469" s="179"/>
      <c r="DS469" s="179"/>
      <c r="DT469" s="179"/>
      <c r="DU469" s="179"/>
      <c r="DV469" s="179"/>
    </row>
    <row r="470" spans="1:126" x14ac:dyDescent="0.2">
      <c r="A470" s="191"/>
      <c r="B470" s="203"/>
      <c r="C470" s="203"/>
      <c r="D470" s="203"/>
      <c r="E470" s="207"/>
      <c r="F470" s="202" t="s">
        <v>258</v>
      </c>
      <c r="G470" s="179"/>
      <c r="H470" s="179"/>
      <c r="I470" s="192"/>
      <c r="J470" s="192"/>
      <c r="K470" s="179"/>
      <c r="L470" s="179"/>
      <c r="M470" s="179"/>
      <c r="N470" s="179"/>
      <c r="O470" s="179"/>
      <c r="P470" s="179"/>
      <c r="Q470" s="179"/>
      <c r="R470" s="179"/>
      <c r="S470" s="179"/>
      <c r="T470" s="179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79"/>
      <c r="BN470" s="179"/>
      <c r="BO470" s="179"/>
      <c r="BP470" s="179"/>
      <c r="BQ470" s="179"/>
      <c r="BR470" s="179"/>
      <c r="BS470" s="179"/>
      <c r="BT470" s="179"/>
      <c r="BU470" s="179"/>
      <c r="BV470" s="179"/>
      <c r="BW470" s="179"/>
      <c r="BX470" s="179"/>
      <c r="BY470" s="179"/>
      <c r="BZ470" s="179"/>
      <c r="CA470" s="179"/>
      <c r="CB470" s="179"/>
      <c r="CC470" s="179"/>
      <c r="CD470" s="179"/>
      <c r="CE470" s="179"/>
      <c r="CF470" s="179"/>
      <c r="CG470" s="179"/>
      <c r="CH470" s="179"/>
      <c r="CI470" s="179"/>
      <c r="CJ470" s="179"/>
      <c r="CK470" s="179"/>
      <c r="CL470" s="179"/>
      <c r="CM470" s="179"/>
      <c r="CN470" s="179"/>
      <c r="CO470" s="179"/>
      <c r="CP470" s="179"/>
      <c r="CQ470" s="179"/>
      <c r="CR470" s="179"/>
      <c r="CS470" s="179"/>
      <c r="CT470" s="179"/>
      <c r="CU470" s="179"/>
      <c r="CV470" s="179"/>
      <c r="CW470" s="179"/>
      <c r="CX470" s="179"/>
      <c r="CY470" s="179"/>
      <c r="CZ470" s="179"/>
      <c r="DA470" s="179"/>
      <c r="DB470" s="179"/>
      <c r="DC470" s="179"/>
      <c r="DD470" s="179"/>
      <c r="DE470" s="179"/>
      <c r="DF470" s="179"/>
      <c r="DG470" s="179"/>
      <c r="DH470" s="179"/>
      <c r="DI470" s="179"/>
      <c r="DJ470" s="179"/>
      <c r="DK470" s="179"/>
      <c r="DL470" s="179"/>
      <c r="DM470" s="179"/>
      <c r="DN470" s="179"/>
      <c r="DO470" s="179"/>
      <c r="DP470" s="179"/>
      <c r="DQ470" s="179"/>
      <c r="DR470" s="179"/>
      <c r="DS470" s="179"/>
      <c r="DT470" s="179"/>
      <c r="DU470" s="179"/>
      <c r="DV470" s="179"/>
    </row>
    <row r="471" spans="1:126" x14ac:dyDescent="0.2">
      <c r="A471" s="191"/>
      <c r="B471" s="203"/>
      <c r="C471" s="203"/>
      <c r="D471" s="203"/>
      <c r="E471" s="207"/>
      <c r="F471" s="202" t="s">
        <v>259</v>
      </c>
      <c r="G471" s="179"/>
      <c r="H471" s="179"/>
      <c r="I471" s="192"/>
      <c r="J471" s="192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179"/>
      <c r="BN471" s="179"/>
      <c r="BO471" s="179"/>
      <c r="BP471" s="179"/>
      <c r="BQ471" s="179"/>
      <c r="BR471" s="179"/>
      <c r="BS471" s="179"/>
      <c r="BT471" s="179"/>
      <c r="BU471" s="179"/>
      <c r="BV471" s="179"/>
      <c r="BW471" s="179"/>
      <c r="BX471" s="179"/>
      <c r="BY471" s="179"/>
      <c r="BZ471" s="179"/>
      <c r="CA471" s="179"/>
      <c r="CB471" s="179"/>
      <c r="CC471" s="179"/>
      <c r="CD471" s="179"/>
      <c r="CE471" s="179"/>
      <c r="CF471" s="179"/>
      <c r="CG471" s="179"/>
      <c r="CH471" s="179"/>
      <c r="CI471" s="179"/>
      <c r="CJ471" s="179"/>
      <c r="CK471" s="179"/>
      <c r="CL471" s="179"/>
      <c r="CM471" s="179"/>
      <c r="CN471" s="179"/>
      <c r="CO471" s="179"/>
      <c r="CP471" s="179"/>
      <c r="CQ471" s="179"/>
      <c r="CR471" s="179"/>
      <c r="CS471" s="179"/>
      <c r="CT471" s="179"/>
      <c r="CU471" s="179"/>
      <c r="CV471" s="179"/>
      <c r="CW471" s="179"/>
      <c r="CX471" s="179"/>
      <c r="CY471" s="179"/>
      <c r="CZ471" s="179"/>
      <c r="DA471" s="179"/>
      <c r="DB471" s="179"/>
      <c r="DC471" s="179"/>
      <c r="DD471" s="179"/>
      <c r="DE471" s="179"/>
      <c r="DF471" s="179"/>
      <c r="DG471" s="179"/>
      <c r="DH471" s="179"/>
      <c r="DI471" s="179"/>
      <c r="DJ471" s="179"/>
      <c r="DK471" s="179"/>
      <c r="DL471" s="179"/>
      <c r="DM471" s="179"/>
      <c r="DN471" s="179"/>
      <c r="DO471" s="179"/>
      <c r="DP471" s="179"/>
      <c r="DQ471" s="179"/>
      <c r="DR471" s="179"/>
      <c r="DS471" s="179"/>
      <c r="DT471" s="179"/>
      <c r="DU471" s="179"/>
      <c r="DV471" s="179"/>
    </row>
    <row r="472" spans="1:126" x14ac:dyDescent="0.2">
      <c r="A472" s="191"/>
      <c r="B472" s="203"/>
      <c r="C472" s="203"/>
      <c r="D472" s="203"/>
      <c r="E472" s="207"/>
      <c r="F472" s="202" t="s">
        <v>258</v>
      </c>
      <c r="G472" s="171"/>
      <c r="H472" s="171"/>
      <c r="I472" s="192"/>
      <c r="J472" s="192"/>
      <c r="K472" s="171"/>
      <c r="L472" s="179"/>
      <c r="M472" s="171"/>
      <c r="N472" s="171"/>
      <c r="O472" s="179"/>
      <c r="P472" s="171"/>
      <c r="Q472" s="171"/>
      <c r="R472" s="179"/>
      <c r="S472" s="171"/>
      <c r="T472" s="171"/>
      <c r="U472" s="179"/>
      <c r="V472" s="171"/>
      <c r="W472" s="171"/>
      <c r="X472" s="179"/>
      <c r="Y472" s="171"/>
      <c r="Z472" s="171"/>
      <c r="AA472" s="179"/>
      <c r="AB472" s="171"/>
      <c r="AC472" s="171"/>
      <c r="AD472" s="179"/>
      <c r="AE472" s="171"/>
      <c r="AF472" s="171"/>
      <c r="AG472" s="179"/>
      <c r="AH472" s="171"/>
      <c r="AI472" s="171"/>
      <c r="AJ472" s="179"/>
      <c r="AK472" s="171"/>
      <c r="AL472" s="171"/>
      <c r="AM472" s="179"/>
      <c r="AN472" s="171"/>
      <c r="AO472" s="171"/>
      <c r="AP472" s="179"/>
      <c r="AQ472" s="171"/>
      <c r="AR472" s="171"/>
      <c r="AS472" s="179"/>
      <c r="AT472" s="171"/>
      <c r="AU472" s="171"/>
      <c r="AV472" s="179"/>
      <c r="AW472" s="171"/>
      <c r="AX472" s="171"/>
      <c r="AY472" s="179"/>
      <c r="AZ472" s="171"/>
      <c r="BA472" s="171"/>
      <c r="BB472" s="179"/>
      <c r="BC472" s="171"/>
      <c r="BD472" s="171"/>
      <c r="BE472" s="179"/>
      <c r="BF472" s="171"/>
      <c r="BG472" s="171"/>
      <c r="BH472" s="179"/>
      <c r="BI472" s="171"/>
      <c r="BJ472" s="171"/>
      <c r="BK472" s="179"/>
      <c r="BL472" s="171"/>
      <c r="BM472" s="171"/>
      <c r="BN472" s="179"/>
      <c r="BO472" s="171"/>
      <c r="BP472" s="171"/>
      <c r="BQ472" s="179"/>
      <c r="BR472" s="171"/>
      <c r="BS472" s="171"/>
      <c r="BT472" s="179"/>
      <c r="BU472" s="171"/>
      <c r="BV472" s="171"/>
      <c r="BW472" s="179"/>
      <c r="BX472" s="171"/>
      <c r="BY472" s="171"/>
      <c r="BZ472" s="179"/>
      <c r="CA472" s="171"/>
      <c r="CB472" s="171"/>
      <c r="CC472" s="179"/>
      <c r="CD472" s="171"/>
      <c r="CE472" s="171"/>
      <c r="CF472" s="179"/>
      <c r="CG472" s="171"/>
      <c r="CH472" s="171"/>
      <c r="CI472" s="179"/>
      <c r="CJ472" s="171"/>
      <c r="CK472" s="171"/>
      <c r="CL472" s="179"/>
      <c r="CM472" s="171"/>
      <c r="CN472" s="171"/>
      <c r="CO472" s="179"/>
      <c r="CP472" s="171"/>
      <c r="CQ472" s="171"/>
      <c r="CR472" s="179"/>
      <c r="CS472" s="171"/>
      <c r="CT472" s="171"/>
      <c r="CU472" s="179"/>
      <c r="CV472" s="171"/>
      <c r="CW472" s="171"/>
      <c r="CX472" s="179"/>
      <c r="CY472" s="171"/>
      <c r="CZ472" s="171"/>
      <c r="DA472" s="179"/>
      <c r="DB472" s="171"/>
      <c r="DC472" s="171"/>
      <c r="DD472" s="179"/>
      <c r="DE472" s="171"/>
      <c r="DF472" s="171"/>
      <c r="DG472" s="179"/>
      <c r="DH472" s="171"/>
      <c r="DI472" s="171"/>
      <c r="DJ472" s="179"/>
      <c r="DK472" s="171"/>
      <c r="DL472" s="171"/>
      <c r="DM472" s="179"/>
      <c r="DN472" s="171"/>
      <c r="DO472" s="171"/>
      <c r="DP472" s="179"/>
      <c r="DQ472" s="171"/>
      <c r="DR472" s="171"/>
      <c r="DS472" s="179"/>
      <c r="DT472" s="171"/>
      <c r="DU472" s="171"/>
      <c r="DV472" s="179"/>
    </row>
    <row r="473" spans="1:126" x14ac:dyDescent="0.2">
      <c r="A473" s="191"/>
      <c r="B473" s="203"/>
      <c r="C473" s="203"/>
      <c r="D473" s="203"/>
      <c r="E473" s="207"/>
      <c r="F473" s="202" t="s">
        <v>259</v>
      </c>
      <c r="G473" s="179"/>
      <c r="H473" s="179"/>
      <c r="I473" s="192"/>
      <c r="J473" s="192"/>
      <c r="K473" s="179"/>
      <c r="L473" s="179"/>
      <c r="M473" s="179"/>
      <c r="N473" s="179"/>
      <c r="O473" s="179"/>
      <c r="P473" s="179"/>
      <c r="Q473" s="179"/>
      <c r="R473" s="179"/>
      <c r="S473" s="179"/>
      <c r="T473" s="179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179"/>
      <c r="BN473" s="179"/>
      <c r="BO473" s="179"/>
      <c r="BP473" s="179"/>
      <c r="BQ473" s="179"/>
      <c r="BR473" s="179"/>
      <c r="BS473" s="179"/>
      <c r="BT473" s="179"/>
      <c r="BU473" s="179"/>
      <c r="BV473" s="179"/>
      <c r="BW473" s="179"/>
      <c r="BX473" s="179"/>
      <c r="BY473" s="179"/>
      <c r="BZ473" s="179"/>
      <c r="CA473" s="179"/>
      <c r="CB473" s="179"/>
      <c r="CC473" s="179"/>
      <c r="CD473" s="179"/>
      <c r="CE473" s="179"/>
      <c r="CF473" s="179"/>
      <c r="CG473" s="179"/>
      <c r="CH473" s="179"/>
      <c r="CI473" s="179"/>
      <c r="CJ473" s="179"/>
      <c r="CK473" s="179"/>
      <c r="CL473" s="179"/>
      <c r="CM473" s="179"/>
      <c r="CN473" s="179"/>
      <c r="CO473" s="179"/>
      <c r="CP473" s="179"/>
      <c r="CQ473" s="179"/>
      <c r="CR473" s="179"/>
      <c r="CS473" s="179"/>
      <c r="CT473" s="179"/>
      <c r="CU473" s="179"/>
      <c r="CV473" s="179"/>
      <c r="CW473" s="179"/>
      <c r="CX473" s="179"/>
      <c r="CY473" s="179"/>
      <c r="CZ473" s="179"/>
      <c r="DA473" s="179"/>
      <c r="DB473" s="179"/>
      <c r="DC473" s="179"/>
      <c r="DD473" s="179"/>
      <c r="DE473" s="179"/>
      <c r="DF473" s="179"/>
      <c r="DG473" s="179"/>
      <c r="DH473" s="179"/>
      <c r="DI473" s="179"/>
      <c r="DJ473" s="179"/>
      <c r="DK473" s="179"/>
      <c r="DL473" s="179"/>
      <c r="DM473" s="179"/>
      <c r="DN473" s="179"/>
      <c r="DO473" s="179"/>
      <c r="DP473" s="179"/>
      <c r="DQ473" s="179"/>
      <c r="DR473" s="179"/>
      <c r="DS473" s="179"/>
      <c r="DT473" s="179"/>
      <c r="DU473" s="179"/>
      <c r="DV473" s="179"/>
    </row>
    <row r="474" spans="1:126" x14ac:dyDescent="0.2">
      <c r="A474" s="191"/>
      <c r="B474" s="203"/>
      <c r="C474" s="203"/>
      <c r="D474" s="203"/>
      <c r="E474" s="207"/>
      <c r="F474" s="202" t="s">
        <v>258</v>
      </c>
      <c r="G474" s="179"/>
      <c r="H474" s="179"/>
      <c r="I474" s="192"/>
      <c r="J474" s="192"/>
      <c r="K474" s="179"/>
      <c r="L474" s="179"/>
      <c r="M474" s="179"/>
      <c r="N474" s="179"/>
      <c r="O474" s="179"/>
      <c r="P474" s="179"/>
      <c r="Q474" s="179"/>
      <c r="R474" s="179"/>
      <c r="S474" s="179"/>
      <c r="T474" s="179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J474" s="179"/>
      <c r="BK474" s="179"/>
      <c r="BL474" s="179"/>
      <c r="BM474" s="179"/>
      <c r="BN474" s="179"/>
      <c r="BO474" s="179"/>
      <c r="BP474" s="179"/>
      <c r="BQ474" s="179"/>
      <c r="BR474" s="179"/>
      <c r="BS474" s="179"/>
      <c r="BT474" s="179"/>
      <c r="BU474" s="179"/>
      <c r="BV474" s="179"/>
      <c r="BW474" s="179"/>
      <c r="BX474" s="179"/>
      <c r="BY474" s="179"/>
      <c r="BZ474" s="179"/>
      <c r="CA474" s="179"/>
      <c r="CB474" s="179"/>
      <c r="CC474" s="179"/>
      <c r="CD474" s="179"/>
      <c r="CE474" s="179"/>
      <c r="CF474" s="179"/>
      <c r="CG474" s="179"/>
      <c r="CH474" s="179"/>
      <c r="CI474" s="179"/>
      <c r="CJ474" s="179"/>
      <c r="CK474" s="179"/>
      <c r="CL474" s="179"/>
      <c r="CM474" s="179"/>
      <c r="CN474" s="179"/>
      <c r="CO474" s="179"/>
      <c r="CP474" s="179"/>
      <c r="CQ474" s="179"/>
      <c r="CR474" s="179"/>
      <c r="CS474" s="179"/>
      <c r="CT474" s="179"/>
      <c r="CU474" s="179"/>
      <c r="CV474" s="179"/>
      <c r="CW474" s="179"/>
      <c r="CX474" s="179"/>
      <c r="CY474" s="179"/>
      <c r="CZ474" s="179"/>
      <c r="DA474" s="179"/>
      <c r="DB474" s="179"/>
      <c r="DC474" s="179"/>
      <c r="DD474" s="179"/>
      <c r="DE474" s="179"/>
      <c r="DF474" s="179"/>
      <c r="DG474" s="179"/>
      <c r="DH474" s="179"/>
      <c r="DI474" s="179"/>
      <c r="DJ474" s="179"/>
      <c r="DK474" s="179"/>
      <c r="DL474" s="179"/>
      <c r="DM474" s="179"/>
      <c r="DN474" s="179"/>
      <c r="DO474" s="179"/>
      <c r="DP474" s="179"/>
      <c r="DQ474" s="179"/>
      <c r="DR474" s="179"/>
      <c r="DS474" s="179"/>
      <c r="DT474" s="179"/>
      <c r="DU474" s="179"/>
      <c r="DV474" s="179"/>
    </row>
    <row r="475" spans="1:126" x14ac:dyDescent="0.2">
      <c r="A475" s="191"/>
      <c r="B475" s="203"/>
      <c r="C475" s="203"/>
      <c r="D475" s="203"/>
      <c r="E475" s="207"/>
      <c r="F475" s="202" t="s">
        <v>259</v>
      </c>
      <c r="G475" s="179"/>
      <c r="H475" s="179"/>
      <c r="I475" s="192"/>
      <c r="J475" s="192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  <c r="AV475" s="179"/>
      <c r="AW475" s="179"/>
      <c r="AX475" s="179"/>
      <c r="AY475" s="179"/>
      <c r="AZ475" s="179"/>
      <c r="BA475" s="179"/>
      <c r="BB475" s="179"/>
      <c r="BC475" s="179"/>
      <c r="BD475" s="179"/>
      <c r="BE475" s="179"/>
      <c r="BF475" s="179"/>
      <c r="BG475" s="179"/>
      <c r="BH475" s="179"/>
      <c r="BI475" s="179"/>
      <c r="BJ475" s="179"/>
      <c r="BK475" s="179"/>
      <c r="BL475" s="179"/>
      <c r="BM475" s="179"/>
      <c r="BN475" s="179"/>
      <c r="BO475" s="179"/>
      <c r="BP475" s="179"/>
      <c r="BQ475" s="179"/>
      <c r="BR475" s="179"/>
      <c r="BS475" s="179"/>
      <c r="BT475" s="179"/>
      <c r="BU475" s="179"/>
      <c r="BV475" s="179"/>
      <c r="BW475" s="179"/>
      <c r="BX475" s="179"/>
      <c r="BY475" s="179"/>
      <c r="BZ475" s="179"/>
      <c r="CA475" s="179"/>
      <c r="CB475" s="179"/>
      <c r="CC475" s="179"/>
      <c r="CD475" s="179"/>
      <c r="CE475" s="179"/>
      <c r="CF475" s="179"/>
      <c r="CG475" s="179"/>
      <c r="CH475" s="179"/>
      <c r="CI475" s="179"/>
      <c r="CJ475" s="179"/>
      <c r="CK475" s="179"/>
      <c r="CL475" s="179"/>
      <c r="CM475" s="179"/>
      <c r="CN475" s="179"/>
      <c r="CO475" s="179"/>
      <c r="CP475" s="179"/>
      <c r="CQ475" s="179"/>
      <c r="CR475" s="179"/>
      <c r="CS475" s="179"/>
      <c r="CT475" s="179"/>
      <c r="CU475" s="179"/>
      <c r="CV475" s="179"/>
      <c r="CW475" s="179"/>
      <c r="CX475" s="179"/>
      <c r="CY475" s="179"/>
      <c r="CZ475" s="179"/>
      <c r="DA475" s="179"/>
      <c r="DB475" s="179"/>
      <c r="DC475" s="179"/>
      <c r="DD475" s="179"/>
      <c r="DE475" s="179"/>
      <c r="DF475" s="179"/>
      <c r="DG475" s="179"/>
      <c r="DH475" s="179"/>
      <c r="DI475" s="179"/>
      <c r="DJ475" s="179"/>
      <c r="DK475" s="179"/>
      <c r="DL475" s="179"/>
      <c r="DM475" s="179"/>
      <c r="DN475" s="179"/>
      <c r="DO475" s="179"/>
      <c r="DP475" s="179"/>
      <c r="DQ475" s="179"/>
      <c r="DR475" s="179"/>
      <c r="DS475" s="179"/>
      <c r="DT475" s="179"/>
      <c r="DU475" s="179"/>
      <c r="DV475" s="179"/>
    </row>
    <row r="476" spans="1:126" x14ac:dyDescent="0.2">
      <c r="A476" s="191"/>
      <c r="B476" s="203"/>
      <c r="C476" s="203"/>
      <c r="D476" s="203"/>
      <c r="E476" s="207"/>
      <c r="F476" s="202" t="s">
        <v>258</v>
      </c>
      <c r="G476" s="179"/>
      <c r="H476" s="179"/>
      <c r="I476" s="192"/>
      <c r="J476" s="192"/>
      <c r="K476" s="179"/>
      <c r="L476" s="179"/>
      <c r="M476" s="179"/>
      <c r="N476" s="179"/>
      <c r="O476" s="179"/>
      <c r="P476" s="179"/>
      <c r="Q476" s="179"/>
      <c r="R476" s="179"/>
      <c r="S476" s="179"/>
      <c r="T476" s="179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  <c r="AV476" s="179"/>
      <c r="AW476" s="179"/>
      <c r="AX476" s="179"/>
      <c r="AY476" s="179"/>
      <c r="AZ476" s="179"/>
      <c r="BA476" s="179"/>
      <c r="BB476" s="179"/>
      <c r="BC476" s="179"/>
      <c r="BD476" s="179"/>
      <c r="BE476" s="179"/>
      <c r="BF476" s="179"/>
      <c r="BG476" s="179"/>
      <c r="BH476" s="179"/>
      <c r="BI476" s="179"/>
      <c r="BJ476" s="179"/>
      <c r="BK476" s="179"/>
      <c r="BL476" s="179"/>
      <c r="BM476" s="179"/>
      <c r="BN476" s="179"/>
      <c r="BO476" s="179"/>
      <c r="BP476" s="179"/>
      <c r="BQ476" s="179"/>
      <c r="BR476" s="179"/>
      <c r="BS476" s="179"/>
      <c r="BT476" s="179"/>
      <c r="BU476" s="179"/>
      <c r="BV476" s="179"/>
      <c r="BW476" s="179"/>
      <c r="BX476" s="179"/>
      <c r="BY476" s="179"/>
      <c r="BZ476" s="179"/>
      <c r="CA476" s="179"/>
      <c r="CB476" s="179"/>
      <c r="CC476" s="179"/>
      <c r="CD476" s="179"/>
      <c r="CE476" s="179"/>
      <c r="CF476" s="179"/>
      <c r="CG476" s="179"/>
      <c r="CH476" s="179"/>
      <c r="CI476" s="179"/>
      <c r="CJ476" s="179"/>
      <c r="CK476" s="179"/>
      <c r="CL476" s="179"/>
      <c r="CM476" s="179"/>
      <c r="CN476" s="179"/>
      <c r="CO476" s="179"/>
      <c r="CP476" s="179"/>
      <c r="CQ476" s="179"/>
      <c r="CR476" s="179"/>
      <c r="CS476" s="179"/>
      <c r="CT476" s="179"/>
      <c r="CU476" s="179"/>
      <c r="CV476" s="179"/>
      <c r="CW476" s="179"/>
      <c r="CX476" s="179"/>
      <c r="CY476" s="179"/>
      <c r="CZ476" s="179"/>
      <c r="DA476" s="179"/>
      <c r="DB476" s="179"/>
      <c r="DC476" s="179"/>
      <c r="DD476" s="179"/>
      <c r="DE476" s="179"/>
      <c r="DF476" s="179"/>
      <c r="DG476" s="179"/>
      <c r="DH476" s="179"/>
      <c r="DI476" s="179"/>
      <c r="DJ476" s="179"/>
      <c r="DK476" s="179"/>
      <c r="DL476" s="179"/>
      <c r="DM476" s="179"/>
      <c r="DN476" s="179"/>
      <c r="DO476" s="179"/>
      <c r="DP476" s="179"/>
      <c r="DQ476" s="179"/>
      <c r="DR476" s="179"/>
      <c r="DS476" s="179"/>
      <c r="DT476" s="179"/>
      <c r="DU476" s="179"/>
      <c r="DV476" s="179"/>
    </row>
    <row r="477" spans="1:126" x14ac:dyDescent="0.2">
      <c r="A477" s="191"/>
      <c r="B477" s="203"/>
      <c r="C477" s="203"/>
      <c r="D477" s="203"/>
      <c r="E477" s="207"/>
      <c r="F477" s="202" t="s">
        <v>259</v>
      </c>
      <c r="G477" s="171"/>
      <c r="H477" s="171"/>
      <c r="I477" s="192"/>
      <c r="J477" s="192"/>
      <c r="K477" s="171"/>
      <c r="L477" s="179"/>
      <c r="M477" s="171"/>
      <c r="N477" s="171"/>
      <c r="O477" s="179"/>
      <c r="P477" s="171"/>
      <c r="Q477" s="171"/>
      <c r="R477" s="179"/>
      <c r="S477" s="171"/>
      <c r="T477" s="171"/>
      <c r="U477" s="179"/>
      <c r="V477" s="171"/>
      <c r="W477" s="171"/>
      <c r="X477" s="179"/>
      <c r="Y477" s="171"/>
      <c r="Z477" s="171"/>
      <c r="AA477" s="179"/>
      <c r="AB477" s="171"/>
      <c r="AC477" s="171"/>
      <c r="AD477" s="179"/>
      <c r="AE477" s="171"/>
      <c r="AF477" s="171"/>
      <c r="AG477" s="179"/>
      <c r="AH477" s="171"/>
      <c r="AI477" s="171"/>
      <c r="AJ477" s="179"/>
      <c r="AK477" s="171"/>
      <c r="AL477" s="171"/>
      <c r="AM477" s="179"/>
      <c r="AN477" s="171"/>
      <c r="AO477" s="171"/>
      <c r="AP477" s="179"/>
      <c r="AQ477" s="171"/>
      <c r="AR477" s="171"/>
      <c r="AS477" s="179"/>
      <c r="AT477" s="171"/>
      <c r="AU477" s="171"/>
      <c r="AV477" s="179"/>
      <c r="AW477" s="171"/>
      <c r="AX477" s="171"/>
      <c r="AY477" s="179"/>
      <c r="AZ477" s="171"/>
      <c r="BA477" s="171"/>
      <c r="BB477" s="179"/>
      <c r="BC477" s="171"/>
      <c r="BD477" s="171"/>
      <c r="BE477" s="179"/>
      <c r="BF477" s="171"/>
      <c r="BG477" s="171"/>
      <c r="BH477" s="179"/>
      <c r="BI477" s="171"/>
      <c r="BJ477" s="171"/>
      <c r="BK477" s="179"/>
      <c r="BL477" s="171"/>
      <c r="BM477" s="171"/>
      <c r="BN477" s="179"/>
      <c r="BO477" s="171"/>
      <c r="BP477" s="171"/>
      <c r="BQ477" s="179"/>
      <c r="BR477" s="171"/>
      <c r="BS477" s="171"/>
      <c r="BT477" s="179"/>
      <c r="BU477" s="171"/>
      <c r="BV477" s="171"/>
      <c r="BW477" s="179"/>
      <c r="BX477" s="171"/>
      <c r="BY477" s="171"/>
      <c r="BZ477" s="179"/>
      <c r="CA477" s="171"/>
      <c r="CB477" s="171"/>
      <c r="CC477" s="179"/>
      <c r="CD477" s="171"/>
      <c r="CE477" s="171"/>
      <c r="CF477" s="179"/>
      <c r="CG477" s="171"/>
      <c r="CH477" s="171"/>
      <c r="CI477" s="179"/>
      <c r="CJ477" s="171"/>
      <c r="CK477" s="171"/>
      <c r="CL477" s="179"/>
      <c r="CM477" s="171"/>
      <c r="CN477" s="171"/>
      <c r="CO477" s="179"/>
      <c r="CP477" s="171"/>
      <c r="CQ477" s="171"/>
      <c r="CR477" s="179"/>
      <c r="CS477" s="171"/>
      <c r="CT477" s="171"/>
      <c r="CU477" s="179"/>
      <c r="CV477" s="171"/>
      <c r="CW477" s="171"/>
      <c r="CX477" s="179"/>
      <c r="CY477" s="171"/>
      <c r="CZ477" s="171"/>
      <c r="DA477" s="179"/>
      <c r="DB477" s="171"/>
      <c r="DC477" s="171"/>
      <c r="DD477" s="179"/>
      <c r="DE477" s="171"/>
      <c r="DF477" s="171"/>
      <c r="DG477" s="179"/>
      <c r="DH477" s="171"/>
      <c r="DI477" s="171"/>
      <c r="DJ477" s="179"/>
      <c r="DK477" s="171"/>
      <c r="DL477" s="171"/>
      <c r="DM477" s="179"/>
      <c r="DN477" s="171"/>
      <c r="DO477" s="171"/>
      <c r="DP477" s="179"/>
      <c r="DQ477" s="171"/>
      <c r="DR477" s="171"/>
      <c r="DS477" s="179"/>
      <c r="DT477" s="171"/>
      <c r="DU477" s="171"/>
      <c r="DV477" s="179"/>
    </row>
    <row r="478" spans="1:126" x14ac:dyDescent="0.2">
      <c r="A478" s="191"/>
      <c r="B478" s="203"/>
      <c r="C478" s="203"/>
      <c r="D478" s="203"/>
      <c r="E478" s="207"/>
      <c r="F478" s="202" t="s">
        <v>258</v>
      </c>
      <c r="G478" s="179"/>
      <c r="H478" s="179"/>
      <c r="I478" s="192"/>
      <c r="J478" s="192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  <c r="AV478" s="179"/>
      <c r="AW478" s="179"/>
      <c r="AX478" s="179"/>
      <c r="AY478" s="179"/>
      <c r="AZ478" s="179"/>
      <c r="BA478" s="179"/>
      <c r="BB478" s="179"/>
      <c r="BC478" s="179"/>
      <c r="BD478" s="179"/>
      <c r="BE478" s="179"/>
      <c r="BF478" s="179"/>
      <c r="BG478" s="179"/>
      <c r="BH478" s="179"/>
      <c r="BI478" s="179"/>
      <c r="BJ478" s="179"/>
      <c r="BK478" s="179"/>
      <c r="BL478" s="179"/>
      <c r="BM478" s="179"/>
      <c r="BN478" s="179"/>
      <c r="BO478" s="179"/>
      <c r="BP478" s="179"/>
      <c r="BQ478" s="179"/>
      <c r="BR478" s="179"/>
      <c r="BS478" s="179"/>
      <c r="BT478" s="179"/>
      <c r="BU478" s="179"/>
      <c r="BV478" s="179"/>
      <c r="BW478" s="179"/>
      <c r="BX478" s="179"/>
      <c r="BY478" s="179"/>
      <c r="BZ478" s="179"/>
      <c r="CA478" s="179"/>
      <c r="CB478" s="179"/>
      <c r="CC478" s="179"/>
      <c r="CD478" s="179"/>
      <c r="CE478" s="179"/>
      <c r="CF478" s="179"/>
      <c r="CG478" s="179"/>
      <c r="CH478" s="179"/>
      <c r="CI478" s="179"/>
      <c r="CJ478" s="179"/>
      <c r="CK478" s="179"/>
      <c r="CL478" s="179"/>
      <c r="CM478" s="179"/>
      <c r="CN478" s="179"/>
      <c r="CO478" s="179"/>
      <c r="CP478" s="179"/>
      <c r="CQ478" s="179"/>
      <c r="CR478" s="179"/>
      <c r="CS478" s="179"/>
      <c r="CT478" s="179"/>
      <c r="CU478" s="179"/>
      <c r="CV478" s="179"/>
      <c r="CW478" s="179"/>
      <c r="CX478" s="179"/>
      <c r="CY478" s="179"/>
      <c r="CZ478" s="179"/>
      <c r="DA478" s="179"/>
      <c r="DB478" s="179"/>
      <c r="DC478" s="179"/>
      <c r="DD478" s="179"/>
      <c r="DE478" s="179"/>
      <c r="DF478" s="179"/>
      <c r="DG478" s="179"/>
      <c r="DH478" s="179"/>
      <c r="DI478" s="179"/>
      <c r="DJ478" s="179"/>
      <c r="DK478" s="179"/>
      <c r="DL478" s="179"/>
      <c r="DM478" s="179"/>
      <c r="DN478" s="179"/>
      <c r="DO478" s="179"/>
      <c r="DP478" s="179"/>
      <c r="DQ478" s="179"/>
      <c r="DR478" s="179"/>
      <c r="DS478" s="179"/>
      <c r="DT478" s="179"/>
      <c r="DU478" s="179"/>
      <c r="DV478" s="179"/>
    </row>
    <row r="479" spans="1:126" x14ac:dyDescent="0.2">
      <c r="A479" s="191"/>
      <c r="B479" s="203"/>
      <c r="C479" s="203"/>
      <c r="D479" s="203"/>
      <c r="E479" s="207"/>
      <c r="F479" s="202" t="s">
        <v>259</v>
      </c>
      <c r="G479" s="179"/>
      <c r="H479" s="179"/>
      <c r="I479" s="192"/>
      <c r="J479" s="192"/>
      <c r="K479" s="179"/>
      <c r="L479" s="179"/>
      <c r="M479" s="179"/>
      <c r="N479" s="179"/>
      <c r="O479" s="179"/>
      <c r="P479" s="179"/>
      <c r="Q479" s="179"/>
      <c r="R479" s="179"/>
      <c r="S479" s="179"/>
      <c r="T479" s="179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  <c r="AV479" s="179"/>
      <c r="AW479" s="179"/>
      <c r="AX479" s="179"/>
      <c r="AY479" s="179"/>
      <c r="AZ479" s="179"/>
      <c r="BA479" s="179"/>
      <c r="BB479" s="179"/>
      <c r="BC479" s="179"/>
      <c r="BD479" s="179"/>
      <c r="BE479" s="179"/>
      <c r="BF479" s="179"/>
      <c r="BG479" s="179"/>
      <c r="BH479" s="179"/>
      <c r="BI479" s="179"/>
      <c r="BJ479" s="179"/>
      <c r="BK479" s="179"/>
      <c r="BL479" s="179"/>
      <c r="BM479" s="179"/>
      <c r="BN479" s="179"/>
      <c r="BO479" s="179"/>
      <c r="BP479" s="179"/>
      <c r="BQ479" s="179"/>
      <c r="BR479" s="179"/>
      <c r="BS479" s="179"/>
      <c r="BT479" s="179"/>
      <c r="BU479" s="179"/>
      <c r="BV479" s="179"/>
      <c r="BW479" s="179"/>
      <c r="BX479" s="179"/>
      <c r="BY479" s="179"/>
      <c r="BZ479" s="179"/>
      <c r="CA479" s="179"/>
      <c r="CB479" s="179"/>
      <c r="CC479" s="179"/>
      <c r="CD479" s="179"/>
      <c r="CE479" s="179"/>
      <c r="CF479" s="179"/>
      <c r="CG479" s="179"/>
      <c r="CH479" s="179"/>
      <c r="CI479" s="179"/>
      <c r="CJ479" s="179"/>
      <c r="CK479" s="179"/>
      <c r="CL479" s="179"/>
      <c r="CM479" s="179"/>
      <c r="CN479" s="179"/>
      <c r="CO479" s="179"/>
      <c r="CP479" s="179"/>
      <c r="CQ479" s="179"/>
      <c r="CR479" s="179"/>
      <c r="CS479" s="179"/>
      <c r="CT479" s="179"/>
      <c r="CU479" s="179"/>
      <c r="CV479" s="179"/>
      <c r="CW479" s="179"/>
      <c r="CX479" s="179"/>
      <c r="CY479" s="179"/>
      <c r="CZ479" s="179"/>
      <c r="DA479" s="179"/>
      <c r="DB479" s="179"/>
      <c r="DC479" s="179"/>
      <c r="DD479" s="179"/>
      <c r="DE479" s="179"/>
      <c r="DF479" s="179"/>
      <c r="DG479" s="179"/>
      <c r="DH479" s="179"/>
      <c r="DI479" s="179"/>
      <c r="DJ479" s="179"/>
      <c r="DK479" s="179"/>
      <c r="DL479" s="179"/>
      <c r="DM479" s="179"/>
      <c r="DN479" s="179"/>
      <c r="DO479" s="179"/>
      <c r="DP479" s="179"/>
      <c r="DQ479" s="179"/>
      <c r="DR479" s="179"/>
      <c r="DS479" s="179"/>
      <c r="DT479" s="179"/>
      <c r="DU479" s="179"/>
      <c r="DV479" s="179"/>
    </row>
    <row r="480" spans="1:126" x14ac:dyDescent="0.2">
      <c r="A480" s="191"/>
      <c r="B480" s="203"/>
      <c r="C480" s="203"/>
      <c r="D480" s="203"/>
      <c r="E480" s="207"/>
      <c r="F480" s="202" t="s">
        <v>258</v>
      </c>
      <c r="G480" s="171"/>
      <c r="H480" s="171"/>
      <c r="I480" s="191"/>
      <c r="J480" s="191"/>
      <c r="K480" s="191"/>
      <c r="L480" s="191"/>
      <c r="M480" s="171"/>
      <c r="N480" s="191"/>
      <c r="O480" s="191"/>
      <c r="P480" s="171"/>
      <c r="Q480" s="191"/>
      <c r="R480" s="191"/>
      <c r="S480" s="171"/>
      <c r="T480" s="191"/>
      <c r="U480" s="191"/>
      <c r="V480" s="171"/>
      <c r="W480" s="191"/>
      <c r="X480" s="191"/>
      <c r="Y480" s="171"/>
      <c r="Z480" s="191"/>
      <c r="AA480" s="191"/>
      <c r="AB480" s="171"/>
      <c r="AC480" s="191"/>
      <c r="AD480" s="191"/>
      <c r="AE480" s="171"/>
      <c r="AF480" s="191"/>
      <c r="AG480" s="191"/>
      <c r="AH480" s="171"/>
      <c r="AI480" s="191"/>
      <c r="AJ480" s="191"/>
      <c r="AK480" s="171"/>
      <c r="AL480" s="191"/>
      <c r="AM480" s="191"/>
      <c r="AN480" s="171"/>
      <c r="AO480" s="191"/>
      <c r="AP480" s="191"/>
      <c r="AQ480" s="171"/>
      <c r="AR480" s="191"/>
      <c r="AS480" s="191"/>
      <c r="AT480" s="171"/>
      <c r="AU480" s="191"/>
      <c r="AV480" s="191"/>
      <c r="AW480" s="171"/>
      <c r="AX480" s="191"/>
      <c r="AY480" s="191"/>
      <c r="AZ480" s="171"/>
      <c r="BA480" s="191"/>
      <c r="BB480" s="191"/>
      <c r="BC480" s="171"/>
      <c r="BD480" s="191"/>
      <c r="BE480" s="191"/>
      <c r="BF480" s="171"/>
      <c r="BG480" s="191"/>
      <c r="BH480" s="191"/>
      <c r="BI480" s="171"/>
      <c r="BJ480" s="191"/>
      <c r="BK480" s="191"/>
      <c r="BL480" s="171"/>
      <c r="BM480" s="191"/>
      <c r="BN480" s="191"/>
      <c r="BO480" s="171"/>
      <c r="BP480" s="191"/>
      <c r="BQ480" s="191"/>
      <c r="BR480" s="171"/>
      <c r="BS480" s="191"/>
      <c r="BT480" s="191"/>
      <c r="BU480" s="171"/>
      <c r="BV480" s="191"/>
      <c r="BW480" s="191"/>
      <c r="BX480" s="171"/>
      <c r="BY480" s="191"/>
      <c r="BZ480" s="191"/>
      <c r="CA480" s="171"/>
      <c r="CB480" s="191"/>
      <c r="CC480" s="191"/>
      <c r="CD480" s="171"/>
      <c r="CE480" s="191"/>
      <c r="CF480" s="191"/>
      <c r="CG480" s="171"/>
      <c r="CH480" s="191"/>
      <c r="CI480" s="191"/>
      <c r="CJ480" s="171"/>
      <c r="CK480" s="191"/>
      <c r="CL480" s="191"/>
      <c r="CM480" s="171"/>
      <c r="CN480" s="191"/>
      <c r="CO480" s="191"/>
      <c r="CP480" s="171"/>
      <c r="CQ480" s="191"/>
      <c r="CR480" s="191"/>
      <c r="CS480" s="171"/>
      <c r="CT480" s="191"/>
      <c r="CU480" s="191"/>
      <c r="CV480" s="171"/>
      <c r="CW480" s="191"/>
      <c r="CX480" s="191"/>
      <c r="CY480" s="171"/>
      <c r="CZ480" s="191"/>
      <c r="DA480" s="191"/>
      <c r="DB480" s="171"/>
      <c r="DC480" s="191"/>
      <c r="DD480" s="191"/>
      <c r="DE480" s="171"/>
      <c r="DF480" s="191"/>
      <c r="DG480" s="191"/>
      <c r="DH480" s="171"/>
      <c r="DI480" s="191"/>
      <c r="DJ480" s="191"/>
      <c r="DK480" s="171"/>
      <c r="DL480" s="191"/>
      <c r="DM480" s="191"/>
      <c r="DN480" s="171"/>
      <c r="DO480" s="191"/>
      <c r="DP480" s="191"/>
      <c r="DQ480" s="171"/>
      <c r="DR480" s="191"/>
      <c r="DS480" s="191"/>
      <c r="DT480" s="171"/>
      <c r="DU480" s="191"/>
      <c r="DV480" s="191"/>
    </row>
    <row r="481" spans="1:126" x14ac:dyDescent="0.2">
      <c r="A481" s="191"/>
      <c r="B481" s="203"/>
      <c r="C481" s="203"/>
      <c r="D481" s="203"/>
      <c r="E481" s="207"/>
      <c r="F481" s="202" t="s">
        <v>259</v>
      </c>
      <c r="G481" s="179"/>
      <c r="H481" s="179"/>
      <c r="I481" s="192"/>
      <c r="J481" s="192"/>
      <c r="K481" s="179"/>
      <c r="L481" s="179"/>
      <c r="M481" s="179"/>
      <c r="N481" s="179"/>
      <c r="O481" s="179"/>
      <c r="P481" s="179"/>
      <c r="Q481" s="179"/>
      <c r="R481" s="179"/>
      <c r="S481" s="179"/>
      <c r="T481" s="179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  <c r="AV481" s="179"/>
      <c r="AW481" s="179"/>
      <c r="AX481" s="179"/>
      <c r="AY481" s="179"/>
      <c r="AZ481" s="179"/>
      <c r="BA481" s="179"/>
      <c r="BB481" s="179"/>
      <c r="BC481" s="179"/>
      <c r="BD481" s="179"/>
      <c r="BE481" s="179"/>
      <c r="BF481" s="179"/>
      <c r="BG481" s="179"/>
      <c r="BH481" s="179"/>
      <c r="BI481" s="179"/>
      <c r="BJ481" s="179"/>
      <c r="BK481" s="179"/>
      <c r="BL481" s="179"/>
      <c r="BM481" s="179"/>
      <c r="BN481" s="179"/>
      <c r="BO481" s="179"/>
      <c r="BP481" s="179"/>
      <c r="BQ481" s="179"/>
      <c r="BR481" s="179"/>
      <c r="BS481" s="179"/>
      <c r="BT481" s="179"/>
      <c r="BU481" s="179"/>
      <c r="BV481" s="179"/>
      <c r="BW481" s="179"/>
      <c r="BX481" s="179"/>
      <c r="BY481" s="179"/>
      <c r="BZ481" s="179"/>
      <c r="CA481" s="179"/>
      <c r="CB481" s="179"/>
      <c r="CC481" s="179"/>
      <c r="CD481" s="179"/>
      <c r="CE481" s="179"/>
      <c r="CF481" s="179"/>
      <c r="CG481" s="179"/>
      <c r="CH481" s="179"/>
      <c r="CI481" s="179"/>
      <c r="CJ481" s="179"/>
      <c r="CK481" s="179"/>
      <c r="CL481" s="179"/>
      <c r="CM481" s="179"/>
      <c r="CN481" s="179"/>
      <c r="CO481" s="179"/>
      <c r="CP481" s="179"/>
      <c r="CQ481" s="179"/>
      <c r="CR481" s="179"/>
      <c r="CS481" s="179"/>
      <c r="CT481" s="179"/>
      <c r="CU481" s="179"/>
      <c r="CV481" s="179"/>
      <c r="CW481" s="179"/>
      <c r="CX481" s="179"/>
      <c r="CY481" s="179"/>
      <c r="CZ481" s="179"/>
      <c r="DA481" s="179"/>
      <c r="DB481" s="179"/>
      <c r="DC481" s="179"/>
      <c r="DD481" s="179"/>
      <c r="DE481" s="179"/>
      <c r="DF481" s="179"/>
      <c r="DG481" s="179"/>
      <c r="DH481" s="179"/>
      <c r="DI481" s="179"/>
      <c r="DJ481" s="179"/>
      <c r="DK481" s="179"/>
      <c r="DL481" s="179"/>
      <c r="DM481" s="179"/>
      <c r="DN481" s="179"/>
      <c r="DO481" s="179"/>
      <c r="DP481" s="179"/>
      <c r="DQ481" s="179"/>
      <c r="DR481" s="179"/>
      <c r="DS481" s="179"/>
      <c r="DT481" s="179"/>
      <c r="DU481" s="179"/>
      <c r="DV481" s="179"/>
    </row>
    <row r="482" spans="1:126" x14ac:dyDescent="0.2">
      <c r="A482" s="191"/>
      <c r="B482" s="203"/>
      <c r="C482" s="203"/>
      <c r="D482" s="203"/>
      <c r="E482" s="207"/>
      <c r="F482" s="202" t="s">
        <v>258</v>
      </c>
      <c r="G482" s="179"/>
      <c r="H482" s="179"/>
      <c r="I482" s="192"/>
      <c r="J482" s="192"/>
      <c r="K482" s="179"/>
      <c r="L482" s="179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  <c r="AV482" s="179"/>
      <c r="AW482" s="179"/>
      <c r="AX482" s="179"/>
      <c r="AY482" s="179"/>
      <c r="AZ482" s="179"/>
      <c r="BA482" s="179"/>
      <c r="BB482" s="179"/>
      <c r="BC482" s="179"/>
      <c r="BD482" s="179"/>
      <c r="BE482" s="179"/>
      <c r="BF482" s="179"/>
      <c r="BG482" s="179"/>
      <c r="BH482" s="179"/>
      <c r="BI482" s="179"/>
      <c r="BJ482" s="179"/>
      <c r="BK482" s="179"/>
      <c r="BL482" s="179"/>
      <c r="BM482" s="179"/>
      <c r="BN482" s="179"/>
      <c r="BO482" s="179"/>
      <c r="BP482" s="179"/>
      <c r="BQ482" s="179"/>
      <c r="BR482" s="179"/>
      <c r="BS482" s="179"/>
      <c r="BT482" s="179"/>
      <c r="BU482" s="179"/>
      <c r="BV482" s="179"/>
      <c r="BW482" s="179"/>
      <c r="BX482" s="179"/>
      <c r="BY482" s="179"/>
      <c r="BZ482" s="179"/>
      <c r="CA482" s="179"/>
      <c r="CB482" s="179"/>
      <c r="CC482" s="179"/>
      <c r="CD482" s="179"/>
      <c r="CE482" s="179"/>
      <c r="CF482" s="179"/>
      <c r="CG482" s="179"/>
      <c r="CH482" s="179"/>
      <c r="CI482" s="179"/>
      <c r="CJ482" s="179"/>
      <c r="CK482" s="179"/>
      <c r="CL482" s="179"/>
      <c r="CM482" s="179"/>
      <c r="CN482" s="179"/>
      <c r="CO482" s="179"/>
      <c r="CP482" s="179"/>
      <c r="CQ482" s="179"/>
      <c r="CR482" s="179"/>
      <c r="CS482" s="179"/>
      <c r="CT482" s="179"/>
      <c r="CU482" s="179"/>
      <c r="CV482" s="179"/>
      <c r="CW482" s="179"/>
      <c r="CX482" s="179"/>
      <c r="CY482" s="179"/>
      <c r="CZ482" s="179"/>
      <c r="DA482" s="179"/>
      <c r="DB482" s="179"/>
      <c r="DC482" s="179"/>
      <c r="DD482" s="179"/>
      <c r="DE482" s="179"/>
      <c r="DF482" s="179"/>
      <c r="DG482" s="179"/>
      <c r="DH482" s="179"/>
      <c r="DI482" s="179"/>
      <c r="DJ482" s="179"/>
      <c r="DK482" s="179"/>
      <c r="DL482" s="179"/>
      <c r="DM482" s="179"/>
      <c r="DN482" s="179"/>
      <c r="DO482" s="179"/>
      <c r="DP482" s="179"/>
      <c r="DQ482" s="179"/>
      <c r="DR482" s="179"/>
      <c r="DS482" s="179"/>
      <c r="DT482" s="179"/>
      <c r="DU482" s="179"/>
      <c r="DV482" s="179"/>
    </row>
    <row r="483" spans="1:126" x14ac:dyDescent="0.2">
      <c r="A483" s="191"/>
      <c r="B483" s="203"/>
      <c r="C483" s="203"/>
      <c r="D483" s="203"/>
      <c r="E483" s="207"/>
      <c r="F483" s="202" t="s">
        <v>259</v>
      </c>
      <c r="G483" s="179"/>
      <c r="H483" s="179"/>
      <c r="I483" s="192"/>
      <c r="J483" s="192"/>
      <c r="K483" s="179"/>
      <c r="L483" s="179"/>
      <c r="M483" s="179"/>
      <c r="N483" s="179"/>
      <c r="O483" s="179"/>
      <c r="P483" s="179"/>
      <c r="Q483" s="179"/>
      <c r="R483" s="179"/>
      <c r="S483" s="179"/>
      <c r="T483" s="179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  <c r="AV483" s="179"/>
      <c r="AW483" s="179"/>
      <c r="AX483" s="179"/>
      <c r="AY483" s="179"/>
      <c r="AZ483" s="179"/>
      <c r="BA483" s="179"/>
      <c r="BB483" s="179"/>
      <c r="BC483" s="179"/>
      <c r="BD483" s="179"/>
      <c r="BE483" s="179"/>
      <c r="BF483" s="179"/>
      <c r="BG483" s="179"/>
      <c r="BH483" s="179"/>
      <c r="BI483" s="179"/>
      <c r="BJ483" s="179"/>
      <c r="BK483" s="179"/>
      <c r="BL483" s="179"/>
      <c r="BM483" s="179"/>
      <c r="BN483" s="179"/>
      <c r="BO483" s="179"/>
      <c r="BP483" s="179"/>
      <c r="BQ483" s="179"/>
      <c r="BR483" s="179"/>
      <c r="BS483" s="179"/>
      <c r="BT483" s="179"/>
      <c r="BU483" s="179"/>
      <c r="BV483" s="179"/>
      <c r="BW483" s="179"/>
      <c r="BX483" s="179"/>
      <c r="BY483" s="179"/>
      <c r="BZ483" s="179"/>
      <c r="CA483" s="179"/>
      <c r="CB483" s="179"/>
      <c r="CC483" s="179"/>
      <c r="CD483" s="179"/>
      <c r="CE483" s="179"/>
      <c r="CF483" s="179"/>
      <c r="CG483" s="179"/>
      <c r="CH483" s="179"/>
      <c r="CI483" s="179"/>
      <c r="CJ483" s="179"/>
      <c r="CK483" s="179"/>
      <c r="CL483" s="179"/>
      <c r="CM483" s="179"/>
      <c r="CN483" s="179"/>
      <c r="CO483" s="179"/>
      <c r="CP483" s="179"/>
      <c r="CQ483" s="179"/>
      <c r="CR483" s="179"/>
      <c r="CS483" s="179"/>
      <c r="CT483" s="179"/>
      <c r="CU483" s="179"/>
      <c r="CV483" s="179"/>
      <c r="CW483" s="179"/>
      <c r="CX483" s="179"/>
      <c r="CY483" s="179"/>
      <c r="CZ483" s="179"/>
      <c r="DA483" s="179"/>
      <c r="DB483" s="179"/>
      <c r="DC483" s="179"/>
      <c r="DD483" s="179"/>
      <c r="DE483" s="179"/>
      <c r="DF483" s="179"/>
      <c r="DG483" s="179"/>
      <c r="DH483" s="179"/>
      <c r="DI483" s="179"/>
      <c r="DJ483" s="179"/>
      <c r="DK483" s="179"/>
      <c r="DL483" s="179"/>
      <c r="DM483" s="179"/>
      <c r="DN483" s="179"/>
      <c r="DO483" s="179"/>
      <c r="DP483" s="179"/>
      <c r="DQ483" s="179"/>
      <c r="DR483" s="179"/>
      <c r="DS483" s="179"/>
      <c r="DT483" s="179"/>
      <c r="DU483" s="179"/>
      <c r="DV483" s="179"/>
    </row>
    <row r="484" spans="1:126" x14ac:dyDescent="0.2">
      <c r="A484" s="191"/>
      <c r="B484" s="203"/>
      <c r="C484" s="203"/>
      <c r="D484" s="203"/>
      <c r="E484" s="207"/>
      <c r="F484" s="202" t="s">
        <v>258</v>
      </c>
      <c r="G484" s="179"/>
      <c r="H484" s="179"/>
      <c r="I484" s="192"/>
      <c r="J484" s="192"/>
      <c r="K484" s="179"/>
      <c r="L484" s="179"/>
      <c r="M484" s="179"/>
      <c r="N484" s="179"/>
      <c r="O484" s="179"/>
      <c r="P484" s="179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79"/>
      <c r="AX484" s="179"/>
      <c r="AY484" s="179"/>
      <c r="AZ484" s="179"/>
      <c r="BA484" s="179"/>
      <c r="BB484" s="179"/>
      <c r="BC484" s="179"/>
      <c r="BD484" s="179"/>
      <c r="BE484" s="179"/>
      <c r="BF484" s="179"/>
      <c r="BG484" s="179"/>
      <c r="BH484" s="179"/>
      <c r="BI484" s="179"/>
      <c r="BJ484" s="179"/>
      <c r="BK484" s="179"/>
      <c r="BL484" s="179"/>
      <c r="BM484" s="179"/>
      <c r="BN484" s="179"/>
      <c r="BO484" s="179"/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79"/>
      <c r="CA484" s="179"/>
      <c r="CB484" s="179"/>
      <c r="CC484" s="179"/>
      <c r="CD484" s="179"/>
      <c r="CE484" s="179"/>
      <c r="CF484" s="179"/>
      <c r="CG484" s="179"/>
      <c r="CH484" s="179"/>
      <c r="CI484" s="179"/>
      <c r="CJ484" s="179"/>
      <c r="CK484" s="179"/>
      <c r="CL484" s="179"/>
      <c r="CM484" s="179"/>
      <c r="CN484" s="179"/>
      <c r="CO484" s="179"/>
      <c r="CP484" s="179"/>
      <c r="CQ484" s="179"/>
      <c r="CR484" s="179"/>
      <c r="CS484" s="179"/>
      <c r="CT484" s="179"/>
      <c r="CU484" s="179"/>
      <c r="CV484" s="179"/>
      <c r="CW484" s="179"/>
      <c r="CX484" s="179"/>
      <c r="CY484" s="179"/>
      <c r="CZ484" s="179"/>
      <c r="DA484" s="179"/>
      <c r="DB484" s="179"/>
      <c r="DC484" s="179"/>
      <c r="DD484" s="179"/>
      <c r="DE484" s="179"/>
      <c r="DF484" s="179"/>
      <c r="DG484" s="179"/>
      <c r="DH484" s="179"/>
      <c r="DI484" s="179"/>
      <c r="DJ484" s="179"/>
      <c r="DK484" s="179"/>
      <c r="DL484" s="179"/>
      <c r="DM484" s="179"/>
      <c r="DN484" s="179"/>
      <c r="DO484" s="179"/>
      <c r="DP484" s="179"/>
      <c r="DQ484" s="179"/>
      <c r="DR484" s="179"/>
      <c r="DS484" s="179"/>
      <c r="DT484" s="179"/>
      <c r="DU484" s="179"/>
      <c r="DV484" s="179"/>
    </row>
    <row r="485" spans="1:126" x14ac:dyDescent="0.2">
      <c r="A485" s="191"/>
      <c r="B485" s="203"/>
      <c r="C485" s="203"/>
      <c r="D485" s="203"/>
      <c r="E485" s="207"/>
      <c r="F485" s="202" t="s">
        <v>259</v>
      </c>
      <c r="G485" s="179"/>
      <c r="H485" s="179"/>
      <c r="I485" s="192"/>
      <c r="J485" s="192"/>
      <c r="K485" s="179"/>
      <c r="L485" s="179"/>
      <c r="M485" s="179"/>
      <c r="N485" s="179"/>
      <c r="O485" s="179"/>
      <c r="P485" s="179"/>
      <c r="Q485" s="179"/>
      <c r="R485" s="179"/>
      <c r="S485" s="179"/>
      <c r="T485" s="179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  <c r="AV485" s="179"/>
      <c r="AW485" s="179"/>
      <c r="AX485" s="179"/>
      <c r="AY485" s="179"/>
      <c r="AZ485" s="179"/>
      <c r="BA485" s="179"/>
      <c r="BB485" s="179"/>
      <c r="BC485" s="179"/>
      <c r="BD485" s="179"/>
      <c r="BE485" s="179"/>
      <c r="BF485" s="179"/>
      <c r="BG485" s="179"/>
      <c r="BH485" s="179"/>
      <c r="BI485" s="179"/>
      <c r="BJ485" s="179"/>
      <c r="BK485" s="179"/>
      <c r="BL485" s="179"/>
      <c r="BM485" s="179"/>
      <c r="BN485" s="179"/>
      <c r="BO485" s="179"/>
      <c r="BP485" s="179"/>
      <c r="BQ485" s="179"/>
      <c r="BR485" s="179"/>
      <c r="BS485" s="179"/>
      <c r="BT485" s="179"/>
      <c r="BU485" s="179"/>
      <c r="BV485" s="179"/>
      <c r="BW485" s="179"/>
      <c r="BX485" s="179"/>
      <c r="BY485" s="179"/>
      <c r="BZ485" s="179"/>
      <c r="CA485" s="179"/>
      <c r="CB485" s="179"/>
      <c r="CC485" s="179"/>
      <c r="CD485" s="179"/>
      <c r="CE485" s="179"/>
      <c r="CF485" s="179"/>
      <c r="CG485" s="179"/>
      <c r="CH485" s="179"/>
      <c r="CI485" s="179"/>
      <c r="CJ485" s="179"/>
      <c r="CK485" s="179"/>
      <c r="CL485" s="179"/>
      <c r="CM485" s="179"/>
      <c r="CN485" s="179"/>
      <c r="CO485" s="179"/>
      <c r="CP485" s="179"/>
      <c r="CQ485" s="179"/>
      <c r="CR485" s="179"/>
      <c r="CS485" s="179"/>
      <c r="CT485" s="179"/>
      <c r="CU485" s="179"/>
      <c r="CV485" s="179"/>
      <c r="CW485" s="179"/>
      <c r="CX485" s="179"/>
      <c r="CY485" s="179"/>
      <c r="CZ485" s="179"/>
      <c r="DA485" s="179"/>
      <c r="DB485" s="179"/>
      <c r="DC485" s="179"/>
      <c r="DD485" s="179"/>
      <c r="DE485" s="179"/>
      <c r="DF485" s="179"/>
      <c r="DG485" s="179"/>
      <c r="DH485" s="179"/>
      <c r="DI485" s="179"/>
      <c r="DJ485" s="179"/>
      <c r="DK485" s="179"/>
      <c r="DL485" s="179"/>
      <c r="DM485" s="179"/>
      <c r="DN485" s="179"/>
      <c r="DO485" s="179"/>
      <c r="DP485" s="179"/>
      <c r="DQ485" s="179"/>
      <c r="DR485" s="179"/>
      <c r="DS485" s="179"/>
      <c r="DT485" s="179"/>
      <c r="DU485" s="179"/>
      <c r="DV485" s="179"/>
    </row>
    <row r="486" spans="1:126" x14ac:dyDescent="0.2">
      <c r="A486" s="191"/>
      <c r="B486" s="203"/>
      <c r="C486" s="203"/>
      <c r="D486" s="203"/>
      <c r="E486" s="207"/>
      <c r="F486" s="202" t="s">
        <v>258</v>
      </c>
      <c r="G486" s="179"/>
      <c r="H486" s="179"/>
      <c r="I486" s="192"/>
      <c r="J486" s="192"/>
      <c r="K486" s="179"/>
      <c r="L486" s="179"/>
      <c r="M486" s="179"/>
      <c r="N486" s="179"/>
      <c r="O486" s="179"/>
      <c r="P486" s="179"/>
      <c r="Q486" s="179"/>
      <c r="R486" s="179"/>
      <c r="S486" s="179"/>
      <c r="T486" s="179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  <c r="AV486" s="179"/>
      <c r="AW486" s="179"/>
      <c r="AX486" s="179"/>
      <c r="AY486" s="179"/>
      <c r="AZ486" s="179"/>
      <c r="BA486" s="179"/>
      <c r="BB486" s="179"/>
      <c r="BC486" s="179"/>
      <c r="BD486" s="179"/>
      <c r="BE486" s="179"/>
      <c r="BF486" s="179"/>
      <c r="BG486" s="179"/>
      <c r="BH486" s="179"/>
      <c r="BI486" s="179"/>
      <c r="BJ486" s="179"/>
      <c r="BK486" s="179"/>
      <c r="BL486" s="179"/>
      <c r="BM486" s="179"/>
      <c r="BN486" s="179"/>
      <c r="BO486" s="179"/>
      <c r="BP486" s="179"/>
      <c r="BQ486" s="179"/>
      <c r="BR486" s="179"/>
      <c r="BS486" s="179"/>
      <c r="BT486" s="179"/>
      <c r="BU486" s="179"/>
      <c r="BV486" s="179"/>
      <c r="BW486" s="179"/>
      <c r="BX486" s="179"/>
      <c r="BY486" s="179"/>
      <c r="BZ486" s="179"/>
      <c r="CA486" s="179"/>
      <c r="CB486" s="179"/>
      <c r="CC486" s="179"/>
      <c r="CD486" s="179"/>
      <c r="CE486" s="179"/>
      <c r="CF486" s="179"/>
      <c r="CG486" s="179"/>
      <c r="CH486" s="179"/>
      <c r="CI486" s="179"/>
      <c r="CJ486" s="179"/>
      <c r="CK486" s="179"/>
      <c r="CL486" s="179"/>
      <c r="CM486" s="179"/>
      <c r="CN486" s="179"/>
      <c r="CO486" s="179"/>
      <c r="CP486" s="179"/>
      <c r="CQ486" s="179"/>
      <c r="CR486" s="179"/>
      <c r="CS486" s="179"/>
      <c r="CT486" s="179"/>
      <c r="CU486" s="179"/>
      <c r="CV486" s="179"/>
      <c r="CW486" s="179"/>
      <c r="CX486" s="179"/>
      <c r="CY486" s="179"/>
      <c r="CZ486" s="179"/>
      <c r="DA486" s="179"/>
      <c r="DB486" s="179"/>
      <c r="DC486" s="179"/>
      <c r="DD486" s="179"/>
      <c r="DE486" s="179"/>
      <c r="DF486" s="179"/>
      <c r="DG486" s="179"/>
      <c r="DH486" s="179"/>
      <c r="DI486" s="179"/>
      <c r="DJ486" s="179"/>
      <c r="DK486" s="179"/>
      <c r="DL486" s="179"/>
      <c r="DM486" s="179"/>
      <c r="DN486" s="179"/>
      <c r="DO486" s="179"/>
      <c r="DP486" s="179"/>
      <c r="DQ486" s="179"/>
      <c r="DR486" s="179"/>
      <c r="DS486" s="179"/>
      <c r="DT486" s="179"/>
      <c r="DU486" s="179"/>
      <c r="DV486" s="179"/>
    </row>
    <row r="487" spans="1:126" x14ac:dyDescent="0.2">
      <c r="A487" s="191"/>
      <c r="B487" s="203"/>
      <c r="C487" s="203"/>
      <c r="D487" s="203"/>
      <c r="E487" s="207"/>
      <c r="F487" s="202" t="s">
        <v>259</v>
      </c>
      <c r="G487" s="179"/>
      <c r="H487" s="179"/>
      <c r="I487" s="192"/>
      <c r="J487" s="192"/>
      <c r="K487" s="179"/>
      <c r="L487" s="179"/>
      <c r="M487" s="179"/>
      <c r="N487" s="179"/>
      <c r="O487" s="179"/>
      <c r="P487" s="179"/>
      <c r="Q487" s="179"/>
      <c r="R487" s="179"/>
      <c r="S487" s="179"/>
      <c r="T487" s="179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  <c r="AV487" s="179"/>
      <c r="AW487" s="179"/>
      <c r="AX487" s="179"/>
      <c r="AY487" s="179"/>
      <c r="AZ487" s="179"/>
      <c r="BA487" s="179"/>
      <c r="BB487" s="179"/>
      <c r="BC487" s="179"/>
      <c r="BD487" s="179"/>
      <c r="BE487" s="179"/>
      <c r="BF487" s="179"/>
      <c r="BG487" s="179"/>
      <c r="BH487" s="179"/>
      <c r="BI487" s="179"/>
      <c r="BJ487" s="179"/>
      <c r="BK487" s="179"/>
      <c r="BL487" s="179"/>
      <c r="BM487" s="179"/>
      <c r="BN487" s="179"/>
      <c r="BO487" s="179"/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79"/>
      <c r="CA487" s="179"/>
      <c r="CB487" s="179"/>
      <c r="CC487" s="179"/>
      <c r="CD487" s="179"/>
      <c r="CE487" s="179"/>
      <c r="CF487" s="179"/>
      <c r="CG487" s="179"/>
      <c r="CH487" s="179"/>
      <c r="CI487" s="179"/>
      <c r="CJ487" s="179"/>
      <c r="CK487" s="179"/>
      <c r="CL487" s="179"/>
      <c r="CM487" s="179"/>
      <c r="CN487" s="179"/>
      <c r="CO487" s="179"/>
      <c r="CP487" s="179"/>
      <c r="CQ487" s="179"/>
      <c r="CR487" s="179"/>
      <c r="CS487" s="179"/>
      <c r="CT487" s="179"/>
      <c r="CU487" s="179"/>
      <c r="CV487" s="179"/>
      <c r="CW487" s="179"/>
      <c r="CX487" s="179"/>
      <c r="CY487" s="179"/>
      <c r="CZ487" s="179"/>
      <c r="DA487" s="179"/>
      <c r="DB487" s="179"/>
      <c r="DC487" s="179"/>
      <c r="DD487" s="179"/>
      <c r="DE487" s="179"/>
      <c r="DF487" s="179"/>
      <c r="DG487" s="179"/>
      <c r="DH487" s="179"/>
      <c r="DI487" s="179"/>
      <c r="DJ487" s="179"/>
      <c r="DK487" s="179"/>
      <c r="DL487" s="179"/>
      <c r="DM487" s="179"/>
      <c r="DN487" s="179"/>
      <c r="DO487" s="179"/>
      <c r="DP487" s="179"/>
      <c r="DQ487" s="179"/>
      <c r="DR487" s="179"/>
      <c r="DS487" s="179"/>
      <c r="DT487" s="179"/>
      <c r="DU487" s="179"/>
      <c r="DV487" s="179"/>
    </row>
    <row r="488" spans="1:126" x14ac:dyDescent="0.2">
      <c r="A488" s="191"/>
      <c r="B488" s="203"/>
      <c r="C488" s="203"/>
      <c r="D488" s="203"/>
      <c r="E488" s="207"/>
      <c r="F488" s="202" t="s">
        <v>258</v>
      </c>
      <c r="G488" s="179"/>
      <c r="H488" s="179"/>
      <c r="I488" s="192"/>
      <c r="J488" s="192"/>
      <c r="K488" s="179"/>
      <c r="L488" s="179"/>
      <c r="M488" s="179"/>
      <c r="N488" s="179"/>
      <c r="O488" s="179"/>
      <c r="P488" s="179"/>
      <c r="Q488" s="179"/>
      <c r="R488" s="179"/>
      <c r="S488" s="179"/>
      <c r="T488" s="179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  <c r="AV488" s="179"/>
      <c r="AW488" s="179"/>
      <c r="AX488" s="179"/>
      <c r="AY488" s="179"/>
      <c r="AZ488" s="179"/>
      <c r="BA488" s="179"/>
      <c r="BB488" s="179"/>
      <c r="BC488" s="179"/>
      <c r="BD488" s="179"/>
      <c r="BE488" s="179"/>
      <c r="BF488" s="179"/>
      <c r="BG488" s="179"/>
      <c r="BH488" s="179"/>
      <c r="BI488" s="179"/>
      <c r="BJ488" s="179"/>
      <c r="BK488" s="179"/>
      <c r="BL488" s="179"/>
      <c r="BM488" s="179"/>
      <c r="BN488" s="179"/>
      <c r="BO488" s="179"/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79"/>
      <c r="CA488" s="179"/>
      <c r="CB488" s="179"/>
      <c r="CC488" s="179"/>
      <c r="CD488" s="179"/>
      <c r="CE488" s="179"/>
      <c r="CF488" s="179"/>
      <c r="CG488" s="179"/>
      <c r="CH488" s="179"/>
      <c r="CI488" s="179"/>
      <c r="CJ488" s="179"/>
      <c r="CK488" s="179"/>
      <c r="CL488" s="179"/>
      <c r="CM488" s="179"/>
      <c r="CN488" s="179"/>
      <c r="CO488" s="179"/>
      <c r="CP488" s="179"/>
      <c r="CQ488" s="179"/>
      <c r="CR488" s="179"/>
      <c r="CS488" s="179"/>
      <c r="CT488" s="179"/>
      <c r="CU488" s="179"/>
      <c r="CV488" s="179"/>
      <c r="CW488" s="179"/>
      <c r="CX488" s="179"/>
      <c r="CY488" s="179"/>
      <c r="CZ488" s="179"/>
      <c r="DA488" s="179"/>
      <c r="DB488" s="179"/>
      <c r="DC488" s="179"/>
      <c r="DD488" s="179"/>
      <c r="DE488" s="179"/>
      <c r="DF488" s="179"/>
      <c r="DG488" s="179"/>
      <c r="DH488" s="179"/>
      <c r="DI488" s="179"/>
      <c r="DJ488" s="179"/>
      <c r="DK488" s="179"/>
      <c r="DL488" s="179"/>
      <c r="DM488" s="179"/>
      <c r="DN488" s="179"/>
      <c r="DO488" s="179"/>
      <c r="DP488" s="179"/>
      <c r="DQ488" s="179"/>
      <c r="DR488" s="179"/>
      <c r="DS488" s="179"/>
      <c r="DT488" s="179"/>
      <c r="DU488" s="179"/>
      <c r="DV488" s="179"/>
    </row>
    <row r="489" spans="1:126" x14ac:dyDescent="0.2">
      <c r="A489" s="191"/>
      <c r="B489" s="203"/>
      <c r="C489" s="203"/>
      <c r="D489" s="203"/>
      <c r="E489" s="207"/>
      <c r="F489" s="202" t="s">
        <v>259</v>
      </c>
      <c r="G489" s="179"/>
      <c r="H489" s="179"/>
      <c r="I489" s="192"/>
      <c r="J489" s="192"/>
      <c r="K489" s="179"/>
      <c r="L489" s="179"/>
      <c r="M489" s="179"/>
      <c r="N489" s="179"/>
      <c r="O489" s="179"/>
      <c r="P489" s="179"/>
      <c r="Q489" s="179"/>
      <c r="R489" s="179"/>
      <c r="S489" s="179"/>
      <c r="T489" s="179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  <c r="AV489" s="179"/>
      <c r="AW489" s="179"/>
      <c r="AX489" s="179"/>
      <c r="AY489" s="179"/>
      <c r="AZ489" s="179"/>
      <c r="BA489" s="179"/>
      <c r="BB489" s="179"/>
      <c r="BC489" s="179"/>
      <c r="BD489" s="179"/>
      <c r="BE489" s="179"/>
      <c r="BF489" s="179"/>
      <c r="BG489" s="179"/>
      <c r="BH489" s="179"/>
      <c r="BI489" s="179"/>
      <c r="BJ489" s="179"/>
      <c r="BK489" s="179"/>
      <c r="BL489" s="179"/>
      <c r="BM489" s="179"/>
      <c r="BN489" s="179"/>
      <c r="BO489" s="179"/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79"/>
      <c r="CA489" s="179"/>
      <c r="CB489" s="179"/>
      <c r="CC489" s="179"/>
      <c r="CD489" s="179"/>
      <c r="CE489" s="179"/>
      <c r="CF489" s="179"/>
      <c r="CG489" s="179"/>
      <c r="CH489" s="179"/>
      <c r="CI489" s="179"/>
      <c r="CJ489" s="179"/>
      <c r="CK489" s="179"/>
      <c r="CL489" s="179"/>
      <c r="CM489" s="179"/>
      <c r="CN489" s="179"/>
      <c r="CO489" s="179"/>
      <c r="CP489" s="179"/>
      <c r="CQ489" s="179"/>
      <c r="CR489" s="179"/>
      <c r="CS489" s="179"/>
      <c r="CT489" s="179"/>
      <c r="CU489" s="179"/>
      <c r="CV489" s="179"/>
      <c r="CW489" s="179"/>
      <c r="CX489" s="179"/>
      <c r="CY489" s="179"/>
      <c r="CZ489" s="179"/>
      <c r="DA489" s="179"/>
      <c r="DB489" s="179"/>
      <c r="DC489" s="179"/>
      <c r="DD489" s="179"/>
      <c r="DE489" s="179"/>
      <c r="DF489" s="179"/>
      <c r="DG489" s="179"/>
      <c r="DH489" s="179"/>
      <c r="DI489" s="179"/>
      <c r="DJ489" s="179"/>
      <c r="DK489" s="179"/>
      <c r="DL489" s="179"/>
      <c r="DM489" s="179"/>
      <c r="DN489" s="179"/>
      <c r="DO489" s="179"/>
      <c r="DP489" s="179"/>
      <c r="DQ489" s="179"/>
      <c r="DR489" s="179"/>
      <c r="DS489" s="179"/>
      <c r="DT489" s="179"/>
      <c r="DU489" s="179"/>
      <c r="DV489" s="179"/>
    </row>
    <row r="490" spans="1:126" x14ac:dyDescent="0.2">
      <c r="A490" s="191"/>
      <c r="B490" s="203"/>
      <c r="C490" s="203"/>
      <c r="D490" s="203"/>
      <c r="E490" s="207"/>
      <c r="F490" s="202" t="s">
        <v>258</v>
      </c>
      <c r="G490" s="179"/>
      <c r="H490" s="179"/>
      <c r="I490" s="192"/>
      <c r="J490" s="192"/>
      <c r="K490" s="179"/>
      <c r="L490" s="179"/>
      <c r="M490" s="179"/>
      <c r="N490" s="179"/>
      <c r="O490" s="179"/>
      <c r="P490" s="179"/>
      <c r="Q490" s="179"/>
      <c r="R490" s="179"/>
      <c r="S490" s="179"/>
      <c r="T490" s="179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9"/>
      <c r="BA490" s="179"/>
      <c r="BB490" s="179"/>
      <c r="BC490" s="179"/>
      <c r="BD490" s="179"/>
      <c r="BE490" s="179"/>
      <c r="BF490" s="179"/>
      <c r="BG490" s="179"/>
      <c r="BH490" s="179"/>
      <c r="BI490" s="179"/>
      <c r="BJ490" s="179"/>
      <c r="BK490" s="179"/>
      <c r="BL490" s="179"/>
      <c r="BM490" s="179"/>
      <c r="BN490" s="179"/>
      <c r="BO490" s="179"/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79"/>
      <c r="CA490" s="179"/>
      <c r="CB490" s="179"/>
      <c r="CC490" s="179"/>
      <c r="CD490" s="179"/>
      <c r="CE490" s="179"/>
      <c r="CF490" s="179"/>
      <c r="CG490" s="179"/>
      <c r="CH490" s="179"/>
      <c r="CI490" s="179"/>
      <c r="CJ490" s="179"/>
      <c r="CK490" s="179"/>
      <c r="CL490" s="179"/>
      <c r="CM490" s="179"/>
      <c r="CN490" s="179"/>
      <c r="CO490" s="179"/>
      <c r="CP490" s="179"/>
      <c r="CQ490" s="179"/>
      <c r="CR490" s="179"/>
      <c r="CS490" s="179"/>
      <c r="CT490" s="179"/>
      <c r="CU490" s="179"/>
      <c r="CV490" s="179"/>
      <c r="CW490" s="179"/>
      <c r="CX490" s="179"/>
      <c r="CY490" s="179"/>
      <c r="CZ490" s="179"/>
      <c r="DA490" s="179"/>
      <c r="DB490" s="179"/>
      <c r="DC490" s="179"/>
      <c r="DD490" s="179"/>
      <c r="DE490" s="179"/>
      <c r="DF490" s="179"/>
      <c r="DG490" s="179"/>
      <c r="DH490" s="179"/>
      <c r="DI490" s="179"/>
      <c r="DJ490" s="179"/>
      <c r="DK490" s="179"/>
      <c r="DL490" s="179"/>
      <c r="DM490" s="179"/>
      <c r="DN490" s="179"/>
      <c r="DO490" s="179"/>
      <c r="DP490" s="179"/>
      <c r="DQ490" s="179"/>
      <c r="DR490" s="179"/>
      <c r="DS490" s="179"/>
      <c r="DT490" s="179"/>
      <c r="DU490" s="179"/>
      <c r="DV490" s="179"/>
    </row>
    <row r="491" spans="1:126" x14ac:dyDescent="0.2">
      <c r="A491" s="191"/>
      <c r="B491" s="203"/>
      <c r="C491" s="203"/>
      <c r="D491" s="203"/>
      <c r="E491" s="207"/>
      <c r="F491" s="202" t="s">
        <v>259</v>
      </c>
      <c r="G491" s="179"/>
      <c r="H491" s="179"/>
      <c r="I491" s="192"/>
      <c r="J491" s="192"/>
      <c r="K491" s="179"/>
      <c r="L491" s="179"/>
      <c r="M491" s="179"/>
      <c r="N491" s="179"/>
      <c r="O491" s="179"/>
      <c r="P491" s="179"/>
      <c r="Q491" s="179"/>
      <c r="R491" s="179"/>
      <c r="S491" s="179"/>
      <c r="T491" s="179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  <c r="AV491" s="179"/>
      <c r="AW491" s="179"/>
      <c r="AX491" s="179"/>
      <c r="AY491" s="179"/>
      <c r="AZ491" s="179"/>
      <c r="BA491" s="179"/>
      <c r="BB491" s="179"/>
      <c r="BC491" s="179"/>
      <c r="BD491" s="179"/>
      <c r="BE491" s="179"/>
      <c r="BF491" s="179"/>
      <c r="BG491" s="179"/>
      <c r="BH491" s="179"/>
      <c r="BI491" s="179"/>
      <c r="BJ491" s="179"/>
      <c r="BK491" s="179"/>
      <c r="BL491" s="179"/>
      <c r="BM491" s="179"/>
      <c r="BN491" s="179"/>
      <c r="BO491" s="179"/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79"/>
      <c r="CA491" s="179"/>
      <c r="CB491" s="179"/>
      <c r="CC491" s="179"/>
      <c r="CD491" s="179"/>
      <c r="CE491" s="179"/>
      <c r="CF491" s="179"/>
      <c r="CG491" s="179"/>
      <c r="CH491" s="179"/>
      <c r="CI491" s="179"/>
      <c r="CJ491" s="179"/>
      <c r="CK491" s="179"/>
      <c r="CL491" s="179"/>
      <c r="CM491" s="179"/>
      <c r="CN491" s="179"/>
      <c r="CO491" s="179"/>
      <c r="CP491" s="179"/>
      <c r="CQ491" s="179"/>
      <c r="CR491" s="179"/>
      <c r="CS491" s="179"/>
      <c r="CT491" s="179"/>
      <c r="CU491" s="179"/>
      <c r="CV491" s="179"/>
      <c r="CW491" s="179"/>
      <c r="CX491" s="179"/>
      <c r="CY491" s="179"/>
      <c r="CZ491" s="179"/>
      <c r="DA491" s="179"/>
      <c r="DB491" s="179"/>
      <c r="DC491" s="179"/>
      <c r="DD491" s="179"/>
      <c r="DE491" s="179"/>
      <c r="DF491" s="179"/>
      <c r="DG491" s="179"/>
      <c r="DH491" s="179"/>
      <c r="DI491" s="179"/>
      <c r="DJ491" s="179"/>
      <c r="DK491" s="179"/>
      <c r="DL491" s="179"/>
      <c r="DM491" s="179"/>
      <c r="DN491" s="179"/>
      <c r="DO491" s="179"/>
      <c r="DP491" s="179"/>
      <c r="DQ491" s="179"/>
      <c r="DR491" s="179"/>
      <c r="DS491" s="179"/>
      <c r="DT491" s="179"/>
      <c r="DU491" s="179"/>
      <c r="DV491" s="179"/>
    </row>
    <row r="492" spans="1:126" x14ac:dyDescent="0.2">
      <c r="A492" s="191"/>
      <c r="B492" s="203"/>
      <c r="C492" s="203"/>
      <c r="D492" s="203"/>
      <c r="E492" s="207"/>
      <c r="F492" s="202" t="s">
        <v>258</v>
      </c>
      <c r="G492" s="179"/>
      <c r="H492" s="179"/>
      <c r="I492" s="192"/>
      <c r="J492" s="192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J492" s="179"/>
      <c r="BK492" s="179"/>
      <c r="BL492" s="179"/>
      <c r="BM492" s="179"/>
      <c r="BN492" s="179"/>
      <c r="BO492" s="179"/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79"/>
      <c r="CA492" s="179"/>
      <c r="CB492" s="179"/>
      <c r="CC492" s="179"/>
      <c r="CD492" s="179"/>
      <c r="CE492" s="179"/>
      <c r="CF492" s="179"/>
      <c r="CG492" s="179"/>
      <c r="CH492" s="179"/>
      <c r="CI492" s="179"/>
      <c r="CJ492" s="179"/>
      <c r="CK492" s="179"/>
      <c r="CL492" s="179"/>
      <c r="CM492" s="179"/>
      <c r="CN492" s="179"/>
      <c r="CO492" s="179"/>
      <c r="CP492" s="179"/>
      <c r="CQ492" s="179"/>
      <c r="CR492" s="179"/>
      <c r="CS492" s="179"/>
      <c r="CT492" s="179"/>
      <c r="CU492" s="179"/>
      <c r="CV492" s="179"/>
      <c r="CW492" s="179"/>
      <c r="CX492" s="179"/>
      <c r="CY492" s="179"/>
      <c r="CZ492" s="179"/>
      <c r="DA492" s="179"/>
      <c r="DB492" s="179"/>
      <c r="DC492" s="179"/>
      <c r="DD492" s="179"/>
      <c r="DE492" s="179"/>
      <c r="DF492" s="179"/>
      <c r="DG492" s="179"/>
      <c r="DH492" s="179"/>
      <c r="DI492" s="179"/>
      <c r="DJ492" s="179"/>
      <c r="DK492" s="179"/>
      <c r="DL492" s="179"/>
      <c r="DM492" s="179"/>
      <c r="DN492" s="179"/>
      <c r="DO492" s="179"/>
      <c r="DP492" s="179"/>
      <c r="DQ492" s="179"/>
      <c r="DR492" s="179"/>
      <c r="DS492" s="179"/>
      <c r="DT492" s="179"/>
      <c r="DU492" s="179"/>
      <c r="DV492" s="179"/>
    </row>
    <row r="493" spans="1:126" x14ac:dyDescent="0.2">
      <c r="A493" s="191"/>
      <c r="B493" s="203"/>
      <c r="C493" s="203"/>
      <c r="D493" s="203"/>
      <c r="E493" s="207"/>
      <c r="F493" s="202" t="s">
        <v>259</v>
      </c>
      <c r="G493" s="179"/>
      <c r="H493" s="179"/>
      <c r="I493" s="192"/>
      <c r="J493" s="192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  <c r="AV493" s="179"/>
      <c r="AW493" s="179"/>
      <c r="AX493" s="179"/>
      <c r="AY493" s="179"/>
      <c r="AZ493" s="179"/>
      <c r="BA493" s="179"/>
      <c r="BB493" s="179"/>
      <c r="BC493" s="179"/>
      <c r="BD493" s="179"/>
      <c r="BE493" s="179"/>
      <c r="BF493" s="179"/>
      <c r="BG493" s="179"/>
      <c r="BH493" s="179"/>
      <c r="BI493" s="179"/>
      <c r="BJ493" s="179"/>
      <c r="BK493" s="179"/>
      <c r="BL493" s="179"/>
      <c r="BM493" s="179"/>
      <c r="BN493" s="179"/>
      <c r="BO493" s="179"/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79"/>
      <c r="CA493" s="179"/>
      <c r="CB493" s="179"/>
      <c r="CC493" s="179"/>
      <c r="CD493" s="179"/>
      <c r="CE493" s="179"/>
      <c r="CF493" s="179"/>
      <c r="CG493" s="179"/>
      <c r="CH493" s="179"/>
      <c r="CI493" s="179"/>
      <c r="CJ493" s="179"/>
      <c r="CK493" s="179"/>
      <c r="CL493" s="179"/>
      <c r="CM493" s="179"/>
      <c r="CN493" s="179"/>
      <c r="CO493" s="179"/>
      <c r="CP493" s="179"/>
      <c r="CQ493" s="179"/>
      <c r="CR493" s="179"/>
      <c r="CS493" s="179"/>
      <c r="CT493" s="179"/>
      <c r="CU493" s="179"/>
      <c r="CV493" s="179"/>
      <c r="CW493" s="179"/>
      <c r="CX493" s="179"/>
      <c r="CY493" s="179"/>
      <c r="CZ493" s="179"/>
      <c r="DA493" s="179"/>
      <c r="DB493" s="179"/>
      <c r="DC493" s="179"/>
      <c r="DD493" s="179"/>
      <c r="DE493" s="179"/>
      <c r="DF493" s="179"/>
      <c r="DG493" s="179"/>
      <c r="DH493" s="179"/>
      <c r="DI493" s="179"/>
      <c r="DJ493" s="179"/>
      <c r="DK493" s="179"/>
      <c r="DL493" s="179"/>
      <c r="DM493" s="179"/>
      <c r="DN493" s="179"/>
      <c r="DO493" s="179"/>
      <c r="DP493" s="179"/>
      <c r="DQ493" s="179"/>
      <c r="DR493" s="179"/>
      <c r="DS493" s="179"/>
      <c r="DT493" s="179"/>
      <c r="DU493" s="179"/>
      <c r="DV493" s="179"/>
    </row>
    <row r="494" spans="1:126" x14ac:dyDescent="0.2">
      <c r="A494" s="191"/>
      <c r="B494" s="203"/>
      <c r="C494" s="203"/>
      <c r="D494" s="203"/>
      <c r="E494" s="207"/>
      <c r="F494" s="202" t="s">
        <v>258</v>
      </c>
      <c r="G494" s="179"/>
      <c r="H494" s="179"/>
      <c r="I494" s="192"/>
      <c r="J494" s="192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79"/>
      <c r="CA494" s="179"/>
      <c r="CB494" s="179"/>
      <c r="CC494" s="179"/>
      <c r="CD494" s="179"/>
      <c r="CE494" s="179"/>
      <c r="CF494" s="179"/>
      <c r="CG494" s="179"/>
      <c r="CH494" s="179"/>
      <c r="CI494" s="179"/>
      <c r="CJ494" s="179"/>
      <c r="CK494" s="179"/>
      <c r="CL494" s="179"/>
      <c r="CM494" s="179"/>
      <c r="CN494" s="179"/>
      <c r="CO494" s="179"/>
      <c r="CP494" s="179"/>
      <c r="CQ494" s="179"/>
      <c r="CR494" s="179"/>
      <c r="CS494" s="179"/>
      <c r="CT494" s="179"/>
      <c r="CU494" s="179"/>
      <c r="CV494" s="179"/>
      <c r="CW494" s="179"/>
      <c r="CX494" s="179"/>
      <c r="CY494" s="179"/>
      <c r="CZ494" s="179"/>
      <c r="DA494" s="179"/>
      <c r="DB494" s="179"/>
      <c r="DC494" s="179"/>
      <c r="DD494" s="179"/>
      <c r="DE494" s="179"/>
      <c r="DF494" s="179"/>
      <c r="DG494" s="179"/>
      <c r="DH494" s="179"/>
      <c r="DI494" s="179"/>
      <c r="DJ494" s="179"/>
      <c r="DK494" s="179"/>
      <c r="DL494" s="179"/>
      <c r="DM494" s="179"/>
      <c r="DN494" s="179"/>
      <c r="DO494" s="179"/>
      <c r="DP494" s="179"/>
      <c r="DQ494" s="179"/>
      <c r="DR494" s="179"/>
      <c r="DS494" s="179"/>
      <c r="DT494" s="179"/>
      <c r="DU494" s="179"/>
      <c r="DV494" s="179"/>
    </row>
    <row r="495" spans="1:126" x14ac:dyDescent="0.2">
      <c r="A495" s="191"/>
      <c r="B495" s="203"/>
      <c r="C495" s="203"/>
      <c r="D495" s="203"/>
      <c r="E495" s="207"/>
      <c r="F495" s="202" t="s">
        <v>259</v>
      </c>
      <c r="G495" s="179"/>
      <c r="H495" s="179"/>
      <c r="I495" s="192"/>
      <c r="J495" s="192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J495" s="179"/>
      <c r="BK495" s="179"/>
      <c r="BL495" s="179"/>
      <c r="BM495" s="179"/>
      <c r="BN495" s="179"/>
      <c r="BO495" s="179"/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79"/>
      <c r="CA495" s="179"/>
      <c r="CB495" s="179"/>
      <c r="CC495" s="179"/>
      <c r="CD495" s="179"/>
      <c r="CE495" s="179"/>
      <c r="CF495" s="179"/>
      <c r="CG495" s="179"/>
      <c r="CH495" s="179"/>
      <c r="CI495" s="179"/>
      <c r="CJ495" s="179"/>
      <c r="CK495" s="179"/>
      <c r="CL495" s="179"/>
      <c r="CM495" s="179"/>
      <c r="CN495" s="179"/>
      <c r="CO495" s="179"/>
      <c r="CP495" s="179"/>
      <c r="CQ495" s="179"/>
      <c r="CR495" s="179"/>
      <c r="CS495" s="179"/>
      <c r="CT495" s="179"/>
      <c r="CU495" s="179"/>
      <c r="CV495" s="179"/>
      <c r="CW495" s="179"/>
      <c r="CX495" s="179"/>
      <c r="CY495" s="179"/>
      <c r="CZ495" s="179"/>
      <c r="DA495" s="179"/>
      <c r="DB495" s="179"/>
      <c r="DC495" s="179"/>
      <c r="DD495" s="179"/>
      <c r="DE495" s="179"/>
      <c r="DF495" s="179"/>
      <c r="DG495" s="179"/>
      <c r="DH495" s="179"/>
      <c r="DI495" s="179"/>
      <c r="DJ495" s="179"/>
      <c r="DK495" s="179"/>
      <c r="DL495" s="179"/>
      <c r="DM495" s="179"/>
      <c r="DN495" s="179"/>
      <c r="DO495" s="179"/>
      <c r="DP495" s="179"/>
      <c r="DQ495" s="179"/>
      <c r="DR495" s="179"/>
      <c r="DS495" s="179"/>
      <c r="DT495" s="179"/>
      <c r="DU495" s="179"/>
      <c r="DV495" s="179"/>
    </row>
    <row r="496" spans="1:126" x14ac:dyDescent="0.2">
      <c r="A496" s="191"/>
      <c r="B496" s="203"/>
      <c r="C496" s="203"/>
      <c r="D496" s="203"/>
      <c r="E496" s="207"/>
      <c r="F496" s="202" t="s">
        <v>258</v>
      </c>
      <c r="G496" s="179"/>
      <c r="H496" s="179"/>
      <c r="I496" s="192"/>
      <c r="J496" s="192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  <c r="AV496" s="179"/>
      <c r="AW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9"/>
      <c r="BP496" s="179"/>
      <c r="BQ496" s="179"/>
      <c r="BR496" s="179"/>
      <c r="BS496" s="179"/>
      <c r="BT496" s="179"/>
      <c r="BU496" s="179"/>
      <c r="BV496" s="179"/>
      <c r="BW496" s="179"/>
      <c r="BX496" s="179"/>
      <c r="BY496" s="179"/>
      <c r="BZ496" s="179"/>
      <c r="CA496" s="179"/>
      <c r="CB496" s="179"/>
      <c r="CC496" s="179"/>
      <c r="CD496" s="179"/>
      <c r="CE496" s="179"/>
      <c r="CF496" s="179"/>
      <c r="CG496" s="179"/>
      <c r="CH496" s="179"/>
      <c r="CI496" s="179"/>
      <c r="CJ496" s="179"/>
      <c r="CK496" s="179"/>
      <c r="CL496" s="179"/>
      <c r="CM496" s="179"/>
      <c r="CN496" s="179"/>
      <c r="CO496" s="179"/>
      <c r="CP496" s="179"/>
      <c r="CQ496" s="179"/>
      <c r="CR496" s="179"/>
      <c r="CS496" s="179"/>
      <c r="CT496" s="179"/>
      <c r="CU496" s="179"/>
      <c r="CV496" s="179"/>
      <c r="CW496" s="179"/>
      <c r="CX496" s="179"/>
      <c r="CY496" s="179"/>
      <c r="CZ496" s="179"/>
      <c r="DA496" s="179"/>
      <c r="DB496" s="179"/>
      <c r="DC496" s="179"/>
      <c r="DD496" s="179"/>
      <c r="DE496" s="179"/>
      <c r="DF496" s="179"/>
      <c r="DG496" s="179"/>
      <c r="DH496" s="179"/>
      <c r="DI496" s="179"/>
      <c r="DJ496" s="179"/>
      <c r="DK496" s="179"/>
      <c r="DL496" s="179"/>
      <c r="DM496" s="179"/>
      <c r="DN496" s="179"/>
      <c r="DO496" s="179"/>
      <c r="DP496" s="179"/>
      <c r="DQ496" s="179"/>
      <c r="DR496" s="179"/>
      <c r="DS496" s="179"/>
      <c r="DT496" s="179"/>
      <c r="DU496" s="179"/>
      <c r="DV496" s="179"/>
    </row>
    <row r="497" spans="1:126" x14ac:dyDescent="0.2">
      <c r="A497" s="191"/>
      <c r="B497" s="203"/>
      <c r="C497" s="203"/>
      <c r="D497" s="203"/>
      <c r="E497" s="207"/>
      <c r="F497" s="202" t="s">
        <v>259</v>
      </c>
      <c r="G497" s="179"/>
      <c r="H497" s="179"/>
      <c r="I497" s="192"/>
      <c r="J497" s="192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  <c r="AV497" s="179"/>
      <c r="AW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J497" s="179"/>
      <c r="BK497" s="179"/>
      <c r="BL497" s="179"/>
      <c r="BM497" s="179"/>
      <c r="BN497" s="179"/>
      <c r="BO497" s="179"/>
      <c r="BP497" s="179"/>
      <c r="BQ497" s="179"/>
      <c r="BR497" s="179"/>
      <c r="BS497" s="179"/>
      <c r="BT497" s="179"/>
      <c r="BU497" s="179"/>
      <c r="BV497" s="179"/>
      <c r="BW497" s="179"/>
      <c r="BX497" s="179"/>
      <c r="BY497" s="179"/>
      <c r="BZ497" s="179"/>
      <c r="CA497" s="179"/>
      <c r="CB497" s="179"/>
      <c r="CC497" s="179"/>
      <c r="CD497" s="179"/>
      <c r="CE497" s="179"/>
      <c r="CF497" s="179"/>
      <c r="CG497" s="179"/>
      <c r="CH497" s="179"/>
      <c r="CI497" s="179"/>
      <c r="CJ497" s="179"/>
      <c r="CK497" s="179"/>
      <c r="CL497" s="179"/>
      <c r="CM497" s="179"/>
      <c r="CN497" s="179"/>
      <c r="CO497" s="179"/>
      <c r="CP497" s="179"/>
      <c r="CQ497" s="179"/>
      <c r="CR497" s="179"/>
      <c r="CS497" s="179"/>
      <c r="CT497" s="179"/>
      <c r="CU497" s="179"/>
      <c r="CV497" s="179"/>
      <c r="CW497" s="179"/>
      <c r="CX497" s="179"/>
      <c r="CY497" s="179"/>
      <c r="CZ497" s="179"/>
      <c r="DA497" s="179"/>
      <c r="DB497" s="179"/>
      <c r="DC497" s="179"/>
      <c r="DD497" s="179"/>
      <c r="DE497" s="179"/>
      <c r="DF497" s="179"/>
      <c r="DG497" s="179"/>
      <c r="DH497" s="179"/>
      <c r="DI497" s="179"/>
      <c r="DJ497" s="179"/>
      <c r="DK497" s="179"/>
      <c r="DL497" s="179"/>
      <c r="DM497" s="179"/>
      <c r="DN497" s="179"/>
      <c r="DO497" s="179"/>
      <c r="DP497" s="179"/>
      <c r="DQ497" s="179"/>
      <c r="DR497" s="179"/>
      <c r="DS497" s="179"/>
      <c r="DT497" s="179"/>
      <c r="DU497" s="179"/>
      <c r="DV497" s="179"/>
    </row>
    <row r="498" spans="1:126" x14ac:dyDescent="0.2">
      <c r="A498" s="191"/>
      <c r="B498" s="203"/>
      <c r="C498" s="203"/>
      <c r="D498" s="203"/>
      <c r="E498" s="207"/>
      <c r="F498" s="202" t="s">
        <v>258</v>
      </c>
      <c r="G498" s="179"/>
      <c r="H498" s="179"/>
      <c r="I498" s="192"/>
      <c r="J498" s="192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79"/>
      <c r="BN498" s="179"/>
      <c r="BO498" s="179"/>
      <c r="BP498" s="179"/>
      <c r="BQ498" s="179"/>
      <c r="BR498" s="179"/>
      <c r="BS498" s="179"/>
      <c r="BT498" s="179"/>
      <c r="BU498" s="179"/>
      <c r="BV498" s="179"/>
      <c r="BW498" s="179"/>
      <c r="BX498" s="179"/>
      <c r="BY498" s="179"/>
      <c r="BZ498" s="179"/>
      <c r="CA498" s="179"/>
      <c r="CB498" s="179"/>
      <c r="CC498" s="179"/>
      <c r="CD498" s="179"/>
      <c r="CE498" s="179"/>
      <c r="CF498" s="179"/>
      <c r="CG498" s="179"/>
      <c r="CH498" s="179"/>
      <c r="CI498" s="179"/>
      <c r="CJ498" s="179"/>
      <c r="CK498" s="179"/>
      <c r="CL498" s="179"/>
      <c r="CM498" s="179"/>
      <c r="CN498" s="179"/>
      <c r="CO498" s="179"/>
      <c r="CP498" s="179"/>
      <c r="CQ498" s="179"/>
      <c r="CR498" s="179"/>
      <c r="CS498" s="179"/>
      <c r="CT498" s="179"/>
      <c r="CU498" s="179"/>
      <c r="CV498" s="179"/>
      <c r="CW498" s="179"/>
      <c r="CX498" s="179"/>
      <c r="CY498" s="179"/>
      <c r="CZ498" s="179"/>
      <c r="DA498" s="179"/>
      <c r="DB498" s="179"/>
      <c r="DC498" s="179"/>
      <c r="DD498" s="179"/>
      <c r="DE498" s="179"/>
      <c r="DF498" s="179"/>
      <c r="DG498" s="179"/>
      <c r="DH498" s="179"/>
      <c r="DI498" s="179"/>
      <c r="DJ498" s="179"/>
      <c r="DK498" s="179"/>
      <c r="DL498" s="179"/>
      <c r="DM498" s="179"/>
      <c r="DN498" s="179"/>
      <c r="DO498" s="179"/>
      <c r="DP498" s="179"/>
      <c r="DQ498" s="179"/>
      <c r="DR498" s="179"/>
      <c r="DS498" s="179"/>
      <c r="DT498" s="179"/>
      <c r="DU498" s="179"/>
      <c r="DV498" s="179"/>
    </row>
    <row r="499" spans="1:126" x14ac:dyDescent="0.2">
      <c r="A499" s="191"/>
      <c r="B499" s="203"/>
      <c r="C499" s="203"/>
      <c r="D499" s="203"/>
      <c r="E499" s="207"/>
      <c r="F499" s="202" t="s">
        <v>259</v>
      </c>
      <c r="G499" s="179"/>
      <c r="H499" s="179"/>
      <c r="I499" s="192"/>
      <c r="J499" s="192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79"/>
      <c r="BN499" s="179"/>
      <c r="BO499" s="179"/>
      <c r="BP499" s="179"/>
      <c r="BQ499" s="179"/>
      <c r="BR499" s="179"/>
      <c r="BS499" s="179"/>
      <c r="BT499" s="179"/>
      <c r="BU499" s="179"/>
      <c r="BV499" s="179"/>
      <c r="BW499" s="179"/>
      <c r="BX499" s="179"/>
      <c r="BY499" s="179"/>
      <c r="BZ499" s="179"/>
      <c r="CA499" s="179"/>
      <c r="CB499" s="179"/>
      <c r="CC499" s="179"/>
      <c r="CD499" s="179"/>
      <c r="CE499" s="179"/>
      <c r="CF499" s="179"/>
      <c r="CG499" s="179"/>
      <c r="CH499" s="179"/>
      <c r="CI499" s="179"/>
      <c r="CJ499" s="179"/>
      <c r="CK499" s="179"/>
      <c r="CL499" s="179"/>
      <c r="CM499" s="179"/>
      <c r="CN499" s="179"/>
      <c r="CO499" s="179"/>
      <c r="CP499" s="179"/>
      <c r="CQ499" s="179"/>
      <c r="CR499" s="179"/>
      <c r="CS499" s="179"/>
      <c r="CT499" s="179"/>
      <c r="CU499" s="179"/>
      <c r="CV499" s="179"/>
      <c r="CW499" s="179"/>
      <c r="CX499" s="179"/>
      <c r="CY499" s="179"/>
      <c r="CZ499" s="179"/>
      <c r="DA499" s="179"/>
      <c r="DB499" s="179"/>
      <c r="DC499" s="179"/>
      <c r="DD499" s="179"/>
      <c r="DE499" s="179"/>
      <c r="DF499" s="179"/>
      <c r="DG499" s="179"/>
      <c r="DH499" s="179"/>
      <c r="DI499" s="179"/>
      <c r="DJ499" s="179"/>
      <c r="DK499" s="179"/>
      <c r="DL499" s="179"/>
      <c r="DM499" s="179"/>
      <c r="DN499" s="179"/>
      <c r="DO499" s="179"/>
      <c r="DP499" s="179"/>
      <c r="DQ499" s="179"/>
      <c r="DR499" s="179"/>
      <c r="DS499" s="179"/>
      <c r="DT499" s="179"/>
      <c r="DU499" s="179"/>
      <c r="DV499" s="179"/>
    </row>
    <row r="500" spans="1:126" x14ac:dyDescent="0.2">
      <c r="A500" s="191"/>
      <c r="B500" s="203"/>
      <c r="C500" s="203"/>
      <c r="D500" s="203"/>
      <c r="E500" s="207"/>
      <c r="F500" s="202" t="s">
        <v>258</v>
      </c>
      <c r="G500" s="179"/>
      <c r="H500" s="179"/>
      <c r="I500" s="192"/>
      <c r="J500" s="192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9"/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J500" s="179"/>
      <c r="BK500" s="179"/>
      <c r="BL500" s="179"/>
      <c r="BM500" s="179"/>
      <c r="BN500" s="179"/>
      <c r="BO500" s="179"/>
      <c r="BP500" s="179"/>
      <c r="BQ500" s="179"/>
      <c r="BR500" s="179"/>
      <c r="BS500" s="179"/>
      <c r="BT500" s="179"/>
      <c r="BU500" s="179"/>
      <c r="BV500" s="179"/>
      <c r="BW500" s="179"/>
      <c r="BX500" s="179"/>
      <c r="BY500" s="179"/>
      <c r="BZ500" s="179"/>
      <c r="CA500" s="179"/>
      <c r="CB500" s="179"/>
      <c r="CC500" s="179"/>
      <c r="CD500" s="179"/>
      <c r="CE500" s="179"/>
      <c r="CF500" s="179"/>
      <c r="CG500" s="179"/>
      <c r="CH500" s="179"/>
      <c r="CI500" s="179"/>
      <c r="CJ500" s="179"/>
      <c r="CK500" s="179"/>
      <c r="CL500" s="179"/>
      <c r="CM500" s="179"/>
      <c r="CN500" s="179"/>
      <c r="CO500" s="179"/>
      <c r="CP500" s="179"/>
      <c r="CQ500" s="179"/>
      <c r="CR500" s="179"/>
      <c r="CS500" s="179"/>
      <c r="CT500" s="179"/>
      <c r="CU500" s="179"/>
      <c r="CV500" s="179"/>
      <c r="CW500" s="179"/>
      <c r="CX500" s="179"/>
      <c r="CY500" s="179"/>
      <c r="CZ500" s="179"/>
      <c r="DA500" s="179"/>
      <c r="DB500" s="179"/>
      <c r="DC500" s="179"/>
      <c r="DD500" s="179"/>
      <c r="DE500" s="179"/>
      <c r="DF500" s="179"/>
      <c r="DG500" s="179"/>
      <c r="DH500" s="179"/>
      <c r="DI500" s="179"/>
      <c r="DJ500" s="179"/>
      <c r="DK500" s="179"/>
      <c r="DL500" s="179"/>
      <c r="DM500" s="179"/>
      <c r="DN500" s="179"/>
      <c r="DO500" s="179"/>
      <c r="DP500" s="179"/>
      <c r="DQ500" s="179"/>
      <c r="DR500" s="179"/>
      <c r="DS500" s="179"/>
      <c r="DT500" s="179"/>
      <c r="DU500" s="179"/>
      <c r="DV500" s="179"/>
    </row>
    <row r="501" spans="1:126" x14ac:dyDescent="0.2">
      <c r="A501" s="191"/>
      <c r="B501" s="203"/>
      <c r="C501" s="203"/>
      <c r="D501" s="203"/>
      <c r="E501" s="207"/>
      <c r="F501" s="202" t="s">
        <v>259</v>
      </c>
      <c r="G501" s="179"/>
      <c r="H501" s="179"/>
      <c r="I501" s="192"/>
      <c r="J501" s="192"/>
      <c r="K501" s="179"/>
      <c r="L501" s="179"/>
      <c r="M501" s="179"/>
      <c r="N501" s="179"/>
      <c r="O501" s="179"/>
      <c r="P501" s="179"/>
      <c r="Q501" s="179"/>
      <c r="R501" s="179"/>
      <c r="S501" s="179"/>
      <c r="T501" s="179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9"/>
      <c r="AX501" s="179"/>
      <c r="AY501" s="179"/>
      <c r="AZ501" s="179"/>
      <c r="BA501" s="179"/>
      <c r="BB501" s="179"/>
      <c r="BC501" s="179"/>
      <c r="BD501" s="179"/>
      <c r="BE501" s="179"/>
      <c r="BF501" s="179"/>
      <c r="BG501" s="179"/>
      <c r="BH501" s="179"/>
      <c r="BI501" s="179"/>
      <c r="BJ501" s="179"/>
      <c r="BK501" s="179"/>
      <c r="BL501" s="179"/>
      <c r="BM501" s="179"/>
      <c r="BN501" s="179"/>
      <c r="BO501" s="179"/>
      <c r="BP501" s="179"/>
      <c r="BQ501" s="179"/>
      <c r="BR501" s="179"/>
      <c r="BS501" s="179"/>
      <c r="BT501" s="179"/>
      <c r="BU501" s="179"/>
      <c r="BV501" s="179"/>
      <c r="BW501" s="179"/>
      <c r="BX501" s="179"/>
      <c r="BY501" s="179"/>
      <c r="BZ501" s="179"/>
      <c r="CA501" s="179"/>
      <c r="CB501" s="179"/>
      <c r="CC501" s="179"/>
      <c r="CD501" s="179"/>
      <c r="CE501" s="179"/>
      <c r="CF501" s="179"/>
      <c r="CG501" s="179"/>
      <c r="CH501" s="179"/>
      <c r="CI501" s="179"/>
      <c r="CJ501" s="179"/>
      <c r="CK501" s="179"/>
      <c r="CL501" s="179"/>
      <c r="CM501" s="179"/>
      <c r="CN501" s="179"/>
      <c r="CO501" s="179"/>
      <c r="CP501" s="179"/>
      <c r="CQ501" s="179"/>
      <c r="CR501" s="179"/>
      <c r="CS501" s="179"/>
      <c r="CT501" s="179"/>
      <c r="CU501" s="179"/>
      <c r="CV501" s="179"/>
      <c r="CW501" s="179"/>
      <c r="CX501" s="179"/>
      <c r="CY501" s="179"/>
      <c r="CZ501" s="179"/>
      <c r="DA501" s="179"/>
      <c r="DB501" s="179"/>
      <c r="DC501" s="179"/>
      <c r="DD501" s="179"/>
      <c r="DE501" s="179"/>
      <c r="DF501" s="179"/>
      <c r="DG501" s="179"/>
      <c r="DH501" s="179"/>
      <c r="DI501" s="179"/>
      <c r="DJ501" s="179"/>
      <c r="DK501" s="179"/>
      <c r="DL501" s="179"/>
      <c r="DM501" s="179"/>
      <c r="DN501" s="179"/>
      <c r="DO501" s="179"/>
      <c r="DP501" s="179"/>
      <c r="DQ501" s="179"/>
      <c r="DR501" s="179"/>
      <c r="DS501" s="179"/>
      <c r="DT501" s="179"/>
      <c r="DU501" s="179"/>
      <c r="DV501" s="179"/>
    </row>
    <row r="502" spans="1:126" x14ac:dyDescent="0.2">
      <c r="A502" s="191"/>
      <c r="B502" s="203"/>
      <c r="C502" s="203"/>
      <c r="D502" s="203"/>
      <c r="E502" s="207"/>
      <c r="F502" s="202" t="s">
        <v>258</v>
      </c>
      <c r="G502" s="179"/>
      <c r="H502" s="179"/>
      <c r="I502" s="192"/>
      <c r="J502" s="192"/>
      <c r="K502" s="179"/>
      <c r="L502" s="179"/>
      <c r="M502" s="179"/>
      <c r="N502" s="179"/>
      <c r="O502" s="179"/>
      <c r="P502" s="179"/>
      <c r="Q502" s="179"/>
      <c r="R502" s="179"/>
      <c r="S502" s="179"/>
      <c r="T502" s="179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9"/>
      <c r="AX502" s="179"/>
      <c r="AY502" s="179"/>
      <c r="AZ502" s="179"/>
      <c r="BA502" s="179"/>
      <c r="BB502" s="179"/>
      <c r="BC502" s="179"/>
      <c r="BD502" s="179"/>
      <c r="BE502" s="179"/>
      <c r="BF502" s="179"/>
      <c r="BG502" s="179"/>
      <c r="BH502" s="179"/>
      <c r="BI502" s="179"/>
      <c r="BJ502" s="179"/>
      <c r="BK502" s="179"/>
      <c r="BL502" s="179"/>
      <c r="BM502" s="179"/>
      <c r="BN502" s="179"/>
      <c r="BO502" s="179"/>
      <c r="BP502" s="179"/>
      <c r="BQ502" s="179"/>
      <c r="BR502" s="179"/>
      <c r="BS502" s="179"/>
      <c r="BT502" s="179"/>
      <c r="BU502" s="179"/>
      <c r="BV502" s="179"/>
      <c r="BW502" s="179"/>
      <c r="BX502" s="179"/>
      <c r="BY502" s="179"/>
      <c r="BZ502" s="179"/>
      <c r="CA502" s="179"/>
      <c r="CB502" s="179"/>
      <c r="CC502" s="179"/>
      <c r="CD502" s="179"/>
      <c r="CE502" s="179"/>
      <c r="CF502" s="179"/>
      <c r="CG502" s="179"/>
      <c r="CH502" s="179"/>
      <c r="CI502" s="179"/>
      <c r="CJ502" s="179"/>
      <c r="CK502" s="179"/>
      <c r="CL502" s="179"/>
      <c r="CM502" s="179"/>
      <c r="CN502" s="179"/>
      <c r="CO502" s="179"/>
      <c r="CP502" s="179"/>
      <c r="CQ502" s="179"/>
      <c r="CR502" s="179"/>
      <c r="CS502" s="179"/>
      <c r="CT502" s="179"/>
      <c r="CU502" s="179"/>
      <c r="CV502" s="179"/>
      <c r="CW502" s="179"/>
      <c r="CX502" s="179"/>
      <c r="CY502" s="179"/>
      <c r="CZ502" s="179"/>
      <c r="DA502" s="179"/>
      <c r="DB502" s="179"/>
      <c r="DC502" s="179"/>
      <c r="DD502" s="179"/>
      <c r="DE502" s="179"/>
      <c r="DF502" s="179"/>
      <c r="DG502" s="179"/>
      <c r="DH502" s="179"/>
      <c r="DI502" s="179"/>
      <c r="DJ502" s="179"/>
      <c r="DK502" s="179"/>
      <c r="DL502" s="179"/>
      <c r="DM502" s="179"/>
      <c r="DN502" s="179"/>
      <c r="DO502" s="179"/>
      <c r="DP502" s="179"/>
      <c r="DQ502" s="179"/>
      <c r="DR502" s="179"/>
      <c r="DS502" s="179"/>
      <c r="DT502" s="179"/>
      <c r="DU502" s="179"/>
      <c r="DV502" s="179"/>
    </row>
    <row r="503" spans="1:126" x14ac:dyDescent="0.2">
      <c r="A503" s="191"/>
      <c r="B503" s="203"/>
      <c r="C503" s="203"/>
      <c r="D503" s="203"/>
      <c r="E503" s="207"/>
      <c r="F503" s="202" t="s">
        <v>259</v>
      </c>
      <c r="G503" s="171"/>
      <c r="H503" s="171"/>
      <c r="I503" s="192"/>
      <c r="J503" s="192"/>
      <c r="K503" s="171"/>
      <c r="L503" s="179"/>
      <c r="M503" s="171"/>
      <c r="N503" s="171"/>
      <c r="O503" s="179"/>
      <c r="P503" s="171"/>
      <c r="Q503" s="171"/>
      <c r="R503" s="179"/>
      <c r="S503" s="171"/>
      <c r="T503" s="171"/>
      <c r="U503" s="179"/>
      <c r="V503" s="171"/>
      <c r="W503" s="171"/>
      <c r="X503" s="179"/>
      <c r="Y503" s="171"/>
      <c r="Z503" s="171"/>
      <c r="AA503" s="179"/>
      <c r="AB503" s="171"/>
      <c r="AC503" s="171"/>
      <c r="AD503" s="179"/>
      <c r="AE503" s="171"/>
      <c r="AF503" s="171"/>
      <c r="AG503" s="179"/>
      <c r="AH503" s="171"/>
      <c r="AI503" s="171"/>
      <c r="AJ503" s="179"/>
      <c r="AK503" s="171"/>
      <c r="AL503" s="171"/>
      <c r="AM503" s="179"/>
      <c r="AN503" s="171"/>
      <c r="AO503" s="171"/>
      <c r="AP503" s="179"/>
      <c r="AQ503" s="171"/>
      <c r="AR503" s="171"/>
      <c r="AS503" s="179"/>
      <c r="AT503" s="171"/>
      <c r="AU503" s="171"/>
      <c r="AV503" s="179"/>
      <c r="AW503" s="171"/>
      <c r="AX503" s="171"/>
      <c r="AY503" s="179"/>
      <c r="AZ503" s="171"/>
      <c r="BA503" s="171"/>
      <c r="BB503" s="179"/>
      <c r="BC503" s="171"/>
      <c r="BD503" s="171"/>
      <c r="BE503" s="179"/>
      <c r="BF503" s="171"/>
      <c r="BG503" s="171"/>
      <c r="BH503" s="179"/>
      <c r="BI503" s="171"/>
      <c r="BJ503" s="171"/>
      <c r="BK503" s="179"/>
      <c r="BL503" s="171"/>
      <c r="BM503" s="171"/>
      <c r="BN503" s="179"/>
      <c r="BO503" s="171"/>
      <c r="BP503" s="171"/>
      <c r="BQ503" s="179"/>
      <c r="BR503" s="171"/>
      <c r="BS503" s="171"/>
      <c r="BT503" s="179"/>
      <c r="BU503" s="171"/>
      <c r="BV503" s="171"/>
      <c r="BW503" s="179"/>
      <c r="BX503" s="171"/>
      <c r="BY503" s="171"/>
      <c r="BZ503" s="179"/>
      <c r="CA503" s="171"/>
      <c r="CB503" s="171"/>
      <c r="CC503" s="179"/>
      <c r="CD503" s="171"/>
      <c r="CE503" s="171"/>
      <c r="CF503" s="179"/>
      <c r="CG503" s="171"/>
      <c r="CH503" s="171"/>
      <c r="CI503" s="179"/>
      <c r="CJ503" s="171"/>
      <c r="CK503" s="171"/>
      <c r="CL503" s="179"/>
      <c r="CM503" s="171"/>
      <c r="CN503" s="171"/>
      <c r="CO503" s="179"/>
      <c r="CP503" s="171"/>
      <c r="CQ503" s="171"/>
      <c r="CR503" s="179"/>
      <c r="CS503" s="171"/>
      <c r="CT503" s="171"/>
      <c r="CU503" s="179"/>
      <c r="CV503" s="171"/>
      <c r="CW503" s="171"/>
      <c r="CX503" s="179"/>
      <c r="CY503" s="171"/>
      <c r="CZ503" s="171"/>
      <c r="DA503" s="179"/>
      <c r="DB503" s="171"/>
      <c r="DC503" s="171"/>
      <c r="DD503" s="179"/>
      <c r="DE503" s="171"/>
      <c r="DF503" s="171"/>
      <c r="DG503" s="179"/>
      <c r="DH503" s="171"/>
      <c r="DI503" s="171"/>
      <c r="DJ503" s="179"/>
      <c r="DK503" s="171"/>
      <c r="DL503" s="171"/>
      <c r="DM503" s="179"/>
      <c r="DN503" s="171"/>
      <c r="DO503" s="171"/>
      <c r="DP503" s="179"/>
      <c r="DQ503" s="171"/>
      <c r="DR503" s="171"/>
      <c r="DS503" s="179"/>
      <c r="DT503" s="171"/>
      <c r="DU503" s="171"/>
      <c r="DV503" s="179"/>
    </row>
    <row r="504" spans="1:126" x14ac:dyDescent="0.2">
      <c r="A504" s="191"/>
      <c r="B504" s="203"/>
      <c r="C504" s="203"/>
      <c r="D504" s="203"/>
      <c r="E504" s="207"/>
      <c r="F504" s="202" t="s">
        <v>258</v>
      </c>
      <c r="G504" s="179"/>
      <c r="H504" s="179"/>
      <c r="I504" s="192"/>
      <c r="J504" s="192"/>
      <c r="K504" s="179"/>
      <c r="L504" s="179"/>
      <c r="M504" s="179"/>
      <c r="N504" s="179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9"/>
      <c r="AX504" s="179"/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J504" s="179"/>
      <c r="BK504" s="179"/>
      <c r="BL504" s="179"/>
      <c r="BM504" s="179"/>
      <c r="BN504" s="179"/>
      <c r="BO504" s="179"/>
      <c r="BP504" s="179"/>
      <c r="BQ504" s="179"/>
      <c r="BR504" s="179"/>
      <c r="BS504" s="179"/>
      <c r="BT504" s="179"/>
      <c r="BU504" s="179"/>
      <c r="BV504" s="179"/>
      <c r="BW504" s="179"/>
      <c r="BX504" s="179"/>
      <c r="BY504" s="179"/>
      <c r="BZ504" s="179"/>
      <c r="CA504" s="179"/>
      <c r="CB504" s="179"/>
      <c r="CC504" s="179"/>
      <c r="CD504" s="179"/>
      <c r="CE504" s="179"/>
      <c r="CF504" s="179"/>
      <c r="CG504" s="179"/>
      <c r="CH504" s="179"/>
      <c r="CI504" s="179"/>
      <c r="CJ504" s="179"/>
      <c r="CK504" s="179"/>
      <c r="CL504" s="179"/>
      <c r="CM504" s="179"/>
      <c r="CN504" s="179"/>
      <c r="CO504" s="179"/>
      <c r="CP504" s="179"/>
      <c r="CQ504" s="179"/>
      <c r="CR504" s="179"/>
      <c r="CS504" s="179"/>
      <c r="CT504" s="179"/>
      <c r="CU504" s="179"/>
      <c r="CV504" s="179"/>
      <c r="CW504" s="179"/>
      <c r="CX504" s="179"/>
      <c r="CY504" s="179"/>
      <c r="CZ504" s="179"/>
      <c r="DA504" s="179"/>
      <c r="DB504" s="179"/>
      <c r="DC504" s="179"/>
      <c r="DD504" s="179"/>
      <c r="DE504" s="179"/>
      <c r="DF504" s="179"/>
      <c r="DG504" s="179"/>
      <c r="DH504" s="179"/>
      <c r="DI504" s="179"/>
      <c r="DJ504" s="179"/>
      <c r="DK504" s="179"/>
      <c r="DL504" s="179"/>
      <c r="DM504" s="179"/>
      <c r="DN504" s="179"/>
      <c r="DO504" s="179"/>
      <c r="DP504" s="179"/>
      <c r="DQ504" s="179"/>
      <c r="DR504" s="179"/>
      <c r="DS504" s="179"/>
      <c r="DT504" s="179"/>
      <c r="DU504" s="179"/>
      <c r="DV504" s="179"/>
    </row>
    <row r="505" spans="1:126" x14ac:dyDescent="0.2">
      <c r="A505" s="191"/>
      <c r="B505" s="203"/>
      <c r="C505" s="203"/>
      <c r="D505" s="203"/>
      <c r="E505" s="207"/>
      <c r="F505" s="202" t="s">
        <v>259</v>
      </c>
      <c r="G505" s="179"/>
      <c r="H505" s="179"/>
      <c r="I505" s="192"/>
      <c r="J505" s="192"/>
      <c r="K505" s="179"/>
      <c r="L505" s="179"/>
      <c r="M505" s="179"/>
      <c r="N505" s="179"/>
      <c r="O505" s="179"/>
      <c r="P505" s="179"/>
      <c r="Q505" s="179"/>
      <c r="R505" s="179"/>
      <c r="S505" s="179"/>
      <c r="T505" s="179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9"/>
      <c r="AX505" s="179"/>
      <c r="AY505" s="179"/>
      <c r="AZ505" s="179"/>
      <c r="BA505" s="179"/>
      <c r="BB505" s="179"/>
      <c r="BC505" s="179"/>
      <c r="BD505" s="179"/>
      <c r="BE505" s="179"/>
      <c r="BF505" s="179"/>
      <c r="BG505" s="179"/>
      <c r="BH505" s="179"/>
      <c r="BI505" s="179"/>
      <c r="BJ505" s="179"/>
      <c r="BK505" s="179"/>
      <c r="BL505" s="179"/>
      <c r="BM505" s="179"/>
      <c r="BN505" s="179"/>
      <c r="BO505" s="179"/>
      <c r="BP505" s="179"/>
      <c r="BQ505" s="179"/>
      <c r="BR505" s="179"/>
      <c r="BS505" s="179"/>
      <c r="BT505" s="179"/>
      <c r="BU505" s="179"/>
      <c r="BV505" s="179"/>
      <c r="BW505" s="179"/>
      <c r="BX505" s="179"/>
      <c r="BY505" s="179"/>
      <c r="BZ505" s="179"/>
      <c r="CA505" s="179"/>
      <c r="CB505" s="179"/>
      <c r="CC505" s="179"/>
      <c r="CD505" s="179"/>
      <c r="CE505" s="179"/>
      <c r="CF505" s="179"/>
      <c r="CG505" s="179"/>
      <c r="CH505" s="179"/>
      <c r="CI505" s="179"/>
      <c r="CJ505" s="179"/>
      <c r="CK505" s="179"/>
      <c r="CL505" s="179"/>
      <c r="CM505" s="179"/>
      <c r="CN505" s="179"/>
      <c r="CO505" s="179"/>
      <c r="CP505" s="179"/>
      <c r="CQ505" s="179"/>
      <c r="CR505" s="179"/>
      <c r="CS505" s="179"/>
      <c r="CT505" s="179"/>
      <c r="CU505" s="179"/>
      <c r="CV505" s="179"/>
      <c r="CW505" s="179"/>
      <c r="CX505" s="179"/>
      <c r="CY505" s="179"/>
      <c r="CZ505" s="179"/>
      <c r="DA505" s="179"/>
      <c r="DB505" s="179"/>
      <c r="DC505" s="179"/>
      <c r="DD505" s="179"/>
      <c r="DE505" s="179"/>
      <c r="DF505" s="179"/>
      <c r="DG505" s="179"/>
      <c r="DH505" s="179"/>
      <c r="DI505" s="179"/>
      <c r="DJ505" s="179"/>
      <c r="DK505" s="179"/>
      <c r="DL505" s="179"/>
      <c r="DM505" s="179"/>
      <c r="DN505" s="179"/>
      <c r="DO505" s="179"/>
      <c r="DP505" s="179"/>
      <c r="DQ505" s="179"/>
      <c r="DR505" s="179"/>
      <c r="DS505" s="179"/>
      <c r="DT505" s="179"/>
      <c r="DU505" s="179"/>
      <c r="DV505" s="179"/>
    </row>
    <row r="506" spans="1:126" x14ac:dyDescent="0.2">
      <c r="A506" s="191"/>
      <c r="B506" s="203"/>
      <c r="C506" s="203"/>
      <c r="D506" s="203"/>
      <c r="E506" s="207"/>
      <c r="F506" s="202" t="s">
        <v>258</v>
      </c>
      <c r="G506" s="179"/>
      <c r="H506" s="179"/>
      <c r="I506" s="192"/>
      <c r="J506" s="192"/>
      <c r="K506" s="179"/>
      <c r="L506" s="179"/>
      <c r="M506" s="179"/>
      <c r="N506" s="179"/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J506" s="179"/>
      <c r="BK506" s="179"/>
      <c r="BL506" s="179"/>
      <c r="BM506" s="179"/>
      <c r="BN506" s="179"/>
      <c r="BO506" s="179"/>
      <c r="BP506" s="179"/>
      <c r="BQ506" s="179"/>
      <c r="BR506" s="179"/>
      <c r="BS506" s="179"/>
      <c r="BT506" s="179"/>
      <c r="BU506" s="179"/>
      <c r="BV506" s="179"/>
      <c r="BW506" s="179"/>
      <c r="BX506" s="179"/>
      <c r="BY506" s="179"/>
      <c r="BZ506" s="179"/>
      <c r="CA506" s="179"/>
      <c r="CB506" s="179"/>
      <c r="CC506" s="179"/>
      <c r="CD506" s="179"/>
      <c r="CE506" s="179"/>
      <c r="CF506" s="179"/>
      <c r="CG506" s="179"/>
      <c r="CH506" s="179"/>
      <c r="CI506" s="179"/>
      <c r="CJ506" s="179"/>
      <c r="CK506" s="179"/>
      <c r="CL506" s="179"/>
      <c r="CM506" s="179"/>
      <c r="CN506" s="179"/>
      <c r="CO506" s="179"/>
      <c r="CP506" s="179"/>
      <c r="CQ506" s="179"/>
      <c r="CR506" s="179"/>
      <c r="CS506" s="179"/>
      <c r="CT506" s="179"/>
      <c r="CU506" s="179"/>
      <c r="CV506" s="179"/>
      <c r="CW506" s="179"/>
      <c r="CX506" s="179"/>
      <c r="CY506" s="179"/>
      <c r="CZ506" s="179"/>
      <c r="DA506" s="179"/>
      <c r="DB506" s="179"/>
      <c r="DC506" s="179"/>
      <c r="DD506" s="179"/>
      <c r="DE506" s="179"/>
      <c r="DF506" s="179"/>
      <c r="DG506" s="179"/>
      <c r="DH506" s="179"/>
      <c r="DI506" s="179"/>
      <c r="DJ506" s="179"/>
      <c r="DK506" s="179"/>
      <c r="DL506" s="179"/>
      <c r="DM506" s="179"/>
      <c r="DN506" s="179"/>
      <c r="DO506" s="179"/>
      <c r="DP506" s="179"/>
      <c r="DQ506" s="179"/>
      <c r="DR506" s="179"/>
      <c r="DS506" s="179"/>
      <c r="DT506" s="179"/>
      <c r="DU506" s="179"/>
      <c r="DV506" s="179"/>
    </row>
    <row r="507" spans="1:126" x14ac:dyDescent="0.2">
      <c r="A507" s="191"/>
      <c r="B507" s="203"/>
      <c r="C507" s="203"/>
      <c r="D507" s="203"/>
      <c r="E507" s="207"/>
      <c r="F507" s="202" t="s">
        <v>259</v>
      </c>
      <c r="G507" s="179"/>
      <c r="H507" s="179"/>
      <c r="I507" s="192"/>
      <c r="J507" s="192"/>
      <c r="K507" s="179"/>
      <c r="L507" s="179"/>
      <c r="M507" s="179"/>
      <c r="N507" s="179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9"/>
      <c r="AX507" s="179"/>
      <c r="AY507" s="179"/>
      <c r="AZ507" s="179"/>
      <c r="BA507" s="179"/>
      <c r="BB507" s="179"/>
      <c r="BC507" s="179"/>
      <c r="BD507" s="179"/>
      <c r="BE507" s="179"/>
      <c r="BF507" s="179"/>
      <c r="BG507" s="179"/>
      <c r="BH507" s="179"/>
      <c r="BI507" s="179"/>
      <c r="BJ507" s="179"/>
      <c r="BK507" s="179"/>
      <c r="BL507" s="179"/>
      <c r="BM507" s="179"/>
      <c r="BN507" s="179"/>
      <c r="BO507" s="179"/>
      <c r="BP507" s="179"/>
      <c r="BQ507" s="179"/>
      <c r="BR507" s="179"/>
      <c r="BS507" s="179"/>
      <c r="BT507" s="179"/>
      <c r="BU507" s="179"/>
      <c r="BV507" s="179"/>
      <c r="BW507" s="179"/>
      <c r="BX507" s="179"/>
      <c r="BY507" s="179"/>
      <c r="BZ507" s="179"/>
      <c r="CA507" s="179"/>
      <c r="CB507" s="179"/>
      <c r="CC507" s="179"/>
      <c r="CD507" s="179"/>
      <c r="CE507" s="179"/>
      <c r="CF507" s="179"/>
      <c r="CG507" s="179"/>
      <c r="CH507" s="179"/>
      <c r="CI507" s="179"/>
      <c r="CJ507" s="179"/>
      <c r="CK507" s="179"/>
      <c r="CL507" s="179"/>
      <c r="CM507" s="179"/>
      <c r="CN507" s="179"/>
      <c r="CO507" s="179"/>
      <c r="CP507" s="179"/>
      <c r="CQ507" s="179"/>
      <c r="CR507" s="179"/>
      <c r="CS507" s="179"/>
      <c r="CT507" s="179"/>
      <c r="CU507" s="179"/>
      <c r="CV507" s="179"/>
      <c r="CW507" s="179"/>
      <c r="CX507" s="179"/>
      <c r="CY507" s="179"/>
      <c r="CZ507" s="179"/>
      <c r="DA507" s="179"/>
      <c r="DB507" s="179"/>
      <c r="DC507" s="179"/>
      <c r="DD507" s="179"/>
      <c r="DE507" s="179"/>
      <c r="DF507" s="179"/>
      <c r="DG507" s="179"/>
      <c r="DH507" s="179"/>
      <c r="DI507" s="179"/>
      <c r="DJ507" s="179"/>
      <c r="DK507" s="179"/>
      <c r="DL507" s="179"/>
      <c r="DM507" s="179"/>
      <c r="DN507" s="179"/>
      <c r="DO507" s="179"/>
      <c r="DP507" s="179"/>
      <c r="DQ507" s="179"/>
      <c r="DR507" s="179"/>
      <c r="DS507" s="179"/>
      <c r="DT507" s="179"/>
      <c r="DU507" s="179"/>
      <c r="DV507" s="179"/>
    </row>
    <row r="508" spans="1:126" x14ac:dyDescent="0.2">
      <c r="A508" s="191"/>
      <c r="B508" s="203"/>
      <c r="C508" s="203"/>
      <c r="D508" s="203"/>
      <c r="E508" s="207"/>
      <c r="F508" s="202" t="s">
        <v>258</v>
      </c>
      <c r="G508" s="171"/>
      <c r="H508" s="171"/>
      <c r="I508" s="192"/>
      <c r="J508" s="192"/>
      <c r="K508" s="171"/>
      <c r="L508" s="179"/>
      <c r="M508" s="171"/>
      <c r="N508" s="171"/>
      <c r="O508" s="179"/>
      <c r="P508" s="171"/>
      <c r="Q508" s="171"/>
      <c r="R508" s="179"/>
      <c r="S508" s="171"/>
      <c r="T508" s="171"/>
      <c r="U508" s="179"/>
      <c r="V508" s="171"/>
      <c r="W508" s="171"/>
      <c r="X508" s="179"/>
      <c r="Y508" s="171"/>
      <c r="Z508" s="171"/>
      <c r="AA508" s="179"/>
      <c r="AB508" s="171"/>
      <c r="AC508" s="171"/>
      <c r="AD508" s="179"/>
      <c r="AE508" s="171"/>
      <c r="AF508" s="171"/>
      <c r="AG508" s="179"/>
      <c r="AH508" s="171"/>
      <c r="AI508" s="171"/>
      <c r="AJ508" s="179"/>
      <c r="AK508" s="171"/>
      <c r="AL508" s="171"/>
      <c r="AM508" s="179"/>
      <c r="AN508" s="171"/>
      <c r="AO508" s="171"/>
      <c r="AP508" s="179"/>
      <c r="AQ508" s="171"/>
      <c r="AR508" s="171"/>
      <c r="AS508" s="179"/>
      <c r="AT508" s="171"/>
      <c r="AU508" s="171"/>
      <c r="AV508" s="179"/>
      <c r="AW508" s="171"/>
      <c r="AX508" s="171"/>
      <c r="AY508" s="179"/>
      <c r="AZ508" s="171"/>
      <c r="BA508" s="171"/>
      <c r="BB508" s="179"/>
      <c r="BC508" s="171"/>
      <c r="BD508" s="171"/>
      <c r="BE508" s="179"/>
      <c r="BF508" s="171"/>
      <c r="BG508" s="171"/>
      <c r="BH508" s="179"/>
      <c r="BI508" s="171"/>
      <c r="BJ508" s="171"/>
      <c r="BK508" s="179"/>
      <c r="BL508" s="171"/>
      <c r="BM508" s="171"/>
      <c r="BN508" s="179"/>
      <c r="BO508" s="171"/>
      <c r="BP508" s="171"/>
      <c r="BQ508" s="179"/>
      <c r="BR508" s="171"/>
      <c r="BS508" s="171"/>
      <c r="BT508" s="179"/>
      <c r="BU508" s="171"/>
      <c r="BV508" s="171"/>
      <c r="BW508" s="179"/>
      <c r="BX508" s="171"/>
      <c r="BY508" s="171"/>
      <c r="BZ508" s="179"/>
      <c r="CA508" s="171"/>
      <c r="CB508" s="171"/>
      <c r="CC508" s="179"/>
      <c r="CD508" s="171"/>
      <c r="CE508" s="171"/>
      <c r="CF508" s="179"/>
      <c r="CG508" s="171"/>
      <c r="CH508" s="171"/>
      <c r="CI508" s="179"/>
      <c r="CJ508" s="171"/>
      <c r="CK508" s="171"/>
      <c r="CL508" s="179"/>
      <c r="CM508" s="171"/>
      <c r="CN508" s="171"/>
      <c r="CO508" s="179"/>
      <c r="CP508" s="171"/>
      <c r="CQ508" s="171"/>
      <c r="CR508" s="179"/>
      <c r="CS508" s="171"/>
      <c r="CT508" s="171"/>
      <c r="CU508" s="179"/>
      <c r="CV508" s="171"/>
      <c r="CW508" s="171"/>
      <c r="CX508" s="179"/>
      <c r="CY508" s="171"/>
      <c r="CZ508" s="171"/>
      <c r="DA508" s="179"/>
      <c r="DB508" s="171"/>
      <c r="DC508" s="171"/>
      <c r="DD508" s="179"/>
      <c r="DE508" s="171"/>
      <c r="DF508" s="171"/>
      <c r="DG508" s="179"/>
      <c r="DH508" s="171"/>
      <c r="DI508" s="171"/>
      <c r="DJ508" s="179"/>
      <c r="DK508" s="171"/>
      <c r="DL508" s="171"/>
      <c r="DM508" s="179"/>
      <c r="DN508" s="171"/>
      <c r="DO508" s="171"/>
      <c r="DP508" s="179"/>
      <c r="DQ508" s="171"/>
      <c r="DR508" s="171"/>
      <c r="DS508" s="179"/>
      <c r="DT508" s="171"/>
      <c r="DU508" s="171"/>
      <c r="DV508" s="179"/>
    </row>
    <row r="509" spans="1:126" x14ac:dyDescent="0.2">
      <c r="A509" s="191"/>
      <c r="B509" s="203"/>
      <c r="C509" s="203"/>
      <c r="D509" s="203"/>
      <c r="E509" s="207"/>
      <c r="F509" s="202" t="s">
        <v>259</v>
      </c>
      <c r="G509" s="179"/>
      <c r="H509" s="179"/>
      <c r="I509" s="192"/>
      <c r="J509" s="192"/>
      <c r="K509" s="179"/>
      <c r="L509" s="179"/>
      <c r="M509" s="179"/>
      <c r="N509" s="179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  <c r="AV509" s="179"/>
      <c r="AW509" s="179"/>
      <c r="AX509" s="179"/>
      <c r="AY509" s="179"/>
      <c r="AZ509" s="179"/>
      <c r="BA509" s="179"/>
      <c r="BB509" s="179"/>
      <c r="BC509" s="179"/>
      <c r="BD509" s="179"/>
      <c r="BE509" s="179"/>
      <c r="BF509" s="179"/>
      <c r="BG509" s="179"/>
      <c r="BH509" s="179"/>
      <c r="BI509" s="179"/>
      <c r="BJ509" s="179"/>
      <c r="BK509" s="179"/>
      <c r="BL509" s="179"/>
      <c r="BM509" s="179"/>
      <c r="BN509" s="179"/>
      <c r="BO509" s="179"/>
      <c r="BP509" s="179"/>
      <c r="BQ509" s="179"/>
      <c r="BR509" s="179"/>
      <c r="BS509" s="179"/>
      <c r="BT509" s="179"/>
      <c r="BU509" s="179"/>
      <c r="BV509" s="179"/>
      <c r="BW509" s="179"/>
      <c r="BX509" s="179"/>
      <c r="BY509" s="179"/>
      <c r="BZ509" s="179"/>
      <c r="CA509" s="179"/>
      <c r="CB509" s="179"/>
      <c r="CC509" s="179"/>
      <c r="CD509" s="179"/>
      <c r="CE509" s="179"/>
      <c r="CF509" s="179"/>
      <c r="CG509" s="179"/>
      <c r="CH509" s="179"/>
      <c r="CI509" s="179"/>
      <c r="CJ509" s="179"/>
      <c r="CK509" s="179"/>
      <c r="CL509" s="179"/>
      <c r="CM509" s="179"/>
      <c r="CN509" s="179"/>
      <c r="CO509" s="179"/>
      <c r="CP509" s="179"/>
      <c r="CQ509" s="179"/>
      <c r="CR509" s="179"/>
      <c r="CS509" s="179"/>
      <c r="CT509" s="179"/>
      <c r="CU509" s="179"/>
      <c r="CV509" s="179"/>
      <c r="CW509" s="179"/>
      <c r="CX509" s="179"/>
      <c r="CY509" s="179"/>
      <c r="CZ509" s="179"/>
      <c r="DA509" s="179"/>
      <c r="DB509" s="179"/>
      <c r="DC509" s="179"/>
      <c r="DD509" s="179"/>
      <c r="DE509" s="179"/>
      <c r="DF509" s="179"/>
      <c r="DG509" s="179"/>
      <c r="DH509" s="179"/>
      <c r="DI509" s="179"/>
      <c r="DJ509" s="179"/>
      <c r="DK509" s="179"/>
      <c r="DL509" s="179"/>
      <c r="DM509" s="179"/>
      <c r="DN509" s="179"/>
      <c r="DO509" s="179"/>
      <c r="DP509" s="179"/>
      <c r="DQ509" s="179"/>
      <c r="DR509" s="179"/>
      <c r="DS509" s="179"/>
      <c r="DT509" s="179"/>
      <c r="DU509" s="179"/>
      <c r="DV509" s="179"/>
    </row>
    <row r="510" spans="1:126" x14ac:dyDescent="0.2">
      <c r="A510" s="191"/>
      <c r="B510" s="203"/>
      <c r="C510" s="203"/>
      <c r="D510" s="203"/>
      <c r="E510" s="207"/>
      <c r="F510" s="202" t="s">
        <v>258</v>
      </c>
      <c r="G510" s="179"/>
      <c r="H510" s="179"/>
      <c r="I510" s="192"/>
      <c r="J510" s="192"/>
      <c r="K510" s="179"/>
      <c r="L510" s="179"/>
      <c r="M510" s="179"/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179"/>
      <c r="BN510" s="179"/>
      <c r="BO510" s="179"/>
      <c r="BP510" s="179"/>
      <c r="BQ510" s="179"/>
      <c r="BR510" s="179"/>
      <c r="BS510" s="179"/>
      <c r="BT510" s="179"/>
      <c r="BU510" s="179"/>
      <c r="BV510" s="179"/>
      <c r="BW510" s="179"/>
      <c r="BX510" s="179"/>
      <c r="BY510" s="179"/>
      <c r="BZ510" s="179"/>
      <c r="CA510" s="179"/>
      <c r="CB510" s="179"/>
      <c r="CC510" s="179"/>
      <c r="CD510" s="179"/>
      <c r="CE510" s="179"/>
      <c r="CF510" s="179"/>
      <c r="CG510" s="179"/>
      <c r="CH510" s="179"/>
      <c r="CI510" s="179"/>
      <c r="CJ510" s="179"/>
      <c r="CK510" s="179"/>
      <c r="CL510" s="179"/>
      <c r="CM510" s="179"/>
      <c r="CN510" s="179"/>
      <c r="CO510" s="179"/>
      <c r="CP510" s="179"/>
      <c r="CQ510" s="179"/>
      <c r="CR510" s="179"/>
      <c r="CS510" s="179"/>
      <c r="CT510" s="179"/>
      <c r="CU510" s="179"/>
      <c r="CV510" s="179"/>
      <c r="CW510" s="179"/>
      <c r="CX510" s="179"/>
      <c r="CY510" s="179"/>
      <c r="CZ510" s="179"/>
      <c r="DA510" s="179"/>
      <c r="DB510" s="179"/>
      <c r="DC510" s="179"/>
      <c r="DD510" s="179"/>
      <c r="DE510" s="179"/>
      <c r="DF510" s="179"/>
      <c r="DG510" s="179"/>
      <c r="DH510" s="179"/>
      <c r="DI510" s="179"/>
      <c r="DJ510" s="179"/>
      <c r="DK510" s="179"/>
      <c r="DL510" s="179"/>
      <c r="DM510" s="179"/>
      <c r="DN510" s="179"/>
      <c r="DO510" s="179"/>
      <c r="DP510" s="179"/>
      <c r="DQ510" s="179"/>
      <c r="DR510" s="179"/>
      <c r="DS510" s="179"/>
      <c r="DT510" s="179"/>
      <c r="DU510" s="179"/>
      <c r="DV510" s="179"/>
    </row>
    <row r="511" spans="1:126" x14ac:dyDescent="0.2">
      <c r="A511" s="191"/>
      <c r="B511" s="203"/>
      <c r="C511" s="203"/>
      <c r="D511" s="203"/>
      <c r="E511" s="207"/>
      <c r="F511" s="202" t="s">
        <v>259</v>
      </c>
      <c r="G511" s="179"/>
      <c r="H511" s="179"/>
      <c r="I511" s="192"/>
      <c r="J511" s="192"/>
      <c r="K511" s="179"/>
      <c r="L511" s="179"/>
      <c r="M511" s="179"/>
      <c r="N511" s="179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79"/>
      <c r="BU511" s="179"/>
      <c r="BV511" s="179"/>
      <c r="BW511" s="179"/>
      <c r="BX511" s="179"/>
      <c r="BY511" s="179"/>
      <c r="BZ511" s="179"/>
      <c r="CA511" s="179"/>
      <c r="CB511" s="179"/>
      <c r="CC511" s="179"/>
      <c r="CD511" s="179"/>
      <c r="CE511" s="179"/>
      <c r="CF511" s="179"/>
      <c r="CG511" s="179"/>
      <c r="CH511" s="179"/>
      <c r="CI511" s="179"/>
      <c r="CJ511" s="179"/>
      <c r="CK511" s="179"/>
      <c r="CL511" s="179"/>
      <c r="CM511" s="179"/>
      <c r="CN511" s="179"/>
      <c r="CO511" s="179"/>
      <c r="CP511" s="179"/>
      <c r="CQ511" s="179"/>
      <c r="CR511" s="179"/>
      <c r="CS511" s="179"/>
      <c r="CT511" s="179"/>
      <c r="CU511" s="179"/>
      <c r="CV511" s="179"/>
      <c r="CW511" s="179"/>
      <c r="CX511" s="179"/>
      <c r="CY511" s="179"/>
      <c r="CZ511" s="179"/>
      <c r="DA511" s="179"/>
      <c r="DB511" s="179"/>
      <c r="DC511" s="179"/>
      <c r="DD511" s="179"/>
      <c r="DE511" s="179"/>
      <c r="DF511" s="179"/>
      <c r="DG511" s="179"/>
      <c r="DH511" s="179"/>
      <c r="DI511" s="179"/>
      <c r="DJ511" s="179"/>
      <c r="DK511" s="179"/>
      <c r="DL511" s="179"/>
      <c r="DM511" s="179"/>
      <c r="DN511" s="179"/>
      <c r="DO511" s="179"/>
      <c r="DP511" s="179"/>
      <c r="DQ511" s="179"/>
      <c r="DR511" s="179"/>
      <c r="DS511" s="179"/>
      <c r="DT511" s="179"/>
      <c r="DU511" s="179"/>
      <c r="DV511" s="179"/>
    </row>
    <row r="512" spans="1:126" x14ac:dyDescent="0.2">
      <c r="A512" s="191"/>
      <c r="B512" s="203"/>
      <c r="C512" s="203"/>
      <c r="D512" s="203"/>
      <c r="E512" s="207"/>
      <c r="F512" s="202" t="s">
        <v>258</v>
      </c>
      <c r="G512" s="179"/>
      <c r="H512" s="179"/>
      <c r="I512" s="192"/>
      <c r="J512" s="192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179"/>
      <c r="BN512" s="179"/>
      <c r="BO512" s="179"/>
      <c r="BP512" s="179"/>
      <c r="BQ512" s="179"/>
      <c r="BR512" s="179"/>
      <c r="BS512" s="179"/>
      <c r="BT512" s="179"/>
      <c r="BU512" s="179"/>
      <c r="BV512" s="179"/>
      <c r="BW512" s="179"/>
      <c r="BX512" s="179"/>
      <c r="BY512" s="179"/>
      <c r="BZ512" s="179"/>
      <c r="CA512" s="179"/>
      <c r="CB512" s="179"/>
      <c r="CC512" s="179"/>
      <c r="CD512" s="179"/>
      <c r="CE512" s="179"/>
      <c r="CF512" s="179"/>
      <c r="CG512" s="179"/>
      <c r="CH512" s="179"/>
      <c r="CI512" s="179"/>
      <c r="CJ512" s="179"/>
      <c r="CK512" s="179"/>
      <c r="CL512" s="179"/>
      <c r="CM512" s="179"/>
      <c r="CN512" s="179"/>
      <c r="CO512" s="179"/>
      <c r="CP512" s="179"/>
      <c r="CQ512" s="179"/>
      <c r="CR512" s="179"/>
      <c r="CS512" s="179"/>
      <c r="CT512" s="179"/>
      <c r="CU512" s="179"/>
      <c r="CV512" s="179"/>
      <c r="CW512" s="179"/>
      <c r="CX512" s="179"/>
      <c r="CY512" s="179"/>
      <c r="CZ512" s="179"/>
      <c r="DA512" s="179"/>
      <c r="DB512" s="179"/>
      <c r="DC512" s="179"/>
      <c r="DD512" s="179"/>
      <c r="DE512" s="179"/>
      <c r="DF512" s="179"/>
      <c r="DG512" s="179"/>
      <c r="DH512" s="179"/>
      <c r="DI512" s="179"/>
      <c r="DJ512" s="179"/>
      <c r="DK512" s="179"/>
      <c r="DL512" s="179"/>
      <c r="DM512" s="179"/>
      <c r="DN512" s="179"/>
      <c r="DO512" s="179"/>
      <c r="DP512" s="179"/>
      <c r="DQ512" s="179"/>
      <c r="DR512" s="179"/>
      <c r="DS512" s="179"/>
      <c r="DT512" s="179"/>
      <c r="DU512" s="179"/>
      <c r="DV512" s="179"/>
    </row>
    <row r="513" spans="1:126" x14ac:dyDescent="0.2">
      <c r="A513" s="191"/>
      <c r="B513" s="203"/>
      <c r="C513" s="203"/>
      <c r="D513" s="203"/>
      <c r="E513" s="207"/>
      <c r="F513" s="202" t="s">
        <v>259</v>
      </c>
      <c r="G513" s="179"/>
      <c r="H513" s="179"/>
      <c r="I513" s="192"/>
      <c r="J513" s="192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  <c r="AV513" s="179"/>
      <c r="AW513" s="179"/>
      <c r="AX513" s="179"/>
      <c r="AY513" s="179"/>
      <c r="AZ513" s="179"/>
      <c r="BA513" s="179"/>
      <c r="BB513" s="179"/>
      <c r="BC513" s="179"/>
      <c r="BD513" s="179"/>
      <c r="BE513" s="179"/>
      <c r="BF513" s="179"/>
      <c r="BG513" s="179"/>
      <c r="BH513" s="179"/>
      <c r="BI513" s="179"/>
      <c r="BJ513" s="179"/>
      <c r="BK513" s="179"/>
      <c r="BL513" s="179"/>
      <c r="BM513" s="179"/>
      <c r="BN513" s="179"/>
      <c r="BO513" s="179"/>
      <c r="BP513" s="179"/>
      <c r="BQ513" s="179"/>
      <c r="BR513" s="179"/>
      <c r="BS513" s="179"/>
      <c r="BT513" s="179"/>
      <c r="BU513" s="179"/>
      <c r="BV513" s="179"/>
      <c r="BW513" s="179"/>
      <c r="BX513" s="179"/>
      <c r="BY513" s="179"/>
      <c r="BZ513" s="179"/>
      <c r="CA513" s="179"/>
      <c r="CB513" s="179"/>
      <c r="CC513" s="179"/>
      <c r="CD513" s="179"/>
      <c r="CE513" s="179"/>
      <c r="CF513" s="179"/>
      <c r="CG513" s="179"/>
      <c r="CH513" s="179"/>
      <c r="CI513" s="179"/>
      <c r="CJ513" s="179"/>
      <c r="CK513" s="179"/>
      <c r="CL513" s="179"/>
      <c r="CM513" s="179"/>
      <c r="CN513" s="179"/>
      <c r="CO513" s="179"/>
      <c r="CP513" s="179"/>
      <c r="CQ513" s="179"/>
      <c r="CR513" s="179"/>
      <c r="CS513" s="179"/>
      <c r="CT513" s="179"/>
      <c r="CU513" s="179"/>
      <c r="CV513" s="179"/>
      <c r="CW513" s="179"/>
      <c r="CX513" s="179"/>
      <c r="CY513" s="179"/>
      <c r="CZ513" s="179"/>
      <c r="DA513" s="179"/>
      <c r="DB513" s="179"/>
      <c r="DC513" s="179"/>
      <c r="DD513" s="179"/>
      <c r="DE513" s="179"/>
      <c r="DF513" s="179"/>
      <c r="DG513" s="179"/>
      <c r="DH513" s="179"/>
      <c r="DI513" s="179"/>
      <c r="DJ513" s="179"/>
      <c r="DK513" s="179"/>
      <c r="DL513" s="179"/>
      <c r="DM513" s="179"/>
      <c r="DN513" s="179"/>
      <c r="DO513" s="179"/>
      <c r="DP513" s="179"/>
      <c r="DQ513" s="179"/>
      <c r="DR513" s="179"/>
      <c r="DS513" s="179"/>
      <c r="DT513" s="179"/>
      <c r="DU513" s="179"/>
      <c r="DV513" s="179"/>
    </row>
    <row r="514" spans="1:126" x14ac:dyDescent="0.2">
      <c r="A514" s="191"/>
      <c r="B514" s="203"/>
      <c r="C514" s="203"/>
      <c r="D514" s="203"/>
      <c r="E514" s="207"/>
      <c r="F514" s="202" t="s">
        <v>258</v>
      </c>
      <c r="G514" s="179"/>
      <c r="H514" s="179"/>
      <c r="I514" s="192"/>
      <c r="J514" s="192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  <c r="AV514" s="179"/>
      <c r="AW514" s="179"/>
      <c r="AX514" s="179"/>
      <c r="AY514" s="179"/>
      <c r="AZ514" s="179"/>
      <c r="BA514" s="179"/>
      <c r="BB514" s="179"/>
      <c r="BC514" s="179"/>
      <c r="BD514" s="179"/>
      <c r="BE514" s="179"/>
      <c r="BF514" s="179"/>
      <c r="BG514" s="179"/>
      <c r="BH514" s="179"/>
      <c r="BI514" s="179"/>
      <c r="BJ514" s="179"/>
      <c r="BK514" s="179"/>
      <c r="BL514" s="179"/>
      <c r="BM514" s="179"/>
      <c r="BN514" s="179"/>
      <c r="BO514" s="179"/>
      <c r="BP514" s="179"/>
      <c r="BQ514" s="179"/>
      <c r="BR514" s="179"/>
      <c r="BS514" s="179"/>
      <c r="BT514" s="179"/>
      <c r="BU514" s="179"/>
      <c r="BV514" s="179"/>
      <c r="BW514" s="179"/>
      <c r="BX514" s="179"/>
      <c r="BY514" s="179"/>
      <c r="BZ514" s="179"/>
      <c r="CA514" s="179"/>
      <c r="CB514" s="179"/>
      <c r="CC514" s="179"/>
      <c r="CD514" s="179"/>
      <c r="CE514" s="179"/>
      <c r="CF514" s="179"/>
      <c r="CG514" s="179"/>
      <c r="CH514" s="179"/>
      <c r="CI514" s="179"/>
      <c r="CJ514" s="179"/>
      <c r="CK514" s="179"/>
      <c r="CL514" s="179"/>
      <c r="CM514" s="179"/>
      <c r="CN514" s="179"/>
      <c r="CO514" s="179"/>
      <c r="CP514" s="179"/>
      <c r="CQ514" s="179"/>
      <c r="CR514" s="179"/>
      <c r="CS514" s="179"/>
      <c r="CT514" s="179"/>
      <c r="CU514" s="179"/>
      <c r="CV514" s="179"/>
      <c r="CW514" s="179"/>
      <c r="CX514" s="179"/>
      <c r="CY514" s="179"/>
      <c r="CZ514" s="179"/>
      <c r="DA514" s="179"/>
      <c r="DB514" s="179"/>
      <c r="DC514" s="179"/>
      <c r="DD514" s="179"/>
      <c r="DE514" s="179"/>
      <c r="DF514" s="179"/>
      <c r="DG514" s="179"/>
      <c r="DH514" s="179"/>
      <c r="DI514" s="179"/>
      <c r="DJ514" s="179"/>
      <c r="DK514" s="179"/>
      <c r="DL514" s="179"/>
      <c r="DM514" s="179"/>
      <c r="DN514" s="179"/>
      <c r="DO514" s="179"/>
      <c r="DP514" s="179"/>
      <c r="DQ514" s="179"/>
      <c r="DR514" s="179"/>
      <c r="DS514" s="179"/>
      <c r="DT514" s="179"/>
      <c r="DU514" s="179"/>
      <c r="DV514" s="179"/>
    </row>
    <row r="515" spans="1:126" x14ac:dyDescent="0.2">
      <c r="A515" s="191"/>
      <c r="B515" s="203"/>
      <c r="C515" s="203"/>
      <c r="D515" s="203"/>
      <c r="E515" s="207"/>
      <c r="F515" s="202" t="s">
        <v>259</v>
      </c>
      <c r="G515" s="179"/>
      <c r="H515" s="179"/>
      <c r="I515" s="192"/>
      <c r="J515" s="192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  <c r="AV515" s="179"/>
      <c r="AW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J515" s="179"/>
      <c r="BK515" s="179"/>
      <c r="BL515" s="179"/>
      <c r="BM515" s="179"/>
      <c r="BN515" s="179"/>
      <c r="BO515" s="179"/>
      <c r="BP515" s="179"/>
      <c r="BQ515" s="179"/>
      <c r="BR515" s="179"/>
      <c r="BS515" s="179"/>
      <c r="BT515" s="179"/>
      <c r="BU515" s="179"/>
      <c r="BV515" s="179"/>
      <c r="BW515" s="179"/>
      <c r="BX515" s="179"/>
      <c r="BY515" s="179"/>
      <c r="BZ515" s="179"/>
      <c r="CA515" s="179"/>
      <c r="CB515" s="179"/>
      <c r="CC515" s="179"/>
      <c r="CD515" s="179"/>
      <c r="CE515" s="179"/>
      <c r="CF515" s="179"/>
      <c r="CG515" s="179"/>
      <c r="CH515" s="179"/>
      <c r="CI515" s="179"/>
      <c r="CJ515" s="179"/>
      <c r="CK515" s="179"/>
      <c r="CL515" s="179"/>
      <c r="CM515" s="179"/>
      <c r="CN515" s="179"/>
      <c r="CO515" s="179"/>
      <c r="CP515" s="179"/>
      <c r="CQ515" s="179"/>
      <c r="CR515" s="179"/>
      <c r="CS515" s="179"/>
      <c r="CT515" s="179"/>
      <c r="CU515" s="179"/>
      <c r="CV515" s="179"/>
      <c r="CW515" s="179"/>
      <c r="CX515" s="179"/>
      <c r="CY515" s="179"/>
      <c r="CZ515" s="179"/>
      <c r="DA515" s="179"/>
      <c r="DB515" s="179"/>
      <c r="DC515" s="179"/>
      <c r="DD515" s="179"/>
      <c r="DE515" s="179"/>
      <c r="DF515" s="179"/>
      <c r="DG515" s="179"/>
      <c r="DH515" s="179"/>
      <c r="DI515" s="179"/>
      <c r="DJ515" s="179"/>
      <c r="DK515" s="179"/>
      <c r="DL515" s="179"/>
      <c r="DM515" s="179"/>
      <c r="DN515" s="179"/>
      <c r="DO515" s="179"/>
      <c r="DP515" s="179"/>
      <c r="DQ515" s="179"/>
      <c r="DR515" s="179"/>
      <c r="DS515" s="179"/>
      <c r="DT515" s="179"/>
      <c r="DU515" s="179"/>
      <c r="DV515" s="179"/>
    </row>
    <row r="516" spans="1:126" x14ac:dyDescent="0.2">
      <c r="A516" s="191"/>
      <c r="B516" s="203"/>
      <c r="C516" s="203"/>
      <c r="D516" s="203"/>
      <c r="E516" s="207"/>
      <c r="F516" s="202" t="s">
        <v>258</v>
      </c>
      <c r="G516" s="171"/>
      <c r="H516" s="171"/>
      <c r="I516" s="192"/>
      <c r="J516" s="192"/>
      <c r="K516" s="171"/>
      <c r="L516" s="179"/>
      <c r="M516" s="171"/>
      <c r="N516" s="171"/>
      <c r="O516" s="179"/>
      <c r="P516" s="171"/>
      <c r="Q516" s="171"/>
      <c r="R516" s="179"/>
      <c r="S516" s="171"/>
      <c r="T516" s="171"/>
      <c r="U516" s="179"/>
      <c r="V516" s="171"/>
      <c r="W516" s="171"/>
      <c r="X516" s="179"/>
      <c r="Y516" s="171"/>
      <c r="Z516" s="171"/>
      <c r="AA516" s="179"/>
      <c r="AB516" s="171"/>
      <c r="AC516" s="171"/>
      <c r="AD516" s="179"/>
      <c r="AE516" s="171"/>
      <c r="AF516" s="171"/>
      <c r="AG516" s="179"/>
      <c r="AH516" s="171"/>
      <c r="AI516" s="171"/>
      <c r="AJ516" s="179"/>
      <c r="AK516" s="171"/>
      <c r="AL516" s="171"/>
      <c r="AM516" s="179"/>
      <c r="AN516" s="171"/>
      <c r="AO516" s="171"/>
      <c r="AP516" s="179"/>
      <c r="AQ516" s="171"/>
      <c r="AR516" s="171"/>
      <c r="AS516" s="179"/>
      <c r="AT516" s="171"/>
      <c r="AU516" s="171"/>
      <c r="AV516" s="179"/>
      <c r="AW516" s="171"/>
      <c r="AX516" s="171"/>
      <c r="AY516" s="179"/>
      <c r="AZ516" s="171"/>
      <c r="BA516" s="171"/>
      <c r="BB516" s="179"/>
      <c r="BC516" s="171"/>
      <c r="BD516" s="171"/>
      <c r="BE516" s="179"/>
      <c r="BF516" s="171"/>
      <c r="BG516" s="171"/>
      <c r="BH516" s="179"/>
      <c r="BI516" s="171"/>
      <c r="BJ516" s="171"/>
      <c r="BK516" s="179"/>
      <c r="BL516" s="171"/>
      <c r="BM516" s="171"/>
      <c r="BN516" s="179"/>
      <c r="BO516" s="171"/>
      <c r="BP516" s="171"/>
      <c r="BQ516" s="179"/>
      <c r="BR516" s="171"/>
      <c r="BS516" s="171"/>
      <c r="BT516" s="179"/>
      <c r="BU516" s="171"/>
      <c r="BV516" s="171"/>
      <c r="BW516" s="179"/>
      <c r="BX516" s="171"/>
      <c r="BY516" s="171"/>
      <c r="BZ516" s="179"/>
      <c r="CA516" s="171"/>
      <c r="CB516" s="171"/>
      <c r="CC516" s="179"/>
      <c r="CD516" s="171"/>
      <c r="CE516" s="171"/>
      <c r="CF516" s="179"/>
      <c r="CG516" s="171"/>
      <c r="CH516" s="171"/>
      <c r="CI516" s="179"/>
      <c r="CJ516" s="171"/>
      <c r="CK516" s="171"/>
      <c r="CL516" s="179"/>
      <c r="CM516" s="171"/>
      <c r="CN516" s="171"/>
      <c r="CO516" s="179"/>
      <c r="CP516" s="171"/>
      <c r="CQ516" s="171"/>
      <c r="CR516" s="179"/>
      <c r="CS516" s="171"/>
      <c r="CT516" s="171"/>
      <c r="CU516" s="179"/>
      <c r="CV516" s="171"/>
      <c r="CW516" s="171"/>
      <c r="CX516" s="179"/>
      <c r="CY516" s="171"/>
      <c r="CZ516" s="171"/>
      <c r="DA516" s="179"/>
      <c r="DB516" s="171"/>
      <c r="DC516" s="171"/>
      <c r="DD516" s="179"/>
      <c r="DE516" s="171"/>
      <c r="DF516" s="171"/>
      <c r="DG516" s="179"/>
      <c r="DH516" s="171"/>
      <c r="DI516" s="171"/>
      <c r="DJ516" s="179"/>
      <c r="DK516" s="171"/>
      <c r="DL516" s="171"/>
      <c r="DM516" s="179"/>
      <c r="DN516" s="171"/>
      <c r="DO516" s="171"/>
      <c r="DP516" s="179"/>
      <c r="DQ516" s="171"/>
      <c r="DR516" s="171"/>
      <c r="DS516" s="179"/>
      <c r="DT516" s="171"/>
      <c r="DU516" s="171"/>
      <c r="DV516" s="179"/>
    </row>
    <row r="517" spans="1:126" x14ac:dyDescent="0.2">
      <c r="A517" s="191"/>
      <c r="B517" s="203"/>
      <c r="C517" s="203"/>
      <c r="D517" s="203"/>
      <c r="E517" s="207"/>
      <c r="F517" s="202" t="s">
        <v>259</v>
      </c>
      <c r="G517" s="179"/>
      <c r="H517" s="179"/>
      <c r="I517" s="192"/>
      <c r="J517" s="192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  <c r="AV517" s="179"/>
      <c r="AW517" s="179"/>
      <c r="AX517" s="179"/>
      <c r="AY517" s="179"/>
      <c r="AZ517" s="179"/>
      <c r="BA517" s="179"/>
      <c r="BB517" s="179"/>
      <c r="BC517" s="179"/>
      <c r="BD517" s="179"/>
      <c r="BE517" s="179"/>
      <c r="BF517" s="179"/>
      <c r="BG517" s="179"/>
      <c r="BH517" s="179"/>
      <c r="BI517" s="179"/>
      <c r="BJ517" s="179"/>
      <c r="BK517" s="179"/>
      <c r="BL517" s="179"/>
      <c r="BM517" s="179"/>
      <c r="BN517" s="179"/>
      <c r="BO517" s="179"/>
      <c r="BP517" s="179"/>
      <c r="BQ517" s="179"/>
      <c r="BR517" s="179"/>
      <c r="BS517" s="179"/>
      <c r="BT517" s="179"/>
      <c r="BU517" s="179"/>
      <c r="BV517" s="179"/>
      <c r="BW517" s="179"/>
      <c r="BX517" s="179"/>
      <c r="BY517" s="179"/>
      <c r="BZ517" s="179"/>
      <c r="CA517" s="179"/>
      <c r="CB517" s="179"/>
      <c r="CC517" s="179"/>
      <c r="CD517" s="179"/>
      <c r="CE517" s="179"/>
      <c r="CF517" s="179"/>
      <c r="CG517" s="179"/>
      <c r="CH517" s="179"/>
      <c r="CI517" s="179"/>
      <c r="CJ517" s="179"/>
      <c r="CK517" s="179"/>
      <c r="CL517" s="179"/>
      <c r="CM517" s="179"/>
      <c r="CN517" s="179"/>
      <c r="CO517" s="179"/>
      <c r="CP517" s="179"/>
      <c r="CQ517" s="179"/>
      <c r="CR517" s="179"/>
      <c r="CS517" s="179"/>
      <c r="CT517" s="179"/>
      <c r="CU517" s="179"/>
      <c r="CV517" s="179"/>
      <c r="CW517" s="179"/>
      <c r="CX517" s="179"/>
      <c r="CY517" s="179"/>
      <c r="CZ517" s="179"/>
      <c r="DA517" s="179"/>
      <c r="DB517" s="179"/>
      <c r="DC517" s="179"/>
      <c r="DD517" s="179"/>
      <c r="DE517" s="179"/>
      <c r="DF517" s="179"/>
      <c r="DG517" s="179"/>
      <c r="DH517" s="179"/>
      <c r="DI517" s="179"/>
      <c r="DJ517" s="179"/>
      <c r="DK517" s="179"/>
      <c r="DL517" s="179"/>
      <c r="DM517" s="179"/>
      <c r="DN517" s="179"/>
      <c r="DO517" s="179"/>
      <c r="DP517" s="179"/>
      <c r="DQ517" s="179"/>
      <c r="DR517" s="179"/>
      <c r="DS517" s="179"/>
      <c r="DT517" s="179"/>
      <c r="DU517" s="179"/>
      <c r="DV517" s="179"/>
    </row>
    <row r="518" spans="1:126" x14ac:dyDescent="0.2">
      <c r="A518" s="191"/>
      <c r="B518" s="203"/>
      <c r="C518" s="203"/>
      <c r="D518" s="203"/>
      <c r="E518" s="207"/>
      <c r="F518" s="202" t="s">
        <v>258</v>
      </c>
      <c r="G518" s="179"/>
      <c r="H518" s="179"/>
      <c r="I518" s="192"/>
      <c r="J518" s="192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  <c r="AV518" s="179"/>
      <c r="AW518" s="179"/>
      <c r="AX518" s="179"/>
      <c r="AY518" s="179"/>
      <c r="AZ518" s="179"/>
      <c r="BA518" s="179"/>
      <c r="BB518" s="179"/>
      <c r="BC518" s="179"/>
      <c r="BD518" s="179"/>
      <c r="BE518" s="179"/>
      <c r="BF518" s="179"/>
      <c r="BG518" s="179"/>
      <c r="BH518" s="179"/>
      <c r="BI518" s="179"/>
      <c r="BJ518" s="179"/>
      <c r="BK518" s="179"/>
      <c r="BL518" s="179"/>
      <c r="BM518" s="179"/>
      <c r="BN518" s="179"/>
      <c r="BO518" s="179"/>
      <c r="BP518" s="179"/>
      <c r="BQ518" s="179"/>
      <c r="BR518" s="179"/>
      <c r="BS518" s="179"/>
      <c r="BT518" s="179"/>
      <c r="BU518" s="179"/>
      <c r="BV518" s="179"/>
      <c r="BW518" s="179"/>
      <c r="BX518" s="179"/>
      <c r="BY518" s="179"/>
      <c r="BZ518" s="179"/>
      <c r="CA518" s="179"/>
      <c r="CB518" s="179"/>
      <c r="CC518" s="179"/>
      <c r="CD518" s="179"/>
      <c r="CE518" s="179"/>
      <c r="CF518" s="179"/>
      <c r="CG518" s="179"/>
      <c r="CH518" s="179"/>
      <c r="CI518" s="179"/>
      <c r="CJ518" s="179"/>
      <c r="CK518" s="179"/>
      <c r="CL518" s="179"/>
      <c r="CM518" s="179"/>
      <c r="CN518" s="179"/>
      <c r="CO518" s="179"/>
      <c r="CP518" s="179"/>
      <c r="CQ518" s="179"/>
      <c r="CR518" s="179"/>
      <c r="CS518" s="179"/>
      <c r="CT518" s="179"/>
      <c r="CU518" s="179"/>
      <c r="CV518" s="179"/>
      <c r="CW518" s="179"/>
      <c r="CX518" s="179"/>
      <c r="CY518" s="179"/>
      <c r="CZ518" s="179"/>
      <c r="DA518" s="179"/>
      <c r="DB518" s="179"/>
      <c r="DC518" s="179"/>
      <c r="DD518" s="179"/>
      <c r="DE518" s="179"/>
      <c r="DF518" s="179"/>
      <c r="DG518" s="179"/>
      <c r="DH518" s="179"/>
      <c r="DI518" s="179"/>
      <c r="DJ518" s="179"/>
      <c r="DK518" s="179"/>
      <c r="DL518" s="179"/>
      <c r="DM518" s="179"/>
      <c r="DN518" s="179"/>
      <c r="DO518" s="179"/>
      <c r="DP518" s="179"/>
      <c r="DQ518" s="179"/>
      <c r="DR518" s="179"/>
      <c r="DS518" s="179"/>
      <c r="DT518" s="179"/>
      <c r="DU518" s="179"/>
      <c r="DV518" s="179"/>
    </row>
    <row r="519" spans="1:126" x14ac:dyDescent="0.2">
      <c r="A519" s="191"/>
      <c r="B519" s="203"/>
      <c r="C519" s="203"/>
      <c r="D519" s="203"/>
      <c r="E519" s="207"/>
      <c r="F519" s="202" t="s">
        <v>259</v>
      </c>
      <c r="G519" s="179"/>
      <c r="H519" s="179"/>
      <c r="I519" s="192"/>
      <c r="J519" s="192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  <c r="AV519" s="179"/>
      <c r="AW519" s="179"/>
      <c r="AX519" s="179"/>
      <c r="AY519" s="179"/>
      <c r="AZ519" s="179"/>
      <c r="BA519" s="179"/>
      <c r="BB519" s="179"/>
      <c r="BC519" s="179"/>
      <c r="BD519" s="179"/>
      <c r="BE519" s="179"/>
      <c r="BF519" s="179"/>
      <c r="BG519" s="179"/>
      <c r="BH519" s="179"/>
      <c r="BI519" s="179"/>
      <c r="BJ519" s="179"/>
      <c r="BK519" s="179"/>
      <c r="BL519" s="179"/>
      <c r="BM519" s="179"/>
      <c r="BN519" s="179"/>
      <c r="BO519" s="179"/>
      <c r="BP519" s="179"/>
      <c r="BQ519" s="179"/>
      <c r="BR519" s="179"/>
      <c r="BS519" s="179"/>
      <c r="BT519" s="179"/>
      <c r="BU519" s="179"/>
      <c r="BV519" s="179"/>
      <c r="BW519" s="179"/>
      <c r="BX519" s="179"/>
      <c r="BY519" s="179"/>
      <c r="BZ519" s="179"/>
      <c r="CA519" s="179"/>
      <c r="CB519" s="179"/>
      <c r="CC519" s="179"/>
      <c r="CD519" s="179"/>
      <c r="CE519" s="179"/>
      <c r="CF519" s="179"/>
      <c r="CG519" s="179"/>
      <c r="CH519" s="179"/>
      <c r="CI519" s="179"/>
      <c r="CJ519" s="179"/>
      <c r="CK519" s="179"/>
      <c r="CL519" s="179"/>
      <c r="CM519" s="179"/>
      <c r="CN519" s="179"/>
      <c r="CO519" s="179"/>
      <c r="CP519" s="179"/>
      <c r="CQ519" s="179"/>
      <c r="CR519" s="179"/>
      <c r="CS519" s="179"/>
      <c r="CT519" s="179"/>
      <c r="CU519" s="179"/>
      <c r="CV519" s="179"/>
      <c r="CW519" s="179"/>
      <c r="CX519" s="179"/>
      <c r="CY519" s="179"/>
      <c r="CZ519" s="179"/>
      <c r="DA519" s="179"/>
      <c r="DB519" s="179"/>
      <c r="DC519" s="179"/>
      <c r="DD519" s="179"/>
      <c r="DE519" s="179"/>
      <c r="DF519" s="179"/>
      <c r="DG519" s="179"/>
      <c r="DH519" s="179"/>
      <c r="DI519" s="179"/>
      <c r="DJ519" s="179"/>
      <c r="DK519" s="179"/>
      <c r="DL519" s="179"/>
      <c r="DM519" s="179"/>
      <c r="DN519" s="179"/>
      <c r="DO519" s="179"/>
      <c r="DP519" s="179"/>
      <c r="DQ519" s="179"/>
      <c r="DR519" s="179"/>
      <c r="DS519" s="179"/>
      <c r="DT519" s="179"/>
      <c r="DU519" s="179"/>
      <c r="DV519" s="179"/>
    </row>
    <row r="520" spans="1:126" x14ac:dyDescent="0.2">
      <c r="A520" s="191"/>
      <c r="B520" s="203"/>
      <c r="C520" s="203"/>
      <c r="D520" s="203"/>
      <c r="E520" s="207"/>
      <c r="F520" s="202" t="s">
        <v>258</v>
      </c>
      <c r="G520" s="179"/>
      <c r="H520" s="179"/>
      <c r="I520" s="192"/>
      <c r="J520" s="192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  <c r="AV520" s="179"/>
      <c r="AW520" s="179"/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J520" s="179"/>
      <c r="BK520" s="179"/>
      <c r="BL520" s="179"/>
      <c r="BM520" s="179"/>
      <c r="BN520" s="179"/>
      <c r="BO520" s="179"/>
      <c r="BP520" s="179"/>
      <c r="BQ520" s="179"/>
      <c r="BR520" s="179"/>
      <c r="BS520" s="179"/>
      <c r="BT520" s="179"/>
      <c r="BU520" s="179"/>
      <c r="BV520" s="179"/>
      <c r="BW520" s="179"/>
      <c r="BX520" s="179"/>
      <c r="BY520" s="179"/>
      <c r="BZ520" s="179"/>
      <c r="CA520" s="179"/>
      <c r="CB520" s="179"/>
      <c r="CC520" s="179"/>
      <c r="CD520" s="179"/>
      <c r="CE520" s="179"/>
      <c r="CF520" s="179"/>
      <c r="CG520" s="179"/>
      <c r="CH520" s="179"/>
      <c r="CI520" s="179"/>
      <c r="CJ520" s="179"/>
      <c r="CK520" s="179"/>
      <c r="CL520" s="179"/>
      <c r="CM520" s="179"/>
      <c r="CN520" s="179"/>
      <c r="CO520" s="179"/>
      <c r="CP520" s="179"/>
      <c r="CQ520" s="179"/>
      <c r="CR520" s="179"/>
      <c r="CS520" s="179"/>
      <c r="CT520" s="179"/>
      <c r="CU520" s="179"/>
      <c r="CV520" s="179"/>
      <c r="CW520" s="179"/>
      <c r="CX520" s="179"/>
      <c r="CY520" s="179"/>
      <c r="CZ520" s="179"/>
      <c r="DA520" s="179"/>
      <c r="DB520" s="179"/>
      <c r="DC520" s="179"/>
      <c r="DD520" s="179"/>
      <c r="DE520" s="179"/>
      <c r="DF520" s="179"/>
      <c r="DG520" s="179"/>
      <c r="DH520" s="179"/>
      <c r="DI520" s="179"/>
      <c r="DJ520" s="179"/>
      <c r="DK520" s="179"/>
      <c r="DL520" s="179"/>
      <c r="DM520" s="179"/>
      <c r="DN520" s="179"/>
      <c r="DO520" s="179"/>
      <c r="DP520" s="179"/>
      <c r="DQ520" s="179"/>
      <c r="DR520" s="179"/>
      <c r="DS520" s="179"/>
      <c r="DT520" s="179"/>
      <c r="DU520" s="179"/>
      <c r="DV520" s="179"/>
    </row>
    <row r="521" spans="1:126" x14ac:dyDescent="0.2">
      <c r="A521" s="191"/>
      <c r="B521" s="203"/>
      <c r="C521" s="203"/>
      <c r="D521" s="203"/>
      <c r="E521" s="207"/>
      <c r="F521" s="202" t="s">
        <v>259</v>
      </c>
      <c r="G521" s="179"/>
      <c r="H521" s="179"/>
      <c r="I521" s="192"/>
      <c r="J521" s="192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79"/>
      <c r="BN521" s="179"/>
      <c r="BO521" s="179"/>
      <c r="BP521" s="179"/>
      <c r="BQ521" s="179"/>
      <c r="BR521" s="179"/>
      <c r="BS521" s="179"/>
      <c r="BT521" s="179"/>
      <c r="BU521" s="179"/>
      <c r="BV521" s="179"/>
      <c r="BW521" s="179"/>
      <c r="BX521" s="179"/>
      <c r="BY521" s="179"/>
      <c r="BZ521" s="179"/>
      <c r="CA521" s="179"/>
      <c r="CB521" s="179"/>
      <c r="CC521" s="179"/>
      <c r="CD521" s="179"/>
      <c r="CE521" s="179"/>
      <c r="CF521" s="179"/>
      <c r="CG521" s="179"/>
      <c r="CH521" s="179"/>
      <c r="CI521" s="179"/>
      <c r="CJ521" s="179"/>
      <c r="CK521" s="179"/>
      <c r="CL521" s="179"/>
      <c r="CM521" s="179"/>
      <c r="CN521" s="179"/>
      <c r="CO521" s="179"/>
      <c r="CP521" s="179"/>
      <c r="CQ521" s="179"/>
      <c r="CR521" s="179"/>
      <c r="CS521" s="179"/>
      <c r="CT521" s="179"/>
      <c r="CU521" s="179"/>
      <c r="CV521" s="179"/>
      <c r="CW521" s="179"/>
      <c r="CX521" s="179"/>
      <c r="CY521" s="179"/>
      <c r="CZ521" s="179"/>
      <c r="DA521" s="179"/>
      <c r="DB521" s="179"/>
      <c r="DC521" s="179"/>
      <c r="DD521" s="179"/>
      <c r="DE521" s="179"/>
      <c r="DF521" s="179"/>
      <c r="DG521" s="179"/>
      <c r="DH521" s="179"/>
      <c r="DI521" s="179"/>
      <c r="DJ521" s="179"/>
      <c r="DK521" s="179"/>
      <c r="DL521" s="179"/>
      <c r="DM521" s="179"/>
      <c r="DN521" s="179"/>
      <c r="DO521" s="179"/>
      <c r="DP521" s="179"/>
      <c r="DQ521" s="179"/>
      <c r="DR521" s="179"/>
      <c r="DS521" s="179"/>
      <c r="DT521" s="179"/>
      <c r="DU521" s="179"/>
      <c r="DV521" s="179"/>
    </row>
    <row r="522" spans="1:126" x14ac:dyDescent="0.2">
      <c r="A522" s="191"/>
      <c r="B522" s="203"/>
      <c r="C522" s="203"/>
      <c r="D522" s="203"/>
      <c r="E522" s="207"/>
      <c r="F522" s="202" t="s">
        <v>258</v>
      </c>
      <c r="G522" s="171"/>
      <c r="H522" s="171"/>
      <c r="I522" s="192"/>
      <c r="J522" s="192"/>
      <c r="K522" s="171"/>
      <c r="L522" s="179"/>
      <c r="M522" s="171"/>
      <c r="N522" s="171"/>
      <c r="O522" s="179"/>
      <c r="P522" s="171"/>
      <c r="Q522" s="171"/>
      <c r="R522" s="179"/>
      <c r="S522" s="171"/>
      <c r="T522" s="171"/>
      <c r="U522" s="179"/>
      <c r="V522" s="171"/>
      <c r="W522" s="171"/>
      <c r="X522" s="179"/>
      <c r="Y522" s="171"/>
      <c r="Z522" s="171"/>
      <c r="AA522" s="179"/>
      <c r="AB522" s="171"/>
      <c r="AC522" s="171"/>
      <c r="AD522" s="179"/>
      <c r="AE522" s="171"/>
      <c r="AF522" s="171"/>
      <c r="AG522" s="179"/>
      <c r="AH522" s="171"/>
      <c r="AI522" s="171"/>
      <c r="AJ522" s="179"/>
      <c r="AK522" s="171"/>
      <c r="AL522" s="171"/>
      <c r="AM522" s="179"/>
      <c r="AN522" s="171"/>
      <c r="AO522" s="171"/>
      <c r="AP522" s="179"/>
      <c r="AQ522" s="171"/>
      <c r="AR522" s="171"/>
      <c r="AS522" s="179"/>
      <c r="AT522" s="171"/>
      <c r="AU522" s="171"/>
      <c r="AV522" s="179"/>
      <c r="AW522" s="171"/>
      <c r="AX522" s="171"/>
      <c r="AY522" s="179"/>
      <c r="AZ522" s="171"/>
      <c r="BA522" s="171"/>
      <c r="BB522" s="179"/>
      <c r="BC522" s="171"/>
      <c r="BD522" s="171"/>
      <c r="BE522" s="179"/>
      <c r="BF522" s="171"/>
      <c r="BG522" s="171"/>
      <c r="BH522" s="179"/>
      <c r="BI522" s="171"/>
      <c r="BJ522" s="171"/>
      <c r="BK522" s="179"/>
      <c r="BL522" s="171"/>
      <c r="BM522" s="171"/>
      <c r="BN522" s="179"/>
      <c r="BO522" s="171"/>
      <c r="BP522" s="171"/>
      <c r="BQ522" s="179"/>
      <c r="BR522" s="171"/>
      <c r="BS522" s="171"/>
      <c r="BT522" s="179"/>
      <c r="BU522" s="171"/>
      <c r="BV522" s="171"/>
      <c r="BW522" s="179"/>
      <c r="BX522" s="171"/>
      <c r="BY522" s="171"/>
      <c r="BZ522" s="179"/>
      <c r="CA522" s="171"/>
      <c r="CB522" s="171"/>
      <c r="CC522" s="179"/>
      <c r="CD522" s="171"/>
      <c r="CE522" s="171"/>
      <c r="CF522" s="179"/>
      <c r="CG522" s="171"/>
      <c r="CH522" s="171"/>
      <c r="CI522" s="179"/>
      <c r="CJ522" s="171"/>
      <c r="CK522" s="171"/>
      <c r="CL522" s="179"/>
      <c r="CM522" s="171"/>
      <c r="CN522" s="171"/>
      <c r="CO522" s="179"/>
      <c r="CP522" s="171"/>
      <c r="CQ522" s="171"/>
      <c r="CR522" s="179"/>
      <c r="CS522" s="171"/>
      <c r="CT522" s="171"/>
      <c r="CU522" s="179"/>
      <c r="CV522" s="171"/>
      <c r="CW522" s="171"/>
      <c r="CX522" s="179"/>
      <c r="CY522" s="171"/>
      <c r="CZ522" s="171"/>
      <c r="DA522" s="179"/>
      <c r="DB522" s="171"/>
      <c r="DC522" s="171"/>
      <c r="DD522" s="179"/>
      <c r="DE522" s="171"/>
      <c r="DF522" s="171"/>
      <c r="DG522" s="179"/>
      <c r="DH522" s="171"/>
      <c r="DI522" s="171"/>
      <c r="DJ522" s="179"/>
      <c r="DK522" s="171"/>
      <c r="DL522" s="171"/>
      <c r="DM522" s="179"/>
      <c r="DN522" s="171"/>
      <c r="DO522" s="171"/>
      <c r="DP522" s="179"/>
      <c r="DQ522" s="171"/>
      <c r="DR522" s="171"/>
      <c r="DS522" s="179"/>
      <c r="DT522" s="171"/>
      <c r="DU522" s="171"/>
      <c r="DV522" s="179"/>
    </row>
    <row r="523" spans="1:126" x14ac:dyDescent="0.2">
      <c r="A523" s="191"/>
      <c r="B523" s="203"/>
      <c r="C523" s="203"/>
      <c r="D523" s="203"/>
      <c r="E523" s="207"/>
      <c r="F523" s="202" t="s">
        <v>259</v>
      </c>
      <c r="G523" s="179"/>
      <c r="H523" s="179"/>
      <c r="I523" s="192"/>
      <c r="J523" s="192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  <c r="AV523" s="179"/>
      <c r="AW523" s="179"/>
      <c r="AX523" s="179"/>
      <c r="AY523" s="179"/>
      <c r="AZ523" s="179"/>
      <c r="BA523" s="179"/>
      <c r="BB523" s="179"/>
      <c r="BC523" s="179"/>
      <c r="BD523" s="179"/>
      <c r="BE523" s="179"/>
      <c r="BF523" s="179"/>
      <c r="BG523" s="179"/>
      <c r="BH523" s="179"/>
      <c r="BI523" s="179"/>
      <c r="BJ523" s="179"/>
      <c r="BK523" s="179"/>
      <c r="BL523" s="179"/>
      <c r="BM523" s="179"/>
      <c r="BN523" s="179"/>
      <c r="BO523" s="179"/>
      <c r="BP523" s="179"/>
      <c r="BQ523" s="179"/>
      <c r="BR523" s="179"/>
      <c r="BS523" s="179"/>
      <c r="BT523" s="179"/>
      <c r="BU523" s="179"/>
      <c r="BV523" s="179"/>
      <c r="BW523" s="179"/>
      <c r="BX523" s="179"/>
      <c r="BY523" s="179"/>
      <c r="BZ523" s="179"/>
      <c r="CA523" s="179"/>
      <c r="CB523" s="179"/>
      <c r="CC523" s="179"/>
      <c r="CD523" s="179"/>
      <c r="CE523" s="179"/>
      <c r="CF523" s="179"/>
      <c r="CG523" s="179"/>
      <c r="CH523" s="179"/>
      <c r="CI523" s="179"/>
      <c r="CJ523" s="179"/>
      <c r="CK523" s="179"/>
      <c r="CL523" s="179"/>
      <c r="CM523" s="179"/>
      <c r="CN523" s="179"/>
      <c r="CO523" s="179"/>
      <c r="CP523" s="179"/>
      <c r="CQ523" s="179"/>
      <c r="CR523" s="179"/>
      <c r="CS523" s="179"/>
      <c r="CT523" s="179"/>
      <c r="CU523" s="179"/>
      <c r="CV523" s="179"/>
      <c r="CW523" s="179"/>
      <c r="CX523" s="179"/>
      <c r="CY523" s="179"/>
      <c r="CZ523" s="179"/>
      <c r="DA523" s="179"/>
      <c r="DB523" s="179"/>
      <c r="DC523" s="179"/>
      <c r="DD523" s="179"/>
      <c r="DE523" s="179"/>
      <c r="DF523" s="179"/>
      <c r="DG523" s="179"/>
      <c r="DH523" s="179"/>
      <c r="DI523" s="179"/>
      <c r="DJ523" s="179"/>
      <c r="DK523" s="179"/>
      <c r="DL523" s="179"/>
      <c r="DM523" s="179"/>
      <c r="DN523" s="179"/>
      <c r="DO523" s="179"/>
      <c r="DP523" s="179"/>
      <c r="DQ523" s="179"/>
      <c r="DR523" s="179"/>
      <c r="DS523" s="179"/>
      <c r="DT523" s="179"/>
      <c r="DU523" s="179"/>
      <c r="DV523" s="179"/>
    </row>
    <row r="524" spans="1:126" x14ac:dyDescent="0.2">
      <c r="A524" s="191"/>
      <c r="B524" s="203"/>
      <c r="C524" s="203"/>
      <c r="D524" s="203"/>
      <c r="E524" s="207"/>
      <c r="F524" s="202" t="s">
        <v>258</v>
      </c>
      <c r="G524" s="179"/>
      <c r="H524" s="179"/>
      <c r="I524" s="192"/>
      <c r="J524" s="192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79"/>
      <c r="BN524" s="179"/>
      <c r="BO524" s="179"/>
      <c r="BP524" s="179"/>
      <c r="BQ524" s="179"/>
      <c r="BR524" s="179"/>
      <c r="BS524" s="179"/>
      <c r="BT524" s="179"/>
      <c r="BU524" s="179"/>
      <c r="BV524" s="179"/>
      <c r="BW524" s="179"/>
      <c r="BX524" s="179"/>
      <c r="BY524" s="179"/>
      <c r="BZ524" s="179"/>
      <c r="CA524" s="179"/>
      <c r="CB524" s="179"/>
      <c r="CC524" s="179"/>
      <c r="CD524" s="179"/>
      <c r="CE524" s="179"/>
      <c r="CF524" s="179"/>
      <c r="CG524" s="179"/>
      <c r="CH524" s="179"/>
      <c r="CI524" s="179"/>
      <c r="CJ524" s="179"/>
      <c r="CK524" s="179"/>
      <c r="CL524" s="179"/>
      <c r="CM524" s="179"/>
      <c r="CN524" s="179"/>
      <c r="CO524" s="179"/>
      <c r="CP524" s="179"/>
      <c r="CQ524" s="179"/>
      <c r="CR524" s="179"/>
      <c r="CS524" s="179"/>
      <c r="CT524" s="179"/>
      <c r="CU524" s="179"/>
      <c r="CV524" s="179"/>
      <c r="CW524" s="179"/>
      <c r="CX524" s="179"/>
      <c r="CY524" s="179"/>
      <c r="CZ524" s="179"/>
      <c r="DA524" s="179"/>
      <c r="DB524" s="179"/>
      <c r="DC524" s="179"/>
      <c r="DD524" s="179"/>
      <c r="DE524" s="179"/>
      <c r="DF524" s="179"/>
      <c r="DG524" s="179"/>
      <c r="DH524" s="179"/>
      <c r="DI524" s="179"/>
      <c r="DJ524" s="179"/>
      <c r="DK524" s="179"/>
      <c r="DL524" s="179"/>
      <c r="DM524" s="179"/>
      <c r="DN524" s="179"/>
      <c r="DO524" s="179"/>
      <c r="DP524" s="179"/>
      <c r="DQ524" s="179"/>
      <c r="DR524" s="179"/>
      <c r="DS524" s="179"/>
      <c r="DT524" s="179"/>
      <c r="DU524" s="179"/>
      <c r="DV524" s="179"/>
    </row>
    <row r="525" spans="1:126" x14ac:dyDescent="0.2">
      <c r="A525" s="191"/>
      <c r="B525" s="203"/>
      <c r="C525" s="203"/>
      <c r="D525" s="203"/>
      <c r="E525" s="207"/>
      <c r="F525" s="202" t="s">
        <v>259</v>
      </c>
      <c r="G525" s="179"/>
      <c r="H525" s="179"/>
      <c r="I525" s="192"/>
      <c r="J525" s="192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179"/>
      <c r="BN525" s="179"/>
      <c r="BO525" s="179"/>
      <c r="BP525" s="179"/>
      <c r="BQ525" s="179"/>
      <c r="BR525" s="179"/>
      <c r="BS525" s="179"/>
      <c r="BT525" s="179"/>
      <c r="BU525" s="179"/>
      <c r="BV525" s="179"/>
      <c r="BW525" s="179"/>
      <c r="BX525" s="179"/>
      <c r="BY525" s="179"/>
      <c r="BZ525" s="179"/>
      <c r="CA525" s="179"/>
      <c r="CB525" s="179"/>
      <c r="CC525" s="179"/>
      <c r="CD525" s="179"/>
      <c r="CE525" s="179"/>
      <c r="CF525" s="179"/>
      <c r="CG525" s="179"/>
      <c r="CH525" s="179"/>
      <c r="CI525" s="179"/>
      <c r="CJ525" s="179"/>
      <c r="CK525" s="179"/>
      <c r="CL525" s="179"/>
      <c r="CM525" s="179"/>
      <c r="CN525" s="179"/>
      <c r="CO525" s="179"/>
      <c r="CP525" s="179"/>
      <c r="CQ525" s="179"/>
      <c r="CR525" s="179"/>
      <c r="CS525" s="179"/>
      <c r="CT525" s="179"/>
      <c r="CU525" s="179"/>
      <c r="CV525" s="179"/>
      <c r="CW525" s="179"/>
      <c r="CX525" s="179"/>
      <c r="CY525" s="179"/>
      <c r="CZ525" s="179"/>
      <c r="DA525" s="179"/>
      <c r="DB525" s="179"/>
      <c r="DC525" s="179"/>
      <c r="DD525" s="179"/>
      <c r="DE525" s="179"/>
      <c r="DF525" s="179"/>
      <c r="DG525" s="179"/>
      <c r="DH525" s="179"/>
      <c r="DI525" s="179"/>
      <c r="DJ525" s="179"/>
      <c r="DK525" s="179"/>
      <c r="DL525" s="179"/>
      <c r="DM525" s="179"/>
      <c r="DN525" s="179"/>
      <c r="DO525" s="179"/>
      <c r="DP525" s="179"/>
      <c r="DQ525" s="179"/>
      <c r="DR525" s="179"/>
      <c r="DS525" s="179"/>
      <c r="DT525" s="179"/>
      <c r="DU525" s="179"/>
      <c r="DV525" s="179"/>
    </row>
    <row r="526" spans="1:126" x14ac:dyDescent="0.2">
      <c r="A526" s="191"/>
      <c r="B526" s="203"/>
      <c r="C526" s="203"/>
      <c r="D526" s="203"/>
      <c r="E526" s="207"/>
      <c r="F526" s="202" t="s">
        <v>258</v>
      </c>
      <c r="G526" s="179"/>
      <c r="H526" s="179"/>
      <c r="I526" s="192"/>
      <c r="J526" s="192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179"/>
      <c r="BN526" s="179"/>
      <c r="BO526" s="179"/>
      <c r="BP526" s="179"/>
      <c r="BQ526" s="179"/>
      <c r="BR526" s="179"/>
      <c r="BS526" s="179"/>
      <c r="BT526" s="179"/>
      <c r="BU526" s="179"/>
      <c r="BV526" s="179"/>
      <c r="BW526" s="179"/>
      <c r="BX526" s="179"/>
      <c r="BY526" s="179"/>
      <c r="BZ526" s="179"/>
      <c r="CA526" s="179"/>
      <c r="CB526" s="179"/>
      <c r="CC526" s="179"/>
      <c r="CD526" s="179"/>
      <c r="CE526" s="179"/>
      <c r="CF526" s="179"/>
      <c r="CG526" s="179"/>
      <c r="CH526" s="179"/>
      <c r="CI526" s="179"/>
      <c r="CJ526" s="179"/>
      <c r="CK526" s="179"/>
      <c r="CL526" s="179"/>
      <c r="CM526" s="179"/>
      <c r="CN526" s="179"/>
      <c r="CO526" s="179"/>
      <c r="CP526" s="179"/>
      <c r="CQ526" s="179"/>
      <c r="CR526" s="179"/>
      <c r="CS526" s="179"/>
      <c r="CT526" s="179"/>
      <c r="CU526" s="179"/>
      <c r="CV526" s="179"/>
      <c r="CW526" s="179"/>
      <c r="CX526" s="179"/>
      <c r="CY526" s="179"/>
      <c r="CZ526" s="179"/>
      <c r="DA526" s="179"/>
      <c r="DB526" s="179"/>
      <c r="DC526" s="179"/>
      <c r="DD526" s="179"/>
      <c r="DE526" s="179"/>
      <c r="DF526" s="179"/>
      <c r="DG526" s="179"/>
      <c r="DH526" s="179"/>
      <c r="DI526" s="179"/>
      <c r="DJ526" s="179"/>
      <c r="DK526" s="179"/>
      <c r="DL526" s="179"/>
      <c r="DM526" s="179"/>
      <c r="DN526" s="179"/>
      <c r="DO526" s="179"/>
      <c r="DP526" s="179"/>
      <c r="DQ526" s="179"/>
      <c r="DR526" s="179"/>
      <c r="DS526" s="179"/>
      <c r="DT526" s="179"/>
      <c r="DU526" s="179"/>
      <c r="DV526" s="179"/>
    </row>
    <row r="527" spans="1:126" x14ac:dyDescent="0.2">
      <c r="A527" s="191"/>
      <c r="B527" s="203"/>
      <c r="C527" s="203"/>
      <c r="D527" s="203"/>
      <c r="E527" s="207"/>
      <c r="F527" s="202" t="s">
        <v>259</v>
      </c>
      <c r="G527" s="179"/>
      <c r="H527" s="179"/>
      <c r="I527" s="192"/>
      <c r="J527" s="192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179"/>
      <c r="BN527" s="179"/>
      <c r="BO527" s="179"/>
      <c r="BP527" s="179"/>
      <c r="BQ527" s="179"/>
      <c r="BR527" s="179"/>
      <c r="BS527" s="179"/>
      <c r="BT527" s="179"/>
      <c r="BU527" s="179"/>
      <c r="BV527" s="179"/>
      <c r="BW527" s="179"/>
      <c r="BX527" s="179"/>
      <c r="BY527" s="179"/>
      <c r="BZ527" s="179"/>
      <c r="CA527" s="179"/>
      <c r="CB527" s="179"/>
      <c r="CC527" s="179"/>
      <c r="CD527" s="179"/>
      <c r="CE527" s="179"/>
      <c r="CF527" s="179"/>
      <c r="CG527" s="179"/>
      <c r="CH527" s="179"/>
      <c r="CI527" s="179"/>
      <c r="CJ527" s="179"/>
      <c r="CK527" s="179"/>
      <c r="CL527" s="179"/>
      <c r="CM527" s="179"/>
      <c r="CN527" s="179"/>
      <c r="CO527" s="179"/>
      <c r="CP527" s="179"/>
      <c r="CQ527" s="179"/>
      <c r="CR527" s="179"/>
      <c r="CS527" s="179"/>
      <c r="CT527" s="179"/>
      <c r="CU527" s="179"/>
      <c r="CV527" s="179"/>
      <c r="CW527" s="179"/>
      <c r="CX527" s="179"/>
      <c r="CY527" s="179"/>
      <c r="CZ527" s="179"/>
      <c r="DA527" s="179"/>
      <c r="DB527" s="179"/>
      <c r="DC527" s="179"/>
      <c r="DD527" s="179"/>
      <c r="DE527" s="179"/>
      <c r="DF527" s="179"/>
      <c r="DG527" s="179"/>
      <c r="DH527" s="179"/>
      <c r="DI527" s="179"/>
      <c r="DJ527" s="179"/>
      <c r="DK527" s="179"/>
      <c r="DL527" s="179"/>
      <c r="DM527" s="179"/>
      <c r="DN527" s="179"/>
      <c r="DO527" s="179"/>
      <c r="DP527" s="179"/>
      <c r="DQ527" s="179"/>
      <c r="DR527" s="179"/>
      <c r="DS527" s="179"/>
      <c r="DT527" s="179"/>
      <c r="DU527" s="179"/>
      <c r="DV527" s="179"/>
    </row>
    <row r="528" spans="1:126" x14ac:dyDescent="0.2">
      <c r="A528" s="191"/>
      <c r="B528" s="203"/>
      <c r="C528" s="203"/>
      <c r="D528" s="203"/>
      <c r="E528" s="207"/>
      <c r="F528" s="202" t="s">
        <v>258</v>
      </c>
      <c r="G528" s="179"/>
      <c r="H528" s="179"/>
      <c r="I528" s="192"/>
      <c r="J528" s="192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179"/>
      <c r="BN528" s="179"/>
      <c r="BO528" s="179"/>
      <c r="BP528" s="179"/>
      <c r="BQ528" s="179"/>
      <c r="BR528" s="179"/>
      <c r="BS528" s="179"/>
      <c r="BT528" s="179"/>
      <c r="BU528" s="179"/>
      <c r="BV528" s="179"/>
      <c r="BW528" s="179"/>
      <c r="BX528" s="179"/>
      <c r="BY528" s="179"/>
      <c r="BZ528" s="179"/>
      <c r="CA528" s="179"/>
      <c r="CB528" s="179"/>
      <c r="CC528" s="179"/>
      <c r="CD528" s="179"/>
      <c r="CE528" s="179"/>
      <c r="CF528" s="179"/>
      <c r="CG528" s="179"/>
      <c r="CH528" s="179"/>
      <c r="CI528" s="179"/>
      <c r="CJ528" s="179"/>
      <c r="CK528" s="179"/>
      <c r="CL528" s="179"/>
      <c r="CM528" s="179"/>
      <c r="CN528" s="179"/>
      <c r="CO528" s="179"/>
      <c r="CP528" s="179"/>
      <c r="CQ528" s="179"/>
      <c r="CR528" s="179"/>
      <c r="CS528" s="179"/>
      <c r="CT528" s="179"/>
      <c r="CU528" s="179"/>
      <c r="CV528" s="179"/>
      <c r="CW528" s="179"/>
      <c r="CX528" s="179"/>
      <c r="CY528" s="179"/>
      <c r="CZ528" s="179"/>
      <c r="DA528" s="179"/>
      <c r="DB528" s="179"/>
      <c r="DC528" s="179"/>
      <c r="DD528" s="179"/>
      <c r="DE528" s="179"/>
      <c r="DF528" s="179"/>
      <c r="DG528" s="179"/>
      <c r="DH528" s="179"/>
      <c r="DI528" s="179"/>
      <c r="DJ528" s="179"/>
      <c r="DK528" s="179"/>
      <c r="DL528" s="179"/>
      <c r="DM528" s="179"/>
      <c r="DN528" s="179"/>
      <c r="DO528" s="179"/>
      <c r="DP528" s="179"/>
      <c r="DQ528" s="179"/>
      <c r="DR528" s="179"/>
      <c r="DS528" s="179"/>
      <c r="DT528" s="179"/>
      <c r="DU528" s="179"/>
      <c r="DV528" s="179"/>
    </row>
    <row r="529" spans="1:126" x14ac:dyDescent="0.2">
      <c r="A529" s="191"/>
      <c r="B529" s="203"/>
      <c r="C529" s="203"/>
      <c r="D529" s="203"/>
      <c r="E529" s="207"/>
      <c r="F529" s="202" t="s">
        <v>259</v>
      </c>
      <c r="G529" s="179"/>
      <c r="H529" s="179"/>
      <c r="I529" s="192"/>
      <c r="J529" s="192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179"/>
      <c r="BN529" s="179"/>
      <c r="BO529" s="179"/>
      <c r="BP529" s="179"/>
      <c r="BQ529" s="179"/>
      <c r="BR529" s="179"/>
      <c r="BS529" s="179"/>
      <c r="BT529" s="179"/>
      <c r="BU529" s="179"/>
      <c r="BV529" s="179"/>
      <c r="BW529" s="179"/>
      <c r="BX529" s="179"/>
      <c r="BY529" s="179"/>
      <c r="BZ529" s="179"/>
      <c r="CA529" s="179"/>
      <c r="CB529" s="179"/>
      <c r="CC529" s="179"/>
      <c r="CD529" s="179"/>
      <c r="CE529" s="179"/>
      <c r="CF529" s="179"/>
      <c r="CG529" s="179"/>
      <c r="CH529" s="179"/>
      <c r="CI529" s="179"/>
      <c r="CJ529" s="179"/>
      <c r="CK529" s="179"/>
      <c r="CL529" s="179"/>
      <c r="CM529" s="179"/>
      <c r="CN529" s="179"/>
      <c r="CO529" s="179"/>
      <c r="CP529" s="179"/>
      <c r="CQ529" s="179"/>
      <c r="CR529" s="179"/>
      <c r="CS529" s="179"/>
      <c r="CT529" s="179"/>
      <c r="CU529" s="179"/>
      <c r="CV529" s="179"/>
      <c r="CW529" s="179"/>
      <c r="CX529" s="179"/>
      <c r="CY529" s="179"/>
      <c r="CZ529" s="179"/>
      <c r="DA529" s="179"/>
      <c r="DB529" s="179"/>
      <c r="DC529" s="179"/>
      <c r="DD529" s="179"/>
      <c r="DE529" s="179"/>
      <c r="DF529" s="179"/>
      <c r="DG529" s="179"/>
      <c r="DH529" s="179"/>
      <c r="DI529" s="179"/>
      <c r="DJ529" s="179"/>
      <c r="DK529" s="179"/>
      <c r="DL529" s="179"/>
      <c r="DM529" s="179"/>
      <c r="DN529" s="179"/>
      <c r="DO529" s="179"/>
      <c r="DP529" s="179"/>
      <c r="DQ529" s="179"/>
      <c r="DR529" s="179"/>
      <c r="DS529" s="179"/>
      <c r="DT529" s="179"/>
      <c r="DU529" s="179"/>
      <c r="DV529" s="179"/>
    </row>
    <row r="530" spans="1:126" x14ac:dyDescent="0.2">
      <c r="A530" s="191"/>
      <c r="B530" s="203"/>
      <c r="C530" s="203"/>
      <c r="D530" s="203"/>
      <c r="E530" s="207"/>
      <c r="F530" s="202" t="s">
        <v>258</v>
      </c>
      <c r="G530" s="179"/>
      <c r="H530" s="179"/>
      <c r="I530" s="192"/>
      <c r="J530" s="192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  <c r="AV530" s="179"/>
      <c r="AW530" s="179"/>
      <c r="AX530" s="179"/>
      <c r="AY530" s="179"/>
      <c r="AZ530" s="179"/>
      <c r="BA530" s="179"/>
      <c r="BB530" s="179"/>
      <c r="BC530" s="179"/>
      <c r="BD530" s="179"/>
      <c r="BE530" s="179"/>
      <c r="BF530" s="179"/>
      <c r="BG530" s="179"/>
      <c r="BH530" s="179"/>
      <c r="BI530" s="179"/>
      <c r="BJ530" s="179"/>
      <c r="BK530" s="179"/>
      <c r="BL530" s="179"/>
      <c r="BM530" s="179"/>
      <c r="BN530" s="179"/>
      <c r="BO530" s="179"/>
      <c r="BP530" s="179"/>
      <c r="BQ530" s="179"/>
      <c r="BR530" s="179"/>
      <c r="BS530" s="179"/>
      <c r="BT530" s="179"/>
      <c r="BU530" s="179"/>
      <c r="BV530" s="179"/>
      <c r="BW530" s="179"/>
      <c r="BX530" s="179"/>
      <c r="BY530" s="179"/>
      <c r="BZ530" s="179"/>
      <c r="CA530" s="179"/>
      <c r="CB530" s="179"/>
      <c r="CC530" s="179"/>
      <c r="CD530" s="179"/>
      <c r="CE530" s="179"/>
      <c r="CF530" s="179"/>
      <c r="CG530" s="179"/>
      <c r="CH530" s="179"/>
      <c r="CI530" s="179"/>
      <c r="CJ530" s="179"/>
      <c r="CK530" s="179"/>
      <c r="CL530" s="179"/>
      <c r="CM530" s="179"/>
      <c r="CN530" s="179"/>
      <c r="CO530" s="179"/>
      <c r="CP530" s="179"/>
      <c r="CQ530" s="179"/>
      <c r="CR530" s="179"/>
      <c r="CS530" s="179"/>
      <c r="CT530" s="179"/>
      <c r="CU530" s="179"/>
      <c r="CV530" s="179"/>
      <c r="CW530" s="179"/>
      <c r="CX530" s="179"/>
      <c r="CY530" s="179"/>
      <c r="CZ530" s="179"/>
      <c r="DA530" s="179"/>
      <c r="DB530" s="179"/>
      <c r="DC530" s="179"/>
      <c r="DD530" s="179"/>
      <c r="DE530" s="179"/>
      <c r="DF530" s="179"/>
      <c r="DG530" s="179"/>
      <c r="DH530" s="179"/>
      <c r="DI530" s="179"/>
      <c r="DJ530" s="179"/>
      <c r="DK530" s="179"/>
      <c r="DL530" s="179"/>
      <c r="DM530" s="179"/>
      <c r="DN530" s="179"/>
      <c r="DO530" s="179"/>
      <c r="DP530" s="179"/>
      <c r="DQ530" s="179"/>
      <c r="DR530" s="179"/>
      <c r="DS530" s="179"/>
      <c r="DT530" s="179"/>
      <c r="DU530" s="179"/>
      <c r="DV530" s="179"/>
    </row>
    <row r="531" spans="1:126" x14ac:dyDescent="0.2">
      <c r="A531" s="191"/>
      <c r="B531" s="203"/>
      <c r="C531" s="203"/>
      <c r="D531" s="203"/>
      <c r="E531" s="207"/>
      <c r="F531" s="202" t="s">
        <v>259</v>
      </c>
      <c r="G531" s="179"/>
      <c r="H531" s="179"/>
      <c r="I531" s="192"/>
      <c r="J531" s="192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  <c r="AV531" s="179"/>
      <c r="AW531" s="179"/>
      <c r="AX531" s="179"/>
      <c r="AY531" s="179"/>
      <c r="AZ531" s="179"/>
      <c r="BA531" s="179"/>
      <c r="BB531" s="179"/>
      <c r="BC531" s="179"/>
      <c r="BD531" s="179"/>
      <c r="BE531" s="179"/>
      <c r="BF531" s="179"/>
      <c r="BG531" s="179"/>
      <c r="BH531" s="179"/>
      <c r="BI531" s="179"/>
      <c r="BJ531" s="179"/>
      <c r="BK531" s="179"/>
      <c r="BL531" s="179"/>
      <c r="BM531" s="179"/>
      <c r="BN531" s="179"/>
      <c r="BO531" s="179"/>
      <c r="BP531" s="179"/>
      <c r="BQ531" s="179"/>
      <c r="BR531" s="179"/>
      <c r="BS531" s="179"/>
      <c r="BT531" s="179"/>
      <c r="BU531" s="179"/>
      <c r="BV531" s="179"/>
      <c r="BW531" s="179"/>
      <c r="BX531" s="179"/>
      <c r="BY531" s="179"/>
      <c r="BZ531" s="179"/>
      <c r="CA531" s="179"/>
      <c r="CB531" s="179"/>
      <c r="CC531" s="179"/>
      <c r="CD531" s="179"/>
      <c r="CE531" s="179"/>
      <c r="CF531" s="179"/>
      <c r="CG531" s="179"/>
      <c r="CH531" s="179"/>
      <c r="CI531" s="179"/>
      <c r="CJ531" s="179"/>
      <c r="CK531" s="179"/>
      <c r="CL531" s="179"/>
      <c r="CM531" s="179"/>
      <c r="CN531" s="179"/>
      <c r="CO531" s="179"/>
      <c r="CP531" s="179"/>
      <c r="CQ531" s="179"/>
      <c r="CR531" s="179"/>
      <c r="CS531" s="179"/>
      <c r="CT531" s="179"/>
      <c r="CU531" s="179"/>
      <c r="CV531" s="179"/>
      <c r="CW531" s="179"/>
      <c r="CX531" s="179"/>
      <c r="CY531" s="179"/>
      <c r="CZ531" s="179"/>
      <c r="DA531" s="179"/>
      <c r="DB531" s="179"/>
      <c r="DC531" s="179"/>
      <c r="DD531" s="179"/>
      <c r="DE531" s="179"/>
      <c r="DF531" s="179"/>
      <c r="DG531" s="179"/>
      <c r="DH531" s="179"/>
      <c r="DI531" s="179"/>
      <c r="DJ531" s="179"/>
      <c r="DK531" s="179"/>
      <c r="DL531" s="179"/>
      <c r="DM531" s="179"/>
      <c r="DN531" s="179"/>
      <c r="DO531" s="179"/>
      <c r="DP531" s="179"/>
      <c r="DQ531" s="179"/>
      <c r="DR531" s="179"/>
      <c r="DS531" s="179"/>
      <c r="DT531" s="179"/>
      <c r="DU531" s="179"/>
      <c r="DV531" s="179"/>
    </row>
    <row r="532" spans="1:126" x14ac:dyDescent="0.2">
      <c r="A532" s="191"/>
      <c r="B532" s="203"/>
      <c r="C532" s="203"/>
      <c r="D532" s="203"/>
      <c r="E532" s="207"/>
      <c r="F532" s="202" t="s">
        <v>258</v>
      </c>
      <c r="G532" s="179"/>
      <c r="H532" s="179"/>
      <c r="I532" s="192"/>
      <c r="J532" s="192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  <c r="AV532" s="179"/>
      <c r="AW532" s="179"/>
      <c r="AX532" s="179"/>
      <c r="AY532" s="179"/>
      <c r="AZ532" s="179"/>
      <c r="BA532" s="179"/>
      <c r="BB532" s="179"/>
      <c r="BC532" s="179"/>
      <c r="BD532" s="179"/>
      <c r="BE532" s="179"/>
      <c r="BF532" s="179"/>
      <c r="BG532" s="179"/>
      <c r="BH532" s="179"/>
      <c r="BI532" s="179"/>
      <c r="BJ532" s="179"/>
      <c r="BK532" s="179"/>
      <c r="BL532" s="179"/>
      <c r="BM532" s="179"/>
      <c r="BN532" s="179"/>
      <c r="BO532" s="179"/>
      <c r="BP532" s="179"/>
      <c r="BQ532" s="179"/>
      <c r="BR532" s="179"/>
      <c r="BS532" s="179"/>
      <c r="BT532" s="179"/>
      <c r="BU532" s="179"/>
      <c r="BV532" s="179"/>
      <c r="BW532" s="179"/>
      <c r="BX532" s="179"/>
      <c r="BY532" s="179"/>
      <c r="BZ532" s="179"/>
      <c r="CA532" s="179"/>
      <c r="CB532" s="179"/>
      <c r="CC532" s="179"/>
      <c r="CD532" s="179"/>
      <c r="CE532" s="179"/>
      <c r="CF532" s="179"/>
      <c r="CG532" s="179"/>
      <c r="CH532" s="179"/>
      <c r="CI532" s="179"/>
      <c r="CJ532" s="179"/>
      <c r="CK532" s="179"/>
      <c r="CL532" s="179"/>
      <c r="CM532" s="179"/>
      <c r="CN532" s="179"/>
      <c r="CO532" s="179"/>
      <c r="CP532" s="179"/>
      <c r="CQ532" s="179"/>
      <c r="CR532" s="179"/>
      <c r="CS532" s="179"/>
      <c r="CT532" s="179"/>
      <c r="CU532" s="179"/>
      <c r="CV532" s="179"/>
      <c r="CW532" s="179"/>
      <c r="CX532" s="179"/>
      <c r="CY532" s="179"/>
      <c r="CZ532" s="179"/>
      <c r="DA532" s="179"/>
      <c r="DB532" s="179"/>
      <c r="DC532" s="179"/>
      <c r="DD532" s="179"/>
      <c r="DE532" s="179"/>
      <c r="DF532" s="179"/>
      <c r="DG532" s="179"/>
      <c r="DH532" s="179"/>
      <c r="DI532" s="179"/>
      <c r="DJ532" s="179"/>
      <c r="DK532" s="179"/>
      <c r="DL532" s="179"/>
      <c r="DM532" s="179"/>
      <c r="DN532" s="179"/>
      <c r="DO532" s="179"/>
      <c r="DP532" s="179"/>
      <c r="DQ532" s="179"/>
      <c r="DR532" s="179"/>
      <c r="DS532" s="179"/>
      <c r="DT532" s="179"/>
      <c r="DU532" s="179"/>
      <c r="DV532" s="179"/>
    </row>
    <row r="533" spans="1:126" x14ac:dyDescent="0.2">
      <c r="A533" s="191"/>
      <c r="B533" s="203"/>
      <c r="C533" s="203"/>
      <c r="D533" s="203"/>
      <c r="E533" s="207"/>
      <c r="F533" s="202" t="s">
        <v>259</v>
      </c>
      <c r="G533" s="179"/>
      <c r="H533" s="179"/>
      <c r="I533" s="192"/>
      <c r="J533" s="192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  <c r="AV533" s="179"/>
      <c r="AW533" s="179"/>
      <c r="AX533" s="179"/>
      <c r="AY533" s="179"/>
      <c r="AZ533" s="179"/>
      <c r="BA533" s="179"/>
      <c r="BB533" s="179"/>
      <c r="BC533" s="179"/>
      <c r="BD533" s="179"/>
      <c r="BE533" s="179"/>
      <c r="BF533" s="179"/>
      <c r="BG533" s="179"/>
      <c r="BH533" s="179"/>
      <c r="BI533" s="179"/>
      <c r="BJ533" s="179"/>
      <c r="BK533" s="179"/>
      <c r="BL533" s="179"/>
      <c r="BM533" s="179"/>
      <c r="BN533" s="179"/>
      <c r="BO533" s="179"/>
      <c r="BP533" s="179"/>
      <c r="BQ533" s="179"/>
      <c r="BR533" s="179"/>
      <c r="BS533" s="179"/>
      <c r="BT533" s="179"/>
      <c r="BU533" s="179"/>
      <c r="BV533" s="179"/>
      <c r="BW533" s="179"/>
      <c r="BX533" s="179"/>
      <c r="BY533" s="179"/>
      <c r="BZ533" s="179"/>
      <c r="CA533" s="179"/>
      <c r="CB533" s="179"/>
      <c r="CC533" s="179"/>
      <c r="CD533" s="179"/>
      <c r="CE533" s="179"/>
      <c r="CF533" s="179"/>
      <c r="CG533" s="179"/>
      <c r="CH533" s="179"/>
      <c r="CI533" s="179"/>
      <c r="CJ533" s="179"/>
      <c r="CK533" s="179"/>
      <c r="CL533" s="179"/>
      <c r="CM533" s="179"/>
      <c r="CN533" s="179"/>
      <c r="CO533" s="179"/>
      <c r="CP533" s="179"/>
      <c r="CQ533" s="179"/>
      <c r="CR533" s="179"/>
      <c r="CS533" s="179"/>
      <c r="CT533" s="179"/>
      <c r="CU533" s="179"/>
      <c r="CV533" s="179"/>
      <c r="CW533" s="179"/>
      <c r="CX533" s="179"/>
      <c r="CY533" s="179"/>
      <c r="CZ533" s="179"/>
      <c r="DA533" s="179"/>
      <c r="DB533" s="179"/>
      <c r="DC533" s="179"/>
      <c r="DD533" s="179"/>
      <c r="DE533" s="179"/>
      <c r="DF533" s="179"/>
      <c r="DG533" s="179"/>
      <c r="DH533" s="179"/>
      <c r="DI533" s="179"/>
      <c r="DJ533" s="179"/>
      <c r="DK533" s="179"/>
      <c r="DL533" s="179"/>
      <c r="DM533" s="179"/>
      <c r="DN533" s="179"/>
      <c r="DO533" s="179"/>
      <c r="DP533" s="179"/>
      <c r="DQ533" s="179"/>
      <c r="DR533" s="179"/>
      <c r="DS533" s="179"/>
      <c r="DT533" s="179"/>
      <c r="DU533" s="179"/>
      <c r="DV533" s="179"/>
    </row>
    <row r="534" spans="1:126" x14ac:dyDescent="0.2">
      <c r="A534" s="191"/>
      <c r="B534" s="203"/>
      <c r="C534" s="203"/>
      <c r="D534" s="203"/>
      <c r="E534" s="207"/>
      <c r="F534" s="202" t="s">
        <v>258</v>
      </c>
      <c r="G534" s="179"/>
      <c r="H534" s="179"/>
      <c r="I534" s="192"/>
      <c r="J534" s="192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  <c r="AV534" s="179"/>
      <c r="AW534" s="179"/>
      <c r="AX534" s="179"/>
      <c r="AY534" s="179"/>
      <c r="AZ534" s="179"/>
      <c r="BA534" s="179"/>
      <c r="BB534" s="179"/>
      <c r="BC534" s="179"/>
      <c r="BD534" s="179"/>
      <c r="BE534" s="179"/>
      <c r="BF534" s="179"/>
      <c r="BG534" s="179"/>
      <c r="BH534" s="179"/>
      <c r="BI534" s="179"/>
      <c r="BJ534" s="179"/>
      <c r="BK534" s="179"/>
      <c r="BL534" s="179"/>
      <c r="BM534" s="179"/>
      <c r="BN534" s="179"/>
      <c r="BO534" s="179"/>
      <c r="BP534" s="179"/>
      <c r="BQ534" s="179"/>
      <c r="BR534" s="179"/>
      <c r="BS534" s="179"/>
      <c r="BT534" s="179"/>
      <c r="BU534" s="179"/>
      <c r="BV534" s="179"/>
      <c r="BW534" s="179"/>
      <c r="BX534" s="179"/>
      <c r="BY534" s="179"/>
      <c r="BZ534" s="179"/>
      <c r="CA534" s="179"/>
      <c r="CB534" s="179"/>
      <c r="CC534" s="179"/>
      <c r="CD534" s="179"/>
      <c r="CE534" s="179"/>
      <c r="CF534" s="179"/>
      <c r="CG534" s="179"/>
      <c r="CH534" s="179"/>
      <c r="CI534" s="179"/>
      <c r="CJ534" s="179"/>
      <c r="CK534" s="179"/>
      <c r="CL534" s="179"/>
      <c r="CM534" s="179"/>
      <c r="CN534" s="179"/>
      <c r="CO534" s="179"/>
      <c r="CP534" s="179"/>
      <c r="CQ534" s="179"/>
      <c r="CR534" s="179"/>
      <c r="CS534" s="179"/>
      <c r="CT534" s="179"/>
      <c r="CU534" s="179"/>
      <c r="CV534" s="179"/>
      <c r="CW534" s="179"/>
      <c r="CX534" s="179"/>
      <c r="CY534" s="179"/>
      <c r="CZ534" s="179"/>
      <c r="DA534" s="179"/>
      <c r="DB534" s="179"/>
      <c r="DC534" s="179"/>
      <c r="DD534" s="179"/>
      <c r="DE534" s="179"/>
      <c r="DF534" s="179"/>
      <c r="DG534" s="179"/>
      <c r="DH534" s="179"/>
      <c r="DI534" s="179"/>
      <c r="DJ534" s="179"/>
      <c r="DK534" s="179"/>
      <c r="DL534" s="179"/>
      <c r="DM534" s="179"/>
      <c r="DN534" s="179"/>
      <c r="DO534" s="179"/>
      <c r="DP534" s="179"/>
      <c r="DQ534" s="179"/>
      <c r="DR534" s="179"/>
      <c r="DS534" s="179"/>
      <c r="DT534" s="179"/>
      <c r="DU534" s="179"/>
      <c r="DV534" s="179"/>
    </row>
    <row r="535" spans="1:126" x14ac:dyDescent="0.2">
      <c r="A535" s="191"/>
      <c r="B535" s="203"/>
      <c r="C535" s="203"/>
      <c r="D535" s="203"/>
      <c r="E535" s="207"/>
      <c r="F535" s="202" t="s">
        <v>259</v>
      </c>
      <c r="G535" s="179"/>
      <c r="H535" s="179"/>
      <c r="I535" s="192"/>
      <c r="J535" s="192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  <c r="AV535" s="179"/>
      <c r="AW535" s="179"/>
      <c r="AX535" s="179"/>
      <c r="AY535" s="179"/>
      <c r="AZ535" s="179"/>
      <c r="BA535" s="179"/>
      <c r="BB535" s="179"/>
      <c r="BC535" s="179"/>
      <c r="BD535" s="179"/>
      <c r="BE535" s="179"/>
      <c r="BF535" s="179"/>
      <c r="BG535" s="179"/>
      <c r="BH535" s="179"/>
      <c r="BI535" s="179"/>
      <c r="BJ535" s="179"/>
      <c r="BK535" s="179"/>
      <c r="BL535" s="179"/>
      <c r="BM535" s="179"/>
      <c r="BN535" s="179"/>
      <c r="BO535" s="179"/>
      <c r="BP535" s="179"/>
      <c r="BQ535" s="179"/>
      <c r="BR535" s="179"/>
      <c r="BS535" s="179"/>
      <c r="BT535" s="179"/>
      <c r="BU535" s="179"/>
      <c r="BV535" s="179"/>
      <c r="BW535" s="179"/>
      <c r="BX535" s="179"/>
      <c r="BY535" s="179"/>
      <c r="BZ535" s="179"/>
      <c r="CA535" s="179"/>
      <c r="CB535" s="179"/>
      <c r="CC535" s="179"/>
      <c r="CD535" s="179"/>
      <c r="CE535" s="179"/>
      <c r="CF535" s="179"/>
      <c r="CG535" s="179"/>
      <c r="CH535" s="179"/>
      <c r="CI535" s="179"/>
      <c r="CJ535" s="179"/>
      <c r="CK535" s="179"/>
      <c r="CL535" s="179"/>
      <c r="CM535" s="179"/>
      <c r="CN535" s="179"/>
      <c r="CO535" s="179"/>
      <c r="CP535" s="179"/>
      <c r="CQ535" s="179"/>
      <c r="CR535" s="179"/>
      <c r="CS535" s="179"/>
      <c r="CT535" s="179"/>
      <c r="CU535" s="179"/>
      <c r="CV535" s="179"/>
      <c r="CW535" s="179"/>
      <c r="CX535" s="179"/>
      <c r="CY535" s="179"/>
      <c r="CZ535" s="179"/>
      <c r="DA535" s="179"/>
      <c r="DB535" s="179"/>
      <c r="DC535" s="179"/>
      <c r="DD535" s="179"/>
      <c r="DE535" s="179"/>
      <c r="DF535" s="179"/>
      <c r="DG535" s="179"/>
      <c r="DH535" s="179"/>
      <c r="DI535" s="179"/>
      <c r="DJ535" s="179"/>
      <c r="DK535" s="179"/>
      <c r="DL535" s="179"/>
      <c r="DM535" s="179"/>
      <c r="DN535" s="179"/>
      <c r="DO535" s="179"/>
      <c r="DP535" s="179"/>
      <c r="DQ535" s="179"/>
      <c r="DR535" s="179"/>
      <c r="DS535" s="179"/>
      <c r="DT535" s="179"/>
      <c r="DU535" s="179"/>
      <c r="DV535" s="179"/>
    </row>
    <row r="536" spans="1:126" x14ac:dyDescent="0.2">
      <c r="A536" s="191"/>
      <c r="B536" s="203"/>
      <c r="C536" s="203"/>
      <c r="D536" s="203"/>
      <c r="E536" s="207"/>
      <c r="F536" s="202" t="s">
        <v>258</v>
      </c>
      <c r="G536" s="179"/>
      <c r="H536" s="179"/>
      <c r="I536" s="192"/>
      <c r="J536" s="192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  <c r="AV536" s="179"/>
      <c r="AW536" s="179"/>
      <c r="AX536" s="179"/>
      <c r="AY536" s="179"/>
      <c r="AZ536" s="179"/>
      <c r="BA536" s="179"/>
      <c r="BB536" s="179"/>
      <c r="BC536" s="179"/>
      <c r="BD536" s="179"/>
      <c r="BE536" s="179"/>
      <c r="BF536" s="179"/>
      <c r="BG536" s="179"/>
      <c r="BH536" s="179"/>
      <c r="BI536" s="179"/>
      <c r="BJ536" s="179"/>
      <c r="BK536" s="179"/>
      <c r="BL536" s="179"/>
      <c r="BM536" s="179"/>
      <c r="BN536" s="179"/>
      <c r="BO536" s="179"/>
      <c r="BP536" s="179"/>
      <c r="BQ536" s="179"/>
      <c r="BR536" s="179"/>
      <c r="BS536" s="179"/>
      <c r="BT536" s="179"/>
      <c r="BU536" s="179"/>
      <c r="BV536" s="179"/>
      <c r="BW536" s="179"/>
      <c r="BX536" s="179"/>
      <c r="BY536" s="179"/>
      <c r="BZ536" s="179"/>
      <c r="CA536" s="179"/>
      <c r="CB536" s="179"/>
      <c r="CC536" s="179"/>
      <c r="CD536" s="179"/>
      <c r="CE536" s="179"/>
      <c r="CF536" s="179"/>
      <c r="CG536" s="179"/>
      <c r="CH536" s="179"/>
      <c r="CI536" s="179"/>
      <c r="CJ536" s="179"/>
      <c r="CK536" s="179"/>
      <c r="CL536" s="179"/>
      <c r="CM536" s="179"/>
      <c r="CN536" s="179"/>
      <c r="CO536" s="179"/>
      <c r="CP536" s="179"/>
      <c r="CQ536" s="179"/>
      <c r="CR536" s="179"/>
      <c r="CS536" s="179"/>
      <c r="CT536" s="179"/>
      <c r="CU536" s="179"/>
      <c r="CV536" s="179"/>
      <c r="CW536" s="179"/>
      <c r="CX536" s="179"/>
      <c r="CY536" s="179"/>
      <c r="CZ536" s="179"/>
      <c r="DA536" s="179"/>
      <c r="DB536" s="179"/>
      <c r="DC536" s="179"/>
      <c r="DD536" s="179"/>
      <c r="DE536" s="179"/>
      <c r="DF536" s="179"/>
      <c r="DG536" s="179"/>
      <c r="DH536" s="179"/>
      <c r="DI536" s="179"/>
      <c r="DJ536" s="179"/>
      <c r="DK536" s="179"/>
      <c r="DL536" s="179"/>
      <c r="DM536" s="179"/>
      <c r="DN536" s="179"/>
      <c r="DO536" s="179"/>
      <c r="DP536" s="179"/>
      <c r="DQ536" s="179"/>
      <c r="DR536" s="179"/>
      <c r="DS536" s="179"/>
      <c r="DT536" s="179"/>
      <c r="DU536" s="179"/>
      <c r="DV536" s="179"/>
    </row>
    <row r="537" spans="1:126" x14ac:dyDescent="0.2">
      <c r="A537" s="191"/>
      <c r="B537" s="203"/>
      <c r="C537" s="203"/>
      <c r="D537" s="203"/>
      <c r="E537" s="207"/>
      <c r="F537" s="202" t="s">
        <v>259</v>
      </c>
      <c r="G537" s="179"/>
      <c r="H537" s="179"/>
      <c r="I537" s="192"/>
      <c r="J537" s="192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  <c r="AV537" s="179"/>
      <c r="AW537" s="179"/>
      <c r="AX537" s="179"/>
      <c r="AY537" s="179"/>
      <c r="AZ537" s="179"/>
      <c r="BA537" s="179"/>
      <c r="BB537" s="179"/>
      <c r="BC537" s="179"/>
      <c r="BD537" s="179"/>
      <c r="BE537" s="179"/>
      <c r="BF537" s="179"/>
      <c r="BG537" s="179"/>
      <c r="BH537" s="179"/>
      <c r="BI537" s="179"/>
      <c r="BJ537" s="179"/>
      <c r="BK537" s="179"/>
      <c r="BL537" s="179"/>
      <c r="BM537" s="179"/>
      <c r="BN537" s="179"/>
      <c r="BO537" s="179"/>
      <c r="BP537" s="179"/>
      <c r="BQ537" s="179"/>
      <c r="BR537" s="179"/>
      <c r="BS537" s="179"/>
      <c r="BT537" s="179"/>
      <c r="BU537" s="179"/>
      <c r="BV537" s="179"/>
      <c r="BW537" s="179"/>
      <c r="BX537" s="179"/>
      <c r="BY537" s="179"/>
      <c r="BZ537" s="179"/>
      <c r="CA537" s="179"/>
      <c r="CB537" s="179"/>
      <c r="CC537" s="179"/>
      <c r="CD537" s="179"/>
      <c r="CE537" s="179"/>
      <c r="CF537" s="179"/>
      <c r="CG537" s="179"/>
      <c r="CH537" s="179"/>
      <c r="CI537" s="179"/>
      <c r="CJ537" s="179"/>
      <c r="CK537" s="179"/>
      <c r="CL537" s="179"/>
      <c r="CM537" s="179"/>
      <c r="CN537" s="179"/>
      <c r="CO537" s="179"/>
      <c r="CP537" s="179"/>
      <c r="CQ537" s="179"/>
      <c r="CR537" s="179"/>
      <c r="CS537" s="179"/>
      <c r="CT537" s="179"/>
      <c r="CU537" s="179"/>
      <c r="CV537" s="179"/>
      <c r="CW537" s="179"/>
      <c r="CX537" s="179"/>
      <c r="CY537" s="179"/>
      <c r="CZ537" s="179"/>
      <c r="DA537" s="179"/>
      <c r="DB537" s="179"/>
      <c r="DC537" s="179"/>
      <c r="DD537" s="179"/>
      <c r="DE537" s="179"/>
      <c r="DF537" s="179"/>
      <c r="DG537" s="179"/>
      <c r="DH537" s="179"/>
      <c r="DI537" s="179"/>
      <c r="DJ537" s="179"/>
      <c r="DK537" s="179"/>
      <c r="DL537" s="179"/>
      <c r="DM537" s="179"/>
      <c r="DN537" s="179"/>
      <c r="DO537" s="179"/>
      <c r="DP537" s="179"/>
      <c r="DQ537" s="179"/>
      <c r="DR537" s="179"/>
      <c r="DS537" s="179"/>
      <c r="DT537" s="179"/>
      <c r="DU537" s="179"/>
      <c r="DV537" s="179"/>
    </row>
    <row r="538" spans="1:126" x14ac:dyDescent="0.2">
      <c r="A538" s="191"/>
      <c r="B538" s="203"/>
      <c r="C538" s="203"/>
      <c r="D538" s="203"/>
      <c r="E538" s="207"/>
      <c r="F538" s="202" t="s">
        <v>258</v>
      </c>
      <c r="G538" s="179"/>
      <c r="H538" s="179"/>
      <c r="I538" s="192"/>
      <c r="J538" s="192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79"/>
      <c r="BU538" s="179"/>
      <c r="BV538" s="179"/>
      <c r="BW538" s="179"/>
      <c r="BX538" s="179"/>
      <c r="BY538" s="179"/>
      <c r="BZ538" s="179"/>
      <c r="CA538" s="179"/>
      <c r="CB538" s="179"/>
      <c r="CC538" s="179"/>
      <c r="CD538" s="179"/>
      <c r="CE538" s="179"/>
      <c r="CF538" s="179"/>
      <c r="CG538" s="179"/>
      <c r="CH538" s="179"/>
      <c r="CI538" s="179"/>
      <c r="CJ538" s="179"/>
      <c r="CK538" s="179"/>
      <c r="CL538" s="179"/>
      <c r="CM538" s="179"/>
      <c r="CN538" s="179"/>
      <c r="CO538" s="179"/>
      <c r="CP538" s="179"/>
      <c r="CQ538" s="179"/>
      <c r="CR538" s="179"/>
      <c r="CS538" s="179"/>
      <c r="CT538" s="179"/>
      <c r="CU538" s="179"/>
      <c r="CV538" s="179"/>
      <c r="CW538" s="179"/>
      <c r="CX538" s="179"/>
      <c r="CY538" s="179"/>
      <c r="CZ538" s="179"/>
      <c r="DA538" s="179"/>
      <c r="DB538" s="179"/>
      <c r="DC538" s="179"/>
      <c r="DD538" s="179"/>
      <c r="DE538" s="179"/>
      <c r="DF538" s="179"/>
      <c r="DG538" s="179"/>
      <c r="DH538" s="179"/>
      <c r="DI538" s="179"/>
      <c r="DJ538" s="179"/>
      <c r="DK538" s="179"/>
      <c r="DL538" s="179"/>
      <c r="DM538" s="179"/>
      <c r="DN538" s="179"/>
      <c r="DO538" s="179"/>
      <c r="DP538" s="179"/>
      <c r="DQ538" s="179"/>
      <c r="DR538" s="179"/>
      <c r="DS538" s="179"/>
      <c r="DT538" s="179"/>
      <c r="DU538" s="179"/>
      <c r="DV538" s="179"/>
    </row>
    <row r="539" spans="1:126" x14ac:dyDescent="0.2">
      <c r="A539" s="191"/>
      <c r="B539" s="203"/>
      <c r="C539" s="203"/>
      <c r="D539" s="203"/>
      <c r="E539" s="207"/>
      <c r="F539" s="202" t="s">
        <v>259</v>
      </c>
      <c r="G539" s="179"/>
      <c r="H539" s="179"/>
      <c r="I539" s="192"/>
      <c r="J539" s="192"/>
      <c r="K539" s="179"/>
      <c r="L539" s="179"/>
      <c r="M539" s="179"/>
      <c r="N539" s="179"/>
      <c r="O539" s="179"/>
      <c r="P539" s="179"/>
      <c r="Q539" s="179"/>
      <c r="R539" s="179"/>
      <c r="S539" s="179"/>
      <c r="T539" s="179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79"/>
      <c r="BU539" s="179"/>
      <c r="BV539" s="179"/>
      <c r="BW539" s="179"/>
      <c r="BX539" s="179"/>
      <c r="BY539" s="179"/>
      <c r="BZ539" s="179"/>
      <c r="CA539" s="179"/>
      <c r="CB539" s="179"/>
      <c r="CC539" s="179"/>
      <c r="CD539" s="179"/>
      <c r="CE539" s="179"/>
      <c r="CF539" s="179"/>
      <c r="CG539" s="179"/>
      <c r="CH539" s="179"/>
      <c r="CI539" s="179"/>
      <c r="CJ539" s="179"/>
      <c r="CK539" s="179"/>
      <c r="CL539" s="179"/>
      <c r="CM539" s="179"/>
      <c r="CN539" s="179"/>
      <c r="CO539" s="179"/>
      <c r="CP539" s="179"/>
      <c r="CQ539" s="179"/>
      <c r="CR539" s="179"/>
      <c r="CS539" s="179"/>
      <c r="CT539" s="179"/>
      <c r="CU539" s="179"/>
      <c r="CV539" s="179"/>
      <c r="CW539" s="179"/>
      <c r="CX539" s="179"/>
      <c r="CY539" s="179"/>
      <c r="CZ539" s="179"/>
      <c r="DA539" s="179"/>
      <c r="DB539" s="179"/>
      <c r="DC539" s="179"/>
      <c r="DD539" s="179"/>
      <c r="DE539" s="179"/>
      <c r="DF539" s="179"/>
      <c r="DG539" s="179"/>
      <c r="DH539" s="179"/>
      <c r="DI539" s="179"/>
      <c r="DJ539" s="179"/>
      <c r="DK539" s="179"/>
      <c r="DL539" s="179"/>
      <c r="DM539" s="179"/>
      <c r="DN539" s="179"/>
      <c r="DO539" s="179"/>
      <c r="DP539" s="179"/>
      <c r="DQ539" s="179"/>
      <c r="DR539" s="179"/>
      <c r="DS539" s="179"/>
      <c r="DT539" s="179"/>
      <c r="DU539" s="179"/>
      <c r="DV539" s="179"/>
    </row>
    <row r="540" spans="1:126" x14ac:dyDescent="0.2">
      <c r="A540" s="191"/>
      <c r="B540" s="203"/>
      <c r="C540" s="203"/>
      <c r="D540" s="203"/>
      <c r="E540" s="207"/>
      <c r="F540" s="202" t="s">
        <v>258</v>
      </c>
      <c r="G540" s="179"/>
      <c r="H540" s="179"/>
      <c r="I540" s="192"/>
      <c r="J540" s="192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/>
      <c r="BM540" s="179"/>
      <c r="BN540" s="179"/>
      <c r="BO540" s="179"/>
      <c r="BP540" s="179"/>
      <c r="BQ540" s="179"/>
      <c r="BR540" s="179"/>
      <c r="BS540" s="179"/>
      <c r="BT540" s="179"/>
      <c r="BU540" s="179"/>
      <c r="BV540" s="179"/>
      <c r="BW540" s="179"/>
      <c r="BX540" s="179"/>
      <c r="BY540" s="179"/>
      <c r="BZ540" s="179"/>
      <c r="CA540" s="179"/>
      <c r="CB540" s="179"/>
      <c r="CC540" s="179"/>
      <c r="CD540" s="179"/>
      <c r="CE540" s="179"/>
      <c r="CF540" s="179"/>
      <c r="CG540" s="179"/>
      <c r="CH540" s="179"/>
      <c r="CI540" s="179"/>
      <c r="CJ540" s="179"/>
      <c r="CK540" s="179"/>
      <c r="CL540" s="179"/>
      <c r="CM540" s="179"/>
      <c r="CN540" s="179"/>
      <c r="CO540" s="179"/>
      <c r="CP540" s="179"/>
      <c r="CQ540" s="179"/>
      <c r="CR540" s="179"/>
      <c r="CS540" s="179"/>
      <c r="CT540" s="179"/>
      <c r="CU540" s="179"/>
      <c r="CV540" s="179"/>
      <c r="CW540" s="179"/>
      <c r="CX540" s="179"/>
      <c r="CY540" s="179"/>
      <c r="CZ540" s="179"/>
      <c r="DA540" s="179"/>
      <c r="DB540" s="179"/>
      <c r="DC540" s="179"/>
      <c r="DD540" s="179"/>
      <c r="DE540" s="179"/>
      <c r="DF540" s="179"/>
      <c r="DG540" s="179"/>
      <c r="DH540" s="179"/>
      <c r="DI540" s="179"/>
      <c r="DJ540" s="179"/>
      <c r="DK540" s="179"/>
      <c r="DL540" s="179"/>
      <c r="DM540" s="179"/>
      <c r="DN540" s="179"/>
      <c r="DO540" s="179"/>
      <c r="DP540" s="179"/>
      <c r="DQ540" s="179"/>
      <c r="DR540" s="179"/>
      <c r="DS540" s="179"/>
      <c r="DT540" s="179"/>
      <c r="DU540" s="179"/>
      <c r="DV540" s="179"/>
    </row>
    <row r="541" spans="1:126" x14ac:dyDescent="0.2">
      <c r="A541" s="191"/>
      <c r="B541" s="203"/>
      <c r="C541" s="203"/>
      <c r="D541" s="203"/>
      <c r="E541" s="207"/>
      <c r="F541" s="202" t="s">
        <v>259</v>
      </c>
      <c r="G541" s="179"/>
      <c r="H541" s="179"/>
      <c r="I541" s="192"/>
      <c r="J541" s="192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79"/>
      <c r="BN541" s="179"/>
      <c r="BO541" s="179"/>
      <c r="BP541" s="179"/>
      <c r="BQ541" s="179"/>
      <c r="BR541" s="179"/>
      <c r="BS541" s="179"/>
      <c r="BT541" s="179"/>
      <c r="BU541" s="179"/>
      <c r="BV541" s="179"/>
      <c r="BW541" s="179"/>
      <c r="BX541" s="179"/>
      <c r="BY541" s="179"/>
      <c r="BZ541" s="179"/>
      <c r="CA541" s="179"/>
      <c r="CB541" s="179"/>
      <c r="CC541" s="179"/>
      <c r="CD541" s="179"/>
      <c r="CE541" s="179"/>
      <c r="CF541" s="179"/>
      <c r="CG541" s="179"/>
      <c r="CH541" s="179"/>
      <c r="CI541" s="179"/>
      <c r="CJ541" s="179"/>
      <c r="CK541" s="179"/>
      <c r="CL541" s="179"/>
      <c r="CM541" s="179"/>
      <c r="CN541" s="179"/>
      <c r="CO541" s="179"/>
      <c r="CP541" s="179"/>
      <c r="CQ541" s="179"/>
      <c r="CR541" s="179"/>
      <c r="CS541" s="179"/>
      <c r="CT541" s="179"/>
      <c r="CU541" s="179"/>
      <c r="CV541" s="179"/>
      <c r="CW541" s="179"/>
      <c r="CX541" s="179"/>
      <c r="CY541" s="179"/>
      <c r="CZ541" s="179"/>
      <c r="DA541" s="179"/>
      <c r="DB541" s="179"/>
      <c r="DC541" s="179"/>
      <c r="DD541" s="179"/>
      <c r="DE541" s="179"/>
      <c r="DF541" s="179"/>
      <c r="DG541" s="179"/>
      <c r="DH541" s="179"/>
      <c r="DI541" s="179"/>
      <c r="DJ541" s="179"/>
      <c r="DK541" s="179"/>
      <c r="DL541" s="179"/>
      <c r="DM541" s="179"/>
      <c r="DN541" s="179"/>
      <c r="DO541" s="179"/>
      <c r="DP541" s="179"/>
      <c r="DQ541" s="179"/>
      <c r="DR541" s="179"/>
      <c r="DS541" s="179"/>
      <c r="DT541" s="179"/>
      <c r="DU541" s="179"/>
      <c r="DV541" s="179"/>
    </row>
    <row r="542" spans="1:126" x14ac:dyDescent="0.2">
      <c r="A542" s="191"/>
      <c r="B542" s="203"/>
      <c r="C542" s="203"/>
      <c r="D542" s="203"/>
      <c r="E542" s="207"/>
      <c r="F542" s="202" t="s">
        <v>258</v>
      </c>
      <c r="G542" s="179"/>
      <c r="H542" s="179"/>
      <c r="I542" s="192"/>
      <c r="J542" s="192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79"/>
      <c r="BN542" s="179"/>
      <c r="BO542" s="179"/>
      <c r="BP542" s="179"/>
      <c r="BQ542" s="179"/>
      <c r="BR542" s="179"/>
      <c r="BS542" s="179"/>
      <c r="BT542" s="179"/>
      <c r="BU542" s="179"/>
      <c r="BV542" s="179"/>
      <c r="BW542" s="179"/>
      <c r="BX542" s="179"/>
      <c r="BY542" s="179"/>
      <c r="BZ542" s="179"/>
      <c r="CA542" s="179"/>
      <c r="CB542" s="179"/>
      <c r="CC542" s="179"/>
      <c r="CD542" s="179"/>
      <c r="CE542" s="179"/>
      <c r="CF542" s="179"/>
      <c r="CG542" s="179"/>
      <c r="CH542" s="179"/>
      <c r="CI542" s="179"/>
      <c r="CJ542" s="179"/>
      <c r="CK542" s="179"/>
      <c r="CL542" s="179"/>
      <c r="CM542" s="179"/>
      <c r="CN542" s="179"/>
      <c r="CO542" s="179"/>
      <c r="CP542" s="179"/>
      <c r="CQ542" s="179"/>
      <c r="CR542" s="179"/>
      <c r="CS542" s="179"/>
      <c r="CT542" s="179"/>
      <c r="CU542" s="179"/>
      <c r="CV542" s="179"/>
      <c r="CW542" s="179"/>
      <c r="CX542" s="179"/>
      <c r="CY542" s="179"/>
      <c r="CZ542" s="179"/>
      <c r="DA542" s="179"/>
      <c r="DB542" s="179"/>
      <c r="DC542" s="179"/>
      <c r="DD542" s="179"/>
      <c r="DE542" s="179"/>
      <c r="DF542" s="179"/>
      <c r="DG542" s="179"/>
      <c r="DH542" s="179"/>
      <c r="DI542" s="179"/>
      <c r="DJ542" s="179"/>
      <c r="DK542" s="179"/>
      <c r="DL542" s="179"/>
      <c r="DM542" s="179"/>
      <c r="DN542" s="179"/>
      <c r="DO542" s="179"/>
      <c r="DP542" s="179"/>
      <c r="DQ542" s="179"/>
      <c r="DR542" s="179"/>
      <c r="DS542" s="179"/>
      <c r="DT542" s="179"/>
      <c r="DU542" s="179"/>
      <c r="DV542" s="179"/>
    </row>
    <row r="543" spans="1:126" x14ac:dyDescent="0.2">
      <c r="A543" s="191"/>
      <c r="B543" s="203"/>
      <c r="C543" s="203"/>
      <c r="D543" s="203"/>
      <c r="E543" s="207"/>
      <c r="F543" s="202" t="s">
        <v>259</v>
      </c>
      <c r="G543" s="179"/>
      <c r="H543" s="179"/>
      <c r="I543" s="192"/>
      <c r="J543" s="192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79"/>
      <c r="BN543" s="179"/>
      <c r="BO543" s="179"/>
      <c r="BP543" s="179"/>
      <c r="BQ543" s="179"/>
      <c r="BR543" s="179"/>
      <c r="BS543" s="179"/>
      <c r="BT543" s="179"/>
      <c r="BU543" s="179"/>
      <c r="BV543" s="179"/>
      <c r="BW543" s="179"/>
      <c r="BX543" s="179"/>
      <c r="BY543" s="179"/>
      <c r="BZ543" s="179"/>
      <c r="CA543" s="179"/>
      <c r="CB543" s="179"/>
      <c r="CC543" s="179"/>
      <c r="CD543" s="179"/>
      <c r="CE543" s="179"/>
      <c r="CF543" s="179"/>
      <c r="CG543" s="179"/>
      <c r="CH543" s="179"/>
      <c r="CI543" s="179"/>
      <c r="CJ543" s="179"/>
      <c r="CK543" s="179"/>
      <c r="CL543" s="179"/>
      <c r="CM543" s="179"/>
      <c r="CN543" s="179"/>
      <c r="CO543" s="179"/>
      <c r="CP543" s="179"/>
      <c r="CQ543" s="179"/>
      <c r="CR543" s="179"/>
      <c r="CS543" s="179"/>
      <c r="CT543" s="179"/>
      <c r="CU543" s="179"/>
      <c r="CV543" s="179"/>
      <c r="CW543" s="179"/>
      <c r="CX543" s="179"/>
      <c r="CY543" s="179"/>
      <c r="CZ543" s="179"/>
      <c r="DA543" s="179"/>
      <c r="DB543" s="179"/>
      <c r="DC543" s="179"/>
      <c r="DD543" s="179"/>
      <c r="DE543" s="179"/>
      <c r="DF543" s="179"/>
      <c r="DG543" s="179"/>
      <c r="DH543" s="179"/>
      <c r="DI543" s="179"/>
      <c r="DJ543" s="179"/>
      <c r="DK543" s="179"/>
      <c r="DL543" s="179"/>
      <c r="DM543" s="179"/>
      <c r="DN543" s="179"/>
      <c r="DO543" s="179"/>
      <c r="DP543" s="179"/>
      <c r="DQ543" s="179"/>
      <c r="DR543" s="179"/>
      <c r="DS543" s="179"/>
      <c r="DT543" s="179"/>
      <c r="DU543" s="179"/>
      <c r="DV543" s="179"/>
    </row>
    <row r="544" spans="1:126" x14ac:dyDescent="0.2">
      <c r="A544" s="191"/>
      <c r="B544" s="203"/>
      <c r="C544" s="203"/>
      <c r="D544" s="203"/>
      <c r="E544" s="207"/>
      <c r="F544" s="202" t="s">
        <v>258</v>
      </c>
      <c r="G544" s="179"/>
      <c r="H544" s="179"/>
      <c r="I544" s="192"/>
      <c r="J544" s="192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179"/>
      <c r="BN544" s="179"/>
      <c r="BO544" s="179"/>
      <c r="BP544" s="179"/>
      <c r="BQ544" s="179"/>
      <c r="BR544" s="179"/>
      <c r="BS544" s="179"/>
      <c r="BT544" s="179"/>
      <c r="BU544" s="179"/>
      <c r="BV544" s="179"/>
      <c r="BW544" s="179"/>
      <c r="BX544" s="179"/>
      <c r="BY544" s="179"/>
      <c r="BZ544" s="179"/>
      <c r="CA544" s="179"/>
      <c r="CB544" s="179"/>
      <c r="CC544" s="179"/>
      <c r="CD544" s="179"/>
      <c r="CE544" s="179"/>
      <c r="CF544" s="179"/>
      <c r="CG544" s="179"/>
      <c r="CH544" s="179"/>
      <c r="CI544" s="179"/>
      <c r="CJ544" s="179"/>
      <c r="CK544" s="179"/>
      <c r="CL544" s="179"/>
      <c r="CM544" s="179"/>
      <c r="CN544" s="179"/>
      <c r="CO544" s="179"/>
      <c r="CP544" s="179"/>
      <c r="CQ544" s="179"/>
      <c r="CR544" s="179"/>
      <c r="CS544" s="179"/>
      <c r="CT544" s="179"/>
      <c r="CU544" s="179"/>
      <c r="CV544" s="179"/>
      <c r="CW544" s="179"/>
      <c r="CX544" s="179"/>
      <c r="CY544" s="179"/>
      <c r="CZ544" s="179"/>
      <c r="DA544" s="179"/>
      <c r="DB544" s="179"/>
      <c r="DC544" s="179"/>
      <c r="DD544" s="179"/>
      <c r="DE544" s="179"/>
      <c r="DF544" s="179"/>
      <c r="DG544" s="179"/>
      <c r="DH544" s="179"/>
      <c r="DI544" s="179"/>
      <c r="DJ544" s="179"/>
      <c r="DK544" s="179"/>
      <c r="DL544" s="179"/>
      <c r="DM544" s="179"/>
      <c r="DN544" s="179"/>
      <c r="DO544" s="179"/>
      <c r="DP544" s="179"/>
      <c r="DQ544" s="179"/>
      <c r="DR544" s="179"/>
      <c r="DS544" s="179"/>
      <c r="DT544" s="179"/>
      <c r="DU544" s="179"/>
      <c r="DV544" s="179"/>
    </row>
    <row r="545" spans="1:126" x14ac:dyDescent="0.2">
      <c r="A545" s="191"/>
      <c r="B545" s="203"/>
      <c r="C545" s="203"/>
      <c r="D545" s="203"/>
      <c r="E545" s="207"/>
      <c r="F545" s="202" t="s">
        <v>259</v>
      </c>
      <c r="G545" s="171"/>
      <c r="H545" s="171"/>
      <c r="I545" s="192"/>
      <c r="J545" s="192"/>
      <c r="K545" s="171"/>
      <c r="L545" s="179"/>
      <c r="M545" s="171"/>
      <c r="N545" s="171"/>
      <c r="O545" s="179"/>
      <c r="P545" s="171"/>
      <c r="Q545" s="171"/>
      <c r="R545" s="179"/>
      <c r="S545" s="171"/>
      <c r="T545" s="171"/>
      <c r="U545" s="179"/>
      <c r="V545" s="171"/>
      <c r="W545" s="171"/>
      <c r="X545" s="179"/>
      <c r="Y545" s="171"/>
      <c r="Z545" s="171"/>
      <c r="AA545" s="179"/>
      <c r="AB545" s="171"/>
      <c r="AC545" s="171"/>
      <c r="AD545" s="179"/>
      <c r="AE545" s="171"/>
      <c r="AF545" s="171"/>
      <c r="AG545" s="179"/>
      <c r="AH545" s="171"/>
      <c r="AI545" s="171"/>
      <c r="AJ545" s="179"/>
      <c r="AK545" s="171"/>
      <c r="AL545" s="171"/>
      <c r="AM545" s="179"/>
      <c r="AN545" s="171"/>
      <c r="AO545" s="171"/>
      <c r="AP545" s="179"/>
      <c r="AQ545" s="171"/>
      <c r="AR545" s="171"/>
      <c r="AS545" s="179"/>
      <c r="AT545" s="171"/>
      <c r="AU545" s="171"/>
      <c r="AV545" s="179"/>
      <c r="AW545" s="171"/>
      <c r="AX545" s="171"/>
      <c r="AY545" s="179"/>
      <c r="AZ545" s="171"/>
      <c r="BA545" s="171"/>
      <c r="BB545" s="179"/>
      <c r="BC545" s="171"/>
      <c r="BD545" s="171"/>
      <c r="BE545" s="179"/>
      <c r="BF545" s="171"/>
      <c r="BG545" s="171"/>
      <c r="BH545" s="179"/>
      <c r="BI545" s="171"/>
      <c r="BJ545" s="171"/>
      <c r="BK545" s="179"/>
      <c r="BL545" s="171"/>
      <c r="BM545" s="171"/>
      <c r="BN545" s="179"/>
      <c r="BO545" s="171"/>
      <c r="BP545" s="171"/>
      <c r="BQ545" s="179"/>
      <c r="BR545" s="171"/>
      <c r="BS545" s="171"/>
      <c r="BT545" s="179"/>
      <c r="BU545" s="171"/>
      <c r="BV545" s="171"/>
      <c r="BW545" s="179"/>
      <c r="BX545" s="171"/>
      <c r="BY545" s="171"/>
      <c r="BZ545" s="179"/>
      <c r="CA545" s="171"/>
      <c r="CB545" s="171"/>
      <c r="CC545" s="179"/>
      <c r="CD545" s="171"/>
      <c r="CE545" s="171"/>
      <c r="CF545" s="179"/>
      <c r="CG545" s="171"/>
      <c r="CH545" s="171"/>
      <c r="CI545" s="179"/>
      <c r="CJ545" s="171"/>
      <c r="CK545" s="171"/>
      <c r="CL545" s="179"/>
      <c r="CM545" s="171"/>
      <c r="CN545" s="171"/>
      <c r="CO545" s="179"/>
      <c r="CP545" s="171"/>
      <c r="CQ545" s="171"/>
      <c r="CR545" s="179"/>
      <c r="CS545" s="171"/>
      <c r="CT545" s="171"/>
      <c r="CU545" s="179"/>
      <c r="CV545" s="171"/>
      <c r="CW545" s="171"/>
      <c r="CX545" s="179"/>
      <c r="CY545" s="171"/>
      <c r="CZ545" s="171"/>
      <c r="DA545" s="179"/>
      <c r="DB545" s="171"/>
      <c r="DC545" s="171"/>
      <c r="DD545" s="179"/>
      <c r="DE545" s="171"/>
      <c r="DF545" s="171"/>
      <c r="DG545" s="179"/>
      <c r="DH545" s="171"/>
      <c r="DI545" s="171"/>
      <c r="DJ545" s="179"/>
      <c r="DK545" s="171"/>
      <c r="DL545" s="171"/>
      <c r="DM545" s="179"/>
      <c r="DN545" s="171"/>
      <c r="DO545" s="171"/>
      <c r="DP545" s="179"/>
      <c r="DQ545" s="171"/>
      <c r="DR545" s="171"/>
      <c r="DS545" s="179"/>
      <c r="DT545" s="171"/>
      <c r="DU545" s="171"/>
      <c r="DV545" s="179"/>
    </row>
    <row r="546" spans="1:126" x14ac:dyDescent="0.2">
      <c r="A546" s="191"/>
      <c r="B546" s="203"/>
      <c r="C546" s="203"/>
      <c r="D546" s="203"/>
      <c r="E546" s="207"/>
      <c r="F546" s="202" t="s">
        <v>258</v>
      </c>
      <c r="G546" s="179"/>
      <c r="H546" s="179"/>
      <c r="I546" s="192"/>
      <c r="J546" s="192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79"/>
      <c r="BN546" s="179"/>
      <c r="BO546" s="179"/>
      <c r="BP546" s="179"/>
      <c r="BQ546" s="179"/>
      <c r="BR546" s="179"/>
      <c r="BS546" s="179"/>
      <c r="BT546" s="179"/>
      <c r="BU546" s="179"/>
      <c r="BV546" s="179"/>
      <c r="BW546" s="179"/>
      <c r="BX546" s="179"/>
      <c r="BY546" s="179"/>
      <c r="BZ546" s="179"/>
      <c r="CA546" s="179"/>
      <c r="CB546" s="179"/>
      <c r="CC546" s="179"/>
      <c r="CD546" s="179"/>
      <c r="CE546" s="179"/>
      <c r="CF546" s="179"/>
      <c r="CG546" s="179"/>
      <c r="CH546" s="179"/>
      <c r="CI546" s="179"/>
      <c r="CJ546" s="179"/>
      <c r="CK546" s="179"/>
      <c r="CL546" s="179"/>
      <c r="CM546" s="179"/>
      <c r="CN546" s="179"/>
      <c r="CO546" s="179"/>
      <c r="CP546" s="179"/>
      <c r="CQ546" s="179"/>
      <c r="CR546" s="179"/>
      <c r="CS546" s="179"/>
      <c r="CT546" s="179"/>
      <c r="CU546" s="179"/>
      <c r="CV546" s="179"/>
      <c r="CW546" s="179"/>
      <c r="CX546" s="179"/>
      <c r="CY546" s="179"/>
      <c r="CZ546" s="179"/>
      <c r="DA546" s="179"/>
      <c r="DB546" s="179"/>
      <c r="DC546" s="179"/>
      <c r="DD546" s="179"/>
      <c r="DE546" s="179"/>
      <c r="DF546" s="179"/>
      <c r="DG546" s="179"/>
      <c r="DH546" s="179"/>
      <c r="DI546" s="179"/>
      <c r="DJ546" s="179"/>
      <c r="DK546" s="179"/>
      <c r="DL546" s="179"/>
      <c r="DM546" s="179"/>
      <c r="DN546" s="179"/>
      <c r="DO546" s="179"/>
      <c r="DP546" s="179"/>
      <c r="DQ546" s="179"/>
      <c r="DR546" s="179"/>
      <c r="DS546" s="179"/>
      <c r="DT546" s="179"/>
      <c r="DU546" s="179"/>
      <c r="DV546" s="179"/>
    </row>
    <row r="547" spans="1:126" x14ac:dyDescent="0.2">
      <c r="A547" s="191"/>
      <c r="B547" s="203"/>
      <c r="C547" s="203"/>
      <c r="D547" s="203"/>
      <c r="E547" s="207"/>
      <c r="F547" s="202" t="s">
        <v>259</v>
      </c>
      <c r="G547" s="179"/>
      <c r="H547" s="179"/>
      <c r="I547" s="192"/>
      <c r="J547" s="192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79"/>
      <c r="BN547" s="179"/>
      <c r="BO547" s="179"/>
      <c r="BP547" s="179"/>
      <c r="BQ547" s="179"/>
      <c r="BR547" s="179"/>
      <c r="BS547" s="179"/>
      <c r="BT547" s="179"/>
      <c r="BU547" s="179"/>
      <c r="BV547" s="179"/>
      <c r="BW547" s="179"/>
      <c r="BX547" s="179"/>
      <c r="BY547" s="179"/>
      <c r="BZ547" s="179"/>
      <c r="CA547" s="179"/>
      <c r="CB547" s="179"/>
      <c r="CC547" s="179"/>
      <c r="CD547" s="179"/>
      <c r="CE547" s="179"/>
      <c r="CF547" s="179"/>
      <c r="CG547" s="179"/>
      <c r="CH547" s="179"/>
      <c r="CI547" s="179"/>
      <c r="CJ547" s="179"/>
      <c r="CK547" s="179"/>
      <c r="CL547" s="179"/>
      <c r="CM547" s="179"/>
      <c r="CN547" s="179"/>
      <c r="CO547" s="179"/>
      <c r="CP547" s="179"/>
      <c r="CQ547" s="179"/>
      <c r="CR547" s="179"/>
      <c r="CS547" s="179"/>
      <c r="CT547" s="179"/>
      <c r="CU547" s="179"/>
      <c r="CV547" s="179"/>
      <c r="CW547" s="179"/>
      <c r="CX547" s="179"/>
      <c r="CY547" s="179"/>
      <c r="CZ547" s="179"/>
      <c r="DA547" s="179"/>
      <c r="DB547" s="179"/>
      <c r="DC547" s="179"/>
      <c r="DD547" s="179"/>
      <c r="DE547" s="179"/>
      <c r="DF547" s="179"/>
      <c r="DG547" s="179"/>
      <c r="DH547" s="179"/>
      <c r="DI547" s="179"/>
      <c r="DJ547" s="179"/>
      <c r="DK547" s="179"/>
      <c r="DL547" s="179"/>
      <c r="DM547" s="179"/>
      <c r="DN547" s="179"/>
      <c r="DO547" s="179"/>
      <c r="DP547" s="179"/>
      <c r="DQ547" s="179"/>
      <c r="DR547" s="179"/>
      <c r="DS547" s="179"/>
      <c r="DT547" s="179"/>
      <c r="DU547" s="179"/>
      <c r="DV547" s="179"/>
    </row>
    <row r="548" spans="1:126" x14ac:dyDescent="0.2">
      <c r="A548" s="191"/>
      <c r="B548" s="203"/>
      <c r="C548" s="203"/>
      <c r="D548" s="203"/>
      <c r="E548" s="207"/>
      <c r="F548" s="202" t="s">
        <v>258</v>
      </c>
      <c r="G548" s="179"/>
      <c r="H548" s="179"/>
      <c r="I548" s="192"/>
      <c r="J548" s="192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179"/>
      <c r="BN548" s="179"/>
      <c r="BO548" s="179"/>
      <c r="BP548" s="179"/>
      <c r="BQ548" s="179"/>
      <c r="BR548" s="179"/>
      <c r="BS548" s="179"/>
      <c r="BT548" s="179"/>
      <c r="BU548" s="179"/>
      <c r="BV548" s="179"/>
      <c r="BW548" s="179"/>
      <c r="BX548" s="179"/>
      <c r="BY548" s="179"/>
      <c r="BZ548" s="179"/>
      <c r="CA548" s="179"/>
      <c r="CB548" s="179"/>
      <c r="CC548" s="179"/>
      <c r="CD548" s="179"/>
      <c r="CE548" s="179"/>
      <c r="CF548" s="179"/>
      <c r="CG548" s="179"/>
      <c r="CH548" s="179"/>
      <c r="CI548" s="179"/>
      <c r="CJ548" s="179"/>
      <c r="CK548" s="179"/>
      <c r="CL548" s="179"/>
      <c r="CM548" s="179"/>
      <c r="CN548" s="179"/>
      <c r="CO548" s="179"/>
      <c r="CP548" s="179"/>
      <c r="CQ548" s="179"/>
      <c r="CR548" s="179"/>
      <c r="CS548" s="179"/>
      <c r="CT548" s="179"/>
      <c r="CU548" s="179"/>
      <c r="CV548" s="179"/>
      <c r="CW548" s="179"/>
      <c r="CX548" s="179"/>
      <c r="CY548" s="179"/>
      <c r="CZ548" s="179"/>
      <c r="DA548" s="179"/>
      <c r="DB548" s="179"/>
      <c r="DC548" s="179"/>
      <c r="DD548" s="179"/>
      <c r="DE548" s="179"/>
      <c r="DF548" s="179"/>
      <c r="DG548" s="179"/>
      <c r="DH548" s="179"/>
      <c r="DI548" s="179"/>
      <c r="DJ548" s="179"/>
      <c r="DK548" s="179"/>
      <c r="DL548" s="179"/>
      <c r="DM548" s="179"/>
      <c r="DN548" s="179"/>
      <c r="DO548" s="179"/>
      <c r="DP548" s="179"/>
      <c r="DQ548" s="179"/>
      <c r="DR548" s="179"/>
      <c r="DS548" s="179"/>
      <c r="DT548" s="179"/>
      <c r="DU548" s="179"/>
      <c r="DV548" s="179"/>
    </row>
    <row r="549" spans="1:126" x14ac:dyDescent="0.2">
      <c r="A549" s="191"/>
      <c r="B549" s="203"/>
      <c r="C549" s="203"/>
      <c r="D549" s="203"/>
      <c r="E549" s="207"/>
      <c r="F549" s="202" t="s">
        <v>259</v>
      </c>
      <c r="G549" s="179"/>
      <c r="H549" s="179"/>
      <c r="I549" s="192"/>
      <c r="J549" s="192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79"/>
      <c r="BN549" s="179"/>
      <c r="BO549" s="179"/>
      <c r="BP549" s="179"/>
      <c r="BQ549" s="179"/>
      <c r="BR549" s="179"/>
      <c r="BS549" s="179"/>
      <c r="BT549" s="179"/>
      <c r="BU549" s="179"/>
      <c r="BV549" s="179"/>
      <c r="BW549" s="179"/>
      <c r="BX549" s="179"/>
      <c r="BY549" s="179"/>
      <c r="BZ549" s="179"/>
      <c r="CA549" s="179"/>
      <c r="CB549" s="179"/>
      <c r="CC549" s="179"/>
      <c r="CD549" s="179"/>
      <c r="CE549" s="179"/>
      <c r="CF549" s="179"/>
      <c r="CG549" s="179"/>
      <c r="CH549" s="179"/>
      <c r="CI549" s="179"/>
      <c r="CJ549" s="179"/>
      <c r="CK549" s="179"/>
      <c r="CL549" s="179"/>
      <c r="CM549" s="179"/>
      <c r="CN549" s="179"/>
      <c r="CO549" s="179"/>
      <c r="CP549" s="179"/>
      <c r="CQ549" s="179"/>
      <c r="CR549" s="179"/>
      <c r="CS549" s="179"/>
      <c r="CT549" s="179"/>
      <c r="CU549" s="179"/>
      <c r="CV549" s="179"/>
      <c r="CW549" s="179"/>
      <c r="CX549" s="179"/>
      <c r="CY549" s="179"/>
      <c r="CZ549" s="179"/>
      <c r="DA549" s="179"/>
      <c r="DB549" s="179"/>
      <c r="DC549" s="179"/>
      <c r="DD549" s="179"/>
      <c r="DE549" s="179"/>
      <c r="DF549" s="179"/>
      <c r="DG549" s="179"/>
      <c r="DH549" s="179"/>
      <c r="DI549" s="179"/>
      <c r="DJ549" s="179"/>
      <c r="DK549" s="179"/>
      <c r="DL549" s="179"/>
      <c r="DM549" s="179"/>
      <c r="DN549" s="179"/>
      <c r="DO549" s="179"/>
      <c r="DP549" s="179"/>
      <c r="DQ549" s="179"/>
      <c r="DR549" s="179"/>
      <c r="DS549" s="179"/>
      <c r="DT549" s="179"/>
      <c r="DU549" s="179"/>
      <c r="DV549" s="179"/>
    </row>
    <row r="550" spans="1:126" x14ac:dyDescent="0.2">
      <c r="A550" s="191"/>
      <c r="B550" s="203"/>
      <c r="C550" s="203"/>
      <c r="D550" s="203"/>
      <c r="E550" s="207"/>
      <c r="F550" s="202" t="s">
        <v>258</v>
      </c>
      <c r="G550" s="171"/>
      <c r="H550" s="171"/>
      <c r="I550" s="192"/>
      <c r="J550" s="192"/>
      <c r="K550" s="171"/>
      <c r="L550" s="179"/>
      <c r="M550" s="171"/>
      <c r="N550" s="171"/>
      <c r="O550" s="179"/>
      <c r="P550" s="171"/>
      <c r="Q550" s="171"/>
      <c r="R550" s="179"/>
      <c r="S550" s="171"/>
      <c r="T550" s="171"/>
      <c r="U550" s="179"/>
      <c r="V550" s="171"/>
      <c r="W550" s="171"/>
      <c r="X550" s="179"/>
      <c r="Y550" s="171"/>
      <c r="Z550" s="171"/>
      <c r="AA550" s="179"/>
      <c r="AB550" s="171"/>
      <c r="AC550" s="171"/>
      <c r="AD550" s="179"/>
      <c r="AE550" s="171"/>
      <c r="AF550" s="171"/>
      <c r="AG550" s="179"/>
      <c r="AH550" s="171"/>
      <c r="AI550" s="171"/>
      <c r="AJ550" s="179"/>
      <c r="AK550" s="171"/>
      <c r="AL550" s="171"/>
      <c r="AM550" s="179"/>
      <c r="AN550" s="171"/>
      <c r="AO550" s="171"/>
      <c r="AP550" s="179"/>
      <c r="AQ550" s="171"/>
      <c r="AR550" s="171"/>
      <c r="AS550" s="179"/>
      <c r="AT550" s="171"/>
      <c r="AU550" s="171"/>
      <c r="AV550" s="179"/>
      <c r="AW550" s="171"/>
      <c r="AX550" s="171"/>
      <c r="AY550" s="179"/>
      <c r="AZ550" s="171"/>
      <c r="BA550" s="171"/>
      <c r="BB550" s="179"/>
      <c r="BC550" s="171"/>
      <c r="BD550" s="171"/>
      <c r="BE550" s="179"/>
      <c r="BF550" s="171"/>
      <c r="BG550" s="171"/>
      <c r="BH550" s="179"/>
      <c r="BI550" s="171"/>
      <c r="BJ550" s="171"/>
      <c r="BK550" s="179"/>
      <c r="BL550" s="171"/>
      <c r="BM550" s="171"/>
      <c r="BN550" s="179"/>
      <c r="BO550" s="171"/>
      <c r="BP550" s="171"/>
      <c r="BQ550" s="179"/>
      <c r="BR550" s="171"/>
      <c r="BS550" s="171"/>
      <c r="BT550" s="179"/>
      <c r="BU550" s="171"/>
      <c r="BV550" s="171"/>
      <c r="BW550" s="179"/>
      <c r="BX550" s="171"/>
      <c r="BY550" s="171"/>
      <c r="BZ550" s="179"/>
      <c r="CA550" s="171"/>
      <c r="CB550" s="171"/>
      <c r="CC550" s="179"/>
      <c r="CD550" s="171"/>
      <c r="CE550" s="171"/>
      <c r="CF550" s="179"/>
      <c r="CG550" s="171"/>
      <c r="CH550" s="171"/>
      <c r="CI550" s="179"/>
      <c r="CJ550" s="171"/>
      <c r="CK550" s="171"/>
      <c r="CL550" s="179"/>
      <c r="CM550" s="171"/>
      <c r="CN550" s="171"/>
      <c r="CO550" s="179"/>
      <c r="CP550" s="171"/>
      <c r="CQ550" s="171"/>
      <c r="CR550" s="179"/>
      <c r="CS550" s="171"/>
      <c r="CT550" s="171"/>
      <c r="CU550" s="179"/>
      <c r="CV550" s="171"/>
      <c r="CW550" s="171"/>
      <c r="CX550" s="179"/>
      <c r="CY550" s="171"/>
      <c r="CZ550" s="171"/>
      <c r="DA550" s="179"/>
      <c r="DB550" s="171"/>
      <c r="DC550" s="171"/>
      <c r="DD550" s="179"/>
      <c r="DE550" s="171"/>
      <c r="DF550" s="171"/>
      <c r="DG550" s="179"/>
      <c r="DH550" s="171"/>
      <c r="DI550" s="171"/>
      <c r="DJ550" s="179"/>
      <c r="DK550" s="171"/>
      <c r="DL550" s="171"/>
      <c r="DM550" s="179"/>
      <c r="DN550" s="171"/>
      <c r="DO550" s="171"/>
      <c r="DP550" s="179"/>
      <c r="DQ550" s="171"/>
      <c r="DR550" s="171"/>
      <c r="DS550" s="179"/>
      <c r="DT550" s="171"/>
      <c r="DU550" s="171"/>
      <c r="DV550" s="179"/>
    </row>
    <row r="551" spans="1:126" x14ac:dyDescent="0.2">
      <c r="A551" s="191"/>
      <c r="B551" s="203"/>
      <c r="C551" s="203"/>
      <c r="D551" s="203"/>
      <c r="E551" s="207"/>
      <c r="F551" s="202" t="s">
        <v>259</v>
      </c>
      <c r="G551" s="179"/>
      <c r="H551" s="179"/>
      <c r="I551" s="192"/>
      <c r="J551" s="192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  <c r="AV551" s="179"/>
      <c r="AW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J551" s="179"/>
      <c r="BK551" s="179"/>
      <c r="BL551" s="179"/>
      <c r="BM551" s="179"/>
      <c r="BN551" s="179"/>
      <c r="BO551" s="179"/>
      <c r="BP551" s="179"/>
      <c r="BQ551" s="179"/>
      <c r="BR551" s="179"/>
      <c r="BS551" s="179"/>
      <c r="BT551" s="179"/>
      <c r="BU551" s="179"/>
      <c r="BV551" s="179"/>
      <c r="BW551" s="179"/>
      <c r="BX551" s="179"/>
      <c r="BY551" s="179"/>
      <c r="BZ551" s="179"/>
      <c r="CA551" s="179"/>
      <c r="CB551" s="179"/>
      <c r="CC551" s="179"/>
      <c r="CD551" s="179"/>
      <c r="CE551" s="179"/>
      <c r="CF551" s="179"/>
      <c r="CG551" s="179"/>
      <c r="CH551" s="179"/>
      <c r="CI551" s="179"/>
      <c r="CJ551" s="179"/>
      <c r="CK551" s="179"/>
      <c r="CL551" s="179"/>
      <c r="CM551" s="179"/>
      <c r="CN551" s="179"/>
      <c r="CO551" s="179"/>
      <c r="CP551" s="179"/>
      <c r="CQ551" s="179"/>
      <c r="CR551" s="179"/>
      <c r="CS551" s="179"/>
      <c r="CT551" s="179"/>
      <c r="CU551" s="179"/>
      <c r="CV551" s="179"/>
      <c r="CW551" s="179"/>
      <c r="CX551" s="179"/>
      <c r="CY551" s="179"/>
      <c r="CZ551" s="179"/>
      <c r="DA551" s="179"/>
      <c r="DB551" s="179"/>
      <c r="DC551" s="179"/>
      <c r="DD551" s="179"/>
      <c r="DE551" s="179"/>
      <c r="DF551" s="179"/>
      <c r="DG551" s="179"/>
      <c r="DH551" s="179"/>
      <c r="DI551" s="179"/>
      <c r="DJ551" s="179"/>
      <c r="DK551" s="179"/>
      <c r="DL551" s="179"/>
      <c r="DM551" s="179"/>
      <c r="DN551" s="179"/>
      <c r="DO551" s="179"/>
      <c r="DP551" s="179"/>
      <c r="DQ551" s="179"/>
      <c r="DR551" s="179"/>
      <c r="DS551" s="179"/>
      <c r="DT551" s="179"/>
      <c r="DU551" s="179"/>
      <c r="DV551" s="179"/>
    </row>
    <row r="552" spans="1:126" x14ac:dyDescent="0.2">
      <c r="A552" s="191"/>
      <c r="B552" s="203"/>
      <c r="C552" s="203"/>
      <c r="D552" s="203"/>
      <c r="E552" s="207"/>
      <c r="F552" s="202" t="s">
        <v>258</v>
      </c>
      <c r="G552" s="179"/>
      <c r="H552" s="179"/>
      <c r="I552" s="192"/>
      <c r="J552" s="192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  <c r="AV552" s="179"/>
      <c r="AW552" s="179"/>
      <c r="AX552" s="179"/>
      <c r="AY552" s="179"/>
      <c r="AZ552" s="179"/>
      <c r="BA552" s="179"/>
      <c r="BB552" s="179"/>
      <c r="BC552" s="179"/>
      <c r="BD552" s="179"/>
      <c r="BE552" s="179"/>
      <c r="BF552" s="179"/>
      <c r="BG552" s="179"/>
      <c r="BH552" s="179"/>
      <c r="BI552" s="179"/>
      <c r="BJ552" s="179"/>
      <c r="BK552" s="179"/>
      <c r="BL552" s="179"/>
      <c r="BM552" s="179"/>
      <c r="BN552" s="179"/>
      <c r="BO552" s="179"/>
      <c r="BP552" s="179"/>
      <c r="BQ552" s="179"/>
      <c r="BR552" s="179"/>
      <c r="BS552" s="179"/>
      <c r="BT552" s="179"/>
      <c r="BU552" s="179"/>
      <c r="BV552" s="179"/>
      <c r="BW552" s="179"/>
      <c r="BX552" s="179"/>
      <c r="BY552" s="179"/>
      <c r="BZ552" s="179"/>
      <c r="CA552" s="179"/>
      <c r="CB552" s="179"/>
      <c r="CC552" s="179"/>
      <c r="CD552" s="179"/>
      <c r="CE552" s="179"/>
      <c r="CF552" s="179"/>
      <c r="CG552" s="179"/>
      <c r="CH552" s="179"/>
      <c r="CI552" s="179"/>
      <c r="CJ552" s="179"/>
      <c r="CK552" s="179"/>
      <c r="CL552" s="179"/>
      <c r="CM552" s="179"/>
      <c r="CN552" s="179"/>
      <c r="CO552" s="179"/>
      <c r="CP552" s="179"/>
      <c r="CQ552" s="179"/>
      <c r="CR552" s="179"/>
      <c r="CS552" s="179"/>
      <c r="CT552" s="179"/>
      <c r="CU552" s="179"/>
      <c r="CV552" s="179"/>
      <c r="CW552" s="179"/>
      <c r="CX552" s="179"/>
      <c r="CY552" s="179"/>
      <c r="CZ552" s="179"/>
      <c r="DA552" s="179"/>
      <c r="DB552" s="179"/>
      <c r="DC552" s="179"/>
      <c r="DD552" s="179"/>
      <c r="DE552" s="179"/>
      <c r="DF552" s="179"/>
      <c r="DG552" s="179"/>
      <c r="DH552" s="179"/>
      <c r="DI552" s="179"/>
      <c r="DJ552" s="179"/>
      <c r="DK552" s="179"/>
      <c r="DL552" s="179"/>
      <c r="DM552" s="179"/>
      <c r="DN552" s="179"/>
      <c r="DO552" s="179"/>
      <c r="DP552" s="179"/>
      <c r="DQ552" s="179"/>
      <c r="DR552" s="179"/>
      <c r="DS552" s="179"/>
      <c r="DT552" s="179"/>
      <c r="DU552" s="179"/>
      <c r="DV552" s="179"/>
    </row>
    <row r="553" spans="1:126" x14ac:dyDescent="0.2">
      <c r="A553" s="191"/>
      <c r="B553" s="203"/>
      <c r="C553" s="203"/>
      <c r="D553" s="203"/>
      <c r="E553" s="207"/>
      <c r="F553" s="202" t="s">
        <v>259</v>
      </c>
      <c r="G553" s="179"/>
      <c r="H553" s="179"/>
      <c r="I553" s="192"/>
      <c r="J553" s="192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  <c r="AV553" s="179"/>
      <c r="AW553" s="179"/>
      <c r="AX553" s="179"/>
      <c r="AY553" s="179"/>
      <c r="AZ553" s="179"/>
      <c r="BA553" s="179"/>
      <c r="BB553" s="179"/>
      <c r="BC553" s="179"/>
      <c r="BD553" s="179"/>
      <c r="BE553" s="179"/>
      <c r="BF553" s="179"/>
      <c r="BG553" s="179"/>
      <c r="BH553" s="179"/>
      <c r="BI553" s="179"/>
      <c r="BJ553" s="179"/>
      <c r="BK553" s="179"/>
      <c r="BL553" s="179"/>
      <c r="BM553" s="179"/>
      <c r="BN553" s="179"/>
      <c r="BO553" s="179"/>
      <c r="BP553" s="179"/>
      <c r="BQ553" s="179"/>
      <c r="BR553" s="179"/>
      <c r="BS553" s="179"/>
      <c r="BT553" s="179"/>
      <c r="BU553" s="179"/>
      <c r="BV553" s="179"/>
      <c r="BW553" s="179"/>
      <c r="BX553" s="179"/>
      <c r="BY553" s="179"/>
      <c r="BZ553" s="179"/>
      <c r="CA553" s="179"/>
      <c r="CB553" s="179"/>
      <c r="CC553" s="179"/>
      <c r="CD553" s="179"/>
      <c r="CE553" s="179"/>
      <c r="CF553" s="179"/>
      <c r="CG553" s="179"/>
      <c r="CH553" s="179"/>
      <c r="CI553" s="179"/>
      <c r="CJ553" s="179"/>
      <c r="CK553" s="179"/>
      <c r="CL553" s="179"/>
      <c r="CM553" s="179"/>
      <c r="CN553" s="179"/>
      <c r="CO553" s="179"/>
      <c r="CP553" s="179"/>
      <c r="CQ553" s="179"/>
      <c r="CR553" s="179"/>
      <c r="CS553" s="179"/>
      <c r="CT553" s="179"/>
      <c r="CU553" s="179"/>
      <c r="CV553" s="179"/>
      <c r="CW553" s="179"/>
      <c r="CX553" s="179"/>
      <c r="CY553" s="179"/>
      <c r="CZ553" s="179"/>
      <c r="DA553" s="179"/>
      <c r="DB553" s="179"/>
      <c r="DC553" s="179"/>
      <c r="DD553" s="179"/>
      <c r="DE553" s="179"/>
      <c r="DF553" s="179"/>
      <c r="DG553" s="179"/>
      <c r="DH553" s="179"/>
      <c r="DI553" s="179"/>
      <c r="DJ553" s="179"/>
      <c r="DK553" s="179"/>
      <c r="DL553" s="179"/>
      <c r="DM553" s="179"/>
      <c r="DN553" s="179"/>
      <c r="DO553" s="179"/>
      <c r="DP553" s="179"/>
      <c r="DQ553" s="179"/>
      <c r="DR553" s="179"/>
      <c r="DS553" s="179"/>
      <c r="DT553" s="179"/>
      <c r="DU553" s="179"/>
      <c r="DV553" s="179"/>
    </row>
    <row r="554" spans="1:126" x14ac:dyDescent="0.2">
      <c r="A554" s="191"/>
      <c r="B554" s="203"/>
      <c r="C554" s="203"/>
      <c r="D554" s="203"/>
      <c r="E554" s="207"/>
      <c r="F554" s="202" t="s">
        <v>258</v>
      </c>
      <c r="G554" s="179"/>
      <c r="H554" s="179"/>
      <c r="I554" s="192"/>
      <c r="J554" s="192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  <c r="AV554" s="179"/>
      <c r="AW554" s="179"/>
      <c r="AX554" s="179"/>
      <c r="AY554" s="179"/>
      <c r="AZ554" s="179"/>
      <c r="BA554" s="179"/>
      <c r="BB554" s="179"/>
      <c r="BC554" s="179"/>
      <c r="BD554" s="179"/>
      <c r="BE554" s="179"/>
      <c r="BF554" s="179"/>
      <c r="BG554" s="179"/>
      <c r="BH554" s="179"/>
      <c r="BI554" s="179"/>
      <c r="BJ554" s="179"/>
      <c r="BK554" s="179"/>
      <c r="BL554" s="179"/>
      <c r="BM554" s="179"/>
      <c r="BN554" s="179"/>
      <c r="BO554" s="179"/>
      <c r="BP554" s="179"/>
      <c r="BQ554" s="179"/>
      <c r="BR554" s="179"/>
      <c r="BS554" s="179"/>
      <c r="BT554" s="179"/>
      <c r="BU554" s="179"/>
      <c r="BV554" s="179"/>
      <c r="BW554" s="179"/>
      <c r="BX554" s="179"/>
      <c r="BY554" s="179"/>
      <c r="BZ554" s="179"/>
      <c r="CA554" s="179"/>
      <c r="CB554" s="179"/>
      <c r="CC554" s="179"/>
      <c r="CD554" s="179"/>
      <c r="CE554" s="179"/>
      <c r="CF554" s="179"/>
      <c r="CG554" s="179"/>
      <c r="CH554" s="179"/>
      <c r="CI554" s="179"/>
      <c r="CJ554" s="179"/>
      <c r="CK554" s="179"/>
      <c r="CL554" s="179"/>
      <c r="CM554" s="179"/>
      <c r="CN554" s="179"/>
      <c r="CO554" s="179"/>
      <c r="CP554" s="179"/>
      <c r="CQ554" s="179"/>
      <c r="CR554" s="179"/>
      <c r="CS554" s="179"/>
      <c r="CT554" s="179"/>
      <c r="CU554" s="179"/>
      <c r="CV554" s="179"/>
      <c r="CW554" s="179"/>
      <c r="CX554" s="179"/>
      <c r="CY554" s="179"/>
      <c r="CZ554" s="179"/>
      <c r="DA554" s="179"/>
      <c r="DB554" s="179"/>
      <c r="DC554" s="179"/>
      <c r="DD554" s="179"/>
      <c r="DE554" s="179"/>
      <c r="DF554" s="179"/>
      <c r="DG554" s="179"/>
      <c r="DH554" s="179"/>
      <c r="DI554" s="179"/>
      <c r="DJ554" s="179"/>
      <c r="DK554" s="179"/>
      <c r="DL554" s="179"/>
      <c r="DM554" s="179"/>
      <c r="DN554" s="179"/>
      <c r="DO554" s="179"/>
      <c r="DP554" s="179"/>
      <c r="DQ554" s="179"/>
      <c r="DR554" s="179"/>
      <c r="DS554" s="179"/>
      <c r="DT554" s="179"/>
      <c r="DU554" s="179"/>
      <c r="DV554" s="179"/>
    </row>
    <row r="555" spans="1:126" x14ac:dyDescent="0.2">
      <c r="A555" s="191"/>
      <c r="B555" s="203"/>
      <c r="C555" s="203"/>
      <c r="D555" s="203"/>
      <c r="E555" s="207"/>
      <c r="F555" s="202" t="s">
        <v>259</v>
      </c>
      <c r="G555" s="179"/>
      <c r="H555" s="179"/>
      <c r="I555" s="192"/>
      <c r="J555" s="192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  <c r="AV555" s="179"/>
      <c r="AW555" s="179"/>
      <c r="AX555" s="179"/>
      <c r="AY555" s="179"/>
      <c r="AZ555" s="179"/>
      <c r="BA555" s="179"/>
      <c r="BB555" s="179"/>
      <c r="BC555" s="179"/>
      <c r="BD555" s="179"/>
      <c r="BE555" s="179"/>
      <c r="BF555" s="179"/>
      <c r="BG555" s="179"/>
      <c r="BH555" s="179"/>
      <c r="BI555" s="179"/>
      <c r="BJ555" s="179"/>
      <c r="BK555" s="179"/>
      <c r="BL555" s="179"/>
      <c r="BM555" s="179"/>
      <c r="BN555" s="179"/>
      <c r="BO555" s="179"/>
      <c r="BP555" s="179"/>
      <c r="BQ555" s="179"/>
      <c r="BR555" s="179"/>
      <c r="BS555" s="179"/>
      <c r="BT555" s="179"/>
      <c r="BU555" s="179"/>
      <c r="BV555" s="179"/>
      <c r="BW555" s="179"/>
      <c r="BX555" s="179"/>
      <c r="BY555" s="179"/>
      <c r="BZ555" s="179"/>
      <c r="CA555" s="179"/>
      <c r="CB555" s="179"/>
      <c r="CC555" s="179"/>
      <c r="CD555" s="179"/>
      <c r="CE555" s="179"/>
      <c r="CF555" s="179"/>
      <c r="CG555" s="179"/>
      <c r="CH555" s="179"/>
      <c r="CI555" s="179"/>
      <c r="CJ555" s="179"/>
      <c r="CK555" s="179"/>
      <c r="CL555" s="179"/>
      <c r="CM555" s="179"/>
      <c r="CN555" s="179"/>
      <c r="CO555" s="179"/>
      <c r="CP555" s="179"/>
      <c r="CQ555" s="179"/>
      <c r="CR555" s="179"/>
      <c r="CS555" s="179"/>
      <c r="CT555" s="179"/>
      <c r="CU555" s="179"/>
      <c r="CV555" s="179"/>
      <c r="CW555" s="179"/>
      <c r="CX555" s="179"/>
      <c r="CY555" s="179"/>
      <c r="CZ555" s="179"/>
      <c r="DA555" s="179"/>
      <c r="DB555" s="179"/>
      <c r="DC555" s="179"/>
      <c r="DD555" s="179"/>
      <c r="DE555" s="179"/>
      <c r="DF555" s="179"/>
      <c r="DG555" s="179"/>
      <c r="DH555" s="179"/>
      <c r="DI555" s="179"/>
      <c r="DJ555" s="179"/>
      <c r="DK555" s="179"/>
      <c r="DL555" s="179"/>
      <c r="DM555" s="179"/>
      <c r="DN555" s="179"/>
      <c r="DO555" s="179"/>
      <c r="DP555" s="179"/>
      <c r="DQ555" s="179"/>
      <c r="DR555" s="179"/>
      <c r="DS555" s="179"/>
      <c r="DT555" s="179"/>
      <c r="DU555" s="179"/>
      <c r="DV555" s="179"/>
    </row>
    <row r="556" spans="1:126" x14ac:dyDescent="0.2">
      <c r="A556" s="191"/>
      <c r="B556" s="203"/>
      <c r="C556" s="203"/>
      <c r="D556" s="203"/>
      <c r="E556" s="207"/>
      <c r="F556" s="202" t="s">
        <v>258</v>
      </c>
      <c r="G556" s="179"/>
      <c r="H556" s="179"/>
      <c r="I556" s="192"/>
      <c r="J556" s="192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J556" s="179"/>
      <c r="BK556" s="179"/>
      <c r="BL556" s="179"/>
      <c r="BM556" s="179"/>
      <c r="BN556" s="179"/>
      <c r="BO556" s="179"/>
      <c r="BP556" s="179"/>
      <c r="BQ556" s="179"/>
      <c r="BR556" s="179"/>
      <c r="BS556" s="179"/>
      <c r="BT556" s="179"/>
      <c r="BU556" s="179"/>
      <c r="BV556" s="179"/>
      <c r="BW556" s="179"/>
      <c r="BX556" s="179"/>
      <c r="BY556" s="179"/>
      <c r="BZ556" s="179"/>
      <c r="CA556" s="179"/>
      <c r="CB556" s="179"/>
      <c r="CC556" s="179"/>
      <c r="CD556" s="179"/>
      <c r="CE556" s="179"/>
      <c r="CF556" s="179"/>
      <c r="CG556" s="179"/>
      <c r="CH556" s="179"/>
      <c r="CI556" s="179"/>
      <c r="CJ556" s="179"/>
      <c r="CK556" s="179"/>
      <c r="CL556" s="179"/>
      <c r="CM556" s="179"/>
      <c r="CN556" s="179"/>
      <c r="CO556" s="179"/>
      <c r="CP556" s="179"/>
      <c r="CQ556" s="179"/>
      <c r="CR556" s="179"/>
      <c r="CS556" s="179"/>
      <c r="CT556" s="179"/>
      <c r="CU556" s="179"/>
      <c r="CV556" s="179"/>
      <c r="CW556" s="179"/>
      <c r="CX556" s="179"/>
      <c r="CY556" s="179"/>
      <c r="CZ556" s="179"/>
      <c r="DA556" s="179"/>
      <c r="DB556" s="179"/>
      <c r="DC556" s="179"/>
      <c r="DD556" s="179"/>
      <c r="DE556" s="179"/>
      <c r="DF556" s="179"/>
      <c r="DG556" s="179"/>
      <c r="DH556" s="179"/>
      <c r="DI556" s="179"/>
      <c r="DJ556" s="179"/>
      <c r="DK556" s="179"/>
      <c r="DL556" s="179"/>
      <c r="DM556" s="179"/>
      <c r="DN556" s="179"/>
      <c r="DO556" s="179"/>
      <c r="DP556" s="179"/>
      <c r="DQ556" s="179"/>
      <c r="DR556" s="179"/>
      <c r="DS556" s="179"/>
      <c r="DT556" s="179"/>
      <c r="DU556" s="179"/>
      <c r="DV556" s="179"/>
    </row>
    <row r="557" spans="1:126" x14ac:dyDescent="0.2">
      <c r="A557" s="191"/>
      <c r="B557" s="203"/>
      <c r="C557" s="203"/>
      <c r="D557" s="203"/>
      <c r="E557" s="207"/>
      <c r="F557" s="202" t="s">
        <v>259</v>
      </c>
      <c r="G557" s="179"/>
      <c r="H557" s="179"/>
      <c r="I557" s="192"/>
      <c r="J557" s="192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  <c r="AV557" s="179"/>
      <c r="AW557" s="179"/>
      <c r="AX557" s="179"/>
      <c r="AY557" s="179"/>
      <c r="AZ557" s="179"/>
      <c r="BA557" s="179"/>
      <c r="BB557" s="179"/>
      <c r="BC557" s="179"/>
      <c r="BD557" s="179"/>
      <c r="BE557" s="179"/>
      <c r="BF557" s="179"/>
      <c r="BG557" s="179"/>
      <c r="BH557" s="179"/>
      <c r="BI557" s="179"/>
      <c r="BJ557" s="179"/>
      <c r="BK557" s="179"/>
      <c r="BL557" s="179"/>
      <c r="BM557" s="179"/>
      <c r="BN557" s="179"/>
      <c r="BO557" s="179"/>
      <c r="BP557" s="179"/>
      <c r="BQ557" s="179"/>
      <c r="BR557" s="179"/>
      <c r="BS557" s="179"/>
      <c r="BT557" s="179"/>
      <c r="BU557" s="179"/>
      <c r="BV557" s="179"/>
      <c r="BW557" s="179"/>
      <c r="BX557" s="179"/>
      <c r="BY557" s="179"/>
      <c r="BZ557" s="179"/>
      <c r="CA557" s="179"/>
      <c r="CB557" s="179"/>
      <c r="CC557" s="179"/>
      <c r="CD557" s="179"/>
      <c r="CE557" s="179"/>
      <c r="CF557" s="179"/>
      <c r="CG557" s="179"/>
      <c r="CH557" s="179"/>
      <c r="CI557" s="179"/>
      <c r="CJ557" s="179"/>
      <c r="CK557" s="179"/>
      <c r="CL557" s="179"/>
      <c r="CM557" s="179"/>
      <c r="CN557" s="179"/>
      <c r="CO557" s="179"/>
      <c r="CP557" s="179"/>
      <c r="CQ557" s="179"/>
      <c r="CR557" s="179"/>
      <c r="CS557" s="179"/>
      <c r="CT557" s="179"/>
      <c r="CU557" s="179"/>
      <c r="CV557" s="179"/>
      <c r="CW557" s="179"/>
      <c r="CX557" s="179"/>
      <c r="CY557" s="179"/>
      <c r="CZ557" s="179"/>
      <c r="DA557" s="179"/>
      <c r="DB557" s="179"/>
      <c r="DC557" s="179"/>
      <c r="DD557" s="179"/>
      <c r="DE557" s="179"/>
      <c r="DF557" s="179"/>
      <c r="DG557" s="179"/>
      <c r="DH557" s="179"/>
      <c r="DI557" s="179"/>
      <c r="DJ557" s="179"/>
      <c r="DK557" s="179"/>
      <c r="DL557" s="179"/>
      <c r="DM557" s="179"/>
      <c r="DN557" s="179"/>
      <c r="DO557" s="179"/>
      <c r="DP557" s="179"/>
      <c r="DQ557" s="179"/>
      <c r="DR557" s="179"/>
      <c r="DS557" s="179"/>
      <c r="DT557" s="179"/>
      <c r="DU557" s="179"/>
      <c r="DV557" s="179"/>
    </row>
    <row r="558" spans="1:126" x14ac:dyDescent="0.2">
      <c r="A558" s="191"/>
      <c r="B558" s="203"/>
      <c r="C558" s="203"/>
      <c r="D558" s="203"/>
      <c r="E558" s="207"/>
      <c r="F558" s="202" t="s">
        <v>258</v>
      </c>
      <c r="G558" s="171"/>
      <c r="H558" s="171"/>
      <c r="I558" s="192"/>
      <c r="J558" s="192"/>
      <c r="K558" s="171"/>
      <c r="L558" s="179"/>
      <c r="M558" s="171"/>
      <c r="N558" s="171"/>
      <c r="O558" s="179"/>
      <c r="P558" s="171"/>
      <c r="Q558" s="171"/>
      <c r="R558" s="179"/>
      <c r="S558" s="171"/>
      <c r="T558" s="171"/>
      <c r="U558" s="179"/>
      <c r="V558" s="171"/>
      <c r="W558" s="171"/>
      <c r="X558" s="179"/>
      <c r="Y558" s="171"/>
      <c r="Z558" s="171"/>
      <c r="AA558" s="179"/>
      <c r="AB558" s="171"/>
      <c r="AC558" s="171"/>
      <c r="AD558" s="179"/>
      <c r="AE558" s="171"/>
      <c r="AF558" s="171"/>
      <c r="AG558" s="179"/>
      <c r="AH558" s="171"/>
      <c r="AI558" s="171"/>
      <c r="AJ558" s="179"/>
      <c r="AK558" s="171"/>
      <c r="AL558" s="171"/>
      <c r="AM558" s="179"/>
      <c r="AN558" s="171"/>
      <c r="AO558" s="171"/>
      <c r="AP558" s="179"/>
      <c r="AQ558" s="171"/>
      <c r="AR558" s="171"/>
      <c r="AS558" s="179"/>
      <c r="AT558" s="171"/>
      <c r="AU558" s="171"/>
      <c r="AV558" s="179"/>
      <c r="AW558" s="171"/>
      <c r="AX558" s="171"/>
      <c r="AY558" s="179"/>
      <c r="AZ558" s="171"/>
      <c r="BA558" s="171"/>
      <c r="BB558" s="179"/>
      <c r="BC558" s="171"/>
      <c r="BD558" s="171"/>
      <c r="BE558" s="179"/>
      <c r="BF558" s="171"/>
      <c r="BG558" s="171"/>
      <c r="BH558" s="179"/>
      <c r="BI558" s="171"/>
      <c r="BJ558" s="171"/>
      <c r="BK558" s="179"/>
      <c r="BL558" s="171"/>
      <c r="BM558" s="171"/>
      <c r="BN558" s="179"/>
      <c r="BO558" s="171"/>
      <c r="BP558" s="171"/>
      <c r="BQ558" s="179"/>
      <c r="BR558" s="171"/>
      <c r="BS558" s="171"/>
      <c r="BT558" s="179"/>
      <c r="BU558" s="171"/>
      <c r="BV558" s="171"/>
      <c r="BW558" s="179"/>
      <c r="BX558" s="171"/>
      <c r="BY558" s="171"/>
      <c r="BZ558" s="179"/>
      <c r="CA558" s="171"/>
      <c r="CB558" s="171"/>
      <c r="CC558" s="179"/>
      <c r="CD558" s="171"/>
      <c r="CE558" s="171"/>
      <c r="CF558" s="179"/>
      <c r="CG558" s="171"/>
      <c r="CH558" s="171"/>
      <c r="CI558" s="179"/>
      <c r="CJ558" s="171"/>
      <c r="CK558" s="171"/>
      <c r="CL558" s="179"/>
      <c r="CM558" s="171"/>
      <c r="CN558" s="171"/>
      <c r="CO558" s="179"/>
      <c r="CP558" s="171"/>
      <c r="CQ558" s="171"/>
      <c r="CR558" s="179"/>
      <c r="CS558" s="171"/>
      <c r="CT558" s="171"/>
      <c r="CU558" s="179"/>
      <c r="CV558" s="171"/>
      <c r="CW558" s="171"/>
      <c r="CX558" s="179"/>
      <c r="CY558" s="171"/>
      <c r="CZ558" s="171"/>
      <c r="DA558" s="179"/>
      <c r="DB558" s="171"/>
      <c r="DC558" s="171"/>
      <c r="DD558" s="179"/>
      <c r="DE558" s="171"/>
      <c r="DF558" s="171"/>
      <c r="DG558" s="179"/>
      <c r="DH558" s="171"/>
      <c r="DI558" s="171"/>
      <c r="DJ558" s="179"/>
      <c r="DK558" s="171"/>
      <c r="DL558" s="171"/>
      <c r="DM558" s="179"/>
      <c r="DN558" s="171"/>
      <c r="DO558" s="171"/>
      <c r="DP558" s="179"/>
      <c r="DQ558" s="171"/>
      <c r="DR558" s="171"/>
      <c r="DS558" s="179"/>
      <c r="DT558" s="171"/>
      <c r="DU558" s="171"/>
      <c r="DV558" s="179"/>
    </row>
    <row r="559" spans="1:126" x14ac:dyDescent="0.2">
      <c r="A559" s="191"/>
      <c r="B559" s="203"/>
      <c r="C559" s="203"/>
      <c r="D559" s="203"/>
      <c r="E559" s="207"/>
      <c r="F559" s="202" t="s">
        <v>259</v>
      </c>
      <c r="G559" s="179"/>
      <c r="H559" s="179"/>
      <c r="I559" s="192"/>
      <c r="J559" s="192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  <c r="AV559" s="179"/>
      <c r="AW559" s="179"/>
      <c r="AX559" s="179"/>
      <c r="AY559" s="179"/>
      <c r="AZ559" s="179"/>
      <c r="BA559" s="179"/>
      <c r="BB559" s="179"/>
      <c r="BC559" s="179"/>
      <c r="BD559" s="179"/>
      <c r="BE559" s="179"/>
      <c r="BF559" s="179"/>
      <c r="BG559" s="179"/>
      <c r="BH559" s="179"/>
      <c r="BI559" s="179"/>
      <c r="BJ559" s="179"/>
      <c r="BK559" s="179"/>
      <c r="BL559" s="179"/>
      <c r="BM559" s="179"/>
      <c r="BN559" s="179"/>
      <c r="BO559" s="179"/>
      <c r="BP559" s="179"/>
      <c r="BQ559" s="179"/>
      <c r="BR559" s="179"/>
      <c r="BS559" s="179"/>
      <c r="BT559" s="179"/>
      <c r="BU559" s="179"/>
      <c r="BV559" s="179"/>
      <c r="BW559" s="179"/>
      <c r="BX559" s="179"/>
      <c r="BY559" s="179"/>
      <c r="BZ559" s="179"/>
      <c r="CA559" s="179"/>
      <c r="CB559" s="179"/>
      <c r="CC559" s="179"/>
      <c r="CD559" s="179"/>
      <c r="CE559" s="179"/>
      <c r="CF559" s="179"/>
      <c r="CG559" s="179"/>
      <c r="CH559" s="179"/>
      <c r="CI559" s="179"/>
      <c r="CJ559" s="179"/>
      <c r="CK559" s="179"/>
      <c r="CL559" s="179"/>
      <c r="CM559" s="179"/>
      <c r="CN559" s="179"/>
      <c r="CO559" s="179"/>
      <c r="CP559" s="179"/>
      <c r="CQ559" s="179"/>
      <c r="CR559" s="179"/>
      <c r="CS559" s="179"/>
      <c r="CT559" s="179"/>
      <c r="CU559" s="179"/>
      <c r="CV559" s="179"/>
      <c r="CW559" s="179"/>
      <c r="CX559" s="179"/>
      <c r="CY559" s="179"/>
      <c r="CZ559" s="179"/>
      <c r="DA559" s="179"/>
      <c r="DB559" s="179"/>
      <c r="DC559" s="179"/>
      <c r="DD559" s="179"/>
      <c r="DE559" s="179"/>
      <c r="DF559" s="179"/>
      <c r="DG559" s="179"/>
      <c r="DH559" s="179"/>
      <c r="DI559" s="179"/>
      <c r="DJ559" s="179"/>
      <c r="DK559" s="179"/>
      <c r="DL559" s="179"/>
      <c r="DM559" s="179"/>
      <c r="DN559" s="179"/>
      <c r="DO559" s="179"/>
      <c r="DP559" s="179"/>
      <c r="DQ559" s="179"/>
      <c r="DR559" s="179"/>
      <c r="DS559" s="179"/>
      <c r="DT559" s="179"/>
      <c r="DU559" s="179"/>
      <c r="DV559" s="179"/>
    </row>
    <row r="560" spans="1:126" x14ac:dyDescent="0.2">
      <c r="A560" s="191"/>
      <c r="B560" s="203"/>
      <c r="C560" s="203"/>
      <c r="D560" s="203"/>
      <c r="E560" s="207"/>
      <c r="F560" s="202" t="s">
        <v>258</v>
      </c>
      <c r="G560" s="179"/>
      <c r="H560" s="179"/>
      <c r="I560" s="192"/>
      <c r="J560" s="192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/>
      <c r="BO560" s="179"/>
      <c r="BP560" s="179"/>
      <c r="BQ560" s="179"/>
      <c r="BR560" s="179"/>
      <c r="BS560" s="179"/>
      <c r="BT560" s="179"/>
      <c r="BU560" s="179"/>
      <c r="BV560" s="179"/>
      <c r="BW560" s="179"/>
      <c r="BX560" s="179"/>
      <c r="BY560" s="179"/>
      <c r="BZ560" s="179"/>
      <c r="CA560" s="179"/>
      <c r="CB560" s="179"/>
      <c r="CC560" s="179"/>
      <c r="CD560" s="179"/>
      <c r="CE560" s="179"/>
      <c r="CF560" s="179"/>
      <c r="CG560" s="179"/>
      <c r="CH560" s="179"/>
      <c r="CI560" s="179"/>
      <c r="CJ560" s="179"/>
      <c r="CK560" s="179"/>
      <c r="CL560" s="179"/>
      <c r="CM560" s="179"/>
      <c r="CN560" s="179"/>
      <c r="CO560" s="179"/>
      <c r="CP560" s="179"/>
      <c r="CQ560" s="179"/>
      <c r="CR560" s="179"/>
      <c r="CS560" s="179"/>
      <c r="CT560" s="179"/>
      <c r="CU560" s="179"/>
      <c r="CV560" s="179"/>
      <c r="CW560" s="179"/>
      <c r="CX560" s="179"/>
      <c r="CY560" s="179"/>
      <c r="CZ560" s="179"/>
      <c r="DA560" s="179"/>
      <c r="DB560" s="179"/>
      <c r="DC560" s="179"/>
      <c r="DD560" s="179"/>
      <c r="DE560" s="179"/>
      <c r="DF560" s="179"/>
      <c r="DG560" s="179"/>
      <c r="DH560" s="179"/>
      <c r="DI560" s="179"/>
      <c r="DJ560" s="179"/>
      <c r="DK560" s="179"/>
      <c r="DL560" s="179"/>
      <c r="DM560" s="179"/>
      <c r="DN560" s="179"/>
      <c r="DO560" s="179"/>
      <c r="DP560" s="179"/>
      <c r="DQ560" s="179"/>
      <c r="DR560" s="179"/>
      <c r="DS560" s="179"/>
      <c r="DT560" s="179"/>
      <c r="DU560" s="179"/>
      <c r="DV560" s="179"/>
    </row>
    <row r="561" spans="1:126" x14ac:dyDescent="0.2">
      <c r="A561" s="191"/>
      <c r="B561" s="203"/>
      <c r="C561" s="203"/>
      <c r="D561" s="203"/>
      <c r="E561" s="207"/>
      <c r="F561" s="202" t="s">
        <v>259</v>
      </c>
      <c r="G561" s="179"/>
      <c r="H561" s="179"/>
      <c r="I561" s="192"/>
      <c r="J561" s="192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79"/>
      <c r="BN561" s="179"/>
      <c r="BO561" s="179"/>
      <c r="BP561" s="179"/>
      <c r="BQ561" s="179"/>
      <c r="BR561" s="179"/>
      <c r="BS561" s="179"/>
      <c r="BT561" s="179"/>
      <c r="BU561" s="179"/>
      <c r="BV561" s="179"/>
      <c r="BW561" s="179"/>
      <c r="BX561" s="179"/>
      <c r="BY561" s="179"/>
      <c r="BZ561" s="179"/>
      <c r="CA561" s="179"/>
      <c r="CB561" s="179"/>
      <c r="CC561" s="179"/>
      <c r="CD561" s="179"/>
      <c r="CE561" s="179"/>
      <c r="CF561" s="179"/>
      <c r="CG561" s="179"/>
      <c r="CH561" s="179"/>
      <c r="CI561" s="179"/>
      <c r="CJ561" s="179"/>
      <c r="CK561" s="179"/>
      <c r="CL561" s="179"/>
      <c r="CM561" s="179"/>
      <c r="CN561" s="179"/>
      <c r="CO561" s="179"/>
      <c r="CP561" s="179"/>
      <c r="CQ561" s="179"/>
      <c r="CR561" s="179"/>
      <c r="CS561" s="179"/>
      <c r="CT561" s="179"/>
      <c r="CU561" s="179"/>
      <c r="CV561" s="179"/>
      <c r="CW561" s="179"/>
      <c r="CX561" s="179"/>
      <c r="CY561" s="179"/>
      <c r="CZ561" s="179"/>
      <c r="DA561" s="179"/>
      <c r="DB561" s="179"/>
      <c r="DC561" s="179"/>
      <c r="DD561" s="179"/>
      <c r="DE561" s="179"/>
      <c r="DF561" s="179"/>
      <c r="DG561" s="179"/>
      <c r="DH561" s="179"/>
      <c r="DI561" s="179"/>
      <c r="DJ561" s="179"/>
      <c r="DK561" s="179"/>
      <c r="DL561" s="179"/>
      <c r="DM561" s="179"/>
      <c r="DN561" s="179"/>
      <c r="DO561" s="179"/>
      <c r="DP561" s="179"/>
      <c r="DQ561" s="179"/>
      <c r="DR561" s="179"/>
      <c r="DS561" s="179"/>
      <c r="DT561" s="179"/>
      <c r="DU561" s="179"/>
      <c r="DV561" s="179"/>
    </row>
    <row r="562" spans="1:126" x14ac:dyDescent="0.2">
      <c r="A562" s="191"/>
      <c r="B562" s="203"/>
      <c r="C562" s="203"/>
      <c r="D562" s="203"/>
      <c r="E562" s="207"/>
      <c r="F562" s="202" t="s">
        <v>258</v>
      </c>
      <c r="G562" s="179"/>
      <c r="H562" s="179"/>
      <c r="I562" s="192"/>
      <c r="J562" s="192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  <c r="AV562" s="179"/>
      <c r="AW562" s="179"/>
      <c r="AX562" s="179"/>
      <c r="AY562" s="179"/>
      <c r="AZ562" s="179"/>
      <c r="BA562" s="179"/>
      <c r="BB562" s="179"/>
      <c r="BC562" s="179"/>
      <c r="BD562" s="179"/>
      <c r="BE562" s="179"/>
      <c r="BF562" s="179"/>
      <c r="BG562" s="179"/>
      <c r="BH562" s="179"/>
      <c r="BI562" s="179"/>
      <c r="BJ562" s="179"/>
      <c r="BK562" s="179"/>
      <c r="BL562" s="179"/>
      <c r="BM562" s="179"/>
      <c r="BN562" s="179"/>
      <c r="BO562" s="179"/>
      <c r="BP562" s="179"/>
      <c r="BQ562" s="179"/>
      <c r="BR562" s="179"/>
      <c r="BS562" s="179"/>
      <c r="BT562" s="179"/>
      <c r="BU562" s="179"/>
      <c r="BV562" s="179"/>
      <c r="BW562" s="179"/>
      <c r="BX562" s="179"/>
      <c r="BY562" s="179"/>
      <c r="BZ562" s="179"/>
      <c r="CA562" s="179"/>
      <c r="CB562" s="179"/>
      <c r="CC562" s="179"/>
      <c r="CD562" s="179"/>
      <c r="CE562" s="179"/>
      <c r="CF562" s="179"/>
      <c r="CG562" s="179"/>
      <c r="CH562" s="179"/>
      <c r="CI562" s="179"/>
      <c r="CJ562" s="179"/>
      <c r="CK562" s="179"/>
      <c r="CL562" s="179"/>
      <c r="CM562" s="179"/>
      <c r="CN562" s="179"/>
      <c r="CO562" s="179"/>
      <c r="CP562" s="179"/>
      <c r="CQ562" s="179"/>
      <c r="CR562" s="179"/>
      <c r="CS562" s="179"/>
      <c r="CT562" s="179"/>
      <c r="CU562" s="179"/>
      <c r="CV562" s="179"/>
      <c r="CW562" s="179"/>
      <c r="CX562" s="179"/>
      <c r="CY562" s="179"/>
      <c r="CZ562" s="179"/>
      <c r="DA562" s="179"/>
      <c r="DB562" s="179"/>
      <c r="DC562" s="179"/>
      <c r="DD562" s="179"/>
      <c r="DE562" s="179"/>
      <c r="DF562" s="179"/>
      <c r="DG562" s="179"/>
      <c r="DH562" s="179"/>
      <c r="DI562" s="179"/>
      <c r="DJ562" s="179"/>
      <c r="DK562" s="179"/>
      <c r="DL562" s="179"/>
      <c r="DM562" s="179"/>
      <c r="DN562" s="179"/>
      <c r="DO562" s="179"/>
      <c r="DP562" s="179"/>
      <c r="DQ562" s="179"/>
      <c r="DR562" s="179"/>
      <c r="DS562" s="179"/>
      <c r="DT562" s="179"/>
      <c r="DU562" s="179"/>
      <c r="DV562" s="179"/>
    </row>
    <row r="563" spans="1:126" x14ac:dyDescent="0.2">
      <c r="A563" s="191"/>
      <c r="B563" s="203"/>
      <c r="C563" s="203"/>
      <c r="D563" s="203"/>
      <c r="E563" s="207"/>
      <c r="F563" s="202" t="s">
        <v>259</v>
      </c>
      <c r="G563" s="179"/>
      <c r="H563" s="179"/>
      <c r="I563" s="192"/>
      <c r="J563" s="192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J563" s="179"/>
      <c r="BK563" s="179"/>
      <c r="BL563" s="179"/>
      <c r="BM563" s="179"/>
      <c r="BN563" s="179"/>
      <c r="BO563" s="179"/>
      <c r="BP563" s="179"/>
      <c r="BQ563" s="179"/>
      <c r="BR563" s="179"/>
      <c r="BS563" s="179"/>
      <c r="BT563" s="179"/>
      <c r="BU563" s="179"/>
      <c r="BV563" s="179"/>
      <c r="BW563" s="179"/>
      <c r="BX563" s="179"/>
      <c r="BY563" s="179"/>
      <c r="BZ563" s="179"/>
      <c r="CA563" s="179"/>
      <c r="CB563" s="179"/>
      <c r="CC563" s="179"/>
      <c r="CD563" s="179"/>
      <c r="CE563" s="179"/>
      <c r="CF563" s="179"/>
      <c r="CG563" s="179"/>
      <c r="CH563" s="179"/>
      <c r="CI563" s="179"/>
      <c r="CJ563" s="179"/>
      <c r="CK563" s="179"/>
      <c r="CL563" s="179"/>
      <c r="CM563" s="179"/>
      <c r="CN563" s="179"/>
      <c r="CO563" s="179"/>
      <c r="CP563" s="179"/>
      <c r="CQ563" s="179"/>
      <c r="CR563" s="179"/>
      <c r="CS563" s="179"/>
      <c r="CT563" s="179"/>
      <c r="CU563" s="179"/>
      <c r="CV563" s="179"/>
      <c r="CW563" s="179"/>
      <c r="CX563" s="179"/>
      <c r="CY563" s="179"/>
      <c r="CZ563" s="179"/>
      <c r="DA563" s="179"/>
      <c r="DB563" s="179"/>
      <c r="DC563" s="179"/>
      <c r="DD563" s="179"/>
      <c r="DE563" s="179"/>
      <c r="DF563" s="179"/>
      <c r="DG563" s="179"/>
      <c r="DH563" s="179"/>
      <c r="DI563" s="179"/>
      <c r="DJ563" s="179"/>
      <c r="DK563" s="179"/>
      <c r="DL563" s="179"/>
      <c r="DM563" s="179"/>
      <c r="DN563" s="179"/>
      <c r="DO563" s="179"/>
      <c r="DP563" s="179"/>
      <c r="DQ563" s="179"/>
      <c r="DR563" s="179"/>
      <c r="DS563" s="179"/>
      <c r="DT563" s="179"/>
      <c r="DU563" s="179"/>
      <c r="DV563" s="179"/>
    </row>
    <row r="564" spans="1:126" x14ac:dyDescent="0.2">
      <c r="A564" s="191"/>
      <c r="B564" s="203"/>
      <c r="C564" s="203"/>
      <c r="D564" s="203"/>
      <c r="E564" s="207"/>
      <c r="F564" s="202" t="s">
        <v>258</v>
      </c>
      <c r="G564" s="171"/>
      <c r="H564" s="171"/>
      <c r="I564" s="192"/>
      <c r="J564" s="192"/>
      <c r="K564" s="171"/>
      <c r="L564" s="179"/>
      <c r="M564" s="171"/>
      <c r="N564" s="171"/>
      <c r="O564" s="179"/>
      <c r="P564" s="171"/>
      <c r="Q564" s="171"/>
      <c r="R564" s="179"/>
      <c r="S564" s="171"/>
      <c r="T564" s="171"/>
      <c r="U564" s="179"/>
      <c r="V564" s="171"/>
      <c r="W564" s="171"/>
      <c r="X564" s="179"/>
      <c r="Y564" s="171"/>
      <c r="Z564" s="171"/>
      <c r="AA564" s="179"/>
      <c r="AB564" s="171"/>
      <c r="AC564" s="171"/>
      <c r="AD564" s="179"/>
      <c r="AE564" s="171"/>
      <c r="AF564" s="171"/>
      <c r="AG564" s="179"/>
      <c r="AH564" s="171"/>
      <c r="AI564" s="171"/>
      <c r="AJ564" s="179"/>
      <c r="AK564" s="171"/>
      <c r="AL564" s="171"/>
      <c r="AM564" s="179"/>
      <c r="AN564" s="171"/>
      <c r="AO564" s="171"/>
      <c r="AP564" s="179"/>
      <c r="AQ564" s="171"/>
      <c r="AR564" s="171"/>
      <c r="AS564" s="179"/>
      <c r="AT564" s="171"/>
      <c r="AU564" s="171"/>
      <c r="AV564" s="179"/>
      <c r="AW564" s="171"/>
      <c r="AX564" s="171"/>
      <c r="AY564" s="179"/>
      <c r="AZ564" s="171"/>
      <c r="BA564" s="171"/>
      <c r="BB564" s="179"/>
      <c r="BC564" s="171"/>
      <c r="BD564" s="171"/>
      <c r="BE564" s="179"/>
      <c r="BF564" s="171"/>
      <c r="BG564" s="171"/>
      <c r="BH564" s="179"/>
      <c r="BI564" s="171"/>
      <c r="BJ564" s="171"/>
      <c r="BK564" s="179"/>
      <c r="BL564" s="171"/>
      <c r="BM564" s="171"/>
      <c r="BN564" s="179"/>
      <c r="BO564" s="171"/>
      <c r="BP564" s="171"/>
      <c r="BQ564" s="179"/>
      <c r="BR564" s="171"/>
      <c r="BS564" s="171"/>
      <c r="BT564" s="179"/>
      <c r="BU564" s="171"/>
      <c r="BV564" s="171"/>
      <c r="BW564" s="179"/>
      <c r="BX564" s="171"/>
      <c r="BY564" s="171"/>
      <c r="BZ564" s="179"/>
      <c r="CA564" s="171"/>
      <c r="CB564" s="171"/>
      <c r="CC564" s="179"/>
      <c r="CD564" s="171"/>
      <c r="CE564" s="171"/>
      <c r="CF564" s="179"/>
      <c r="CG564" s="171"/>
      <c r="CH564" s="171"/>
      <c r="CI564" s="179"/>
      <c r="CJ564" s="171"/>
      <c r="CK564" s="171"/>
      <c r="CL564" s="179"/>
      <c r="CM564" s="171"/>
      <c r="CN564" s="171"/>
      <c r="CO564" s="179"/>
      <c r="CP564" s="171"/>
      <c r="CQ564" s="171"/>
      <c r="CR564" s="179"/>
      <c r="CS564" s="171"/>
      <c r="CT564" s="171"/>
      <c r="CU564" s="179"/>
      <c r="CV564" s="171"/>
      <c r="CW564" s="171"/>
      <c r="CX564" s="179"/>
      <c r="CY564" s="171"/>
      <c r="CZ564" s="171"/>
      <c r="DA564" s="179"/>
      <c r="DB564" s="171"/>
      <c r="DC564" s="171"/>
      <c r="DD564" s="179"/>
      <c r="DE564" s="171"/>
      <c r="DF564" s="171"/>
      <c r="DG564" s="179"/>
      <c r="DH564" s="171"/>
      <c r="DI564" s="171"/>
      <c r="DJ564" s="179"/>
      <c r="DK564" s="171"/>
      <c r="DL564" s="171"/>
      <c r="DM564" s="179"/>
      <c r="DN564" s="171"/>
      <c r="DO564" s="171"/>
      <c r="DP564" s="179"/>
      <c r="DQ564" s="171"/>
      <c r="DR564" s="171"/>
      <c r="DS564" s="179"/>
      <c r="DT564" s="171"/>
      <c r="DU564" s="171"/>
      <c r="DV564" s="179"/>
    </row>
    <row r="565" spans="1:126" x14ac:dyDescent="0.2">
      <c r="A565" s="191"/>
      <c r="B565" s="203"/>
      <c r="C565" s="203"/>
      <c r="D565" s="203"/>
      <c r="E565" s="207"/>
      <c r="F565" s="202" t="s">
        <v>259</v>
      </c>
      <c r="G565" s="179"/>
      <c r="H565" s="179"/>
      <c r="I565" s="192"/>
      <c r="J565" s="192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179"/>
      <c r="BN565" s="179"/>
      <c r="BO565" s="179"/>
      <c r="BP565" s="179"/>
      <c r="BQ565" s="179"/>
      <c r="BR565" s="179"/>
      <c r="BS565" s="179"/>
      <c r="BT565" s="179"/>
      <c r="BU565" s="179"/>
      <c r="BV565" s="179"/>
      <c r="BW565" s="179"/>
      <c r="BX565" s="179"/>
      <c r="BY565" s="179"/>
      <c r="BZ565" s="179"/>
      <c r="CA565" s="179"/>
      <c r="CB565" s="179"/>
      <c r="CC565" s="179"/>
      <c r="CD565" s="179"/>
      <c r="CE565" s="179"/>
      <c r="CF565" s="179"/>
      <c r="CG565" s="179"/>
      <c r="CH565" s="179"/>
      <c r="CI565" s="179"/>
      <c r="CJ565" s="179"/>
      <c r="CK565" s="179"/>
      <c r="CL565" s="179"/>
      <c r="CM565" s="179"/>
      <c r="CN565" s="179"/>
      <c r="CO565" s="179"/>
      <c r="CP565" s="179"/>
      <c r="CQ565" s="179"/>
      <c r="CR565" s="179"/>
      <c r="CS565" s="179"/>
      <c r="CT565" s="179"/>
      <c r="CU565" s="179"/>
      <c r="CV565" s="179"/>
      <c r="CW565" s="179"/>
      <c r="CX565" s="179"/>
      <c r="CY565" s="179"/>
      <c r="CZ565" s="179"/>
      <c r="DA565" s="179"/>
      <c r="DB565" s="179"/>
      <c r="DC565" s="179"/>
      <c r="DD565" s="179"/>
      <c r="DE565" s="179"/>
      <c r="DF565" s="179"/>
      <c r="DG565" s="179"/>
      <c r="DH565" s="179"/>
      <c r="DI565" s="179"/>
      <c r="DJ565" s="179"/>
      <c r="DK565" s="179"/>
      <c r="DL565" s="179"/>
      <c r="DM565" s="179"/>
      <c r="DN565" s="179"/>
      <c r="DO565" s="179"/>
      <c r="DP565" s="179"/>
      <c r="DQ565" s="179"/>
      <c r="DR565" s="179"/>
      <c r="DS565" s="179"/>
      <c r="DT565" s="179"/>
      <c r="DU565" s="179"/>
      <c r="DV565" s="179"/>
    </row>
    <row r="566" spans="1:126" x14ac:dyDescent="0.2">
      <c r="A566" s="191"/>
      <c r="B566" s="203"/>
      <c r="C566" s="203"/>
      <c r="D566" s="203"/>
      <c r="E566" s="207"/>
      <c r="F566" s="202" t="s">
        <v>258</v>
      </c>
      <c r="G566" s="179"/>
      <c r="H566" s="179"/>
      <c r="I566" s="192"/>
      <c r="J566" s="192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  <c r="AV566" s="179"/>
      <c r="AW566" s="179"/>
      <c r="AX566" s="179"/>
      <c r="AY566" s="179"/>
      <c r="AZ566" s="179"/>
      <c r="BA566" s="179"/>
      <c r="BB566" s="179"/>
      <c r="BC566" s="179"/>
      <c r="BD566" s="179"/>
      <c r="BE566" s="179"/>
      <c r="BF566" s="179"/>
      <c r="BG566" s="179"/>
      <c r="BH566" s="179"/>
      <c r="BI566" s="179"/>
      <c r="BJ566" s="179"/>
      <c r="BK566" s="179"/>
      <c r="BL566" s="179"/>
      <c r="BM566" s="179"/>
      <c r="BN566" s="179"/>
      <c r="BO566" s="179"/>
      <c r="BP566" s="179"/>
      <c r="BQ566" s="179"/>
      <c r="BR566" s="179"/>
      <c r="BS566" s="179"/>
      <c r="BT566" s="179"/>
      <c r="BU566" s="179"/>
      <c r="BV566" s="179"/>
      <c r="BW566" s="179"/>
      <c r="BX566" s="179"/>
      <c r="BY566" s="179"/>
      <c r="BZ566" s="179"/>
      <c r="CA566" s="179"/>
      <c r="CB566" s="179"/>
      <c r="CC566" s="179"/>
      <c r="CD566" s="179"/>
      <c r="CE566" s="179"/>
      <c r="CF566" s="179"/>
      <c r="CG566" s="179"/>
      <c r="CH566" s="179"/>
      <c r="CI566" s="179"/>
      <c r="CJ566" s="179"/>
      <c r="CK566" s="179"/>
      <c r="CL566" s="179"/>
      <c r="CM566" s="179"/>
      <c r="CN566" s="179"/>
      <c r="CO566" s="179"/>
      <c r="CP566" s="179"/>
      <c r="CQ566" s="179"/>
      <c r="CR566" s="179"/>
      <c r="CS566" s="179"/>
      <c r="CT566" s="179"/>
      <c r="CU566" s="179"/>
      <c r="CV566" s="179"/>
      <c r="CW566" s="179"/>
      <c r="CX566" s="179"/>
      <c r="CY566" s="179"/>
      <c r="CZ566" s="179"/>
      <c r="DA566" s="179"/>
      <c r="DB566" s="179"/>
      <c r="DC566" s="179"/>
      <c r="DD566" s="179"/>
      <c r="DE566" s="179"/>
      <c r="DF566" s="179"/>
      <c r="DG566" s="179"/>
      <c r="DH566" s="179"/>
      <c r="DI566" s="179"/>
      <c r="DJ566" s="179"/>
      <c r="DK566" s="179"/>
      <c r="DL566" s="179"/>
      <c r="DM566" s="179"/>
      <c r="DN566" s="179"/>
      <c r="DO566" s="179"/>
      <c r="DP566" s="179"/>
      <c r="DQ566" s="179"/>
      <c r="DR566" s="179"/>
      <c r="DS566" s="179"/>
      <c r="DT566" s="179"/>
      <c r="DU566" s="179"/>
      <c r="DV566" s="179"/>
    </row>
    <row r="567" spans="1:126" x14ac:dyDescent="0.2">
      <c r="A567" s="191"/>
      <c r="B567" s="203"/>
      <c r="C567" s="203"/>
      <c r="D567" s="203"/>
      <c r="E567" s="207"/>
      <c r="F567" s="202" t="s">
        <v>259</v>
      </c>
      <c r="G567" s="179"/>
      <c r="H567" s="179"/>
      <c r="I567" s="192"/>
      <c r="J567" s="192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  <c r="AV567" s="179"/>
      <c r="AW567" s="179"/>
      <c r="AX567" s="179"/>
      <c r="AY567" s="179"/>
      <c r="AZ567" s="179"/>
      <c r="BA567" s="179"/>
      <c r="BB567" s="179"/>
      <c r="BC567" s="179"/>
      <c r="BD567" s="179"/>
      <c r="BE567" s="179"/>
      <c r="BF567" s="179"/>
      <c r="BG567" s="179"/>
      <c r="BH567" s="179"/>
      <c r="BI567" s="179"/>
      <c r="BJ567" s="179"/>
      <c r="BK567" s="179"/>
      <c r="BL567" s="179"/>
      <c r="BM567" s="179"/>
      <c r="BN567" s="179"/>
      <c r="BO567" s="179"/>
      <c r="BP567" s="179"/>
      <c r="BQ567" s="179"/>
      <c r="BR567" s="179"/>
      <c r="BS567" s="179"/>
      <c r="BT567" s="179"/>
      <c r="BU567" s="179"/>
      <c r="BV567" s="179"/>
      <c r="BW567" s="179"/>
      <c r="BX567" s="179"/>
      <c r="BY567" s="179"/>
      <c r="BZ567" s="179"/>
      <c r="CA567" s="179"/>
      <c r="CB567" s="179"/>
      <c r="CC567" s="179"/>
      <c r="CD567" s="179"/>
      <c r="CE567" s="179"/>
      <c r="CF567" s="179"/>
      <c r="CG567" s="179"/>
      <c r="CH567" s="179"/>
      <c r="CI567" s="179"/>
      <c r="CJ567" s="179"/>
      <c r="CK567" s="179"/>
      <c r="CL567" s="179"/>
      <c r="CM567" s="179"/>
      <c r="CN567" s="179"/>
      <c r="CO567" s="179"/>
      <c r="CP567" s="179"/>
      <c r="CQ567" s="179"/>
      <c r="CR567" s="179"/>
      <c r="CS567" s="179"/>
      <c r="CT567" s="179"/>
      <c r="CU567" s="179"/>
      <c r="CV567" s="179"/>
      <c r="CW567" s="179"/>
      <c r="CX567" s="179"/>
      <c r="CY567" s="179"/>
      <c r="CZ567" s="179"/>
      <c r="DA567" s="179"/>
      <c r="DB567" s="179"/>
      <c r="DC567" s="179"/>
      <c r="DD567" s="179"/>
      <c r="DE567" s="179"/>
      <c r="DF567" s="179"/>
      <c r="DG567" s="179"/>
      <c r="DH567" s="179"/>
      <c r="DI567" s="179"/>
      <c r="DJ567" s="179"/>
      <c r="DK567" s="179"/>
      <c r="DL567" s="179"/>
      <c r="DM567" s="179"/>
      <c r="DN567" s="179"/>
      <c r="DO567" s="179"/>
      <c r="DP567" s="179"/>
      <c r="DQ567" s="179"/>
      <c r="DR567" s="179"/>
      <c r="DS567" s="179"/>
      <c r="DT567" s="179"/>
      <c r="DU567" s="179"/>
      <c r="DV567" s="179"/>
    </row>
    <row r="568" spans="1:126" x14ac:dyDescent="0.2">
      <c r="A568" s="191"/>
      <c r="B568" s="203"/>
      <c r="C568" s="203"/>
      <c r="D568" s="203"/>
      <c r="E568" s="207"/>
      <c r="F568" s="202" t="s">
        <v>258</v>
      </c>
      <c r="G568" s="179"/>
      <c r="H568" s="179"/>
      <c r="I568" s="192"/>
      <c r="J568" s="192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  <c r="AV568" s="179"/>
      <c r="AW568" s="179"/>
      <c r="AX568" s="179"/>
      <c r="AY568" s="179"/>
      <c r="AZ568" s="179"/>
      <c r="BA568" s="179"/>
      <c r="BB568" s="179"/>
      <c r="BC568" s="179"/>
      <c r="BD568" s="179"/>
      <c r="BE568" s="179"/>
      <c r="BF568" s="179"/>
      <c r="BG568" s="179"/>
      <c r="BH568" s="179"/>
      <c r="BI568" s="179"/>
      <c r="BJ568" s="179"/>
      <c r="BK568" s="179"/>
      <c r="BL568" s="179"/>
      <c r="BM568" s="179"/>
      <c r="BN568" s="179"/>
      <c r="BO568" s="179"/>
      <c r="BP568" s="179"/>
      <c r="BQ568" s="179"/>
      <c r="BR568" s="179"/>
      <c r="BS568" s="179"/>
      <c r="BT568" s="179"/>
      <c r="BU568" s="179"/>
      <c r="BV568" s="179"/>
      <c r="BW568" s="179"/>
      <c r="BX568" s="179"/>
      <c r="BY568" s="179"/>
      <c r="BZ568" s="179"/>
      <c r="CA568" s="179"/>
      <c r="CB568" s="179"/>
      <c r="CC568" s="179"/>
      <c r="CD568" s="179"/>
      <c r="CE568" s="179"/>
      <c r="CF568" s="179"/>
      <c r="CG568" s="179"/>
      <c r="CH568" s="179"/>
      <c r="CI568" s="179"/>
      <c r="CJ568" s="179"/>
      <c r="CK568" s="179"/>
      <c r="CL568" s="179"/>
      <c r="CM568" s="179"/>
      <c r="CN568" s="179"/>
      <c r="CO568" s="179"/>
      <c r="CP568" s="179"/>
      <c r="CQ568" s="179"/>
      <c r="CR568" s="179"/>
      <c r="CS568" s="179"/>
      <c r="CT568" s="179"/>
      <c r="CU568" s="179"/>
      <c r="CV568" s="179"/>
      <c r="CW568" s="179"/>
      <c r="CX568" s="179"/>
      <c r="CY568" s="179"/>
      <c r="CZ568" s="179"/>
      <c r="DA568" s="179"/>
      <c r="DB568" s="179"/>
      <c r="DC568" s="179"/>
      <c r="DD568" s="179"/>
      <c r="DE568" s="179"/>
      <c r="DF568" s="179"/>
      <c r="DG568" s="179"/>
      <c r="DH568" s="179"/>
      <c r="DI568" s="179"/>
      <c r="DJ568" s="179"/>
      <c r="DK568" s="179"/>
      <c r="DL568" s="179"/>
      <c r="DM568" s="179"/>
      <c r="DN568" s="179"/>
      <c r="DO568" s="179"/>
      <c r="DP568" s="179"/>
      <c r="DQ568" s="179"/>
      <c r="DR568" s="179"/>
      <c r="DS568" s="179"/>
      <c r="DT568" s="179"/>
      <c r="DU568" s="179"/>
      <c r="DV568" s="179"/>
    </row>
    <row r="569" spans="1:126" x14ac:dyDescent="0.2">
      <c r="A569" s="191"/>
      <c r="B569" s="203"/>
      <c r="C569" s="203"/>
      <c r="D569" s="203"/>
      <c r="E569" s="207"/>
      <c r="F569" s="202" t="s">
        <v>259</v>
      </c>
      <c r="G569" s="179"/>
      <c r="H569" s="179"/>
      <c r="I569" s="192"/>
      <c r="J569" s="192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  <c r="AV569" s="179"/>
      <c r="AW569" s="179"/>
      <c r="AX569" s="179"/>
      <c r="AY569" s="179"/>
      <c r="AZ569" s="179"/>
      <c r="BA569" s="179"/>
      <c r="BB569" s="179"/>
      <c r="BC569" s="179"/>
      <c r="BD569" s="179"/>
      <c r="BE569" s="179"/>
      <c r="BF569" s="179"/>
      <c r="BG569" s="179"/>
      <c r="BH569" s="179"/>
      <c r="BI569" s="179"/>
      <c r="BJ569" s="179"/>
      <c r="BK569" s="179"/>
      <c r="BL569" s="179"/>
      <c r="BM569" s="179"/>
      <c r="BN569" s="179"/>
      <c r="BO569" s="179"/>
      <c r="BP569" s="179"/>
      <c r="BQ569" s="179"/>
      <c r="BR569" s="179"/>
      <c r="BS569" s="179"/>
      <c r="BT569" s="179"/>
      <c r="BU569" s="179"/>
      <c r="BV569" s="179"/>
      <c r="BW569" s="179"/>
      <c r="BX569" s="179"/>
      <c r="BY569" s="179"/>
      <c r="BZ569" s="179"/>
      <c r="CA569" s="179"/>
      <c r="CB569" s="179"/>
      <c r="CC569" s="179"/>
      <c r="CD569" s="179"/>
      <c r="CE569" s="179"/>
      <c r="CF569" s="179"/>
      <c r="CG569" s="179"/>
      <c r="CH569" s="179"/>
      <c r="CI569" s="179"/>
      <c r="CJ569" s="179"/>
      <c r="CK569" s="179"/>
      <c r="CL569" s="179"/>
      <c r="CM569" s="179"/>
      <c r="CN569" s="179"/>
      <c r="CO569" s="179"/>
      <c r="CP569" s="179"/>
      <c r="CQ569" s="179"/>
      <c r="CR569" s="179"/>
      <c r="CS569" s="179"/>
      <c r="CT569" s="179"/>
      <c r="CU569" s="179"/>
      <c r="CV569" s="179"/>
      <c r="CW569" s="179"/>
      <c r="CX569" s="179"/>
      <c r="CY569" s="179"/>
      <c r="CZ569" s="179"/>
      <c r="DA569" s="179"/>
      <c r="DB569" s="179"/>
      <c r="DC569" s="179"/>
      <c r="DD569" s="179"/>
      <c r="DE569" s="179"/>
      <c r="DF569" s="179"/>
      <c r="DG569" s="179"/>
      <c r="DH569" s="179"/>
      <c r="DI569" s="179"/>
      <c r="DJ569" s="179"/>
      <c r="DK569" s="179"/>
      <c r="DL569" s="179"/>
      <c r="DM569" s="179"/>
      <c r="DN569" s="179"/>
      <c r="DO569" s="179"/>
      <c r="DP569" s="179"/>
      <c r="DQ569" s="179"/>
      <c r="DR569" s="179"/>
      <c r="DS569" s="179"/>
      <c r="DT569" s="179"/>
      <c r="DU569" s="179"/>
      <c r="DV569" s="179"/>
    </row>
    <row r="570" spans="1:126" x14ac:dyDescent="0.2">
      <c r="A570" s="191"/>
      <c r="B570" s="203"/>
      <c r="C570" s="203"/>
      <c r="D570" s="203"/>
      <c r="E570" s="207"/>
      <c r="F570" s="202" t="s">
        <v>258</v>
      </c>
      <c r="G570" s="179"/>
      <c r="H570" s="179"/>
      <c r="I570" s="192"/>
      <c r="J570" s="192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79"/>
      <c r="BL570" s="179"/>
      <c r="BM570" s="179"/>
      <c r="BN570" s="179"/>
      <c r="BO570" s="179"/>
      <c r="BP570" s="179"/>
      <c r="BQ570" s="179"/>
      <c r="BR570" s="179"/>
      <c r="BS570" s="179"/>
      <c r="BT570" s="179"/>
      <c r="BU570" s="179"/>
      <c r="BV570" s="179"/>
      <c r="BW570" s="179"/>
      <c r="BX570" s="179"/>
      <c r="BY570" s="179"/>
      <c r="BZ570" s="179"/>
      <c r="CA570" s="179"/>
      <c r="CB570" s="179"/>
      <c r="CC570" s="179"/>
      <c r="CD570" s="179"/>
      <c r="CE570" s="179"/>
      <c r="CF570" s="179"/>
      <c r="CG570" s="179"/>
      <c r="CH570" s="179"/>
      <c r="CI570" s="179"/>
      <c r="CJ570" s="179"/>
      <c r="CK570" s="179"/>
      <c r="CL570" s="179"/>
      <c r="CM570" s="179"/>
      <c r="CN570" s="179"/>
      <c r="CO570" s="179"/>
      <c r="CP570" s="179"/>
      <c r="CQ570" s="179"/>
      <c r="CR570" s="179"/>
      <c r="CS570" s="179"/>
      <c r="CT570" s="179"/>
      <c r="CU570" s="179"/>
      <c r="CV570" s="179"/>
      <c r="CW570" s="179"/>
      <c r="CX570" s="179"/>
      <c r="CY570" s="179"/>
      <c r="CZ570" s="179"/>
      <c r="DA570" s="179"/>
      <c r="DB570" s="179"/>
      <c r="DC570" s="179"/>
      <c r="DD570" s="179"/>
      <c r="DE570" s="179"/>
      <c r="DF570" s="179"/>
      <c r="DG570" s="179"/>
      <c r="DH570" s="179"/>
      <c r="DI570" s="179"/>
      <c r="DJ570" s="179"/>
      <c r="DK570" s="179"/>
      <c r="DL570" s="179"/>
      <c r="DM570" s="179"/>
      <c r="DN570" s="179"/>
      <c r="DO570" s="179"/>
      <c r="DP570" s="179"/>
      <c r="DQ570" s="179"/>
      <c r="DR570" s="179"/>
      <c r="DS570" s="179"/>
      <c r="DT570" s="179"/>
      <c r="DU570" s="179"/>
      <c r="DV570" s="179"/>
    </row>
    <row r="571" spans="1:126" x14ac:dyDescent="0.2">
      <c r="A571" s="191"/>
      <c r="B571" s="203"/>
      <c r="C571" s="203"/>
      <c r="D571" s="203"/>
      <c r="E571" s="207"/>
      <c r="F571" s="202" t="s">
        <v>259</v>
      </c>
      <c r="G571" s="179"/>
      <c r="H571" s="179"/>
      <c r="I571" s="192"/>
      <c r="J571" s="192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  <c r="AV571" s="179"/>
      <c r="AW571" s="179"/>
      <c r="AX571" s="179"/>
      <c r="AY571" s="179"/>
      <c r="AZ571" s="179"/>
      <c r="BA571" s="179"/>
      <c r="BB571" s="179"/>
      <c r="BC571" s="179"/>
      <c r="BD571" s="179"/>
      <c r="BE571" s="179"/>
      <c r="BF571" s="179"/>
      <c r="BG571" s="179"/>
      <c r="BH571" s="179"/>
      <c r="BI571" s="179"/>
      <c r="BJ571" s="179"/>
      <c r="BK571" s="179"/>
      <c r="BL571" s="179"/>
      <c r="BM571" s="179"/>
      <c r="BN571" s="179"/>
      <c r="BO571" s="179"/>
      <c r="BP571" s="179"/>
      <c r="BQ571" s="179"/>
      <c r="BR571" s="179"/>
      <c r="BS571" s="179"/>
      <c r="BT571" s="179"/>
      <c r="BU571" s="179"/>
      <c r="BV571" s="179"/>
      <c r="BW571" s="179"/>
      <c r="BX571" s="179"/>
      <c r="BY571" s="179"/>
      <c r="BZ571" s="179"/>
      <c r="CA571" s="179"/>
      <c r="CB571" s="179"/>
      <c r="CC571" s="179"/>
      <c r="CD571" s="179"/>
      <c r="CE571" s="179"/>
      <c r="CF571" s="179"/>
      <c r="CG571" s="179"/>
      <c r="CH571" s="179"/>
      <c r="CI571" s="179"/>
      <c r="CJ571" s="179"/>
      <c r="CK571" s="179"/>
      <c r="CL571" s="179"/>
      <c r="CM571" s="179"/>
      <c r="CN571" s="179"/>
      <c r="CO571" s="179"/>
      <c r="CP571" s="179"/>
      <c r="CQ571" s="179"/>
      <c r="CR571" s="179"/>
      <c r="CS571" s="179"/>
      <c r="CT571" s="179"/>
      <c r="CU571" s="179"/>
      <c r="CV571" s="179"/>
      <c r="CW571" s="179"/>
      <c r="CX571" s="179"/>
      <c r="CY571" s="179"/>
      <c r="CZ571" s="179"/>
      <c r="DA571" s="179"/>
      <c r="DB571" s="179"/>
      <c r="DC571" s="179"/>
      <c r="DD571" s="179"/>
      <c r="DE571" s="179"/>
      <c r="DF571" s="179"/>
      <c r="DG571" s="179"/>
      <c r="DH571" s="179"/>
      <c r="DI571" s="179"/>
      <c r="DJ571" s="179"/>
      <c r="DK571" s="179"/>
      <c r="DL571" s="179"/>
      <c r="DM571" s="179"/>
      <c r="DN571" s="179"/>
      <c r="DO571" s="179"/>
      <c r="DP571" s="179"/>
      <c r="DQ571" s="179"/>
      <c r="DR571" s="179"/>
      <c r="DS571" s="179"/>
      <c r="DT571" s="179"/>
      <c r="DU571" s="179"/>
      <c r="DV571" s="179"/>
    </row>
    <row r="572" spans="1:126" x14ac:dyDescent="0.2">
      <c r="A572" s="191"/>
      <c r="B572" s="203"/>
      <c r="C572" s="203"/>
      <c r="D572" s="203"/>
      <c r="E572" s="207"/>
      <c r="F572" s="202" t="s">
        <v>258</v>
      </c>
      <c r="G572" s="179"/>
      <c r="H572" s="179"/>
      <c r="I572" s="192"/>
      <c r="J572" s="192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  <c r="AV572" s="179"/>
      <c r="AW572" s="179"/>
      <c r="AX572" s="179"/>
      <c r="AY572" s="179"/>
      <c r="AZ572" s="179"/>
      <c r="BA572" s="179"/>
      <c r="BB572" s="179"/>
      <c r="BC572" s="179"/>
      <c r="BD572" s="179"/>
      <c r="BE572" s="179"/>
      <c r="BF572" s="179"/>
      <c r="BG572" s="179"/>
      <c r="BH572" s="179"/>
      <c r="BI572" s="179"/>
      <c r="BJ572" s="179"/>
      <c r="BK572" s="179"/>
      <c r="BL572" s="179"/>
      <c r="BM572" s="179"/>
      <c r="BN572" s="179"/>
      <c r="BO572" s="179"/>
      <c r="BP572" s="179"/>
      <c r="BQ572" s="179"/>
      <c r="BR572" s="179"/>
      <c r="BS572" s="179"/>
      <c r="BT572" s="179"/>
      <c r="BU572" s="179"/>
      <c r="BV572" s="179"/>
      <c r="BW572" s="179"/>
      <c r="BX572" s="179"/>
      <c r="BY572" s="179"/>
      <c r="BZ572" s="179"/>
      <c r="CA572" s="179"/>
      <c r="CB572" s="179"/>
      <c r="CC572" s="179"/>
      <c r="CD572" s="179"/>
      <c r="CE572" s="179"/>
      <c r="CF572" s="179"/>
      <c r="CG572" s="179"/>
      <c r="CH572" s="179"/>
      <c r="CI572" s="179"/>
      <c r="CJ572" s="179"/>
      <c r="CK572" s="179"/>
      <c r="CL572" s="179"/>
      <c r="CM572" s="179"/>
      <c r="CN572" s="179"/>
      <c r="CO572" s="179"/>
      <c r="CP572" s="179"/>
      <c r="CQ572" s="179"/>
      <c r="CR572" s="179"/>
      <c r="CS572" s="179"/>
      <c r="CT572" s="179"/>
      <c r="CU572" s="179"/>
      <c r="CV572" s="179"/>
      <c r="CW572" s="179"/>
      <c r="CX572" s="179"/>
      <c r="CY572" s="179"/>
      <c r="CZ572" s="179"/>
      <c r="DA572" s="179"/>
      <c r="DB572" s="179"/>
      <c r="DC572" s="179"/>
      <c r="DD572" s="179"/>
      <c r="DE572" s="179"/>
      <c r="DF572" s="179"/>
      <c r="DG572" s="179"/>
      <c r="DH572" s="179"/>
      <c r="DI572" s="179"/>
      <c r="DJ572" s="179"/>
      <c r="DK572" s="179"/>
      <c r="DL572" s="179"/>
      <c r="DM572" s="179"/>
      <c r="DN572" s="179"/>
      <c r="DO572" s="179"/>
      <c r="DP572" s="179"/>
      <c r="DQ572" s="179"/>
      <c r="DR572" s="179"/>
      <c r="DS572" s="179"/>
      <c r="DT572" s="179"/>
      <c r="DU572" s="179"/>
      <c r="DV572" s="179"/>
    </row>
    <row r="573" spans="1:126" x14ac:dyDescent="0.2">
      <c r="A573" s="191"/>
      <c r="B573" s="203"/>
      <c r="C573" s="203"/>
      <c r="D573" s="203"/>
      <c r="E573" s="207"/>
      <c r="F573" s="202" t="s">
        <v>259</v>
      </c>
      <c r="G573" s="179"/>
      <c r="H573" s="179"/>
      <c r="I573" s="192"/>
      <c r="J573" s="192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  <c r="AV573" s="179"/>
      <c r="AW573" s="179"/>
      <c r="AX573" s="179"/>
      <c r="AY573" s="179"/>
      <c r="AZ573" s="179"/>
      <c r="BA573" s="179"/>
      <c r="BB573" s="179"/>
      <c r="BC573" s="179"/>
      <c r="BD573" s="179"/>
      <c r="BE573" s="179"/>
      <c r="BF573" s="179"/>
      <c r="BG573" s="179"/>
      <c r="BH573" s="179"/>
      <c r="BI573" s="179"/>
      <c r="BJ573" s="179"/>
      <c r="BK573" s="179"/>
      <c r="BL573" s="179"/>
      <c r="BM573" s="179"/>
      <c r="BN573" s="179"/>
      <c r="BO573" s="179"/>
      <c r="BP573" s="179"/>
      <c r="BQ573" s="179"/>
      <c r="BR573" s="179"/>
      <c r="BS573" s="179"/>
      <c r="BT573" s="179"/>
      <c r="BU573" s="179"/>
      <c r="BV573" s="179"/>
      <c r="BW573" s="179"/>
      <c r="BX573" s="179"/>
      <c r="BY573" s="179"/>
      <c r="BZ573" s="179"/>
      <c r="CA573" s="179"/>
      <c r="CB573" s="179"/>
      <c r="CC573" s="179"/>
      <c r="CD573" s="179"/>
      <c r="CE573" s="179"/>
      <c r="CF573" s="179"/>
      <c r="CG573" s="179"/>
      <c r="CH573" s="179"/>
      <c r="CI573" s="179"/>
      <c r="CJ573" s="179"/>
      <c r="CK573" s="179"/>
      <c r="CL573" s="179"/>
      <c r="CM573" s="179"/>
      <c r="CN573" s="179"/>
      <c r="CO573" s="179"/>
      <c r="CP573" s="179"/>
      <c r="CQ573" s="179"/>
      <c r="CR573" s="179"/>
      <c r="CS573" s="179"/>
      <c r="CT573" s="179"/>
      <c r="CU573" s="179"/>
      <c r="CV573" s="179"/>
      <c r="CW573" s="179"/>
      <c r="CX573" s="179"/>
      <c r="CY573" s="179"/>
      <c r="CZ573" s="179"/>
      <c r="DA573" s="179"/>
      <c r="DB573" s="179"/>
      <c r="DC573" s="179"/>
      <c r="DD573" s="179"/>
      <c r="DE573" s="179"/>
      <c r="DF573" s="179"/>
      <c r="DG573" s="179"/>
      <c r="DH573" s="179"/>
      <c r="DI573" s="179"/>
      <c r="DJ573" s="179"/>
      <c r="DK573" s="179"/>
      <c r="DL573" s="179"/>
      <c r="DM573" s="179"/>
      <c r="DN573" s="179"/>
      <c r="DO573" s="179"/>
      <c r="DP573" s="179"/>
      <c r="DQ573" s="179"/>
      <c r="DR573" s="179"/>
      <c r="DS573" s="179"/>
      <c r="DT573" s="179"/>
      <c r="DU573" s="179"/>
      <c r="DV573" s="179"/>
    </row>
    <row r="574" spans="1:126" x14ac:dyDescent="0.2">
      <c r="A574" s="191"/>
      <c r="B574" s="203"/>
      <c r="C574" s="203"/>
      <c r="D574" s="203"/>
      <c r="E574" s="207"/>
      <c r="F574" s="202" t="s">
        <v>258</v>
      </c>
      <c r="G574" s="179"/>
      <c r="H574" s="179"/>
      <c r="I574" s="192"/>
      <c r="J574" s="192"/>
      <c r="K574" s="179"/>
      <c r="L574" s="179"/>
      <c r="M574" s="179"/>
      <c r="N574" s="179"/>
      <c r="O574" s="179"/>
      <c r="P574" s="179"/>
      <c r="Q574" s="179"/>
      <c r="R574" s="179"/>
      <c r="S574" s="179"/>
      <c r="T574" s="179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  <c r="AV574" s="179"/>
      <c r="AW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J574" s="179"/>
      <c r="BK574" s="179"/>
      <c r="BL574" s="179"/>
      <c r="BM574" s="179"/>
      <c r="BN574" s="179"/>
      <c r="BO574" s="179"/>
      <c r="BP574" s="179"/>
      <c r="BQ574" s="179"/>
      <c r="BR574" s="179"/>
      <c r="BS574" s="179"/>
      <c r="BT574" s="179"/>
      <c r="BU574" s="179"/>
      <c r="BV574" s="179"/>
      <c r="BW574" s="179"/>
      <c r="BX574" s="179"/>
      <c r="BY574" s="179"/>
      <c r="BZ574" s="179"/>
      <c r="CA574" s="179"/>
      <c r="CB574" s="179"/>
      <c r="CC574" s="179"/>
      <c r="CD574" s="179"/>
      <c r="CE574" s="179"/>
      <c r="CF574" s="179"/>
      <c r="CG574" s="179"/>
      <c r="CH574" s="179"/>
      <c r="CI574" s="179"/>
      <c r="CJ574" s="179"/>
      <c r="CK574" s="179"/>
      <c r="CL574" s="179"/>
      <c r="CM574" s="179"/>
      <c r="CN574" s="179"/>
      <c r="CO574" s="179"/>
      <c r="CP574" s="179"/>
      <c r="CQ574" s="179"/>
      <c r="CR574" s="179"/>
      <c r="CS574" s="179"/>
      <c r="CT574" s="179"/>
      <c r="CU574" s="179"/>
      <c r="CV574" s="179"/>
      <c r="CW574" s="179"/>
      <c r="CX574" s="179"/>
      <c r="CY574" s="179"/>
      <c r="CZ574" s="179"/>
      <c r="DA574" s="179"/>
      <c r="DB574" s="179"/>
      <c r="DC574" s="179"/>
      <c r="DD574" s="179"/>
      <c r="DE574" s="179"/>
      <c r="DF574" s="179"/>
      <c r="DG574" s="179"/>
      <c r="DH574" s="179"/>
      <c r="DI574" s="179"/>
      <c r="DJ574" s="179"/>
      <c r="DK574" s="179"/>
      <c r="DL574" s="179"/>
      <c r="DM574" s="179"/>
      <c r="DN574" s="179"/>
      <c r="DO574" s="179"/>
      <c r="DP574" s="179"/>
      <c r="DQ574" s="179"/>
      <c r="DR574" s="179"/>
      <c r="DS574" s="179"/>
      <c r="DT574" s="179"/>
      <c r="DU574" s="179"/>
      <c r="DV574" s="179"/>
    </row>
    <row r="575" spans="1:126" x14ac:dyDescent="0.2">
      <c r="A575" s="191"/>
      <c r="B575" s="203"/>
      <c r="C575" s="203"/>
      <c r="D575" s="203"/>
      <c r="E575" s="207"/>
      <c r="F575" s="202" t="s">
        <v>259</v>
      </c>
      <c r="G575" s="179"/>
      <c r="H575" s="179"/>
      <c r="I575" s="192"/>
      <c r="J575" s="192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  <c r="AV575" s="179"/>
      <c r="AW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/>
      <c r="BH575" s="179"/>
      <c r="BI575" s="179"/>
      <c r="BJ575" s="179"/>
      <c r="BK575" s="179"/>
      <c r="BL575" s="179"/>
      <c r="BM575" s="179"/>
      <c r="BN575" s="179"/>
      <c r="BO575" s="179"/>
      <c r="BP575" s="179"/>
      <c r="BQ575" s="179"/>
      <c r="BR575" s="179"/>
      <c r="BS575" s="179"/>
      <c r="BT575" s="179"/>
      <c r="BU575" s="179"/>
      <c r="BV575" s="179"/>
      <c r="BW575" s="179"/>
      <c r="BX575" s="179"/>
      <c r="BY575" s="179"/>
      <c r="BZ575" s="179"/>
      <c r="CA575" s="179"/>
      <c r="CB575" s="179"/>
      <c r="CC575" s="179"/>
      <c r="CD575" s="179"/>
      <c r="CE575" s="179"/>
      <c r="CF575" s="179"/>
      <c r="CG575" s="179"/>
      <c r="CH575" s="179"/>
      <c r="CI575" s="179"/>
      <c r="CJ575" s="179"/>
      <c r="CK575" s="179"/>
      <c r="CL575" s="179"/>
      <c r="CM575" s="179"/>
      <c r="CN575" s="179"/>
      <c r="CO575" s="179"/>
      <c r="CP575" s="179"/>
      <c r="CQ575" s="179"/>
      <c r="CR575" s="179"/>
      <c r="CS575" s="179"/>
      <c r="CT575" s="179"/>
      <c r="CU575" s="179"/>
      <c r="CV575" s="179"/>
      <c r="CW575" s="179"/>
      <c r="CX575" s="179"/>
      <c r="CY575" s="179"/>
      <c r="CZ575" s="179"/>
      <c r="DA575" s="179"/>
      <c r="DB575" s="179"/>
      <c r="DC575" s="179"/>
      <c r="DD575" s="179"/>
      <c r="DE575" s="179"/>
      <c r="DF575" s="179"/>
      <c r="DG575" s="179"/>
      <c r="DH575" s="179"/>
      <c r="DI575" s="179"/>
      <c r="DJ575" s="179"/>
      <c r="DK575" s="179"/>
      <c r="DL575" s="179"/>
      <c r="DM575" s="179"/>
      <c r="DN575" s="179"/>
      <c r="DO575" s="179"/>
      <c r="DP575" s="179"/>
      <c r="DQ575" s="179"/>
      <c r="DR575" s="179"/>
      <c r="DS575" s="179"/>
      <c r="DT575" s="179"/>
      <c r="DU575" s="179"/>
      <c r="DV575" s="179"/>
    </row>
    <row r="576" spans="1:126" x14ac:dyDescent="0.2">
      <c r="A576" s="191"/>
      <c r="B576" s="203"/>
      <c r="C576" s="203"/>
      <c r="D576" s="203"/>
      <c r="E576" s="207"/>
      <c r="F576" s="202" t="s">
        <v>258</v>
      </c>
      <c r="G576" s="179"/>
      <c r="H576" s="179"/>
      <c r="I576" s="192"/>
      <c r="J576" s="192"/>
      <c r="K576" s="179"/>
      <c r="L576" s="179"/>
      <c r="M576" s="179"/>
      <c r="N576" s="179"/>
      <c r="O576" s="179"/>
      <c r="P576" s="179"/>
      <c r="Q576" s="179"/>
      <c r="R576" s="179"/>
      <c r="S576" s="179"/>
      <c r="T576" s="179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  <c r="AV576" s="179"/>
      <c r="AW576" s="179"/>
      <c r="AX576" s="179"/>
      <c r="AY576" s="179"/>
      <c r="AZ576" s="179"/>
      <c r="BA576" s="179"/>
      <c r="BB576" s="179"/>
      <c r="BC576" s="179"/>
      <c r="BD576" s="179"/>
      <c r="BE576" s="179"/>
      <c r="BF576" s="179"/>
      <c r="BG576" s="179"/>
      <c r="BH576" s="179"/>
      <c r="BI576" s="179"/>
      <c r="BJ576" s="179"/>
      <c r="BK576" s="179"/>
      <c r="BL576" s="179"/>
      <c r="BM576" s="179"/>
      <c r="BN576" s="179"/>
      <c r="BO576" s="179"/>
      <c r="BP576" s="179"/>
      <c r="BQ576" s="179"/>
      <c r="BR576" s="179"/>
      <c r="BS576" s="179"/>
      <c r="BT576" s="179"/>
      <c r="BU576" s="179"/>
      <c r="BV576" s="179"/>
      <c r="BW576" s="179"/>
      <c r="BX576" s="179"/>
      <c r="BY576" s="179"/>
      <c r="BZ576" s="179"/>
      <c r="CA576" s="179"/>
      <c r="CB576" s="179"/>
      <c r="CC576" s="179"/>
      <c r="CD576" s="179"/>
      <c r="CE576" s="179"/>
      <c r="CF576" s="179"/>
      <c r="CG576" s="179"/>
      <c r="CH576" s="179"/>
      <c r="CI576" s="179"/>
      <c r="CJ576" s="179"/>
      <c r="CK576" s="179"/>
      <c r="CL576" s="179"/>
      <c r="CM576" s="179"/>
      <c r="CN576" s="179"/>
      <c r="CO576" s="179"/>
      <c r="CP576" s="179"/>
      <c r="CQ576" s="179"/>
      <c r="CR576" s="179"/>
      <c r="CS576" s="179"/>
      <c r="CT576" s="179"/>
      <c r="CU576" s="179"/>
      <c r="CV576" s="179"/>
      <c r="CW576" s="179"/>
      <c r="CX576" s="179"/>
      <c r="CY576" s="179"/>
      <c r="CZ576" s="179"/>
      <c r="DA576" s="179"/>
      <c r="DB576" s="179"/>
      <c r="DC576" s="179"/>
      <c r="DD576" s="179"/>
      <c r="DE576" s="179"/>
      <c r="DF576" s="179"/>
      <c r="DG576" s="179"/>
      <c r="DH576" s="179"/>
      <c r="DI576" s="179"/>
      <c r="DJ576" s="179"/>
      <c r="DK576" s="179"/>
      <c r="DL576" s="179"/>
      <c r="DM576" s="179"/>
      <c r="DN576" s="179"/>
      <c r="DO576" s="179"/>
      <c r="DP576" s="179"/>
      <c r="DQ576" s="179"/>
      <c r="DR576" s="179"/>
      <c r="DS576" s="179"/>
      <c r="DT576" s="179"/>
      <c r="DU576" s="179"/>
      <c r="DV576" s="179"/>
    </row>
    <row r="577" spans="1:126" x14ac:dyDescent="0.2">
      <c r="A577" s="191"/>
      <c r="B577" s="203"/>
      <c r="C577" s="203"/>
      <c r="D577" s="203"/>
      <c r="E577" s="207"/>
      <c r="F577" s="202" t="s">
        <v>259</v>
      </c>
      <c r="G577" s="179"/>
      <c r="H577" s="179"/>
      <c r="I577" s="192"/>
      <c r="J577" s="192"/>
      <c r="K577" s="179"/>
      <c r="L577" s="179"/>
      <c r="M577" s="179"/>
      <c r="N577" s="179"/>
      <c r="O577" s="179"/>
      <c r="P577" s="179"/>
      <c r="Q577" s="179"/>
      <c r="R577" s="179"/>
      <c r="S577" s="179"/>
      <c r="T577" s="179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  <c r="AV577" s="179"/>
      <c r="AW577" s="179"/>
      <c r="AX577" s="179"/>
      <c r="AY577" s="179"/>
      <c r="AZ577" s="179"/>
      <c r="BA577" s="179"/>
      <c r="BB577" s="179"/>
      <c r="BC577" s="179"/>
      <c r="BD577" s="179"/>
      <c r="BE577" s="179"/>
      <c r="BF577" s="179"/>
      <c r="BG577" s="179"/>
      <c r="BH577" s="179"/>
      <c r="BI577" s="179"/>
      <c r="BJ577" s="179"/>
      <c r="BK577" s="179"/>
      <c r="BL577" s="179"/>
      <c r="BM577" s="179"/>
      <c r="BN577" s="179"/>
      <c r="BO577" s="179"/>
      <c r="BP577" s="179"/>
      <c r="BQ577" s="179"/>
      <c r="BR577" s="179"/>
      <c r="BS577" s="179"/>
      <c r="BT577" s="179"/>
      <c r="BU577" s="179"/>
      <c r="BV577" s="179"/>
      <c r="BW577" s="179"/>
      <c r="BX577" s="179"/>
      <c r="BY577" s="179"/>
      <c r="BZ577" s="179"/>
      <c r="CA577" s="179"/>
      <c r="CB577" s="179"/>
      <c r="CC577" s="179"/>
      <c r="CD577" s="179"/>
      <c r="CE577" s="179"/>
      <c r="CF577" s="179"/>
      <c r="CG577" s="179"/>
      <c r="CH577" s="179"/>
      <c r="CI577" s="179"/>
      <c r="CJ577" s="179"/>
      <c r="CK577" s="179"/>
      <c r="CL577" s="179"/>
      <c r="CM577" s="179"/>
      <c r="CN577" s="179"/>
      <c r="CO577" s="179"/>
      <c r="CP577" s="179"/>
      <c r="CQ577" s="179"/>
      <c r="CR577" s="179"/>
      <c r="CS577" s="179"/>
      <c r="CT577" s="179"/>
      <c r="CU577" s="179"/>
      <c r="CV577" s="179"/>
      <c r="CW577" s="179"/>
      <c r="CX577" s="179"/>
      <c r="CY577" s="179"/>
      <c r="CZ577" s="179"/>
      <c r="DA577" s="179"/>
      <c r="DB577" s="179"/>
      <c r="DC577" s="179"/>
      <c r="DD577" s="179"/>
      <c r="DE577" s="179"/>
      <c r="DF577" s="179"/>
      <c r="DG577" s="179"/>
      <c r="DH577" s="179"/>
      <c r="DI577" s="179"/>
      <c r="DJ577" s="179"/>
      <c r="DK577" s="179"/>
      <c r="DL577" s="179"/>
      <c r="DM577" s="179"/>
      <c r="DN577" s="179"/>
      <c r="DO577" s="179"/>
      <c r="DP577" s="179"/>
      <c r="DQ577" s="179"/>
      <c r="DR577" s="179"/>
      <c r="DS577" s="179"/>
      <c r="DT577" s="179"/>
      <c r="DU577" s="179"/>
      <c r="DV577" s="179"/>
    </row>
    <row r="578" spans="1:126" x14ac:dyDescent="0.2">
      <c r="A578" s="191"/>
      <c r="B578" s="203"/>
      <c r="C578" s="203"/>
      <c r="D578" s="203"/>
      <c r="E578" s="207"/>
      <c r="F578" s="202" t="s">
        <v>258</v>
      </c>
      <c r="G578" s="179"/>
      <c r="H578" s="179"/>
      <c r="I578" s="192"/>
      <c r="J578" s="192"/>
      <c r="K578" s="179"/>
      <c r="L578" s="179"/>
      <c r="M578" s="179"/>
      <c r="N578" s="179"/>
      <c r="O578" s="179"/>
      <c r="P578" s="179"/>
      <c r="Q578" s="179"/>
      <c r="R578" s="179"/>
      <c r="S578" s="179"/>
      <c r="T578" s="179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  <c r="AV578" s="179"/>
      <c r="AW578" s="179"/>
      <c r="AX578" s="179"/>
      <c r="AY578" s="179"/>
      <c r="AZ578" s="179"/>
      <c r="BA578" s="179"/>
      <c r="BB578" s="179"/>
      <c r="BC578" s="179"/>
      <c r="BD578" s="179"/>
      <c r="BE578" s="179"/>
      <c r="BF578" s="179"/>
      <c r="BG578" s="179"/>
      <c r="BH578" s="179"/>
      <c r="BI578" s="179"/>
      <c r="BJ578" s="179"/>
      <c r="BK578" s="179"/>
      <c r="BL578" s="179"/>
      <c r="BM578" s="179"/>
      <c r="BN578" s="179"/>
      <c r="BO578" s="179"/>
      <c r="BP578" s="179"/>
      <c r="BQ578" s="179"/>
      <c r="BR578" s="179"/>
      <c r="BS578" s="179"/>
      <c r="BT578" s="179"/>
      <c r="BU578" s="179"/>
      <c r="BV578" s="179"/>
      <c r="BW578" s="179"/>
      <c r="BX578" s="179"/>
      <c r="BY578" s="179"/>
      <c r="BZ578" s="179"/>
      <c r="CA578" s="179"/>
      <c r="CB578" s="179"/>
      <c r="CC578" s="179"/>
      <c r="CD578" s="179"/>
      <c r="CE578" s="179"/>
      <c r="CF578" s="179"/>
      <c r="CG578" s="179"/>
      <c r="CH578" s="179"/>
      <c r="CI578" s="179"/>
      <c r="CJ578" s="179"/>
      <c r="CK578" s="179"/>
      <c r="CL578" s="179"/>
      <c r="CM578" s="179"/>
      <c r="CN578" s="179"/>
      <c r="CO578" s="179"/>
      <c r="CP578" s="179"/>
      <c r="CQ578" s="179"/>
      <c r="CR578" s="179"/>
      <c r="CS578" s="179"/>
      <c r="CT578" s="179"/>
      <c r="CU578" s="179"/>
      <c r="CV578" s="179"/>
      <c r="CW578" s="179"/>
      <c r="CX578" s="179"/>
      <c r="CY578" s="179"/>
      <c r="CZ578" s="179"/>
      <c r="DA578" s="179"/>
      <c r="DB578" s="179"/>
      <c r="DC578" s="179"/>
      <c r="DD578" s="179"/>
      <c r="DE578" s="179"/>
      <c r="DF578" s="179"/>
      <c r="DG578" s="179"/>
      <c r="DH578" s="179"/>
      <c r="DI578" s="179"/>
      <c r="DJ578" s="179"/>
      <c r="DK578" s="179"/>
      <c r="DL578" s="179"/>
      <c r="DM578" s="179"/>
      <c r="DN578" s="179"/>
      <c r="DO578" s="179"/>
      <c r="DP578" s="179"/>
      <c r="DQ578" s="179"/>
      <c r="DR578" s="179"/>
      <c r="DS578" s="179"/>
      <c r="DT578" s="179"/>
      <c r="DU578" s="179"/>
      <c r="DV578" s="179"/>
    </row>
    <row r="579" spans="1:126" x14ac:dyDescent="0.2">
      <c r="A579" s="191"/>
      <c r="B579" s="203"/>
      <c r="C579" s="203"/>
      <c r="D579" s="203"/>
      <c r="E579" s="207"/>
      <c r="F579" s="202" t="s">
        <v>259</v>
      </c>
      <c r="G579" s="179"/>
      <c r="H579" s="179"/>
      <c r="I579" s="192"/>
      <c r="J579" s="192"/>
      <c r="K579" s="179"/>
      <c r="L579" s="179"/>
      <c r="M579" s="179"/>
      <c r="N579" s="179"/>
      <c r="O579" s="179"/>
      <c r="P579" s="179"/>
      <c r="Q579" s="179"/>
      <c r="R579" s="179"/>
      <c r="S579" s="179"/>
      <c r="T579" s="179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  <c r="AV579" s="179"/>
      <c r="AW579" s="179"/>
      <c r="AX579" s="179"/>
      <c r="AY579" s="179"/>
      <c r="AZ579" s="179"/>
      <c r="BA579" s="179"/>
      <c r="BB579" s="179"/>
      <c r="BC579" s="179"/>
      <c r="BD579" s="179"/>
      <c r="BE579" s="179"/>
      <c r="BF579" s="179"/>
      <c r="BG579" s="179"/>
      <c r="BH579" s="179"/>
      <c r="BI579" s="179"/>
      <c r="BJ579" s="179"/>
      <c r="BK579" s="179"/>
      <c r="BL579" s="179"/>
      <c r="BM579" s="179"/>
      <c r="BN579" s="179"/>
      <c r="BO579" s="179"/>
      <c r="BP579" s="179"/>
      <c r="BQ579" s="179"/>
      <c r="BR579" s="179"/>
      <c r="BS579" s="179"/>
      <c r="BT579" s="179"/>
      <c r="BU579" s="179"/>
      <c r="BV579" s="179"/>
      <c r="BW579" s="179"/>
      <c r="BX579" s="179"/>
      <c r="BY579" s="179"/>
      <c r="BZ579" s="179"/>
      <c r="CA579" s="179"/>
      <c r="CB579" s="179"/>
      <c r="CC579" s="179"/>
      <c r="CD579" s="179"/>
      <c r="CE579" s="179"/>
      <c r="CF579" s="179"/>
      <c r="CG579" s="179"/>
      <c r="CH579" s="179"/>
      <c r="CI579" s="179"/>
      <c r="CJ579" s="179"/>
      <c r="CK579" s="179"/>
      <c r="CL579" s="179"/>
      <c r="CM579" s="179"/>
      <c r="CN579" s="179"/>
      <c r="CO579" s="179"/>
      <c r="CP579" s="179"/>
      <c r="CQ579" s="179"/>
      <c r="CR579" s="179"/>
      <c r="CS579" s="179"/>
      <c r="CT579" s="179"/>
      <c r="CU579" s="179"/>
      <c r="CV579" s="179"/>
      <c r="CW579" s="179"/>
      <c r="CX579" s="179"/>
      <c r="CY579" s="179"/>
      <c r="CZ579" s="179"/>
      <c r="DA579" s="179"/>
      <c r="DB579" s="179"/>
      <c r="DC579" s="179"/>
      <c r="DD579" s="179"/>
      <c r="DE579" s="179"/>
      <c r="DF579" s="179"/>
      <c r="DG579" s="179"/>
      <c r="DH579" s="179"/>
      <c r="DI579" s="179"/>
      <c r="DJ579" s="179"/>
      <c r="DK579" s="179"/>
      <c r="DL579" s="179"/>
      <c r="DM579" s="179"/>
      <c r="DN579" s="179"/>
      <c r="DO579" s="179"/>
      <c r="DP579" s="179"/>
      <c r="DQ579" s="179"/>
      <c r="DR579" s="179"/>
      <c r="DS579" s="179"/>
      <c r="DT579" s="179"/>
      <c r="DU579" s="179"/>
      <c r="DV579" s="179"/>
    </row>
    <row r="580" spans="1:126" x14ac:dyDescent="0.2">
      <c r="A580" s="191"/>
      <c r="B580" s="203"/>
      <c r="C580" s="203"/>
      <c r="D580" s="203"/>
      <c r="E580" s="207"/>
      <c r="F580" s="202" t="s">
        <v>258</v>
      </c>
      <c r="G580" s="179"/>
      <c r="H580" s="179"/>
      <c r="I580" s="192"/>
      <c r="J580" s="192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  <c r="AV580" s="179"/>
      <c r="AW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J580" s="179"/>
      <c r="BK580" s="179"/>
      <c r="BL580" s="179"/>
      <c r="BM580" s="179"/>
      <c r="BN580" s="179"/>
      <c r="BO580" s="179"/>
      <c r="BP580" s="179"/>
      <c r="BQ580" s="179"/>
      <c r="BR580" s="179"/>
      <c r="BS580" s="179"/>
      <c r="BT580" s="179"/>
      <c r="BU580" s="179"/>
      <c r="BV580" s="179"/>
      <c r="BW580" s="179"/>
      <c r="BX580" s="179"/>
      <c r="BY580" s="179"/>
      <c r="BZ580" s="179"/>
      <c r="CA580" s="179"/>
      <c r="CB580" s="179"/>
      <c r="CC580" s="179"/>
      <c r="CD580" s="179"/>
      <c r="CE580" s="179"/>
      <c r="CF580" s="179"/>
      <c r="CG580" s="179"/>
      <c r="CH580" s="179"/>
      <c r="CI580" s="179"/>
      <c r="CJ580" s="179"/>
      <c r="CK580" s="179"/>
      <c r="CL580" s="179"/>
      <c r="CM580" s="179"/>
      <c r="CN580" s="179"/>
      <c r="CO580" s="179"/>
      <c r="CP580" s="179"/>
      <c r="CQ580" s="179"/>
      <c r="CR580" s="179"/>
      <c r="CS580" s="179"/>
      <c r="CT580" s="179"/>
      <c r="CU580" s="179"/>
      <c r="CV580" s="179"/>
      <c r="CW580" s="179"/>
      <c r="CX580" s="179"/>
      <c r="CY580" s="179"/>
      <c r="CZ580" s="179"/>
      <c r="DA580" s="179"/>
      <c r="DB580" s="179"/>
      <c r="DC580" s="179"/>
      <c r="DD580" s="179"/>
      <c r="DE580" s="179"/>
      <c r="DF580" s="179"/>
      <c r="DG580" s="179"/>
      <c r="DH580" s="179"/>
      <c r="DI580" s="179"/>
      <c r="DJ580" s="179"/>
      <c r="DK580" s="179"/>
      <c r="DL580" s="179"/>
      <c r="DM580" s="179"/>
      <c r="DN580" s="179"/>
      <c r="DO580" s="179"/>
      <c r="DP580" s="179"/>
      <c r="DQ580" s="179"/>
      <c r="DR580" s="179"/>
      <c r="DS580" s="179"/>
      <c r="DT580" s="179"/>
      <c r="DU580" s="179"/>
      <c r="DV580" s="179"/>
    </row>
    <row r="581" spans="1:126" x14ac:dyDescent="0.2">
      <c r="A581" s="191"/>
      <c r="B581" s="203"/>
      <c r="C581" s="203"/>
      <c r="D581" s="203"/>
      <c r="E581" s="207"/>
      <c r="F581" s="202" t="s">
        <v>259</v>
      </c>
      <c r="G581" s="179"/>
      <c r="H581" s="179"/>
      <c r="I581" s="192"/>
      <c r="J581" s="192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  <c r="AV581" s="179"/>
      <c r="AW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J581" s="179"/>
      <c r="BK581" s="179"/>
      <c r="BL581" s="179"/>
      <c r="BM581" s="179"/>
      <c r="BN581" s="179"/>
      <c r="BO581" s="179"/>
      <c r="BP581" s="179"/>
      <c r="BQ581" s="179"/>
      <c r="BR581" s="179"/>
      <c r="BS581" s="179"/>
      <c r="BT581" s="179"/>
      <c r="BU581" s="179"/>
      <c r="BV581" s="179"/>
      <c r="BW581" s="179"/>
      <c r="BX581" s="179"/>
      <c r="BY581" s="179"/>
      <c r="BZ581" s="179"/>
      <c r="CA581" s="179"/>
      <c r="CB581" s="179"/>
      <c r="CC581" s="179"/>
      <c r="CD581" s="179"/>
      <c r="CE581" s="179"/>
      <c r="CF581" s="179"/>
      <c r="CG581" s="179"/>
      <c r="CH581" s="179"/>
      <c r="CI581" s="179"/>
      <c r="CJ581" s="179"/>
      <c r="CK581" s="179"/>
      <c r="CL581" s="179"/>
      <c r="CM581" s="179"/>
      <c r="CN581" s="179"/>
      <c r="CO581" s="179"/>
      <c r="CP581" s="179"/>
      <c r="CQ581" s="179"/>
      <c r="CR581" s="179"/>
      <c r="CS581" s="179"/>
      <c r="CT581" s="179"/>
      <c r="CU581" s="179"/>
      <c r="CV581" s="179"/>
      <c r="CW581" s="179"/>
      <c r="CX581" s="179"/>
      <c r="CY581" s="179"/>
      <c r="CZ581" s="179"/>
      <c r="DA581" s="179"/>
      <c r="DB581" s="179"/>
      <c r="DC581" s="179"/>
      <c r="DD581" s="179"/>
      <c r="DE581" s="179"/>
      <c r="DF581" s="179"/>
      <c r="DG581" s="179"/>
      <c r="DH581" s="179"/>
      <c r="DI581" s="179"/>
      <c r="DJ581" s="179"/>
      <c r="DK581" s="179"/>
      <c r="DL581" s="179"/>
      <c r="DM581" s="179"/>
      <c r="DN581" s="179"/>
      <c r="DO581" s="179"/>
      <c r="DP581" s="179"/>
      <c r="DQ581" s="179"/>
      <c r="DR581" s="179"/>
      <c r="DS581" s="179"/>
      <c r="DT581" s="179"/>
      <c r="DU581" s="179"/>
      <c r="DV581" s="179"/>
    </row>
    <row r="582" spans="1:126" x14ac:dyDescent="0.2">
      <c r="A582" s="191"/>
      <c r="B582" s="203"/>
      <c r="C582" s="203"/>
      <c r="D582" s="203"/>
      <c r="E582" s="207"/>
      <c r="F582" s="202" t="s">
        <v>258</v>
      </c>
      <c r="G582" s="179"/>
      <c r="H582" s="179"/>
      <c r="I582" s="192"/>
      <c r="J582" s="192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79"/>
      <c r="BN582" s="179"/>
      <c r="BO582" s="179"/>
      <c r="BP582" s="179"/>
      <c r="BQ582" s="179"/>
      <c r="BR582" s="179"/>
      <c r="BS582" s="179"/>
      <c r="BT582" s="179"/>
      <c r="BU582" s="179"/>
      <c r="BV582" s="179"/>
      <c r="BW582" s="179"/>
      <c r="BX582" s="179"/>
      <c r="BY582" s="179"/>
      <c r="BZ582" s="179"/>
      <c r="CA582" s="179"/>
      <c r="CB582" s="179"/>
      <c r="CC582" s="179"/>
      <c r="CD582" s="179"/>
      <c r="CE582" s="179"/>
      <c r="CF582" s="179"/>
      <c r="CG582" s="179"/>
      <c r="CH582" s="179"/>
      <c r="CI582" s="179"/>
      <c r="CJ582" s="179"/>
      <c r="CK582" s="179"/>
      <c r="CL582" s="179"/>
      <c r="CM582" s="179"/>
      <c r="CN582" s="179"/>
      <c r="CO582" s="179"/>
      <c r="CP582" s="179"/>
      <c r="CQ582" s="179"/>
      <c r="CR582" s="179"/>
      <c r="CS582" s="179"/>
      <c r="CT582" s="179"/>
      <c r="CU582" s="179"/>
      <c r="CV582" s="179"/>
      <c r="CW582" s="179"/>
      <c r="CX582" s="179"/>
      <c r="CY582" s="179"/>
      <c r="CZ582" s="179"/>
      <c r="DA582" s="179"/>
      <c r="DB582" s="179"/>
      <c r="DC582" s="179"/>
      <c r="DD582" s="179"/>
      <c r="DE582" s="179"/>
      <c r="DF582" s="179"/>
      <c r="DG582" s="179"/>
      <c r="DH582" s="179"/>
      <c r="DI582" s="179"/>
      <c r="DJ582" s="179"/>
      <c r="DK582" s="179"/>
      <c r="DL582" s="179"/>
      <c r="DM582" s="179"/>
      <c r="DN582" s="179"/>
      <c r="DO582" s="179"/>
      <c r="DP582" s="179"/>
      <c r="DQ582" s="179"/>
      <c r="DR582" s="179"/>
      <c r="DS582" s="179"/>
      <c r="DT582" s="179"/>
      <c r="DU582" s="179"/>
      <c r="DV582" s="179"/>
    </row>
    <row r="583" spans="1:126" x14ac:dyDescent="0.2">
      <c r="A583" s="191"/>
      <c r="B583" s="203"/>
      <c r="C583" s="203"/>
      <c r="D583" s="203"/>
      <c r="E583" s="207"/>
      <c r="F583" s="202" t="s">
        <v>259</v>
      </c>
      <c r="G583" s="179"/>
      <c r="H583" s="179"/>
      <c r="I583" s="192"/>
      <c r="J583" s="192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79"/>
      <c r="BN583" s="179"/>
      <c r="BO583" s="179"/>
      <c r="BP583" s="179"/>
      <c r="BQ583" s="179"/>
      <c r="BR583" s="179"/>
      <c r="BS583" s="179"/>
      <c r="BT583" s="179"/>
      <c r="BU583" s="179"/>
      <c r="BV583" s="179"/>
      <c r="BW583" s="179"/>
      <c r="BX583" s="179"/>
      <c r="BY583" s="179"/>
      <c r="BZ583" s="179"/>
      <c r="CA583" s="179"/>
      <c r="CB583" s="179"/>
      <c r="CC583" s="179"/>
      <c r="CD583" s="179"/>
      <c r="CE583" s="179"/>
      <c r="CF583" s="179"/>
      <c r="CG583" s="179"/>
      <c r="CH583" s="179"/>
      <c r="CI583" s="179"/>
      <c r="CJ583" s="179"/>
      <c r="CK583" s="179"/>
      <c r="CL583" s="179"/>
      <c r="CM583" s="179"/>
      <c r="CN583" s="179"/>
      <c r="CO583" s="179"/>
      <c r="CP583" s="179"/>
      <c r="CQ583" s="179"/>
      <c r="CR583" s="179"/>
      <c r="CS583" s="179"/>
      <c r="CT583" s="179"/>
      <c r="CU583" s="179"/>
      <c r="CV583" s="179"/>
      <c r="CW583" s="179"/>
      <c r="CX583" s="179"/>
      <c r="CY583" s="179"/>
      <c r="CZ583" s="179"/>
      <c r="DA583" s="179"/>
      <c r="DB583" s="179"/>
      <c r="DC583" s="179"/>
      <c r="DD583" s="179"/>
      <c r="DE583" s="179"/>
      <c r="DF583" s="179"/>
      <c r="DG583" s="179"/>
      <c r="DH583" s="179"/>
      <c r="DI583" s="179"/>
      <c r="DJ583" s="179"/>
      <c r="DK583" s="179"/>
      <c r="DL583" s="179"/>
      <c r="DM583" s="179"/>
      <c r="DN583" s="179"/>
      <c r="DO583" s="179"/>
      <c r="DP583" s="179"/>
      <c r="DQ583" s="179"/>
      <c r="DR583" s="179"/>
      <c r="DS583" s="179"/>
      <c r="DT583" s="179"/>
      <c r="DU583" s="179"/>
      <c r="DV583" s="179"/>
    </row>
    <row r="584" spans="1:126" x14ac:dyDescent="0.2">
      <c r="A584" s="191"/>
      <c r="B584" s="203"/>
      <c r="C584" s="203"/>
      <c r="D584" s="203"/>
      <c r="E584" s="207"/>
      <c r="F584" s="202" t="s">
        <v>258</v>
      </c>
      <c r="G584" s="179"/>
      <c r="H584" s="179"/>
      <c r="I584" s="192"/>
      <c r="J584" s="192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79"/>
      <c r="BN584" s="179"/>
      <c r="BO584" s="179"/>
      <c r="BP584" s="179"/>
      <c r="BQ584" s="179"/>
      <c r="BR584" s="179"/>
      <c r="BS584" s="179"/>
      <c r="BT584" s="179"/>
      <c r="BU584" s="179"/>
      <c r="BV584" s="179"/>
      <c r="BW584" s="179"/>
      <c r="BX584" s="179"/>
      <c r="BY584" s="179"/>
      <c r="BZ584" s="179"/>
      <c r="CA584" s="179"/>
      <c r="CB584" s="179"/>
      <c r="CC584" s="179"/>
      <c r="CD584" s="179"/>
      <c r="CE584" s="179"/>
      <c r="CF584" s="179"/>
      <c r="CG584" s="179"/>
      <c r="CH584" s="179"/>
      <c r="CI584" s="179"/>
      <c r="CJ584" s="179"/>
      <c r="CK584" s="179"/>
      <c r="CL584" s="179"/>
      <c r="CM584" s="179"/>
      <c r="CN584" s="179"/>
      <c r="CO584" s="179"/>
      <c r="CP584" s="179"/>
      <c r="CQ584" s="179"/>
      <c r="CR584" s="179"/>
      <c r="CS584" s="179"/>
      <c r="CT584" s="179"/>
      <c r="CU584" s="179"/>
      <c r="CV584" s="179"/>
      <c r="CW584" s="179"/>
      <c r="CX584" s="179"/>
      <c r="CY584" s="179"/>
      <c r="CZ584" s="179"/>
      <c r="DA584" s="179"/>
      <c r="DB584" s="179"/>
      <c r="DC584" s="179"/>
      <c r="DD584" s="179"/>
      <c r="DE584" s="179"/>
      <c r="DF584" s="179"/>
      <c r="DG584" s="179"/>
      <c r="DH584" s="179"/>
      <c r="DI584" s="179"/>
      <c r="DJ584" s="179"/>
      <c r="DK584" s="179"/>
      <c r="DL584" s="179"/>
      <c r="DM584" s="179"/>
      <c r="DN584" s="179"/>
      <c r="DO584" s="179"/>
      <c r="DP584" s="179"/>
      <c r="DQ584" s="179"/>
      <c r="DR584" s="179"/>
      <c r="DS584" s="179"/>
      <c r="DT584" s="179"/>
      <c r="DU584" s="179"/>
      <c r="DV584" s="179"/>
    </row>
    <row r="585" spans="1:126" x14ac:dyDescent="0.2">
      <c r="A585" s="191"/>
      <c r="B585" s="203"/>
      <c r="C585" s="203"/>
      <c r="D585" s="203"/>
      <c r="E585" s="207"/>
      <c r="F585" s="202" t="s">
        <v>259</v>
      </c>
      <c r="G585" s="179"/>
      <c r="H585" s="179"/>
      <c r="I585" s="192"/>
      <c r="J585" s="192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79"/>
      <c r="BN585" s="179"/>
      <c r="BO585" s="179"/>
      <c r="BP585" s="179"/>
      <c r="BQ585" s="179"/>
      <c r="BR585" s="179"/>
      <c r="BS585" s="179"/>
      <c r="BT585" s="179"/>
      <c r="BU585" s="179"/>
      <c r="BV585" s="179"/>
      <c r="BW585" s="179"/>
      <c r="BX585" s="179"/>
      <c r="BY585" s="179"/>
      <c r="BZ585" s="179"/>
      <c r="CA585" s="179"/>
      <c r="CB585" s="179"/>
      <c r="CC585" s="179"/>
      <c r="CD585" s="179"/>
      <c r="CE585" s="179"/>
      <c r="CF585" s="179"/>
      <c r="CG585" s="179"/>
      <c r="CH585" s="179"/>
      <c r="CI585" s="179"/>
      <c r="CJ585" s="179"/>
      <c r="CK585" s="179"/>
      <c r="CL585" s="179"/>
      <c r="CM585" s="179"/>
      <c r="CN585" s="179"/>
      <c r="CO585" s="179"/>
      <c r="CP585" s="179"/>
      <c r="CQ585" s="179"/>
      <c r="CR585" s="179"/>
      <c r="CS585" s="179"/>
      <c r="CT585" s="179"/>
      <c r="CU585" s="179"/>
      <c r="CV585" s="179"/>
      <c r="CW585" s="179"/>
      <c r="CX585" s="179"/>
      <c r="CY585" s="179"/>
      <c r="CZ585" s="179"/>
      <c r="DA585" s="179"/>
      <c r="DB585" s="179"/>
      <c r="DC585" s="179"/>
      <c r="DD585" s="179"/>
      <c r="DE585" s="179"/>
      <c r="DF585" s="179"/>
      <c r="DG585" s="179"/>
      <c r="DH585" s="179"/>
      <c r="DI585" s="179"/>
      <c r="DJ585" s="179"/>
      <c r="DK585" s="179"/>
      <c r="DL585" s="179"/>
      <c r="DM585" s="179"/>
      <c r="DN585" s="179"/>
      <c r="DO585" s="179"/>
      <c r="DP585" s="179"/>
      <c r="DQ585" s="179"/>
      <c r="DR585" s="179"/>
      <c r="DS585" s="179"/>
      <c r="DT585" s="179"/>
      <c r="DU585" s="179"/>
      <c r="DV585" s="179"/>
    </row>
    <row r="586" spans="1:126" x14ac:dyDescent="0.2">
      <c r="A586" s="191"/>
      <c r="B586" s="203"/>
      <c r="C586" s="203"/>
      <c r="D586" s="203"/>
      <c r="E586" s="207"/>
      <c r="F586" s="202" t="s">
        <v>258</v>
      </c>
      <c r="G586" s="179"/>
      <c r="H586" s="179"/>
      <c r="I586" s="192"/>
      <c r="J586" s="192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179"/>
      <c r="BN586" s="179"/>
      <c r="BO586" s="179"/>
      <c r="BP586" s="179"/>
      <c r="BQ586" s="179"/>
      <c r="BR586" s="179"/>
      <c r="BS586" s="179"/>
      <c r="BT586" s="179"/>
      <c r="BU586" s="179"/>
      <c r="BV586" s="179"/>
      <c r="BW586" s="179"/>
      <c r="BX586" s="179"/>
      <c r="BY586" s="179"/>
      <c r="BZ586" s="179"/>
      <c r="CA586" s="179"/>
      <c r="CB586" s="179"/>
      <c r="CC586" s="179"/>
      <c r="CD586" s="179"/>
      <c r="CE586" s="179"/>
      <c r="CF586" s="179"/>
      <c r="CG586" s="179"/>
      <c r="CH586" s="179"/>
      <c r="CI586" s="179"/>
      <c r="CJ586" s="179"/>
      <c r="CK586" s="179"/>
      <c r="CL586" s="179"/>
      <c r="CM586" s="179"/>
      <c r="CN586" s="179"/>
      <c r="CO586" s="179"/>
      <c r="CP586" s="179"/>
      <c r="CQ586" s="179"/>
      <c r="CR586" s="179"/>
      <c r="CS586" s="179"/>
      <c r="CT586" s="179"/>
      <c r="CU586" s="179"/>
      <c r="CV586" s="179"/>
      <c r="CW586" s="179"/>
      <c r="CX586" s="179"/>
      <c r="CY586" s="179"/>
      <c r="CZ586" s="179"/>
      <c r="DA586" s="179"/>
      <c r="DB586" s="179"/>
      <c r="DC586" s="179"/>
      <c r="DD586" s="179"/>
      <c r="DE586" s="179"/>
      <c r="DF586" s="179"/>
      <c r="DG586" s="179"/>
      <c r="DH586" s="179"/>
      <c r="DI586" s="179"/>
      <c r="DJ586" s="179"/>
      <c r="DK586" s="179"/>
      <c r="DL586" s="179"/>
      <c r="DM586" s="179"/>
      <c r="DN586" s="179"/>
      <c r="DO586" s="179"/>
      <c r="DP586" s="179"/>
      <c r="DQ586" s="179"/>
      <c r="DR586" s="179"/>
      <c r="DS586" s="179"/>
      <c r="DT586" s="179"/>
      <c r="DU586" s="179"/>
      <c r="DV586" s="179"/>
    </row>
    <row r="587" spans="1:126" x14ac:dyDescent="0.2">
      <c r="A587" s="191"/>
      <c r="B587" s="203"/>
      <c r="C587" s="203"/>
      <c r="D587" s="203"/>
      <c r="E587" s="207"/>
      <c r="F587" s="202" t="s">
        <v>259</v>
      </c>
      <c r="G587" s="171"/>
      <c r="H587" s="171"/>
      <c r="I587" s="192"/>
      <c r="J587" s="192"/>
      <c r="K587" s="171"/>
      <c r="L587" s="179"/>
      <c r="M587" s="171"/>
      <c r="N587" s="171"/>
      <c r="O587" s="179"/>
      <c r="P587" s="171"/>
      <c r="Q587" s="171"/>
      <c r="R587" s="179"/>
      <c r="S587" s="171"/>
      <c r="T587" s="171"/>
      <c r="U587" s="179"/>
      <c r="V587" s="171"/>
      <c r="W587" s="171"/>
      <c r="X587" s="179"/>
      <c r="Y587" s="171"/>
      <c r="Z587" s="171"/>
      <c r="AA587" s="179"/>
      <c r="AB587" s="171"/>
      <c r="AC587" s="171"/>
      <c r="AD587" s="179"/>
      <c r="AE587" s="171"/>
      <c r="AF587" s="171"/>
      <c r="AG587" s="179"/>
      <c r="AH587" s="171"/>
      <c r="AI587" s="171"/>
      <c r="AJ587" s="179"/>
      <c r="AK587" s="171"/>
      <c r="AL587" s="171"/>
      <c r="AM587" s="179"/>
      <c r="AN587" s="171"/>
      <c r="AO587" s="171"/>
      <c r="AP587" s="179"/>
      <c r="AQ587" s="171"/>
      <c r="AR587" s="171"/>
      <c r="AS587" s="179"/>
      <c r="AT587" s="171"/>
      <c r="AU587" s="171"/>
      <c r="AV587" s="179"/>
      <c r="AW587" s="171"/>
      <c r="AX587" s="171"/>
      <c r="AY587" s="179"/>
      <c r="AZ587" s="171"/>
      <c r="BA587" s="171"/>
      <c r="BB587" s="179"/>
      <c r="BC587" s="171"/>
      <c r="BD587" s="171"/>
      <c r="BE587" s="179"/>
      <c r="BF587" s="171"/>
      <c r="BG587" s="171"/>
      <c r="BH587" s="179"/>
      <c r="BI587" s="171"/>
      <c r="BJ587" s="171"/>
      <c r="BK587" s="179"/>
      <c r="BL587" s="171"/>
      <c r="BM587" s="171"/>
      <c r="BN587" s="179"/>
      <c r="BO587" s="171"/>
      <c r="BP587" s="171"/>
      <c r="BQ587" s="179"/>
      <c r="BR587" s="171"/>
      <c r="BS587" s="171"/>
      <c r="BT587" s="179"/>
      <c r="BU587" s="171"/>
      <c r="BV587" s="171"/>
      <c r="BW587" s="179"/>
      <c r="BX587" s="171"/>
      <c r="BY587" s="171"/>
      <c r="BZ587" s="179"/>
      <c r="CA587" s="171"/>
      <c r="CB587" s="171"/>
      <c r="CC587" s="179"/>
      <c r="CD587" s="171"/>
      <c r="CE587" s="171"/>
      <c r="CF587" s="179"/>
      <c r="CG587" s="171"/>
      <c r="CH587" s="171"/>
      <c r="CI587" s="179"/>
      <c r="CJ587" s="171"/>
      <c r="CK587" s="171"/>
      <c r="CL587" s="179"/>
      <c r="CM587" s="171"/>
      <c r="CN587" s="171"/>
      <c r="CO587" s="179"/>
      <c r="CP587" s="171"/>
      <c r="CQ587" s="171"/>
      <c r="CR587" s="179"/>
      <c r="CS587" s="171"/>
      <c r="CT587" s="171"/>
      <c r="CU587" s="179"/>
      <c r="CV587" s="171"/>
      <c r="CW587" s="171"/>
      <c r="CX587" s="179"/>
      <c r="CY587" s="171"/>
      <c r="CZ587" s="171"/>
      <c r="DA587" s="179"/>
      <c r="DB587" s="171"/>
      <c r="DC587" s="171"/>
      <c r="DD587" s="179"/>
      <c r="DE587" s="171"/>
      <c r="DF587" s="171"/>
      <c r="DG587" s="179"/>
      <c r="DH587" s="171"/>
      <c r="DI587" s="171"/>
      <c r="DJ587" s="179"/>
      <c r="DK587" s="171"/>
      <c r="DL587" s="171"/>
      <c r="DM587" s="179"/>
      <c r="DN587" s="171"/>
      <c r="DO587" s="171"/>
      <c r="DP587" s="179"/>
      <c r="DQ587" s="171"/>
      <c r="DR587" s="171"/>
      <c r="DS587" s="179"/>
      <c r="DT587" s="171"/>
      <c r="DU587" s="171"/>
      <c r="DV587" s="179"/>
    </row>
    <row r="588" spans="1:126" x14ac:dyDescent="0.2">
      <c r="A588" s="191"/>
      <c r="B588" s="203"/>
      <c r="C588" s="203"/>
      <c r="D588" s="203"/>
      <c r="E588" s="207"/>
      <c r="F588" s="202" t="s">
        <v>258</v>
      </c>
      <c r="G588" s="179"/>
      <c r="H588" s="179"/>
      <c r="I588" s="192"/>
      <c r="J588" s="192"/>
      <c r="K588" s="179"/>
      <c r="L588" s="179"/>
      <c r="M588" s="179"/>
      <c r="N588" s="179"/>
      <c r="O588" s="179"/>
      <c r="P588" s="179"/>
      <c r="Q588" s="179"/>
      <c r="R588" s="179"/>
      <c r="S588" s="179"/>
      <c r="T588" s="179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  <c r="AV588" s="179"/>
      <c r="AW588" s="179"/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J588" s="179"/>
      <c r="BK588" s="179"/>
      <c r="BL588" s="179"/>
      <c r="BM588" s="179"/>
      <c r="BN588" s="179"/>
      <c r="BO588" s="179"/>
      <c r="BP588" s="179"/>
      <c r="BQ588" s="179"/>
      <c r="BR588" s="179"/>
      <c r="BS588" s="179"/>
      <c r="BT588" s="179"/>
      <c r="BU588" s="179"/>
      <c r="BV588" s="179"/>
      <c r="BW588" s="179"/>
      <c r="BX588" s="179"/>
      <c r="BY588" s="179"/>
      <c r="BZ588" s="179"/>
      <c r="CA588" s="179"/>
      <c r="CB588" s="179"/>
      <c r="CC588" s="179"/>
      <c r="CD588" s="179"/>
      <c r="CE588" s="179"/>
      <c r="CF588" s="179"/>
      <c r="CG588" s="179"/>
      <c r="CH588" s="179"/>
      <c r="CI588" s="179"/>
      <c r="CJ588" s="179"/>
      <c r="CK588" s="179"/>
      <c r="CL588" s="179"/>
      <c r="CM588" s="179"/>
      <c r="CN588" s="179"/>
      <c r="CO588" s="179"/>
      <c r="CP588" s="179"/>
      <c r="CQ588" s="179"/>
      <c r="CR588" s="179"/>
      <c r="CS588" s="179"/>
      <c r="CT588" s="179"/>
      <c r="CU588" s="179"/>
      <c r="CV588" s="179"/>
      <c r="CW588" s="179"/>
      <c r="CX588" s="179"/>
      <c r="CY588" s="179"/>
      <c r="CZ588" s="179"/>
      <c r="DA588" s="179"/>
      <c r="DB588" s="179"/>
      <c r="DC588" s="179"/>
      <c r="DD588" s="179"/>
      <c r="DE588" s="179"/>
      <c r="DF588" s="179"/>
      <c r="DG588" s="179"/>
      <c r="DH588" s="179"/>
      <c r="DI588" s="179"/>
      <c r="DJ588" s="179"/>
      <c r="DK588" s="179"/>
      <c r="DL588" s="179"/>
      <c r="DM588" s="179"/>
      <c r="DN588" s="179"/>
      <c r="DO588" s="179"/>
      <c r="DP588" s="179"/>
      <c r="DQ588" s="179"/>
      <c r="DR588" s="179"/>
      <c r="DS588" s="179"/>
      <c r="DT588" s="179"/>
      <c r="DU588" s="179"/>
      <c r="DV588" s="179"/>
    </row>
    <row r="589" spans="1:126" x14ac:dyDescent="0.2">
      <c r="A589" s="191"/>
      <c r="B589" s="203"/>
      <c r="C589" s="203"/>
      <c r="D589" s="203"/>
      <c r="E589" s="207"/>
      <c r="F589" s="202" t="s">
        <v>259</v>
      </c>
      <c r="G589" s="179"/>
      <c r="H589" s="179"/>
      <c r="I589" s="192"/>
      <c r="J589" s="192"/>
      <c r="K589" s="179"/>
      <c r="L589" s="179"/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  <c r="AV589" s="179"/>
      <c r="AW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J589" s="179"/>
      <c r="BK589" s="179"/>
      <c r="BL589" s="179"/>
      <c r="BM589" s="179"/>
      <c r="BN589" s="179"/>
      <c r="BO589" s="179"/>
      <c r="BP589" s="179"/>
      <c r="BQ589" s="179"/>
      <c r="BR589" s="179"/>
      <c r="BS589" s="179"/>
      <c r="BT589" s="179"/>
      <c r="BU589" s="179"/>
      <c r="BV589" s="179"/>
      <c r="BW589" s="179"/>
      <c r="BX589" s="179"/>
      <c r="BY589" s="179"/>
      <c r="BZ589" s="179"/>
      <c r="CA589" s="179"/>
      <c r="CB589" s="179"/>
      <c r="CC589" s="179"/>
      <c r="CD589" s="179"/>
      <c r="CE589" s="179"/>
      <c r="CF589" s="179"/>
      <c r="CG589" s="179"/>
      <c r="CH589" s="179"/>
      <c r="CI589" s="179"/>
      <c r="CJ589" s="179"/>
      <c r="CK589" s="179"/>
      <c r="CL589" s="179"/>
      <c r="CM589" s="179"/>
      <c r="CN589" s="179"/>
      <c r="CO589" s="179"/>
      <c r="CP589" s="179"/>
      <c r="CQ589" s="179"/>
      <c r="CR589" s="179"/>
      <c r="CS589" s="179"/>
      <c r="CT589" s="179"/>
      <c r="CU589" s="179"/>
      <c r="CV589" s="179"/>
      <c r="CW589" s="179"/>
      <c r="CX589" s="179"/>
      <c r="CY589" s="179"/>
      <c r="CZ589" s="179"/>
      <c r="DA589" s="179"/>
      <c r="DB589" s="179"/>
      <c r="DC589" s="179"/>
      <c r="DD589" s="179"/>
      <c r="DE589" s="179"/>
      <c r="DF589" s="179"/>
      <c r="DG589" s="179"/>
      <c r="DH589" s="179"/>
      <c r="DI589" s="179"/>
      <c r="DJ589" s="179"/>
      <c r="DK589" s="179"/>
      <c r="DL589" s="179"/>
      <c r="DM589" s="179"/>
      <c r="DN589" s="179"/>
      <c r="DO589" s="179"/>
      <c r="DP589" s="179"/>
      <c r="DQ589" s="179"/>
      <c r="DR589" s="179"/>
      <c r="DS589" s="179"/>
      <c r="DT589" s="179"/>
      <c r="DU589" s="179"/>
      <c r="DV589" s="179"/>
    </row>
    <row r="590" spans="1:126" x14ac:dyDescent="0.2">
      <c r="A590" s="191"/>
      <c r="B590" s="203"/>
      <c r="C590" s="203"/>
      <c r="D590" s="203"/>
      <c r="E590" s="207"/>
      <c r="F590" s="202" t="s">
        <v>258</v>
      </c>
      <c r="G590" s="179"/>
      <c r="H590" s="179"/>
      <c r="I590" s="192"/>
      <c r="J590" s="192"/>
      <c r="K590" s="179"/>
      <c r="L590" s="179"/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  <c r="AV590" s="179"/>
      <c r="AW590" s="179"/>
      <c r="AX590" s="179"/>
      <c r="AY590" s="179"/>
      <c r="AZ590" s="179"/>
      <c r="BA590" s="179"/>
      <c r="BB590" s="179"/>
      <c r="BC590" s="179"/>
      <c r="BD590" s="179"/>
      <c r="BE590" s="179"/>
      <c r="BF590" s="179"/>
      <c r="BG590" s="179"/>
      <c r="BH590" s="179"/>
      <c r="BI590" s="179"/>
      <c r="BJ590" s="179"/>
      <c r="BK590" s="179"/>
      <c r="BL590" s="179"/>
      <c r="BM590" s="179"/>
      <c r="BN590" s="179"/>
      <c r="BO590" s="179"/>
      <c r="BP590" s="179"/>
      <c r="BQ590" s="179"/>
      <c r="BR590" s="179"/>
      <c r="BS590" s="179"/>
      <c r="BT590" s="179"/>
      <c r="BU590" s="179"/>
      <c r="BV590" s="179"/>
      <c r="BW590" s="179"/>
      <c r="BX590" s="179"/>
      <c r="BY590" s="179"/>
      <c r="BZ590" s="179"/>
      <c r="CA590" s="179"/>
      <c r="CB590" s="179"/>
      <c r="CC590" s="179"/>
      <c r="CD590" s="179"/>
      <c r="CE590" s="179"/>
      <c r="CF590" s="179"/>
      <c r="CG590" s="179"/>
      <c r="CH590" s="179"/>
      <c r="CI590" s="179"/>
      <c r="CJ590" s="179"/>
      <c r="CK590" s="179"/>
      <c r="CL590" s="179"/>
      <c r="CM590" s="179"/>
      <c r="CN590" s="179"/>
      <c r="CO590" s="179"/>
      <c r="CP590" s="179"/>
      <c r="CQ590" s="179"/>
      <c r="CR590" s="179"/>
      <c r="CS590" s="179"/>
      <c r="CT590" s="179"/>
      <c r="CU590" s="179"/>
      <c r="CV590" s="179"/>
      <c r="CW590" s="179"/>
      <c r="CX590" s="179"/>
      <c r="CY590" s="179"/>
      <c r="CZ590" s="179"/>
      <c r="DA590" s="179"/>
      <c r="DB590" s="179"/>
      <c r="DC590" s="179"/>
      <c r="DD590" s="179"/>
      <c r="DE590" s="179"/>
      <c r="DF590" s="179"/>
      <c r="DG590" s="179"/>
      <c r="DH590" s="179"/>
      <c r="DI590" s="179"/>
      <c r="DJ590" s="179"/>
      <c r="DK590" s="179"/>
      <c r="DL590" s="179"/>
      <c r="DM590" s="179"/>
      <c r="DN590" s="179"/>
      <c r="DO590" s="179"/>
      <c r="DP590" s="179"/>
      <c r="DQ590" s="179"/>
      <c r="DR590" s="179"/>
      <c r="DS590" s="179"/>
      <c r="DT590" s="179"/>
      <c r="DU590" s="179"/>
      <c r="DV590" s="179"/>
    </row>
    <row r="591" spans="1:126" x14ac:dyDescent="0.2">
      <c r="A591" s="191"/>
      <c r="B591" s="203"/>
      <c r="C591" s="203"/>
      <c r="D591" s="203"/>
      <c r="E591" s="207"/>
      <c r="F591" s="202" t="s">
        <v>259</v>
      </c>
      <c r="G591" s="179"/>
      <c r="H591" s="179"/>
      <c r="I591" s="192"/>
      <c r="J591" s="192"/>
      <c r="K591" s="179"/>
      <c r="L591" s="179"/>
      <c r="M591" s="179"/>
      <c r="N591" s="179"/>
      <c r="O591" s="179"/>
      <c r="P591" s="179"/>
      <c r="Q591" s="179"/>
      <c r="R591" s="179"/>
      <c r="S591" s="179"/>
      <c r="T591" s="179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  <c r="AV591" s="179"/>
      <c r="AW591" s="179"/>
      <c r="AX591" s="179"/>
      <c r="AY591" s="179"/>
      <c r="AZ591" s="179"/>
      <c r="BA591" s="179"/>
      <c r="BB591" s="179"/>
      <c r="BC591" s="179"/>
      <c r="BD591" s="179"/>
      <c r="BE591" s="179"/>
      <c r="BF591" s="179"/>
      <c r="BG591" s="179"/>
      <c r="BH591" s="179"/>
      <c r="BI591" s="179"/>
      <c r="BJ591" s="179"/>
      <c r="BK591" s="179"/>
      <c r="BL591" s="179"/>
      <c r="BM591" s="179"/>
      <c r="BN591" s="179"/>
      <c r="BO591" s="179"/>
      <c r="BP591" s="179"/>
      <c r="BQ591" s="179"/>
      <c r="BR591" s="179"/>
      <c r="BS591" s="179"/>
      <c r="BT591" s="179"/>
      <c r="BU591" s="179"/>
      <c r="BV591" s="179"/>
      <c r="BW591" s="179"/>
      <c r="BX591" s="179"/>
      <c r="BY591" s="179"/>
      <c r="BZ591" s="179"/>
      <c r="CA591" s="179"/>
      <c r="CB591" s="179"/>
      <c r="CC591" s="179"/>
      <c r="CD591" s="179"/>
      <c r="CE591" s="179"/>
      <c r="CF591" s="179"/>
      <c r="CG591" s="179"/>
      <c r="CH591" s="179"/>
      <c r="CI591" s="179"/>
      <c r="CJ591" s="179"/>
      <c r="CK591" s="179"/>
      <c r="CL591" s="179"/>
      <c r="CM591" s="179"/>
      <c r="CN591" s="179"/>
      <c r="CO591" s="179"/>
      <c r="CP591" s="179"/>
      <c r="CQ591" s="179"/>
      <c r="CR591" s="179"/>
      <c r="CS591" s="179"/>
      <c r="CT591" s="179"/>
      <c r="CU591" s="179"/>
      <c r="CV591" s="179"/>
      <c r="CW591" s="179"/>
      <c r="CX591" s="179"/>
      <c r="CY591" s="179"/>
      <c r="CZ591" s="179"/>
      <c r="DA591" s="179"/>
      <c r="DB591" s="179"/>
      <c r="DC591" s="179"/>
      <c r="DD591" s="179"/>
      <c r="DE591" s="179"/>
      <c r="DF591" s="179"/>
      <c r="DG591" s="179"/>
      <c r="DH591" s="179"/>
      <c r="DI591" s="179"/>
      <c r="DJ591" s="179"/>
      <c r="DK591" s="179"/>
      <c r="DL591" s="179"/>
      <c r="DM591" s="179"/>
      <c r="DN591" s="179"/>
      <c r="DO591" s="179"/>
      <c r="DP591" s="179"/>
      <c r="DQ591" s="179"/>
      <c r="DR591" s="179"/>
      <c r="DS591" s="179"/>
      <c r="DT591" s="179"/>
      <c r="DU591" s="179"/>
      <c r="DV591" s="179"/>
    </row>
    <row r="592" spans="1:126" x14ac:dyDescent="0.2">
      <c r="A592" s="191"/>
      <c r="B592" s="203"/>
      <c r="C592" s="203"/>
      <c r="D592" s="203"/>
      <c r="E592" s="207"/>
      <c r="F592" s="202" t="s">
        <v>258</v>
      </c>
      <c r="G592" s="171"/>
      <c r="H592" s="171"/>
      <c r="I592" s="192"/>
      <c r="J592" s="192"/>
      <c r="K592" s="171"/>
      <c r="L592" s="179"/>
      <c r="M592" s="171"/>
      <c r="N592" s="171"/>
      <c r="O592" s="179"/>
      <c r="P592" s="171"/>
      <c r="Q592" s="171"/>
      <c r="R592" s="179"/>
      <c r="S592" s="171"/>
      <c r="T592" s="171"/>
      <c r="U592" s="179"/>
      <c r="V592" s="171"/>
      <c r="W592" s="171"/>
      <c r="X592" s="179"/>
      <c r="Y592" s="171"/>
      <c r="Z592" s="171"/>
      <c r="AA592" s="179"/>
      <c r="AB592" s="171"/>
      <c r="AC592" s="171"/>
      <c r="AD592" s="179"/>
      <c r="AE592" s="171"/>
      <c r="AF592" s="171"/>
      <c r="AG592" s="179"/>
      <c r="AH592" s="171"/>
      <c r="AI592" s="171"/>
      <c r="AJ592" s="179"/>
      <c r="AK592" s="171"/>
      <c r="AL592" s="171"/>
      <c r="AM592" s="179"/>
      <c r="AN592" s="171"/>
      <c r="AO592" s="171"/>
      <c r="AP592" s="179"/>
      <c r="AQ592" s="171"/>
      <c r="AR592" s="171"/>
      <c r="AS592" s="179"/>
      <c r="AT592" s="171"/>
      <c r="AU592" s="171"/>
      <c r="AV592" s="179"/>
      <c r="AW592" s="171"/>
      <c r="AX592" s="171"/>
      <c r="AY592" s="179"/>
      <c r="AZ592" s="171"/>
      <c r="BA592" s="171"/>
      <c r="BB592" s="179"/>
      <c r="BC592" s="171"/>
      <c r="BD592" s="171"/>
      <c r="BE592" s="179"/>
      <c r="BF592" s="171"/>
      <c r="BG592" s="171"/>
      <c r="BH592" s="179"/>
      <c r="BI592" s="171"/>
      <c r="BJ592" s="171"/>
      <c r="BK592" s="179"/>
      <c r="BL592" s="171"/>
      <c r="BM592" s="171"/>
      <c r="BN592" s="179"/>
      <c r="BO592" s="171"/>
      <c r="BP592" s="171"/>
      <c r="BQ592" s="179"/>
      <c r="BR592" s="171"/>
      <c r="BS592" s="171"/>
      <c r="BT592" s="179"/>
      <c r="BU592" s="171"/>
      <c r="BV592" s="171"/>
      <c r="BW592" s="179"/>
      <c r="BX592" s="171"/>
      <c r="BY592" s="171"/>
      <c r="BZ592" s="179"/>
      <c r="CA592" s="171"/>
      <c r="CB592" s="171"/>
      <c r="CC592" s="179"/>
      <c r="CD592" s="171"/>
      <c r="CE592" s="171"/>
      <c r="CF592" s="179"/>
      <c r="CG592" s="171"/>
      <c r="CH592" s="171"/>
      <c r="CI592" s="179"/>
      <c r="CJ592" s="171"/>
      <c r="CK592" s="171"/>
      <c r="CL592" s="179"/>
      <c r="CM592" s="171"/>
      <c r="CN592" s="171"/>
      <c r="CO592" s="179"/>
      <c r="CP592" s="171"/>
      <c r="CQ592" s="171"/>
      <c r="CR592" s="179"/>
      <c r="CS592" s="171"/>
      <c r="CT592" s="171"/>
      <c r="CU592" s="179"/>
      <c r="CV592" s="171"/>
      <c r="CW592" s="171"/>
      <c r="CX592" s="179"/>
      <c r="CY592" s="171"/>
      <c r="CZ592" s="171"/>
      <c r="DA592" s="179"/>
      <c r="DB592" s="171"/>
      <c r="DC592" s="171"/>
      <c r="DD592" s="179"/>
      <c r="DE592" s="171"/>
      <c r="DF592" s="171"/>
      <c r="DG592" s="179"/>
      <c r="DH592" s="171"/>
      <c r="DI592" s="171"/>
      <c r="DJ592" s="179"/>
      <c r="DK592" s="171"/>
      <c r="DL592" s="171"/>
      <c r="DM592" s="179"/>
      <c r="DN592" s="171"/>
      <c r="DO592" s="171"/>
      <c r="DP592" s="179"/>
      <c r="DQ592" s="171"/>
      <c r="DR592" s="171"/>
      <c r="DS592" s="179"/>
      <c r="DT592" s="171"/>
      <c r="DU592" s="171"/>
      <c r="DV592" s="179"/>
    </row>
    <row r="593" spans="1:126" x14ac:dyDescent="0.2">
      <c r="A593" s="191"/>
      <c r="B593" s="203"/>
      <c r="C593" s="203"/>
      <c r="D593" s="203"/>
      <c r="E593" s="207"/>
      <c r="F593" s="202" t="s">
        <v>259</v>
      </c>
      <c r="G593" s="179"/>
      <c r="H593" s="179"/>
      <c r="I593" s="192"/>
      <c r="J593" s="192"/>
      <c r="K593" s="179"/>
      <c r="L593" s="179"/>
      <c r="M593" s="179"/>
      <c r="N593" s="179"/>
      <c r="O593" s="179"/>
      <c r="P593" s="179"/>
      <c r="Q593" s="179"/>
      <c r="R593" s="179"/>
      <c r="S593" s="179"/>
      <c r="T593" s="179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  <c r="AV593" s="179"/>
      <c r="AW593" s="179"/>
      <c r="AX593" s="179"/>
      <c r="AY593" s="179"/>
      <c r="AZ593" s="179"/>
      <c r="BA593" s="179"/>
      <c r="BB593" s="179"/>
      <c r="BC593" s="179"/>
      <c r="BD593" s="179"/>
      <c r="BE593" s="179"/>
      <c r="BF593" s="179"/>
      <c r="BG593" s="179"/>
      <c r="BH593" s="179"/>
      <c r="BI593" s="179"/>
      <c r="BJ593" s="179"/>
      <c r="BK593" s="179"/>
      <c r="BL593" s="179"/>
      <c r="BM593" s="179"/>
      <c r="BN593" s="179"/>
      <c r="BO593" s="179"/>
      <c r="BP593" s="179"/>
      <c r="BQ593" s="179"/>
      <c r="BR593" s="179"/>
      <c r="BS593" s="179"/>
      <c r="BT593" s="179"/>
      <c r="BU593" s="179"/>
      <c r="BV593" s="179"/>
      <c r="BW593" s="179"/>
      <c r="BX593" s="179"/>
      <c r="BY593" s="179"/>
      <c r="BZ593" s="179"/>
      <c r="CA593" s="179"/>
      <c r="CB593" s="179"/>
      <c r="CC593" s="179"/>
      <c r="CD593" s="179"/>
      <c r="CE593" s="179"/>
      <c r="CF593" s="179"/>
      <c r="CG593" s="179"/>
      <c r="CH593" s="179"/>
      <c r="CI593" s="179"/>
      <c r="CJ593" s="179"/>
      <c r="CK593" s="179"/>
      <c r="CL593" s="179"/>
      <c r="CM593" s="179"/>
      <c r="CN593" s="179"/>
      <c r="CO593" s="179"/>
      <c r="CP593" s="179"/>
      <c r="CQ593" s="179"/>
      <c r="CR593" s="179"/>
      <c r="CS593" s="179"/>
      <c r="CT593" s="179"/>
      <c r="CU593" s="179"/>
      <c r="CV593" s="179"/>
      <c r="CW593" s="179"/>
      <c r="CX593" s="179"/>
      <c r="CY593" s="179"/>
      <c r="CZ593" s="179"/>
      <c r="DA593" s="179"/>
      <c r="DB593" s="179"/>
      <c r="DC593" s="179"/>
      <c r="DD593" s="179"/>
      <c r="DE593" s="179"/>
      <c r="DF593" s="179"/>
      <c r="DG593" s="179"/>
      <c r="DH593" s="179"/>
      <c r="DI593" s="179"/>
      <c r="DJ593" s="179"/>
      <c r="DK593" s="179"/>
      <c r="DL593" s="179"/>
      <c r="DM593" s="179"/>
      <c r="DN593" s="179"/>
      <c r="DO593" s="179"/>
      <c r="DP593" s="179"/>
      <c r="DQ593" s="179"/>
      <c r="DR593" s="179"/>
      <c r="DS593" s="179"/>
      <c r="DT593" s="179"/>
      <c r="DU593" s="179"/>
      <c r="DV593" s="179"/>
    </row>
    <row r="594" spans="1:126" x14ac:dyDescent="0.2">
      <c r="A594" s="191"/>
      <c r="B594" s="203"/>
      <c r="C594" s="203"/>
      <c r="D594" s="203"/>
      <c r="E594" s="207"/>
      <c r="F594" s="202" t="s">
        <v>258</v>
      </c>
      <c r="G594" s="179"/>
      <c r="H594" s="179"/>
      <c r="I594" s="192"/>
      <c r="J594" s="192"/>
      <c r="K594" s="179"/>
      <c r="L594" s="179"/>
      <c r="M594" s="179"/>
      <c r="N594" s="179"/>
      <c r="O594" s="179"/>
      <c r="P594" s="179"/>
      <c r="Q594" s="179"/>
      <c r="R594" s="179"/>
      <c r="S594" s="179"/>
      <c r="T594" s="179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  <c r="AV594" s="179"/>
      <c r="AW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J594" s="179"/>
      <c r="BK594" s="179"/>
      <c r="BL594" s="179"/>
      <c r="BM594" s="179"/>
      <c r="BN594" s="179"/>
      <c r="BO594" s="179"/>
      <c r="BP594" s="179"/>
      <c r="BQ594" s="179"/>
      <c r="BR594" s="179"/>
      <c r="BS594" s="179"/>
      <c r="BT594" s="179"/>
      <c r="BU594" s="179"/>
      <c r="BV594" s="179"/>
      <c r="BW594" s="179"/>
      <c r="BX594" s="179"/>
      <c r="BY594" s="179"/>
      <c r="BZ594" s="179"/>
      <c r="CA594" s="179"/>
      <c r="CB594" s="179"/>
      <c r="CC594" s="179"/>
      <c r="CD594" s="179"/>
      <c r="CE594" s="179"/>
      <c r="CF594" s="179"/>
      <c r="CG594" s="179"/>
      <c r="CH594" s="179"/>
      <c r="CI594" s="179"/>
      <c r="CJ594" s="179"/>
      <c r="CK594" s="179"/>
      <c r="CL594" s="179"/>
      <c r="CM594" s="179"/>
      <c r="CN594" s="179"/>
      <c r="CO594" s="179"/>
      <c r="CP594" s="179"/>
      <c r="CQ594" s="179"/>
      <c r="CR594" s="179"/>
      <c r="CS594" s="179"/>
      <c r="CT594" s="179"/>
      <c r="CU594" s="179"/>
      <c r="CV594" s="179"/>
      <c r="CW594" s="179"/>
      <c r="CX594" s="179"/>
      <c r="CY594" s="179"/>
      <c r="CZ594" s="179"/>
      <c r="DA594" s="179"/>
      <c r="DB594" s="179"/>
      <c r="DC594" s="179"/>
      <c r="DD594" s="179"/>
      <c r="DE594" s="179"/>
      <c r="DF594" s="179"/>
      <c r="DG594" s="179"/>
      <c r="DH594" s="179"/>
      <c r="DI594" s="179"/>
      <c r="DJ594" s="179"/>
      <c r="DK594" s="179"/>
      <c r="DL594" s="179"/>
      <c r="DM594" s="179"/>
      <c r="DN594" s="179"/>
      <c r="DO594" s="179"/>
      <c r="DP594" s="179"/>
      <c r="DQ594" s="179"/>
      <c r="DR594" s="179"/>
      <c r="DS594" s="179"/>
      <c r="DT594" s="179"/>
      <c r="DU594" s="179"/>
      <c r="DV594" s="179"/>
    </row>
    <row r="595" spans="1:126" x14ac:dyDescent="0.2">
      <c r="A595" s="191"/>
      <c r="B595" s="203"/>
      <c r="C595" s="203"/>
      <c r="D595" s="203"/>
      <c r="E595" s="207"/>
      <c r="F595" s="202" t="s">
        <v>259</v>
      </c>
      <c r="G595" s="179"/>
      <c r="H595" s="179"/>
      <c r="I595" s="192"/>
      <c r="J595" s="192"/>
      <c r="K595" s="179"/>
      <c r="L595" s="179"/>
      <c r="M595" s="179"/>
      <c r="N595" s="179"/>
      <c r="O595" s="179"/>
      <c r="P595" s="179"/>
      <c r="Q595" s="179"/>
      <c r="R595" s="179"/>
      <c r="S595" s="179"/>
      <c r="T595" s="179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79"/>
      <c r="BN595" s="179"/>
      <c r="BO595" s="179"/>
      <c r="BP595" s="179"/>
      <c r="BQ595" s="179"/>
      <c r="BR595" s="179"/>
      <c r="BS595" s="179"/>
      <c r="BT595" s="179"/>
      <c r="BU595" s="179"/>
      <c r="BV595" s="179"/>
      <c r="BW595" s="179"/>
      <c r="BX595" s="179"/>
      <c r="BY595" s="179"/>
      <c r="BZ595" s="179"/>
      <c r="CA595" s="179"/>
      <c r="CB595" s="179"/>
      <c r="CC595" s="179"/>
      <c r="CD595" s="179"/>
      <c r="CE595" s="179"/>
      <c r="CF595" s="179"/>
      <c r="CG595" s="179"/>
      <c r="CH595" s="179"/>
      <c r="CI595" s="179"/>
      <c r="CJ595" s="179"/>
      <c r="CK595" s="179"/>
      <c r="CL595" s="179"/>
      <c r="CM595" s="179"/>
      <c r="CN595" s="179"/>
      <c r="CO595" s="179"/>
      <c r="CP595" s="179"/>
      <c r="CQ595" s="179"/>
      <c r="CR595" s="179"/>
      <c r="CS595" s="179"/>
      <c r="CT595" s="179"/>
      <c r="CU595" s="179"/>
      <c r="CV595" s="179"/>
      <c r="CW595" s="179"/>
      <c r="CX595" s="179"/>
      <c r="CY595" s="179"/>
      <c r="CZ595" s="179"/>
      <c r="DA595" s="179"/>
      <c r="DB595" s="179"/>
      <c r="DC595" s="179"/>
      <c r="DD595" s="179"/>
      <c r="DE595" s="179"/>
      <c r="DF595" s="179"/>
      <c r="DG595" s="179"/>
      <c r="DH595" s="179"/>
      <c r="DI595" s="179"/>
      <c r="DJ595" s="179"/>
      <c r="DK595" s="179"/>
      <c r="DL595" s="179"/>
      <c r="DM595" s="179"/>
      <c r="DN595" s="179"/>
      <c r="DO595" s="179"/>
      <c r="DP595" s="179"/>
      <c r="DQ595" s="179"/>
      <c r="DR595" s="179"/>
      <c r="DS595" s="179"/>
      <c r="DT595" s="179"/>
      <c r="DU595" s="179"/>
      <c r="DV595" s="179"/>
    </row>
    <row r="596" spans="1:126" x14ac:dyDescent="0.2">
      <c r="A596" s="191"/>
      <c r="B596" s="203"/>
      <c r="C596" s="203"/>
      <c r="D596" s="203"/>
      <c r="E596" s="207"/>
      <c r="F596" s="202" t="s">
        <v>258</v>
      </c>
      <c r="G596" s="179"/>
      <c r="H596" s="179"/>
      <c r="I596" s="192"/>
      <c r="J596" s="192"/>
      <c r="K596" s="179"/>
      <c r="L596" s="179"/>
      <c r="M596" s="179"/>
      <c r="N596" s="179"/>
      <c r="O596" s="179"/>
      <c r="P596" s="179"/>
      <c r="Q596" s="179"/>
      <c r="R596" s="179"/>
      <c r="S596" s="179"/>
      <c r="T596" s="179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79"/>
      <c r="BN596" s="179"/>
      <c r="BO596" s="179"/>
      <c r="BP596" s="179"/>
      <c r="BQ596" s="179"/>
      <c r="BR596" s="179"/>
      <c r="BS596" s="179"/>
      <c r="BT596" s="179"/>
      <c r="BU596" s="179"/>
      <c r="BV596" s="179"/>
      <c r="BW596" s="179"/>
      <c r="BX596" s="179"/>
      <c r="BY596" s="179"/>
      <c r="BZ596" s="179"/>
      <c r="CA596" s="179"/>
      <c r="CB596" s="179"/>
      <c r="CC596" s="179"/>
      <c r="CD596" s="179"/>
      <c r="CE596" s="179"/>
      <c r="CF596" s="179"/>
      <c r="CG596" s="179"/>
      <c r="CH596" s="179"/>
      <c r="CI596" s="179"/>
      <c r="CJ596" s="179"/>
      <c r="CK596" s="179"/>
      <c r="CL596" s="179"/>
      <c r="CM596" s="179"/>
      <c r="CN596" s="179"/>
      <c r="CO596" s="179"/>
      <c r="CP596" s="179"/>
      <c r="CQ596" s="179"/>
      <c r="CR596" s="179"/>
      <c r="CS596" s="179"/>
      <c r="CT596" s="179"/>
      <c r="CU596" s="179"/>
      <c r="CV596" s="179"/>
      <c r="CW596" s="179"/>
      <c r="CX596" s="179"/>
      <c r="CY596" s="179"/>
      <c r="CZ596" s="179"/>
      <c r="DA596" s="179"/>
      <c r="DB596" s="179"/>
      <c r="DC596" s="179"/>
      <c r="DD596" s="179"/>
      <c r="DE596" s="179"/>
      <c r="DF596" s="179"/>
      <c r="DG596" s="179"/>
      <c r="DH596" s="179"/>
      <c r="DI596" s="179"/>
      <c r="DJ596" s="179"/>
      <c r="DK596" s="179"/>
      <c r="DL596" s="179"/>
      <c r="DM596" s="179"/>
      <c r="DN596" s="179"/>
      <c r="DO596" s="179"/>
      <c r="DP596" s="179"/>
      <c r="DQ596" s="179"/>
      <c r="DR596" s="179"/>
      <c r="DS596" s="179"/>
      <c r="DT596" s="179"/>
      <c r="DU596" s="179"/>
      <c r="DV596" s="179"/>
    </row>
    <row r="597" spans="1:126" x14ac:dyDescent="0.2">
      <c r="A597" s="191"/>
      <c r="B597" s="203"/>
      <c r="C597" s="203"/>
      <c r="D597" s="203"/>
      <c r="E597" s="207"/>
      <c r="F597" s="202" t="s">
        <v>259</v>
      </c>
      <c r="G597" s="179"/>
      <c r="H597" s="179"/>
      <c r="I597" s="192"/>
      <c r="J597" s="192"/>
      <c r="K597" s="179"/>
      <c r="L597" s="179"/>
      <c r="M597" s="179"/>
      <c r="N597" s="179"/>
      <c r="O597" s="179"/>
      <c r="P597" s="179"/>
      <c r="Q597" s="179"/>
      <c r="R597" s="179"/>
      <c r="S597" s="179"/>
      <c r="T597" s="179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79"/>
      <c r="BN597" s="179"/>
      <c r="BO597" s="179"/>
      <c r="BP597" s="179"/>
      <c r="BQ597" s="179"/>
      <c r="BR597" s="179"/>
      <c r="BS597" s="179"/>
      <c r="BT597" s="179"/>
      <c r="BU597" s="179"/>
      <c r="BV597" s="179"/>
      <c r="BW597" s="179"/>
      <c r="BX597" s="179"/>
      <c r="BY597" s="179"/>
      <c r="BZ597" s="179"/>
      <c r="CA597" s="179"/>
      <c r="CB597" s="179"/>
      <c r="CC597" s="179"/>
      <c r="CD597" s="179"/>
      <c r="CE597" s="179"/>
      <c r="CF597" s="179"/>
      <c r="CG597" s="179"/>
      <c r="CH597" s="179"/>
      <c r="CI597" s="179"/>
      <c r="CJ597" s="179"/>
      <c r="CK597" s="179"/>
      <c r="CL597" s="179"/>
      <c r="CM597" s="179"/>
      <c r="CN597" s="179"/>
      <c r="CO597" s="179"/>
      <c r="CP597" s="179"/>
      <c r="CQ597" s="179"/>
      <c r="CR597" s="179"/>
      <c r="CS597" s="179"/>
      <c r="CT597" s="179"/>
      <c r="CU597" s="179"/>
      <c r="CV597" s="179"/>
      <c r="CW597" s="179"/>
      <c r="CX597" s="179"/>
      <c r="CY597" s="179"/>
      <c r="CZ597" s="179"/>
      <c r="DA597" s="179"/>
      <c r="DB597" s="179"/>
      <c r="DC597" s="179"/>
      <c r="DD597" s="179"/>
      <c r="DE597" s="179"/>
      <c r="DF597" s="179"/>
      <c r="DG597" s="179"/>
      <c r="DH597" s="179"/>
      <c r="DI597" s="179"/>
      <c r="DJ597" s="179"/>
      <c r="DK597" s="179"/>
      <c r="DL597" s="179"/>
      <c r="DM597" s="179"/>
      <c r="DN597" s="179"/>
      <c r="DO597" s="179"/>
      <c r="DP597" s="179"/>
      <c r="DQ597" s="179"/>
      <c r="DR597" s="179"/>
      <c r="DS597" s="179"/>
      <c r="DT597" s="179"/>
      <c r="DU597" s="179"/>
      <c r="DV597" s="179"/>
    </row>
    <row r="598" spans="1:126" x14ac:dyDescent="0.2">
      <c r="A598" s="191"/>
      <c r="B598" s="203"/>
      <c r="C598" s="203"/>
      <c r="D598" s="203"/>
      <c r="E598" s="207"/>
      <c r="F598" s="202" t="s">
        <v>258</v>
      </c>
      <c r="G598" s="179"/>
      <c r="H598" s="179"/>
      <c r="I598" s="192"/>
      <c r="J598" s="192"/>
      <c r="K598" s="179"/>
      <c r="L598" s="179"/>
      <c r="M598" s="179"/>
      <c r="N598" s="179"/>
      <c r="O598" s="179"/>
      <c r="P598" s="179"/>
      <c r="Q598" s="179"/>
      <c r="R598" s="179"/>
      <c r="S598" s="179"/>
      <c r="T598" s="179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79"/>
      <c r="BN598" s="179"/>
      <c r="BO598" s="179"/>
      <c r="BP598" s="179"/>
      <c r="BQ598" s="179"/>
      <c r="BR598" s="179"/>
      <c r="BS598" s="179"/>
      <c r="BT598" s="179"/>
      <c r="BU598" s="179"/>
      <c r="BV598" s="179"/>
      <c r="BW598" s="179"/>
      <c r="BX598" s="179"/>
      <c r="BY598" s="179"/>
      <c r="BZ598" s="179"/>
      <c r="CA598" s="179"/>
      <c r="CB598" s="179"/>
      <c r="CC598" s="179"/>
      <c r="CD598" s="179"/>
      <c r="CE598" s="179"/>
      <c r="CF598" s="179"/>
      <c r="CG598" s="179"/>
      <c r="CH598" s="179"/>
      <c r="CI598" s="179"/>
      <c r="CJ598" s="179"/>
      <c r="CK598" s="179"/>
      <c r="CL598" s="179"/>
      <c r="CM598" s="179"/>
      <c r="CN598" s="179"/>
      <c r="CO598" s="179"/>
      <c r="CP598" s="179"/>
      <c r="CQ598" s="179"/>
      <c r="CR598" s="179"/>
      <c r="CS598" s="179"/>
      <c r="CT598" s="179"/>
      <c r="CU598" s="179"/>
      <c r="CV598" s="179"/>
      <c r="CW598" s="179"/>
      <c r="CX598" s="179"/>
      <c r="CY598" s="179"/>
      <c r="CZ598" s="179"/>
      <c r="DA598" s="179"/>
      <c r="DB598" s="179"/>
      <c r="DC598" s="179"/>
      <c r="DD598" s="179"/>
      <c r="DE598" s="179"/>
      <c r="DF598" s="179"/>
      <c r="DG598" s="179"/>
      <c r="DH598" s="179"/>
      <c r="DI598" s="179"/>
      <c r="DJ598" s="179"/>
      <c r="DK598" s="179"/>
      <c r="DL598" s="179"/>
      <c r="DM598" s="179"/>
      <c r="DN598" s="179"/>
      <c r="DO598" s="179"/>
      <c r="DP598" s="179"/>
      <c r="DQ598" s="179"/>
      <c r="DR598" s="179"/>
      <c r="DS598" s="179"/>
      <c r="DT598" s="179"/>
      <c r="DU598" s="179"/>
      <c r="DV598" s="179"/>
    </row>
    <row r="599" spans="1:126" x14ac:dyDescent="0.2">
      <c r="A599" s="191"/>
      <c r="B599" s="203"/>
      <c r="C599" s="203"/>
      <c r="D599" s="203"/>
      <c r="E599" s="207"/>
      <c r="F599" s="202" t="s">
        <v>259</v>
      </c>
      <c r="G599" s="179"/>
      <c r="H599" s="179"/>
      <c r="I599" s="192"/>
      <c r="J599" s="192"/>
      <c r="K599" s="179"/>
      <c r="L599" s="179"/>
      <c r="M599" s="179"/>
      <c r="N599" s="179"/>
      <c r="O599" s="179"/>
      <c r="P599" s="179"/>
      <c r="Q599" s="179"/>
      <c r="R599" s="179"/>
      <c r="S599" s="179"/>
      <c r="T599" s="179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79"/>
      <c r="BN599" s="179"/>
      <c r="BO599" s="179"/>
      <c r="BP599" s="179"/>
      <c r="BQ599" s="179"/>
      <c r="BR599" s="179"/>
      <c r="BS599" s="179"/>
      <c r="BT599" s="179"/>
      <c r="BU599" s="179"/>
      <c r="BV599" s="179"/>
      <c r="BW599" s="179"/>
      <c r="BX599" s="179"/>
      <c r="BY599" s="179"/>
      <c r="BZ599" s="179"/>
      <c r="CA599" s="179"/>
      <c r="CB599" s="179"/>
      <c r="CC599" s="179"/>
      <c r="CD599" s="179"/>
      <c r="CE599" s="179"/>
      <c r="CF599" s="179"/>
      <c r="CG599" s="179"/>
      <c r="CH599" s="179"/>
      <c r="CI599" s="179"/>
      <c r="CJ599" s="179"/>
      <c r="CK599" s="179"/>
      <c r="CL599" s="179"/>
      <c r="CM599" s="179"/>
      <c r="CN599" s="179"/>
      <c r="CO599" s="179"/>
      <c r="CP599" s="179"/>
      <c r="CQ599" s="179"/>
      <c r="CR599" s="179"/>
      <c r="CS599" s="179"/>
      <c r="CT599" s="179"/>
      <c r="CU599" s="179"/>
      <c r="CV599" s="179"/>
      <c r="CW599" s="179"/>
      <c r="CX599" s="179"/>
      <c r="CY599" s="179"/>
      <c r="CZ599" s="179"/>
      <c r="DA599" s="179"/>
      <c r="DB599" s="179"/>
      <c r="DC599" s="179"/>
      <c r="DD599" s="179"/>
      <c r="DE599" s="179"/>
      <c r="DF599" s="179"/>
      <c r="DG599" s="179"/>
      <c r="DH599" s="179"/>
      <c r="DI599" s="179"/>
      <c r="DJ599" s="179"/>
      <c r="DK599" s="179"/>
      <c r="DL599" s="179"/>
      <c r="DM599" s="179"/>
      <c r="DN599" s="179"/>
      <c r="DO599" s="179"/>
      <c r="DP599" s="179"/>
      <c r="DQ599" s="179"/>
      <c r="DR599" s="179"/>
      <c r="DS599" s="179"/>
      <c r="DT599" s="179"/>
      <c r="DU599" s="179"/>
      <c r="DV599" s="179"/>
    </row>
    <row r="600" spans="1:126" x14ac:dyDescent="0.2">
      <c r="A600" s="191"/>
      <c r="B600" s="203"/>
      <c r="C600" s="203"/>
      <c r="D600" s="203"/>
      <c r="E600" s="207"/>
      <c r="F600" s="202" t="s">
        <v>258</v>
      </c>
      <c r="G600" s="171"/>
      <c r="H600" s="171"/>
      <c r="I600" s="192"/>
      <c r="J600" s="192"/>
      <c r="K600" s="171"/>
      <c r="L600" s="179"/>
      <c r="M600" s="171"/>
      <c r="N600" s="171"/>
      <c r="O600" s="179"/>
      <c r="P600" s="171"/>
      <c r="Q600" s="171"/>
      <c r="R600" s="179"/>
      <c r="S600" s="171"/>
      <c r="T600" s="171"/>
      <c r="U600" s="179"/>
      <c r="V600" s="171"/>
      <c r="W600" s="171"/>
      <c r="X600" s="179"/>
      <c r="Y600" s="171"/>
      <c r="Z600" s="171"/>
      <c r="AA600" s="179"/>
      <c r="AB600" s="171"/>
      <c r="AC600" s="171"/>
      <c r="AD600" s="179"/>
      <c r="AE600" s="171"/>
      <c r="AF600" s="171"/>
      <c r="AG600" s="179"/>
      <c r="AH600" s="171"/>
      <c r="AI600" s="171"/>
      <c r="AJ600" s="179"/>
      <c r="AK600" s="171"/>
      <c r="AL600" s="171"/>
      <c r="AM600" s="179"/>
      <c r="AN600" s="171"/>
      <c r="AO600" s="171"/>
      <c r="AP600" s="179"/>
      <c r="AQ600" s="171"/>
      <c r="AR600" s="171"/>
      <c r="AS600" s="179"/>
      <c r="AT600" s="171"/>
      <c r="AU600" s="171"/>
      <c r="AV600" s="179"/>
      <c r="AW600" s="171"/>
      <c r="AX600" s="171"/>
      <c r="AY600" s="179"/>
      <c r="AZ600" s="171"/>
      <c r="BA600" s="171"/>
      <c r="BB600" s="179"/>
      <c r="BC600" s="171"/>
      <c r="BD600" s="171"/>
      <c r="BE600" s="179"/>
      <c r="BF600" s="171"/>
      <c r="BG600" s="171"/>
      <c r="BH600" s="179"/>
      <c r="BI600" s="171"/>
      <c r="BJ600" s="171"/>
      <c r="BK600" s="179"/>
      <c r="BL600" s="171"/>
      <c r="BM600" s="171"/>
      <c r="BN600" s="179"/>
      <c r="BO600" s="171"/>
      <c r="BP600" s="171"/>
      <c r="BQ600" s="179"/>
      <c r="BR600" s="171"/>
      <c r="BS600" s="171"/>
      <c r="BT600" s="179"/>
      <c r="BU600" s="171"/>
      <c r="BV600" s="171"/>
      <c r="BW600" s="179"/>
      <c r="BX600" s="171"/>
      <c r="BY600" s="171"/>
      <c r="BZ600" s="179"/>
      <c r="CA600" s="171"/>
      <c r="CB600" s="171"/>
      <c r="CC600" s="179"/>
      <c r="CD600" s="171"/>
      <c r="CE600" s="171"/>
      <c r="CF600" s="179"/>
      <c r="CG600" s="171"/>
      <c r="CH600" s="171"/>
      <c r="CI600" s="179"/>
      <c r="CJ600" s="171"/>
      <c r="CK600" s="171"/>
      <c r="CL600" s="179"/>
      <c r="CM600" s="171"/>
      <c r="CN600" s="171"/>
      <c r="CO600" s="179"/>
      <c r="CP600" s="171"/>
      <c r="CQ600" s="171"/>
      <c r="CR600" s="179"/>
      <c r="CS600" s="171"/>
      <c r="CT600" s="171"/>
      <c r="CU600" s="179"/>
      <c r="CV600" s="171"/>
      <c r="CW600" s="171"/>
      <c r="CX600" s="179"/>
      <c r="CY600" s="171"/>
      <c r="CZ600" s="171"/>
      <c r="DA600" s="179"/>
      <c r="DB600" s="171"/>
      <c r="DC600" s="171"/>
      <c r="DD600" s="179"/>
      <c r="DE600" s="171"/>
      <c r="DF600" s="171"/>
      <c r="DG600" s="179"/>
      <c r="DH600" s="171"/>
      <c r="DI600" s="171"/>
      <c r="DJ600" s="179"/>
      <c r="DK600" s="171"/>
      <c r="DL600" s="171"/>
      <c r="DM600" s="179"/>
      <c r="DN600" s="171"/>
      <c r="DO600" s="171"/>
      <c r="DP600" s="179"/>
      <c r="DQ600" s="171"/>
      <c r="DR600" s="171"/>
      <c r="DS600" s="179"/>
      <c r="DT600" s="171"/>
      <c r="DU600" s="171"/>
      <c r="DV600" s="179"/>
    </row>
    <row r="601" spans="1:126" x14ac:dyDescent="0.2">
      <c r="A601" s="191"/>
      <c r="B601" s="203"/>
      <c r="C601" s="203"/>
      <c r="D601" s="203"/>
      <c r="E601" s="207"/>
      <c r="F601" s="202" t="s">
        <v>259</v>
      </c>
      <c r="G601" s="179"/>
      <c r="H601" s="179"/>
      <c r="I601" s="192"/>
      <c r="J601" s="192"/>
      <c r="K601" s="179"/>
      <c r="L601" s="179"/>
      <c r="M601" s="179"/>
      <c r="N601" s="179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79"/>
      <c r="BN601" s="179"/>
      <c r="BO601" s="179"/>
      <c r="BP601" s="179"/>
      <c r="BQ601" s="179"/>
      <c r="BR601" s="179"/>
      <c r="BS601" s="179"/>
      <c r="BT601" s="179"/>
      <c r="BU601" s="179"/>
      <c r="BV601" s="179"/>
      <c r="BW601" s="179"/>
      <c r="BX601" s="179"/>
      <c r="BY601" s="179"/>
      <c r="BZ601" s="179"/>
      <c r="CA601" s="179"/>
      <c r="CB601" s="179"/>
      <c r="CC601" s="179"/>
      <c r="CD601" s="179"/>
      <c r="CE601" s="179"/>
      <c r="CF601" s="179"/>
      <c r="CG601" s="179"/>
      <c r="CH601" s="179"/>
      <c r="CI601" s="179"/>
      <c r="CJ601" s="179"/>
      <c r="CK601" s="179"/>
      <c r="CL601" s="179"/>
      <c r="CM601" s="179"/>
      <c r="CN601" s="179"/>
      <c r="CO601" s="179"/>
      <c r="CP601" s="179"/>
      <c r="CQ601" s="179"/>
      <c r="CR601" s="179"/>
      <c r="CS601" s="179"/>
      <c r="CT601" s="179"/>
      <c r="CU601" s="179"/>
      <c r="CV601" s="179"/>
      <c r="CW601" s="179"/>
      <c r="CX601" s="179"/>
      <c r="CY601" s="179"/>
      <c r="CZ601" s="179"/>
      <c r="DA601" s="179"/>
      <c r="DB601" s="179"/>
      <c r="DC601" s="179"/>
      <c r="DD601" s="179"/>
      <c r="DE601" s="179"/>
      <c r="DF601" s="179"/>
      <c r="DG601" s="179"/>
      <c r="DH601" s="179"/>
      <c r="DI601" s="179"/>
      <c r="DJ601" s="179"/>
      <c r="DK601" s="179"/>
      <c r="DL601" s="179"/>
      <c r="DM601" s="179"/>
      <c r="DN601" s="179"/>
      <c r="DO601" s="179"/>
      <c r="DP601" s="179"/>
      <c r="DQ601" s="179"/>
      <c r="DR601" s="179"/>
      <c r="DS601" s="179"/>
      <c r="DT601" s="179"/>
      <c r="DU601" s="179"/>
      <c r="DV601" s="179"/>
    </row>
    <row r="602" spans="1:126" x14ac:dyDescent="0.2">
      <c r="A602" s="191"/>
      <c r="B602" s="203"/>
      <c r="C602" s="203"/>
      <c r="D602" s="203"/>
      <c r="E602" s="207"/>
      <c r="F602" s="202" t="s">
        <v>258</v>
      </c>
      <c r="G602" s="179"/>
      <c r="H602" s="179"/>
      <c r="I602" s="192"/>
      <c r="J602" s="192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179"/>
      <c r="BN602" s="179"/>
      <c r="BO602" s="179"/>
      <c r="BP602" s="179"/>
      <c r="BQ602" s="179"/>
      <c r="BR602" s="179"/>
      <c r="BS602" s="179"/>
      <c r="BT602" s="179"/>
      <c r="BU602" s="179"/>
      <c r="BV602" s="179"/>
      <c r="BW602" s="179"/>
      <c r="BX602" s="179"/>
      <c r="BY602" s="179"/>
      <c r="BZ602" s="179"/>
      <c r="CA602" s="179"/>
      <c r="CB602" s="179"/>
      <c r="CC602" s="179"/>
      <c r="CD602" s="179"/>
      <c r="CE602" s="179"/>
      <c r="CF602" s="179"/>
      <c r="CG602" s="179"/>
      <c r="CH602" s="179"/>
      <c r="CI602" s="179"/>
      <c r="CJ602" s="179"/>
      <c r="CK602" s="179"/>
      <c r="CL602" s="179"/>
      <c r="CM602" s="179"/>
      <c r="CN602" s="179"/>
      <c r="CO602" s="179"/>
      <c r="CP602" s="179"/>
      <c r="CQ602" s="179"/>
      <c r="CR602" s="179"/>
      <c r="CS602" s="179"/>
      <c r="CT602" s="179"/>
      <c r="CU602" s="179"/>
      <c r="CV602" s="179"/>
      <c r="CW602" s="179"/>
      <c r="CX602" s="179"/>
      <c r="CY602" s="179"/>
      <c r="CZ602" s="179"/>
      <c r="DA602" s="179"/>
      <c r="DB602" s="179"/>
      <c r="DC602" s="179"/>
      <c r="DD602" s="179"/>
      <c r="DE602" s="179"/>
      <c r="DF602" s="179"/>
      <c r="DG602" s="179"/>
      <c r="DH602" s="179"/>
      <c r="DI602" s="179"/>
      <c r="DJ602" s="179"/>
      <c r="DK602" s="179"/>
      <c r="DL602" s="179"/>
      <c r="DM602" s="179"/>
      <c r="DN602" s="179"/>
      <c r="DO602" s="179"/>
      <c r="DP602" s="179"/>
      <c r="DQ602" s="179"/>
      <c r="DR602" s="179"/>
      <c r="DS602" s="179"/>
      <c r="DT602" s="179"/>
      <c r="DU602" s="179"/>
      <c r="DV602" s="179"/>
    </row>
    <row r="603" spans="1:126" x14ac:dyDescent="0.2">
      <c r="A603" s="191"/>
      <c r="B603" s="203"/>
      <c r="C603" s="203"/>
      <c r="D603" s="203"/>
      <c r="E603" s="207"/>
      <c r="F603" s="202" t="s">
        <v>259</v>
      </c>
      <c r="G603" s="179"/>
      <c r="H603" s="179"/>
      <c r="I603" s="192"/>
      <c r="J603" s="192"/>
      <c r="K603" s="179"/>
      <c r="L603" s="179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179"/>
      <c r="BN603" s="179"/>
      <c r="BO603" s="179"/>
      <c r="BP603" s="179"/>
      <c r="BQ603" s="179"/>
      <c r="BR603" s="179"/>
      <c r="BS603" s="179"/>
      <c r="BT603" s="179"/>
      <c r="BU603" s="179"/>
      <c r="BV603" s="179"/>
      <c r="BW603" s="179"/>
      <c r="BX603" s="179"/>
      <c r="BY603" s="179"/>
      <c r="BZ603" s="179"/>
      <c r="CA603" s="179"/>
      <c r="CB603" s="179"/>
      <c r="CC603" s="179"/>
      <c r="CD603" s="179"/>
      <c r="CE603" s="179"/>
      <c r="CF603" s="179"/>
      <c r="CG603" s="179"/>
      <c r="CH603" s="179"/>
      <c r="CI603" s="179"/>
      <c r="CJ603" s="179"/>
      <c r="CK603" s="179"/>
      <c r="CL603" s="179"/>
      <c r="CM603" s="179"/>
      <c r="CN603" s="179"/>
      <c r="CO603" s="179"/>
      <c r="CP603" s="179"/>
      <c r="CQ603" s="179"/>
      <c r="CR603" s="179"/>
      <c r="CS603" s="179"/>
      <c r="CT603" s="179"/>
      <c r="CU603" s="179"/>
      <c r="CV603" s="179"/>
      <c r="CW603" s="179"/>
      <c r="CX603" s="179"/>
      <c r="CY603" s="179"/>
      <c r="CZ603" s="179"/>
      <c r="DA603" s="179"/>
      <c r="DB603" s="179"/>
      <c r="DC603" s="179"/>
      <c r="DD603" s="179"/>
      <c r="DE603" s="179"/>
      <c r="DF603" s="179"/>
      <c r="DG603" s="179"/>
      <c r="DH603" s="179"/>
      <c r="DI603" s="179"/>
      <c r="DJ603" s="179"/>
      <c r="DK603" s="179"/>
      <c r="DL603" s="179"/>
      <c r="DM603" s="179"/>
      <c r="DN603" s="179"/>
      <c r="DO603" s="179"/>
      <c r="DP603" s="179"/>
      <c r="DQ603" s="179"/>
      <c r="DR603" s="179"/>
      <c r="DS603" s="179"/>
      <c r="DT603" s="179"/>
      <c r="DU603" s="179"/>
      <c r="DV603" s="179"/>
    </row>
    <row r="604" spans="1:126" x14ac:dyDescent="0.2">
      <c r="A604" s="191"/>
      <c r="B604" s="203"/>
      <c r="C604" s="203"/>
      <c r="D604" s="203"/>
      <c r="E604" s="207"/>
      <c r="F604" s="202" t="s">
        <v>258</v>
      </c>
      <c r="G604" s="179"/>
      <c r="H604" s="179"/>
      <c r="I604" s="192"/>
      <c r="J604" s="192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179"/>
      <c r="BN604" s="179"/>
      <c r="BO604" s="179"/>
      <c r="BP604" s="179"/>
      <c r="BQ604" s="179"/>
      <c r="BR604" s="179"/>
      <c r="BS604" s="179"/>
      <c r="BT604" s="179"/>
      <c r="BU604" s="179"/>
      <c r="BV604" s="179"/>
      <c r="BW604" s="179"/>
      <c r="BX604" s="179"/>
      <c r="BY604" s="179"/>
      <c r="BZ604" s="179"/>
      <c r="CA604" s="179"/>
      <c r="CB604" s="179"/>
      <c r="CC604" s="179"/>
      <c r="CD604" s="179"/>
      <c r="CE604" s="179"/>
      <c r="CF604" s="179"/>
      <c r="CG604" s="179"/>
      <c r="CH604" s="179"/>
      <c r="CI604" s="179"/>
      <c r="CJ604" s="179"/>
      <c r="CK604" s="179"/>
      <c r="CL604" s="179"/>
      <c r="CM604" s="179"/>
      <c r="CN604" s="179"/>
      <c r="CO604" s="179"/>
      <c r="CP604" s="179"/>
      <c r="CQ604" s="179"/>
      <c r="CR604" s="179"/>
      <c r="CS604" s="179"/>
      <c r="CT604" s="179"/>
      <c r="CU604" s="179"/>
      <c r="CV604" s="179"/>
      <c r="CW604" s="179"/>
      <c r="CX604" s="179"/>
      <c r="CY604" s="179"/>
      <c r="CZ604" s="179"/>
      <c r="DA604" s="179"/>
      <c r="DB604" s="179"/>
      <c r="DC604" s="179"/>
      <c r="DD604" s="179"/>
      <c r="DE604" s="179"/>
      <c r="DF604" s="179"/>
      <c r="DG604" s="179"/>
      <c r="DH604" s="179"/>
      <c r="DI604" s="179"/>
      <c r="DJ604" s="179"/>
      <c r="DK604" s="179"/>
      <c r="DL604" s="179"/>
      <c r="DM604" s="179"/>
      <c r="DN604" s="179"/>
      <c r="DO604" s="179"/>
      <c r="DP604" s="179"/>
      <c r="DQ604" s="179"/>
      <c r="DR604" s="179"/>
      <c r="DS604" s="179"/>
      <c r="DT604" s="179"/>
      <c r="DU604" s="179"/>
      <c r="DV604" s="179"/>
    </row>
    <row r="605" spans="1:126" x14ac:dyDescent="0.2">
      <c r="A605" s="191"/>
      <c r="B605" s="203"/>
      <c r="C605" s="203"/>
      <c r="D605" s="203"/>
      <c r="E605" s="207"/>
      <c r="F605" s="202" t="s">
        <v>259</v>
      </c>
      <c r="G605" s="179"/>
      <c r="H605" s="179"/>
      <c r="I605" s="192"/>
      <c r="J605" s="192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79"/>
      <c r="BQ605" s="179"/>
      <c r="BR605" s="179"/>
      <c r="BS605" s="179"/>
      <c r="BT605" s="179"/>
      <c r="BU605" s="179"/>
      <c r="BV605" s="179"/>
      <c r="BW605" s="179"/>
      <c r="BX605" s="179"/>
      <c r="BY605" s="179"/>
      <c r="BZ605" s="179"/>
      <c r="CA605" s="179"/>
      <c r="CB605" s="179"/>
      <c r="CC605" s="179"/>
      <c r="CD605" s="179"/>
      <c r="CE605" s="179"/>
      <c r="CF605" s="179"/>
      <c r="CG605" s="179"/>
      <c r="CH605" s="179"/>
      <c r="CI605" s="179"/>
      <c r="CJ605" s="179"/>
      <c r="CK605" s="179"/>
      <c r="CL605" s="179"/>
      <c r="CM605" s="179"/>
      <c r="CN605" s="179"/>
      <c r="CO605" s="179"/>
      <c r="CP605" s="179"/>
      <c r="CQ605" s="179"/>
      <c r="CR605" s="179"/>
      <c r="CS605" s="179"/>
      <c r="CT605" s="179"/>
      <c r="CU605" s="179"/>
      <c r="CV605" s="179"/>
      <c r="CW605" s="179"/>
      <c r="CX605" s="179"/>
      <c r="CY605" s="179"/>
      <c r="CZ605" s="179"/>
      <c r="DA605" s="179"/>
      <c r="DB605" s="179"/>
      <c r="DC605" s="179"/>
      <c r="DD605" s="179"/>
      <c r="DE605" s="179"/>
      <c r="DF605" s="179"/>
      <c r="DG605" s="179"/>
      <c r="DH605" s="179"/>
      <c r="DI605" s="179"/>
      <c r="DJ605" s="179"/>
      <c r="DK605" s="179"/>
      <c r="DL605" s="179"/>
      <c r="DM605" s="179"/>
      <c r="DN605" s="179"/>
      <c r="DO605" s="179"/>
      <c r="DP605" s="179"/>
      <c r="DQ605" s="179"/>
      <c r="DR605" s="179"/>
      <c r="DS605" s="179"/>
      <c r="DT605" s="179"/>
      <c r="DU605" s="179"/>
      <c r="DV605" s="179"/>
    </row>
    <row r="606" spans="1:126" x14ac:dyDescent="0.2">
      <c r="A606" s="191"/>
      <c r="B606" s="203"/>
      <c r="C606" s="203"/>
      <c r="D606" s="203"/>
      <c r="E606" s="207"/>
      <c r="F606" s="202" t="s">
        <v>258</v>
      </c>
      <c r="G606" s="171"/>
      <c r="H606" s="171"/>
      <c r="I606" s="192"/>
      <c r="J606" s="192"/>
      <c r="K606" s="171"/>
      <c r="L606" s="179"/>
      <c r="M606" s="171"/>
      <c r="N606" s="171"/>
      <c r="O606" s="179"/>
      <c r="P606" s="171"/>
      <c r="Q606" s="171"/>
      <c r="R606" s="179"/>
      <c r="S606" s="171"/>
      <c r="T606" s="171"/>
      <c r="U606" s="179"/>
      <c r="V606" s="171"/>
      <c r="W606" s="171"/>
      <c r="X606" s="179"/>
      <c r="Y606" s="171"/>
      <c r="Z606" s="171"/>
      <c r="AA606" s="179"/>
      <c r="AB606" s="171"/>
      <c r="AC606" s="171"/>
      <c r="AD606" s="179"/>
      <c r="AE606" s="171"/>
      <c r="AF606" s="171"/>
      <c r="AG606" s="179"/>
      <c r="AH606" s="171"/>
      <c r="AI606" s="171"/>
      <c r="AJ606" s="179"/>
      <c r="AK606" s="171"/>
      <c r="AL606" s="171"/>
      <c r="AM606" s="179"/>
      <c r="AN606" s="171"/>
      <c r="AO606" s="171"/>
      <c r="AP606" s="179"/>
      <c r="AQ606" s="171"/>
      <c r="AR606" s="171"/>
      <c r="AS606" s="179"/>
      <c r="AT606" s="171"/>
      <c r="AU606" s="171"/>
      <c r="AV606" s="179"/>
      <c r="AW606" s="171"/>
      <c r="AX606" s="171"/>
      <c r="AY606" s="179"/>
      <c r="AZ606" s="171"/>
      <c r="BA606" s="171"/>
      <c r="BB606" s="179"/>
      <c r="BC606" s="171"/>
      <c r="BD606" s="171"/>
      <c r="BE606" s="179"/>
      <c r="BF606" s="171"/>
      <c r="BG606" s="171"/>
      <c r="BH606" s="179"/>
      <c r="BI606" s="171"/>
      <c r="BJ606" s="171"/>
      <c r="BK606" s="179"/>
      <c r="BL606" s="171"/>
      <c r="BM606" s="171"/>
      <c r="BN606" s="179"/>
      <c r="BO606" s="171"/>
      <c r="BP606" s="171"/>
      <c r="BQ606" s="179"/>
      <c r="BR606" s="171"/>
      <c r="BS606" s="171"/>
      <c r="BT606" s="179"/>
      <c r="BU606" s="171"/>
      <c r="BV606" s="171"/>
      <c r="BW606" s="179"/>
      <c r="BX606" s="171"/>
      <c r="BY606" s="171"/>
      <c r="BZ606" s="179"/>
      <c r="CA606" s="171"/>
      <c r="CB606" s="171"/>
      <c r="CC606" s="179"/>
      <c r="CD606" s="171"/>
      <c r="CE606" s="171"/>
      <c r="CF606" s="179"/>
      <c r="CG606" s="171"/>
      <c r="CH606" s="171"/>
      <c r="CI606" s="179"/>
      <c r="CJ606" s="171"/>
      <c r="CK606" s="171"/>
      <c r="CL606" s="179"/>
      <c r="CM606" s="171"/>
      <c r="CN606" s="171"/>
      <c r="CO606" s="179"/>
      <c r="CP606" s="171"/>
      <c r="CQ606" s="171"/>
      <c r="CR606" s="179"/>
      <c r="CS606" s="171"/>
      <c r="CT606" s="171"/>
      <c r="CU606" s="179"/>
      <c r="CV606" s="171"/>
      <c r="CW606" s="171"/>
      <c r="CX606" s="179"/>
      <c r="CY606" s="171"/>
      <c r="CZ606" s="171"/>
      <c r="DA606" s="179"/>
      <c r="DB606" s="171"/>
      <c r="DC606" s="171"/>
      <c r="DD606" s="179"/>
      <c r="DE606" s="171"/>
      <c r="DF606" s="171"/>
      <c r="DG606" s="179"/>
      <c r="DH606" s="171"/>
      <c r="DI606" s="171"/>
      <c r="DJ606" s="179"/>
      <c r="DK606" s="171"/>
      <c r="DL606" s="171"/>
      <c r="DM606" s="179"/>
      <c r="DN606" s="171"/>
      <c r="DO606" s="171"/>
      <c r="DP606" s="179"/>
      <c r="DQ606" s="171"/>
      <c r="DR606" s="171"/>
      <c r="DS606" s="179"/>
      <c r="DT606" s="171"/>
      <c r="DU606" s="171"/>
      <c r="DV606" s="179"/>
    </row>
    <row r="607" spans="1:126" x14ac:dyDescent="0.2">
      <c r="A607" s="191"/>
      <c r="B607" s="203"/>
      <c r="C607" s="203"/>
      <c r="D607" s="203"/>
      <c r="E607" s="207"/>
      <c r="F607" s="202" t="s">
        <v>259</v>
      </c>
      <c r="G607" s="179"/>
      <c r="H607" s="179"/>
      <c r="I607" s="192"/>
      <c r="J607" s="192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/>
      <c r="BL607" s="179"/>
      <c r="BM607" s="179"/>
      <c r="BN607" s="179"/>
      <c r="BO607" s="179"/>
      <c r="BP607" s="179"/>
      <c r="BQ607" s="179"/>
      <c r="BR607" s="179"/>
      <c r="BS607" s="179"/>
      <c r="BT607" s="179"/>
      <c r="BU607" s="179"/>
      <c r="BV607" s="179"/>
      <c r="BW607" s="179"/>
      <c r="BX607" s="179"/>
      <c r="BY607" s="179"/>
      <c r="BZ607" s="179"/>
      <c r="CA607" s="179"/>
      <c r="CB607" s="179"/>
      <c r="CC607" s="179"/>
      <c r="CD607" s="179"/>
      <c r="CE607" s="179"/>
      <c r="CF607" s="179"/>
      <c r="CG607" s="179"/>
      <c r="CH607" s="179"/>
      <c r="CI607" s="179"/>
      <c r="CJ607" s="179"/>
      <c r="CK607" s="179"/>
      <c r="CL607" s="179"/>
      <c r="CM607" s="179"/>
      <c r="CN607" s="179"/>
      <c r="CO607" s="179"/>
      <c r="CP607" s="179"/>
      <c r="CQ607" s="179"/>
      <c r="CR607" s="179"/>
      <c r="CS607" s="179"/>
      <c r="CT607" s="179"/>
      <c r="CU607" s="179"/>
      <c r="CV607" s="179"/>
      <c r="CW607" s="179"/>
      <c r="CX607" s="179"/>
      <c r="CY607" s="179"/>
      <c r="CZ607" s="179"/>
      <c r="DA607" s="179"/>
      <c r="DB607" s="179"/>
      <c r="DC607" s="179"/>
      <c r="DD607" s="179"/>
      <c r="DE607" s="179"/>
      <c r="DF607" s="179"/>
      <c r="DG607" s="179"/>
      <c r="DH607" s="179"/>
      <c r="DI607" s="179"/>
      <c r="DJ607" s="179"/>
      <c r="DK607" s="179"/>
      <c r="DL607" s="179"/>
      <c r="DM607" s="179"/>
      <c r="DN607" s="179"/>
      <c r="DO607" s="179"/>
      <c r="DP607" s="179"/>
      <c r="DQ607" s="179"/>
      <c r="DR607" s="179"/>
      <c r="DS607" s="179"/>
      <c r="DT607" s="179"/>
      <c r="DU607" s="179"/>
      <c r="DV607" s="179"/>
    </row>
    <row r="608" spans="1:126" x14ac:dyDescent="0.2">
      <c r="A608" s="191"/>
      <c r="B608" s="203"/>
      <c r="C608" s="203"/>
      <c r="D608" s="203"/>
      <c r="E608" s="207"/>
      <c r="F608" s="202" t="s">
        <v>258</v>
      </c>
      <c r="G608" s="179"/>
      <c r="H608" s="179"/>
      <c r="I608" s="192"/>
      <c r="J608" s="192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J608" s="179"/>
      <c r="BK608" s="179"/>
      <c r="BL608" s="179"/>
      <c r="BM608" s="179"/>
      <c r="BN608" s="179"/>
      <c r="BO608" s="179"/>
      <c r="BP608" s="179"/>
      <c r="BQ608" s="179"/>
      <c r="BR608" s="179"/>
      <c r="BS608" s="179"/>
      <c r="BT608" s="179"/>
      <c r="BU608" s="179"/>
      <c r="BV608" s="179"/>
      <c r="BW608" s="179"/>
      <c r="BX608" s="179"/>
      <c r="BY608" s="179"/>
      <c r="BZ608" s="179"/>
      <c r="CA608" s="179"/>
      <c r="CB608" s="179"/>
      <c r="CC608" s="179"/>
      <c r="CD608" s="179"/>
      <c r="CE608" s="179"/>
      <c r="CF608" s="179"/>
      <c r="CG608" s="179"/>
      <c r="CH608" s="179"/>
      <c r="CI608" s="179"/>
      <c r="CJ608" s="179"/>
      <c r="CK608" s="179"/>
      <c r="CL608" s="179"/>
      <c r="CM608" s="179"/>
      <c r="CN608" s="179"/>
      <c r="CO608" s="179"/>
      <c r="CP608" s="179"/>
      <c r="CQ608" s="179"/>
      <c r="CR608" s="179"/>
      <c r="CS608" s="179"/>
      <c r="CT608" s="179"/>
      <c r="CU608" s="179"/>
      <c r="CV608" s="179"/>
      <c r="CW608" s="179"/>
      <c r="CX608" s="179"/>
      <c r="CY608" s="179"/>
      <c r="CZ608" s="179"/>
      <c r="DA608" s="179"/>
      <c r="DB608" s="179"/>
      <c r="DC608" s="179"/>
      <c r="DD608" s="179"/>
      <c r="DE608" s="179"/>
      <c r="DF608" s="179"/>
      <c r="DG608" s="179"/>
      <c r="DH608" s="179"/>
      <c r="DI608" s="179"/>
      <c r="DJ608" s="179"/>
      <c r="DK608" s="179"/>
      <c r="DL608" s="179"/>
      <c r="DM608" s="179"/>
      <c r="DN608" s="179"/>
      <c r="DO608" s="179"/>
      <c r="DP608" s="179"/>
      <c r="DQ608" s="179"/>
      <c r="DR608" s="179"/>
      <c r="DS608" s="179"/>
      <c r="DT608" s="179"/>
      <c r="DU608" s="179"/>
      <c r="DV608" s="179"/>
    </row>
    <row r="609" spans="1:126" x14ac:dyDescent="0.2">
      <c r="A609" s="191"/>
      <c r="B609" s="203"/>
      <c r="C609" s="203"/>
      <c r="D609" s="203"/>
      <c r="E609" s="207"/>
      <c r="F609" s="202" t="s">
        <v>259</v>
      </c>
      <c r="G609" s="179"/>
      <c r="H609" s="179"/>
      <c r="I609" s="192"/>
      <c r="J609" s="192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  <c r="AV609" s="179"/>
      <c r="AW609" s="179"/>
      <c r="AX609" s="179"/>
      <c r="AY609" s="179"/>
      <c r="AZ609" s="179"/>
      <c r="BA609" s="179"/>
      <c r="BB609" s="179"/>
      <c r="BC609" s="179"/>
      <c r="BD609" s="179"/>
      <c r="BE609" s="179"/>
      <c r="BF609" s="179"/>
      <c r="BG609" s="179"/>
      <c r="BH609" s="179"/>
      <c r="BI609" s="179"/>
      <c r="BJ609" s="179"/>
      <c r="BK609" s="179"/>
      <c r="BL609" s="179"/>
      <c r="BM609" s="179"/>
      <c r="BN609" s="179"/>
      <c r="BO609" s="179"/>
      <c r="BP609" s="179"/>
      <c r="BQ609" s="179"/>
      <c r="BR609" s="179"/>
      <c r="BS609" s="179"/>
      <c r="BT609" s="179"/>
      <c r="BU609" s="179"/>
      <c r="BV609" s="179"/>
      <c r="BW609" s="179"/>
      <c r="BX609" s="179"/>
      <c r="BY609" s="179"/>
      <c r="BZ609" s="179"/>
      <c r="CA609" s="179"/>
      <c r="CB609" s="179"/>
      <c r="CC609" s="179"/>
      <c r="CD609" s="179"/>
      <c r="CE609" s="179"/>
      <c r="CF609" s="179"/>
      <c r="CG609" s="179"/>
      <c r="CH609" s="179"/>
      <c r="CI609" s="179"/>
      <c r="CJ609" s="179"/>
      <c r="CK609" s="179"/>
      <c r="CL609" s="179"/>
      <c r="CM609" s="179"/>
      <c r="CN609" s="179"/>
      <c r="CO609" s="179"/>
      <c r="CP609" s="179"/>
      <c r="CQ609" s="179"/>
      <c r="CR609" s="179"/>
      <c r="CS609" s="179"/>
      <c r="CT609" s="179"/>
      <c r="CU609" s="179"/>
      <c r="CV609" s="179"/>
      <c r="CW609" s="179"/>
      <c r="CX609" s="179"/>
      <c r="CY609" s="179"/>
      <c r="CZ609" s="179"/>
      <c r="DA609" s="179"/>
      <c r="DB609" s="179"/>
      <c r="DC609" s="179"/>
      <c r="DD609" s="179"/>
      <c r="DE609" s="179"/>
      <c r="DF609" s="179"/>
      <c r="DG609" s="179"/>
      <c r="DH609" s="179"/>
      <c r="DI609" s="179"/>
      <c r="DJ609" s="179"/>
      <c r="DK609" s="179"/>
      <c r="DL609" s="179"/>
      <c r="DM609" s="179"/>
      <c r="DN609" s="179"/>
      <c r="DO609" s="179"/>
      <c r="DP609" s="179"/>
      <c r="DQ609" s="179"/>
      <c r="DR609" s="179"/>
      <c r="DS609" s="179"/>
      <c r="DT609" s="179"/>
      <c r="DU609" s="179"/>
      <c r="DV609" s="179"/>
    </row>
    <row r="610" spans="1:126" x14ac:dyDescent="0.2">
      <c r="A610" s="191"/>
      <c r="B610" s="203"/>
      <c r="C610" s="203"/>
      <c r="D610" s="203"/>
      <c r="E610" s="207"/>
      <c r="F610" s="202" t="s">
        <v>258</v>
      </c>
      <c r="G610" s="179"/>
      <c r="H610" s="179"/>
      <c r="I610" s="192"/>
      <c r="J610" s="192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  <c r="AV610" s="179"/>
      <c r="AW610" s="179"/>
      <c r="AX610" s="179"/>
      <c r="AY610" s="179"/>
      <c r="AZ610" s="179"/>
      <c r="BA610" s="179"/>
      <c r="BB610" s="179"/>
      <c r="BC610" s="179"/>
      <c r="BD610" s="179"/>
      <c r="BE610" s="179"/>
      <c r="BF610" s="179"/>
      <c r="BG610" s="179"/>
      <c r="BH610" s="179"/>
      <c r="BI610" s="179"/>
      <c r="BJ610" s="179"/>
      <c r="BK610" s="179"/>
      <c r="BL610" s="179"/>
      <c r="BM610" s="179"/>
      <c r="BN610" s="179"/>
      <c r="BO610" s="179"/>
      <c r="BP610" s="179"/>
      <c r="BQ610" s="179"/>
      <c r="BR610" s="179"/>
      <c r="BS610" s="179"/>
      <c r="BT610" s="179"/>
      <c r="BU610" s="179"/>
      <c r="BV610" s="179"/>
      <c r="BW610" s="179"/>
      <c r="BX610" s="179"/>
      <c r="BY610" s="179"/>
      <c r="BZ610" s="179"/>
      <c r="CA610" s="179"/>
      <c r="CB610" s="179"/>
      <c r="CC610" s="179"/>
      <c r="CD610" s="179"/>
      <c r="CE610" s="179"/>
      <c r="CF610" s="179"/>
      <c r="CG610" s="179"/>
      <c r="CH610" s="179"/>
      <c r="CI610" s="179"/>
      <c r="CJ610" s="179"/>
      <c r="CK610" s="179"/>
      <c r="CL610" s="179"/>
      <c r="CM610" s="179"/>
      <c r="CN610" s="179"/>
      <c r="CO610" s="179"/>
      <c r="CP610" s="179"/>
      <c r="CQ610" s="179"/>
      <c r="CR610" s="179"/>
      <c r="CS610" s="179"/>
      <c r="CT610" s="179"/>
      <c r="CU610" s="179"/>
      <c r="CV610" s="179"/>
      <c r="CW610" s="179"/>
      <c r="CX610" s="179"/>
      <c r="CY610" s="179"/>
      <c r="CZ610" s="179"/>
      <c r="DA610" s="179"/>
      <c r="DB610" s="179"/>
      <c r="DC610" s="179"/>
      <c r="DD610" s="179"/>
      <c r="DE610" s="179"/>
      <c r="DF610" s="179"/>
      <c r="DG610" s="179"/>
      <c r="DH610" s="179"/>
      <c r="DI610" s="179"/>
      <c r="DJ610" s="179"/>
      <c r="DK610" s="179"/>
      <c r="DL610" s="179"/>
      <c r="DM610" s="179"/>
      <c r="DN610" s="179"/>
      <c r="DO610" s="179"/>
      <c r="DP610" s="179"/>
      <c r="DQ610" s="179"/>
      <c r="DR610" s="179"/>
      <c r="DS610" s="179"/>
      <c r="DT610" s="179"/>
      <c r="DU610" s="179"/>
      <c r="DV610" s="179"/>
    </row>
    <row r="611" spans="1:126" x14ac:dyDescent="0.2">
      <c r="A611" s="191"/>
      <c r="B611" s="203"/>
      <c r="C611" s="203"/>
      <c r="D611" s="203"/>
      <c r="E611" s="207"/>
      <c r="F611" s="202" t="s">
        <v>259</v>
      </c>
      <c r="G611" s="179"/>
      <c r="H611" s="179"/>
      <c r="I611" s="192"/>
      <c r="J611" s="192"/>
      <c r="K611" s="179"/>
      <c r="L611" s="179"/>
      <c r="M611" s="179"/>
      <c r="N611" s="179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  <c r="AV611" s="179"/>
      <c r="AW611" s="179"/>
      <c r="AX611" s="179"/>
      <c r="AY611" s="179"/>
      <c r="AZ611" s="179"/>
      <c r="BA611" s="179"/>
      <c r="BB611" s="179"/>
      <c r="BC611" s="179"/>
      <c r="BD611" s="179"/>
      <c r="BE611" s="179"/>
      <c r="BF611" s="179"/>
      <c r="BG611" s="179"/>
      <c r="BH611" s="179"/>
      <c r="BI611" s="179"/>
      <c r="BJ611" s="179"/>
      <c r="BK611" s="179"/>
      <c r="BL611" s="179"/>
      <c r="BM611" s="179"/>
      <c r="BN611" s="179"/>
      <c r="BO611" s="179"/>
      <c r="BP611" s="179"/>
      <c r="BQ611" s="179"/>
      <c r="BR611" s="179"/>
      <c r="BS611" s="179"/>
      <c r="BT611" s="179"/>
      <c r="BU611" s="179"/>
      <c r="BV611" s="179"/>
      <c r="BW611" s="179"/>
      <c r="BX611" s="179"/>
      <c r="BY611" s="179"/>
      <c r="BZ611" s="179"/>
      <c r="CA611" s="179"/>
      <c r="CB611" s="179"/>
      <c r="CC611" s="179"/>
      <c r="CD611" s="179"/>
      <c r="CE611" s="179"/>
      <c r="CF611" s="179"/>
      <c r="CG611" s="179"/>
      <c r="CH611" s="179"/>
      <c r="CI611" s="179"/>
      <c r="CJ611" s="179"/>
      <c r="CK611" s="179"/>
      <c r="CL611" s="179"/>
      <c r="CM611" s="179"/>
      <c r="CN611" s="179"/>
      <c r="CO611" s="179"/>
      <c r="CP611" s="179"/>
      <c r="CQ611" s="179"/>
      <c r="CR611" s="179"/>
      <c r="CS611" s="179"/>
      <c r="CT611" s="179"/>
      <c r="CU611" s="179"/>
      <c r="CV611" s="179"/>
      <c r="CW611" s="179"/>
      <c r="CX611" s="179"/>
      <c r="CY611" s="179"/>
      <c r="CZ611" s="179"/>
      <c r="DA611" s="179"/>
      <c r="DB611" s="179"/>
      <c r="DC611" s="179"/>
      <c r="DD611" s="179"/>
      <c r="DE611" s="179"/>
      <c r="DF611" s="179"/>
      <c r="DG611" s="179"/>
      <c r="DH611" s="179"/>
      <c r="DI611" s="179"/>
      <c r="DJ611" s="179"/>
      <c r="DK611" s="179"/>
      <c r="DL611" s="179"/>
      <c r="DM611" s="179"/>
      <c r="DN611" s="179"/>
      <c r="DO611" s="179"/>
      <c r="DP611" s="179"/>
      <c r="DQ611" s="179"/>
      <c r="DR611" s="179"/>
      <c r="DS611" s="179"/>
      <c r="DT611" s="179"/>
      <c r="DU611" s="179"/>
      <c r="DV611" s="179"/>
    </row>
    <row r="612" spans="1:126" x14ac:dyDescent="0.2">
      <c r="A612" s="191"/>
      <c r="B612" s="203"/>
      <c r="C612" s="203"/>
      <c r="D612" s="203"/>
      <c r="E612" s="207"/>
      <c r="F612" s="202" t="s">
        <v>258</v>
      </c>
      <c r="G612" s="179"/>
      <c r="H612" s="179"/>
      <c r="I612" s="192"/>
      <c r="J612" s="192"/>
      <c r="K612" s="179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J612" s="179"/>
      <c r="BK612" s="179"/>
      <c r="BL612" s="179"/>
      <c r="BM612" s="179"/>
      <c r="BN612" s="179"/>
      <c r="BO612" s="179"/>
      <c r="BP612" s="179"/>
      <c r="BQ612" s="179"/>
      <c r="BR612" s="179"/>
      <c r="BS612" s="179"/>
      <c r="BT612" s="179"/>
      <c r="BU612" s="179"/>
      <c r="BV612" s="179"/>
      <c r="BW612" s="179"/>
      <c r="BX612" s="179"/>
      <c r="BY612" s="179"/>
      <c r="BZ612" s="179"/>
      <c r="CA612" s="179"/>
      <c r="CB612" s="179"/>
      <c r="CC612" s="179"/>
      <c r="CD612" s="179"/>
      <c r="CE612" s="179"/>
      <c r="CF612" s="179"/>
      <c r="CG612" s="179"/>
      <c r="CH612" s="179"/>
      <c r="CI612" s="179"/>
      <c r="CJ612" s="179"/>
      <c r="CK612" s="179"/>
      <c r="CL612" s="179"/>
      <c r="CM612" s="179"/>
      <c r="CN612" s="179"/>
      <c r="CO612" s="179"/>
      <c r="CP612" s="179"/>
      <c r="CQ612" s="179"/>
      <c r="CR612" s="179"/>
      <c r="CS612" s="179"/>
      <c r="CT612" s="179"/>
      <c r="CU612" s="179"/>
      <c r="CV612" s="179"/>
      <c r="CW612" s="179"/>
      <c r="CX612" s="179"/>
      <c r="CY612" s="179"/>
      <c r="CZ612" s="179"/>
      <c r="DA612" s="179"/>
      <c r="DB612" s="179"/>
      <c r="DC612" s="179"/>
      <c r="DD612" s="179"/>
      <c r="DE612" s="179"/>
      <c r="DF612" s="179"/>
      <c r="DG612" s="179"/>
      <c r="DH612" s="179"/>
      <c r="DI612" s="179"/>
      <c r="DJ612" s="179"/>
      <c r="DK612" s="179"/>
      <c r="DL612" s="179"/>
      <c r="DM612" s="179"/>
      <c r="DN612" s="179"/>
      <c r="DO612" s="179"/>
      <c r="DP612" s="179"/>
      <c r="DQ612" s="179"/>
      <c r="DR612" s="179"/>
      <c r="DS612" s="179"/>
      <c r="DT612" s="179"/>
      <c r="DU612" s="179"/>
      <c r="DV612" s="179"/>
    </row>
    <row r="613" spans="1:126" x14ac:dyDescent="0.2">
      <c r="A613" s="191"/>
      <c r="B613" s="203"/>
      <c r="C613" s="203"/>
      <c r="D613" s="203"/>
      <c r="E613" s="207"/>
      <c r="F613" s="202" t="s">
        <v>259</v>
      </c>
      <c r="G613" s="179"/>
      <c r="H613" s="179"/>
      <c r="I613" s="192"/>
      <c r="J613" s="192"/>
      <c r="K613" s="179"/>
      <c r="L613" s="179"/>
      <c r="M613" s="179"/>
      <c r="N613" s="179"/>
      <c r="O613" s="179"/>
      <c r="P613" s="179"/>
      <c r="Q613" s="179"/>
      <c r="R613" s="179"/>
      <c r="S613" s="179"/>
      <c r="T613" s="179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  <c r="AV613" s="179"/>
      <c r="AW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J613" s="179"/>
      <c r="BK613" s="179"/>
      <c r="BL613" s="179"/>
      <c r="BM613" s="179"/>
      <c r="BN613" s="179"/>
      <c r="BO613" s="179"/>
      <c r="BP613" s="179"/>
      <c r="BQ613" s="179"/>
      <c r="BR613" s="179"/>
      <c r="BS613" s="179"/>
      <c r="BT613" s="179"/>
      <c r="BU613" s="179"/>
      <c r="BV613" s="179"/>
      <c r="BW613" s="179"/>
      <c r="BX613" s="179"/>
      <c r="BY613" s="179"/>
      <c r="BZ613" s="179"/>
      <c r="CA613" s="179"/>
      <c r="CB613" s="179"/>
      <c r="CC613" s="179"/>
      <c r="CD613" s="179"/>
      <c r="CE613" s="179"/>
      <c r="CF613" s="179"/>
      <c r="CG613" s="179"/>
      <c r="CH613" s="179"/>
      <c r="CI613" s="179"/>
      <c r="CJ613" s="179"/>
      <c r="CK613" s="179"/>
      <c r="CL613" s="179"/>
      <c r="CM613" s="179"/>
      <c r="CN613" s="179"/>
      <c r="CO613" s="179"/>
      <c r="CP613" s="179"/>
      <c r="CQ613" s="179"/>
      <c r="CR613" s="179"/>
      <c r="CS613" s="179"/>
      <c r="CT613" s="179"/>
      <c r="CU613" s="179"/>
      <c r="CV613" s="179"/>
      <c r="CW613" s="179"/>
      <c r="CX613" s="179"/>
      <c r="CY613" s="179"/>
      <c r="CZ613" s="179"/>
      <c r="DA613" s="179"/>
      <c r="DB613" s="179"/>
      <c r="DC613" s="179"/>
      <c r="DD613" s="179"/>
      <c r="DE613" s="179"/>
      <c r="DF613" s="179"/>
      <c r="DG613" s="179"/>
      <c r="DH613" s="179"/>
      <c r="DI613" s="179"/>
      <c r="DJ613" s="179"/>
      <c r="DK613" s="179"/>
      <c r="DL613" s="179"/>
      <c r="DM613" s="179"/>
      <c r="DN613" s="179"/>
      <c r="DO613" s="179"/>
      <c r="DP613" s="179"/>
      <c r="DQ613" s="179"/>
      <c r="DR613" s="179"/>
      <c r="DS613" s="179"/>
      <c r="DT613" s="179"/>
      <c r="DU613" s="179"/>
      <c r="DV613" s="179"/>
    </row>
    <row r="614" spans="1:126" x14ac:dyDescent="0.2">
      <c r="A614" s="191"/>
      <c r="B614" s="203"/>
      <c r="C614" s="203"/>
      <c r="D614" s="203"/>
      <c r="E614" s="207"/>
      <c r="F614" s="202" t="s">
        <v>258</v>
      </c>
      <c r="G614" s="179"/>
      <c r="H614" s="179"/>
      <c r="I614" s="192"/>
      <c r="J614" s="192"/>
      <c r="K614" s="179"/>
      <c r="L614" s="179"/>
      <c r="M614" s="179"/>
      <c r="N614" s="179"/>
      <c r="O614" s="179"/>
      <c r="P614" s="179"/>
      <c r="Q614" s="179"/>
      <c r="R614" s="179"/>
      <c r="S614" s="179"/>
      <c r="T614" s="179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J614" s="179"/>
      <c r="BK614" s="179"/>
      <c r="BL614" s="179"/>
      <c r="BM614" s="179"/>
      <c r="BN614" s="179"/>
      <c r="BO614" s="179"/>
      <c r="BP614" s="179"/>
      <c r="BQ614" s="179"/>
      <c r="BR614" s="179"/>
      <c r="BS614" s="179"/>
      <c r="BT614" s="179"/>
      <c r="BU614" s="179"/>
      <c r="BV614" s="179"/>
      <c r="BW614" s="179"/>
      <c r="BX614" s="179"/>
      <c r="BY614" s="179"/>
      <c r="BZ614" s="179"/>
      <c r="CA614" s="179"/>
      <c r="CB614" s="179"/>
      <c r="CC614" s="179"/>
      <c r="CD614" s="179"/>
      <c r="CE614" s="179"/>
      <c r="CF614" s="179"/>
      <c r="CG614" s="179"/>
      <c r="CH614" s="179"/>
      <c r="CI614" s="179"/>
      <c r="CJ614" s="179"/>
      <c r="CK614" s="179"/>
      <c r="CL614" s="179"/>
      <c r="CM614" s="179"/>
      <c r="CN614" s="179"/>
      <c r="CO614" s="179"/>
      <c r="CP614" s="179"/>
      <c r="CQ614" s="179"/>
      <c r="CR614" s="179"/>
      <c r="CS614" s="179"/>
      <c r="CT614" s="179"/>
      <c r="CU614" s="179"/>
      <c r="CV614" s="179"/>
      <c r="CW614" s="179"/>
      <c r="CX614" s="179"/>
      <c r="CY614" s="179"/>
      <c r="CZ614" s="179"/>
      <c r="DA614" s="179"/>
      <c r="DB614" s="179"/>
      <c r="DC614" s="179"/>
      <c r="DD614" s="179"/>
      <c r="DE614" s="179"/>
      <c r="DF614" s="179"/>
      <c r="DG614" s="179"/>
      <c r="DH614" s="179"/>
      <c r="DI614" s="179"/>
      <c r="DJ614" s="179"/>
      <c r="DK614" s="179"/>
      <c r="DL614" s="179"/>
      <c r="DM614" s="179"/>
      <c r="DN614" s="179"/>
      <c r="DO614" s="179"/>
      <c r="DP614" s="179"/>
      <c r="DQ614" s="179"/>
      <c r="DR614" s="179"/>
      <c r="DS614" s="179"/>
      <c r="DT614" s="179"/>
      <c r="DU614" s="179"/>
      <c r="DV614" s="179"/>
    </row>
    <row r="615" spans="1:126" x14ac:dyDescent="0.2">
      <c r="A615" s="191"/>
      <c r="B615" s="203"/>
      <c r="C615" s="203"/>
      <c r="D615" s="203"/>
      <c r="E615" s="207"/>
      <c r="F615" s="202" t="s">
        <v>259</v>
      </c>
      <c r="G615" s="179"/>
      <c r="H615" s="179"/>
      <c r="I615" s="192"/>
      <c r="J615" s="192"/>
      <c r="K615" s="179"/>
      <c r="L615" s="179"/>
      <c r="M615" s="179"/>
      <c r="N615" s="179"/>
      <c r="O615" s="179"/>
      <c r="P615" s="179"/>
      <c r="Q615" s="179"/>
      <c r="R615" s="179"/>
      <c r="S615" s="179"/>
      <c r="T615" s="179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79"/>
      <c r="BN615" s="179"/>
      <c r="BO615" s="179"/>
      <c r="BP615" s="179"/>
      <c r="BQ615" s="179"/>
      <c r="BR615" s="179"/>
      <c r="BS615" s="179"/>
      <c r="BT615" s="179"/>
      <c r="BU615" s="179"/>
      <c r="BV615" s="179"/>
      <c r="BW615" s="179"/>
      <c r="BX615" s="179"/>
      <c r="BY615" s="179"/>
      <c r="BZ615" s="179"/>
      <c r="CA615" s="179"/>
      <c r="CB615" s="179"/>
      <c r="CC615" s="179"/>
      <c r="CD615" s="179"/>
      <c r="CE615" s="179"/>
      <c r="CF615" s="179"/>
      <c r="CG615" s="179"/>
      <c r="CH615" s="179"/>
      <c r="CI615" s="179"/>
      <c r="CJ615" s="179"/>
      <c r="CK615" s="179"/>
      <c r="CL615" s="179"/>
      <c r="CM615" s="179"/>
      <c r="CN615" s="179"/>
      <c r="CO615" s="179"/>
      <c r="CP615" s="179"/>
      <c r="CQ615" s="179"/>
      <c r="CR615" s="179"/>
      <c r="CS615" s="179"/>
      <c r="CT615" s="179"/>
      <c r="CU615" s="179"/>
      <c r="CV615" s="179"/>
      <c r="CW615" s="179"/>
      <c r="CX615" s="179"/>
      <c r="CY615" s="179"/>
      <c r="CZ615" s="179"/>
      <c r="DA615" s="179"/>
      <c r="DB615" s="179"/>
      <c r="DC615" s="179"/>
      <c r="DD615" s="179"/>
      <c r="DE615" s="179"/>
      <c r="DF615" s="179"/>
      <c r="DG615" s="179"/>
      <c r="DH615" s="179"/>
      <c r="DI615" s="179"/>
      <c r="DJ615" s="179"/>
      <c r="DK615" s="179"/>
      <c r="DL615" s="179"/>
      <c r="DM615" s="179"/>
      <c r="DN615" s="179"/>
      <c r="DO615" s="179"/>
      <c r="DP615" s="179"/>
      <c r="DQ615" s="179"/>
      <c r="DR615" s="179"/>
      <c r="DS615" s="179"/>
      <c r="DT615" s="179"/>
      <c r="DU615" s="179"/>
      <c r="DV615" s="179"/>
    </row>
    <row r="616" spans="1:126" x14ac:dyDescent="0.2">
      <c r="A616" s="191"/>
      <c r="B616" s="203"/>
      <c r="C616" s="203"/>
      <c r="D616" s="203"/>
      <c r="E616" s="207"/>
      <c r="F616" s="202" t="s">
        <v>258</v>
      </c>
      <c r="G616" s="179"/>
      <c r="H616" s="179"/>
      <c r="I616" s="192"/>
      <c r="J616" s="192"/>
      <c r="K616" s="179"/>
      <c r="L616" s="179"/>
      <c r="M616" s="179"/>
      <c r="N616" s="179"/>
      <c r="O616" s="179"/>
      <c r="P616" s="179"/>
      <c r="Q616" s="179"/>
      <c r="R616" s="179"/>
      <c r="S616" s="179"/>
      <c r="T616" s="179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79"/>
      <c r="BN616" s="179"/>
      <c r="BO616" s="179"/>
      <c r="BP616" s="179"/>
      <c r="BQ616" s="179"/>
      <c r="BR616" s="179"/>
      <c r="BS616" s="179"/>
      <c r="BT616" s="179"/>
      <c r="BU616" s="179"/>
      <c r="BV616" s="179"/>
      <c r="BW616" s="179"/>
      <c r="BX616" s="179"/>
      <c r="BY616" s="179"/>
      <c r="BZ616" s="179"/>
      <c r="CA616" s="179"/>
      <c r="CB616" s="179"/>
      <c r="CC616" s="179"/>
      <c r="CD616" s="179"/>
      <c r="CE616" s="179"/>
      <c r="CF616" s="179"/>
      <c r="CG616" s="179"/>
      <c r="CH616" s="179"/>
      <c r="CI616" s="179"/>
      <c r="CJ616" s="179"/>
      <c r="CK616" s="179"/>
      <c r="CL616" s="179"/>
      <c r="CM616" s="179"/>
      <c r="CN616" s="179"/>
      <c r="CO616" s="179"/>
      <c r="CP616" s="179"/>
      <c r="CQ616" s="179"/>
      <c r="CR616" s="179"/>
      <c r="CS616" s="179"/>
      <c r="CT616" s="179"/>
      <c r="CU616" s="179"/>
      <c r="CV616" s="179"/>
      <c r="CW616" s="179"/>
      <c r="CX616" s="179"/>
      <c r="CY616" s="179"/>
      <c r="CZ616" s="179"/>
      <c r="DA616" s="179"/>
      <c r="DB616" s="179"/>
      <c r="DC616" s="179"/>
      <c r="DD616" s="179"/>
      <c r="DE616" s="179"/>
      <c r="DF616" s="179"/>
      <c r="DG616" s="179"/>
      <c r="DH616" s="179"/>
      <c r="DI616" s="179"/>
      <c r="DJ616" s="179"/>
      <c r="DK616" s="179"/>
      <c r="DL616" s="179"/>
      <c r="DM616" s="179"/>
      <c r="DN616" s="179"/>
      <c r="DO616" s="179"/>
      <c r="DP616" s="179"/>
      <c r="DQ616" s="179"/>
      <c r="DR616" s="179"/>
      <c r="DS616" s="179"/>
      <c r="DT616" s="179"/>
      <c r="DU616" s="179"/>
      <c r="DV616" s="179"/>
    </row>
    <row r="617" spans="1:126" x14ac:dyDescent="0.2">
      <c r="A617" s="191"/>
      <c r="B617" s="203"/>
      <c r="C617" s="203"/>
      <c r="D617" s="203"/>
      <c r="E617" s="207"/>
      <c r="F617" s="202" t="s">
        <v>259</v>
      </c>
      <c r="G617" s="179"/>
      <c r="H617" s="179"/>
      <c r="I617" s="192"/>
      <c r="J617" s="192"/>
      <c r="K617" s="179"/>
      <c r="L617" s="179"/>
      <c r="M617" s="179"/>
      <c r="N617" s="179"/>
      <c r="O617" s="179"/>
      <c r="P617" s="179"/>
      <c r="Q617" s="179"/>
      <c r="R617" s="179"/>
      <c r="S617" s="179"/>
      <c r="T617" s="179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  <c r="AV617" s="179"/>
      <c r="AW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/>
      <c r="BH617" s="179"/>
      <c r="BI617" s="179"/>
      <c r="BJ617" s="179"/>
      <c r="BK617" s="179"/>
      <c r="BL617" s="179"/>
      <c r="BM617" s="179"/>
      <c r="BN617" s="179"/>
      <c r="BO617" s="179"/>
      <c r="BP617" s="179"/>
      <c r="BQ617" s="179"/>
      <c r="BR617" s="179"/>
      <c r="BS617" s="179"/>
      <c r="BT617" s="179"/>
      <c r="BU617" s="179"/>
      <c r="BV617" s="179"/>
      <c r="BW617" s="179"/>
      <c r="BX617" s="179"/>
      <c r="BY617" s="179"/>
      <c r="BZ617" s="179"/>
      <c r="CA617" s="179"/>
      <c r="CB617" s="179"/>
      <c r="CC617" s="179"/>
      <c r="CD617" s="179"/>
      <c r="CE617" s="179"/>
      <c r="CF617" s="179"/>
      <c r="CG617" s="179"/>
      <c r="CH617" s="179"/>
      <c r="CI617" s="179"/>
      <c r="CJ617" s="179"/>
      <c r="CK617" s="179"/>
      <c r="CL617" s="179"/>
      <c r="CM617" s="179"/>
      <c r="CN617" s="179"/>
      <c r="CO617" s="179"/>
      <c r="CP617" s="179"/>
      <c r="CQ617" s="179"/>
      <c r="CR617" s="179"/>
      <c r="CS617" s="179"/>
      <c r="CT617" s="179"/>
      <c r="CU617" s="179"/>
      <c r="CV617" s="179"/>
      <c r="CW617" s="179"/>
      <c r="CX617" s="179"/>
      <c r="CY617" s="179"/>
      <c r="CZ617" s="179"/>
      <c r="DA617" s="179"/>
      <c r="DB617" s="179"/>
      <c r="DC617" s="179"/>
      <c r="DD617" s="179"/>
      <c r="DE617" s="179"/>
      <c r="DF617" s="179"/>
      <c r="DG617" s="179"/>
      <c r="DH617" s="179"/>
      <c r="DI617" s="179"/>
      <c r="DJ617" s="179"/>
      <c r="DK617" s="179"/>
      <c r="DL617" s="179"/>
      <c r="DM617" s="179"/>
      <c r="DN617" s="179"/>
      <c r="DO617" s="179"/>
      <c r="DP617" s="179"/>
      <c r="DQ617" s="179"/>
      <c r="DR617" s="179"/>
      <c r="DS617" s="179"/>
      <c r="DT617" s="179"/>
      <c r="DU617" s="179"/>
      <c r="DV617" s="179"/>
    </row>
    <row r="618" spans="1:126" x14ac:dyDescent="0.2">
      <c r="A618" s="191"/>
      <c r="B618" s="203"/>
      <c r="C618" s="203"/>
      <c r="D618" s="203"/>
      <c r="E618" s="207"/>
      <c r="F618" s="202" t="s">
        <v>258</v>
      </c>
      <c r="G618" s="179"/>
      <c r="H618" s="179"/>
      <c r="I618" s="192"/>
      <c r="J618" s="192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J618" s="179"/>
      <c r="BK618" s="179"/>
      <c r="BL618" s="179"/>
      <c r="BM618" s="179"/>
      <c r="BN618" s="179"/>
      <c r="BO618" s="179"/>
      <c r="BP618" s="179"/>
      <c r="BQ618" s="179"/>
      <c r="BR618" s="179"/>
      <c r="BS618" s="179"/>
      <c r="BT618" s="179"/>
      <c r="BU618" s="179"/>
      <c r="BV618" s="179"/>
      <c r="BW618" s="179"/>
      <c r="BX618" s="179"/>
      <c r="BY618" s="179"/>
      <c r="BZ618" s="179"/>
      <c r="CA618" s="179"/>
      <c r="CB618" s="179"/>
      <c r="CC618" s="179"/>
      <c r="CD618" s="179"/>
      <c r="CE618" s="179"/>
      <c r="CF618" s="179"/>
      <c r="CG618" s="179"/>
      <c r="CH618" s="179"/>
      <c r="CI618" s="179"/>
      <c r="CJ618" s="179"/>
      <c r="CK618" s="179"/>
      <c r="CL618" s="179"/>
      <c r="CM618" s="179"/>
      <c r="CN618" s="179"/>
      <c r="CO618" s="179"/>
      <c r="CP618" s="179"/>
      <c r="CQ618" s="179"/>
      <c r="CR618" s="179"/>
      <c r="CS618" s="179"/>
      <c r="CT618" s="179"/>
      <c r="CU618" s="179"/>
      <c r="CV618" s="179"/>
      <c r="CW618" s="179"/>
      <c r="CX618" s="179"/>
      <c r="CY618" s="179"/>
      <c r="CZ618" s="179"/>
      <c r="DA618" s="179"/>
      <c r="DB618" s="179"/>
      <c r="DC618" s="179"/>
      <c r="DD618" s="179"/>
      <c r="DE618" s="179"/>
      <c r="DF618" s="179"/>
      <c r="DG618" s="179"/>
      <c r="DH618" s="179"/>
      <c r="DI618" s="179"/>
      <c r="DJ618" s="179"/>
      <c r="DK618" s="179"/>
      <c r="DL618" s="179"/>
      <c r="DM618" s="179"/>
      <c r="DN618" s="179"/>
      <c r="DO618" s="179"/>
      <c r="DP618" s="179"/>
      <c r="DQ618" s="179"/>
      <c r="DR618" s="179"/>
      <c r="DS618" s="179"/>
      <c r="DT618" s="179"/>
      <c r="DU618" s="179"/>
      <c r="DV618" s="179"/>
    </row>
    <row r="619" spans="1:126" x14ac:dyDescent="0.2">
      <c r="A619" s="191"/>
      <c r="B619" s="203"/>
      <c r="C619" s="203"/>
      <c r="D619" s="203"/>
      <c r="E619" s="207"/>
      <c r="F619" s="202" t="s">
        <v>259</v>
      </c>
      <c r="G619" s="179"/>
      <c r="H619" s="179"/>
      <c r="I619" s="192"/>
      <c r="J619" s="192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  <c r="AV619" s="179"/>
      <c r="AW619" s="179"/>
      <c r="AX619" s="179"/>
      <c r="AY619" s="179"/>
      <c r="AZ619" s="179"/>
      <c r="BA619" s="179"/>
      <c r="BB619" s="179"/>
      <c r="BC619" s="179"/>
      <c r="BD619" s="179"/>
      <c r="BE619" s="179"/>
      <c r="BF619" s="179"/>
      <c r="BG619" s="179"/>
      <c r="BH619" s="179"/>
      <c r="BI619" s="179"/>
      <c r="BJ619" s="179"/>
      <c r="BK619" s="179"/>
      <c r="BL619" s="179"/>
      <c r="BM619" s="179"/>
      <c r="BN619" s="179"/>
      <c r="BO619" s="179"/>
      <c r="BP619" s="179"/>
      <c r="BQ619" s="179"/>
      <c r="BR619" s="179"/>
      <c r="BS619" s="179"/>
      <c r="BT619" s="179"/>
      <c r="BU619" s="179"/>
      <c r="BV619" s="179"/>
      <c r="BW619" s="179"/>
      <c r="BX619" s="179"/>
      <c r="BY619" s="179"/>
      <c r="BZ619" s="179"/>
      <c r="CA619" s="179"/>
      <c r="CB619" s="179"/>
      <c r="CC619" s="179"/>
      <c r="CD619" s="179"/>
      <c r="CE619" s="179"/>
      <c r="CF619" s="179"/>
      <c r="CG619" s="179"/>
      <c r="CH619" s="179"/>
      <c r="CI619" s="179"/>
      <c r="CJ619" s="179"/>
      <c r="CK619" s="179"/>
      <c r="CL619" s="179"/>
      <c r="CM619" s="179"/>
      <c r="CN619" s="179"/>
      <c r="CO619" s="179"/>
      <c r="CP619" s="179"/>
      <c r="CQ619" s="179"/>
      <c r="CR619" s="179"/>
      <c r="CS619" s="179"/>
      <c r="CT619" s="179"/>
      <c r="CU619" s="179"/>
      <c r="CV619" s="179"/>
      <c r="CW619" s="179"/>
      <c r="CX619" s="179"/>
      <c r="CY619" s="179"/>
      <c r="CZ619" s="179"/>
      <c r="DA619" s="179"/>
      <c r="DB619" s="179"/>
      <c r="DC619" s="179"/>
      <c r="DD619" s="179"/>
      <c r="DE619" s="179"/>
      <c r="DF619" s="179"/>
      <c r="DG619" s="179"/>
      <c r="DH619" s="179"/>
      <c r="DI619" s="179"/>
      <c r="DJ619" s="179"/>
      <c r="DK619" s="179"/>
      <c r="DL619" s="179"/>
      <c r="DM619" s="179"/>
      <c r="DN619" s="179"/>
      <c r="DO619" s="179"/>
      <c r="DP619" s="179"/>
      <c r="DQ619" s="179"/>
      <c r="DR619" s="179"/>
      <c r="DS619" s="179"/>
      <c r="DT619" s="179"/>
      <c r="DU619" s="179"/>
      <c r="DV619" s="179"/>
    </row>
    <row r="620" spans="1:126" x14ac:dyDescent="0.2">
      <c r="A620" s="191"/>
      <c r="B620" s="203"/>
      <c r="C620" s="203"/>
      <c r="D620" s="203"/>
      <c r="E620" s="207"/>
      <c r="F620" s="202" t="s">
        <v>258</v>
      </c>
      <c r="G620" s="179"/>
      <c r="H620" s="179"/>
      <c r="I620" s="192"/>
      <c r="J620" s="192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  <c r="AV620" s="179"/>
      <c r="AW620" s="179"/>
      <c r="AX620" s="179"/>
      <c r="AY620" s="179"/>
      <c r="AZ620" s="179"/>
      <c r="BA620" s="179"/>
      <c r="BB620" s="179"/>
      <c r="BC620" s="179"/>
      <c r="BD620" s="179"/>
      <c r="BE620" s="179"/>
      <c r="BF620" s="179"/>
      <c r="BG620" s="179"/>
      <c r="BH620" s="179"/>
      <c r="BI620" s="179"/>
      <c r="BJ620" s="179"/>
      <c r="BK620" s="179"/>
      <c r="BL620" s="179"/>
      <c r="BM620" s="179"/>
      <c r="BN620" s="179"/>
      <c r="BO620" s="179"/>
      <c r="BP620" s="179"/>
      <c r="BQ620" s="179"/>
      <c r="BR620" s="179"/>
      <c r="BS620" s="179"/>
      <c r="BT620" s="179"/>
      <c r="BU620" s="179"/>
      <c r="BV620" s="179"/>
      <c r="BW620" s="179"/>
      <c r="BX620" s="179"/>
      <c r="BY620" s="179"/>
      <c r="BZ620" s="179"/>
      <c r="CA620" s="179"/>
      <c r="CB620" s="179"/>
      <c r="CC620" s="179"/>
      <c r="CD620" s="179"/>
      <c r="CE620" s="179"/>
      <c r="CF620" s="179"/>
      <c r="CG620" s="179"/>
      <c r="CH620" s="179"/>
      <c r="CI620" s="179"/>
      <c r="CJ620" s="179"/>
      <c r="CK620" s="179"/>
      <c r="CL620" s="179"/>
      <c r="CM620" s="179"/>
      <c r="CN620" s="179"/>
      <c r="CO620" s="179"/>
      <c r="CP620" s="179"/>
      <c r="CQ620" s="179"/>
      <c r="CR620" s="179"/>
      <c r="CS620" s="179"/>
      <c r="CT620" s="179"/>
      <c r="CU620" s="179"/>
      <c r="CV620" s="179"/>
      <c r="CW620" s="179"/>
      <c r="CX620" s="179"/>
      <c r="CY620" s="179"/>
      <c r="CZ620" s="179"/>
      <c r="DA620" s="179"/>
      <c r="DB620" s="179"/>
      <c r="DC620" s="179"/>
      <c r="DD620" s="179"/>
      <c r="DE620" s="179"/>
      <c r="DF620" s="179"/>
      <c r="DG620" s="179"/>
      <c r="DH620" s="179"/>
      <c r="DI620" s="179"/>
      <c r="DJ620" s="179"/>
      <c r="DK620" s="179"/>
      <c r="DL620" s="179"/>
      <c r="DM620" s="179"/>
      <c r="DN620" s="179"/>
      <c r="DO620" s="179"/>
      <c r="DP620" s="179"/>
      <c r="DQ620" s="179"/>
      <c r="DR620" s="179"/>
      <c r="DS620" s="179"/>
      <c r="DT620" s="179"/>
      <c r="DU620" s="179"/>
      <c r="DV620" s="179"/>
    </row>
    <row r="621" spans="1:126" x14ac:dyDescent="0.2">
      <c r="A621" s="191"/>
      <c r="B621" s="203"/>
      <c r="C621" s="203"/>
      <c r="D621" s="203"/>
      <c r="E621" s="207"/>
      <c r="F621" s="202" t="s">
        <v>259</v>
      </c>
      <c r="G621" s="179"/>
      <c r="H621" s="179"/>
      <c r="I621" s="192"/>
      <c r="J621" s="192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  <c r="AV621" s="179"/>
      <c r="AW621" s="179"/>
      <c r="AX621" s="179"/>
      <c r="AY621" s="179"/>
      <c r="AZ621" s="179"/>
      <c r="BA621" s="179"/>
      <c r="BB621" s="179"/>
      <c r="BC621" s="179"/>
      <c r="BD621" s="179"/>
      <c r="BE621" s="179"/>
      <c r="BF621" s="179"/>
      <c r="BG621" s="179"/>
      <c r="BH621" s="179"/>
      <c r="BI621" s="179"/>
      <c r="BJ621" s="179"/>
      <c r="BK621" s="179"/>
      <c r="BL621" s="179"/>
      <c r="BM621" s="179"/>
      <c r="BN621" s="179"/>
      <c r="BO621" s="179"/>
      <c r="BP621" s="179"/>
      <c r="BQ621" s="179"/>
      <c r="BR621" s="179"/>
      <c r="BS621" s="179"/>
      <c r="BT621" s="179"/>
      <c r="BU621" s="179"/>
      <c r="BV621" s="179"/>
      <c r="BW621" s="179"/>
      <c r="BX621" s="179"/>
      <c r="BY621" s="179"/>
      <c r="BZ621" s="179"/>
      <c r="CA621" s="179"/>
      <c r="CB621" s="179"/>
      <c r="CC621" s="179"/>
      <c r="CD621" s="179"/>
      <c r="CE621" s="179"/>
      <c r="CF621" s="179"/>
      <c r="CG621" s="179"/>
      <c r="CH621" s="179"/>
      <c r="CI621" s="179"/>
      <c r="CJ621" s="179"/>
      <c r="CK621" s="179"/>
      <c r="CL621" s="179"/>
      <c r="CM621" s="179"/>
      <c r="CN621" s="179"/>
      <c r="CO621" s="179"/>
      <c r="CP621" s="179"/>
      <c r="CQ621" s="179"/>
      <c r="CR621" s="179"/>
      <c r="CS621" s="179"/>
      <c r="CT621" s="179"/>
      <c r="CU621" s="179"/>
      <c r="CV621" s="179"/>
      <c r="CW621" s="179"/>
      <c r="CX621" s="179"/>
      <c r="CY621" s="179"/>
      <c r="CZ621" s="179"/>
      <c r="DA621" s="179"/>
      <c r="DB621" s="179"/>
      <c r="DC621" s="179"/>
      <c r="DD621" s="179"/>
      <c r="DE621" s="179"/>
      <c r="DF621" s="179"/>
      <c r="DG621" s="179"/>
      <c r="DH621" s="179"/>
      <c r="DI621" s="179"/>
      <c r="DJ621" s="179"/>
      <c r="DK621" s="179"/>
      <c r="DL621" s="179"/>
      <c r="DM621" s="179"/>
      <c r="DN621" s="179"/>
      <c r="DO621" s="179"/>
      <c r="DP621" s="179"/>
      <c r="DQ621" s="179"/>
      <c r="DR621" s="179"/>
      <c r="DS621" s="179"/>
      <c r="DT621" s="179"/>
      <c r="DU621" s="179"/>
      <c r="DV621" s="179"/>
    </row>
    <row r="622" spans="1:126" x14ac:dyDescent="0.2">
      <c r="A622" s="191"/>
      <c r="B622" s="203"/>
      <c r="C622" s="203"/>
      <c r="D622" s="203"/>
      <c r="E622" s="207"/>
      <c r="F622" s="202" t="s">
        <v>258</v>
      </c>
      <c r="G622" s="179"/>
      <c r="H622" s="179"/>
      <c r="I622" s="192"/>
      <c r="J622" s="192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  <c r="AV622" s="179"/>
      <c r="AW622" s="179"/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J622" s="179"/>
      <c r="BK622" s="179"/>
      <c r="BL622" s="179"/>
      <c r="BM622" s="179"/>
      <c r="BN622" s="179"/>
      <c r="BO622" s="179"/>
      <c r="BP622" s="179"/>
      <c r="BQ622" s="179"/>
      <c r="BR622" s="179"/>
      <c r="BS622" s="179"/>
      <c r="BT622" s="179"/>
      <c r="BU622" s="179"/>
      <c r="BV622" s="179"/>
      <c r="BW622" s="179"/>
      <c r="BX622" s="179"/>
      <c r="BY622" s="179"/>
      <c r="BZ622" s="179"/>
      <c r="CA622" s="179"/>
      <c r="CB622" s="179"/>
      <c r="CC622" s="179"/>
      <c r="CD622" s="179"/>
      <c r="CE622" s="179"/>
      <c r="CF622" s="179"/>
      <c r="CG622" s="179"/>
      <c r="CH622" s="179"/>
      <c r="CI622" s="179"/>
      <c r="CJ622" s="179"/>
      <c r="CK622" s="179"/>
      <c r="CL622" s="179"/>
      <c r="CM622" s="179"/>
      <c r="CN622" s="179"/>
      <c r="CO622" s="179"/>
      <c r="CP622" s="179"/>
      <c r="CQ622" s="179"/>
      <c r="CR622" s="179"/>
      <c r="CS622" s="179"/>
      <c r="CT622" s="179"/>
      <c r="CU622" s="179"/>
      <c r="CV622" s="179"/>
      <c r="CW622" s="179"/>
      <c r="CX622" s="179"/>
      <c r="CY622" s="179"/>
      <c r="CZ622" s="179"/>
      <c r="DA622" s="179"/>
      <c r="DB622" s="179"/>
      <c r="DC622" s="179"/>
      <c r="DD622" s="179"/>
      <c r="DE622" s="179"/>
      <c r="DF622" s="179"/>
      <c r="DG622" s="179"/>
      <c r="DH622" s="179"/>
      <c r="DI622" s="179"/>
      <c r="DJ622" s="179"/>
      <c r="DK622" s="179"/>
      <c r="DL622" s="179"/>
      <c r="DM622" s="179"/>
      <c r="DN622" s="179"/>
      <c r="DO622" s="179"/>
      <c r="DP622" s="179"/>
      <c r="DQ622" s="179"/>
      <c r="DR622" s="179"/>
      <c r="DS622" s="179"/>
      <c r="DT622" s="179"/>
      <c r="DU622" s="179"/>
      <c r="DV622" s="179"/>
    </row>
    <row r="623" spans="1:126" x14ac:dyDescent="0.2">
      <c r="A623" s="191"/>
      <c r="B623" s="203"/>
      <c r="C623" s="203"/>
      <c r="D623" s="203"/>
      <c r="E623" s="207"/>
      <c r="F623" s="202" t="s">
        <v>259</v>
      </c>
      <c r="G623" s="179"/>
      <c r="H623" s="179"/>
      <c r="I623" s="192"/>
      <c r="J623" s="192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  <c r="AV623" s="179"/>
      <c r="AW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/>
      <c r="BH623" s="179"/>
      <c r="BI623" s="179"/>
      <c r="BJ623" s="179"/>
      <c r="BK623" s="179"/>
      <c r="BL623" s="179"/>
      <c r="BM623" s="179"/>
      <c r="BN623" s="179"/>
      <c r="BO623" s="179"/>
      <c r="BP623" s="179"/>
      <c r="BQ623" s="179"/>
      <c r="BR623" s="179"/>
      <c r="BS623" s="179"/>
      <c r="BT623" s="179"/>
      <c r="BU623" s="179"/>
      <c r="BV623" s="179"/>
      <c r="BW623" s="179"/>
      <c r="BX623" s="179"/>
      <c r="BY623" s="179"/>
      <c r="BZ623" s="179"/>
      <c r="CA623" s="179"/>
      <c r="CB623" s="179"/>
      <c r="CC623" s="179"/>
      <c r="CD623" s="179"/>
      <c r="CE623" s="179"/>
      <c r="CF623" s="179"/>
      <c r="CG623" s="179"/>
      <c r="CH623" s="179"/>
      <c r="CI623" s="179"/>
      <c r="CJ623" s="179"/>
      <c r="CK623" s="179"/>
      <c r="CL623" s="179"/>
      <c r="CM623" s="179"/>
      <c r="CN623" s="179"/>
      <c r="CO623" s="179"/>
      <c r="CP623" s="179"/>
      <c r="CQ623" s="179"/>
      <c r="CR623" s="179"/>
      <c r="CS623" s="179"/>
      <c r="CT623" s="179"/>
      <c r="CU623" s="179"/>
      <c r="CV623" s="179"/>
      <c r="CW623" s="179"/>
      <c r="CX623" s="179"/>
      <c r="CY623" s="179"/>
      <c r="CZ623" s="179"/>
      <c r="DA623" s="179"/>
      <c r="DB623" s="179"/>
      <c r="DC623" s="179"/>
      <c r="DD623" s="179"/>
      <c r="DE623" s="179"/>
      <c r="DF623" s="179"/>
      <c r="DG623" s="179"/>
      <c r="DH623" s="179"/>
      <c r="DI623" s="179"/>
      <c r="DJ623" s="179"/>
      <c r="DK623" s="179"/>
      <c r="DL623" s="179"/>
      <c r="DM623" s="179"/>
      <c r="DN623" s="179"/>
      <c r="DO623" s="179"/>
      <c r="DP623" s="179"/>
      <c r="DQ623" s="179"/>
      <c r="DR623" s="179"/>
      <c r="DS623" s="179"/>
      <c r="DT623" s="179"/>
      <c r="DU623" s="179"/>
      <c r="DV623" s="179"/>
    </row>
    <row r="624" spans="1:126" x14ac:dyDescent="0.2">
      <c r="A624" s="191"/>
      <c r="B624" s="203"/>
      <c r="C624" s="203"/>
      <c r="D624" s="203"/>
      <c r="E624" s="207"/>
      <c r="F624" s="202" t="s">
        <v>258</v>
      </c>
      <c r="G624" s="179"/>
      <c r="H624" s="179"/>
      <c r="I624" s="192"/>
      <c r="J624" s="192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  <c r="AV624" s="179"/>
      <c r="AW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/>
      <c r="BH624" s="179"/>
      <c r="BI624" s="179"/>
      <c r="BJ624" s="179"/>
      <c r="BK624" s="179"/>
      <c r="BL624" s="179"/>
      <c r="BM624" s="179"/>
      <c r="BN624" s="179"/>
      <c r="BO624" s="179"/>
      <c r="BP624" s="179"/>
      <c r="BQ624" s="179"/>
      <c r="BR624" s="179"/>
      <c r="BS624" s="179"/>
      <c r="BT624" s="179"/>
      <c r="BU624" s="179"/>
      <c r="BV624" s="179"/>
      <c r="BW624" s="179"/>
      <c r="BX624" s="179"/>
      <c r="BY624" s="179"/>
      <c r="BZ624" s="179"/>
      <c r="CA624" s="179"/>
      <c r="CB624" s="179"/>
      <c r="CC624" s="179"/>
      <c r="CD624" s="179"/>
      <c r="CE624" s="179"/>
      <c r="CF624" s="179"/>
      <c r="CG624" s="179"/>
      <c r="CH624" s="179"/>
      <c r="CI624" s="179"/>
      <c r="CJ624" s="179"/>
      <c r="CK624" s="179"/>
      <c r="CL624" s="179"/>
      <c r="CM624" s="179"/>
      <c r="CN624" s="179"/>
      <c r="CO624" s="179"/>
      <c r="CP624" s="179"/>
      <c r="CQ624" s="179"/>
      <c r="CR624" s="179"/>
      <c r="CS624" s="179"/>
      <c r="CT624" s="179"/>
      <c r="CU624" s="179"/>
      <c r="CV624" s="179"/>
      <c r="CW624" s="179"/>
      <c r="CX624" s="179"/>
      <c r="CY624" s="179"/>
      <c r="CZ624" s="179"/>
      <c r="DA624" s="179"/>
      <c r="DB624" s="179"/>
      <c r="DC624" s="179"/>
      <c r="DD624" s="179"/>
      <c r="DE624" s="179"/>
      <c r="DF624" s="179"/>
      <c r="DG624" s="179"/>
      <c r="DH624" s="179"/>
      <c r="DI624" s="179"/>
      <c r="DJ624" s="179"/>
      <c r="DK624" s="179"/>
      <c r="DL624" s="179"/>
      <c r="DM624" s="179"/>
      <c r="DN624" s="179"/>
      <c r="DO624" s="179"/>
      <c r="DP624" s="179"/>
      <c r="DQ624" s="179"/>
      <c r="DR624" s="179"/>
      <c r="DS624" s="179"/>
      <c r="DT624" s="179"/>
      <c r="DU624" s="179"/>
      <c r="DV624" s="179"/>
    </row>
    <row r="625" spans="1:126" x14ac:dyDescent="0.2">
      <c r="A625" s="191"/>
      <c r="B625" s="203"/>
      <c r="C625" s="203"/>
      <c r="D625" s="203"/>
      <c r="E625" s="207"/>
      <c r="F625" s="202" t="s">
        <v>259</v>
      </c>
      <c r="G625" s="179"/>
      <c r="H625" s="179"/>
      <c r="I625" s="192"/>
      <c r="J625" s="192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  <c r="AV625" s="179"/>
      <c r="AW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J625" s="179"/>
      <c r="BK625" s="179"/>
      <c r="BL625" s="179"/>
      <c r="BM625" s="179"/>
      <c r="BN625" s="179"/>
      <c r="BO625" s="179"/>
      <c r="BP625" s="179"/>
      <c r="BQ625" s="179"/>
      <c r="BR625" s="179"/>
      <c r="BS625" s="179"/>
      <c r="BT625" s="179"/>
      <c r="BU625" s="179"/>
      <c r="BV625" s="179"/>
      <c r="BW625" s="179"/>
      <c r="BX625" s="179"/>
      <c r="BY625" s="179"/>
      <c r="BZ625" s="179"/>
      <c r="CA625" s="179"/>
      <c r="CB625" s="179"/>
      <c r="CC625" s="179"/>
      <c r="CD625" s="179"/>
      <c r="CE625" s="179"/>
      <c r="CF625" s="179"/>
      <c r="CG625" s="179"/>
      <c r="CH625" s="179"/>
      <c r="CI625" s="179"/>
      <c r="CJ625" s="179"/>
      <c r="CK625" s="179"/>
      <c r="CL625" s="179"/>
      <c r="CM625" s="179"/>
      <c r="CN625" s="179"/>
      <c r="CO625" s="179"/>
      <c r="CP625" s="179"/>
      <c r="CQ625" s="179"/>
      <c r="CR625" s="179"/>
      <c r="CS625" s="179"/>
      <c r="CT625" s="179"/>
      <c r="CU625" s="179"/>
      <c r="CV625" s="179"/>
      <c r="CW625" s="179"/>
      <c r="CX625" s="179"/>
      <c r="CY625" s="179"/>
      <c r="CZ625" s="179"/>
      <c r="DA625" s="179"/>
      <c r="DB625" s="179"/>
      <c r="DC625" s="179"/>
      <c r="DD625" s="179"/>
      <c r="DE625" s="179"/>
      <c r="DF625" s="179"/>
      <c r="DG625" s="179"/>
      <c r="DH625" s="179"/>
      <c r="DI625" s="179"/>
      <c r="DJ625" s="179"/>
      <c r="DK625" s="179"/>
      <c r="DL625" s="179"/>
      <c r="DM625" s="179"/>
      <c r="DN625" s="179"/>
      <c r="DO625" s="179"/>
      <c r="DP625" s="179"/>
      <c r="DQ625" s="179"/>
      <c r="DR625" s="179"/>
      <c r="DS625" s="179"/>
      <c r="DT625" s="179"/>
      <c r="DU625" s="179"/>
      <c r="DV625" s="179"/>
    </row>
    <row r="626" spans="1:126" x14ac:dyDescent="0.2">
      <c r="A626" s="191"/>
      <c r="B626" s="203"/>
      <c r="C626" s="203"/>
      <c r="D626" s="203"/>
      <c r="E626" s="207"/>
      <c r="F626" s="202" t="s">
        <v>258</v>
      </c>
      <c r="G626" s="179"/>
      <c r="H626" s="179"/>
      <c r="I626" s="192"/>
      <c r="J626" s="192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  <c r="AV626" s="179"/>
      <c r="AW626" s="179"/>
      <c r="AX626" s="179"/>
      <c r="AY626" s="179"/>
      <c r="AZ626" s="179"/>
      <c r="BA626" s="179"/>
      <c r="BB626" s="179"/>
      <c r="BC626" s="179"/>
      <c r="BD626" s="179"/>
      <c r="BE626" s="179"/>
      <c r="BF626" s="179"/>
      <c r="BG626" s="179"/>
      <c r="BH626" s="179"/>
      <c r="BI626" s="179"/>
      <c r="BJ626" s="179"/>
      <c r="BK626" s="179"/>
      <c r="BL626" s="179"/>
      <c r="BM626" s="179"/>
      <c r="BN626" s="179"/>
      <c r="BO626" s="179"/>
      <c r="BP626" s="179"/>
      <c r="BQ626" s="179"/>
      <c r="BR626" s="179"/>
      <c r="BS626" s="179"/>
      <c r="BT626" s="179"/>
      <c r="BU626" s="179"/>
      <c r="BV626" s="179"/>
      <c r="BW626" s="179"/>
      <c r="BX626" s="179"/>
      <c r="BY626" s="179"/>
      <c r="BZ626" s="179"/>
      <c r="CA626" s="179"/>
      <c r="CB626" s="179"/>
      <c r="CC626" s="179"/>
      <c r="CD626" s="179"/>
      <c r="CE626" s="179"/>
      <c r="CF626" s="179"/>
      <c r="CG626" s="179"/>
      <c r="CH626" s="179"/>
      <c r="CI626" s="179"/>
      <c r="CJ626" s="179"/>
      <c r="CK626" s="179"/>
      <c r="CL626" s="179"/>
      <c r="CM626" s="179"/>
      <c r="CN626" s="179"/>
      <c r="CO626" s="179"/>
      <c r="CP626" s="179"/>
      <c r="CQ626" s="179"/>
      <c r="CR626" s="179"/>
      <c r="CS626" s="179"/>
      <c r="CT626" s="179"/>
      <c r="CU626" s="179"/>
      <c r="CV626" s="179"/>
      <c r="CW626" s="179"/>
      <c r="CX626" s="179"/>
      <c r="CY626" s="179"/>
      <c r="CZ626" s="179"/>
      <c r="DA626" s="179"/>
      <c r="DB626" s="179"/>
      <c r="DC626" s="179"/>
      <c r="DD626" s="179"/>
      <c r="DE626" s="179"/>
      <c r="DF626" s="179"/>
      <c r="DG626" s="179"/>
      <c r="DH626" s="179"/>
      <c r="DI626" s="179"/>
      <c r="DJ626" s="179"/>
      <c r="DK626" s="179"/>
      <c r="DL626" s="179"/>
      <c r="DM626" s="179"/>
      <c r="DN626" s="179"/>
      <c r="DO626" s="179"/>
      <c r="DP626" s="179"/>
      <c r="DQ626" s="179"/>
      <c r="DR626" s="179"/>
      <c r="DS626" s="179"/>
      <c r="DT626" s="179"/>
      <c r="DU626" s="179"/>
      <c r="DV626" s="179"/>
    </row>
    <row r="627" spans="1:126" x14ac:dyDescent="0.2">
      <c r="A627" s="191"/>
      <c r="B627" s="203"/>
      <c r="C627" s="203"/>
      <c r="D627" s="203"/>
      <c r="E627" s="207"/>
      <c r="F627" s="202" t="s">
        <v>259</v>
      </c>
      <c r="G627" s="179"/>
      <c r="H627" s="179"/>
      <c r="I627" s="192"/>
      <c r="J627" s="192"/>
      <c r="K627" s="179"/>
      <c r="L627" s="179"/>
      <c r="M627" s="179"/>
      <c r="N627" s="179"/>
      <c r="O627" s="179"/>
      <c r="P627" s="179"/>
      <c r="Q627" s="179"/>
      <c r="R627" s="179"/>
      <c r="S627" s="179"/>
      <c r="T627" s="179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  <c r="AV627" s="179"/>
      <c r="AW627" s="179"/>
      <c r="AX627" s="179"/>
      <c r="AY627" s="179"/>
      <c r="AZ627" s="179"/>
      <c r="BA627" s="179"/>
      <c r="BB627" s="179"/>
      <c r="BC627" s="179"/>
      <c r="BD627" s="179"/>
      <c r="BE627" s="179"/>
      <c r="BF627" s="179"/>
      <c r="BG627" s="179"/>
      <c r="BH627" s="179"/>
      <c r="BI627" s="179"/>
      <c r="BJ627" s="179"/>
      <c r="BK627" s="179"/>
      <c r="BL627" s="179"/>
      <c r="BM627" s="179"/>
      <c r="BN627" s="179"/>
      <c r="BO627" s="179"/>
      <c r="BP627" s="179"/>
      <c r="BQ627" s="179"/>
      <c r="BR627" s="179"/>
      <c r="BS627" s="179"/>
      <c r="BT627" s="179"/>
      <c r="BU627" s="179"/>
      <c r="BV627" s="179"/>
      <c r="BW627" s="179"/>
      <c r="BX627" s="179"/>
      <c r="BY627" s="179"/>
      <c r="BZ627" s="179"/>
      <c r="CA627" s="179"/>
      <c r="CB627" s="179"/>
      <c r="CC627" s="179"/>
      <c r="CD627" s="179"/>
      <c r="CE627" s="179"/>
      <c r="CF627" s="179"/>
      <c r="CG627" s="179"/>
      <c r="CH627" s="179"/>
      <c r="CI627" s="179"/>
      <c r="CJ627" s="179"/>
      <c r="CK627" s="179"/>
      <c r="CL627" s="179"/>
      <c r="CM627" s="179"/>
      <c r="CN627" s="179"/>
      <c r="CO627" s="179"/>
      <c r="CP627" s="179"/>
      <c r="CQ627" s="179"/>
      <c r="CR627" s="179"/>
      <c r="CS627" s="179"/>
      <c r="CT627" s="179"/>
      <c r="CU627" s="179"/>
      <c r="CV627" s="179"/>
      <c r="CW627" s="179"/>
      <c r="CX627" s="179"/>
      <c r="CY627" s="179"/>
      <c r="CZ627" s="179"/>
      <c r="DA627" s="179"/>
      <c r="DB627" s="179"/>
      <c r="DC627" s="179"/>
      <c r="DD627" s="179"/>
      <c r="DE627" s="179"/>
      <c r="DF627" s="179"/>
      <c r="DG627" s="179"/>
      <c r="DH627" s="179"/>
      <c r="DI627" s="179"/>
      <c r="DJ627" s="179"/>
      <c r="DK627" s="179"/>
      <c r="DL627" s="179"/>
      <c r="DM627" s="179"/>
      <c r="DN627" s="179"/>
      <c r="DO627" s="179"/>
      <c r="DP627" s="179"/>
      <c r="DQ627" s="179"/>
      <c r="DR627" s="179"/>
      <c r="DS627" s="179"/>
      <c r="DT627" s="179"/>
      <c r="DU627" s="179"/>
      <c r="DV627" s="179"/>
    </row>
    <row r="628" spans="1:126" x14ac:dyDescent="0.2">
      <c r="A628" s="191"/>
      <c r="B628" s="203"/>
      <c r="C628" s="203"/>
      <c r="D628" s="203"/>
      <c r="E628" s="207"/>
      <c r="F628" s="202" t="s">
        <v>258</v>
      </c>
      <c r="G628" s="179"/>
      <c r="H628" s="179"/>
      <c r="I628" s="192"/>
      <c r="J628" s="192"/>
      <c r="K628" s="179"/>
      <c r="L628" s="179"/>
      <c r="M628" s="179"/>
      <c r="N628" s="179"/>
      <c r="O628" s="179"/>
      <c r="P628" s="179"/>
      <c r="Q628" s="179"/>
      <c r="R628" s="179"/>
      <c r="S628" s="179"/>
      <c r="T628" s="179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  <c r="AV628" s="179"/>
      <c r="AW628" s="179"/>
      <c r="AX628" s="179"/>
      <c r="AY628" s="179"/>
      <c r="AZ628" s="179"/>
      <c r="BA628" s="179"/>
      <c r="BB628" s="179"/>
      <c r="BC628" s="179"/>
      <c r="BD628" s="179"/>
      <c r="BE628" s="179"/>
      <c r="BF628" s="179"/>
      <c r="BG628" s="179"/>
      <c r="BH628" s="179"/>
      <c r="BI628" s="179"/>
      <c r="BJ628" s="179"/>
      <c r="BK628" s="179"/>
      <c r="BL628" s="179"/>
      <c r="BM628" s="179"/>
      <c r="BN628" s="179"/>
      <c r="BO628" s="179"/>
      <c r="BP628" s="179"/>
      <c r="BQ628" s="179"/>
      <c r="BR628" s="179"/>
      <c r="BS628" s="179"/>
      <c r="BT628" s="179"/>
      <c r="BU628" s="179"/>
      <c r="BV628" s="179"/>
      <c r="BW628" s="179"/>
      <c r="BX628" s="179"/>
      <c r="BY628" s="179"/>
      <c r="BZ628" s="179"/>
      <c r="CA628" s="179"/>
      <c r="CB628" s="179"/>
      <c r="CC628" s="179"/>
      <c r="CD628" s="179"/>
      <c r="CE628" s="179"/>
      <c r="CF628" s="179"/>
      <c r="CG628" s="179"/>
      <c r="CH628" s="179"/>
      <c r="CI628" s="179"/>
      <c r="CJ628" s="179"/>
      <c r="CK628" s="179"/>
      <c r="CL628" s="179"/>
      <c r="CM628" s="179"/>
      <c r="CN628" s="179"/>
      <c r="CO628" s="179"/>
      <c r="CP628" s="179"/>
      <c r="CQ628" s="179"/>
      <c r="CR628" s="179"/>
      <c r="CS628" s="179"/>
      <c r="CT628" s="179"/>
      <c r="CU628" s="179"/>
      <c r="CV628" s="179"/>
      <c r="CW628" s="179"/>
      <c r="CX628" s="179"/>
      <c r="CY628" s="179"/>
      <c r="CZ628" s="179"/>
      <c r="DA628" s="179"/>
      <c r="DB628" s="179"/>
      <c r="DC628" s="179"/>
      <c r="DD628" s="179"/>
      <c r="DE628" s="179"/>
      <c r="DF628" s="179"/>
      <c r="DG628" s="179"/>
      <c r="DH628" s="179"/>
      <c r="DI628" s="179"/>
      <c r="DJ628" s="179"/>
      <c r="DK628" s="179"/>
      <c r="DL628" s="179"/>
      <c r="DM628" s="179"/>
      <c r="DN628" s="179"/>
      <c r="DO628" s="179"/>
      <c r="DP628" s="179"/>
      <c r="DQ628" s="179"/>
      <c r="DR628" s="179"/>
      <c r="DS628" s="179"/>
      <c r="DT628" s="179"/>
      <c r="DU628" s="179"/>
      <c r="DV628" s="179"/>
    </row>
    <row r="629" spans="1:126" x14ac:dyDescent="0.2">
      <c r="A629" s="191"/>
      <c r="B629" s="203"/>
      <c r="C629" s="203"/>
      <c r="D629" s="203"/>
      <c r="E629" s="207"/>
      <c r="F629" s="202" t="s">
        <v>259</v>
      </c>
      <c r="G629" s="171"/>
      <c r="H629" s="171"/>
      <c r="I629" s="192"/>
      <c r="J629" s="192"/>
      <c r="K629" s="171"/>
      <c r="L629" s="179"/>
      <c r="M629" s="171"/>
      <c r="N629" s="171"/>
      <c r="O629" s="179"/>
      <c r="P629" s="171"/>
      <c r="Q629" s="171"/>
      <c r="R629" s="179"/>
      <c r="S629" s="171"/>
      <c r="T629" s="171"/>
      <c r="U629" s="179"/>
      <c r="V629" s="171"/>
      <c r="W629" s="171"/>
      <c r="X629" s="179"/>
      <c r="Y629" s="171"/>
      <c r="Z629" s="171"/>
      <c r="AA629" s="179"/>
      <c r="AB629" s="171"/>
      <c r="AC629" s="171"/>
      <c r="AD629" s="179"/>
      <c r="AE629" s="171"/>
      <c r="AF629" s="171"/>
      <c r="AG629" s="179"/>
      <c r="AH629" s="171"/>
      <c r="AI629" s="171"/>
      <c r="AJ629" s="179"/>
      <c r="AK629" s="171"/>
      <c r="AL629" s="171"/>
      <c r="AM629" s="179"/>
      <c r="AN629" s="171"/>
      <c r="AO629" s="171"/>
      <c r="AP629" s="179"/>
      <c r="AQ629" s="171"/>
      <c r="AR629" s="171"/>
      <c r="AS629" s="179"/>
      <c r="AT629" s="171"/>
      <c r="AU629" s="171"/>
      <c r="AV629" s="179"/>
      <c r="AW629" s="171"/>
      <c r="AX629" s="171"/>
      <c r="AY629" s="179"/>
      <c r="AZ629" s="171"/>
      <c r="BA629" s="171"/>
      <c r="BB629" s="179"/>
      <c r="BC629" s="171"/>
      <c r="BD629" s="171"/>
      <c r="BE629" s="179"/>
      <c r="BF629" s="171"/>
      <c r="BG629" s="171"/>
      <c r="BH629" s="179"/>
      <c r="BI629" s="171"/>
      <c r="BJ629" s="171"/>
      <c r="BK629" s="179"/>
      <c r="BL629" s="171"/>
      <c r="BM629" s="171"/>
      <c r="BN629" s="179"/>
      <c r="BO629" s="171"/>
      <c r="BP629" s="171"/>
      <c r="BQ629" s="179"/>
      <c r="BR629" s="171"/>
      <c r="BS629" s="171"/>
      <c r="BT629" s="179"/>
      <c r="BU629" s="171"/>
      <c r="BV629" s="171"/>
      <c r="BW629" s="179"/>
      <c r="BX629" s="171"/>
      <c r="BY629" s="171"/>
      <c r="BZ629" s="179"/>
      <c r="CA629" s="171"/>
      <c r="CB629" s="171"/>
      <c r="CC629" s="179"/>
      <c r="CD629" s="171"/>
      <c r="CE629" s="171"/>
      <c r="CF629" s="179"/>
      <c r="CG629" s="171"/>
      <c r="CH629" s="171"/>
      <c r="CI629" s="179"/>
      <c r="CJ629" s="171"/>
      <c r="CK629" s="171"/>
      <c r="CL629" s="179"/>
      <c r="CM629" s="171"/>
      <c r="CN629" s="171"/>
      <c r="CO629" s="179"/>
      <c r="CP629" s="171"/>
      <c r="CQ629" s="171"/>
      <c r="CR629" s="179"/>
      <c r="CS629" s="171"/>
      <c r="CT629" s="171"/>
      <c r="CU629" s="179"/>
      <c r="CV629" s="171"/>
      <c r="CW629" s="171"/>
      <c r="CX629" s="179"/>
      <c r="CY629" s="171"/>
      <c r="CZ629" s="171"/>
      <c r="DA629" s="179"/>
      <c r="DB629" s="171"/>
      <c r="DC629" s="171"/>
      <c r="DD629" s="179"/>
      <c r="DE629" s="171"/>
      <c r="DF629" s="171"/>
      <c r="DG629" s="179"/>
      <c r="DH629" s="171"/>
      <c r="DI629" s="171"/>
      <c r="DJ629" s="179"/>
      <c r="DK629" s="171"/>
      <c r="DL629" s="171"/>
      <c r="DM629" s="179"/>
      <c r="DN629" s="171"/>
      <c r="DO629" s="171"/>
      <c r="DP629" s="179"/>
      <c r="DQ629" s="171"/>
      <c r="DR629" s="171"/>
      <c r="DS629" s="179"/>
      <c r="DT629" s="171"/>
      <c r="DU629" s="171"/>
      <c r="DV629" s="179"/>
    </row>
    <row r="630" spans="1:126" x14ac:dyDescent="0.2">
      <c r="A630" s="191"/>
      <c r="B630" s="203"/>
      <c r="C630" s="203"/>
      <c r="D630" s="203"/>
      <c r="E630" s="207"/>
      <c r="F630" s="202" t="s">
        <v>258</v>
      </c>
      <c r="G630" s="179"/>
      <c r="H630" s="179"/>
      <c r="I630" s="192"/>
      <c r="J630" s="192"/>
      <c r="K630" s="179"/>
      <c r="L630" s="179"/>
      <c r="M630" s="179"/>
      <c r="N630" s="179"/>
      <c r="O630" s="179"/>
      <c r="P630" s="179"/>
      <c r="Q630" s="179"/>
      <c r="R630" s="179"/>
      <c r="S630" s="179"/>
      <c r="T630" s="179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  <c r="AV630" s="179"/>
      <c r="AW630" s="179"/>
      <c r="AX630" s="179"/>
      <c r="AY630" s="179"/>
      <c r="AZ630" s="179"/>
      <c r="BA630" s="179"/>
      <c r="BB630" s="179"/>
      <c r="BC630" s="179"/>
      <c r="BD630" s="179"/>
      <c r="BE630" s="179"/>
      <c r="BF630" s="179"/>
      <c r="BG630" s="179"/>
      <c r="BH630" s="179"/>
      <c r="BI630" s="179"/>
      <c r="BJ630" s="179"/>
      <c r="BK630" s="179"/>
      <c r="BL630" s="179"/>
      <c r="BM630" s="179"/>
      <c r="BN630" s="179"/>
      <c r="BO630" s="179"/>
      <c r="BP630" s="179"/>
      <c r="BQ630" s="179"/>
      <c r="BR630" s="179"/>
      <c r="BS630" s="179"/>
      <c r="BT630" s="179"/>
      <c r="BU630" s="179"/>
      <c r="BV630" s="179"/>
      <c r="BW630" s="179"/>
      <c r="BX630" s="179"/>
      <c r="BY630" s="179"/>
      <c r="BZ630" s="179"/>
      <c r="CA630" s="179"/>
      <c r="CB630" s="179"/>
      <c r="CC630" s="179"/>
      <c r="CD630" s="179"/>
      <c r="CE630" s="179"/>
      <c r="CF630" s="179"/>
      <c r="CG630" s="179"/>
      <c r="CH630" s="179"/>
      <c r="CI630" s="179"/>
      <c r="CJ630" s="179"/>
      <c r="CK630" s="179"/>
      <c r="CL630" s="179"/>
      <c r="CM630" s="179"/>
      <c r="CN630" s="179"/>
      <c r="CO630" s="179"/>
      <c r="CP630" s="179"/>
      <c r="CQ630" s="179"/>
      <c r="CR630" s="179"/>
      <c r="CS630" s="179"/>
      <c r="CT630" s="179"/>
      <c r="CU630" s="179"/>
      <c r="CV630" s="179"/>
      <c r="CW630" s="179"/>
      <c r="CX630" s="179"/>
      <c r="CY630" s="179"/>
      <c r="CZ630" s="179"/>
      <c r="DA630" s="179"/>
      <c r="DB630" s="179"/>
      <c r="DC630" s="179"/>
      <c r="DD630" s="179"/>
      <c r="DE630" s="179"/>
      <c r="DF630" s="179"/>
      <c r="DG630" s="179"/>
      <c r="DH630" s="179"/>
      <c r="DI630" s="179"/>
      <c r="DJ630" s="179"/>
      <c r="DK630" s="179"/>
      <c r="DL630" s="179"/>
      <c r="DM630" s="179"/>
      <c r="DN630" s="179"/>
      <c r="DO630" s="179"/>
      <c r="DP630" s="179"/>
      <c r="DQ630" s="179"/>
      <c r="DR630" s="179"/>
      <c r="DS630" s="179"/>
      <c r="DT630" s="179"/>
      <c r="DU630" s="179"/>
      <c r="DV630" s="179"/>
    </row>
    <row r="631" spans="1:126" x14ac:dyDescent="0.2">
      <c r="A631" s="191"/>
      <c r="B631" s="203"/>
      <c r="C631" s="203"/>
      <c r="D631" s="203"/>
      <c r="E631" s="207"/>
      <c r="F631" s="202" t="s">
        <v>259</v>
      </c>
      <c r="G631" s="179"/>
      <c r="H631" s="179"/>
      <c r="I631" s="192"/>
      <c r="J631" s="192"/>
      <c r="K631" s="179"/>
      <c r="L631" s="179"/>
      <c r="M631" s="179"/>
      <c r="N631" s="179"/>
      <c r="O631" s="179"/>
      <c r="P631" s="179"/>
      <c r="Q631" s="179"/>
      <c r="R631" s="179"/>
      <c r="S631" s="179"/>
      <c r="T631" s="179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  <c r="AV631" s="179"/>
      <c r="AW631" s="179"/>
      <c r="AX631" s="179"/>
      <c r="AY631" s="179"/>
      <c r="AZ631" s="179"/>
      <c r="BA631" s="179"/>
      <c r="BB631" s="179"/>
      <c r="BC631" s="179"/>
      <c r="BD631" s="179"/>
      <c r="BE631" s="179"/>
      <c r="BF631" s="179"/>
      <c r="BG631" s="179"/>
      <c r="BH631" s="179"/>
      <c r="BI631" s="179"/>
      <c r="BJ631" s="179"/>
      <c r="BK631" s="179"/>
      <c r="BL631" s="179"/>
      <c r="BM631" s="179"/>
      <c r="BN631" s="179"/>
      <c r="BO631" s="179"/>
      <c r="BP631" s="179"/>
      <c r="BQ631" s="179"/>
      <c r="BR631" s="179"/>
      <c r="BS631" s="179"/>
      <c r="BT631" s="179"/>
      <c r="BU631" s="179"/>
      <c r="BV631" s="179"/>
      <c r="BW631" s="179"/>
      <c r="BX631" s="179"/>
      <c r="BY631" s="179"/>
      <c r="BZ631" s="179"/>
      <c r="CA631" s="179"/>
      <c r="CB631" s="179"/>
      <c r="CC631" s="179"/>
      <c r="CD631" s="179"/>
      <c r="CE631" s="179"/>
      <c r="CF631" s="179"/>
      <c r="CG631" s="179"/>
      <c r="CH631" s="179"/>
      <c r="CI631" s="179"/>
      <c r="CJ631" s="179"/>
      <c r="CK631" s="179"/>
      <c r="CL631" s="179"/>
      <c r="CM631" s="179"/>
      <c r="CN631" s="179"/>
      <c r="CO631" s="179"/>
      <c r="CP631" s="179"/>
      <c r="CQ631" s="179"/>
      <c r="CR631" s="179"/>
      <c r="CS631" s="179"/>
      <c r="CT631" s="179"/>
      <c r="CU631" s="179"/>
      <c r="CV631" s="179"/>
      <c r="CW631" s="179"/>
      <c r="CX631" s="179"/>
      <c r="CY631" s="179"/>
      <c r="CZ631" s="179"/>
      <c r="DA631" s="179"/>
      <c r="DB631" s="179"/>
      <c r="DC631" s="179"/>
      <c r="DD631" s="179"/>
      <c r="DE631" s="179"/>
      <c r="DF631" s="179"/>
      <c r="DG631" s="179"/>
      <c r="DH631" s="179"/>
      <c r="DI631" s="179"/>
      <c r="DJ631" s="179"/>
      <c r="DK631" s="179"/>
      <c r="DL631" s="179"/>
      <c r="DM631" s="179"/>
      <c r="DN631" s="179"/>
      <c r="DO631" s="179"/>
      <c r="DP631" s="179"/>
      <c r="DQ631" s="179"/>
      <c r="DR631" s="179"/>
      <c r="DS631" s="179"/>
      <c r="DT631" s="179"/>
      <c r="DU631" s="179"/>
      <c r="DV631" s="179"/>
    </row>
    <row r="632" spans="1:126" x14ac:dyDescent="0.2">
      <c r="A632" s="191"/>
      <c r="B632" s="203"/>
      <c r="C632" s="203"/>
      <c r="D632" s="203"/>
      <c r="E632" s="207"/>
      <c r="F632" s="202" t="s">
        <v>258</v>
      </c>
      <c r="G632" s="179"/>
      <c r="H632" s="179"/>
      <c r="I632" s="192"/>
      <c r="J632" s="192"/>
      <c r="K632" s="179"/>
      <c r="L632" s="179"/>
      <c r="M632" s="179"/>
      <c r="N632" s="179"/>
      <c r="O632" s="179"/>
      <c r="P632" s="179"/>
      <c r="Q632" s="179"/>
      <c r="R632" s="179"/>
      <c r="S632" s="179"/>
      <c r="T632" s="179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  <c r="AV632" s="179"/>
      <c r="AW632" s="179"/>
      <c r="AX632" s="179"/>
      <c r="AY632" s="179"/>
      <c r="AZ632" s="179"/>
      <c r="BA632" s="179"/>
      <c r="BB632" s="179"/>
      <c r="BC632" s="179"/>
      <c r="BD632" s="179"/>
      <c r="BE632" s="179"/>
      <c r="BF632" s="179"/>
      <c r="BG632" s="179"/>
      <c r="BH632" s="179"/>
      <c r="BI632" s="179"/>
      <c r="BJ632" s="179"/>
      <c r="BK632" s="179"/>
      <c r="BL632" s="179"/>
      <c r="BM632" s="179"/>
      <c r="BN632" s="179"/>
      <c r="BO632" s="179"/>
      <c r="BP632" s="179"/>
      <c r="BQ632" s="179"/>
      <c r="BR632" s="179"/>
      <c r="BS632" s="179"/>
      <c r="BT632" s="179"/>
      <c r="BU632" s="179"/>
      <c r="BV632" s="179"/>
      <c r="BW632" s="179"/>
      <c r="BX632" s="179"/>
      <c r="BY632" s="179"/>
      <c r="BZ632" s="179"/>
      <c r="CA632" s="179"/>
      <c r="CB632" s="179"/>
      <c r="CC632" s="179"/>
      <c r="CD632" s="179"/>
      <c r="CE632" s="179"/>
      <c r="CF632" s="179"/>
      <c r="CG632" s="179"/>
      <c r="CH632" s="179"/>
      <c r="CI632" s="179"/>
      <c r="CJ632" s="179"/>
      <c r="CK632" s="179"/>
      <c r="CL632" s="179"/>
      <c r="CM632" s="179"/>
      <c r="CN632" s="179"/>
      <c r="CO632" s="179"/>
      <c r="CP632" s="179"/>
      <c r="CQ632" s="179"/>
      <c r="CR632" s="179"/>
      <c r="CS632" s="179"/>
      <c r="CT632" s="179"/>
      <c r="CU632" s="179"/>
      <c r="CV632" s="179"/>
      <c r="CW632" s="179"/>
      <c r="CX632" s="179"/>
      <c r="CY632" s="179"/>
      <c r="CZ632" s="179"/>
      <c r="DA632" s="179"/>
      <c r="DB632" s="179"/>
      <c r="DC632" s="179"/>
      <c r="DD632" s="179"/>
      <c r="DE632" s="179"/>
      <c r="DF632" s="179"/>
      <c r="DG632" s="179"/>
      <c r="DH632" s="179"/>
      <c r="DI632" s="179"/>
      <c r="DJ632" s="179"/>
      <c r="DK632" s="179"/>
      <c r="DL632" s="179"/>
      <c r="DM632" s="179"/>
      <c r="DN632" s="179"/>
      <c r="DO632" s="179"/>
      <c r="DP632" s="179"/>
      <c r="DQ632" s="179"/>
      <c r="DR632" s="179"/>
      <c r="DS632" s="179"/>
      <c r="DT632" s="179"/>
      <c r="DU632" s="179"/>
      <c r="DV632" s="179"/>
    </row>
    <row r="633" spans="1:126" x14ac:dyDescent="0.2">
      <c r="A633" s="191"/>
      <c r="B633" s="203"/>
      <c r="C633" s="203"/>
      <c r="D633" s="203"/>
      <c r="E633" s="207"/>
      <c r="F633" s="202" t="s">
        <v>259</v>
      </c>
      <c r="G633" s="179"/>
      <c r="H633" s="179"/>
      <c r="I633" s="192"/>
      <c r="J633" s="192"/>
      <c r="K633" s="179"/>
      <c r="L633" s="179"/>
      <c r="M633" s="179"/>
      <c r="N633" s="179"/>
      <c r="O633" s="179"/>
      <c r="P633" s="179"/>
      <c r="Q633" s="179"/>
      <c r="R633" s="179"/>
      <c r="S633" s="179"/>
      <c r="T633" s="179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  <c r="AV633" s="179"/>
      <c r="AW633" s="179"/>
      <c r="AX633" s="179"/>
      <c r="AY633" s="179"/>
      <c r="AZ633" s="179"/>
      <c r="BA633" s="179"/>
      <c r="BB633" s="179"/>
      <c r="BC633" s="179"/>
      <c r="BD633" s="179"/>
      <c r="BE633" s="179"/>
      <c r="BF633" s="179"/>
      <c r="BG633" s="179"/>
      <c r="BH633" s="179"/>
      <c r="BI633" s="179"/>
      <c r="BJ633" s="179"/>
      <c r="BK633" s="179"/>
      <c r="BL633" s="179"/>
      <c r="BM633" s="179"/>
      <c r="BN633" s="179"/>
      <c r="BO633" s="179"/>
      <c r="BP633" s="179"/>
      <c r="BQ633" s="179"/>
      <c r="BR633" s="179"/>
      <c r="BS633" s="179"/>
      <c r="BT633" s="179"/>
      <c r="BU633" s="179"/>
      <c r="BV633" s="179"/>
      <c r="BW633" s="179"/>
      <c r="BX633" s="179"/>
      <c r="BY633" s="179"/>
      <c r="BZ633" s="179"/>
      <c r="CA633" s="179"/>
      <c r="CB633" s="179"/>
      <c r="CC633" s="179"/>
      <c r="CD633" s="179"/>
      <c r="CE633" s="179"/>
      <c r="CF633" s="179"/>
      <c r="CG633" s="179"/>
      <c r="CH633" s="179"/>
      <c r="CI633" s="179"/>
      <c r="CJ633" s="179"/>
      <c r="CK633" s="179"/>
      <c r="CL633" s="179"/>
      <c r="CM633" s="179"/>
      <c r="CN633" s="179"/>
      <c r="CO633" s="179"/>
      <c r="CP633" s="179"/>
      <c r="CQ633" s="179"/>
      <c r="CR633" s="179"/>
      <c r="CS633" s="179"/>
      <c r="CT633" s="179"/>
      <c r="CU633" s="179"/>
      <c r="CV633" s="179"/>
      <c r="CW633" s="179"/>
      <c r="CX633" s="179"/>
      <c r="CY633" s="179"/>
      <c r="CZ633" s="179"/>
      <c r="DA633" s="179"/>
      <c r="DB633" s="179"/>
      <c r="DC633" s="179"/>
      <c r="DD633" s="179"/>
      <c r="DE633" s="179"/>
      <c r="DF633" s="179"/>
      <c r="DG633" s="179"/>
      <c r="DH633" s="179"/>
      <c r="DI633" s="179"/>
      <c r="DJ633" s="179"/>
      <c r="DK633" s="179"/>
      <c r="DL633" s="179"/>
      <c r="DM633" s="179"/>
      <c r="DN633" s="179"/>
      <c r="DO633" s="179"/>
      <c r="DP633" s="179"/>
      <c r="DQ633" s="179"/>
      <c r="DR633" s="179"/>
      <c r="DS633" s="179"/>
      <c r="DT633" s="179"/>
      <c r="DU633" s="179"/>
      <c r="DV633" s="179"/>
    </row>
    <row r="634" spans="1:126" x14ac:dyDescent="0.2">
      <c r="A634" s="191"/>
      <c r="B634" s="203"/>
      <c r="C634" s="203"/>
      <c r="D634" s="203"/>
      <c r="E634" s="207"/>
      <c r="F634" s="202" t="s">
        <v>258</v>
      </c>
      <c r="G634" s="171"/>
      <c r="H634" s="171"/>
      <c r="I634" s="192"/>
      <c r="J634" s="192"/>
      <c r="K634" s="171"/>
      <c r="L634" s="179"/>
      <c r="M634" s="171"/>
      <c r="N634" s="171"/>
      <c r="O634" s="179"/>
      <c r="P634" s="171"/>
      <c r="Q634" s="171"/>
      <c r="R634" s="179"/>
      <c r="S634" s="171"/>
      <c r="T634" s="171"/>
      <c r="U634" s="179"/>
      <c r="V634" s="171"/>
      <c r="W634" s="171"/>
      <c r="X634" s="179"/>
      <c r="Y634" s="171"/>
      <c r="Z634" s="171"/>
      <c r="AA634" s="179"/>
      <c r="AB634" s="171"/>
      <c r="AC634" s="171"/>
      <c r="AD634" s="179"/>
      <c r="AE634" s="171"/>
      <c r="AF634" s="171"/>
      <c r="AG634" s="179"/>
      <c r="AH634" s="171"/>
      <c r="AI634" s="171"/>
      <c r="AJ634" s="179"/>
      <c r="AK634" s="171"/>
      <c r="AL634" s="171"/>
      <c r="AM634" s="179"/>
      <c r="AN634" s="171"/>
      <c r="AO634" s="171"/>
      <c r="AP634" s="179"/>
      <c r="AQ634" s="171"/>
      <c r="AR634" s="171"/>
      <c r="AS634" s="179"/>
      <c r="AT634" s="171"/>
      <c r="AU634" s="171"/>
      <c r="AV634" s="179"/>
      <c r="AW634" s="171"/>
      <c r="AX634" s="171"/>
      <c r="AY634" s="179"/>
      <c r="AZ634" s="171"/>
      <c r="BA634" s="171"/>
      <c r="BB634" s="179"/>
      <c r="BC634" s="171"/>
      <c r="BD634" s="171"/>
      <c r="BE634" s="179"/>
      <c r="BF634" s="171"/>
      <c r="BG634" s="171"/>
      <c r="BH634" s="179"/>
      <c r="BI634" s="171"/>
      <c r="BJ634" s="171"/>
      <c r="BK634" s="179"/>
      <c r="BL634" s="171"/>
      <c r="BM634" s="171"/>
      <c r="BN634" s="179"/>
      <c r="BO634" s="171"/>
      <c r="BP634" s="171"/>
      <c r="BQ634" s="179"/>
      <c r="BR634" s="171"/>
      <c r="BS634" s="171"/>
      <c r="BT634" s="179"/>
      <c r="BU634" s="171"/>
      <c r="BV634" s="171"/>
      <c r="BW634" s="179"/>
      <c r="BX634" s="171"/>
      <c r="BY634" s="171"/>
      <c r="BZ634" s="179"/>
      <c r="CA634" s="171"/>
      <c r="CB634" s="171"/>
      <c r="CC634" s="179"/>
      <c r="CD634" s="171"/>
      <c r="CE634" s="171"/>
      <c r="CF634" s="179"/>
      <c r="CG634" s="171"/>
      <c r="CH634" s="171"/>
      <c r="CI634" s="179"/>
      <c r="CJ634" s="171"/>
      <c r="CK634" s="171"/>
      <c r="CL634" s="179"/>
      <c r="CM634" s="171"/>
      <c r="CN634" s="171"/>
      <c r="CO634" s="179"/>
      <c r="CP634" s="171"/>
      <c r="CQ634" s="171"/>
      <c r="CR634" s="179"/>
      <c r="CS634" s="171"/>
      <c r="CT634" s="171"/>
      <c r="CU634" s="179"/>
      <c r="CV634" s="171"/>
      <c r="CW634" s="171"/>
      <c r="CX634" s="179"/>
      <c r="CY634" s="171"/>
      <c r="CZ634" s="171"/>
      <c r="DA634" s="179"/>
      <c r="DB634" s="171"/>
      <c r="DC634" s="171"/>
      <c r="DD634" s="179"/>
      <c r="DE634" s="171"/>
      <c r="DF634" s="171"/>
      <c r="DG634" s="179"/>
      <c r="DH634" s="171"/>
      <c r="DI634" s="171"/>
      <c r="DJ634" s="179"/>
      <c r="DK634" s="171"/>
      <c r="DL634" s="171"/>
      <c r="DM634" s="179"/>
      <c r="DN634" s="171"/>
      <c r="DO634" s="171"/>
      <c r="DP634" s="179"/>
      <c r="DQ634" s="171"/>
      <c r="DR634" s="171"/>
      <c r="DS634" s="179"/>
      <c r="DT634" s="171"/>
      <c r="DU634" s="171"/>
      <c r="DV634" s="179"/>
    </row>
    <row r="635" spans="1:126" x14ac:dyDescent="0.2">
      <c r="A635" s="191"/>
      <c r="B635" s="203"/>
      <c r="C635" s="203"/>
      <c r="D635" s="203"/>
      <c r="E635" s="207"/>
      <c r="F635" s="202" t="s">
        <v>259</v>
      </c>
      <c r="G635" s="179"/>
      <c r="H635" s="179"/>
      <c r="I635" s="192"/>
      <c r="J635" s="192"/>
      <c r="K635" s="179"/>
      <c r="L635" s="179"/>
      <c r="M635" s="179"/>
      <c r="N635" s="179"/>
      <c r="O635" s="179"/>
      <c r="P635" s="179"/>
      <c r="Q635" s="179"/>
      <c r="R635" s="179"/>
      <c r="S635" s="179"/>
      <c r="T635" s="179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  <c r="AV635" s="179"/>
      <c r="AW635" s="179"/>
      <c r="AX635" s="179"/>
      <c r="AY635" s="179"/>
      <c r="AZ635" s="179"/>
      <c r="BA635" s="179"/>
      <c r="BB635" s="179"/>
      <c r="BC635" s="179"/>
      <c r="BD635" s="179"/>
      <c r="BE635" s="179"/>
      <c r="BF635" s="179"/>
      <c r="BG635" s="179"/>
      <c r="BH635" s="179"/>
      <c r="BI635" s="179"/>
      <c r="BJ635" s="179"/>
      <c r="BK635" s="179"/>
      <c r="BL635" s="179"/>
      <c r="BM635" s="179"/>
      <c r="BN635" s="179"/>
      <c r="BO635" s="179"/>
      <c r="BP635" s="179"/>
      <c r="BQ635" s="179"/>
      <c r="BR635" s="179"/>
      <c r="BS635" s="179"/>
      <c r="BT635" s="179"/>
      <c r="BU635" s="179"/>
      <c r="BV635" s="179"/>
      <c r="BW635" s="179"/>
      <c r="BX635" s="179"/>
      <c r="BY635" s="179"/>
      <c r="BZ635" s="179"/>
      <c r="CA635" s="179"/>
      <c r="CB635" s="179"/>
      <c r="CC635" s="179"/>
      <c r="CD635" s="179"/>
      <c r="CE635" s="179"/>
      <c r="CF635" s="179"/>
      <c r="CG635" s="179"/>
      <c r="CH635" s="179"/>
      <c r="CI635" s="179"/>
      <c r="CJ635" s="179"/>
      <c r="CK635" s="179"/>
      <c r="CL635" s="179"/>
      <c r="CM635" s="179"/>
      <c r="CN635" s="179"/>
      <c r="CO635" s="179"/>
      <c r="CP635" s="179"/>
      <c r="CQ635" s="179"/>
      <c r="CR635" s="179"/>
      <c r="CS635" s="179"/>
      <c r="CT635" s="179"/>
      <c r="CU635" s="179"/>
      <c r="CV635" s="179"/>
      <c r="CW635" s="179"/>
      <c r="CX635" s="179"/>
      <c r="CY635" s="179"/>
      <c r="CZ635" s="179"/>
      <c r="DA635" s="179"/>
      <c r="DB635" s="179"/>
      <c r="DC635" s="179"/>
      <c r="DD635" s="179"/>
      <c r="DE635" s="179"/>
      <c r="DF635" s="179"/>
      <c r="DG635" s="179"/>
      <c r="DH635" s="179"/>
      <c r="DI635" s="179"/>
      <c r="DJ635" s="179"/>
      <c r="DK635" s="179"/>
      <c r="DL635" s="179"/>
      <c r="DM635" s="179"/>
      <c r="DN635" s="179"/>
      <c r="DO635" s="179"/>
      <c r="DP635" s="179"/>
      <c r="DQ635" s="179"/>
      <c r="DR635" s="179"/>
      <c r="DS635" s="179"/>
      <c r="DT635" s="179"/>
      <c r="DU635" s="179"/>
      <c r="DV635" s="179"/>
    </row>
    <row r="636" spans="1:126" x14ac:dyDescent="0.2">
      <c r="A636" s="191"/>
      <c r="B636" s="203"/>
      <c r="C636" s="203"/>
      <c r="D636" s="203"/>
      <c r="E636" s="207"/>
      <c r="F636" s="202" t="s">
        <v>258</v>
      </c>
      <c r="G636" s="179"/>
      <c r="H636" s="179"/>
      <c r="I636" s="192"/>
      <c r="J636" s="192"/>
      <c r="K636" s="179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  <c r="AV636" s="179"/>
      <c r="AW636" s="179"/>
      <c r="AX636" s="179"/>
      <c r="AY636" s="179"/>
      <c r="AZ636" s="179"/>
      <c r="BA636" s="179"/>
      <c r="BB636" s="179"/>
      <c r="BC636" s="179"/>
      <c r="BD636" s="179"/>
      <c r="BE636" s="179"/>
      <c r="BF636" s="179"/>
      <c r="BG636" s="179"/>
      <c r="BH636" s="179"/>
      <c r="BI636" s="179"/>
      <c r="BJ636" s="179"/>
      <c r="BK636" s="179"/>
      <c r="BL636" s="179"/>
      <c r="BM636" s="179"/>
      <c r="BN636" s="179"/>
      <c r="BO636" s="179"/>
      <c r="BP636" s="179"/>
      <c r="BQ636" s="179"/>
      <c r="BR636" s="179"/>
      <c r="BS636" s="179"/>
      <c r="BT636" s="179"/>
      <c r="BU636" s="179"/>
      <c r="BV636" s="179"/>
      <c r="BW636" s="179"/>
      <c r="BX636" s="179"/>
      <c r="BY636" s="179"/>
      <c r="BZ636" s="179"/>
      <c r="CA636" s="179"/>
      <c r="CB636" s="179"/>
      <c r="CC636" s="179"/>
      <c r="CD636" s="179"/>
      <c r="CE636" s="179"/>
      <c r="CF636" s="179"/>
      <c r="CG636" s="179"/>
      <c r="CH636" s="179"/>
      <c r="CI636" s="179"/>
      <c r="CJ636" s="179"/>
      <c r="CK636" s="179"/>
      <c r="CL636" s="179"/>
      <c r="CM636" s="179"/>
      <c r="CN636" s="179"/>
      <c r="CO636" s="179"/>
      <c r="CP636" s="179"/>
      <c r="CQ636" s="179"/>
      <c r="CR636" s="179"/>
      <c r="CS636" s="179"/>
      <c r="CT636" s="179"/>
      <c r="CU636" s="179"/>
      <c r="CV636" s="179"/>
      <c r="CW636" s="179"/>
      <c r="CX636" s="179"/>
      <c r="CY636" s="179"/>
      <c r="CZ636" s="179"/>
      <c r="DA636" s="179"/>
      <c r="DB636" s="179"/>
      <c r="DC636" s="179"/>
      <c r="DD636" s="179"/>
      <c r="DE636" s="179"/>
      <c r="DF636" s="179"/>
      <c r="DG636" s="179"/>
      <c r="DH636" s="179"/>
      <c r="DI636" s="179"/>
      <c r="DJ636" s="179"/>
      <c r="DK636" s="179"/>
      <c r="DL636" s="179"/>
      <c r="DM636" s="179"/>
      <c r="DN636" s="179"/>
      <c r="DO636" s="179"/>
      <c r="DP636" s="179"/>
      <c r="DQ636" s="179"/>
      <c r="DR636" s="179"/>
      <c r="DS636" s="179"/>
      <c r="DT636" s="179"/>
      <c r="DU636" s="179"/>
      <c r="DV636" s="179"/>
    </row>
    <row r="637" spans="1:126" x14ac:dyDescent="0.2">
      <c r="A637" s="191"/>
      <c r="B637" s="203"/>
      <c r="C637" s="203"/>
      <c r="D637" s="203"/>
      <c r="E637" s="207"/>
      <c r="F637" s="202" t="s">
        <v>259</v>
      </c>
      <c r="G637" s="171"/>
      <c r="H637" s="171"/>
      <c r="I637" s="191"/>
      <c r="J637" s="191"/>
      <c r="K637" s="191"/>
      <c r="L637" s="191"/>
      <c r="M637" s="171"/>
      <c r="N637" s="191"/>
      <c r="O637" s="191"/>
      <c r="P637" s="171"/>
      <c r="Q637" s="191"/>
      <c r="R637" s="191"/>
      <c r="S637" s="171"/>
      <c r="T637" s="191"/>
      <c r="U637" s="191"/>
      <c r="V637" s="171"/>
      <c r="W637" s="191"/>
      <c r="X637" s="191"/>
      <c r="Y637" s="171"/>
      <c r="Z637" s="191"/>
      <c r="AA637" s="191"/>
      <c r="AB637" s="171"/>
      <c r="AC637" s="191"/>
      <c r="AD637" s="191"/>
      <c r="AE637" s="171"/>
      <c r="AF637" s="191"/>
      <c r="AG637" s="191"/>
      <c r="AH637" s="171"/>
      <c r="AI637" s="191"/>
      <c r="AJ637" s="191"/>
      <c r="AK637" s="171"/>
      <c r="AL637" s="191"/>
      <c r="AM637" s="191"/>
      <c r="AN637" s="171"/>
      <c r="AO637" s="191"/>
      <c r="AP637" s="191"/>
      <c r="AQ637" s="171"/>
      <c r="AR637" s="191"/>
      <c r="AS637" s="191"/>
      <c r="AT637" s="171"/>
      <c r="AU637" s="191"/>
      <c r="AV637" s="191"/>
      <c r="AW637" s="171"/>
      <c r="AX637" s="191"/>
      <c r="AY637" s="191"/>
      <c r="AZ637" s="171"/>
      <c r="BA637" s="191"/>
      <c r="BB637" s="191"/>
      <c r="BC637" s="171"/>
      <c r="BD637" s="191"/>
      <c r="BE637" s="191"/>
      <c r="BF637" s="171"/>
      <c r="BG637" s="191"/>
      <c r="BH637" s="191"/>
      <c r="BI637" s="171"/>
      <c r="BJ637" s="191"/>
      <c r="BK637" s="191"/>
      <c r="BL637" s="171"/>
      <c r="BM637" s="191"/>
      <c r="BN637" s="191"/>
      <c r="BO637" s="171"/>
      <c r="BP637" s="191"/>
      <c r="BQ637" s="191"/>
      <c r="BR637" s="171"/>
      <c r="BS637" s="191"/>
      <c r="BT637" s="191"/>
      <c r="BU637" s="171"/>
      <c r="BV637" s="191"/>
      <c r="BW637" s="191"/>
      <c r="BX637" s="171"/>
      <c r="BY637" s="191"/>
      <c r="BZ637" s="191"/>
      <c r="CA637" s="171"/>
      <c r="CB637" s="191"/>
      <c r="CC637" s="191"/>
      <c r="CD637" s="171"/>
      <c r="CE637" s="191"/>
      <c r="CF637" s="191"/>
      <c r="CG637" s="171"/>
      <c r="CH637" s="191"/>
      <c r="CI637" s="191"/>
      <c r="CJ637" s="171"/>
      <c r="CK637" s="191"/>
      <c r="CL637" s="191"/>
      <c r="CM637" s="171"/>
      <c r="CN637" s="191"/>
      <c r="CO637" s="191"/>
      <c r="CP637" s="171"/>
      <c r="CQ637" s="191"/>
      <c r="CR637" s="191"/>
      <c r="CS637" s="171"/>
      <c r="CT637" s="191"/>
      <c r="CU637" s="191"/>
      <c r="CV637" s="171"/>
      <c r="CW637" s="191"/>
      <c r="CX637" s="191"/>
      <c r="CY637" s="171"/>
      <c r="CZ637" s="191"/>
      <c r="DA637" s="191"/>
      <c r="DB637" s="171"/>
      <c r="DC637" s="191"/>
      <c r="DD637" s="191"/>
      <c r="DE637" s="171"/>
      <c r="DF637" s="191"/>
      <c r="DG637" s="191"/>
      <c r="DH637" s="171"/>
      <c r="DI637" s="191"/>
      <c r="DJ637" s="191"/>
      <c r="DK637" s="171"/>
      <c r="DL637" s="191"/>
      <c r="DM637" s="191"/>
      <c r="DN637" s="171"/>
      <c r="DO637" s="191"/>
      <c r="DP637" s="191"/>
      <c r="DQ637" s="171"/>
      <c r="DR637" s="191"/>
      <c r="DS637" s="191"/>
      <c r="DT637" s="171"/>
      <c r="DU637" s="191"/>
      <c r="DV637" s="191"/>
    </row>
    <row r="638" spans="1:126" x14ac:dyDescent="0.2">
      <c r="A638" s="191"/>
      <c r="B638" s="203"/>
      <c r="C638" s="203"/>
      <c r="D638" s="203"/>
      <c r="E638" s="207"/>
      <c r="F638" s="202" t="s">
        <v>258</v>
      </c>
      <c r="G638" s="179"/>
      <c r="H638" s="179"/>
      <c r="I638" s="192"/>
      <c r="J638" s="192"/>
      <c r="K638" s="179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  <c r="AV638" s="179"/>
      <c r="AW638" s="179"/>
      <c r="AX638" s="179"/>
      <c r="AY638" s="179"/>
      <c r="AZ638" s="179"/>
      <c r="BA638" s="179"/>
      <c r="BB638" s="179"/>
      <c r="BC638" s="179"/>
      <c r="BD638" s="179"/>
      <c r="BE638" s="179"/>
      <c r="BF638" s="179"/>
      <c r="BG638" s="179"/>
      <c r="BH638" s="179"/>
      <c r="BI638" s="179"/>
      <c r="BJ638" s="179"/>
      <c r="BK638" s="179"/>
      <c r="BL638" s="179"/>
      <c r="BM638" s="179"/>
      <c r="BN638" s="179"/>
      <c r="BO638" s="179"/>
      <c r="BP638" s="179"/>
      <c r="BQ638" s="179"/>
      <c r="BR638" s="179"/>
      <c r="BS638" s="179"/>
      <c r="BT638" s="179"/>
      <c r="BU638" s="179"/>
      <c r="BV638" s="179"/>
      <c r="BW638" s="179"/>
      <c r="BX638" s="179"/>
      <c r="BY638" s="179"/>
      <c r="BZ638" s="179"/>
      <c r="CA638" s="179"/>
      <c r="CB638" s="179"/>
      <c r="CC638" s="179"/>
      <c r="CD638" s="179"/>
      <c r="CE638" s="179"/>
      <c r="CF638" s="179"/>
      <c r="CG638" s="179"/>
      <c r="CH638" s="179"/>
      <c r="CI638" s="179"/>
      <c r="CJ638" s="179"/>
      <c r="CK638" s="179"/>
      <c r="CL638" s="179"/>
      <c r="CM638" s="179"/>
      <c r="CN638" s="179"/>
      <c r="CO638" s="179"/>
      <c r="CP638" s="179"/>
      <c r="CQ638" s="179"/>
      <c r="CR638" s="179"/>
      <c r="CS638" s="179"/>
      <c r="CT638" s="179"/>
      <c r="CU638" s="179"/>
      <c r="CV638" s="179"/>
      <c r="CW638" s="179"/>
      <c r="CX638" s="179"/>
      <c r="CY638" s="179"/>
      <c r="CZ638" s="179"/>
      <c r="DA638" s="179"/>
      <c r="DB638" s="179"/>
      <c r="DC638" s="179"/>
      <c r="DD638" s="179"/>
      <c r="DE638" s="179"/>
      <c r="DF638" s="179"/>
      <c r="DG638" s="179"/>
      <c r="DH638" s="179"/>
      <c r="DI638" s="179"/>
      <c r="DJ638" s="179"/>
      <c r="DK638" s="179"/>
      <c r="DL638" s="179"/>
      <c r="DM638" s="179"/>
      <c r="DN638" s="179"/>
      <c r="DO638" s="179"/>
      <c r="DP638" s="179"/>
      <c r="DQ638" s="179"/>
      <c r="DR638" s="179"/>
      <c r="DS638" s="179"/>
      <c r="DT638" s="179"/>
      <c r="DU638" s="179"/>
      <c r="DV638" s="179"/>
    </row>
    <row r="639" spans="1:126" x14ac:dyDescent="0.2">
      <c r="A639" s="191"/>
      <c r="B639" s="203"/>
      <c r="C639" s="203"/>
      <c r="D639" s="203"/>
      <c r="E639" s="207"/>
      <c r="F639" s="202" t="s">
        <v>259</v>
      </c>
      <c r="G639" s="179"/>
      <c r="H639" s="179"/>
      <c r="I639" s="192"/>
      <c r="J639" s="192"/>
      <c r="K639" s="179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  <c r="AV639" s="179"/>
      <c r="AW639" s="179"/>
      <c r="AX639" s="179"/>
      <c r="AY639" s="179"/>
      <c r="AZ639" s="179"/>
      <c r="BA639" s="179"/>
      <c r="BB639" s="179"/>
      <c r="BC639" s="179"/>
      <c r="BD639" s="179"/>
      <c r="BE639" s="179"/>
      <c r="BF639" s="179"/>
      <c r="BG639" s="179"/>
      <c r="BH639" s="179"/>
      <c r="BI639" s="179"/>
      <c r="BJ639" s="179"/>
      <c r="BK639" s="179"/>
      <c r="BL639" s="179"/>
      <c r="BM639" s="179"/>
      <c r="BN639" s="179"/>
      <c r="BO639" s="179"/>
      <c r="BP639" s="179"/>
      <c r="BQ639" s="179"/>
      <c r="BR639" s="179"/>
      <c r="BS639" s="179"/>
      <c r="BT639" s="179"/>
      <c r="BU639" s="179"/>
      <c r="BV639" s="179"/>
      <c r="BW639" s="179"/>
      <c r="BX639" s="179"/>
      <c r="BY639" s="179"/>
      <c r="BZ639" s="179"/>
      <c r="CA639" s="179"/>
      <c r="CB639" s="179"/>
      <c r="CC639" s="179"/>
      <c r="CD639" s="179"/>
      <c r="CE639" s="179"/>
      <c r="CF639" s="179"/>
      <c r="CG639" s="179"/>
      <c r="CH639" s="179"/>
      <c r="CI639" s="179"/>
      <c r="CJ639" s="179"/>
      <c r="CK639" s="179"/>
      <c r="CL639" s="179"/>
      <c r="CM639" s="179"/>
      <c r="CN639" s="179"/>
      <c r="CO639" s="179"/>
      <c r="CP639" s="179"/>
      <c r="CQ639" s="179"/>
      <c r="CR639" s="179"/>
      <c r="CS639" s="179"/>
      <c r="CT639" s="179"/>
      <c r="CU639" s="179"/>
      <c r="CV639" s="179"/>
      <c r="CW639" s="179"/>
      <c r="CX639" s="179"/>
      <c r="CY639" s="179"/>
      <c r="CZ639" s="179"/>
      <c r="DA639" s="179"/>
      <c r="DB639" s="179"/>
      <c r="DC639" s="179"/>
      <c r="DD639" s="179"/>
      <c r="DE639" s="179"/>
      <c r="DF639" s="179"/>
      <c r="DG639" s="179"/>
      <c r="DH639" s="179"/>
      <c r="DI639" s="179"/>
      <c r="DJ639" s="179"/>
      <c r="DK639" s="179"/>
      <c r="DL639" s="179"/>
      <c r="DM639" s="179"/>
      <c r="DN639" s="179"/>
      <c r="DO639" s="179"/>
      <c r="DP639" s="179"/>
      <c r="DQ639" s="179"/>
      <c r="DR639" s="179"/>
      <c r="DS639" s="179"/>
      <c r="DT639" s="179"/>
      <c r="DU639" s="179"/>
      <c r="DV639" s="179"/>
    </row>
    <row r="640" spans="1:126" x14ac:dyDescent="0.2">
      <c r="A640" s="191"/>
      <c r="B640" s="203"/>
      <c r="C640" s="203"/>
      <c r="D640" s="203"/>
      <c r="E640" s="207"/>
      <c r="F640" s="202" t="s">
        <v>258</v>
      </c>
      <c r="G640" s="179"/>
      <c r="H640" s="179"/>
      <c r="I640" s="192"/>
      <c r="J640" s="192"/>
      <c r="K640" s="179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  <c r="AV640" s="179"/>
      <c r="AW640" s="179"/>
      <c r="AX640" s="179"/>
      <c r="AY640" s="179"/>
      <c r="AZ640" s="179"/>
      <c r="BA640" s="179"/>
      <c r="BB640" s="179"/>
      <c r="BC640" s="179"/>
      <c r="BD640" s="179"/>
      <c r="BE640" s="179"/>
      <c r="BF640" s="179"/>
      <c r="BG640" s="179"/>
      <c r="BH640" s="179"/>
      <c r="BI640" s="179"/>
      <c r="BJ640" s="179"/>
      <c r="BK640" s="179"/>
      <c r="BL640" s="179"/>
      <c r="BM640" s="179"/>
      <c r="BN640" s="179"/>
      <c r="BO640" s="179"/>
      <c r="BP640" s="179"/>
      <c r="BQ640" s="179"/>
      <c r="BR640" s="179"/>
      <c r="BS640" s="179"/>
      <c r="BT640" s="179"/>
      <c r="BU640" s="179"/>
      <c r="BV640" s="179"/>
      <c r="BW640" s="179"/>
      <c r="BX640" s="179"/>
      <c r="BY640" s="179"/>
      <c r="BZ640" s="179"/>
      <c r="CA640" s="179"/>
      <c r="CB640" s="179"/>
      <c r="CC640" s="179"/>
      <c r="CD640" s="179"/>
      <c r="CE640" s="179"/>
      <c r="CF640" s="179"/>
      <c r="CG640" s="179"/>
      <c r="CH640" s="179"/>
      <c r="CI640" s="179"/>
      <c r="CJ640" s="179"/>
      <c r="CK640" s="179"/>
      <c r="CL640" s="179"/>
      <c r="CM640" s="179"/>
      <c r="CN640" s="179"/>
      <c r="CO640" s="179"/>
      <c r="CP640" s="179"/>
      <c r="CQ640" s="179"/>
      <c r="CR640" s="179"/>
      <c r="CS640" s="179"/>
      <c r="CT640" s="179"/>
      <c r="CU640" s="179"/>
      <c r="CV640" s="179"/>
      <c r="CW640" s="179"/>
      <c r="CX640" s="179"/>
      <c r="CY640" s="179"/>
      <c r="CZ640" s="179"/>
      <c r="DA640" s="179"/>
      <c r="DB640" s="179"/>
      <c r="DC640" s="179"/>
      <c r="DD640" s="179"/>
      <c r="DE640" s="179"/>
      <c r="DF640" s="179"/>
      <c r="DG640" s="179"/>
      <c r="DH640" s="179"/>
      <c r="DI640" s="179"/>
      <c r="DJ640" s="179"/>
      <c r="DK640" s="179"/>
      <c r="DL640" s="179"/>
      <c r="DM640" s="179"/>
      <c r="DN640" s="179"/>
      <c r="DO640" s="179"/>
      <c r="DP640" s="179"/>
      <c r="DQ640" s="179"/>
      <c r="DR640" s="179"/>
      <c r="DS640" s="179"/>
      <c r="DT640" s="179"/>
      <c r="DU640" s="179"/>
      <c r="DV640" s="179"/>
    </row>
    <row r="641" spans="1:126" x14ac:dyDescent="0.2">
      <c r="A641" s="191"/>
      <c r="B641" s="203"/>
      <c r="C641" s="203"/>
      <c r="D641" s="203"/>
      <c r="E641" s="207"/>
      <c r="F641" s="202" t="s">
        <v>259</v>
      </c>
      <c r="G641" s="179"/>
      <c r="H641" s="179"/>
      <c r="I641" s="192"/>
      <c r="J641" s="192"/>
      <c r="K641" s="179"/>
      <c r="L641" s="179"/>
      <c r="M641" s="179"/>
      <c r="N641" s="179"/>
      <c r="O641" s="179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  <c r="AV641" s="179"/>
      <c r="AW641" s="179"/>
      <c r="AX641" s="179"/>
      <c r="AY641" s="179"/>
      <c r="AZ641" s="179"/>
      <c r="BA641" s="179"/>
      <c r="BB641" s="179"/>
      <c r="BC641" s="179"/>
      <c r="BD641" s="179"/>
      <c r="BE641" s="179"/>
      <c r="BF641" s="179"/>
      <c r="BG641" s="179"/>
      <c r="BH641" s="179"/>
      <c r="BI641" s="179"/>
      <c r="BJ641" s="179"/>
      <c r="BK641" s="179"/>
      <c r="BL641" s="179"/>
      <c r="BM641" s="179"/>
      <c r="BN641" s="179"/>
      <c r="BO641" s="179"/>
      <c r="BP641" s="179"/>
      <c r="BQ641" s="179"/>
      <c r="BR641" s="179"/>
      <c r="BS641" s="179"/>
      <c r="BT641" s="179"/>
      <c r="BU641" s="179"/>
      <c r="BV641" s="179"/>
      <c r="BW641" s="179"/>
      <c r="BX641" s="179"/>
      <c r="BY641" s="179"/>
      <c r="BZ641" s="179"/>
      <c r="CA641" s="179"/>
      <c r="CB641" s="179"/>
      <c r="CC641" s="179"/>
      <c r="CD641" s="179"/>
      <c r="CE641" s="179"/>
      <c r="CF641" s="179"/>
      <c r="CG641" s="179"/>
      <c r="CH641" s="179"/>
      <c r="CI641" s="179"/>
      <c r="CJ641" s="179"/>
      <c r="CK641" s="179"/>
      <c r="CL641" s="179"/>
      <c r="CM641" s="179"/>
      <c r="CN641" s="179"/>
      <c r="CO641" s="179"/>
      <c r="CP641" s="179"/>
      <c r="CQ641" s="179"/>
      <c r="CR641" s="179"/>
      <c r="CS641" s="179"/>
      <c r="CT641" s="179"/>
      <c r="CU641" s="179"/>
      <c r="CV641" s="179"/>
      <c r="CW641" s="179"/>
      <c r="CX641" s="179"/>
      <c r="CY641" s="179"/>
      <c r="CZ641" s="179"/>
      <c r="DA641" s="179"/>
      <c r="DB641" s="179"/>
      <c r="DC641" s="179"/>
      <c r="DD641" s="179"/>
      <c r="DE641" s="179"/>
      <c r="DF641" s="179"/>
      <c r="DG641" s="179"/>
      <c r="DH641" s="179"/>
      <c r="DI641" s="179"/>
      <c r="DJ641" s="179"/>
      <c r="DK641" s="179"/>
      <c r="DL641" s="179"/>
      <c r="DM641" s="179"/>
      <c r="DN641" s="179"/>
      <c r="DO641" s="179"/>
      <c r="DP641" s="179"/>
      <c r="DQ641" s="179"/>
      <c r="DR641" s="179"/>
      <c r="DS641" s="179"/>
      <c r="DT641" s="179"/>
      <c r="DU641" s="179"/>
      <c r="DV641" s="179"/>
    </row>
    <row r="642" spans="1:126" x14ac:dyDescent="0.2">
      <c r="A642" s="191"/>
      <c r="B642" s="203"/>
      <c r="C642" s="203"/>
      <c r="D642" s="203"/>
      <c r="E642" s="207"/>
      <c r="F642" s="202" t="s">
        <v>258</v>
      </c>
      <c r="G642" s="179"/>
      <c r="H642" s="179"/>
      <c r="I642" s="192"/>
      <c r="J642" s="192"/>
      <c r="K642" s="179"/>
      <c r="L642" s="179"/>
      <c r="M642" s="179"/>
      <c r="N642" s="179"/>
      <c r="O642" s="179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  <c r="AV642" s="179"/>
      <c r="AW642" s="179"/>
      <c r="AX642" s="179"/>
      <c r="AY642" s="179"/>
      <c r="AZ642" s="179"/>
      <c r="BA642" s="179"/>
      <c r="BB642" s="179"/>
      <c r="BC642" s="179"/>
      <c r="BD642" s="179"/>
      <c r="BE642" s="179"/>
      <c r="BF642" s="179"/>
      <c r="BG642" s="179"/>
      <c r="BH642" s="179"/>
      <c r="BI642" s="179"/>
      <c r="BJ642" s="179"/>
      <c r="BK642" s="179"/>
      <c r="BL642" s="179"/>
      <c r="BM642" s="179"/>
      <c r="BN642" s="179"/>
      <c r="BO642" s="179"/>
      <c r="BP642" s="179"/>
      <c r="BQ642" s="179"/>
      <c r="BR642" s="179"/>
      <c r="BS642" s="179"/>
      <c r="BT642" s="179"/>
      <c r="BU642" s="179"/>
      <c r="BV642" s="179"/>
      <c r="BW642" s="179"/>
      <c r="BX642" s="179"/>
      <c r="BY642" s="179"/>
      <c r="BZ642" s="179"/>
      <c r="CA642" s="179"/>
      <c r="CB642" s="179"/>
      <c r="CC642" s="179"/>
      <c r="CD642" s="179"/>
      <c r="CE642" s="179"/>
      <c r="CF642" s="179"/>
      <c r="CG642" s="179"/>
      <c r="CH642" s="179"/>
      <c r="CI642" s="179"/>
      <c r="CJ642" s="179"/>
      <c r="CK642" s="179"/>
      <c r="CL642" s="179"/>
      <c r="CM642" s="179"/>
      <c r="CN642" s="179"/>
      <c r="CO642" s="179"/>
      <c r="CP642" s="179"/>
      <c r="CQ642" s="179"/>
      <c r="CR642" s="179"/>
      <c r="CS642" s="179"/>
      <c r="CT642" s="179"/>
      <c r="CU642" s="179"/>
      <c r="CV642" s="179"/>
      <c r="CW642" s="179"/>
      <c r="CX642" s="179"/>
      <c r="CY642" s="179"/>
      <c r="CZ642" s="179"/>
      <c r="DA642" s="179"/>
      <c r="DB642" s="179"/>
      <c r="DC642" s="179"/>
      <c r="DD642" s="179"/>
      <c r="DE642" s="179"/>
      <c r="DF642" s="179"/>
      <c r="DG642" s="179"/>
      <c r="DH642" s="179"/>
      <c r="DI642" s="179"/>
      <c r="DJ642" s="179"/>
      <c r="DK642" s="179"/>
      <c r="DL642" s="179"/>
      <c r="DM642" s="179"/>
      <c r="DN642" s="179"/>
      <c r="DO642" s="179"/>
      <c r="DP642" s="179"/>
      <c r="DQ642" s="179"/>
      <c r="DR642" s="179"/>
      <c r="DS642" s="179"/>
      <c r="DT642" s="179"/>
      <c r="DU642" s="179"/>
      <c r="DV642" s="179"/>
    </row>
    <row r="643" spans="1:126" x14ac:dyDescent="0.2">
      <c r="A643" s="191"/>
      <c r="B643" s="203"/>
      <c r="C643" s="203"/>
      <c r="D643" s="203"/>
      <c r="E643" s="207"/>
      <c r="F643" s="202" t="s">
        <v>259</v>
      </c>
      <c r="G643" s="179"/>
      <c r="H643" s="179"/>
      <c r="I643" s="192"/>
      <c r="J643" s="192"/>
      <c r="K643" s="179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  <c r="AV643" s="179"/>
      <c r="AW643" s="179"/>
      <c r="AX643" s="179"/>
      <c r="AY643" s="179"/>
      <c r="AZ643" s="179"/>
      <c r="BA643" s="179"/>
      <c r="BB643" s="179"/>
      <c r="BC643" s="179"/>
      <c r="BD643" s="179"/>
      <c r="BE643" s="179"/>
      <c r="BF643" s="179"/>
      <c r="BG643" s="179"/>
      <c r="BH643" s="179"/>
      <c r="BI643" s="179"/>
      <c r="BJ643" s="179"/>
      <c r="BK643" s="179"/>
      <c r="BL643" s="179"/>
      <c r="BM643" s="179"/>
      <c r="BN643" s="179"/>
      <c r="BO643" s="179"/>
      <c r="BP643" s="179"/>
      <c r="BQ643" s="179"/>
      <c r="BR643" s="179"/>
      <c r="BS643" s="179"/>
      <c r="BT643" s="179"/>
      <c r="BU643" s="179"/>
      <c r="BV643" s="179"/>
      <c r="BW643" s="179"/>
      <c r="BX643" s="179"/>
      <c r="BY643" s="179"/>
      <c r="BZ643" s="179"/>
      <c r="CA643" s="179"/>
      <c r="CB643" s="179"/>
      <c r="CC643" s="179"/>
      <c r="CD643" s="179"/>
      <c r="CE643" s="179"/>
      <c r="CF643" s="179"/>
      <c r="CG643" s="179"/>
      <c r="CH643" s="179"/>
      <c r="CI643" s="179"/>
      <c r="CJ643" s="179"/>
      <c r="CK643" s="179"/>
      <c r="CL643" s="179"/>
      <c r="CM643" s="179"/>
      <c r="CN643" s="179"/>
      <c r="CO643" s="179"/>
      <c r="CP643" s="179"/>
      <c r="CQ643" s="179"/>
      <c r="CR643" s="179"/>
      <c r="CS643" s="179"/>
      <c r="CT643" s="179"/>
      <c r="CU643" s="179"/>
      <c r="CV643" s="179"/>
      <c r="CW643" s="179"/>
      <c r="CX643" s="179"/>
      <c r="CY643" s="179"/>
      <c r="CZ643" s="179"/>
      <c r="DA643" s="179"/>
      <c r="DB643" s="179"/>
      <c r="DC643" s="179"/>
      <c r="DD643" s="179"/>
      <c r="DE643" s="179"/>
      <c r="DF643" s="179"/>
      <c r="DG643" s="179"/>
      <c r="DH643" s="179"/>
      <c r="DI643" s="179"/>
      <c r="DJ643" s="179"/>
      <c r="DK643" s="179"/>
      <c r="DL643" s="179"/>
      <c r="DM643" s="179"/>
      <c r="DN643" s="179"/>
      <c r="DO643" s="179"/>
      <c r="DP643" s="179"/>
      <c r="DQ643" s="179"/>
      <c r="DR643" s="179"/>
      <c r="DS643" s="179"/>
      <c r="DT643" s="179"/>
      <c r="DU643" s="179"/>
      <c r="DV643" s="179"/>
    </row>
    <row r="644" spans="1:126" x14ac:dyDescent="0.2">
      <c r="A644" s="191"/>
      <c r="B644" s="203"/>
      <c r="C644" s="203"/>
      <c r="D644" s="203"/>
      <c r="E644" s="207"/>
      <c r="F644" s="202" t="s">
        <v>258</v>
      </c>
      <c r="G644" s="179"/>
      <c r="H644" s="179"/>
      <c r="I644" s="192"/>
      <c r="J644" s="192"/>
      <c r="K644" s="179"/>
      <c r="L644" s="179"/>
      <c r="M644" s="179"/>
      <c r="N644" s="179"/>
      <c r="O644" s="179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  <c r="AV644" s="179"/>
      <c r="AW644" s="179"/>
      <c r="AX644" s="179"/>
      <c r="AY644" s="179"/>
      <c r="AZ644" s="179"/>
      <c r="BA644" s="179"/>
      <c r="BB644" s="179"/>
      <c r="BC644" s="179"/>
      <c r="BD644" s="179"/>
      <c r="BE644" s="179"/>
      <c r="BF644" s="179"/>
      <c r="BG644" s="179"/>
      <c r="BH644" s="179"/>
      <c r="BI644" s="179"/>
      <c r="BJ644" s="179"/>
      <c r="BK644" s="179"/>
      <c r="BL644" s="179"/>
      <c r="BM644" s="179"/>
      <c r="BN644" s="179"/>
      <c r="BO644" s="179"/>
      <c r="BP644" s="179"/>
      <c r="BQ644" s="179"/>
      <c r="BR644" s="179"/>
      <c r="BS644" s="179"/>
      <c r="BT644" s="179"/>
      <c r="BU644" s="179"/>
      <c r="BV644" s="179"/>
      <c r="BW644" s="179"/>
      <c r="BX644" s="179"/>
      <c r="BY644" s="179"/>
      <c r="BZ644" s="179"/>
      <c r="CA644" s="179"/>
      <c r="CB644" s="179"/>
      <c r="CC644" s="179"/>
      <c r="CD644" s="179"/>
      <c r="CE644" s="179"/>
      <c r="CF644" s="179"/>
      <c r="CG644" s="179"/>
      <c r="CH644" s="179"/>
      <c r="CI644" s="179"/>
      <c r="CJ644" s="179"/>
      <c r="CK644" s="179"/>
      <c r="CL644" s="179"/>
      <c r="CM644" s="179"/>
      <c r="CN644" s="179"/>
      <c r="CO644" s="179"/>
      <c r="CP644" s="179"/>
      <c r="CQ644" s="179"/>
      <c r="CR644" s="179"/>
      <c r="CS644" s="179"/>
      <c r="CT644" s="179"/>
      <c r="CU644" s="179"/>
      <c r="CV644" s="179"/>
      <c r="CW644" s="179"/>
      <c r="CX644" s="179"/>
      <c r="CY644" s="179"/>
      <c r="CZ644" s="179"/>
      <c r="DA644" s="179"/>
      <c r="DB644" s="179"/>
      <c r="DC644" s="179"/>
      <c r="DD644" s="179"/>
      <c r="DE644" s="179"/>
      <c r="DF644" s="179"/>
      <c r="DG644" s="179"/>
      <c r="DH644" s="179"/>
      <c r="DI644" s="179"/>
      <c r="DJ644" s="179"/>
      <c r="DK644" s="179"/>
      <c r="DL644" s="179"/>
      <c r="DM644" s="179"/>
      <c r="DN644" s="179"/>
      <c r="DO644" s="179"/>
      <c r="DP644" s="179"/>
      <c r="DQ644" s="179"/>
      <c r="DR644" s="179"/>
      <c r="DS644" s="179"/>
      <c r="DT644" s="179"/>
      <c r="DU644" s="179"/>
      <c r="DV644" s="179"/>
    </row>
    <row r="645" spans="1:126" x14ac:dyDescent="0.2">
      <c r="A645" s="191"/>
      <c r="B645" s="203"/>
      <c r="C645" s="203"/>
      <c r="D645" s="203"/>
      <c r="E645" s="207"/>
      <c r="F645" s="202" t="s">
        <v>259</v>
      </c>
      <c r="G645" s="179"/>
      <c r="H645" s="179"/>
      <c r="I645" s="192"/>
      <c r="J645" s="192"/>
      <c r="K645" s="179"/>
      <c r="L645" s="179"/>
      <c r="M645" s="179"/>
      <c r="N645" s="179"/>
      <c r="O645" s="179"/>
      <c r="P645" s="179"/>
      <c r="Q645" s="179"/>
      <c r="R645" s="179"/>
      <c r="S645" s="179"/>
      <c r="T645" s="179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  <c r="AV645" s="179"/>
      <c r="AW645" s="179"/>
      <c r="AX645" s="179"/>
      <c r="AY645" s="179"/>
      <c r="AZ645" s="179"/>
      <c r="BA645" s="179"/>
      <c r="BB645" s="179"/>
      <c r="BC645" s="179"/>
      <c r="BD645" s="179"/>
      <c r="BE645" s="179"/>
      <c r="BF645" s="179"/>
      <c r="BG645" s="179"/>
      <c r="BH645" s="179"/>
      <c r="BI645" s="179"/>
      <c r="BJ645" s="179"/>
      <c r="BK645" s="179"/>
      <c r="BL645" s="179"/>
      <c r="BM645" s="179"/>
      <c r="BN645" s="179"/>
      <c r="BO645" s="179"/>
      <c r="BP645" s="179"/>
      <c r="BQ645" s="179"/>
      <c r="BR645" s="179"/>
      <c r="BS645" s="179"/>
      <c r="BT645" s="179"/>
      <c r="BU645" s="179"/>
      <c r="BV645" s="179"/>
      <c r="BW645" s="179"/>
      <c r="BX645" s="179"/>
      <c r="BY645" s="179"/>
      <c r="BZ645" s="179"/>
      <c r="CA645" s="179"/>
      <c r="CB645" s="179"/>
      <c r="CC645" s="179"/>
      <c r="CD645" s="179"/>
      <c r="CE645" s="179"/>
      <c r="CF645" s="179"/>
      <c r="CG645" s="179"/>
      <c r="CH645" s="179"/>
      <c r="CI645" s="179"/>
      <c r="CJ645" s="179"/>
      <c r="CK645" s="179"/>
      <c r="CL645" s="179"/>
      <c r="CM645" s="179"/>
      <c r="CN645" s="179"/>
      <c r="CO645" s="179"/>
      <c r="CP645" s="179"/>
      <c r="CQ645" s="179"/>
      <c r="CR645" s="179"/>
      <c r="CS645" s="179"/>
      <c r="CT645" s="179"/>
      <c r="CU645" s="179"/>
      <c r="CV645" s="179"/>
      <c r="CW645" s="179"/>
      <c r="CX645" s="179"/>
      <c r="CY645" s="179"/>
      <c r="CZ645" s="179"/>
      <c r="DA645" s="179"/>
      <c r="DB645" s="179"/>
      <c r="DC645" s="179"/>
      <c r="DD645" s="179"/>
      <c r="DE645" s="179"/>
      <c r="DF645" s="179"/>
      <c r="DG645" s="179"/>
      <c r="DH645" s="179"/>
      <c r="DI645" s="179"/>
      <c r="DJ645" s="179"/>
      <c r="DK645" s="179"/>
      <c r="DL645" s="179"/>
      <c r="DM645" s="179"/>
      <c r="DN645" s="179"/>
      <c r="DO645" s="179"/>
      <c r="DP645" s="179"/>
      <c r="DQ645" s="179"/>
      <c r="DR645" s="179"/>
      <c r="DS645" s="179"/>
      <c r="DT645" s="179"/>
      <c r="DU645" s="179"/>
      <c r="DV645" s="179"/>
    </row>
    <row r="646" spans="1:126" x14ac:dyDescent="0.2">
      <c r="A646" s="191"/>
      <c r="B646" s="203"/>
      <c r="C646" s="203"/>
      <c r="D646" s="203"/>
      <c r="E646" s="207"/>
      <c r="F646" s="202" t="s">
        <v>258</v>
      </c>
      <c r="G646" s="179"/>
      <c r="H646" s="179"/>
      <c r="I646" s="192"/>
      <c r="J646" s="192"/>
      <c r="K646" s="179"/>
      <c r="L646" s="179"/>
      <c r="M646" s="179"/>
      <c r="N646" s="179"/>
      <c r="O646" s="179"/>
      <c r="P646" s="179"/>
      <c r="Q646" s="179"/>
      <c r="R646" s="179"/>
      <c r="S646" s="179"/>
      <c r="T646" s="179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  <c r="AV646" s="179"/>
      <c r="AW646" s="179"/>
      <c r="AX646" s="179"/>
      <c r="AY646" s="179"/>
      <c r="AZ646" s="179"/>
      <c r="BA646" s="179"/>
      <c r="BB646" s="179"/>
      <c r="BC646" s="179"/>
      <c r="BD646" s="179"/>
      <c r="BE646" s="179"/>
      <c r="BF646" s="179"/>
      <c r="BG646" s="179"/>
      <c r="BH646" s="179"/>
      <c r="BI646" s="179"/>
      <c r="BJ646" s="179"/>
      <c r="BK646" s="179"/>
      <c r="BL646" s="179"/>
      <c r="BM646" s="179"/>
      <c r="BN646" s="179"/>
      <c r="BO646" s="179"/>
      <c r="BP646" s="179"/>
      <c r="BQ646" s="179"/>
      <c r="BR646" s="179"/>
      <c r="BS646" s="179"/>
      <c r="BT646" s="179"/>
      <c r="BU646" s="179"/>
      <c r="BV646" s="179"/>
      <c r="BW646" s="179"/>
      <c r="BX646" s="179"/>
      <c r="BY646" s="179"/>
      <c r="BZ646" s="179"/>
      <c r="CA646" s="179"/>
      <c r="CB646" s="179"/>
      <c r="CC646" s="179"/>
      <c r="CD646" s="179"/>
      <c r="CE646" s="179"/>
      <c r="CF646" s="179"/>
      <c r="CG646" s="179"/>
      <c r="CH646" s="179"/>
      <c r="CI646" s="179"/>
      <c r="CJ646" s="179"/>
      <c r="CK646" s="179"/>
      <c r="CL646" s="179"/>
      <c r="CM646" s="179"/>
      <c r="CN646" s="179"/>
      <c r="CO646" s="179"/>
      <c r="CP646" s="179"/>
      <c r="CQ646" s="179"/>
      <c r="CR646" s="179"/>
      <c r="CS646" s="179"/>
      <c r="CT646" s="179"/>
      <c r="CU646" s="179"/>
      <c r="CV646" s="179"/>
      <c r="CW646" s="179"/>
      <c r="CX646" s="179"/>
      <c r="CY646" s="179"/>
      <c r="CZ646" s="179"/>
      <c r="DA646" s="179"/>
      <c r="DB646" s="179"/>
      <c r="DC646" s="179"/>
      <c r="DD646" s="179"/>
      <c r="DE646" s="179"/>
      <c r="DF646" s="179"/>
      <c r="DG646" s="179"/>
      <c r="DH646" s="179"/>
      <c r="DI646" s="179"/>
      <c r="DJ646" s="179"/>
      <c r="DK646" s="179"/>
      <c r="DL646" s="179"/>
      <c r="DM646" s="179"/>
      <c r="DN646" s="179"/>
      <c r="DO646" s="179"/>
      <c r="DP646" s="179"/>
      <c r="DQ646" s="179"/>
      <c r="DR646" s="179"/>
      <c r="DS646" s="179"/>
      <c r="DT646" s="179"/>
      <c r="DU646" s="179"/>
      <c r="DV646" s="179"/>
    </row>
    <row r="647" spans="1:126" x14ac:dyDescent="0.2">
      <c r="A647" s="191"/>
      <c r="B647" s="203"/>
      <c r="C647" s="203"/>
      <c r="D647" s="203"/>
      <c r="E647" s="207"/>
      <c r="F647" s="202" t="s">
        <v>259</v>
      </c>
      <c r="G647" s="179"/>
      <c r="H647" s="179"/>
      <c r="I647" s="192"/>
      <c r="J647" s="192"/>
      <c r="K647" s="179"/>
      <c r="L647" s="179"/>
      <c r="M647" s="179"/>
      <c r="N647" s="179"/>
      <c r="O647" s="179"/>
      <c r="P647" s="179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  <c r="AV647" s="179"/>
      <c r="AW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J647" s="179"/>
      <c r="BK647" s="179"/>
      <c r="BL647" s="179"/>
      <c r="BM647" s="179"/>
      <c r="BN647" s="179"/>
      <c r="BO647" s="179"/>
      <c r="BP647" s="179"/>
      <c r="BQ647" s="179"/>
      <c r="BR647" s="179"/>
      <c r="BS647" s="179"/>
      <c r="BT647" s="179"/>
      <c r="BU647" s="179"/>
      <c r="BV647" s="179"/>
      <c r="BW647" s="179"/>
      <c r="BX647" s="179"/>
      <c r="BY647" s="179"/>
      <c r="BZ647" s="179"/>
      <c r="CA647" s="179"/>
      <c r="CB647" s="179"/>
      <c r="CC647" s="179"/>
      <c r="CD647" s="179"/>
      <c r="CE647" s="179"/>
      <c r="CF647" s="179"/>
      <c r="CG647" s="179"/>
      <c r="CH647" s="179"/>
      <c r="CI647" s="179"/>
      <c r="CJ647" s="179"/>
      <c r="CK647" s="179"/>
      <c r="CL647" s="179"/>
      <c r="CM647" s="179"/>
      <c r="CN647" s="179"/>
      <c r="CO647" s="179"/>
      <c r="CP647" s="179"/>
      <c r="CQ647" s="179"/>
      <c r="CR647" s="179"/>
      <c r="CS647" s="179"/>
      <c r="CT647" s="179"/>
      <c r="CU647" s="179"/>
      <c r="CV647" s="179"/>
      <c r="CW647" s="179"/>
      <c r="CX647" s="179"/>
      <c r="CY647" s="179"/>
      <c r="CZ647" s="179"/>
      <c r="DA647" s="179"/>
      <c r="DB647" s="179"/>
      <c r="DC647" s="179"/>
      <c r="DD647" s="179"/>
      <c r="DE647" s="179"/>
      <c r="DF647" s="179"/>
      <c r="DG647" s="179"/>
      <c r="DH647" s="179"/>
      <c r="DI647" s="179"/>
      <c r="DJ647" s="179"/>
      <c r="DK647" s="179"/>
      <c r="DL647" s="179"/>
      <c r="DM647" s="179"/>
      <c r="DN647" s="179"/>
      <c r="DO647" s="179"/>
      <c r="DP647" s="179"/>
      <c r="DQ647" s="179"/>
      <c r="DR647" s="179"/>
      <c r="DS647" s="179"/>
      <c r="DT647" s="179"/>
      <c r="DU647" s="179"/>
      <c r="DV647" s="179"/>
    </row>
    <row r="648" spans="1:126" x14ac:dyDescent="0.2">
      <c r="A648" s="191"/>
      <c r="B648" s="203"/>
      <c r="C648" s="203"/>
      <c r="D648" s="203"/>
      <c r="E648" s="207"/>
      <c r="F648" s="202" t="s">
        <v>258</v>
      </c>
      <c r="G648" s="179"/>
      <c r="H648" s="179"/>
      <c r="I648" s="192"/>
      <c r="J648" s="192"/>
      <c r="K648" s="179"/>
      <c r="L648" s="179"/>
      <c r="M648" s="179"/>
      <c r="N648" s="179"/>
      <c r="O648" s="179"/>
      <c r="P648" s="179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  <c r="AV648" s="179"/>
      <c r="AW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J648" s="179"/>
      <c r="BK648" s="179"/>
      <c r="BL648" s="179"/>
      <c r="BM648" s="179"/>
      <c r="BN648" s="179"/>
      <c r="BO648" s="179"/>
      <c r="BP648" s="179"/>
      <c r="BQ648" s="179"/>
      <c r="BR648" s="179"/>
      <c r="BS648" s="179"/>
      <c r="BT648" s="179"/>
      <c r="BU648" s="179"/>
      <c r="BV648" s="179"/>
      <c r="BW648" s="179"/>
      <c r="BX648" s="179"/>
      <c r="BY648" s="179"/>
      <c r="BZ648" s="179"/>
      <c r="CA648" s="179"/>
      <c r="CB648" s="179"/>
      <c r="CC648" s="179"/>
      <c r="CD648" s="179"/>
      <c r="CE648" s="179"/>
      <c r="CF648" s="179"/>
      <c r="CG648" s="179"/>
      <c r="CH648" s="179"/>
      <c r="CI648" s="179"/>
      <c r="CJ648" s="179"/>
      <c r="CK648" s="179"/>
      <c r="CL648" s="179"/>
      <c r="CM648" s="179"/>
      <c r="CN648" s="179"/>
      <c r="CO648" s="179"/>
      <c r="CP648" s="179"/>
      <c r="CQ648" s="179"/>
      <c r="CR648" s="179"/>
      <c r="CS648" s="179"/>
      <c r="CT648" s="179"/>
      <c r="CU648" s="179"/>
      <c r="CV648" s="179"/>
      <c r="CW648" s="179"/>
      <c r="CX648" s="179"/>
      <c r="CY648" s="179"/>
      <c r="CZ648" s="179"/>
      <c r="DA648" s="179"/>
      <c r="DB648" s="179"/>
      <c r="DC648" s="179"/>
      <c r="DD648" s="179"/>
      <c r="DE648" s="179"/>
      <c r="DF648" s="179"/>
      <c r="DG648" s="179"/>
      <c r="DH648" s="179"/>
      <c r="DI648" s="179"/>
      <c r="DJ648" s="179"/>
      <c r="DK648" s="179"/>
      <c r="DL648" s="179"/>
      <c r="DM648" s="179"/>
      <c r="DN648" s="179"/>
      <c r="DO648" s="179"/>
      <c r="DP648" s="179"/>
      <c r="DQ648" s="179"/>
      <c r="DR648" s="179"/>
      <c r="DS648" s="179"/>
      <c r="DT648" s="179"/>
      <c r="DU648" s="179"/>
      <c r="DV648" s="179"/>
    </row>
    <row r="649" spans="1:126" x14ac:dyDescent="0.2">
      <c r="A649" s="191"/>
      <c r="B649" s="203"/>
      <c r="C649" s="203"/>
      <c r="D649" s="203"/>
      <c r="E649" s="207"/>
      <c r="F649" s="202" t="s">
        <v>259</v>
      </c>
      <c r="G649" s="179"/>
      <c r="H649" s="179"/>
      <c r="I649" s="192"/>
      <c r="J649" s="192"/>
      <c r="K649" s="179"/>
      <c r="L649" s="179"/>
      <c r="M649" s="179"/>
      <c r="N649" s="179"/>
      <c r="O649" s="179"/>
      <c r="P649" s="179"/>
      <c r="Q649" s="179"/>
      <c r="R649" s="179"/>
      <c r="S649" s="179"/>
      <c r="T649" s="179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  <c r="AV649" s="179"/>
      <c r="AW649" s="179"/>
      <c r="AX649" s="179"/>
      <c r="AY649" s="179"/>
      <c r="AZ649" s="179"/>
      <c r="BA649" s="179"/>
      <c r="BB649" s="179"/>
      <c r="BC649" s="179"/>
      <c r="BD649" s="179"/>
      <c r="BE649" s="179"/>
      <c r="BF649" s="179"/>
      <c r="BG649" s="179"/>
      <c r="BH649" s="179"/>
      <c r="BI649" s="179"/>
      <c r="BJ649" s="179"/>
      <c r="BK649" s="179"/>
      <c r="BL649" s="179"/>
      <c r="BM649" s="179"/>
      <c r="BN649" s="179"/>
      <c r="BO649" s="179"/>
      <c r="BP649" s="179"/>
      <c r="BQ649" s="179"/>
      <c r="BR649" s="179"/>
      <c r="BS649" s="179"/>
      <c r="BT649" s="179"/>
      <c r="BU649" s="179"/>
      <c r="BV649" s="179"/>
      <c r="BW649" s="179"/>
      <c r="BX649" s="179"/>
      <c r="BY649" s="179"/>
      <c r="BZ649" s="179"/>
      <c r="CA649" s="179"/>
      <c r="CB649" s="179"/>
      <c r="CC649" s="179"/>
      <c r="CD649" s="179"/>
      <c r="CE649" s="179"/>
      <c r="CF649" s="179"/>
      <c r="CG649" s="179"/>
      <c r="CH649" s="179"/>
      <c r="CI649" s="179"/>
      <c r="CJ649" s="179"/>
      <c r="CK649" s="179"/>
      <c r="CL649" s="179"/>
      <c r="CM649" s="179"/>
      <c r="CN649" s="179"/>
      <c r="CO649" s="179"/>
      <c r="CP649" s="179"/>
      <c r="CQ649" s="179"/>
      <c r="CR649" s="179"/>
      <c r="CS649" s="179"/>
      <c r="CT649" s="179"/>
      <c r="CU649" s="179"/>
      <c r="CV649" s="179"/>
      <c r="CW649" s="179"/>
      <c r="CX649" s="179"/>
      <c r="CY649" s="179"/>
      <c r="CZ649" s="179"/>
      <c r="DA649" s="179"/>
      <c r="DB649" s="179"/>
      <c r="DC649" s="179"/>
      <c r="DD649" s="179"/>
      <c r="DE649" s="179"/>
      <c r="DF649" s="179"/>
      <c r="DG649" s="179"/>
      <c r="DH649" s="179"/>
      <c r="DI649" s="179"/>
      <c r="DJ649" s="179"/>
      <c r="DK649" s="179"/>
      <c r="DL649" s="179"/>
      <c r="DM649" s="179"/>
      <c r="DN649" s="179"/>
      <c r="DO649" s="179"/>
      <c r="DP649" s="179"/>
      <c r="DQ649" s="179"/>
      <c r="DR649" s="179"/>
      <c r="DS649" s="179"/>
      <c r="DT649" s="179"/>
      <c r="DU649" s="179"/>
      <c r="DV649" s="179"/>
    </row>
    <row r="650" spans="1:126" x14ac:dyDescent="0.2">
      <c r="A650" s="191"/>
      <c r="B650" s="203"/>
      <c r="C650" s="203"/>
      <c r="D650" s="203"/>
      <c r="E650" s="207"/>
      <c r="F650" s="202" t="s">
        <v>258</v>
      </c>
      <c r="G650" s="179"/>
      <c r="H650" s="179"/>
      <c r="I650" s="192"/>
      <c r="J650" s="192"/>
      <c r="K650" s="179"/>
      <c r="L650" s="179"/>
      <c r="M650" s="179"/>
      <c r="N650" s="179"/>
      <c r="O650" s="179"/>
      <c r="P650" s="179"/>
      <c r="Q650" s="179"/>
      <c r="R650" s="179"/>
      <c r="S650" s="179"/>
      <c r="T650" s="179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/>
      <c r="BL650" s="179"/>
      <c r="BM650" s="179"/>
      <c r="BN650" s="179"/>
      <c r="BO650" s="179"/>
      <c r="BP650" s="179"/>
      <c r="BQ650" s="179"/>
      <c r="BR650" s="179"/>
      <c r="BS650" s="179"/>
      <c r="BT650" s="179"/>
      <c r="BU650" s="179"/>
      <c r="BV650" s="179"/>
      <c r="BW650" s="179"/>
      <c r="BX650" s="179"/>
      <c r="BY650" s="179"/>
      <c r="BZ650" s="179"/>
      <c r="CA650" s="179"/>
      <c r="CB650" s="179"/>
      <c r="CC650" s="179"/>
      <c r="CD650" s="179"/>
      <c r="CE650" s="179"/>
      <c r="CF650" s="179"/>
      <c r="CG650" s="179"/>
      <c r="CH650" s="179"/>
      <c r="CI650" s="179"/>
      <c r="CJ650" s="179"/>
      <c r="CK650" s="179"/>
      <c r="CL650" s="179"/>
      <c r="CM650" s="179"/>
      <c r="CN650" s="179"/>
      <c r="CO650" s="179"/>
      <c r="CP650" s="179"/>
      <c r="CQ650" s="179"/>
      <c r="CR650" s="179"/>
      <c r="CS650" s="179"/>
      <c r="CT650" s="179"/>
      <c r="CU650" s="179"/>
      <c r="CV650" s="179"/>
      <c r="CW650" s="179"/>
      <c r="CX650" s="179"/>
      <c r="CY650" s="179"/>
      <c r="CZ650" s="179"/>
      <c r="DA650" s="179"/>
      <c r="DB650" s="179"/>
      <c r="DC650" s="179"/>
      <c r="DD650" s="179"/>
      <c r="DE650" s="179"/>
      <c r="DF650" s="179"/>
      <c r="DG650" s="179"/>
      <c r="DH650" s="179"/>
      <c r="DI650" s="179"/>
      <c r="DJ650" s="179"/>
      <c r="DK650" s="179"/>
      <c r="DL650" s="179"/>
      <c r="DM650" s="179"/>
      <c r="DN650" s="179"/>
      <c r="DO650" s="179"/>
      <c r="DP650" s="179"/>
      <c r="DQ650" s="179"/>
      <c r="DR650" s="179"/>
      <c r="DS650" s="179"/>
      <c r="DT650" s="179"/>
      <c r="DU650" s="179"/>
      <c r="DV650" s="179"/>
    </row>
    <row r="651" spans="1:126" x14ac:dyDescent="0.2">
      <c r="A651" s="191"/>
      <c r="B651" s="203"/>
      <c r="C651" s="203"/>
      <c r="D651" s="203"/>
      <c r="E651" s="207"/>
      <c r="F651" s="202" t="s">
        <v>259</v>
      </c>
      <c r="G651" s="179"/>
      <c r="H651" s="179"/>
      <c r="I651" s="192"/>
      <c r="J651" s="192"/>
      <c r="K651" s="179"/>
      <c r="L651" s="179"/>
      <c r="M651" s="179"/>
      <c r="N651" s="179"/>
      <c r="O651" s="179"/>
      <c r="P651" s="179"/>
      <c r="Q651" s="179"/>
      <c r="R651" s="179"/>
      <c r="S651" s="179"/>
      <c r="T651" s="179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J651" s="179"/>
      <c r="BK651" s="179"/>
      <c r="BL651" s="179"/>
      <c r="BM651" s="179"/>
      <c r="BN651" s="179"/>
      <c r="BO651" s="179"/>
      <c r="BP651" s="179"/>
      <c r="BQ651" s="179"/>
      <c r="BR651" s="179"/>
      <c r="BS651" s="179"/>
      <c r="BT651" s="179"/>
      <c r="BU651" s="179"/>
      <c r="BV651" s="179"/>
      <c r="BW651" s="179"/>
      <c r="BX651" s="179"/>
      <c r="BY651" s="179"/>
      <c r="BZ651" s="179"/>
      <c r="CA651" s="179"/>
      <c r="CB651" s="179"/>
      <c r="CC651" s="179"/>
      <c r="CD651" s="179"/>
      <c r="CE651" s="179"/>
      <c r="CF651" s="179"/>
      <c r="CG651" s="179"/>
      <c r="CH651" s="179"/>
      <c r="CI651" s="179"/>
      <c r="CJ651" s="179"/>
      <c r="CK651" s="179"/>
      <c r="CL651" s="179"/>
      <c r="CM651" s="179"/>
      <c r="CN651" s="179"/>
      <c r="CO651" s="179"/>
      <c r="CP651" s="179"/>
      <c r="CQ651" s="179"/>
      <c r="CR651" s="179"/>
      <c r="CS651" s="179"/>
      <c r="CT651" s="179"/>
      <c r="CU651" s="179"/>
      <c r="CV651" s="179"/>
      <c r="CW651" s="179"/>
      <c r="CX651" s="179"/>
      <c r="CY651" s="179"/>
      <c r="CZ651" s="179"/>
      <c r="DA651" s="179"/>
      <c r="DB651" s="179"/>
      <c r="DC651" s="179"/>
      <c r="DD651" s="179"/>
      <c r="DE651" s="179"/>
      <c r="DF651" s="179"/>
      <c r="DG651" s="179"/>
      <c r="DH651" s="179"/>
      <c r="DI651" s="179"/>
      <c r="DJ651" s="179"/>
      <c r="DK651" s="179"/>
      <c r="DL651" s="179"/>
      <c r="DM651" s="179"/>
      <c r="DN651" s="179"/>
      <c r="DO651" s="179"/>
      <c r="DP651" s="179"/>
      <c r="DQ651" s="179"/>
      <c r="DR651" s="179"/>
      <c r="DS651" s="179"/>
      <c r="DT651" s="179"/>
      <c r="DU651" s="179"/>
      <c r="DV651" s="179"/>
    </row>
    <row r="652" spans="1:126" x14ac:dyDescent="0.2">
      <c r="A652" s="191"/>
      <c r="B652" s="203"/>
      <c r="C652" s="203"/>
      <c r="D652" s="203"/>
      <c r="E652" s="207"/>
      <c r="F652" s="202" t="s">
        <v>258</v>
      </c>
      <c r="G652" s="179"/>
      <c r="H652" s="179"/>
      <c r="I652" s="192"/>
      <c r="J652" s="192"/>
      <c r="K652" s="179"/>
      <c r="L652" s="179"/>
      <c r="M652" s="179"/>
      <c r="N652" s="179"/>
      <c r="O652" s="179"/>
      <c r="P652" s="179"/>
      <c r="Q652" s="179"/>
      <c r="R652" s="179"/>
      <c r="S652" s="179"/>
      <c r="T652" s="179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/>
      <c r="BL652" s="179"/>
      <c r="BM652" s="179"/>
      <c r="BN652" s="179"/>
      <c r="BO652" s="179"/>
      <c r="BP652" s="179"/>
      <c r="BQ652" s="179"/>
      <c r="BR652" s="179"/>
      <c r="BS652" s="179"/>
      <c r="BT652" s="179"/>
      <c r="BU652" s="179"/>
      <c r="BV652" s="179"/>
      <c r="BW652" s="179"/>
      <c r="BX652" s="179"/>
      <c r="BY652" s="179"/>
      <c r="BZ652" s="179"/>
      <c r="CA652" s="179"/>
      <c r="CB652" s="179"/>
      <c r="CC652" s="179"/>
      <c r="CD652" s="179"/>
      <c r="CE652" s="179"/>
      <c r="CF652" s="179"/>
      <c r="CG652" s="179"/>
      <c r="CH652" s="179"/>
      <c r="CI652" s="179"/>
      <c r="CJ652" s="179"/>
      <c r="CK652" s="179"/>
      <c r="CL652" s="179"/>
      <c r="CM652" s="179"/>
      <c r="CN652" s="179"/>
      <c r="CO652" s="179"/>
      <c r="CP652" s="179"/>
      <c r="CQ652" s="179"/>
      <c r="CR652" s="179"/>
      <c r="CS652" s="179"/>
      <c r="CT652" s="179"/>
      <c r="CU652" s="179"/>
      <c r="CV652" s="179"/>
      <c r="CW652" s="179"/>
      <c r="CX652" s="179"/>
      <c r="CY652" s="179"/>
      <c r="CZ652" s="179"/>
      <c r="DA652" s="179"/>
      <c r="DB652" s="179"/>
      <c r="DC652" s="179"/>
      <c r="DD652" s="179"/>
      <c r="DE652" s="179"/>
      <c r="DF652" s="179"/>
      <c r="DG652" s="179"/>
      <c r="DH652" s="179"/>
      <c r="DI652" s="179"/>
      <c r="DJ652" s="179"/>
      <c r="DK652" s="179"/>
      <c r="DL652" s="179"/>
      <c r="DM652" s="179"/>
      <c r="DN652" s="179"/>
      <c r="DO652" s="179"/>
      <c r="DP652" s="179"/>
      <c r="DQ652" s="179"/>
      <c r="DR652" s="179"/>
      <c r="DS652" s="179"/>
      <c r="DT652" s="179"/>
      <c r="DU652" s="179"/>
      <c r="DV652" s="179"/>
    </row>
    <row r="653" spans="1:126" x14ac:dyDescent="0.2">
      <c r="A653" s="191"/>
      <c r="B653" s="203"/>
      <c r="C653" s="203"/>
      <c r="D653" s="203"/>
      <c r="E653" s="207"/>
      <c r="F653" s="202" t="s">
        <v>259</v>
      </c>
      <c r="G653" s="179"/>
      <c r="H653" s="179"/>
      <c r="I653" s="192"/>
      <c r="J653" s="192"/>
      <c r="K653" s="179"/>
      <c r="L653" s="179"/>
      <c r="M653" s="179"/>
      <c r="N653" s="179"/>
      <c r="O653" s="179"/>
      <c r="P653" s="179"/>
      <c r="Q653" s="179"/>
      <c r="R653" s="179"/>
      <c r="S653" s="179"/>
      <c r="T653" s="179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/>
      <c r="BK653" s="179"/>
      <c r="BL653" s="179"/>
      <c r="BM653" s="179"/>
      <c r="BN653" s="179"/>
      <c r="BO653" s="179"/>
      <c r="BP653" s="179"/>
      <c r="BQ653" s="179"/>
      <c r="BR653" s="179"/>
      <c r="BS653" s="179"/>
      <c r="BT653" s="179"/>
      <c r="BU653" s="179"/>
      <c r="BV653" s="179"/>
      <c r="BW653" s="179"/>
      <c r="BX653" s="179"/>
      <c r="BY653" s="179"/>
      <c r="BZ653" s="179"/>
      <c r="CA653" s="179"/>
      <c r="CB653" s="179"/>
      <c r="CC653" s="179"/>
      <c r="CD653" s="179"/>
      <c r="CE653" s="179"/>
      <c r="CF653" s="179"/>
      <c r="CG653" s="179"/>
      <c r="CH653" s="179"/>
      <c r="CI653" s="179"/>
      <c r="CJ653" s="179"/>
      <c r="CK653" s="179"/>
      <c r="CL653" s="179"/>
      <c r="CM653" s="179"/>
      <c r="CN653" s="179"/>
      <c r="CO653" s="179"/>
      <c r="CP653" s="179"/>
      <c r="CQ653" s="179"/>
      <c r="CR653" s="179"/>
      <c r="CS653" s="179"/>
      <c r="CT653" s="179"/>
      <c r="CU653" s="179"/>
      <c r="CV653" s="179"/>
      <c r="CW653" s="179"/>
      <c r="CX653" s="179"/>
      <c r="CY653" s="179"/>
      <c r="CZ653" s="179"/>
      <c r="DA653" s="179"/>
      <c r="DB653" s="179"/>
      <c r="DC653" s="179"/>
      <c r="DD653" s="179"/>
      <c r="DE653" s="179"/>
      <c r="DF653" s="179"/>
      <c r="DG653" s="179"/>
      <c r="DH653" s="179"/>
      <c r="DI653" s="179"/>
      <c r="DJ653" s="179"/>
      <c r="DK653" s="179"/>
      <c r="DL653" s="179"/>
      <c r="DM653" s="179"/>
      <c r="DN653" s="179"/>
      <c r="DO653" s="179"/>
      <c r="DP653" s="179"/>
      <c r="DQ653" s="179"/>
      <c r="DR653" s="179"/>
      <c r="DS653" s="179"/>
      <c r="DT653" s="179"/>
      <c r="DU653" s="179"/>
      <c r="DV653" s="179"/>
    </row>
    <row r="654" spans="1:126" x14ac:dyDescent="0.2">
      <c r="A654" s="191"/>
      <c r="B654" s="203"/>
      <c r="C654" s="203"/>
      <c r="D654" s="203"/>
      <c r="E654" s="207"/>
      <c r="F654" s="202" t="s">
        <v>258</v>
      </c>
      <c r="G654" s="179"/>
      <c r="H654" s="179"/>
      <c r="I654" s="192"/>
      <c r="J654" s="192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79"/>
      <c r="BN654" s="179"/>
      <c r="BO654" s="179"/>
      <c r="BP654" s="179"/>
      <c r="BQ654" s="179"/>
      <c r="BR654" s="179"/>
      <c r="BS654" s="179"/>
      <c r="BT654" s="179"/>
      <c r="BU654" s="179"/>
      <c r="BV654" s="179"/>
      <c r="BW654" s="179"/>
      <c r="BX654" s="179"/>
      <c r="BY654" s="179"/>
      <c r="BZ654" s="179"/>
      <c r="CA654" s="179"/>
      <c r="CB654" s="179"/>
      <c r="CC654" s="179"/>
      <c r="CD654" s="179"/>
      <c r="CE654" s="179"/>
      <c r="CF654" s="179"/>
      <c r="CG654" s="179"/>
      <c r="CH654" s="179"/>
      <c r="CI654" s="179"/>
      <c r="CJ654" s="179"/>
      <c r="CK654" s="179"/>
      <c r="CL654" s="179"/>
      <c r="CM654" s="179"/>
      <c r="CN654" s="179"/>
      <c r="CO654" s="179"/>
      <c r="CP654" s="179"/>
      <c r="CQ654" s="179"/>
      <c r="CR654" s="179"/>
      <c r="CS654" s="179"/>
      <c r="CT654" s="179"/>
      <c r="CU654" s="179"/>
      <c r="CV654" s="179"/>
      <c r="CW654" s="179"/>
      <c r="CX654" s="179"/>
      <c r="CY654" s="179"/>
      <c r="CZ654" s="179"/>
      <c r="DA654" s="179"/>
      <c r="DB654" s="179"/>
      <c r="DC654" s="179"/>
      <c r="DD654" s="179"/>
      <c r="DE654" s="179"/>
      <c r="DF654" s="179"/>
      <c r="DG654" s="179"/>
      <c r="DH654" s="179"/>
      <c r="DI654" s="179"/>
      <c r="DJ654" s="179"/>
      <c r="DK654" s="179"/>
      <c r="DL654" s="179"/>
      <c r="DM654" s="179"/>
      <c r="DN654" s="179"/>
      <c r="DO654" s="179"/>
      <c r="DP654" s="179"/>
      <c r="DQ654" s="179"/>
      <c r="DR654" s="179"/>
      <c r="DS654" s="179"/>
      <c r="DT654" s="179"/>
      <c r="DU654" s="179"/>
      <c r="DV654" s="179"/>
    </row>
    <row r="655" spans="1:126" x14ac:dyDescent="0.2">
      <c r="A655" s="191"/>
      <c r="B655" s="203"/>
      <c r="C655" s="203"/>
      <c r="D655" s="203"/>
      <c r="E655" s="207"/>
      <c r="F655" s="202" t="s">
        <v>259</v>
      </c>
      <c r="G655" s="179"/>
      <c r="H655" s="179"/>
      <c r="I655" s="192"/>
      <c r="J655" s="192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179"/>
      <c r="BN655" s="179"/>
      <c r="BO655" s="179"/>
      <c r="BP655" s="179"/>
      <c r="BQ655" s="179"/>
      <c r="BR655" s="179"/>
      <c r="BS655" s="179"/>
      <c r="BT655" s="179"/>
      <c r="BU655" s="179"/>
      <c r="BV655" s="179"/>
      <c r="BW655" s="179"/>
      <c r="BX655" s="179"/>
      <c r="BY655" s="179"/>
      <c r="BZ655" s="179"/>
      <c r="CA655" s="179"/>
      <c r="CB655" s="179"/>
      <c r="CC655" s="179"/>
      <c r="CD655" s="179"/>
      <c r="CE655" s="179"/>
      <c r="CF655" s="179"/>
      <c r="CG655" s="179"/>
      <c r="CH655" s="179"/>
      <c r="CI655" s="179"/>
      <c r="CJ655" s="179"/>
      <c r="CK655" s="179"/>
      <c r="CL655" s="179"/>
      <c r="CM655" s="179"/>
      <c r="CN655" s="179"/>
      <c r="CO655" s="179"/>
      <c r="CP655" s="179"/>
      <c r="CQ655" s="179"/>
      <c r="CR655" s="179"/>
      <c r="CS655" s="179"/>
      <c r="CT655" s="179"/>
      <c r="CU655" s="179"/>
      <c r="CV655" s="179"/>
      <c r="CW655" s="179"/>
      <c r="CX655" s="179"/>
      <c r="CY655" s="179"/>
      <c r="CZ655" s="179"/>
      <c r="DA655" s="179"/>
      <c r="DB655" s="179"/>
      <c r="DC655" s="179"/>
      <c r="DD655" s="179"/>
      <c r="DE655" s="179"/>
      <c r="DF655" s="179"/>
      <c r="DG655" s="179"/>
      <c r="DH655" s="179"/>
      <c r="DI655" s="179"/>
      <c r="DJ655" s="179"/>
      <c r="DK655" s="179"/>
      <c r="DL655" s="179"/>
      <c r="DM655" s="179"/>
      <c r="DN655" s="179"/>
      <c r="DO655" s="179"/>
      <c r="DP655" s="179"/>
      <c r="DQ655" s="179"/>
      <c r="DR655" s="179"/>
      <c r="DS655" s="179"/>
      <c r="DT655" s="179"/>
      <c r="DU655" s="179"/>
      <c r="DV655" s="179"/>
    </row>
    <row r="656" spans="1:126" x14ac:dyDescent="0.2">
      <c r="A656" s="191"/>
      <c r="B656" s="203"/>
      <c r="C656" s="203"/>
      <c r="D656" s="203"/>
      <c r="E656" s="207"/>
      <c r="F656" s="202" t="s">
        <v>258</v>
      </c>
      <c r="G656" s="179"/>
      <c r="H656" s="179"/>
      <c r="I656" s="192"/>
      <c r="J656" s="192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179"/>
      <c r="BN656" s="179"/>
      <c r="BO656" s="179"/>
      <c r="BP656" s="179"/>
      <c r="BQ656" s="179"/>
      <c r="BR656" s="179"/>
      <c r="BS656" s="179"/>
      <c r="BT656" s="179"/>
      <c r="BU656" s="179"/>
      <c r="BV656" s="179"/>
      <c r="BW656" s="179"/>
      <c r="BX656" s="179"/>
      <c r="BY656" s="179"/>
      <c r="BZ656" s="179"/>
      <c r="CA656" s="179"/>
      <c r="CB656" s="179"/>
      <c r="CC656" s="179"/>
      <c r="CD656" s="179"/>
      <c r="CE656" s="179"/>
      <c r="CF656" s="179"/>
      <c r="CG656" s="179"/>
      <c r="CH656" s="179"/>
      <c r="CI656" s="179"/>
      <c r="CJ656" s="179"/>
      <c r="CK656" s="179"/>
      <c r="CL656" s="179"/>
      <c r="CM656" s="179"/>
      <c r="CN656" s="179"/>
      <c r="CO656" s="179"/>
      <c r="CP656" s="179"/>
      <c r="CQ656" s="179"/>
      <c r="CR656" s="179"/>
      <c r="CS656" s="179"/>
      <c r="CT656" s="179"/>
      <c r="CU656" s="179"/>
      <c r="CV656" s="179"/>
      <c r="CW656" s="179"/>
      <c r="CX656" s="179"/>
      <c r="CY656" s="179"/>
      <c r="CZ656" s="179"/>
      <c r="DA656" s="179"/>
      <c r="DB656" s="179"/>
      <c r="DC656" s="179"/>
      <c r="DD656" s="179"/>
      <c r="DE656" s="179"/>
      <c r="DF656" s="179"/>
      <c r="DG656" s="179"/>
      <c r="DH656" s="179"/>
      <c r="DI656" s="179"/>
      <c r="DJ656" s="179"/>
      <c r="DK656" s="179"/>
      <c r="DL656" s="179"/>
      <c r="DM656" s="179"/>
      <c r="DN656" s="179"/>
      <c r="DO656" s="179"/>
      <c r="DP656" s="179"/>
      <c r="DQ656" s="179"/>
      <c r="DR656" s="179"/>
      <c r="DS656" s="179"/>
      <c r="DT656" s="179"/>
      <c r="DU656" s="179"/>
      <c r="DV656" s="179"/>
    </row>
    <row r="657" spans="1:126" x14ac:dyDescent="0.2">
      <c r="A657" s="191"/>
      <c r="B657" s="203"/>
      <c r="C657" s="203"/>
      <c r="D657" s="203"/>
      <c r="E657" s="207"/>
      <c r="F657" s="202" t="s">
        <v>259</v>
      </c>
      <c r="G657" s="179"/>
      <c r="H657" s="179"/>
      <c r="I657" s="192"/>
      <c r="J657" s="192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179"/>
      <c r="BN657" s="179"/>
      <c r="BO657" s="179"/>
      <c r="BP657" s="179"/>
      <c r="BQ657" s="179"/>
      <c r="BR657" s="179"/>
      <c r="BS657" s="179"/>
      <c r="BT657" s="179"/>
      <c r="BU657" s="179"/>
      <c r="BV657" s="179"/>
      <c r="BW657" s="179"/>
      <c r="BX657" s="179"/>
      <c r="BY657" s="179"/>
      <c r="BZ657" s="179"/>
      <c r="CA657" s="179"/>
      <c r="CB657" s="179"/>
      <c r="CC657" s="179"/>
      <c r="CD657" s="179"/>
      <c r="CE657" s="179"/>
      <c r="CF657" s="179"/>
      <c r="CG657" s="179"/>
      <c r="CH657" s="179"/>
      <c r="CI657" s="179"/>
      <c r="CJ657" s="179"/>
      <c r="CK657" s="179"/>
      <c r="CL657" s="179"/>
      <c r="CM657" s="179"/>
      <c r="CN657" s="179"/>
      <c r="CO657" s="179"/>
      <c r="CP657" s="179"/>
      <c r="CQ657" s="179"/>
      <c r="CR657" s="179"/>
      <c r="CS657" s="179"/>
      <c r="CT657" s="179"/>
      <c r="CU657" s="179"/>
      <c r="CV657" s="179"/>
      <c r="CW657" s="179"/>
      <c r="CX657" s="179"/>
      <c r="CY657" s="179"/>
      <c r="CZ657" s="179"/>
      <c r="DA657" s="179"/>
      <c r="DB657" s="179"/>
      <c r="DC657" s="179"/>
      <c r="DD657" s="179"/>
      <c r="DE657" s="179"/>
      <c r="DF657" s="179"/>
      <c r="DG657" s="179"/>
      <c r="DH657" s="179"/>
      <c r="DI657" s="179"/>
      <c r="DJ657" s="179"/>
      <c r="DK657" s="179"/>
      <c r="DL657" s="179"/>
      <c r="DM657" s="179"/>
      <c r="DN657" s="179"/>
      <c r="DO657" s="179"/>
      <c r="DP657" s="179"/>
      <c r="DQ657" s="179"/>
      <c r="DR657" s="179"/>
      <c r="DS657" s="179"/>
      <c r="DT657" s="179"/>
      <c r="DU657" s="179"/>
      <c r="DV657" s="179"/>
    </row>
    <row r="658" spans="1:126" x14ac:dyDescent="0.2">
      <c r="A658" s="191"/>
      <c r="B658" s="203"/>
      <c r="C658" s="203"/>
      <c r="D658" s="203"/>
      <c r="E658" s="207"/>
      <c r="F658" s="202" t="s">
        <v>258</v>
      </c>
      <c r="G658" s="179"/>
      <c r="H658" s="179"/>
      <c r="I658" s="192"/>
      <c r="J658" s="192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  <c r="AV658" s="179"/>
      <c r="AW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J658" s="179"/>
      <c r="BK658" s="179"/>
      <c r="BL658" s="179"/>
      <c r="BM658" s="179"/>
      <c r="BN658" s="179"/>
      <c r="BO658" s="179"/>
      <c r="BP658" s="179"/>
      <c r="BQ658" s="179"/>
      <c r="BR658" s="179"/>
      <c r="BS658" s="179"/>
      <c r="BT658" s="179"/>
      <c r="BU658" s="179"/>
      <c r="BV658" s="179"/>
      <c r="BW658" s="179"/>
      <c r="BX658" s="179"/>
      <c r="BY658" s="179"/>
      <c r="BZ658" s="179"/>
      <c r="CA658" s="179"/>
      <c r="CB658" s="179"/>
      <c r="CC658" s="179"/>
      <c r="CD658" s="179"/>
      <c r="CE658" s="179"/>
      <c r="CF658" s="179"/>
      <c r="CG658" s="179"/>
      <c r="CH658" s="179"/>
      <c r="CI658" s="179"/>
      <c r="CJ658" s="179"/>
      <c r="CK658" s="179"/>
      <c r="CL658" s="179"/>
      <c r="CM658" s="179"/>
      <c r="CN658" s="179"/>
      <c r="CO658" s="179"/>
      <c r="CP658" s="179"/>
      <c r="CQ658" s="179"/>
      <c r="CR658" s="179"/>
      <c r="CS658" s="179"/>
      <c r="CT658" s="179"/>
      <c r="CU658" s="179"/>
      <c r="CV658" s="179"/>
      <c r="CW658" s="179"/>
      <c r="CX658" s="179"/>
      <c r="CY658" s="179"/>
      <c r="CZ658" s="179"/>
      <c r="DA658" s="179"/>
      <c r="DB658" s="179"/>
      <c r="DC658" s="179"/>
      <c r="DD658" s="179"/>
      <c r="DE658" s="179"/>
      <c r="DF658" s="179"/>
      <c r="DG658" s="179"/>
      <c r="DH658" s="179"/>
      <c r="DI658" s="179"/>
      <c r="DJ658" s="179"/>
      <c r="DK658" s="179"/>
      <c r="DL658" s="179"/>
      <c r="DM658" s="179"/>
      <c r="DN658" s="179"/>
      <c r="DO658" s="179"/>
      <c r="DP658" s="179"/>
      <c r="DQ658" s="179"/>
      <c r="DR658" s="179"/>
      <c r="DS658" s="179"/>
      <c r="DT658" s="179"/>
      <c r="DU658" s="179"/>
      <c r="DV658" s="179"/>
    </row>
    <row r="659" spans="1:126" x14ac:dyDescent="0.2">
      <c r="A659" s="191"/>
      <c r="B659" s="203"/>
      <c r="C659" s="203"/>
      <c r="D659" s="203"/>
      <c r="E659" s="207"/>
      <c r="F659" s="202" t="s">
        <v>259</v>
      </c>
      <c r="G659" s="179"/>
      <c r="H659" s="179"/>
      <c r="I659" s="192"/>
      <c r="J659" s="192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179"/>
      <c r="BN659" s="179"/>
      <c r="BO659" s="179"/>
      <c r="BP659" s="179"/>
      <c r="BQ659" s="179"/>
      <c r="BR659" s="179"/>
      <c r="BS659" s="179"/>
      <c r="BT659" s="179"/>
      <c r="BU659" s="179"/>
      <c r="BV659" s="179"/>
      <c r="BW659" s="179"/>
      <c r="BX659" s="179"/>
      <c r="BY659" s="179"/>
      <c r="BZ659" s="179"/>
      <c r="CA659" s="179"/>
      <c r="CB659" s="179"/>
      <c r="CC659" s="179"/>
      <c r="CD659" s="179"/>
      <c r="CE659" s="179"/>
      <c r="CF659" s="179"/>
      <c r="CG659" s="179"/>
      <c r="CH659" s="179"/>
      <c r="CI659" s="179"/>
      <c r="CJ659" s="179"/>
      <c r="CK659" s="179"/>
      <c r="CL659" s="179"/>
      <c r="CM659" s="179"/>
      <c r="CN659" s="179"/>
      <c r="CO659" s="179"/>
      <c r="CP659" s="179"/>
      <c r="CQ659" s="179"/>
      <c r="CR659" s="179"/>
      <c r="CS659" s="179"/>
      <c r="CT659" s="179"/>
      <c r="CU659" s="179"/>
      <c r="CV659" s="179"/>
      <c r="CW659" s="179"/>
      <c r="CX659" s="179"/>
      <c r="CY659" s="179"/>
      <c r="CZ659" s="179"/>
      <c r="DA659" s="179"/>
      <c r="DB659" s="179"/>
      <c r="DC659" s="179"/>
      <c r="DD659" s="179"/>
      <c r="DE659" s="179"/>
      <c r="DF659" s="179"/>
      <c r="DG659" s="179"/>
      <c r="DH659" s="179"/>
      <c r="DI659" s="179"/>
      <c r="DJ659" s="179"/>
      <c r="DK659" s="179"/>
      <c r="DL659" s="179"/>
      <c r="DM659" s="179"/>
      <c r="DN659" s="179"/>
      <c r="DO659" s="179"/>
      <c r="DP659" s="179"/>
      <c r="DQ659" s="179"/>
      <c r="DR659" s="179"/>
      <c r="DS659" s="179"/>
      <c r="DT659" s="179"/>
      <c r="DU659" s="179"/>
      <c r="DV659" s="179"/>
    </row>
    <row r="660" spans="1:126" x14ac:dyDescent="0.2">
      <c r="A660" s="191"/>
      <c r="B660" s="203"/>
      <c r="C660" s="203"/>
      <c r="D660" s="203"/>
      <c r="E660" s="207"/>
      <c r="F660" s="202" t="s">
        <v>258</v>
      </c>
      <c r="G660" s="171"/>
      <c r="H660" s="171"/>
      <c r="I660" s="192"/>
      <c r="J660" s="192"/>
      <c r="K660" s="171"/>
      <c r="L660" s="179"/>
      <c r="M660" s="171"/>
      <c r="N660" s="171"/>
      <c r="O660" s="179"/>
      <c r="P660" s="171"/>
      <c r="Q660" s="171"/>
      <c r="R660" s="179"/>
      <c r="S660" s="171"/>
      <c r="T660" s="171"/>
      <c r="U660" s="179"/>
      <c r="V660" s="171"/>
      <c r="W660" s="171"/>
      <c r="X660" s="179"/>
      <c r="Y660" s="171"/>
      <c r="Z660" s="171"/>
      <c r="AA660" s="179"/>
      <c r="AB660" s="171"/>
      <c r="AC660" s="171"/>
      <c r="AD660" s="179"/>
      <c r="AE660" s="171"/>
      <c r="AF660" s="171"/>
      <c r="AG660" s="179"/>
      <c r="AH660" s="171"/>
      <c r="AI660" s="171"/>
      <c r="AJ660" s="179"/>
      <c r="AK660" s="171"/>
      <c r="AL660" s="171"/>
      <c r="AM660" s="179"/>
      <c r="AN660" s="171"/>
      <c r="AO660" s="171"/>
      <c r="AP660" s="179"/>
      <c r="AQ660" s="171"/>
      <c r="AR660" s="171"/>
      <c r="AS660" s="179"/>
      <c r="AT660" s="171"/>
      <c r="AU660" s="171"/>
      <c r="AV660" s="179"/>
      <c r="AW660" s="171"/>
      <c r="AX660" s="171"/>
      <c r="AY660" s="179"/>
      <c r="AZ660" s="171"/>
      <c r="BA660" s="171"/>
      <c r="BB660" s="179"/>
      <c r="BC660" s="171"/>
      <c r="BD660" s="171"/>
      <c r="BE660" s="179"/>
      <c r="BF660" s="171"/>
      <c r="BG660" s="171"/>
      <c r="BH660" s="179"/>
      <c r="BI660" s="171"/>
      <c r="BJ660" s="171"/>
      <c r="BK660" s="179"/>
      <c r="BL660" s="171"/>
      <c r="BM660" s="171"/>
      <c r="BN660" s="179"/>
      <c r="BO660" s="171"/>
      <c r="BP660" s="171"/>
      <c r="BQ660" s="179"/>
      <c r="BR660" s="171"/>
      <c r="BS660" s="171"/>
      <c r="BT660" s="179"/>
      <c r="BU660" s="171"/>
      <c r="BV660" s="171"/>
      <c r="BW660" s="179"/>
      <c r="BX660" s="171"/>
      <c r="BY660" s="171"/>
      <c r="BZ660" s="179"/>
      <c r="CA660" s="171"/>
      <c r="CB660" s="171"/>
      <c r="CC660" s="179"/>
      <c r="CD660" s="171"/>
      <c r="CE660" s="171"/>
      <c r="CF660" s="179"/>
      <c r="CG660" s="171"/>
      <c r="CH660" s="171"/>
      <c r="CI660" s="179"/>
      <c r="CJ660" s="171"/>
      <c r="CK660" s="171"/>
      <c r="CL660" s="179"/>
      <c r="CM660" s="171"/>
      <c r="CN660" s="171"/>
      <c r="CO660" s="179"/>
      <c r="CP660" s="171"/>
      <c r="CQ660" s="171"/>
      <c r="CR660" s="179"/>
      <c r="CS660" s="171"/>
      <c r="CT660" s="171"/>
      <c r="CU660" s="179"/>
      <c r="CV660" s="171"/>
      <c r="CW660" s="171"/>
      <c r="CX660" s="179"/>
      <c r="CY660" s="171"/>
      <c r="CZ660" s="171"/>
      <c r="DA660" s="179"/>
      <c r="DB660" s="171"/>
      <c r="DC660" s="171"/>
      <c r="DD660" s="179"/>
      <c r="DE660" s="171"/>
      <c r="DF660" s="171"/>
      <c r="DG660" s="179"/>
      <c r="DH660" s="171"/>
      <c r="DI660" s="171"/>
      <c r="DJ660" s="179"/>
      <c r="DK660" s="171"/>
      <c r="DL660" s="171"/>
      <c r="DM660" s="179"/>
      <c r="DN660" s="171"/>
      <c r="DO660" s="171"/>
      <c r="DP660" s="179"/>
      <c r="DQ660" s="171"/>
      <c r="DR660" s="171"/>
      <c r="DS660" s="179"/>
      <c r="DT660" s="171"/>
      <c r="DU660" s="171"/>
      <c r="DV660" s="179"/>
    </row>
    <row r="661" spans="1:126" x14ac:dyDescent="0.2">
      <c r="A661" s="191"/>
      <c r="B661" s="203"/>
      <c r="C661" s="203"/>
      <c r="D661" s="203"/>
      <c r="E661" s="207"/>
      <c r="F661" s="202" t="s">
        <v>259</v>
      </c>
      <c r="G661" s="179"/>
      <c r="H661" s="179"/>
      <c r="I661" s="192"/>
      <c r="J661" s="192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  <c r="AV661" s="179"/>
      <c r="AW661" s="179"/>
      <c r="AX661" s="179"/>
      <c r="AY661" s="179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J661" s="179"/>
      <c r="BK661" s="179"/>
      <c r="BL661" s="179"/>
      <c r="BM661" s="179"/>
      <c r="BN661" s="179"/>
      <c r="BO661" s="179"/>
      <c r="BP661" s="179"/>
      <c r="BQ661" s="179"/>
      <c r="BR661" s="179"/>
      <c r="BS661" s="179"/>
      <c r="BT661" s="179"/>
      <c r="BU661" s="179"/>
      <c r="BV661" s="179"/>
      <c r="BW661" s="179"/>
      <c r="BX661" s="179"/>
      <c r="BY661" s="179"/>
      <c r="BZ661" s="179"/>
      <c r="CA661" s="179"/>
      <c r="CB661" s="179"/>
      <c r="CC661" s="179"/>
      <c r="CD661" s="179"/>
      <c r="CE661" s="179"/>
      <c r="CF661" s="179"/>
      <c r="CG661" s="179"/>
      <c r="CH661" s="179"/>
      <c r="CI661" s="179"/>
      <c r="CJ661" s="179"/>
      <c r="CK661" s="179"/>
      <c r="CL661" s="179"/>
      <c r="CM661" s="179"/>
      <c r="CN661" s="179"/>
      <c r="CO661" s="179"/>
      <c r="CP661" s="179"/>
      <c r="CQ661" s="179"/>
      <c r="CR661" s="179"/>
      <c r="CS661" s="179"/>
      <c r="CT661" s="179"/>
      <c r="CU661" s="179"/>
      <c r="CV661" s="179"/>
      <c r="CW661" s="179"/>
      <c r="CX661" s="179"/>
      <c r="CY661" s="179"/>
      <c r="CZ661" s="179"/>
      <c r="DA661" s="179"/>
      <c r="DB661" s="179"/>
      <c r="DC661" s="179"/>
      <c r="DD661" s="179"/>
      <c r="DE661" s="179"/>
      <c r="DF661" s="179"/>
      <c r="DG661" s="179"/>
      <c r="DH661" s="179"/>
      <c r="DI661" s="179"/>
      <c r="DJ661" s="179"/>
      <c r="DK661" s="179"/>
      <c r="DL661" s="179"/>
      <c r="DM661" s="179"/>
      <c r="DN661" s="179"/>
      <c r="DO661" s="179"/>
      <c r="DP661" s="179"/>
      <c r="DQ661" s="179"/>
      <c r="DR661" s="179"/>
      <c r="DS661" s="179"/>
      <c r="DT661" s="179"/>
      <c r="DU661" s="179"/>
      <c r="DV661" s="179"/>
    </row>
    <row r="662" spans="1:126" x14ac:dyDescent="0.2">
      <c r="A662" s="191"/>
      <c r="B662" s="203"/>
      <c r="C662" s="203"/>
      <c r="D662" s="203"/>
      <c r="E662" s="207"/>
      <c r="F662" s="202" t="s">
        <v>258</v>
      </c>
      <c r="G662" s="179"/>
      <c r="H662" s="179"/>
      <c r="I662" s="192"/>
      <c r="J662" s="192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  <c r="AV662" s="179"/>
      <c r="AW662" s="179"/>
      <c r="AX662" s="179"/>
      <c r="AY662" s="179"/>
      <c r="AZ662" s="179"/>
      <c r="BA662" s="179"/>
      <c r="BB662" s="179"/>
      <c r="BC662" s="179"/>
      <c r="BD662" s="179"/>
      <c r="BE662" s="179"/>
      <c r="BF662" s="179"/>
      <c r="BG662" s="179"/>
      <c r="BH662" s="179"/>
      <c r="BI662" s="179"/>
      <c r="BJ662" s="179"/>
      <c r="BK662" s="179"/>
      <c r="BL662" s="179"/>
      <c r="BM662" s="179"/>
      <c r="BN662" s="179"/>
      <c r="BO662" s="179"/>
      <c r="BP662" s="179"/>
      <c r="BQ662" s="179"/>
      <c r="BR662" s="179"/>
      <c r="BS662" s="179"/>
      <c r="BT662" s="179"/>
      <c r="BU662" s="179"/>
      <c r="BV662" s="179"/>
      <c r="BW662" s="179"/>
      <c r="BX662" s="179"/>
      <c r="BY662" s="179"/>
      <c r="BZ662" s="179"/>
      <c r="CA662" s="179"/>
      <c r="CB662" s="179"/>
      <c r="CC662" s="179"/>
      <c r="CD662" s="179"/>
      <c r="CE662" s="179"/>
      <c r="CF662" s="179"/>
      <c r="CG662" s="179"/>
      <c r="CH662" s="179"/>
      <c r="CI662" s="179"/>
      <c r="CJ662" s="179"/>
      <c r="CK662" s="179"/>
      <c r="CL662" s="179"/>
      <c r="CM662" s="179"/>
      <c r="CN662" s="179"/>
      <c r="CO662" s="179"/>
      <c r="CP662" s="179"/>
      <c r="CQ662" s="179"/>
      <c r="CR662" s="179"/>
      <c r="CS662" s="179"/>
      <c r="CT662" s="179"/>
      <c r="CU662" s="179"/>
      <c r="CV662" s="179"/>
      <c r="CW662" s="179"/>
      <c r="CX662" s="179"/>
      <c r="CY662" s="179"/>
      <c r="CZ662" s="179"/>
      <c r="DA662" s="179"/>
      <c r="DB662" s="179"/>
      <c r="DC662" s="179"/>
      <c r="DD662" s="179"/>
      <c r="DE662" s="179"/>
      <c r="DF662" s="179"/>
      <c r="DG662" s="179"/>
      <c r="DH662" s="179"/>
      <c r="DI662" s="179"/>
      <c r="DJ662" s="179"/>
      <c r="DK662" s="179"/>
      <c r="DL662" s="179"/>
      <c r="DM662" s="179"/>
      <c r="DN662" s="179"/>
      <c r="DO662" s="179"/>
      <c r="DP662" s="179"/>
      <c r="DQ662" s="179"/>
      <c r="DR662" s="179"/>
      <c r="DS662" s="179"/>
      <c r="DT662" s="179"/>
      <c r="DU662" s="179"/>
      <c r="DV662" s="179"/>
    </row>
    <row r="663" spans="1:126" x14ac:dyDescent="0.2">
      <c r="A663" s="191"/>
      <c r="B663" s="203"/>
      <c r="C663" s="203"/>
      <c r="D663" s="203"/>
      <c r="E663" s="207"/>
      <c r="F663" s="202" t="s">
        <v>259</v>
      </c>
      <c r="G663" s="179"/>
      <c r="H663" s="179"/>
      <c r="I663" s="192"/>
      <c r="J663" s="192"/>
      <c r="K663" s="179"/>
      <c r="L663" s="179"/>
      <c r="M663" s="179"/>
      <c r="N663" s="179"/>
      <c r="O663" s="179"/>
      <c r="P663" s="179"/>
      <c r="Q663" s="179"/>
      <c r="R663" s="179"/>
      <c r="S663" s="179"/>
      <c r="T663" s="179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  <c r="AV663" s="179"/>
      <c r="AW663" s="179"/>
      <c r="AX663" s="179"/>
      <c r="AY663" s="179"/>
      <c r="AZ663" s="179"/>
      <c r="BA663" s="179"/>
      <c r="BB663" s="179"/>
      <c r="BC663" s="179"/>
      <c r="BD663" s="179"/>
      <c r="BE663" s="179"/>
      <c r="BF663" s="179"/>
      <c r="BG663" s="179"/>
      <c r="BH663" s="179"/>
      <c r="BI663" s="179"/>
      <c r="BJ663" s="179"/>
      <c r="BK663" s="179"/>
      <c r="BL663" s="179"/>
      <c r="BM663" s="179"/>
      <c r="BN663" s="179"/>
      <c r="BO663" s="179"/>
      <c r="BP663" s="179"/>
      <c r="BQ663" s="179"/>
      <c r="BR663" s="179"/>
      <c r="BS663" s="179"/>
      <c r="BT663" s="179"/>
      <c r="BU663" s="179"/>
      <c r="BV663" s="179"/>
      <c r="BW663" s="179"/>
      <c r="BX663" s="179"/>
      <c r="BY663" s="179"/>
      <c r="BZ663" s="179"/>
      <c r="CA663" s="179"/>
      <c r="CB663" s="179"/>
      <c r="CC663" s="179"/>
      <c r="CD663" s="179"/>
      <c r="CE663" s="179"/>
      <c r="CF663" s="179"/>
      <c r="CG663" s="179"/>
      <c r="CH663" s="179"/>
      <c r="CI663" s="179"/>
      <c r="CJ663" s="179"/>
      <c r="CK663" s="179"/>
      <c r="CL663" s="179"/>
      <c r="CM663" s="179"/>
      <c r="CN663" s="179"/>
      <c r="CO663" s="179"/>
      <c r="CP663" s="179"/>
      <c r="CQ663" s="179"/>
      <c r="CR663" s="179"/>
      <c r="CS663" s="179"/>
      <c r="CT663" s="179"/>
      <c r="CU663" s="179"/>
      <c r="CV663" s="179"/>
      <c r="CW663" s="179"/>
      <c r="CX663" s="179"/>
      <c r="CY663" s="179"/>
      <c r="CZ663" s="179"/>
      <c r="DA663" s="179"/>
      <c r="DB663" s="179"/>
      <c r="DC663" s="179"/>
      <c r="DD663" s="179"/>
      <c r="DE663" s="179"/>
      <c r="DF663" s="179"/>
      <c r="DG663" s="179"/>
      <c r="DH663" s="179"/>
      <c r="DI663" s="179"/>
      <c r="DJ663" s="179"/>
      <c r="DK663" s="179"/>
      <c r="DL663" s="179"/>
      <c r="DM663" s="179"/>
      <c r="DN663" s="179"/>
      <c r="DO663" s="179"/>
      <c r="DP663" s="179"/>
      <c r="DQ663" s="179"/>
      <c r="DR663" s="179"/>
      <c r="DS663" s="179"/>
      <c r="DT663" s="179"/>
      <c r="DU663" s="179"/>
      <c r="DV663" s="179"/>
    </row>
    <row r="664" spans="1:126" x14ac:dyDescent="0.2">
      <c r="A664" s="191"/>
      <c r="B664" s="203"/>
      <c r="C664" s="203"/>
      <c r="D664" s="203"/>
      <c r="E664" s="207"/>
      <c r="F664" s="202" t="s">
        <v>258</v>
      </c>
      <c r="G664" s="179"/>
      <c r="H664" s="179"/>
      <c r="I664" s="192"/>
      <c r="J664" s="192"/>
      <c r="K664" s="179"/>
      <c r="L664" s="179"/>
      <c r="M664" s="179"/>
      <c r="N664" s="179"/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  <c r="AV664" s="179"/>
      <c r="AW664" s="179"/>
      <c r="AX664" s="179"/>
      <c r="AY664" s="179"/>
      <c r="AZ664" s="179"/>
      <c r="BA664" s="179"/>
      <c r="BB664" s="179"/>
      <c r="BC664" s="179"/>
      <c r="BD664" s="179"/>
      <c r="BE664" s="179"/>
      <c r="BF664" s="179"/>
      <c r="BG664" s="179"/>
      <c r="BH664" s="179"/>
      <c r="BI664" s="179"/>
      <c r="BJ664" s="179"/>
      <c r="BK664" s="179"/>
      <c r="BL664" s="179"/>
      <c r="BM664" s="179"/>
      <c r="BN664" s="179"/>
      <c r="BO664" s="179"/>
      <c r="BP664" s="179"/>
      <c r="BQ664" s="179"/>
      <c r="BR664" s="179"/>
      <c r="BS664" s="179"/>
      <c r="BT664" s="179"/>
      <c r="BU664" s="179"/>
      <c r="BV664" s="179"/>
      <c r="BW664" s="179"/>
      <c r="BX664" s="179"/>
      <c r="BY664" s="179"/>
      <c r="BZ664" s="179"/>
      <c r="CA664" s="179"/>
      <c r="CB664" s="179"/>
      <c r="CC664" s="179"/>
      <c r="CD664" s="179"/>
      <c r="CE664" s="179"/>
      <c r="CF664" s="179"/>
      <c r="CG664" s="179"/>
      <c r="CH664" s="179"/>
      <c r="CI664" s="179"/>
      <c r="CJ664" s="179"/>
      <c r="CK664" s="179"/>
      <c r="CL664" s="179"/>
      <c r="CM664" s="179"/>
      <c r="CN664" s="179"/>
      <c r="CO664" s="179"/>
      <c r="CP664" s="179"/>
      <c r="CQ664" s="179"/>
      <c r="CR664" s="179"/>
      <c r="CS664" s="179"/>
      <c r="CT664" s="179"/>
      <c r="CU664" s="179"/>
      <c r="CV664" s="179"/>
      <c r="CW664" s="179"/>
      <c r="CX664" s="179"/>
      <c r="CY664" s="179"/>
      <c r="CZ664" s="179"/>
      <c r="DA664" s="179"/>
      <c r="DB664" s="179"/>
      <c r="DC664" s="179"/>
      <c r="DD664" s="179"/>
      <c r="DE664" s="179"/>
      <c r="DF664" s="179"/>
      <c r="DG664" s="179"/>
      <c r="DH664" s="179"/>
      <c r="DI664" s="179"/>
      <c r="DJ664" s="179"/>
      <c r="DK664" s="179"/>
      <c r="DL664" s="179"/>
      <c r="DM664" s="179"/>
      <c r="DN664" s="179"/>
      <c r="DO664" s="179"/>
      <c r="DP664" s="179"/>
      <c r="DQ664" s="179"/>
      <c r="DR664" s="179"/>
      <c r="DS664" s="179"/>
      <c r="DT664" s="179"/>
      <c r="DU664" s="179"/>
      <c r="DV664" s="179"/>
    </row>
    <row r="665" spans="1:126" x14ac:dyDescent="0.2">
      <c r="A665" s="191"/>
      <c r="B665" s="203"/>
      <c r="C665" s="203"/>
      <c r="D665" s="203"/>
      <c r="E665" s="207"/>
      <c r="F665" s="202" t="s">
        <v>259</v>
      </c>
      <c r="G665" s="171"/>
      <c r="H665" s="171"/>
      <c r="I665" s="192"/>
      <c r="J665" s="192"/>
      <c r="K665" s="171"/>
      <c r="L665" s="179"/>
      <c r="M665" s="171"/>
      <c r="N665" s="171"/>
      <c r="O665" s="179"/>
      <c r="P665" s="171"/>
      <c r="Q665" s="171"/>
      <c r="R665" s="179"/>
      <c r="S665" s="171"/>
      <c r="T665" s="171"/>
      <c r="U665" s="179"/>
      <c r="V665" s="171"/>
      <c r="W665" s="171"/>
      <c r="X665" s="179"/>
      <c r="Y665" s="171"/>
      <c r="Z665" s="171"/>
      <c r="AA665" s="179"/>
      <c r="AB665" s="171"/>
      <c r="AC665" s="171"/>
      <c r="AD665" s="179"/>
      <c r="AE665" s="171"/>
      <c r="AF665" s="171"/>
      <c r="AG665" s="179"/>
      <c r="AH665" s="171"/>
      <c r="AI665" s="171"/>
      <c r="AJ665" s="179"/>
      <c r="AK665" s="171"/>
      <c r="AL665" s="171"/>
      <c r="AM665" s="179"/>
      <c r="AN665" s="171"/>
      <c r="AO665" s="171"/>
      <c r="AP665" s="179"/>
      <c r="AQ665" s="171"/>
      <c r="AR665" s="171"/>
      <c r="AS665" s="179"/>
      <c r="AT665" s="171"/>
      <c r="AU665" s="171"/>
      <c r="AV665" s="179"/>
      <c r="AW665" s="171"/>
      <c r="AX665" s="171"/>
      <c r="AY665" s="179"/>
      <c r="AZ665" s="171"/>
      <c r="BA665" s="171"/>
      <c r="BB665" s="179"/>
      <c r="BC665" s="171"/>
      <c r="BD665" s="171"/>
      <c r="BE665" s="179"/>
      <c r="BF665" s="171"/>
      <c r="BG665" s="171"/>
      <c r="BH665" s="179"/>
      <c r="BI665" s="171"/>
      <c r="BJ665" s="171"/>
      <c r="BK665" s="179"/>
      <c r="BL665" s="171"/>
      <c r="BM665" s="171"/>
      <c r="BN665" s="179"/>
      <c r="BO665" s="171"/>
      <c r="BP665" s="171"/>
      <c r="BQ665" s="179"/>
      <c r="BR665" s="171"/>
      <c r="BS665" s="171"/>
      <c r="BT665" s="179"/>
      <c r="BU665" s="171"/>
      <c r="BV665" s="171"/>
      <c r="BW665" s="179"/>
      <c r="BX665" s="171"/>
      <c r="BY665" s="171"/>
      <c r="BZ665" s="179"/>
      <c r="CA665" s="171"/>
      <c r="CB665" s="171"/>
      <c r="CC665" s="179"/>
      <c r="CD665" s="171"/>
      <c r="CE665" s="171"/>
      <c r="CF665" s="179"/>
      <c r="CG665" s="171"/>
      <c r="CH665" s="171"/>
      <c r="CI665" s="179"/>
      <c r="CJ665" s="171"/>
      <c r="CK665" s="171"/>
      <c r="CL665" s="179"/>
      <c r="CM665" s="171"/>
      <c r="CN665" s="171"/>
      <c r="CO665" s="179"/>
      <c r="CP665" s="171"/>
      <c r="CQ665" s="171"/>
      <c r="CR665" s="179"/>
      <c r="CS665" s="171"/>
      <c r="CT665" s="171"/>
      <c r="CU665" s="179"/>
      <c r="CV665" s="171"/>
      <c r="CW665" s="171"/>
      <c r="CX665" s="179"/>
      <c r="CY665" s="171"/>
      <c r="CZ665" s="171"/>
      <c r="DA665" s="179"/>
      <c r="DB665" s="171"/>
      <c r="DC665" s="171"/>
      <c r="DD665" s="179"/>
      <c r="DE665" s="171"/>
      <c r="DF665" s="171"/>
      <c r="DG665" s="179"/>
      <c r="DH665" s="171"/>
      <c r="DI665" s="171"/>
      <c r="DJ665" s="179"/>
      <c r="DK665" s="171"/>
      <c r="DL665" s="171"/>
      <c r="DM665" s="179"/>
      <c r="DN665" s="171"/>
      <c r="DO665" s="171"/>
      <c r="DP665" s="179"/>
      <c r="DQ665" s="171"/>
      <c r="DR665" s="171"/>
      <c r="DS665" s="179"/>
      <c r="DT665" s="171"/>
      <c r="DU665" s="171"/>
      <c r="DV665" s="179"/>
    </row>
    <row r="666" spans="1:126" x14ac:dyDescent="0.2">
      <c r="A666" s="191"/>
      <c r="B666" s="203"/>
      <c r="C666" s="203"/>
      <c r="D666" s="203"/>
      <c r="E666" s="207"/>
      <c r="F666" s="202" t="s">
        <v>258</v>
      </c>
      <c r="G666" s="179"/>
      <c r="H666" s="179"/>
      <c r="I666" s="192"/>
      <c r="J666" s="192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  <c r="AV666" s="179"/>
      <c r="AW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J666" s="179"/>
      <c r="BK666" s="179"/>
      <c r="BL666" s="179"/>
      <c r="BM666" s="179"/>
      <c r="BN666" s="179"/>
      <c r="BO666" s="179"/>
      <c r="BP666" s="179"/>
      <c r="BQ666" s="179"/>
      <c r="BR666" s="179"/>
      <c r="BS666" s="179"/>
      <c r="BT666" s="179"/>
      <c r="BU666" s="179"/>
      <c r="BV666" s="179"/>
      <c r="BW666" s="179"/>
      <c r="BX666" s="179"/>
      <c r="BY666" s="179"/>
      <c r="BZ666" s="179"/>
      <c r="CA666" s="179"/>
      <c r="CB666" s="179"/>
      <c r="CC666" s="179"/>
      <c r="CD666" s="179"/>
      <c r="CE666" s="179"/>
      <c r="CF666" s="179"/>
      <c r="CG666" s="179"/>
      <c r="CH666" s="179"/>
      <c r="CI666" s="179"/>
      <c r="CJ666" s="179"/>
      <c r="CK666" s="179"/>
      <c r="CL666" s="179"/>
      <c r="CM666" s="179"/>
      <c r="CN666" s="179"/>
      <c r="CO666" s="179"/>
      <c r="CP666" s="179"/>
      <c r="CQ666" s="179"/>
      <c r="CR666" s="179"/>
      <c r="CS666" s="179"/>
      <c r="CT666" s="179"/>
      <c r="CU666" s="179"/>
      <c r="CV666" s="179"/>
      <c r="CW666" s="179"/>
      <c r="CX666" s="179"/>
      <c r="CY666" s="179"/>
      <c r="CZ666" s="179"/>
      <c r="DA666" s="179"/>
      <c r="DB666" s="179"/>
      <c r="DC666" s="179"/>
      <c r="DD666" s="179"/>
      <c r="DE666" s="179"/>
      <c r="DF666" s="179"/>
      <c r="DG666" s="179"/>
      <c r="DH666" s="179"/>
      <c r="DI666" s="179"/>
      <c r="DJ666" s="179"/>
      <c r="DK666" s="179"/>
      <c r="DL666" s="179"/>
      <c r="DM666" s="179"/>
      <c r="DN666" s="179"/>
      <c r="DO666" s="179"/>
      <c r="DP666" s="179"/>
      <c r="DQ666" s="179"/>
      <c r="DR666" s="179"/>
      <c r="DS666" s="179"/>
      <c r="DT666" s="179"/>
      <c r="DU666" s="179"/>
      <c r="DV666" s="179"/>
    </row>
    <row r="667" spans="1:126" x14ac:dyDescent="0.2">
      <c r="A667" s="191"/>
      <c r="B667" s="203"/>
      <c r="C667" s="203"/>
      <c r="D667" s="203"/>
      <c r="E667" s="207"/>
      <c r="F667" s="202" t="s">
        <v>259</v>
      </c>
      <c r="G667" s="179"/>
      <c r="H667" s="179"/>
      <c r="I667" s="192"/>
      <c r="J667" s="192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  <c r="AV667" s="179"/>
      <c r="AW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J667" s="179"/>
      <c r="BK667" s="179"/>
      <c r="BL667" s="179"/>
      <c r="BM667" s="179"/>
      <c r="BN667" s="179"/>
      <c r="BO667" s="179"/>
      <c r="BP667" s="179"/>
      <c r="BQ667" s="179"/>
      <c r="BR667" s="179"/>
      <c r="BS667" s="179"/>
      <c r="BT667" s="179"/>
      <c r="BU667" s="179"/>
      <c r="BV667" s="179"/>
      <c r="BW667" s="179"/>
      <c r="BX667" s="179"/>
      <c r="BY667" s="179"/>
      <c r="BZ667" s="179"/>
      <c r="CA667" s="179"/>
      <c r="CB667" s="179"/>
      <c r="CC667" s="179"/>
      <c r="CD667" s="179"/>
      <c r="CE667" s="179"/>
      <c r="CF667" s="179"/>
      <c r="CG667" s="179"/>
      <c r="CH667" s="179"/>
      <c r="CI667" s="179"/>
      <c r="CJ667" s="179"/>
      <c r="CK667" s="179"/>
      <c r="CL667" s="179"/>
      <c r="CM667" s="179"/>
      <c r="CN667" s="179"/>
      <c r="CO667" s="179"/>
      <c r="CP667" s="179"/>
      <c r="CQ667" s="179"/>
      <c r="CR667" s="179"/>
      <c r="CS667" s="179"/>
      <c r="CT667" s="179"/>
      <c r="CU667" s="179"/>
      <c r="CV667" s="179"/>
      <c r="CW667" s="179"/>
      <c r="CX667" s="179"/>
      <c r="CY667" s="179"/>
      <c r="CZ667" s="179"/>
      <c r="DA667" s="179"/>
      <c r="DB667" s="179"/>
      <c r="DC667" s="179"/>
      <c r="DD667" s="179"/>
      <c r="DE667" s="179"/>
      <c r="DF667" s="179"/>
      <c r="DG667" s="179"/>
      <c r="DH667" s="179"/>
      <c r="DI667" s="179"/>
      <c r="DJ667" s="179"/>
      <c r="DK667" s="179"/>
      <c r="DL667" s="179"/>
      <c r="DM667" s="179"/>
      <c r="DN667" s="179"/>
      <c r="DO667" s="179"/>
      <c r="DP667" s="179"/>
      <c r="DQ667" s="179"/>
      <c r="DR667" s="179"/>
      <c r="DS667" s="179"/>
      <c r="DT667" s="179"/>
      <c r="DU667" s="179"/>
      <c r="DV667" s="179"/>
    </row>
    <row r="668" spans="1:126" x14ac:dyDescent="0.2">
      <c r="A668" s="191"/>
      <c r="B668" s="203"/>
      <c r="C668" s="203"/>
      <c r="D668" s="203"/>
      <c r="E668" s="207"/>
      <c r="F668" s="202" t="s">
        <v>258</v>
      </c>
      <c r="G668" s="179"/>
      <c r="H668" s="179"/>
      <c r="I668" s="192"/>
      <c r="J668" s="192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  <c r="AV668" s="179"/>
      <c r="AW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J668" s="179"/>
      <c r="BK668" s="179"/>
      <c r="BL668" s="179"/>
      <c r="BM668" s="179"/>
      <c r="BN668" s="179"/>
      <c r="BO668" s="179"/>
      <c r="BP668" s="179"/>
      <c r="BQ668" s="179"/>
      <c r="BR668" s="179"/>
      <c r="BS668" s="179"/>
      <c r="BT668" s="179"/>
      <c r="BU668" s="179"/>
      <c r="BV668" s="179"/>
      <c r="BW668" s="179"/>
      <c r="BX668" s="179"/>
      <c r="BY668" s="179"/>
      <c r="BZ668" s="179"/>
      <c r="CA668" s="179"/>
      <c r="CB668" s="179"/>
      <c r="CC668" s="179"/>
      <c r="CD668" s="179"/>
      <c r="CE668" s="179"/>
      <c r="CF668" s="179"/>
      <c r="CG668" s="179"/>
      <c r="CH668" s="179"/>
      <c r="CI668" s="179"/>
      <c r="CJ668" s="179"/>
      <c r="CK668" s="179"/>
      <c r="CL668" s="179"/>
      <c r="CM668" s="179"/>
      <c r="CN668" s="179"/>
      <c r="CO668" s="179"/>
      <c r="CP668" s="179"/>
      <c r="CQ668" s="179"/>
      <c r="CR668" s="179"/>
      <c r="CS668" s="179"/>
      <c r="CT668" s="179"/>
      <c r="CU668" s="179"/>
      <c r="CV668" s="179"/>
      <c r="CW668" s="179"/>
      <c r="CX668" s="179"/>
      <c r="CY668" s="179"/>
      <c r="CZ668" s="179"/>
      <c r="DA668" s="179"/>
      <c r="DB668" s="179"/>
      <c r="DC668" s="179"/>
      <c r="DD668" s="179"/>
      <c r="DE668" s="179"/>
      <c r="DF668" s="179"/>
      <c r="DG668" s="179"/>
      <c r="DH668" s="179"/>
      <c r="DI668" s="179"/>
      <c r="DJ668" s="179"/>
      <c r="DK668" s="179"/>
      <c r="DL668" s="179"/>
      <c r="DM668" s="179"/>
      <c r="DN668" s="179"/>
      <c r="DO668" s="179"/>
      <c r="DP668" s="179"/>
      <c r="DQ668" s="179"/>
      <c r="DR668" s="179"/>
      <c r="DS668" s="179"/>
      <c r="DT668" s="179"/>
      <c r="DU668" s="179"/>
      <c r="DV668" s="179"/>
    </row>
    <row r="669" spans="1:126" x14ac:dyDescent="0.2">
      <c r="A669" s="191"/>
      <c r="B669" s="203"/>
      <c r="C669" s="203"/>
      <c r="D669" s="203"/>
      <c r="E669" s="207"/>
      <c r="F669" s="202" t="s">
        <v>259</v>
      </c>
      <c r="G669" s="179"/>
      <c r="H669" s="179"/>
      <c r="I669" s="192"/>
      <c r="J669" s="192"/>
      <c r="K669" s="179"/>
      <c r="L669" s="179"/>
      <c r="M669" s="179"/>
      <c r="N669" s="179"/>
      <c r="O669" s="179"/>
      <c r="P669" s="179"/>
      <c r="Q669" s="179"/>
      <c r="R669" s="179"/>
      <c r="S669" s="179"/>
      <c r="T669" s="179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  <c r="AV669" s="179"/>
      <c r="AW669" s="179"/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J669" s="179"/>
      <c r="BK669" s="179"/>
      <c r="BL669" s="179"/>
      <c r="BM669" s="179"/>
      <c r="BN669" s="179"/>
      <c r="BO669" s="179"/>
      <c r="BP669" s="179"/>
      <c r="BQ669" s="179"/>
      <c r="BR669" s="179"/>
      <c r="BS669" s="179"/>
      <c r="BT669" s="179"/>
      <c r="BU669" s="179"/>
      <c r="BV669" s="179"/>
      <c r="BW669" s="179"/>
      <c r="BX669" s="179"/>
      <c r="BY669" s="179"/>
      <c r="BZ669" s="179"/>
      <c r="CA669" s="179"/>
      <c r="CB669" s="179"/>
      <c r="CC669" s="179"/>
      <c r="CD669" s="179"/>
      <c r="CE669" s="179"/>
      <c r="CF669" s="179"/>
      <c r="CG669" s="179"/>
      <c r="CH669" s="179"/>
      <c r="CI669" s="179"/>
      <c r="CJ669" s="179"/>
      <c r="CK669" s="179"/>
      <c r="CL669" s="179"/>
      <c r="CM669" s="179"/>
      <c r="CN669" s="179"/>
      <c r="CO669" s="179"/>
      <c r="CP669" s="179"/>
      <c r="CQ669" s="179"/>
      <c r="CR669" s="179"/>
      <c r="CS669" s="179"/>
      <c r="CT669" s="179"/>
      <c r="CU669" s="179"/>
      <c r="CV669" s="179"/>
      <c r="CW669" s="179"/>
      <c r="CX669" s="179"/>
      <c r="CY669" s="179"/>
      <c r="CZ669" s="179"/>
      <c r="DA669" s="179"/>
      <c r="DB669" s="179"/>
      <c r="DC669" s="179"/>
      <c r="DD669" s="179"/>
      <c r="DE669" s="179"/>
      <c r="DF669" s="179"/>
      <c r="DG669" s="179"/>
      <c r="DH669" s="179"/>
      <c r="DI669" s="179"/>
      <c r="DJ669" s="179"/>
      <c r="DK669" s="179"/>
      <c r="DL669" s="179"/>
      <c r="DM669" s="179"/>
      <c r="DN669" s="179"/>
      <c r="DO669" s="179"/>
      <c r="DP669" s="179"/>
      <c r="DQ669" s="179"/>
      <c r="DR669" s="179"/>
      <c r="DS669" s="179"/>
      <c r="DT669" s="179"/>
      <c r="DU669" s="179"/>
      <c r="DV669" s="179"/>
    </row>
    <row r="670" spans="1:126" x14ac:dyDescent="0.2">
      <c r="A670" s="191"/>
      <c r="B670" s="203"/>
      <c r="C670" s="203"/>
      <c r="D670" s="203"/>
      <c r="E670" s="207"/>
      <c r="F670" s="202" t="s">
        <v>258</v>
      </c>
      <c r="G670" s="179"/>
      <c r="H670" s="179"/>
      <c r="I670" s="192"/>
      <c r="J670" s="192"/>
      <c r="K670" s="179"/>
      <c r="L670" s="179"/>
      <c r="M670" s="179"/>
      <c r="N670" s="179"/>
      <c r="O670" s="179"/>
      <c r="P670" s="179"/>
      <c r="Q670" s="179"/>
      <c r="R670" s="179"/>
      <c r="S670" s="179"/>
      <c r="T670" s="179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  <c r="AV670" s="179"/>
      <c r="AW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J670" s="179"/>
      <c r="BK670" s="179"/>
      <c r="BL670" s="179"/>
      <c r="BM670" s="179"/>
      <c r="BN670" s="179"/>
      <c r="BO670" s="179"/>
      <c r="BP670" s="179"/>
      <c r="BQ670" s="179"/>
      <c r="BR670" s="179"/>
      <c r="BS670" s="179"/>
      <c r="BT670" s="179"/>
      <c r="BU670" s="179"/>
      <c r="BV670" s="179"/>
      <c r="BW670" s="179"/>
      <c r="BX670" s="179"/>
      <c r="BY670" s="179"/>
      <c r="BZ670" s="179"/>
      <c r="CA670" s="179"/>
      <c r="CB670" s="179"/>
      <c r="CC670" s="179"/>
      <c r="CD670" s="179"/>
      <c r="CE670" s="179"/>
      <c r="CF670" s="179"/>
      <c r="CG670" s="179"/>
      <c r="CH670" s="179"/>
      <c r="CI670" s="179"/>
      <c r="CJ670" s="179"/>
      <c r="CK670" s="179"/>
      <c r="CL670" s="179"/>
      <c r="CM670" s="179"/>
      <c r="CN670" s="179"/>
      <c r="CO670" s="179"/>
      <c r="CP670" s="179"/>
      <c r="CQ670" s="179"/>
      <c r="CR670" s="179"/>
      <c r="CS670" s="179"/>
      <c r="CT670" s="179"/>
      <c r="CU670" s="179"/>
      <c r="CV670" s="179"/>
      <c r="CW670" s="179"/>
      <c r="CX670" s="179"/>
      <c r="CY670" s="179"/>
      <c r="CZ670" s="179"/>
      <c r="DA670" s="179"/>
      <c r="DB670" s="179"/>
      <c r="DC670" s="179"/>
      <c r="DD670" s="179"/>
      <c r="DE670" s="179"/>
      <c r="DF670" s="179"/>
      <c r="DG670" s="179"/>
      <c r="DH670" s="179"/>
      <c r="DI670" s="179"/>
      <c r="DJ670" s="179"/>
      <c r="DK670" s="179"/>
      <c r="DL670" s="179"/>
      <c r="DM670" s="179"/>
      <c r="DN670" s="179"/>
      <c r="DO670" s="179"/>
      <c r="DP670" s="179"/>
      <c r="DQ670" s="179"/>
      <c r="DR670" s="179"/>
      <c r="DS670" s="179"/>
      <c r="DT670" s="179"/>
      <c r="DU670" s="179"/>
      <c r="DV670" s="179"/>
    </row>
    <row r="671" spans="1:126" x14ac:dyDescent="0.2">
      <c r="A671" s="191"/>
      <c r="B671" s="203"/>
      <c r="C671" s="203"/>
      <c r="D671" s="203"/>
      <c r="E671" s="207"/>
      <c r="F671" s="202" t="s">
        <v>259</v>
      </c>
      <c r="G671" s="179"/>
      <c r="H671" s="179"/>
      <c r="I671" s="192"/>
      <c r="J671" s="192"/>
      <c r="K671" s="179"/>
      <c r="L671" s="179"/>
      <c r="M671" s="179"/>
      <c r="N671" s="179"/>
      <c r="O671" s="179"/>
      <c r="P671" s="179"/>
      <c r="Q671" s="179"/>
      <c r="R671" s="179"/>
      <c r="S671" s="179"/>
      <c r="T671" s="179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79"/>
      <c r="BN671" s="179"/>
      <c r="BO671" s="179"/>
      <c r="BP671" s="179"/>
      <c r="BQ671" s="179"/>
      <c r="BR671" s="179"/>
      <c r="BS671" s="179"/>
      <c r="BT671" s="179"/>
      <c r="BU671" s="179"/>
      <c r="BV671" s="179"/>
      <c r="BW671" s="179"/>
      <c r="BX671" s="179"/>
      <c r="BY671" s="179"/>
      <c r="BZ671" s="179"/>
      <c r="CA671" s="179"/>
      <c r="CB671" s="179"/>
      <c r="CC671" s="179"/>
      <c r="CD671" s="179"/>
      <c r="CE671" s="179"/>
      <c r="CF671" s="179"/>
      <c r="CG671" s="179"/>
      <c r="CH671" s="179"/>
      <c r="CI671" s="179"/>
      <c r="CJ671" s="179"/>
      <c r="CK671" s="179"/>
      <c r="CL671" s="179"/>
      <c r="CM671" s="179"/>
      <c r="CN671" s="179"/>
      <c r="CO671" s="179"/>
      <c r="CP671" s="179"/>
      <c r="CQ671" s="179"/>
      <c r="CR671" s="179"/>
      <c r="CS671" s="179"/>
      <c r="CT671" s="179"/>
      <c r="CU671" s="179"/>
      <c r="CV671" s="179"/>
      <c r="CW671" s="179"/>
      <c r="CX671" s="179"/>
      <c r="CY671" s="179"/>
      <c r="CZ671" s="179"/>
      <c r="DA671" s="179"/>
      <c r="DB671" s="179"/>
      <c r="DC671" s="179"/>
      <c r="DD671" s="179"/>
      <c r="DE671" s="179"/>
      <c r="DF671" s="179"/>
      <c r="DG671" s="179"/>
      <c r="DH671" s="179"/>
      <c r="DI671" s="179"/>
      <c r="DJ671" s="179"/>
      <c r="DK671" s="179"/>
      <c r="DL671" s="179"/>
      <c r="DM671" s="179"/>
      <c r="DN671" s="179"/>
      <c r="DO671" s="179"/>
      <c r="DP671" s="179"/>
      <c r="DQ671" s="179"/>
      <c r="DR671" s="179"/>
      <c r="DS671" s="179"/>
      <c r="DT671" s="179"/>
      <c r="DU671" s="179"/>
      <c r="DV671" s="179"/>
    </row>
    <row r="672" spans="1:126" x14ac:dyDescent="0.2">
      <c r="A672" s="191"/>
      <c r="B672" s="203"/>
      <c r="C672" s="203"/>
      <c r="D672" s="203"/>
      <c r="E672" s="207"/>
      <c r="F672" s="202" t="s">
        <v>258</v>
      </c>
      <c r="G672" s="179"/>
      <c r="H672" s="179"/>
      <c r="I672" s="192"/>
      <c r="J672" s="192"/>
      <c r="K672" s="179"/>
      <c r="L672" s="179"/>
      <c r="M672" s="179"/>
      <c r="N672" s="179"/>
      <c r="O672" s="179"/>
      <c r="P672" s="179"/>
      <c r="Q672" s="179"/>
      <c r="R672" s="179"/>
      <c r="S672" s="179"/>
      <c r="T672" s="179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79"/>
      <c r="BN672" s="179"/>
      <c r="BO672" s="179"/>
      <c r="BP672" s="179"/>
      <c r="BQ672" s="179"/>
      <c r="BR672" s="179"/>
      <c r="BS672" s="179"/>
      <c r="BT672" s="179"/>
      <c r="BU672" s="179"/>
      <c r="BV672" s="179"/>
      <c r="BW672" s="179"/>
      <c r="BX672" s="179"/>
      <c r="BY672" s="179"/>
      <c r="BZ672" s="179"/>
      <c r="CA672" s="179"/>
      <c r="CB672" s="179"/>
      <c r="CC672" s="179"/>
      <c r="CD672" s="179"/>
      <c r="CE672" s="179"/>
      <c r="CF672" s="179"/>
      <c r="CG672" s="179"/>
      <c r="CH672" s="179"/>
      <c r="CI672" s="179"/>
      <c r="CJ672" s="179"/>
      <c r="CK672" s="179"/>
      <c r="CL672" s="179"/>
      <c r="CM672" s="179"/>
      <c r="CN672" s="179"/>
      <c r="CO672" s="179"/>
      <c r="CP672" s="179"/>
      <c r="CQ672" s="179"/>
      <c r="CR672" s="179"/>
      <c r="CS672" s="179"/>
      <c r="CT672" s="179"/>
      <c r="CU672" s="179"/>
      <c r="CV672" s="179"/>
      <c r="CW672" s="179"/>
      <c r="CX672" s="179"/>
      <c r="CY672" s="179"/>
      <c r="CZ672" s="179"/>
      <c r="DA672" s="179"/>
      <c r="DB672" s="179"/>
      <c r="DC672" s="179"/>
      <c r="DD672" s="179"/>
      <c r="DE672" s="179"/>
      <c r="DF672" s="179"/>
      <c r="DG672" s="179"/>
      <c r="DH672" s="179"/>
      <c r="DI672" s="179"/>
      <c r="DJ672" s="179"/>
      <c r="DK672" s="179"/>
      <c r="DL672" s="179"/>
      <c r="DM672" s="179"/>
      <c r="DN672" s="179"/>
      <c r="DO672" s="179"/>
      <c r="DP672" s="179"/>
      <c r="DQ672" s="179"/>
      <c r="DR672" s="179"/>
      <c r="DS672" s="179"/>
      <c r="DT672" s="179"/>
      <c r="DU672" s="179"/>
      <c r="DV672" s="179"/>
    </row>
    <row r="673" spans="1:126" x14ac:dyDescent="0.2">
      <c r="A673" s="191"/>
      <c r="B673" s="203"/>
      <c r="C673" s="203"/>
      <c r="D673" s="203"/>
      <c r="E673" s="207"/>
      <c r="F673" s="202" t="s">
        <v>259</v>
      </c>
      <c r="G673" s="171"/>
      <c r="H673" s="171"/>
      <c r="I673" s="192"/>
      <c r="J673" s="192"/>
      <c r="K673" s="171"/>
      <c r="L673" s="179"/>
      <c r="M673" s="171"/>
      <c r="N673" s="171"/>
      <c r="O673" s="179"/>
      <c r="P673" s="171"/>
      <c r="Q673" s="171"/>
      <c r="R673" s="179"/>
      <c r="S673" s="171"/>
      <c r="T673" s="171"/>
      <c r="U673" s="179"/>
      <c r="V673" s="171"/>
      <c r="W673" s="171"/>
      <c r="X673" s="179"/>
      <c r="Y673" s="171"/>
      <c r="Z673" s="171"/>
      <c r="AA673" s="179"/>
      <c r="AB673" s="171"/>
      <c r="AC673" s="171"/>
      <c r="AD673" s="179"/>
      <c r="AE673" s="171"/>
      <c r="AF673" s="171"/>
      <c r="AG673" s="179"/>
      <c r="AH673" s="171"/>
      <c r="AI673" s="171"/>
      <c r="AJ673" s="179"/>
      <c r="AK673" s="171"/>
      <c r="AL673" s="171"/>
      <c r="AM673" s="179"/>
      <c r="AN673" s="171"/>
      <c r="AO673" s="171"/>
      <c r="AP673" s="179"/>
      <c r="AQ673" s="171"/>
      <c r="AR673" s="171"/>
      <c r="AS673" s="179"/>
      <c r="AT673" s="171"/>
      <c r="AU673" s="171"/>
      <c r="AV673" s="179"/>
      <c r="AW673" s="171"/>
      <c r="AX673" s="171"/>
      <c r="AY673" s="179"/>
      <c r="AZ673" s="171"/>
      <c r="BA673" s="171"/>
      <c r="BB673" s="179"/>
      <c r="BC673" s="171"/>
      <c r="BD673" s="171"/>
      <c r="BE673" s="179"/>
      <c r="BF673" s="171"/>
      <c r="BG673" s="171"/>
      <c r="BH673" s="179"/>
      <c r="BI673" s="171"/>
      <c r="BJ673" s="171"/>
      <c r="BK673" s="179"/>
      <c r="BL673" s="171"/>
      <c r="BM673" s="171"/>
      <c r="BN673" s="179"/>
      <c r="BO673" s="171"/>
      <c r="BP673" s="171"/>
      <c r="BQ673" s="179"/>
      <c r="BR673" s="171"/>
      <c r="BS673" s="171"/>
      <c r="BT673" s="179"/>
      <c r="BU673" s="171"/>
      <c r="BV673" s="171"/>
      <c r="BW673" s="179"/>
      <c r="BX673" s="171"/>
      <c r="BY673" s="171"/>
      <c r="BZ673" s="179"/>
      <c r="CA673" s="171"/>
      <c r="CB673" s="171"/>
      <c r="CC673" s="179"/>
      <c r="CD673" s="171"/>
      <c r="CE673" s="171"/>
      <c r="CF673" s="179"/>
      <c r="CG673" s="171"/>
      <c r="CH673" s="171"/>
      <c r="CI673" s="179"/>
      <c r="CJ673" s="171"/>
      <c r="CK673" s="171"/>
      <c r="CL673" s="179"/>
      <c r="CM673" s="171"/>
      <c r="CN673" s="171"/>
      <c r="CO673" s="179"/>
      <c r="CP673" s="171"/>
      <c r="CQ673" s="171"/>
      <c r="CR673" s="179"/>
      <c r="CS673" s="171"/>
      <c r="CT673" s="171"/>
      <c r="CU673" s="179"/>
      <c r="CV673" s="171"/>
      <c r="CW673" s="171"/>
      <c r="CX673" s="179"/>
      <c r="CY673" s="171"/>
      <c r="CZ673" s="171"/>
      <c r="DA673" s="179"/>
      <c r="DB673" s="171"/>
      <c r="DC673" s="171"/>
      <c r="DD673" s="179"/>
      <c r="DE673" s="171"/>
      <c r="DF673" s="171"/>
      <c r="DG673" s="179"/>
      <c r="DH673" s="171"/>
      <c r="DI673" s="171"/>
      <c r="DJ673" s="179"/>
      <c r="DK673" s="171"/>
      <c r="DL673" s="171"/>
      <c r="DM673" s="179"/>
      <c r="DN673" s="171"/>
      <c r="DO673" s="171"/>
      <c r="DP673" s="179"/>
      <c r="DQ673" s="171"/>
      <c r="DR673" s="171"/>
      <c r="DS673" s="179"/>
      <c r="DT673" s="171"/>
      <c r="DU673" s="171"/>
      <c r="DV673" s="179"/>
    </row>
    <row r="674" spans="1:126" x14ac:dyDescent="0.2">
      <c r="A674" s="191"/>
      <c r="B674" s="203"/>
      <c r="C674" s="203"/>
      <c r="D674" s="203"/>
      <c r="E674" s="207"/>
      <c r="F674" s="202" t="s">
        <v>258</v>
      </c>
      <c r="G674" s="179"/>
      <c r="H674" s="179"/>
      <c r="I674" s="192"/>
      <c r="J674" s="192"/>
      <c r="K674" s="179"/>
      <c r="L674" s="179"/>
      <c r="M674" s="179"/>
      <c r="N674" s="179"/>
      <c r="O674" s="179"/>
      <c r="P674" s="179"/>
      <c r="Q674" s="179"/>
      <c r="R674" s="179"/>
      <c r="S674" s="179"/>
      <c r="T674" s="179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J674" s="179"/>
      <c r="BK674" s="179"/>
      <c r="BL674" s="179"/>
      <c r="BM674" s="179"/>
      <c r="BN674" s="179"/>
      <c r="BO674" s="179"/>
      <c r="BP674" s="179"/>
      <c r="BQ674" s="179"/>
      <c r="BR674" s="179"/>
      <c r="BS674" s="179"/>
      <c r="BT674" s="179"/>
      <c r="BU674" s="179"/>
      <c r="BV674" s="179"/>
      <c r="BW674" s="179"/>
      <c r="BX674" s="179"/>
      <c r="BY674" s="179"/>
      <c r="BZ674" s="179"/>
      <c r="CA674" s="179"/>
      <c r="CB674" s="179"/>
      <c r="CC674" s="179"/>
      <c r="CD674" s="179"/>
      <c r="CE674" s="179"/>
      <c r="CF674" s="179"/>
      <c r="CG674" s="179"/>
      <c r="CH674" s="179"/>
      <c r="CI674" s="179"/>
      <c r="CJ674" s="179"/>
      <c r="CK674" s="179"/>
      <c r="CL674" s="179"/>
      <c r="CM674" s="179"/>
      <c r="CN674" s="179"/>
      <c r="CO674" s="179"/>
      <c r="CP674" s="179"/>
      <c r="CQ674" s="179"/>
      <c r="CR674" s="179"/>
      <c r="CS674" s="179"/>
      <c r="CT674" s="179"/>
      <c r="CU674" s="179"/>
      <c r="CV674" s="179"/>
      <c r="CW674" s="179"/>
      <c r="CX674" s="179"/>
      <c r="CY674" s="179"/>
      <c r="CZ674" s="179"/>
      <c r="DA674" s="179"/>
      <c r="DB674" s="179"/>
      <c r="DC674" s="179"/>
      <c r="DD674" s="179"/>
      <c r="DE674" s="179"/>
      <c r="DF674" s="179"/>
      <c r="DG674" s="179"/>
      <c r="DH674" s="179"/>
      <c r="DI674" s="179"/>
      <c r="DJ674" s="179"/>
      <c r="DK674" s="179"/>
      <c r="DL674" s="179"/>
      <c r="DM674" s="179"/>
      <c r="DN674" s="179"/>
      <c r="DO674" s="179"/>
      <c r="DP674" s="179"/>
      <c r="DQ674" s="179"/>
      <c r="DR674" s="179"/>
      <c r="DS674" s="179"/>
      <c r="DT674" s="179"/>
      <c r="DU674" s="179"/>
      <c r="DV674" s="179"/>
    </row>
    <row r="675" spans="1:126" x14ac:dyDescent="0.2">
      <c r="A675" s="191"/>
      <c r="B675" s="203"/>
      <c r="C675" s="203"/>
      <c r="D675" s="203"/>
      <c r="E675" s="207"/>
      <c r="F675" s="202" t="s">
        <v>259</v>
      </c>
      <c r="G675" s="179"/>
      <c r="H675" s="179"/>
      <c r="I675" s="192"/>
      <c r="J675" s="192"/>
      <c r="K675" s="179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179"/>
      <c r="BN675" s="179"/>
      <c r="BO675" s="179"/>
      <c r="BP675" s="179"/>
      <c r="BQ675" s="179"/>
      <c r="BR675" s="179"/>
      <c r="BS675" s="179"/>
      <c r="BT675" s="179"/>
      <c r="BU675" s="179"/>
      <c r="BV675" s="179"/>
      <c r="BW675" s="179"/>
      <c r="BX675" s="179"/>
      <c r="BY675" s="179"/>
      <c r="BZ675" s="179"/>
      <c r="CA675" s="179"/>
      <c r="CB675" s="179"/>
      <c r="CC675" s="179"/>
      <c r="CD675" s="179"/>
      <c r="CE675" s="179"/>
      <c r="CF675" s="179"/>
      <c r="CG675" s="179"/>
      <c r="CH675" s="179"/>
      <c r="CI675" s="179"/>
      <c r="CJ675" s="179"/>
      <c r="CK675" s="179"/>
      <c r="CL675" s="179"/>
      <c r="CM675" s="179"/>
      <c r="CN675" s="179"/>
      <c r="CO675" s="179"/>
      <c r="CP675" s="179"/>
      <c r="CQ675" s="179"/>
      <c r="CR675" s="179"/>
      <c r="CS675" s="179"/>
      <c r="CT675" s="179"/>
      <c r="CU675" s="179"/>
      <c r="CV675" s="179"/>
      <c r="CW675" s="179"/>
      <c r="CX675" s="179"/>
      <c r="CY675" s="179"/>
      <c r="CZ675" s="179"/>
      <c r="DA675" s="179"/>
      <c r="DB675" s="179"/>
      <c r="DC675" s="179"/>
      <c r="DD675" s="179"/>
      <c r="DE675" s="179"/>
      <c r="DF675" s="179"/>
      <c r="DG675" s="179"/>
      <c r="DH675" s="179"/>
      <c r="DI675" s="179"/>
      <c r="DJ675" s="179"/>
      <c r="DK675" s="179"/>
      <c r="DL675" s="179"/>
      <c r="DM675" s="179"/>
      <c r="DN675" s="179"/>
      <c r="DO675" s="179"/>
      <c r="DP675" s="179"/>
      <c r="DQ675" s="179"/>
      <c r="DR675" s="179"/>
      <c r="DS675" s="179"/>
      <c r="DT675" s="179"/>
      <c r="DU675" s="179"/>
      <c r="DV675" s="179"/>
    </row>
    <row r="676" spans="1:126" x14ac:dyDescent="0.2">
      <c r="A676" s="191"/>
      <c r="B676" s="203"/>
      <c r="C676" s="203"/>
      <c r="D676" s="203"/>
      <c r="E676" s="207"/>
      <c r="F676" s="202" t="s">
        <v>258</v>
      </c>
      <c r="G676" s="179"/>
      <c r="H676" s="179"/>
      <c r="I676" s="192"/>
      <c r="J676" s="192"/>
      <c r="K676" s="179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79"/>
      <c r="BN676" s="179"/>
      <c r="BO676" s="179"/>
      <c r="BP676" s="179"/>
      <c r="BQ676" s="179"/>
      <c r="BR676" s="179"/>
      <c r="BS676" s="179"/>
      <c r="BT676" s="179"/>
      <c r="BU676" s="179"/>
      <c r="BV676" s="179"/>
      <c r="BW676" s="179"/>
      <c r="BX676" s="179"/>
      <c r="BY676" s="179"/>
      <c r="BZ676" s="179"/>
      <c r="CA676" s="179"/>
      <c r="CB676" s="179"/>
      <c r="CC676" s="179"/>
      <c r="CD676" s="179"/>
      <c r="CE676" s="179"/>
      <c r="CF676" s="179"/>
      <c r="CG676" s="179"/>
      <c r="CH676" s="179"/>
      <c r="CI676" s="179"/>
      <c r="CJ676" s="179"/>
      <c r="CK676" s="179"/>
      <c r="CL676" s="179"/>
      <c r="CM676" s="179"/>
      <c r="CN676" s="179"/>
      <c r="CO676" s="179"/>
      <c r="CP676" s="179"/>
      <c r="CQ676" s="179"/>
      <c r="CR676" s="179"/>
      <c r="CS676" s="179"/>
      <c r="CT676" s="179"/>
      <c r="CU676" s="179"/>
      <c r="CV676" s="179"/>
      <c r="CW676" s="179"/>
      <c r="CX676" s="179"/>
      <c r="CY676" s="179"/>
      <c r="CZ676" s="179"/>
      <c r="DA676" s="179"/>
      <c r="DB676" s="179"/>
      <c r="DC676" s="179"/>
      <c r="DD676" s="179"/>
      <c r="DE676" s="179"/>
      <c r="DF676" s="179"/>
      <c r="DG676" s="179"/>
      <c r="DH676" s="179"/>
      <c r="DI676" s="179"/>
      <c r="DJ676" s="179"/>
      <c r="DK676" s="179"/>
      <c r="DL676" s="179"/>
      <c r="DM676" s="179"/>
      <c r="DN676" s="179"/>
      <c r="DO676" s="179"/>
      <c r="DP676" s="179"/>
      <c r="DQ676" s="179"/>
      <c r="DR676" s="179"/>
      <c r="DS676" s="179"/>
      <c r="DT676" s="179"/>
      <c r="DU676" s="179"/>
      <c r="DV676" s="179"/>
    </row>
    <row r="677" spans="1:126" x14ac:dyDescent="0.2">
      <c r="A677" s="191"/>
      <c r="B677" s="203"/>
      <c r="C677" s="203"/>
      <c r="D677" s="203"/>
      <c r="E677" s="207"/>
      <c r="F677" s="202" t="s">
        <v>259</v>
      </c>
      <c r="G677" s="179"/>
      <c r="H677" s="179"/>
      <c r="I677" s="192"/>
      <c r="J677" s="192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79"/>
      <c r="BN677" s="179"/>
      <c r="BO677" s="179"/>
      <c r="BP677" s="179"/>
      <c r="BQ677" s="179"/>
      <c r="BR677" s="179"/>
      <c r="BS677" s="179"/>
      <c r="BT677" s="179"/>
      <c r="BU677" s="179"/>
      <c r="BV677" s="179"/>
      <c r="BW677" s="179"/>
      <c r="BX677" s="179"/>
      <c r="BY677" s="179"/>
      <c r="BZ677" s="179"/>
      <c r="CA677" s="179"/>
      <c r="CB677" s="179"/>
      <c r="CC677" s="179"/>
      <c r="CD677" s="179"/>
      <c r="CE677" s="179"/>
      <c r="CF677" s="179"/>
      <c r="CG677" s="179"/>
      <c r="CH677" s="179"/>
      <c r="CI677" s="179"/>
      <c r="CJ677" s="179"/>
      <c r="CK677" s="179"/>
      <c r="CL677" s="179"/>
      <c r="CM677" s="179"/>
      <c r="CN677" s="179"/>
      <c r="CO677" s="179"/>
      <c r="CP677" s="179"/>
      <c r="CQ677" s="179"/>
      <c r="CR677" s="179"/>
      <c r="CS677" s="179"/>
      <c r="CT677" s="179"/>
      <c r="CU677" s="179"/>
      <c r="CV677" s="179"/>
      <c r="CW677" s="179"/>
      <c r="CX677" s="179"/>
      <c r="CY677" s="179"/>
      <c r="CZ677" s="179"/>
      <c r="DA677" s="179"/>
      <c r="DB677" s="179"/>
      <c r="DC677" s="179"/>
      <c r="DD677" s="179"/>
      <c r="DE677" s="179"/>
      <c r="DF677" s="179"/>
      <c r="DG677" s="179"/>
      <c r="DH677" s="179"/>
      <c r="DI677" s="179"/>
      <c r="DJ677" s="179"/>
      <c r="DK677" s="179"/>
      <c r="DL677" s="179"/>
      <c r="DM677" s="179"/>
      <c r="DN677" s="179"/>
      <c r="DO677" s="179"/>
      <c r="DP677" s="179"/>
      <c r="DQ677" s="179"/>
      <c r="DR677" s="179"/>
      <c r="DS677" s="179"/>
      <c r="DT677" s="179"/>
      <c r="DU677" s="179"/>
      <c r="DV677" s="179"/>
    </row>
    <row r="678" spans="1:126" x14ac:dyDescent="0.2">
      <c r="A678" s="191"/>
      <c r="B678" s="203"/>
      <c r="C678" s="203"/>
      <c r="D678" s="203"/>
      <c r="E678" s="207"/>
      <c r="F678" s="202" t="s">
        <v>258</v>
      </c>
      <c r="G678" s="179"/>
      <c r="H678" s="179"/>
      <c r="I678" s="192"/>
      <c r="J678" s="192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79"/>
      <c r="BN678" s="179"/>
      <c r="BO678" s="179"/>
      <c r="BP678" s="179"/>
      <c r="BQ678" s="179"/>
      <c r="BR678" s="179"/>
      <c r="BS678" s="179"/>
      <c r="BT678" s="179"/>
      <c r="BU678" s="179"/>
      <c r="BV678" s="179"/>
      <c r="BW678" s="179"/>
      <c r="BX678" s="179"/>
      <c r="BY678" s="179"/>
      <c r="BZ678" s="179"/>
      <c r="CA678" s="179"/>
      <c r="CB678" s="179"/>
      <c r="CC678" s="179"/>
      <c r="CD678" s="179"/>
      <c r="CE678" s="179"/>
      <c r="CF678" s="179"/>
      <c r="CG678" s="179"/>
      <c r="CH678" s="179"/>
      <c r="CI678" s="179"/>
      <c r="CJ678" s="179"/>
      <c r="CK678" s="179"/>
      <c r="CL678" s="179"/>
      <c r="CM678" s="179"/>
      <c r="CN678" s="179"/>
      <c r="CO678" s="179"/>
      <c r="CP678" s="179"/>
      <c r="CQ678" s="179"/>
      <c r="CR678" s="179"/>
      <c r="CS678" s="179"/>
      <c r="CT678" s="179"/>
      <c r="CU678" s="179"/>
      <c r="CV678" s="179"/>
      <c r="CW678" s="179"/>
      <c r="CX678" s="179"/>
      <c r="CY678" s="179"/>
      <c r="CZ678" s="179"/>
      <c r="DA678" s="179"/>
      <c r="DB678" s="179"/>
      <c r="DC678" s="179"/>
      <c r="DD678" s="179"/>
      <c r="DE678" s="179"/>
      <c r="DF678" s="179"/>
      <c r="DG678" s="179"/>
      <c r="DH678" s="179"/>
      <c r="DI678" s="179"/>
      <c r="DJ678" s="179"/>
      <c r="DK678" s="179"/>
      <c r="DL678" s="179"/>
      <c r="DM678" s="179"/>
      <c r="DN678" s="179"/>
      <c r="DO678" s="179"/>
      <c r="DP678" s="179"/>
      <c r="DQ678" s="179"/>
      <c r="DR678" s="179"/>
      <c r="DS678" s="179"/>
      <c r="DT678" s="179"/>
      <c r="DU678" s="179"/>
      <c r="DV678" s="179"/>
    </row>
    <row r="679" spans="1:126" x14ac:dyDescent="0.2">
      <c r="A679" s="191"/>
      <c r="B679" s="203"/>
      <c r="C679" s="203"/>
      <c r="D679" s="203"/>
      <c r="E679" s="207"/>
      <c r="F679" s="202" t="s">
        <v>259</v>
      </c>
      <c r="G679" s="171"/>
      <c r="H679" s="171"/>
      <c r="I679" s="192"/>
      <c r="J679" s="192"/>
      <c r="K679" s="171"/>
      <c r="L679" s="179"/>
      <c r="M679" s="171"/>
      <c r="N679" s="171"/>
      <c r="O679" s="179"/>
      <c r="P679" s="171"/>
      <c r="Q679" s="171"/>
      <c r="R679" s="179"/>
      <c r="S679" s="171"/>
      <c r="T679" s="171"/>
      <c r="U679" s="179"/>
      <c r="V679" s="171"/>
      <c r="W679" s="171"/>
      <c r="X679" s="179"/>
      <c r="Y679" s="171"/>
      <c r="Z679" s="171"/>
      <c r="AA679" s="179"/>
      <c r="AB679" s="171"/>
      <c r="AC679" s="171"/>
      <c r="AD679" s="179"/>
      <c r="AE679" s="171"/>
      <c r="AF679" s="171"/>
      <c r="AG679" s="179"/>
      <c r="AH679" s="171"/>
      <c r="AI679" s="171"/>
      <c r="AJ679" s="179"/>
      <c r="AK679" s="171"/>
      <c r="AL679" s="171"/>
      <c r="AM679" s="179"/>
      <c r="AN679" s="171"/>
      <c r="AO679" s="171"/>
      <c r="AP679" s="179"/>
      <c r="AQ679" s="171"/>
      <c r="AR679" s="171"/>
      <c r="AS679" s="179"/>
      <c r="AT679" s="171"/>
      <c r="AU679" s="171"/>
      <c r="AV679" s="179"/>
      <c r="AW679" s="171"/>
      <c r="AX679" s="171"/>
      <c r="AY679" s="179"/>
      <c r="AZ679" s="171"/>
      <c r="BA679" s="171"/>
      <c r="BB679" s="179"/>
      <c r="BC679" s="171"/>
      <c r="BD679" s="171"/>
      <c r="BE679" s="179"/>
      <c r="BF679" s="171"/>
      <c r="BG679" s="171"/>
      <c r="BH679" s="179"/>
      <c r="BI679" s="171"/>
      <c r="BJ679" s="171"/>
      <c r="BK679" s="179"/>
      <c r="BL679" s="171"/>
      <c r="BM679" s="171"/>
      <c r="BN679" s="179"/>
      <c r="BO679" s="171"/>
      <c r="BP679" s="171"/>
      <c r="BQ679" s="179"/>
      <c r="BR679" s="171"/>
      <c r="BS679" s="171"/>
      <c r="BT679" s="179"/>
      <c r="BU679" s="171"/>
      <c r="BV679" s="171"/>
      <c r="BW679" s="179"/>
      <c r="BX679" s="171"/>
      <c r="BY679" s="171"/>
      <c r="BZ679" s="179"/>
      <c r="CA679" s="171"/>
      <c r="CB679" s="171"/>
      <c r="CC679" s="179"/>
      <c r="CD679" s="171"/>
      <c r="CE679" s="171"/>
      <c r="CF679" s="179"/>
      <c r="CG679" s="171"/>
      <c r="CH679" s="171"/>
      <c r="CI679" s="179"/>
      <c r="CJ679" s="171"/>
      <c r="CK679" s="171"/>
      <c r="CL679" s="179"/>
      <c r="CM679" s="171"/>
      <c r="CN679" s="171"/>
      <c r="CO679" s="179"/>
      <c r="CP679" s="171"/>
      <c r="CQ679" s="171"/>
      <c r="CR679" s="179"/>
      <c r="CS679" s="171"/>
      <c r="CT679" s="171"/>
      <c r="CU679" s="179"/>
      <c r="CV679" s="171"/>
      <c r="CW679" s="171"/>
      <c r="CX679" s="179"/>
      <c r="CY679" s="171"/>
      <c r="CZ679" s="171"/>
      <c r="DA679" s="179"/>
      <c r="DB679" s="171"/>
      <c r="DC679" s="171"/>
      <c r="DD679" s="179"/>
      <c r="DE679" s="171"/>
      <c r="DF679" s="171"/>
      <c r="DG679" s="179"/>
      <c r="DH679" s="171"/>
      <c r="DI679" s="171"/>
      <c r="DJ679" s="179"/>
      <c r="DK679" s="171"/>
      <c r="DL679" s="171"/>
      <c r="DM679" s="179"/>
      <c r="DN679" s="171"/>
      <c r="DO679" s="171"/>
      <c r="DP679" s="179"/>
      <c r="DQ679" s="171"/>
      <c r="DR679" s="171"/>
      <c r="DS679" s="179"/>
      <c r="DT679" s="171"/>
      <c r="DU679" s="171"/>
      <c r="DV679" s="179"/>
    </row>
    <row r="680" spans="1:126" x14ac:dyDescent="0.2">
      <c r="A680" s="191"/>
      <c r="B680" s="203"/>
      <c r="C680" s="203"/>
      <c r="D680" s="203"/>
      <c r="E680" s="207"/>
      <c r="F680" s="202" t="s">
        <v>258</v>
      </c>
      <c r="G680" s="179"/>
      <c r="H680" s="179"/>
      <c r="I680" s="192"/>
      <c r="J680" s="192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79"/>
      <c r="BN680" s="179"/>
      <c r="BO680" s="179"/>
      <c r="BP680" s="179"/>
      <c r="BQ680" s="179"/>
      <c r="BR680" s="179"/>
      <c r="BS680" s="179"/>
      <c r="BT680" s="179"/>
      <c r="BU680" s="179"/>
      <c r="BV680" s="179"/>
      <c r="BW680" s="179"/>
      <c r="BX680" s="179"/>
      <c r="BY680" s="179"/>
      <c r="BZ680" s="179"/>
      <c r="CA680" s="179"/>
      <c r="CB680" s="179"/>
      <c r="CC680" s="179"/>
      <c r="CD680" s="179"/>
      <c r="CE680" s="179"/>
      <c r="CF680" s="179"/>
      <c r="CG680" s="179"/>
      <c r="CH680" s="179"/>
      <c r="CI680" s="179"/>
      <c r="CJ680" s="179"/>
      <c r="CK680" s="179"/>
      <c r="CL680" s="179"/>
      <c r="CM680" s="179"/>
      <c r="CN680" s="179"/>
      <c r="CO680" s="179"/>
      <c r="CP680" s="179"/>
      <c r="CQ680" s="179"/>
      <c r="CR680" s="179"/>
      <c r="CS680" s="179"/>
      <c r="CT680" s="179"/>
      <c r="CU680" s="179"/>
      <c r="CV680" s="179"/>
      <c r="CW680" s="179"/>
      <c r="CX680" s="179"/>
      <c r="CY680" s="179"/>
      <c r="CZ680" s="179"/>
      <c r="DA680" s="179"/>
      <c r="DB680" s="179"/>
      <c r="DC680" s="179"/>
      <c r="DD680" s="179"/>
      <c r="DE680" s="179"/>
      <c r="DF680" s="179"/>
      <c r="DG680" s="179"/>
      <c r="DH680" s="179"/>
      <c r="DI680" s="179"/>
      <c r="DJ680" s="179"/>
      <c r="DK680" s="179"/>
      <c r="DL680" s="179"/>
      <c r="DM680" s="179"/>
      <c r="DN680" s="179"/>
      <c r="DO680" s="179"/>
      <c r="DP680" s="179"/>
      <c r="DQ680" s="179"/>
      <c r="DR680" s="179"/>
      <c r="DS680" s="179"/>
      <c r="DT680" s="179"/>
      <c r="DU680" s="179"/>
      <c r="DV680" s="179"/>
    </row>
    <row r="681" spans="1:126" x14ac:dyDescent="0.2">
      <c r="A681" s="191"/>
      <c r="B681" s="203"/>
      <c r="C681" s="203"/>
      <c r="D681" s="203"/>
      <c r="E681" s="207"/>
      <c r="F681" s="202" t="s">
        <v>259</v>
      </c>
      <c r="G681" s="179"/>
      <c r="H681" s="179"/>
      <c r="I681" s="192"/>
      <c r="J681" s="192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79"/>
      <c r="BN681" s="179"/>
      <c r="BO681" s="179"/>
      <c r="BP681" s="179"/>
      <c r="BQ681" s="179"/>
      <c r="BR681" s="179"/>
      <c r="BS681" s="179"/>
      <c r="BT681" s="179"/>
      <c r="BU681" s="179"/>
      <c r="BV681" s="179"/>
      <c r="BW681" s="179"/>
      <c r="BX681" s="179"/>
      <c r="BY681" s="179"/>
      <c r="BZ681" s="179"/>
      <c r="CA681" s="179"/>
      <c r="CB681" s="179"/>
      <c r="CC681" s="179"/>
      <c r="CD681" s="179"/>
      <c r="CE681" s="179"/>
      <c r="CF681" s="179"/>
      <c r="CG681" s="179"/>
      <c r="CH681" s="179"/>
      <c r="CI681" s="179"/>
      <c r="CJ681" s="179"/>
      <c r="CK681" s="179"/>
      <c r="CL681" s="179"/>
      <c r="CM681" s="179"/>
      <c r="CN681" s="179"/>
      <c r="CO681" s="179"/>
      <c r="CP681" s="179"/>
      <c r="CQ681" s="179"/>
      <c r="CR681" s="179"/>
      <c r="CS681" s="179"/>
      <c r="CT681" s="179"/>
      <c r="CU681" s="179"/>
      <c r="CV681" s="179"/>
      <c r="CW681" s="179"/>
      <c r="CX681" s="179"/>
      <c r="CY681" s="179"/>
      <c r="CZ681" s="179"/>
      <c r="DA681" s="179"/>
      <c r="DB681" s="179"/>
      <c r="DC681" s="179"/>
      <c r="DD681" s="179"/>
      <c r="DE681" s="179"/>
      <c r="DF681" s="179"/>
      <c r="DG681" s="179"/>
      <c r="DH681" s="179"/>
      <c r="DI681" s="179"/>
      <c r="DJ681" s="179"/>
      <c r="DK681" s="179"/>
      <c r="DL681" s="179"/>
      <c r="DM681" s="179"/>
      <c r="DN681" s="179"/>
      <c r="DO681" s="179"/>
      <c r="DP681" s="179"/>
      <c r="DQ681" s="179"/>
      <c r="DR681" s="179"/>
      <c r="DS681" s="179"/>
      <c r="DT681" s="179"/>
      <c r="DU681" s="179"/>
      <c r="DV681" s="179"/>
    </row>
    <row r="682" spans="1:126" x14ac:dyDescent="0.2">
      <c r="A682" s="191"/>
      <c r="B682" s="203"/>
      <c r="C682" s="203"/>
      <c r="D682" s="203"/>
      <c r="E682" s="207"/>
      <c r="F682" s="202" t="s">
        <v>258</v>
      </c>
      <c r="G682" s="179"/>
      <c r="H682" s="179"/>
      <c r="I682" s="192"/>
      <c r="J682" s="192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/>
      <c r="BM682" s="179"/>
      <c r="BN682" s="179"/>
      <c r="BO682" s="179"/>
      <c r="BP682" s="179"/>
      <c r="BQ682" s="179"/>
      <c r="BR682" s="179"/>
      <c r="BS682" s="179"/>
      <c r="BT682" s="179"/>
      <c r="BU682" s="179"/>
      <c r="BV682" s="179"/>
      <c r="BW682" s="179"/>
      <c r="BX682" s="179"/>
      <c r="BY682" s="179"/>
      <c r="BZ682" s="179"/>
      <c r="CA682" s="179"/>
      <c r="CB682" s="179"/>
      <c r="CC682" s="179"/>
      <c r="CD682" s="179"/>
      <c r="CE682" s="179"/>
      <c r="CF682" s="179"/>
      <c r="CG682" s="179"/>
      <c r="CH682" s="179"/>
      <c r="CI682" s="179"/>
      <c r="CJ682" s="179"/>
      <c r="CK682" s="179"/>
      <c r="CL682" s="179"/>
      <c r="CM682" s="179"/>
      <c r="CN682" s="179"/>
      <c r="CO682" s="179"/>
      <c r="CP682" s="179"/>
      <c r="CQ682" s="179"/>
      <c r="CR682" s="179"/>
      <c r="CS682" s="179"/>
      <c r="CT682" s="179"/>
      <c r="CU682" s="179"/>
      <c r="CV682" s="179"/>
      <c r="CW682" s="179"/>
      <c r="CX682" s="179"/>
      <c r="CY682" s="179"/>
      <c r="CZ682" s="179"/>
      <c r="DA682" s="179"/>
      <c r="DB682" s="179"/>
      <c r="DC682" s="179"/>
      <c r="DD682" s="179"/>
      <c r="DE682" s="179"/>
      <c r="DF682" s="179"/>
      <c r="DG682" s="179"/>
      <c r="DH682" s="179"/>
      <c r="DI682" s="179"/>
      <c r="DJ682" s="179"/>
      <c r="DK682" s="179"/>
      <c r="DL682" s="179"/>
      <c r="DM682" s="179"/>
      <c r="DN682" s="179"/>
      <c r="DO682" s="179"/>
      <c r="DP682" s="179"/>
      <c r="DQ682" s="179"/>
      <c r="DR682" s="179"/>
      <c r="DS682" s="179"/>
      <c r="DT682" s="179"/>
      <c r="DU682" s="179"/>
      <c r="DV682" s="179"/>
    </row>
    <row r="683" spans="1:126" x14ac:dyDescent="0.2">
      <c r="A683" s="191"/>
      <c r="B683" s="203"/>
      <c r="C683" s="203"/>
      <c r="D683" s="203"/>
      <c r="E683" s="207"/>
      <c r="F683" s="202" t="s">
        <v>259</v>
      </c>
      <c r="G683" s="179"/>
      <c r="H683" s="179"/>
      <c r="I683" s="192"/>
      <c r="J683" s="192"/>
      <c r="K683" s="179"/>
      <c r="L683" s="179"/>
      <c r="M683" s="179"/>
      <c r="N683" s="179"/>
      <c r="O683" s="179"/>
      <c r="P683" s="179"/>
      <c r="Q683" s="179"/>
      <c r="R683" s="179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  <c r="AV683" s="179"/>
      <c r="AW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J683" s="179"/>
      <c r="BK683" s="179"/>
      <c r="BL683" s="179"/>
      <c r="BM683" s="179"/>
      <c r="BN683" s="179"/>
      <c r="BO683" s="179"/>
      <c r="BP683" s="179"/>
      <c r="BQ683" s="179"/>
      <c r="BR683" s="179"/>
      <c r="BS683" s="179"/>
      <c r="BT683" s="179"/>
      <c r="BU683" s="179"/>
      <c r="BV683" s="179"/>
      <c r="BW683" s="179"/>
      <c r="BX683" s="179"/>
      <c r="BY683" s="179"/>
      <c r="BZ683" s="179"/>
      <c r="CA683" s="179"/>
      <c r="CB683" s="179"/>
      <c r="CC683" s="179"/>
      <c r="CD683" s="179"/>
      <c r="CE683" s="179"/>
      <c r="CF683" s="179"/>
      <c r="CG683" s="179"/>
      <c r="CH683" s="179"/>
      <c r="CI683" s="179"/>
      <c r="CJ683" s="179"/>
      <c r="CK683" s="179"/>
      <c r="CL683" s="179"/>
      <c r="CM683" s="179"/>
      <c r="CN683" s="179"/>
      <c r="CO683" s="179"/>
      <c r="CP683" s="179"/>
      <c r="CQ683" s="179"/>
      <c r="CR683" s="179"/>
      <c r="CS683" s="179"/>
      <c r="CT683" s="179"/>
      <c r="CU683" s="179"/>
      <c r="CV683" s="179"/>
      <c r="CW683" s="179"/>
      <c r="CX683" s="179"/>
      <c r="CY683" s="179"/>
      <c r="CZ683" s="179"/>
      <c r="DA683" s="179"/>
      <c r="DB683" s="179"/>
      <c r="DC683" s="179"/>
      <c r="DD683" s="179"/>
      <c r="DE683" s="179"/>
      <c r="DF683" s="179"/>
      <c r="DG683" s="179"/>
      <c r="DH683" s="179"/>
      <c r="DI683" s="179"/>
      <c r="DJ683" s="179"/>
      <c r="DK683" s="179"/>
      <c r="DL683" s="179"/>
      <c r="DM683" s="179"/>
      <c r="DN683" s="179"/>
      <c r="DO683" s="179"/>
      <c r="DP683" s="179"/>
      <c r="DQ683" s="179"/>
      <c r="DR683" s="179"/>
      <c r="DS683" s="179"/>
      <c r="DT683" s="179"/>
      <c r="DU683" s="179"/>
      <c r="DV683" s="179"/>
    </row>
    <row r="684" spans="1:126" x14ac:dyDescent="0.2">
      <c r="A684" s="191"/>
      <c r="B684" s="203"/>
      <c r="C684" s="203"/>
      <c r="D684" s="203"/>
      <c r="E684" s="207"/>
      <c r="F684" s="202" t="s">
        <v>258</v>
      </c>
      <c r="G684" s="179"/>
      <c r="H684" s="179"/>
      <c r="I684" s="192"/>
      <c r="J684" s="192"/>
      <c r="K684" s="179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  <c r="AV684" s="179"/>
      <c r="AW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J684" s="179"/>
      <c r="BK684" s="179"/>
      <c r="BL684" s="179"/>
      <c r="BM684" s="179"/>
      <c r="BN684" s="179"/>
      <c r="BO684" s="179"/>
      <c r="BP684" s="179"/>
      <c r="BQ684" s="179"/>
      <c r="BR684" s="179"/>
      <c r="BS684" s="179"/>
      <c r="BT684" s="179"/>
      <c r="BU684" s="179"/>
      <c r="BV684" s="179"/>
      <c r="BW684" s="179"/>
      <c r="BX684" s="179"/>
      <c r="BY684" s="179"/>
      <c r="BZ684" s="179"/>
      <c r="CA684" s="179"/>
      <c r="CB684" s="179"/>
      <c r="CC684" s="179"/>
      <c r="CD684" s="179"/>
      <c r="CE684" s="179"/>
      <c r="CF684" s="179"/>
      <c r="CG684" s="179"/>
      <c r="CH684" s="179"/>
      <c r="CI684" s="179"/>
      <c r="CJ684" s="179"/>
      <c r="CK684" s="179"/>
      <c r="CL684" s="179"/>
      <c r="CM684" s="179"/>
      <c r="CN684" s="179"/>
      <c r="CO684" s="179"/>
      <c r="CP684" s="179"/>
      <c r="CQ684" s="179"/>
      <c r="CR684" s="179"/>
      <c r="CS684" s="179"/>
      <c r="CT684" s="179"/>
      <c r="CU684" s="179"/>
      <c r="CV684" s="179"/>
      <c r="CW684" s="179"/>
      <c r="CX684" s="179"/>
      <c r="CY684" s="179"/>
      <c r="CZ684" s="179"/>
      <c r="DA684" s="179"/>
      <c r="DB684" s="179"/>
      <c r="DC684" s="179"/>
      <c r="DD684" s="179"/>
      <c r="DE684" s="179"/>
      <c r="DF684" s="179"/>
      <c r="DG684" s="179"/>
      <c r="DH684" s="179"/>
      <c r="DI684" s="179"/>
      <c r="DJ684" s="179"/>
      <c r="DK684" s="179"/>
      <c r="DL684" s="179"/>
      <c r="DM684" s="179"/>
      <c r="DN684" s="179"/>
      <c r="DO684" s="179"/>
      <c r="DP684" s="179"/>
      <c r="DQ684" s="179"/>
      <c r="DR684" s="179"/>
      <c r="DS684" s="179"/>
      <c r="DT684" s="179"/>
      <c r="DU684" s="179"/>
      <c r="DV684" s="179"/>
    </row>
    <row r="685" spans="1:126" x14ac:dyDescent="0.2">
      <c r="A685" s="191"/>
      <c r="B685" s="203"/>
      <c r="C685" s="203"/>
      <c r="D685" s="203"/>
      <c r="E685" s="207"/>
      <c r="F685" s="202" t="s">
        <v>259</v>
      </c>
      <c r="G685" s="179"/>
      <c r="H685" s="179"/>
      <c r="I685" s="192"/>
      <c r="J685" s="192"/>
      <c r="K685" s="179"/>
      <c r="L685" s="179"/>
      <c r="M685" s="179"/>
      <c r="N685" s="179"/>
      <c r="O685" s="179"/>
      <c r="P685" s="179"/>
      <c r="Q685" s="179"/>
      <c r="R685" s="179"/>
      <c r="S685" s="179"/>
      <c r="T685" s="179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  <c r="AV685" s="179"/>
      <c r="AW685" s="179"/>
      <c r="AX685" s="179"/>
      <c r="AY685" s="179"/>
      <c r="AZ685" s="179"/>
      <c r="BA685" s="179"/>
      <c r="BB685" s="179"/>
      <c r="BC685" s="179"/>
      <c r="BD685" s="179"/>
      <c r="BE685" s="179"/>
      <c r="BF685" s="179"/>
      <c r="BG685" s="179"/>
      <c r="BH685" s="179"/>
      <c r="BI685" s="179"/>
      <c r="BJ685" s="179"/>
      <c r="BK685" s="179"/>
      <c r="BL685" s="179"/>
      <c r="BM685" s="179"/>
      <c r="BN685" s="179"/>
      <c r="BO685" s="179"/>
      <c r="BP685" s="179"/>
      <c r="BQ685" s="179"/>
      <c r="BR685" s="179"/>
      <c r="BS685" s="179"/>
      <c r="BT685" s="179"/>
      <c r="BU685" s="179"/>
      <c r="BV685" s="179"/>
      <c r="BW685" s="179"/>
      <c r="BX685" s="179"/>
      <c r="BY685" s="179"/>
      <c r="BZ685" s="179"/>
      <c r="CA685" s="179"/>
      <c r="CB685" s="179"/>
      <c r="CC685" s="179"/>
      <c r="CD685" s="179"/>
      <c r="CE685" s="179"/>
      <c r="CF685" s="179"/>
      <c r="CG685" s="179"/>
      <c r="CH685" s="179"/>
      <c r="CI685" s="179"/>
      <c r="CJ685" s="179"/>
      <c r="CK685" s="179"/>
      <c r="CL685" s="179"/>
      <c r="CM685" s="179"/>
      <c r="CN685" s="179"/>
      <c r="CO685" s="179"/>
      <c r="CP685" s="179"/>
      <c r="CQ685" s="179"/>
      <c r="CR685" s="179"/>
      <c r="CS685" s="179"/>
      <c r="CT685" s="179"/>
      <c r="CU685" s="179"/>
      <c r="CV685" s="179"/>
      <c r="CW685" s="179"/>
      <c r="CX685" s="179"/>
      <c r="CY685" s="179"/>
      <c r="CZ685" s="179"/>
      <c r="DA685" s="179"/>
      <c r="DB685" s="179"/>
      <c r="DC685" s="179"/>
      <c r="DD685" s="179"/>
      <c r="DE685" s="179"/>
      <c r="DF685" s="179"/>
      <c r="DG685" s="179"/>
      <c r="DH685" s="179"/>
      <c r="DI685" s="179"/>
      <c r="DJ685" s="179"/>
      <c r="DK685" s="179"/>
      <c r="DL685" s="179"/>
      <c r="DM685" s="179"/>
      <c r="DN685" s="179"/>
      <c r="DO685" s="179"/>
      <c r="DP685" s="179"/>
      <c r="DQ685" s="179"/>
      <c r="DR685" s="179"/>
      <c r="DS685" s="179"/>
      <c r="DT685" s="179"/>
      <c r="DU685" s="179"/>
      <c r="DV685" s="179"/>
    </row>
    <row r="686" spans="1:126" x14ac:dyDescent="0.2">
      <c r="A686" s="191"/>
      <c r="B686" s="203"/>
      <c r="C686" s="203"/>
      <c r="D686" s="203"/>
      <c r="E686" s="207"/>
      <c r="F686" s="202" t="s">
        <v>258</v>
      </c>
      <c r="G686" s="179"/>
      <c r="H686" s="179"/>
      <c r="I686" s="192"/>
      <c r="J686" s="192"/>
      <c r="K686" s="179"/>
      <c r="L686" s="179"/>
      <c r="M686" s="179"/>
      <c r="N686" s="179"/>
      <c r="O686" s="179"/>
      <c r="P686" s="179"/>
      <c r="Q686" s="179"/>
      <c r="R686" s="179"/>
      <c r="S686" s="179"/>
      <c r="T686" s="179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  <c r="AV686" s="179"/>
      <c r="AW686" s="179"/>
      <c r="AX686" s="179"/>
      <c r="AY686" s="179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J686" s="179"/>
      <c r="BK686" s="179"/>
      <c r="BL686" s="179"/>
      <c r="BM686" s="179"/>
      <c r="BN686" s="179"/>
      <c r="BO686" s="179"/>
      <c r="BP686" s="179"/>
      <c r="BQ686" s="179"/>
      <c r="BR686" s="179"/>
      <c r="BS686" s="179"/>
      <c r="BT686" s="179"/>
      <c r="BU686" s="179"/>
      <c r="BV686" s="179"/>
      <c r="BW686" s="179"/>
      <c r="BX686" s="179"/>
      <c r="BY686" s="179"/>
      <c r="BZ686" s="179"/>
      <c r="CA686" s="179"/>
      <c r="CB686" s="179"/>
      <c r="CC686" s="179"/>
      <c r="CD686" s="179"/>
      <c r="CE686" s="179"/>
      <c r="CF686" s="179"/>
      <c r="CG686" s="179"/>
      <c r="CH686" s="179"/>
      <c r="CI686" s="179"/>
      <c r="CJ686" s="179"/>
      <c r="CK686" s="179"/>
      <c r="CL686" s="179"/>
      <c r="CM686" s="179"/>
      <c r="CN686" s="179"/>
      <c r="CO686" s="179"/>
      <c r="CP686" s="179"/>
      <c r="CQ686" s="179"/>
      <c r="CR686" s="179"/>
      <c r="CS686" s="179"/>
      <c r="CT686" s="179"/>
      <c r="CU686" s="179"/>
      <c r="CV686" s="179"/>
      <c r="CW686" s="179"/>
      <c r="CX686" s="179"/>
      <c r="CY686" s="179"/>
      <c r="CZ686" s="179"/>
      <c r="DA686" s="179"/>
      <c r="DB686" s="179"/>
      <c r="DC686" s="179"/>
      <c r="DD686" s="179"/>
      <c r="DE686" s="179"/>
      <c r="DF686" s="179"/>
      <c r="DG686" s="179"/>
      <c r="DH686" s="179"/>
      <c r="DI686" s="179"/>
      <c r="DJ686" s="179"/>
      <c r="DK686" s="179"/>
      <c r="DL686" s="179"/>
      <c r="DM686" s="179"/>
      <c r="DN686" s="179"/>
      <c r="DO686" s="179"/>
      <c r="DP686" s="179"/>
      <c r="DQ686" s="179"/>
      <c r="DR686" s="179"/>
      <c r="DS686" s="179"/>
      <c r="DT686" s="179"/>
      <c r="DU686" s="179"/>
      <c r="DV686" s="179"/>
    </row>
    <row r="687" spans="1:126" x14ac:dyDescent="0.2">
      <c r="A687" s="191"/>
      <c r="B687" s="203"/>
      <c r="C687" s="203"/>
      <c r="D687" s="203"/>
      <c r="E687" s="207"/>
      <c r="F687" s="202" t="s">
        <v>259</v>
      </c>
      <c r="G687" s="179"/>
      <c r="H687" s="179"/>
      <c r="I687" s="192"/>
      <c r="J687" s="192"/>
      <c r="K687" s="179"/>
      <c r="L687" s="179"/>
      <c r="M687" s="179"/>
      <c r="N687" s="179"/>
      <c r="O687" s="179"/>
      <c r="P687" s="179"/>
      <c r="Q687" s="179"/>
      <c r="R687" s="179"/>
      <c r="S687" s="179"/>
      <c r="T687" s="179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  <c r="AV687" s="179"/>
      <c r="AW687" s="179"/>
      <c r="AX687" s="179"/>
      <c r="AY687" s="179"/>
      <c r="AZ687" s="179"/>
      <c r="BA687" s="179"/>
      <c r="BB687" s="179"/>
      <c r="BC687" s="179"/>
      <c r="BD687" s="179"/>
      <c r="BE687" s="179"/>
      <c r="BF687" s="179"/>
      <c r="BG687" s="179"/>
      <c r="BH687" s="179"/>
      <c r="BI687" s="179"/>
      <c r="BJ687" s="179"/>
      <c r="BK687" s="179"/>
      <c r="BL687" s="179"/>
      <c r="BM687" s="179"/>
      <c r="BN687" s="179"/>
      <c r="BO687" s="179"/>
      <c r="BP687" s="179"/>
      <c r="BQ687" s="179"/>
      <c r="BR687" s="179"/>
      <c r="BS687" s="179"/>
      <c r="BT687" s="179"/>
      <c r="BU687" s="179"/>
      <c r="BV687" s="179"/>
      <c r="BW687" s="179"/>
      <c r="BX687" s="179"/>
      <c r="BY687" s="179"/>
      <c r="BZ687" s="179"/>
      <c r="CA687" s="179"/>
      <c r="CB687" s="179"/>
      <c r="CC687" s="179"/>
      <c r="CD687" s="179"/>
      <c r="CE687" s="179"/>
      <c r="CF687" s="179"/>
      <c r="CG687" s="179"/>
      <c r="CH687" s="179"/>
      <c r="CI687" s="179"/>
      <c r="CJ687" s="179"/>
      <c r="CK687" s="179"/>
      <c r="CL687" s="179"/>
      <c r="CM687" s="179"/>
      <c r="CN687" s="179"/>
      <c r="CO687" s="179"/>
      <c r="CP687" s="179"/>
      <c r="CQ687" s="179"/>
      <c r="CR687" s="179"/>
      <c r="CS687" s="179"/>
      <c r="CT687" s="179"/>
      <c r="CU687" s="179"/>
      <c r="CV687" s="179"/>
      <c r="CW687" s="179"/>
      <c r="CX687" s="179"/>
      <c r="CY687" s="179"/>
      <c r="CZ687" s="179"/>
      <c r="DA687" s="179"/>
      <c r="DB687" s="179"/>
      <c r="DC687" s="179"/>
      <c r="DD687" s="179"/>
      <c r="DE687" s="179"/>
      <c r="DF687" s="179"/>
      <c r="DG687" s="179"/>
      <c r="DH687" s="179"/>
      <c r="DI687" s="179"/>
      <c r="DJ687" s="179"/>
      <c r="DK687" s="179"/>
      <c r="DL687" s="179"/>
      <c r="DM687" s="179"/>
      <c r="DN687" s="179"/>
      <c r="DO687" s="179"/>
      <c r="DP687" s="179"/>
      <c r="DQ687" s="179"/>
      <c r="DR687" s="179"/>
      <c r="DS687" s="179"/>
      <c r="DT687" s="179"/>
      <c r="DU687" s="179"/>
      <c r="DV687" s="179"/>
    </row>
    <row r="688" spans="1:126" x14ac:dyDescent="0.2">
      <c r="A688" s="191"/>
      <c r="B688" s="203"/>
      <c r="C688" s="203"/>
      <c r="D688" s="203"/>
      <c r="E688" s="207"/>
      <c r="F688" s="202" t="s">
        <v>258</v>
      </c>
      <c r="G688" s="179"/>
      <c r="H688" s="179"/>
      <c r="I688" s="192"/>
      <c r="J688" s="192"/>
      <c r="K688" s="179"/>
      <c r="L688" s="179"/>
      <c r="M688" s="179"/>
      <c r="N688" s="179"/>
      <c r="O688" s="179"/>
      <c r="P688" s="179"/>
      <c r="Q688" s="179"/>
      <c r="R688" s="179"/>
      <c r="S688" s="179"/>
      <c r="T688" s="179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  <c r="AV688" s="179"/>
      <c r="AW688" s="179"/>
      <c r="AX688" s="179"/>
      <c r="AY688" s="179"/>
      <c r="AZ688" s="179"/>
      <c r="BA688" s="179"/>
      <c r="BB688" s="179"/>
      <c r="BC688" s="179"/>
      <c r="BD688" s="179"/>
      <c r="BE688" s="179"/>
      <c r="BF688" s="179"/>
      <c r="BG688" s="179"/>
      <c r="BH688" s="179"/>
      <c r="BI688" s="179"/>
      <c r="BJ688" s="179"/>
      <c r="BK688" s="179"/>
      <c r="BL688" s="179"/>
      <c r="BM688" s="179"/>
      <c r="BN688" s="179"/>
      <c r="BO688" s="179"/>
      <c r="BP688" s="179"/>
      <c r="BQ688" s="179"/>
      <c r="BR688" s="179"/>
      <c r="BS688" s="179"/>
      <c r="BT688" s="179"/>
      <c r="BU688" s="179"/>
      <c r="BV688" s="179"/>
      <c r="BW688" s="179"/>
      <c r="BX688" s="179"/>
      <c r="BY688" s="179"/>
      <c r="BZ688" s="179"/>
      <c r="CA688" s="179"/>
      <c r="CB688" s="179"/>
      <c r="CC688" s="179"/>
      <c r="CD688" s="179"/>
      <c r="CE688" s="179"/>
      <c r="CF688" s="179"/>
      <c r="CG688" s="179"/>
      <c r="CH688" s="179"/>
      <c r="CI688" s="179"/>
      <c r="CJ688" s="179"/>
      <c r="CK688" s="179"/>
      <c r="CL688" s="179"/>
      <c r="CM688" s="179"/>
      <c r="CN688" s="179"/>
      <c r="CO688" s="179"/>
      <c r="CP688" s="179"/>
      <c r="CQ688" s="179"/>
      <c r="CR688" s="179"/>
      <c r="CS688" s="179"/>
      <c r="CT688" s="179"/>
      <c r="CU688" s="179"/>
      <c r="CV688" s="179"/>
      <c r="CW688" s="179"/>
      <c r="CX688" s="179"/>
      <c r="CY688" s="179"/>
      <c r="CZ688" s="179"/>
      <c r="DA688" s="179"/>
      <c r="DB688" s="179"/>
      <c r="DC688" s="179"/>
      <c r="DD688" s="179"/>
      <c r="DE688" s="179"/>
      <c r="DF688" s="179"/>
      <c r="DG688" s="179"/>
      <c r="DH688" s="179"/>
      <c r="DI688" s="179"/>
      <c r="DJ688" s="179"/>
      <c r="DK688" s="179"/>
      <c r="DL688" s="179"/>
      <c r="DM688" s="179"/>
      <c r="DN688" s="179"/>
      <c r="DO688" s="179"/>
      <c r="DP688" s="179"/>
      <c r="DQ688" s="179"/>
      <c r="DR688" s="179"/>
      <c r="DS688" s="179"/>
      <c r="DT688" s="179"/>
      <c r="DU688" s="179"/>
      <c r="DV688" s="179"/>
    </row>
    <row r="689" spans="1:126" x14ac:dyDescent="0.2">
      <c r="A689" s="191"/>
      <c r="B689" s="203"/>
      <c r="C689" s="203"/>
      <c r="D689" s="203"/>
      <c r="E689" s="207"/>
      <c r="F689" s="202" t="s">
        <v>259</v>
      </c>
      <c r="G689" s="179"/>
      <c r="H689" s="179"/>
      <c r="I689" s="192"/>
      <c r="J689" s="192"/>
      <c r="K689" s="179"/>
      <c r="L689" s="179"/>
      <c r="M689" s="179"/>
      <c r="N689" s="179"/>
      <c r="O689" s="179"/>
      <c r="P689" s="179"/>
      <c r="Q689" s="179"/>
      <c r="R689" s="179"/>
      <c r="S689" s="179"/>
      <c r="T689" s="179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  <c r="AV689" s="179"/>
      <c r="AW689" s="179"/>
      <c r="AX689" s="179"/>
      <c r="AY689" s="179"/>
      <c r="AZ689" s="179"/>
      <c r="BA689" s="179"/>
      <c r="BB689" s="179"/>
      <c r="BC689" s="179"/>
      <c r="BD689" s="179"/>
      <c r="BE689" s="179"/>
      <c r="BF689" s="179"/>
      <c r="BG689" s="179"/>
      <c r="BH689" s="179"/>
      <c r="BI689" s="179"/>
      <c r="BJ689" s="179"/>
      <c r="BK689" s="179"/>
      <c r="BL689" s="179"/>
      <c r="BM689" s="179"/>
      <c r="BN689" s="179"/>
      <c r="BO689" s="179"/>
      <c r="BP689" s="179"/>
      <c r="BQ689" s="179"/>
      <c r="BR689" s="179"/>
      <c r="BS689" s="179"/>
      <c r="BT689" s="179"/>
      <c r="BU689" s="179"/>
      <c r="BV689" s="179"/>
      <c r="BW689" s="179"/>
      <c r="BX689" s="179"/>
      <c r="BY689" s="179"/>
      <c r="BZ689" s="179"/>
      <c r="CA689" s="179"/>
      <c r="CB689" s="179"/>
      <c r="CC689" s="179"/>
      <c r="CD689" s="179"/>
      <c r="CE689" s="179"/>
      <c r="CF689" s="179"/>
      <c r="CG689" s="179"/>
      <c r="CH689" s="179"/>
      <c r="CI689" s="179"/>
      <c r="CJ689" s="179"/>
      <c r="CK689" s="179"/>
      <c r="CL689" s="179"/>
      <c r="CM689" s="179"/>
      <c r="CN689" s="179"/>
      <c r="CO689" s="179"/>
      <c r="CP689" s="179"/>
      <c r="CQ689" s="179"/>
      <c r="CR689" s="179"/>
      <c r="CS689" s="179"/>
      <c r="CT689" s="179"/>
      <c r="CU689" s="179"/>
      <c r="CV689" s="179"/>
      <c r="CW689" s="179"/>
      <c r="CX689" s="179"/>
      <c r="CY689" s="179"/>
      <c r="CZ689" s="179"/>
      <c r="DA689" s="179"/>
      <c r="DB689" s="179"/>
      <c r="DC689" s="179"/>
      <c r="DD689" s="179"/>
      <c r="DE689" s="179"/>
      <c r="DF689" s="179"/>
      <c r="DG689" s="179"/>
      <c r="DH689" s="179"/>
      <c r="DI689" s="179"/>
      <c r="DJ689" s="179"/>
      <c r="DK689" s="179"/>
      <c r="DL689" s="179"/>
      <c r="DM689" s="179"/>
      <c r="DN689" s="179"/>
      <c r="DO689" s="179"/>
      <c r="DP689" s="179"/>
      <c r="DQ689" s="179"/>
      <c r="DR689" s="179"/>
      <c r="DS689" s="179"/>
      <c r="DT689" s="179"/>
      <c r="DU689" s="179"/>
      <c r="DV689" s="179"/>
    </row>
    <row r="690" spans="1:126" x14ac:dyDescent="0.2">
      <c r="A690" s="191"/>
      <c r="B690" s="203"/>
      <c r="C690" s="203"/>
      <c r="D690" s="203"/>
      <c r="E690" s="207"/>
      <c r="F690" s="202" t="s">
        <v>258</v>
      </c>
      <c r="G690" s="179"/>
      <c r="H690" s="179"/>
      <c r="I690" s="192"/>
      <c r="J690" s="192"/>
      <c r="K690" s="179"/>
      <c r="L690" s="179"/>
      <c r="M690" s="179"/>
      <c r="N690" s="179"/>
      <c r="O690" s="179"/>
      <c r="P690" s="179"/>
      <c r="Q690" s="179"/>
      <c r="R690" s="179"/>
      <c r="S690" s="179"/>
      <c r="T690" s="179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  <c r="AV690" s="179"/>
      <c r="AW690" s="179"/>
      <c r="AX690" s="179"/>
      <c r="AY690" s="179"/>
      <c r="AZ690" s="179"/>
      <c r="BA690" s="179"/>
      <c r="BB690" s="179"/>
      <c r="BC690" s="179"/>
      <c r="BD690" s="179"/>
      <c r="BE690" s="179"/>
      <c r="BF690" s="179"/>
      <c r="BG690" s="179"/>
      <c r="BH690" s="179"/>
      <c r="BI690" s="179"/>
      <c r="BJ690" s="179"/>
      <c r="BK690" s="179"/>
      <c r="BL690" s="179"/>
      <c r="BM690" s="179"/>
      <c r="BN690" s="179"/>
      <c r="BO690" s="179"/>
      <c r="BP690" s="179"/>
      <c r="BQ690" s="179"/>
      <c r="BR690" s="179"/>
      <c r="BS690" s="179"/>
      <c r="BT690" s="179"/>
      <c r="BU690" s="179"/>
      <c r="BV690" s="179"/>
      <c r="BW690" s="179"/>
      <c r="BX690" s="179"/>
      <c r="BY690" s="179"/>
      <c r="BZ690" s="179"/>
      <c r="CA690" s="179"/>
      <c r="CB690" s="179"/>
      <c r="CC690" s="179"/>
      <c r="CD690" s="179"/>
      <c r="CE690" s="179"/>
      <c r="CF690" s="179"/>
      <c r="CG690" s="179"/>
      <c r="CH690" s="179"/>
      <c r="CI690" s="179"/>
      <c r="CJ690" s="179"/>
      <c r="CK690" s="179"/>
      <c r="CL690" s="179"/>
      <c r="CM690" s="179"/>
      <c r="CN690" s="179"/>
      <c r="CO690" s="179"/>
      <c r="CP690" s="179"/>
      <c r="CQ690" s="179"/>
      <c r="CR690" s="179"/>
      <c r="CS690" s="179"/>
      <c r="CT690" s="179"/>
      <c r="CU690" s="179"/>
      <c r="CV690" s="179"/>
      <c r="CW690" s="179"/>
      <c r="CX690" s="179"/>
      <c r="CY690" s="179"/>
      <c r="CZ690" s="179"/>
      <c r="DA690" s="179"/>
      <c r="DB690" s="179"/>
      <c r="DC690" s="179"/>
      <c r="DD690" s="179"/>
      <c r="DE690" s="179"/>
      <c r="DF690" s="179"/>
      <c r="DG690" s="179"/>
      <c r="DH690" s="179"/>
      <c r="DI690" s="179"/>
      <c r="DJ690" s="179"/>
      <c r="DK690" s="179"/>
      <c r="DL690" s="179"/>
      <c r="DM690" s="179"/>
      <c r="DN690" s="179"/>
      <c r="DO690" s="179"/>
      <c r="DP690" s="179"/>
      <c r="DQ690" s="179"/>
      <c r="DR690" s="179"/>
      <c r="DS690" s="179"/>
      <c r="DT690" s="179"/>
      <c r="DU690" s="179"/>
      <c r="DV690" s="179"/>
    </row>
    <row r="691" spans="1:126" x14ac:dyDescent="0.2">
      <c r="A691" s="191"/>
      <c r="B691" s="203"/>
      <c r="C691" s="203"/>
      <c r="D691" s="203"/>
      <c r="E691" s="207"/>
      <c r="F691" s="202" t="s">
        <v>259</v>
      </c>
      <c r="G691" s="179"/>
      <c r="H691" s="179"/>
      <c r="I691" s="192"/>
      <c r="J691" s="192"/>
      <c r="K691" s="179"/>
      <c r="L691" s="179"/>
      <c r="M691" s="179"/>
      <c r="N691" s="179"/>
      <c r="O691" s="179"/>
      <c r="P691" s="179"/>
      <c r="Q691" s="179"/>
      <c r="R691" s="179"/>
      <c r="S691" s="179"/>
      <c r="T691" s="179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  <c r="AV691" s="179"/>
      <c r="AW691" s="179"/>
      <c r="AX691" s="179"/>
      <c r="AY691" s="179"/>
      <c r="AZ691" s="179"/>
      <c r="BA691" s="179"/>
      <c r="BB691" s="179"/>
      <c r="BC691" s="179"/>
      <c r="BD691" s="179"/>
      <c r="BE691" s="179"/>
      <c r="BF691" s="179"/>
      <c r="BG691" s="179"/>
      <c r="BH691" s="179"/>
      <c r="BI691" s="179"/>
      <c r="BJ691" s="179"/>
      <c r="BK691" s="179"/>
      <c r="BL691" s="179"/>
      <c r="BM691" s="179"/>
      <c r="BN691" s="179"/>
      <c r="BO691" s="179"/>
      <c r="BP691" s="179"/>
      <c r="BQ691" s="179"/>
      <c r="BR691" s="179"/>
      <c r="BS691" s="179"/>
      <c r="BT691" s="179"/>
      <c r="BU691" s="179"/>
      <c r="BV691" s="179"/>
      <c r="BW691" s="179"/>
      <c r="BX691" s="179"/>
      <c r="BY691" s="179"/>
      <c r="BZ691" s="179"/>
      <c r="CA691" s="179"/>
      <c r="CB691" s="179"/>
      <c r="CC691" s="179"/>
      <c r="CD691" s="179"/>
      <c r="CE691" s="179"/>
      <c r="CF691" s="179"/>
      <c r="CG691" s="179"/>
      <c r="CH691" s="179"/>
      <c r="CI691" s="179"/>
      <c r="CJ691" s="179"/>
      <c r="CK691" s="179"/>
      <c r="CL691" s="179"/>
      <c r="CM691" s="179"/>
      <c r="CN691" s="179"/>
      <c r="CO691" s="179"/>
      <c r="CP691" s="179"/>
      <c r="CQ691" s="179"/>
      <c r="CR691" s="179"/>
      <c r="CS691" s="179"/>
      <c r="CT691" s="179"/>
      <c r="CU691" s="179"/>
      <c r="CV691" s="179"/>
      <c r="CW691" s="179"/>
      <c r="CX691" s="179"/>
      <c r="CY691" s="179"/>
      <c r="CZ691" s="179"/>
      <c r="DA691" s="179"/>
      <c r="DB691" s="179"/>
      <c r="DC691" s="179"/>
      <c r="DD691" s="179"/>
      <c r="DE691" s="179"/>
      <c r="DF691" s="179"/>
      <c r="DG691" s="179"/>
      <c r="DH691" s="179"/>
      <c r="DI691" s="179"/>
      <c r="DJ691" s="179"/>
      <c r="DK691" s="179"/>
      <c r="DL691" s="179"/>
      <c r="DM691" s="179"/>
      <c r="DN691" s="179"/>
      <c r="DO691" s="179"/>
      <c r="DP691" s="179"/>
      <c r="DQ691" s="179"/>
      <c r="DR691" s="179"/>
      <c r="DS691" s="179"/>
      <c r="DT691" s="179"/>
      <c r="DU691" s="179"/>
      <c r="DV691" s="179"/>
    </row>
    <row r="692" spans="1:126" x14ac:dyDescent="0.2">
      <c r="A692" s="191"/>
      <c r="B692" s="203"/>
      <c r="C692" s="203"/>
      <c r="D692" s="203"/>
      <c r="E692" s="207"/>
      <c r="F692" s="202" t="s">
        <v>258</v>
      </c>
      <c r="G692" s="179"/>
      <c r="H692" s="179"/>
      <c r="I692" s="192"/>
      <c r="J692" s="192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  <c r="AV692" s="179"/>
      <c r="AW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J692" s="179"/>
      <c r="BK692" s="179"/>
      <c r="BL692" s="179"/>
      <c r="BM692" s="179"/>
      <c r="BN692" s="179"/>
      <c r="BO692" s="179"/>
      <c r="BP692" s="179"/>
      <c r="BQ692" s="179"/>
      <c r="BR692" s="179"/>
      <c r="BS692" s="179"/>
      <c r="BT692" s="179"/>
      <c r="BU692" s="179"/>
      <c r="BV692" s="179"/>
      <c r="BW692" s="179"/>
      <c r="BX692" s="179"/>
      <c r="BY692" s="179"/>
      <c r="BZ692" s="179"/>
      <c r="CA692" s="179"/>
      <c r="CB692" s="179"/>
      <c r="CC692" s="179"/>
      <c r="CD692" s="179"/>
      <c r="CE692" s="179"/>
      <c r="CF692" s="179"/>
      <c r="CG692" s="179"/>
      <c r="CH692" s="179"/>
      <c r="CI692" s="179"/>
      <c r="CJ692" s="179"/>
      <c r="CK692" s="179"/>
      <c r="CL692" s="179"/>
      <c r="CM692" s="179"/>
      <c r="CN692" s="179"/>
      <c r="CO692" s="179"/>
      <c r="CP692" s="179"/>
      <c r="CQ692" s="179"/>
      <c r="CR692" s="179"/>
      <c r="CS692" s="179"/>
      <c r="CT692" s="179"/>
      <c r="CU692" s="179"/>
      <c r="CV692" s="179"/>
      <c r="CW692" s="179"/>
      <c r="CX692" s="179"/>
      <c r="CY692" s="179"/>
      <c r="CZ692" s="179"/>
      <c r="DA692" s="179"/>
      <c r="DB692" s="179"/>
      <c r="DC692" s="179"/>
      <c r="DD692" s="179"/>
      <c r="DE692" s="179"/>
      <c r="DF692" s="179"/>
      <c r="DG692" s="179"/>
      <c r="DH692" s="179"/>
      <c r="DI692" s="179"/>
      <c r="DJ692" s="179"/>
      <c r="DK692" s="179"/>
      <c r="DL692" s="179"/>
      <c r="DM692" s="179"/>
      <c r="DN692" s="179"/>
      <c r="DO692" s="179"/>
      <c r="DP692" s="179"/>
      <c r="DQ692" s="179"/>
      <c r="DR692" s="179"/>
      <c r="DS692" s="179"/>
      <c r="DT692" s="179"/>
      <c r="DU692" s="179"/>
      <c r="DV692" s="179"/>
    </row>
    <row r="693" spans="1:126" x14ac:dyDescent="0.2">
      <c r="A693" s="191"/>
      <c r="B693" s="203"/>
      <c r="C693" s="203"/>
      <c r="D693" s="203"/>
      <c r="E693" s="207"/>
      <c r="F693" s="202" t="s">
        <v>259</v>
      </c>
      <c r="G693" s="179"/>
      <c r="H693" s="179"/>
      <c r="I693" s="192"/>
      <c r="J693" s="192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  <c r="AV693" s="179"/>
      <c r="AW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J693" s="179"/>
      <c r="BK693" s="179"/>
      <c r="BL693" s="179"/>
      <c r="BM693" s="179"/>
      <c r="BN693" s="179"/>
      <c r="BO693" s="179"/>
      <c r="BP693" s="179"/>
      <c r="BQ693" s="179"/>
      <c r="BR693" s="179"/>
      <c r="BS693" s="179"/>
      <c r="BT693" s="179"/>
      <c r="BU693" s="179"/>
      <c r="BV693" s="179"/>
      <c r="BW693" s="179"/>
      <c r="BX693" s="179"/>
      <c r="BY693" s="179"/>
      <c r="BZ693" s="179"/>
      <c r="CA693" s="179"/>
      <c r="CB693" s="179"/>
      <c r="CC693" s="179"/>
      <c r="CD693" s="179"/>
      <c r="CE693" s="179"/>
      <c r="CF693" s="179"/>
      <c r="CG693" s="179"/>
      <c r="CH693" s="179"/>
      <c r="CI693" s="179"/>
      <c r="CJ693" s="179"/>
      <c r="CK693" s="179"/>
      <c r="CL693" s="179"/>
      <c r="CM693" s="179"/>
      <c r="CN693" s="179"/>
      <c r="CO693" s="179"/>
      <c r="CP693" s="179"/>
      <c r="CQ693" s="179"/>
      <c r="CR693" s="179"/>
      <c r="CS693" s="179"/>
      <c r="CT693" s="179"/>
      <c r="CU693" s="179"/>
      <c r="CV693" s="179"/>
      <c r="CW693" s="179"/>
      <c r="CX693" s="179"/>
      <c r="CY693" s="179"/>
      <c r="CZ693" s="179"/>
      <c r="DA693" s="179"/>
      <c r="DB693" s="179"/>
      <c r="DC693" s="179"/>
      <c r="DD693" s="179"/>
      <c r="DE693" s="179"/>
      <c r="DF693" s="179"/>
      <c r="DG693" s="179"/>
      <c r="DH693" s="179"/>
      <c r="DI693" s="179"/>
      <c r="DJ693" s="179"/>
      <c r="DK693" s="179"/>
      <c r="DL693" s="179"/>
      <c r="DM693" s="179"/>
      <c r="DN693" s="179"/>
      <c r="DO693" s="179"/>
      <c r="DP693" s="179"/>
      <c r="DQ693" s="179"/>
      <c r="DR693" s="179"/>
      <c r="DS693" s="179"/>
      <c r="DT693" s="179"/>
      <c r="DU693" s="179"/>
      <c r="DV693" s="179"/>
    </row>
    <row r="694" spans="1:126" x14ac:dyDescent="0.2">
      <c r="A694" s="191"/>
      <c r="B694" s="203"/>
      <c r="C694" s="203"/>
      <c r="D694" s="203"/>
      <c r="E694" s="207"/>
      <c r="F694" s="202" t="s">
        <v>258</v>
      </c>
      <c r="G694" s="179"/>
      <c r="H694" s="179"/>
      <c r="I694" s="192"/>
      <c r="J694" s="192"/>
      <c r="K694" s="179"/>
      <c r="L694" s="179"/>
      <c r="M694" s="179"/>
      <c r="N694" s="179"/>
      <c r="O694" s="179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  <c r="AV694" s="179"/>
      <c r="AW694" s="179"/>
      <c r="AX694" s="179"/>
      <c r="AY694" s="179"/>
      <c r="AZ694" s="179"/>
      <c r="BA694" s="179"/>
      <c r="BB694" s="179"/>
      <c r="BC694" s="179"/>
      <c r="BD694" s="179"/>
      <c r="BE694" s="179"/>
      <c r="BF694" s="179"/>
      <c r="BG694" s="179"/>
      <c r="BH694" s="179"/>
      <c r="BI694" s="179"/>
      <c r="BJ694" s="179"/>
      <c r="BK694" s="179"/>
      <c r="BL694" s="179"/>
      <c r="BM694" s="179"/>
      <c r="BN694" s="179"/>
      <c r="BO694" s="179"/>
      <c r="BP694" s="179"/>
      <c r="BQ694" s="179"/>
      <c r="BR694" s="179"/>
      <c r="BS694" s="179"/>
      <c r="BT694" s="179"/>
      <c r="BU694" s="179"/>
      <c r="BV694" s="179"/>
      <c r="BW694" s="179"/>
      <c r="BX694" s="179"/>
      <c r="BY694" s="179"/>
      <c r="BZ694" s="179"/>
      <c r="CA694" s="179"/>
      <c r="CB694" s="179"/>
      <c r="CC694" s="179"/>
      <c r="CD694" s="179"/>
      <c r="CE694" s="179"/>
      <c r="CF694" s="179"/>
      <c r="CG694" s="179"/>
      <c r="CH694" s="179"/>
      <c r="CI694" s="179"/>
      <c r="CJ694" s="179"/>
      <c r="CK694" s="179"/>
      <c r="CL694" s="179"/>
      <c r="CM694" s="179"/>
      <c r="CN694" s="179"/>
      <c r="CO694" s="179"/>
      <c r="CP694" s="179"/>
      <c r="CQ694" s="179"/>
      <c r="CR694" s="179"/>
      <c r="CS694" s="179"/>
      <c r="CT694" s="179"/>
      <c r="CU694" s="179"/>
      <c r="CV694" s="179"/>
      <c r="CW694" s="179"/>
      <c r="CX694" s="179"/>
      <c r="CY694" s="179"/>
      <c r="CZ694" s="179"/>
      <c r="DA694" s="179"/>
      <c r="DB694" s="179"/>
      <c r="DC694" s="179"/>
      <c r="DD694" s="179"/>
      <c r="DE694" s="179"/>
      <c r="DF694" s="179"/>
      <c r="DG694" s="179"/>
      <c r="DH694" s="179"/>
      <c r="DI694" s="179"/>
      <c r="DJ694" s="179"/>
      <c r="DK694" s="179"/>
      <c r="DL694" s="179"/>
      <c r="DM694" s="179"/>
      <c r="DN694" s="179"/>
      <c r="DO694" s="179"/>
      <c r="DP694" s="179"/>
      <c r="DQ694" s="179"/>
      <c r="DR694" s="179"/>
      <c r="DS694" s="179"/>
      <c r="DT694" s="179"/>
      <c r="DU694" s="179"/>
      <c r="DV694" s="179"/>
    </row>
    <row r="695" spans="1:126" x14ac:dyDescent="0.2">
      <c r="A695" s="191"/>
      <c r="B695" s="203"/>
      <c r="C695" s="203"/>
      <c r="D695" s="203"/>
      <c r="E695" s="207"/>
      <c r="F695" s="202" t="s">
        <v>259</v>
      </c>
      <c r="G695" s="179"/>
      <c r="H695" s="179"/>
      <c r="I695" s="192"/>
      <c r="J695" s="192"/>
      <c r="K695" s="179"/>
      <c r="L695" s="179"/>
      <c r="M695" s="179"/>
      <c r="N695" s="179"/>
      <c r="O695" s="179"/>
      <c r="P695" s="179"/>
      <c r="Q695" s="179"/>
      <c r="R695" s="179"/>
      <c r="S695" s="179"/>
      <c r="T695" s="179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  <c r="AV695" s="179"/>
      <c r="AW695" s="179"/>
      <c r="AX695" s="179"/>
      <c r="AY695" s="179"/>
      <c r="AZ695" s="179"/>
      <c r="BA695" s="179"/>
      <c r="BB695" s="179"/>
      <c r="BC695" s="179"/>
      <c r="BD695" s="179"/>
      <c r="BE695" s="179"/>
      <c r="BF695" s="179"/>
      <c r="BG695" s="179"/>
      <c r="BH695" s="179"/>
      <c r="BI695" s="179"/>
      <c r="BJ695" s="179"/>
      <c r="BK695" s="179"/>
      <c r="BL695" s="179"/>
      <c r="BM695" s="179"/>
      <c r="BN695" s="179"/>
      <c r="BO695" s="179"/>
      <c r="BP695" s="179"/>
      <c r="BQ695" s="179"/>
      <c r="BR695" s="179"/>
      <c r="BS695" s="179"/>
      <c r="BT695" s="179"/>
      <c r="BU695" s="179"/>
      <c r="BV695" s="179"/>
      <c r="BW695" s="179"/>
      <c r="BX695" s="179"/>
      <c r="BY695" s="179"/>
      <c r="BZ695" s="179"/>
      <c r="CA695" s="179"/>
      <c r="CB695" s="179"/>
      <c r="CC695" s="179"/>
      <c r="CD695" s="179"/>
      <c r="CE695" s="179"/>
      <c r="CF695" s="179"/>
      <c r="CG695" s="179"/>
      <c r="CH695" s="179"/>
      <c r="CI695" s="179"/>
      <c r="CJ695" s="179"/>
      <c r="CK695" s="179"/>
      <c r="CL695" s="179"/>
      <c r="CM695" s="179"/>
      <c r="CN695" s="179"/>
      <c r="CO695" s="179"/>
      <c r="CP695" s="179"/>
      <c r="CQ695" s="179"/>
      <c r="CR695" s="179"/>
      <c r="CS695" s="179"/>
      <c r="CT695" s="179"/>
      <c r="CU695" s="179"/>
      <c r="CV695" s="179"/>
      <c r="CW695" s="179"/>
      <c r="CX695" s="179"/>
      <c r="CY695" s="179"/>
      <c r="CZ695" s="179"/>
      <c r="DA695" s="179"/>
      <c r="DB695" s="179"/>
      <c r="DC695" s="179"/>
      <c r="DD695" s="179"/>
      <c r="DE695" s="179"/>
      <c r="DF695" s="179"/>
      <c r="DG695" s="179"/>
      <c r="DH695" s="179"/>
      <c r="DI695" s="179"/>
      <c r="DJ695" s="179"/>
      <c r="DK695" s="179"/>
      <c r="DL695" s="179"/>
      <c r="DM695" s="179"/>
      <c r="DN695" s="179"/>
      <c r="DO695" s="179"/>
      <c r="DP695" s="179"/>
      <c r="DQ695" s="179"/>
      <c r="DR695" s="179"/>
      <c r="DS695" s="179"/>
      <c r="DT695" s="179"/>
      <c r="DU695" s="179"/>
      <c r="DV695" s="179"/>
    </row>
    <row r="696" spans="1:126" x14ac:dyDescent="0.2">
      <c r="A696" s="191"/>
      <c r="B696" s="203"/>
      <c r="C696" s="203"/>
      <c r="D696" s="203"/>
      <c r="E696" s="207"/>
      <c r="F696" s="202" t="s">
        <v>258</v>
      </c>
      <c r="G696" s="179"/>
      <c r="H696" s="179"/>
      <c r="I696" s="192"/>
      <c r="J696" s="192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  <c r="AV696" s="179"/>
      <c r="AW696" s="179"/>
      <c r="AX696" s="179"/>
      <c r="AY696" s="179"/>
      <c r="AZ696" s="179"/>
      <c r="BA696" s="179"/>
      <c r="BB696" s="179"/>
      <c r="BC696" s="179"/>
      <c r="BD696" s="179"/>
      <c r="BE696" s="179"/>
      <c r="BF696" s="179"/>
      <c r="BG696" s="179"/>
      <c r="BH696" s="179"/>
      <c r="BI696" s="179"/>
      <c r="BJ696" s="179"/>
      <c r="BK696" s="179"/>
      <c r="BL696" s="179"/>
      <c r="BM696" s="179"/>
      <c r="BN696" s="179"/>
      <c r="BO696" s="179"/>
      <c r="BP696" s="179"/>
      <c r="BQ696" s="179"/>
      <c r="BR696" s="179"/>
      <c r="BS696" s="179"/>
      <c r="BT696" s="179"/>
      <c r="BU696" s="179"/>
      <c r="BV696" s="179"/>
      <c r="BW696" s="179"/>
      <c r="BX696" s="179"/>
      <c r="BY696" s="179"/>
      <c r="BZ696" s="179"/>
      <c r="CA696" s="179"/>
      <c r="CB696" s="179"/>
      <c r="CC696" s="179"/>
      <c r="CD696" s="179"/>
      <c r="CE696" s="179"/>
      <c r="CF696" s="179"/>
      <c r="CG696" s="179"/>
      <c r="CH696" s="179"/>
      <c r="CI696" s="179"/>
      <c r="CJ696" s="179"/>
      <c r="CK696" s="179"/>
      <c r="CL696" s="179"/>
      <c r="CM696" s="179"/>
      <c r="CN696" s="179"/>
      <c r="CO696" s="179"/>
      <c r="CP696" s="179"/>
      <c r="CQ696" s="179"/>
      <c r="CR696" s="179"/>
      <c r="CS696" s="179"/>
      <c r="CT696" s="179"/>
      <c r="CU696" s="179"/>
      <c r="CV696" s="179"/>
      <c r="CW696" s="179"/>
      <c r="CX696" s="179"/>
      <c r="CY696" s="179"/>
      <c r="CZ696" s="179"/>
      <c r="DA696" s="179"/>
      <c r="DB696" s="179"/>
      <c r="DC696" s="179"/>
      <c r="DD696" s="179"/>
      <c r="DE696" s="179"/>
      <c r="DF696" s="179"/>
      <c r="DG696" s="179"/>
      <c r="DH696" s="179"/>
      <c r="DI696" s="179"/>
      <c r="DJ696" s="179"/>
      <c r="DK696" s="179"/>
      <c r="DL696" s="179"/>
      <c r="DM696" s="179"/>
      <c r="DN696" s="179"/>
      <c r="DO696" s="179"/>
      <c r="DP696" s="179"/>
      <c r="DQ696" s="179"/>
      <c r="DR696" s="179"/>
      <c r="DS696" s="179"/>
      <c r="DT696" s="179"/>
      <c r="DU696" s="179"/>
      <c r="DV696" s="179"/>
    </row>
    <row r="697" spans="1:126" x14ac:dyDescent="0.2">
      <c r="A697" s="191"/>
      <c r="B697" s="203"/>
      <c r="C697" s="203"/>
      <c r="D697" s="203"/>
      <c r="E697" s="207"/>
      <c r="F697" s="202" t="s">
        <v>259</v>
      </c>
      <c r="G697" s="179"/>
      <c r="H697" s="179"/>
      <c r="I697" s="192"/>
      <c r="J697" s="192"/>
      <c r="K697" s="179"/>
      <c r="L697" s="179"/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  <c r="AV697" s="179"/>
      <c r="AW697" s="179"/>
      <c r="AX697" s="179"/>
      <c r="AY697" s="179"/>
      <c r="AZ697" s="179"/>
      <c r="BA697" s="179"/>
      <c r="BB697" s="179"/>
      <c r="BC697" s="179"/>
      <c r="BD697" s="179"/>
      <c r="BE697" s="179"/>
      <c r="BF697" s="179"/>
      <c r="BG697" s="179"/>
      <c r="BH697" s="179"/>
      <c r="BI697" s="179"/>
      <c r="BJ697" s="179"/>
      <c r="BK697" s="179"/>
      <c r="BL697" s="179"/>
      <c r="BM697" s="179"/>
      <c r="BN697" s="179"/>
      <c r="BO697" s="179"/>
      <c r="BP697" s="179"/>
      <c r="BQ697" s="179"/>
      <c r="BR697" s="179"/>
      <c r="BS697" s="179"/>
      <c r="BT697" s="179"/>
      <c r="BU697" s="179"/>
      <c r="BV697" s="179"/>
      <c r="BW697" s="179"/>
      <c r="BX697" s="179"/>
      <c r="BY697" s="179"/>
      <c r="BZ697" s="179"/>
      <c r="CA697" s="179"/>
      <c r="CB697" s="179"/>
      <c r="CC697" s="179"/>
      <c r="CD697" s="179"/>
      <c r="CE697" s="179"/>
      <c r="CF697" s="179"/>
      <c r="CG697" s="179"/>
      <c r="CH697" s="179"/>
      <c r="CI697" s="179"/>
      <c r="CJ697" s="179"/>
      <c r="CK697" s="179"/>
      <c r="CL697" s="179"/>
      <c r="CM697" s="179"/>
      <c r="CN697" s="179"/>
      <c r="CO697" s="179"/>
      <c r="CP697" s="179"/>
      <c r="CQ697" s="179"/>
      <c r="CR697" s="179"/>
      <c r="CS697" s="179"/>
      <c r="CT697" s="179"/>
      <c r="CU697" s="179"/>
      <c r="CV697" s="179"/>
      <c r="CW697" s="179"/>
      <c r="CX697" s="179"/>
      <c r="CY697" s="179"/>
      <c r="CZ697" s="179"/>
      <c r="DA697" s="179"/>
      <c r="DB697" s="179"/>
      <c r="DC697" s="179"/>
      <c r="DD697" s="179"/>
      <c r="DE697" s="179"/>
      <c r="DF697" s="179"/>
      <c r="DG697" s="179"/>
      <c r="DH697" s="179"/>
      <c r="DI697" s="179"/>
      <c r="DJ697" s="179"/>
      <c r="DK697" s="179"/>
      <c r="DL697" s="179"/>
      <c r="DM697" s="179"/>
      <c r="DN697" s="179"/>
      <c r="DO697" s="179"/>
      <c r="DP697" s="179"/>
      <c r="DQ697" s="179"/>
      <c r="DR697" s="179"/>
      <c r="DS697" s="179"/>
      <c r="DT697" s="179"/>
      <c r="DU697" s="179"/>
      <c r="DV697" s="179"/>
    </row>
    <row r="698" spans="1:126" x14ac:dyDescent="0.2">
      <c r="A698" s="191"/>
      <c r="B698" s="203"/>
      <c r="C698" s="203"/>
      <c r="D698" s="203"/>
      <c r="E698" s="207"/>
      <c r="F698" s="202" t="s">
        <v>258</v>
      </c>
      <c r="G698" s="179"/>
      <c r="H698" s="179"/>
      <c r="I698" s="192"/>
      <c r="J698" s="192"/>
      <c r="K698" s="179"/>
      <c r="L698" s="179"/>
      <c r="M698" s="179"/>
      <c r="N698" s="179"/>
      <c r="O698" s="179"/>
      <c r="P698" s="179"/>
      <c r="Q698" s="179"/>
      <c r="R698" s="179"/>
      <c r="S698" s="179"/>
      <c r="T698" s="179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  <c r="AV698" s="179"/>
      <c r="AW698" s="179"/>
      <c r="AX698" s="179"/>
      <c r="AY698" s="179"/>
      <c r="AZ698" s="179"/>
      <c r="BA698" s="179"/>
      <c r="BB698" s="179"/>
      <c r="BC698" s="179"/>
      <c r="BD698" s="179"/>
      <c r="BE698" s="179"/>
      <c r="BF698" s="179"/>
      <c r="BG698" s="179"/>
      <c r="BH698" s="179"/>
      <c r="BI698" s="179"/>
      <c r="BJ698" s="179"/>
      <c r="BK698" s="179"/>
      <c r="BL698" s="179"/>
      <c r="BM698" s="179"/>
      <c r="BN698" s="179"/>
      <c r="BO698" s="179"/>
      <c r="BP698" s="179"/>
      <c r="BQ698" s="179"/>
      <c r="BR698" s="179"/>
      <c r="BS698" s="179"/>
      <c r="BT698" s="179"/>
      <c r="BU698" s="179"/>
      <c r="BV698" s="179"/>
      <c r="BW698" s="179"/>
      <c r="BX698" s="179"/>
      <c r="BY698" s="179"/>
      <c r="BZ698" s="179"/>
      <c r="CA698" s="179"/>
      <c r="CB698" s="179"/>
      <c r="CC698" s="179"/>
      <c r="CD698" s="179"/>
      <c r="CE698" s="179"/>
      <c r="CF698" s="179"/>
      <c r="CG698" s="179"/>
      <c r="CH698" s="179"/>
      <c r="CI698" s="179"/>
      <c r="CJ698" s="179"/>
      <c r="CK698" s="179"/>
      <c r="CL698" s="179"/>
      <c r="CM698" s="179"/>
      <c r="CN698" s="179"/>
      <c r="CO698" s="179"/>
      <c r="CP698" s="179"/>
      <c r="CQ698" s="179"/>
      <c r="CR698" s="179"/>
      <c r="CS698" s="179"/>
      <c r="CT698" s="179"/>
      <c r="CU698" s="179"/>
      <c r="CV698" s="179"/>
      <c r="CW698" s="179"/>
      <c r="CX698" s="179"/>
      <c r="CY698" s="179"/>
      <c r="CZ698" s="179"/>
      <c r="DA698" s="179"/>
      <c r="DB698" s="179"/>
      <c r="DC698" s="179"/>
      <c r="DD698" s="179"/>
      <c r="DE698" s="179"/>
      <c r="DF698" s="179"/>
      <c r="DG698" s="179"/>
      <c r="DH698" s="179"/>
      <c r="DI698" s="179"/>
      <c r="DJ698" s="179"/>
      <c r="DK698" s="179"/>
      <c r="DL698" s="179"/>
      <c r="DM698" s="179"/>
      <c r="DN698" s="179"/>
      <c r="DO698" s="179"/>
      <c r="DP698" s="179"/>
      <c r="DQ698" s="179"/>
      <c r="DR698" s="179"/>
      <c r="DS698" s="179"/>
      <c r="DT698" s="179"/>
      <c r="DU698" s="179"/>
      <c r="DV698" s="179"/>
    </row>
    <row r="699" spans="1:126" x14ac:dyDescent="0.2">
      <c r="A699" s="191"/>
      <c r="B699" s="203"/>
      <c r="C699" s="203"/>
      <c r="D699" s="203"/>
      <c r="E699" s="207"/>
      <c r="F699" s="202" t="s">
        <v>259</v>
      </c>
      <c r="G699" s="179"/>
      <c r="H699" s="179"/>
      <c r="I699" s="192"/>
      <c r="J699" s="192"/>
      <c r="K699" s="179"/>
      <c r="L699" s="179"/>
      <c r="M699" s="179"/>
      <c r="N699" s="179"/>
      <c r="O699" s="179"/>
      <c r="P699" s="179"/>
      <c r="Q699" s="179"/>
      <c r="R699" s="179"/>
      <c r="S699" s="179"/>
      <c r="T699" s="179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  <c r="AV699" s="179"/>
      <c r="AW699" s="179"/>
      <c r="AX699" s="179"/>
      <c r="AY699" s="179"/>
      <c r="AZ699" s="179"/>
      <c r="BA699" s="179"/>
      <c r="BB699" s="179"/>
      <c r="BC699" s="179"/>
      <c r="BD699" s="179"/>
      <c r="BE699" s="179"/>
      <c r="BF699" s="179"/>
      <c r="BG699" s="179"/>
      <c r="BH699" s="179"/>
      <c r="BI699" s="179"/>
      <c r="BJ699" s="179"/>
      <c r="BK699" s="179"/>
      <c r="BL699" s="179"/>
      <c r="BM699" s="179"/>
      <c r="BN699" s="179"/>
      <c r="BO699" s="179"/>
      <c r="BP699" s="179"/>
      <c r="BQ699" s="179"/>
      <c r="BR699" s="179"/>
      <c r="BS699" s="179"/>
      <c r="BT699" s="179"/>
      <c r="BU699" s="179"/>
      <c r="BV699" s="179"/>
      <c r="BW699" s="179"/>
      <c r="BX699" s="179"/>
      <c r="BY699" s="179"/>
      <c r="BZ699" s="179"/>
      <c r="CA699" s="179"/>
      <c r="CB699" s="179"/>
      <c r="CC699" s="179"/>
      <c r="CD699" s="179"/>
      <c r="CE699" s="179"/>
      <c r="CF699" s="179"/>
      <c r="CG699" s="179"/>
      <c r="CH699" s="179"/>
      <c r="CI699" s="179"/>
      <c r="CJ699" s="179"/>
      <c r="CK699" s="179"/>
      <c r="CL699" s="179"/>
      <c r="CM699" s="179"/>
      <c r="CN699" s="179"/>
      <c r="CO699" s="179"/>
      <c r="CP699" s="179"/>
      <c r="CQ699" s="179"/>
      <c r="CR699" s="179"/>
      <c r="CS699" s="179"/>
      <c r="CT699" s="179"/>
      <c r="CU699" s="179"/>
      <c r="CV699" s="179"/>
      <c r="CW699" s="179"/>
      <c r="CX699" s="179"/>
      <c r="CY699" s="179"/>
      <c r="CZ699" s="179"/>
      <c r="DA699" s="179"/>
      <c r="DB699" s="179"/>
      <c r="DC699" s="179"/>
      <c r="DD699" s="179"/>
      <c r="DE699" s="179"/>
      <c r="DF699" s="179"/>
      <c r="DG699" s="179"/>
      <c r="DH699" s="179"/>
      <c r="DI699" s="179"/>
      <c r="DJ699" s="179"/>
      <c r="DK699" s="179"/>
      <c r="DL699" s="179"/>
      <c r="DM699" s="179"/>
      <c r="DN699" s="179"/>
      <c r="DO699" s="179"/>
      <c r="DP699" s="179"/>
      <c r="DQ699" s="179"/>
      <c r="DR699" s="179"/>
      <c r="DS699" s="179"/>
      <c r="DT699" s="179"/>
      <c r="DU699" s="179"/>
      <c r="DV699" s="179"/>
    </row>
    <row r="700" spans="1:126" x14ac:dyDescent="0.2">
      <c r="A700" s="191"/>
      <c r="B700" s="203"/>
      <c r="C700" s="203"/>
      <c r="D700" s="203"/>
      <c r="E700" s="207"/>
      <c r="F700" s="202" t="s">
        <v>258</v>
      </c>
      <c r="G700" s="179"/>
      <c r="H700" s="179"/>
      <c r="I700" s="192"/>
      <c r="J700" s="192"/>
      <c r="K700" s="179"/>
      <c r="L700" s="179"/>
      <c r="M700" s="179"/>
      <c r="N700" s="179"/>
      <c r="O700" s="179"/>
      <c r="P700" s="179"/>
      <c r="Q700" s="179"/>
      <c r="R700" s="179"/>
      <c r="S700" s="179"/>
      <c r="T700" s="179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  <c r="AV700" s="179"/>
      <c r="AW700" s="179"/>
      <c r="AX700" s="179"/>
      <c r="AY700" s="179"/>
      <c r="AZ700" s="179"/>
      <c r="BA700" s="179"/>
      <c r="BB700" s="179"/>
      <c r="BC700" s="179"/>
      <c r="BD700" s="179"/>
      <c r="BE700" s="179"/>
      <c r="BF700" s="179"/>
      <c r="BG700" s="179"/>
      <c r="BH700" s="179"/>
      <c r="BI700" s="179"/>
      <c r="BJ700" s="179"/>
      <c r="BK700" s="179"/>
      <c r="BL700" s="179"/>
      <c r="BM700" s="179"/>
      <c r="BN700" s="179"/>
      <c r="BO700" s="179"/>
      <c r="BP700" s="179"/>
      <c r="BQ700" s="179"/>
      <c r="BR700" s="179"/>
      <c r="BS700" s="179"/>
      <c r="BT700" s="179"/>
      <c r="BU700" s="179"/>
      <c r="BV700" s="179"/>
      <c r="BW700" s="179"/>
      <c r="BX700" s="179"/>
      <c r="BY700" s="179"/>
      <c r="BZ700" s="179"/>
      <c r="CA700" s="179"/>
      <c r="CB700" s="179"/>
      <c r="CC700" s="179"/>
      <c r="CD700" s="179"/>
      <c r="CE700" s="179"/>
      <c r="CF700" s="179"/>
      <c r="CG700" s="179"/>
      <c r="CH700" s="179"/>
      <c r="CI700" s="179"/>
      <c r="CJ700" s="179"/>
      <c r="CK700" s="179"/>
      <c r="CL700" s="179"/>
      <c r="CM700" s="179"/>
      <c r="CN700" s="179"/>
      <c r="CO700" s="179"/>
      <c r="CP700" s="179"/>
      <c r="CQ700" s="179"/>
      <c r="CR700" s="179"/>
      <c r="CS700" s="179"/>
      <c r="CT700" s="179"/>
      <c r="CU700" s="179"/>
      <c r="CV700" s="179"/>
      <c r="CW700" s="179"/>
      <c r="CX700" s="179"/>
      <c r="CY700" s="179"/>
      <c r="CZ700" s="179"/>
      <c r="DA700" s="179"/>
      <c r="DB700" s="179"/>
      <c r="DC700" s="179"/>
      <c r="DD700" s="179"/>
      <c r="DE700" s="179"/>
      <c r="DF700" s="179"/>
      <c r="DG700" s="179"/>
      <c r="DH700" s="179"/>
      <c r="DI700" s="179"/>
      <c r="DJ700" s="179"/>
      <c r="DK700" s="179"/>
      <c r="DL700" s="179"/>
      <c r="DM700" s="179"/>
      <c r="DN700" s="179"/>
      <c r="DO700" s="179"/>
      <c r="DP700" s="179"/>
      <c r="DQ700" s="179"/>
      <c r="DR700" s="179"/>
      <c r="DS700" s="179"/>
      <c r="DT700" s="179"/>
      <c r="DU700" s="179"/>
      <c r="DV700" s="179"/>
    </row>
    <row r="701" spans="1:126" x14ac:dyDescent="0.2">
      <c r="A701" s="191"/>
      <c r="B701" s="203"/>
      <c r="C701" s="203"/>
      <c r="D701" s="203"/>
      <c r="E701" s="207"/>
      <c r="F701" s="202" t="s">
        <v>259</v>
      </c>
      <c r="G701" s="179"/>
      <c r="H701" s="179"/>
      <c r="I701" s="192"/>
      <c r="J701" s="192"/>
      <c r="K701" s="179"/>
      <c r="L701" s="179"/>
      <c r="M701" s="179"/>
      <c r="N701" s="179"/>
      <c r="O701" s="179"/>
      <c r="P701" s="179"/>
      <c r="Q701" s="179"/>
      <c r="R701" s="179"/>
      <c r="S701" s="179"/>
      <c r="T701" s="179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  <c r="AV701" s="179"/>
      <c r="AW701" s="179"/>
      <c r="AX701" s="179"/>
      <c r="AY701" s="179"/>
      <c r="AZ701" s="179"/>
      <c r="BA701" s="179"/>
      <c r="BB701" s="179"/>
      <c r="BC701" s="179"/>
      <c r="BD701" s="179"/>
      <c r="BE701" s="179"/>
      <c r="BF701" s="179"/>
      <c r="BG701" s="179"/>
      <c r="BH701" s="179"/>
      <c r="BI701" s="179"/>
      <c r="BJ701" s="179"/>
      <c r="BK701" s="179"/>
      <c r="BL701" s="179"/>
      <c r="BM701" s="179"/>
      <c r="BN701" s="179"/>
      <c r="BO701" s="179"/>
      <c r="BP701" s="179"/>
      <c r="BQ701" s="179"/>
      <c r="BR701" s="179"/>
      <c r="BS701" s="179"/>
      <c r="BT701" s="179"/>
      <c r="BU701" s="179"/>
      <c r="BV701" s="179"/>
      <c r="BW701" s="179"/>
      <c r="BX701" s="179"/>
      <c r="BY701" s="179"/>
      <c r="BZ701" s="179"/>
      <c r="CA701" s="179"/>
      <c r="CB701" s="179"/>
      <c r="CC701" s="179"/>
      <c r="CD701" s="179"/>
      <c r="CE701" s="179"/>
      <c r="CF701" s="179"/>
      <c r="CG701" s="179"/>
      <c r="CH701" s="179"/>
      <c r="CI701" s="179"/>
      <c r="CJ701" s="179"/>
      <c r="CK701" s="179"/>
      <c r="CL701" s="179"/>
      <c r="CM701" s="179"/>
      <c r="CN701" s="179"/>
      <c r="CO701" s="179"/>
      <c r="CP701" s="179"/>
      <c r="CQ701" s="179"/>
      <c r="CR701" s="179"/>
      <c r="CS701" s="179"/>
      <c r="CT701" s="179"/>
      <c r="CU701" s="179"/>
      <c r="CV701" s="179"/>
      <c r="CW701" s="179"/>
      <c r="CX701" s="179"/>
      <c r="CY701" s="179"/>
      <c r="CZ701" s="179"/>
      <c r="DA701" s="179"/>
      <c r="DB701" s="179"/>
      <c r="DC701" s="179"/>
      <c r="DD701" s="179"/>
      <c r="DE701" s="179"/>
      <c r="DF701" s="179"/>
      <c r="DG701" s="179"/>
      <c r="DH701" s="179"/>
      <c r="DI701" s="179"/>
      <c r="DJ701" s="179"/>
      <c r="DK701" s="179"/>
      <c r="DL701" s="179"/>
      <c r="DM701" s="179"/>
      <c r="DN701" s="179"/>
      <c r="DO701" s="179"/>
      <c r="DP701" s="179"/>
      <c r="DQ701" s="179"/>
      <c r="DR701" s="179"/>
      <c r="DS701" s="179"/>
      <c r="DT701" s="179"/>
      <c r="DU701" s="179"/>
      <c r="DV701" s="179"/>
    </row>
    <row r="702" spans="1:126" x14ac:dyDescent="0.2">
      <c r="A702" s="191"/>
      <c r="B702" s="203"/>
      <c r="C702" s="203"/>
      <c r="D702" s="203"/>
      <c r="E702" s="207"/>
      <c r="F702" s="202" t="s">
        <v>258</v>
      </c>
      <c r="G702" s="171"/>
      <c r="H702" s="171"/>
      <c r="I702" s="192"/>
      <c r="J702" s="192"/>
      <c r="K702" s="171"/>
      <c r="L702" s="179"/>
      <c r="M702" s="171"/>
      <c r="N702" s="171"/>
      <c r="O702" s="179"/>
      <c r="P702" s="171"/>
      <c r="Q702" s="171"/>
      <c r="R702" s="179"/>
      <c r="S702" s="171"/>
      <c r="T702" s="171"/>
      <c r="U702" s="179"/>
      <c r="V702" s="171"/>
      <c r="W702" s="171"/>
      <c r="X702" s="179"/>
      <c r="Y702" s="171"/>
      <c r="Z702" s="171"/>
      <c r="AA702" s="179"/>
      <c r="AB702" s="171"/>
      <c r="AC702" s="171"/>
      <c r="AD702" s="179"/>
      <c r="AE702" s="171"/>
      <c r="AF702" s="171"/>
      <c r="AG702" s="179"/>
      <c r="AH702" s="171"/>
      <c r="AI702" s="171"/>
      <c r="AJ702" s="179"/>
      <c r="AK702" s="171"/>
      <c r="AL702" s="171"/>
      <c r="AM702" s="179"/>
      <c r="AN702" s="171"/>
      <c r="AO702" s="171"/>
      <c r="AP702" s="179"/>
      <c r="AQ702" s="171"/>
      <c r="AR702" s="171"/>
      <c r="AS702" s="179"/>
      <c r="AT702" s="171"/>
      <c r="AU702" s="171"/>
      <c r="AV702" s="179"/>
      <c r="AW702" s="171"/>
      <c r="AX702" s="171"/>
      <c r="AY702" s="179"/>
      <c r="AZ702" s="171"/>
      <c r="BA702" s="171"/>
      <c r="BB702" s="179"/>
      <c r="BC702" s="171"/>
      <c r="BD702" s="171"/>
      <c r="BE702" s="179"/>
      <c r="BF702" s="171"/>
      <c r="BG702" s="171"/>
      <c r="BH702" s="179"/>
      <c r="BI702" s="171"/>
      <c r="BJ702" s="171"/>
      <c r="BK702" s="179"/>
      <c r="BL702" s="171"/>
      <c r="BM702" s="171"/>
      <c r="BN702" s="179"/>
      <c r="BO702" s="171"/>
      <c r="BP702" s="171"/>
      <c r="BQ702" s="179"/>
      <c r="BR702" s="171"/>
      <c r="BS702" s="171"/>
      <c r="BT702" s="179"/>
      <c r="BU702" s="171"/>
      <c r="BV702" s="171"/>
      <c r="BW702" s="179"/>
      <c r="BX702" s="171"/>
      <c r="BY702" s="171"/>
      <c r="BZ702" s="179"/>
      <c r="CA702" s="171"/>
      <c r="CB702" s="171"/>
      <c r="CC702" s="179"/>
      <c r="CD702" s="171"/>
      <c r="CE702" s="171"/>
      <c r="CF702" s="179"/>
      <c r="CG702" s="171"/>
      <c r="CH702" s="171"/>
      <c r="CI702" s="179"/>
      <c r="CJ702" s="171"/>
      <c r="CK702" s="171"/>
      <c r="CL702" s="179"/>
      <c r="CM702" s="171"/>
      <c r="CN702" s="171"/>
      <c r="CO702" s="179"/>
      <c r="CP702" s="171"/>
      <c r="CQ702" s="171"/>
      <c r="CR702" s="179"/>
      <c r="CS702" s="171"/>
      <c r="CT702" s="171"/>
      <c r="CU702" s="179"/>
      <c r="CV702" s="171"/>
      <c r="CW702" s="171"/>
      <c r="CX702" s="179"/>
      <c r="CY702" s="171"/>
      <c r="CZ702" s="171"/>
      <c r="DA702" s="179"/>
      <c r="DB702" s="171"/>
      <c r="DC702" s="171"/>
      <c r="DD702" s="179"/>
      <c r="DE702" s="171"/>
      <c r="DF702" s="171"/>
      <c r="DG702" s="179"/>
      <c r="DH702" s="171"/>
      <c r="DI702" s="171"/>
      <c r="DJ702" s="179"/>
      <c r="DK702" s="171"/>
      <c r="DL702" s="171"/>
      <c r="DM702" s="179"/>
      <c r="DN702" s="171"/>
      <c r="DO702" s="171"/>
      <c r="DP702" s="179"/>
      <c r="DQ702" s="171"/>
      <c r="DR702" s="171"/>
      <c r="DS702" s="179"/>
      <c r="DT702" s="171"/>
      <c r="DU702" s="171"/>
      <c r="DV702" s="179"/>
    </row>
    <row r="703" spans="1:126" x14ac:dyDescent="0.2">
      <c r="A703" s="191"/>
      <c r="B703" s="203"/>
      <c r="C703" s="203"/>
      <c r="D703" s="203"/>
      <c r="E703" s="207"/>
      <c r="F703" s="202" t="s">
        <v>259</v>
      </c>
      <c r="G703" s="179"/>
      <c r="H703" s="179"/>
      <c r="I703" s="192"/>
      <c r="J703" s="192"/>
      <c r="K703" s="179"/>
      <c r="L703" s="179"/>
      <c r="M703" s="179"/>
      <c r="N703" s="179"/>
      <c r="O703" s="179"/>
      <c r="P703" s="179"/>
      <c r="Q703" s="179"/>
      <c r="R703" s="179"/>
      <c r="S703" s="179"/>
      <c r="T703" s="179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  <c r="AV703" s="179"/>
      <c r="AW703" s="179"/>
      <c r="AX703" s="179"/>
      <c r="AY703" s="179"/>
      <c r="AZ703" s="179"/>
      <c r="BA703" s="179"/>
      <c r="BB703" s="179"/>
      <c r="BC703" s="179"/>
      <c r="BD703" s="179"/>
      <c r="BE703" s="179"/>
      <c r="BF703" s="179"/>
      <c r="BG703" s="179"/>
      <c r="BH703" s="179"/>
      <c r="BI703" s="179"/>
      <c r="BJ703" s="179"/>
      <c r="BK703" s="179"/>
      <c r="BL703" s="179"/>
      <c r="BM703" s="179"/>
      <c r="BN703" s="179"/>
      <c r="BO703" s="179"/>
      <c r="BP703" s="179"/>
      <c r="BQ703" s="179"/>
      <c r="BR703" s="179"/>
      <c r="BS703" s="179"/>
      <c r="BT703" s="179"/>
      <c r="BU703" s="179"/>
      <c r="BV703" s="179"/>
      <c r="BW703" s="179"/>
      <c r="BX703" s="179"/>
      <c r="BY703" s="179"/>
      <c r="BZ703" s="179"/>
      <c r="CA703" s="179"/>
      <c r="CB703" s="179"/>
      <c r="CC703" s="179"/>
      <c r="CD703" s="179"/>
      <c r="CE703" s="179"/>
      <c r="CF703" s="179"/>
      <c r="CG703" s="179"/>
      <c r="CH703" s="179"/>
      <c r="CI703" s="179"/>
      <c r="CJ703" s="179"/>
      <c r="CK703" s="179"/>
      <c r="CL703" s="179"/>
      <c r="CM703" s="179"/>
      <c r="CN703" s="179"/>
      <c r="CO703" s="179"/>
      <c r="CP703" s="179"/>
      <c r="CQ703" s="179"/>
      <c r="CR703" s="179"/>
      <c r="CS703" s="179"/>
      <c r="CT703" s="179"/>
      <c r="CU703" s="179"/>
      <c r="CV703" s="179"/>
      <c r="CW703" s="179"/>
      <c r="CX703" s="179"/>
      <c r="CY703" s="179"/>
      <c r="CZ703" s="179"/>
      <c r="DA703" s="179"/>
      <c r="DB703" s="179"/>
      <c r="DC703" s="179"/>
      <c r="DD703" s="179"/>
      <c r="DE703" s="179"/>
      <c r="DF703" s="179"/>
      <c r="DG703" s="179"/>
      <c r="DH703" s="179"/>
      <c r="DI703" s="179"/>
      <c r="DJ703" s="179"/>
      <c r="DK703" s="179"/>
      <c r="DL703" s="179"/>
      <c r="DM703" s="179"/>
      <c r="DN703" s="179"/>
      <c r="DO703" s="179"/>
      <c r="DP703" s="179"/>
      <c r="DQ703" s="179"/>
      <c r="DR703" s="179"/>
      <c r="DS703" s="179"/>
      <c r="DT703" s="179"/>
      <c r="DU703" s="179"/>
      <c r="DV703" s="179"/>
    </row>
    <row r="704" spans="1:126" x14ac:dyDescent="0.2">
      <c r="A704" s="191"/>
      <c r="B704" s="203"/>
      <c r="C704" s="203"/>
      <c r="D704" s="203"/>
      <c r="E704" s="207"/>
      <c r="F704" s="202" t="s">
        <v>258</v>
      </c>
      <c r="G704" s="179"/>
      <c r="H704" s="179"/>
      <c r="I704" s="192"/>
      <c r="J704" s="192"/>
      <c r="K704" s="179"/>
      <c r="L704" s="179"/>
      <c r="M704" s="179"/>
      <c r="N704" s="179"/>
      <c r="O704" s="179"/>
      <c r="P704" s="179"/>
      <c r="Q704" s="179"/>
      <c r="R704" s="179"/>
      <c r="S704" s="179"/>
      <c r="T704" s="179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  <c r="AV704" s="179"/>
      <c r="AW704" s="179"/>
      <c r="AX704" s="179"/>
      <c r="AY704" s="179"/>
      <c r="AZ704" s="179"/>
      <c r="BA704" s="179"/>
      <c r="BB704" s="179"/>
      <c r="BC704" s="179"/>
      <c r="BD704" s="179"/>
      <c r="BE704" s="179"/>
      <c r="BF704" s="179"/>
      <c r="BG704" s="179"/>
      <c r="BH704" s="179"/>
      <c r="BI704" s="179"/>
      <c r="BJ704" s="179"/>
      <c r="BK704" s="179"/>
      <c r="BL704" s="179"/>
      <c r="BM704" s="179"/>
      <c r="BN704" s="179"/>
      <c r="BO704" s="179"/>
      <c r="BP704" s="179"/>
      <c r="BQ704" s="179"/>
      <c r="BR704" s="179"/>
      <c r="BS704" s="179"/>
      <c r="BT704" s="179"/>
      <c r="BU704" s="179"/>
      <c r="BV704" s="179"/>
      <c r="BW704" s="179"/>
      <c r="BX704" s="179"/>
      <c r="BY704" s="179"/>
      <c r="BZ704" s="179"/>
      <c r="CA704" s="179"/>
      <c r="CB704" s="179"/>
      <c r="CC704" s="179"/>
      <c r="CD704" s="179"/>
      <c r="CE704" s="179"/>
      <c r="CF704" s="179"/>
      <c r="CG704" s="179"/>
      <c r="CH704" s="179"/>
      <c r="CI704" s="179"/>
      <c r="CJ704" s="179"/>
      <c r="CK704" s="179"/>
      <c r="CL704" s="179"/>
      <c r="CM704" s="179"/>
      <c r="CN704" s="179"/>
      <c r="CO704" s="179"/>
      <c r="CP704" s="179"/>
      <c r="CQ704" s="179"/>
      <c r="CR704" s="179"/>
      <c r="CS704" s="179"/>
      <c r="CT704" s="179"/>
      <c r="CU704" s="179"/>
      <c r="CV704" s="179"/>
      <c r="CW704" s="179"/>
      <c r="CX704" s="179"/>
      <c r="CY704" s="179"/>
      <c r="CZ704" s="179"/>
      <c r="DA704" s="179"/>
      <c r="DB704" s="179"/>
      <c r="DC704" s="179"/>
      <c r="DD704" s="179"/>
      <c r="DE704" s="179"/>
      <c r="DF704" s="179"/>
      <c r="DG704" s="179"/>
      <c r="DH704" s="179"/>
      <c r="DI704" s="179"/>
      <c r="DJ704" s="179"/>
      <c r="DK704" s="179"/>
      <c r="DL704" s="179"/>
      <c r="DM704" s="179"/>
      <c r="DN704" s="179"/>
      <c r="DO704" s="179"/>
      <c r="DP704" s="179"/>
      <c r="DQ704" s="179"/>
      <c r="DR704" s="179"/>
      <c r="DS704" s="179"/>
      <c r="DT704" s="179"/>
      <c r="DU704" s="179"/>
      <c r="DV704" s="179"/>
    </row>
    <row r="705" spans="1:126" x14ac:dyDescent="0.2">
      <c r="A705" s="191"/>
      <c r="B705" s="203"/>
      <c r="C705" s="203"/>
      <c r="D705" s="203"/>
      <c r="E705" s="207"/>
      <c r="F705" s="202" t="s">
        <v>259</v>
      </c>
      <c r="G705" s="179"/>
      <c r="H705" s="179"/>
      <c r="I705" s="192"/>
      <c r="J705" s="192"/>
      <c r="K705" s="179"/>
      <c r="L705" s="179"/>
      <c r="M705" s="179"/>
      <c r="N705" s="179"/>
      <c r="O705" s="179"/>
      <c r="P705" s="179"/>
      <c r="Q705" s="179"/>
      <c r="R705" s="179"/>
      <c r="S705" s="179"/>
      <c r="T705" s="179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  <c r="AV705" s="179"/>
      <c r="AW705" s="179"/>
      <c r="AX705" s="179"/>
      <c r="AY705" s="179"/>
      <c r="AZ705" s="179"/>
      <c r="BA705" s="179"/>
      <c r="BB705" s="179"/>
      <c r="BC705" s="179"/>
      <c r="BD705" s="179"/>
      <c r="BE705" s="179"/>
      <c r="BF705" s="179"/>
      <c r="BG705" s="179"/>
      <c r="BH705" s="179"/>
      <c r="BI705" s="179"/>
      <c r="BJ705" s="179"/>
      <c r="BK705" s="179"/>
      <c r="BL705" s="179"/>
      <c r="BM705" s="179"/>
      <c r="BN705" s="179"/>
      <c r="BO705" s="179"/>
      <c r="BP705" s="179"/>
      <c r="BQ705" s="179"/>
      <c r="BR705" s="179"/>
      <c r="BS705" s="179"/>
      <c r="BT705" s="179"/>
      <c r="BU705" s="179"/>
      <c r="BV705" s="179"/>
      <c r="BW705" s="179"/>
      <c r="BX705" s="179"/>
      <c r="BY705" s="179"/>
      <c r="BZ705" s="179"/>
      <c r="CA705" s="179"/>
      <c r="CB705" s="179"/>
      <c r="CC705" s="179"/>
      <c r="CD705" s="179"/>
      <c r="CE705" s="179"/>
      <c r="CF705" s="179"/>
      <c r="CG705" s="179"/>
      <c r="CH705" s="179"/>
      <c r="CI705" s="179"/>
      <c r="CJ705" s="179"/>
      <c r="CK705" s="179"/>
      <c r="CL705" s="179"/>
      <c r="CM705" s="179"/>
      <c r="CN705" s="179"/>
      <c r="CO705" s="179"/>
      <c r="CP705" s="179"/>
      <c r="CQ705" s="179"/>
      <c r="CR705" s="179"/>
      <c r="CS705" s="179"/>
      <c r="CT705" s="179"/>
      <c r="CU705" s="179"/>
      <c r="CV705" s="179"/>
      <c r="CW705" s="179"/>
      <c r="CX705" s="179"/>
      <c r="CY705" s="179"/>
      <c r="CZ705" s="179"/>
      <c r="DA705" s="179"/>
      <c r="DB705" s="179"/>
      <c r="DC705" s="179"/>
      <c r="DD705" s="179"/>
      <c r="DE705" s="179"/>
      <c r="DF705" s="179"/>
      <c r="DG705" s="179"/>
      <c r="DH705" s="179"/>
      <c r="DI705" s="179"/>
      <c r="DJ705" s="179"/>
      <c r="DK705" s="179"/>
      <c r="DL705" s="179"/>
      <c r="DM705" s="179"/>
      <c r="DN705" s="179"/>
      <c r="DO705" s="179"/>
      <c r="DP705" s="179"/>
      <c r="DQ705" s="179"/>
      <c r="DR705" s="179"/>
      <c r="DS705" s="179"/>
      <c r="DT705" s="179"/>
      <c r="DU705" s="179"/>
      <c r="DV705" s="179"/>
    </row>
    <row r="706" spans="1:126" x14ac:dyDescent="0.2">
      <c r="A706" s="191"/>
      <c r="B706" s="203"/>
      <c r="C706" s="203"/>
      <c r="D706" s="203"/>
      <c r="E706" s="207"/>
      <c r="F706" s="202" t="s">
        <v>258</v>
      </c>
      <c r="G706" s="179"/>
      <c r="H706" s="179"/>
      <c r="I706" s="192"/>
      <c r="J706" s="192"/>
      <c r="K706" s="179"/>
      <c r="L706" s="179"/>
      <c r="M706" s="179"/>
      <c r="N706" s="179"/>
      <c r="O706" s="179"/>
      <c r="P706" s="179"/>
      <c r="Q706" s="179"/>
      <c r="R706" s="179"/>
      <c r="S706" s="179"/>
      <c r="T706" s="179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  <c r="AV706" s="179"/>
      <c r="AW706" s="179"/>
      <c r="AX706" s="179"/>
      <c r="AY706" s="179"/>
      <c r="AZ706" s="179"/>
      <c r="BA706" s="179"/>
      <c r="BB706" s="179"/>
      <c r="BC706" s="179"/>
      <c r="BD706" s="179"/>
      <c r="BE706" s="179"/>
      <c r="BF706" s="179"/>
      <c r="BG706" s="179"/>
      <c r="BH706" s="179"/>
      <c r="BI706" s="179"/>
      <c r="BJ706" s="179"/>
      <c r="BK706" s="179"/>
      <c r="BL706" s="179"/>
      <c r="BM706" s="179"/>
      <c r="BN706" s="179"/>
      <c r="BO706" s="179"/>
      <c r="BP706" s="179"/>
      <c r="BQ706" s="179"/>
      <c r="BR706" s="179"/>
      <c r="BS706" s="179"/>
      <c r="BT706" s="179"/>
      <c r="BU706" s="179"/>
      <c r="BV706" s="179"/>
      <c r="BW706" s="179"/>
      <c r="BX706" s="179"/>
      <c r="BY706" s="179"/>
      <c r="BZ706" s="179"/>
      <c r="CA706" s="179"/>
      <c r="CB706" s="179"/>
      <c r="CC706" s="179"/>
      <c r="CD706" s="179"/>
      <c r="CE706" s="179"/>
      <c r="CF706" s="179"/>
      <c r="CG706" s="179"/>
      <c r="CH706" s="179"/>
      <c r="CI706" s="179"/>
      <c r="CJ706" s="179"/>
      <c r="CK706" s="179"/>
      <c r="CL706" s="179"/>
      <c r="CM706" s="179"/>
      <c r="CN706" s="179"/>
      <c r="CO706" s="179"/>
      <c r="CP706" s="179"/>
      <c r="CQ706" s="179"/>
      <c r="CR706" s="179"/>
      <c r="CS706" s="179"/>
      <c r="CT706" s="179"/>
      <c r="CU706" s="179"/>
      <c r="CV706" s="179"/>
      <c r="CW706" s="179"/>
      <c r="CX706" s="179"/>
      <c r="CY706" s="179"/>
      <c r="CZ706" s="179"/>
      <c r="DA706" s="179"/>
      <c r="DB706" s="179"/>
      <c r="DC706" s="179"/>
      <c r="DD706" s="179"/>
      <c r="DE706" s="179"/>
      <c r="DF706" s="179"/>
      <c r="DG706" s="179"/>
      <c r="DH706" s="179"/>
      <c r="DI706" s="179"/>
      <c r="DJ706" s="179"/>
      <c r="DK706" s="179"/>
      <c r="DL706" s="179"/>
      <c r="DM706" s="179"/>
      <c r="DN706" s="179"/>
      <c r="DO706" s="179"/>
      <c r="DP706" s="179"/>
      <c r="DQ706" s="179"/>
      <c r="DR706" s="179"/>
      <c r="DS706" s="179"/>
      <c r="DT706" s="179"/>
      <c r="DU706" s="179"/>
      <c r="DV706" s="179"/>
    </row>
    <row r="707" spans="1:126" x14ac:dyDescent="0.2">
      <c r="A707" s="191"/>
      <c r="B707" s="203"/>
      <c r="C707" s="203"/>
      <c r="D707" s="203"/>
      <c r="E707" s="207"/>
      <c r="F707" s="202" t="s">
        <v>259</v>
      </c>
      <c r="G707" s="171"/>
      <c r="H707" s="171"/>
      <c r="I707" s="192"/>
      <c r="J707" s="192"/>
      <c r="K707" s="171"/>
      <c r="L707" s="179"/>
      <c r="M707" s="171"/>
      <c r="N707" s="171"/>
      <c r="O707" s="179"/>
      <c r="P707" s="171"/>
      <c r="Q707" s="171"/>
      <c r="R707" s="179"/>
      <c r="S707" s="171"/>
      <c r="T707" s="171"/>
      <c r="U707" s="179"/>
      <c r="V707" s="171"/>
      <c r="W707" s="171"/>
      <c r="X707" s="179"/>
      <c r="Y707" s="171"/>
      <c r="Z707" s="171"/>
      <c r="AA707" s="179"/>
      <c r="AB707" s="171"/>
      <c r="AC707" s="171"/>
      <c r="AD707" s="179"/>
      <c r="AE707" s="171"/>
      <c r="AF707" s="171"/>
      <c r="AG707" s="179"/>
      <c r="AH707" s="171"/>
      <c r="AI707" s="171"/>
      <c r="AJ707" s="179"/>
      <c r="AK707" s="171"/>
      <c r="AL707" s="171"/>
      <c r="AM707" s="179"/>
      <c r="AN707" s="171"/>
      <c r="AO707" s="171"/>
      <c r="AP707" s="179"/>
      <c r="AQ707" s="171"/>
      <c r="AR707" s="171"/>
      <c r="AS707" s="179"/>
      <c r="AT707" s="171"/>
      <c r="AU707" s="171"/>
      <c r="AV707" s="179"/>
      <c r="AW707" s="171"/>
      <c r="AX707" s="171"/>
      <c r="AY707" s="179"/>
      <c r="AZ707" s="171"/>
      <c r="BA707" s="171"/>
      <c r="BB707" s="179"/>
      <c r="BC707" s="171"/>
      <c r="BD707" s="171"/>
      <c r="BE707" s="179"/>
      <c r="BF707" s="171"/>
      <c r="BG707" s="171"/>
      <c r="BH707" s="179"/>
      <c r="BI707" s="171"/>
      <c r="BJ707" s="171"/>
      <c r="BK707" s="179"/>
      <c r="BL707" s="171"/>
      <c r="BM707" s="171"/>
      <c r="BN707" s="179"/>
      <c r="BO707" s="171"/>
      <c r="BP707" s="171"/>
      <c r="BQ707" s="179"/>
      <c r="BR707" s="171"/>
      <c r="BS707" s="171"/>
      <c r="BT707" s="179"/>
      <c r="BU707" s="171"/>
      <c r="BV707" s="171"/>
      <c r="BW707" s="179"/>
      <c r="BX707" s="171"/>
      <c r="BY707" s="171"/>
      <c r="BZ707" s="179"/>
      <c r="CA707" s="171"/>
      <c r="CB707" s="171"/>
      <c r="CC707" s="179"/>
      <c r="CD707" s="171"/>
      <c r="CE707" s="171"/>
      <c r="CF707" s="179"/>
      <c r="CG707" s="171"/>
      <c r="CH707" s="171"/>
      <c r="CI707" s="179"/>
      <c r="CJ707" s="171"/>
      <c r="CK707" s="171"/>
      <c r="CL707" s="179"/>
      <c r="CM707" s="171"/>
      <c r="CN707" s="171"/>
      <c r="CO707" s="179"/>
      <c r="CP707" s="171"/>
      <c r="CQ707" s="171"/>
      <c r="CR707" s="179"/>
      <c r="CS707" s="171"/>
      <c r="CT707" s="171"/>
      <c r="CU707" s="179"/>
      <c r="CV707" s="171"/>
      <c r="CW707" s="171"/>
      <c r="CX707" s="179"/>
      <c r="CY707" s="171"/>
      <c r="CZ707" s="171"/>
      <c r="DA707" s="179"/>
      <c r="DB707" s="171"/>
      <c r="DC707" s="171"/>
      <c r="DD707" s="179"/>
      <c r="DE707" s="171"/>
      <c r="DF707" s="171"/>
      <c r="DG707" s="179"/>
      <c r="DH707" s="171"/>
      <c r="DI707" s="171"/>
      <c r="DJ707" s="179"/>
      <c r="DK707" s="171"/>
      <c r="DL707" s="171"/>
      <c r="DM707" s="179"/>
      <c r="DN707" s="171"/>
      <c r="DO707" s="171"/>
      <c r="DP707" s="179"/>
      <c r="DQ707" s="171"/>
      <c r="DR707" s="171"/>
      <c r="DS707" s="179"/>
      <c r="DT707" s="171"/>
      <c r="DU707" s="171"/>
      <c r="DV707" s="179"/>
    </row>
    <row r="708" spans="1:126" x14ac:dyDescent="0.2">
      <c r="A708" s="191"/>
      <c r="B708" s="203"/>
      <c r="C708" s="203"/>
      <c r="D708" s="203"/>
      <c r="E708" s="207"/>
      <c r="F708" s="202" t="s">
        <v>258</v>
      </c>
      <c r="G708" s="179"/>
      <c r="H708" s="179"/>
      <c r="I708" s="192"/>
      <c r="J708" s="192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  <c r="AV708" s="179"/>
      <c r="AW708" s="179"/>
      <c r="AX708" s="179"/>
      <c r="AY708" s="179"/>
      <c r="AZ708" s="179"/>
      <c r="BA708" s="179"/>
      <c r="BB708" s="179"/>
      <c r="BC708" s="179"/>
      <c r="BD708" s="179"/>
      <c r="BE708" s="179"/>
      <c r="BF708" s="179"/>
      <c r="BG708" s="179"/>
      <c r="BH708" s="179"/>
      <c r="BI708" s="179"/>
      <c r="BJ708" s="179"/>
      <c r="BK708" s="179"/>
      <c r="BL708" s="179"/>
      <c r="BM708" s="179"/>
      <c r="BN708" s="179"/>
      <c r="BO708" s="179"/>
      <c r="BP708" s="179"/>
      <c r="BQ708" s="179"/>
      <c r="BR708" s="179"/>
      <c r="BS708" s="179"/>
      <c r="BT708" s="179"/>
      <c r="BU708" s="179"/>
      <c r="BV708" s="179"/>
      <c r="BW708" s="179"/>
      <c r="BX708" s="179"/>
      <c r="BY708" s="179"/>
      <c r="BZ708" s="179"/>
      <c r="CA708" s="179"/>
      <c r="CB708" s="179"/>
      <c r="CC708" s="179"/>
      <c r="CD708" s="179"/>
      <c r="CE708" s="179"/>
      <c r="CF708" s="179"/>
      <c r="CG708" s="179"/>
      <c r="CH708" s="179"/>
      <c r="CI708" s="179"/>
      <c r="CJ708" s="179"/>
      <c r="CK708" s="179"/>
      <c r="CL708" s="179"/>
      <c r="CM708" s="179"/>
      <c r="CN708" s="179"/>
      <c r="CO708" s="179"/>
      <c r="CP708" s="179"/>
      <c r="CQ708" s="179"/>
      <c r="CR708" s="179"/>
      <c r="CS708" s="179"/>
      <c r="CT708" s="179"/>
      <c r="CU708" s="179"/>
      <c r="CV708" s="179"/>
      <c r="CW708" s="179"/>
      <c r="CX708" s="179"/>
      <c r="CY708" s="179"/>
      <c r="CZ708" s="179"/>
      <c r="DA708" s="179"/>
      <c r="DB708" s="179"/>
      <c r="DC708" s="179"/>
      <c r="DD708" s="179"/>
      <c r="DE708" s="179"/>
      <c r="DF708" s="179"/>
      <c r="DG708" s="179"/>
      <c r="DH708" s="179"/>
      <c r="DI708" s="179"/>
      <c r="DJ708" s="179"/>
      <c r="DK708" s="179"/>
      <c r="DL708" s="179"/>
      <c r="DM708" s="179"/>
      <c r="DN708" s="179"/>
      <c r="DO708" s="179"/>
      <c r="DP708" s="179"/>
      <c r="DQ708" s="179"/>
      <c r="DR708" s="179"/>
      <c r="DS708" s="179"/>
      <c r="DT708" s="179"/>
      <c r="DU708" s="179"/>
      <c r="DV708" s="179"/>
    </row>
    <row r="709" spans="1:126" x14ac:dyDescent="0.2">
      <c r="A709" s="191"/>
      <c r="B709" s="203"/>
      <c r="C709" s="203"/>
      <c r="D709" s="203"/>
      <c r="E709" s="207"/>
      <c r="F709" s="202" t="s">
        <v>259</v>
      </c>
      <c r="G709" s="179"/>
      <c r="H709" s="179"/>
      <c r="I709" s="192"/>
      <c r="J709" s="192"/>
      <c r="K709" s="179"/>
      <c r="L709" s="179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  <c r="AV709" s="179"/>
      <c r="AW709" s="179"/>
      <c r="AX709" s="179"/>
      <c r="AY709" s="179"/>
      <c r="AZ709" s="179"/>
      <c r="BA709" s="179"/>
      <c r="BB709" s="179"/>
      <c r="BC709" s="179"/>
      <c r="BD709" s="179"/>
      <c r="BE709" s="179"/>
      <c r="BF709" s="179"/>
      <c r="BG709" s="179"/>
      <c r="BH709" s="179"/>
      <c r="BI709" s="179"/>
      <c r="BJ709" s="179"/>
      <c r="BK709" s="179"/>
      <c r="BL709" s="179"/>
      <c r="BM709" s="179"/>
      <c r="BN709" s="179"/>
      <c r="BO709" s="179"/>
      <c r="BP709" s="179"/>
      <c r="BQ709" s="179"/>
      <c r="BR709" s="179"/>
      <c r="BS709" s="179"/>
      <c r="BT709" s="179"/>
      <c r="BU709" s="179"/>
      <c r="BV709" s="179"/>
      <c r="BW709" s="179"/>
      <c r="BX709" s="179"/>
      <c r="BY709" s="179"/>
      <c r="BZ709" s="179"/>
      <c r="CA709" s="179"/>
      <c r="CB709" s="179"/>
      <c r="CC709" s="179"/>
      <c r="CD709" s="179"/>
      <c r="CE709" s="179"/>
      <c r="CF709" s="179"/>
      <c r="CG709" s="179"/>
      <c r="CH709" s="179"/>
      <c r="CI709" s="179"/>
      <c r="CJ709" s="179"/>
      <c r="CK709" s="179"/>
      <c r="CL709" s="179"/>
      <c r="CM709" s="179"/>
      <c r="CN709" s="179"/>
      <c r="CO709" s="179"/>
      <c r="CP709" s="179"/>
      <c r="CQ709" s="179"/>
      <c r="CR709" s="179"/>
      <c r="CS709" s="179"/>
      <c r="CT709" s="179"/>
      <c r="CU709" s="179"/>
      <c r="CV709" s="179"/>
      <c r="CW709" s="179"/>
      <c r="CX709" s="179"/>
      <c r="CY709" s="179"/>
      <c r="CZ709" s="179"/>
      <c r="DA709" s="179"/>
      <c r="DB709" s="179"/>
      <c r="DC709" s="179"/>
      <c r="DD709" s="179"/>
      <c r="DE709" s="179"/>
      <c r="DF709" s="179"/>
      <c r="DG709" s="179"/>
      <c r="DH709" s="179"/>
      <c r="DI709" s="179"/>
      <c r="DJ709" s="179"/>
      <c r="DK709" s="179"/>
      <c r="DL709" s="179"/>
      <c r="DM709" s="179"/>
      <c r="DN709" s="179"/>
      <c r="DO709" s="179"/>
      <c r="DP709" s="179"/>
      <c r="DQ709" s="179"/>
      <c r="DR709" s="179"/>
      <c r="DS709" s="179"/>
      <c r="DT709" s="179"/>
      <c r="DU709" s="179"/>
      <c r="DV709" s="179"/>
    </row>
    <row r="710" spans="1:126" x14ac:dyDescent="0.2">
      <c r="A710" s="191"/>
      <c r="B710" s="203"/>
      <c r="C710" s="203"/>
      <c r="D710" s="203"/>
      <c r="E710" s="207"/>
      <c r="F710" s="202" t="s">
        <v>258</v>
      </c>
      <c r="G710" s="179"/>
      <c r="H710" s="179"/>
      <c r="I710" s="192"/>
      <c r="J710" s="192"/>
      <c r="K710" s="179"/>
      <c r="L710" s="179"/>
      <c r="M710" s="179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  <c r="AV710" s="179"/>
      <c r="AW710" s="179"/>
      <c r="AX710" s="179"/>
      <c r="AY710" s="179"/>
      <c r="AZ710" s="179"/>
      <c r="BA710" s="179"/>
      <c r="BB710" s="179"/>
      <c r="BC710" s="179"/>
      <c r="BD710" s="179"/>
      <c r="BE710" s="179"/>
      <c r="BF710" s="179"/>
      <c r="BG710" s="179"/>
      <c r="BH710" s="179"/>
      <c r="BI710" s="179"/>
      <c r="BJ710" s="179"/>
      <c r="BK710" s="179"/>
      <c r="BL710" s="179"/>
      <c r="BM710" s="179"/>
      <c r="BN710" s="179"/>
      <c r="BO710" s="179"/>
      <c r="BP710" s="179"/>
      <c r="BQ710" s="179"/>
      <c r="BR710" s="179"/>
      <c r="BS710" s="179"/>
      <c r="BT710" s="179"/>
      <c r="BU710" s="179"/>
      <c r="BV710" s="179"/>
      <c r="BW710" s="179"/>
      <c r="BX710" s="179"/>
      <c r="BY710" s="179"/>
      <c r="BZ710" s="179"/>
      <c r="CA710" s="179"/>
      <c r="CB710" s="179"/>
      <c r="CC710" s="179"/>
      <c r="CD710" s="179"/>
      <c r="CE710" s="179"/>
      <c r="CF710" s="179"/>
      <c r="CG710" s="179"/>
      <c r="CH710" s="179"/>
      <c r="CI710" s="179"/>
      <c r="CJ710" s="179"/>
      <c r="CK710" s="179"/>
      <c r="CL710" s="179"/>
      <c r="CM710" s="179"/>
      <c r="CN710" s="179"/>
      <c r="CO710" s="179"/>
      <c r="CP710" s="179"/>
      <c r="CQ710" s="179"/>
      <c r="CR710" s="179"/>
      <c r="CS710" s="179"/>
      <c r="CT710" s="179"/>
      <c r="CU710" s="179"/>
      <c r="CV710" s="179"/>
      <c r="CW710" s="179"/>
      <c r="CX710" s="179"/>
      <c r="CY710" s="179"/>
      <c r="CZ710" s="179"/>
      <c r="DA710" s="179"/>
      <c r="DB710" s="179"/>
      <c r="DC710" s="179"/>
      <c r="DD710" s="179"/>
      <c r="DE710" s="179"/>
      <c r="DF710" s="179"/>
      <c r="DG710" s="179"/>
      <c r="DH710" s="179"/>
      <c r="DI710" s="179"/>
      <c r="DJ710" s="179"/>
      <c r="DK710" s="179"/>
      <c r="DL710" s="179"/>
      <c r="DM710" s="179"/>
      <c r="DN710" s="179"/>
      <c r="DO710" s="179"/>
      <c r="DP710" s="179"/>
      <c r="DQ710" s="179"/>
      <c r="DR710" s="179"/>
      <c r="DS710" s="179"/>
      <c r="DT710" s="179"/>
      <c r="DU710" s="179"/>
      <c r="DV710" s="179"/>
    </row>
    <row r="711" spans="1:126" x14ac:dyDescent="0.2">
      <c r="A711" s="191"/>
      <c r="B711" s="203"/>
      <c r="C711" s="203"/>
      <c r="D711" s="203"/>
      <c r="E711" s="207"/>
      <c r="F711" s="202" t="s">
        <v>259</v>
      </c>
      <c r="G711" s="179"/>
      <c r="H711" s="179"/>
      <c r="I711" s="192"/>
      <c r="J711" s="192"/>
      <c r="K711" s="179"/>
      <c r="L711" s="179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  <c r="AV711" s="179"/>
      <c r="AW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J711" s="179"/>
      <c r="BK711" s="179"/>
      <c r="BL711" s="179"/>
      <c r="BM711" s="179"/>
      <c r="BN711" s="179"/>
      <c r="BO711" s="179"/>
      <c r="BP711" s="179"/>
      <c r="BQ711" s="179"/>
      <c r="BR711" s="179"/>
      <c r="BS711" s="179"/>
      <c r="BT711" s="179"/>
      <c r="BU711" s="179"/>
      <c r="BV711" s="179"/>
      <c r="BW711" s="179"/>
      <c r="BX711" s="179"/>
      <c r="BY711" s="179"/>
      <c r="BZ711" s="179"/>
      <c r="CA711" s="179"/>
      <c r="CB711" s="179"/>
      <c r="CC711" s="179"/>
      <c r="CD711" s="179"/>
      <c r="CE711" s="179"/>
      <c r="CF711" s="179"/>
      <c r="CG711" s="179"/>
      <c r="CH711" s="179"/>
      <c r="CI711" s="179"/>
      <c r="CJ711" s="179"/>
      <c r="CK711" s="179"/>
      <c r="CL711" s="179"/>
      <c r="CM711" s="179"/>
      <c r="CN711" s="179"/>
      <c r="CO711" s="179"/>
      <c r="CP711" s="179"/>
      <c r="CQ711" s="179"/>
      <c r="CR711" s="179"/>
      <c r="CS711" s="179"/>
      <c r="CT711" s="179"/>
      <c r="CU711" s="179"/>
      <c r="CV711" s="179"/>
      <c r="CW711" s="179"/>
      <c r="CX711" s="179"/>
      <c r="CY711" s="179"/>
      <c r="CZ711" s="179"/>
      <c r="DA711" s="179"/>
      <c r="DB711" s="179"/>
      <c r="DC711" s="179"/>
      <c r="DD711" s="179"/>
      <c r="DE711" s="179"/>
      <c r="DF711" s="179"/>
      <c r="DG711" s="179"/>
      <c r="DH711" s="179"/>
      <c r="DI711" s="179"/>
      <c r="DJ711" s="179"/>
      <c r="DK711" s="179"/>
      <c r="DL711" s="179"/>
      <c r="DM711" s="179"/>
      <c r="DN711" s="179"/>
      <c r="DO711" s="179"/>
      <c r="DP711" s="179"/>
      <c r="DQ711" s="179"/>
      <c r="DR711" s="179"/>
      <c r="DS711" s="179"/>
      <c r="DT711" s="179"/>
      <c r="DU711" s="179"/>
      <c r="DV711" s="179"/>
    </row>
    <row r="712" spans="1:126" x14ac:dyDescent="0.2">
      <c r="A712" s="191"/>
      <c r="B712" s="203"/>
      <c r="C712" s="203"/>
      <c r="D712" s="203"/>
      <c r="E712" s="207"/>
      <c r="F712" s="202" t="s">
        <v>258</v>
      </c>
      <c r="G712" s="179"/>
      <c r="H712" s="179"/>
      <c r="I712" s="192"/>
      <c r="J712" s="192"/>
      <c r="K712" s="179"/>
      <c r="L712" s="179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  <c r="AV712" s="179"/>
      <c r="AW712" s="179"/>
      <c r="AX712" s="179"/>
      <c r="AY712" s="179"/>
      <c r="AZ712" s="179"/>
      <c r="BA712" s="179"/>
      <c r="BB712" s="179"/>
      <c r="BC712" s="179"/>
      <c r="BD712" s="179"/>
      <c r="BE712" s="179"/>
      <c r="BF712" s="179"/>
      <c r="BG712" s="179"/>
      <c r="BH712" s="179"/>
      <c r="BI712" s="179"/>
      <c r="BJ712" s="179"/>
      <c r="BK712" s="179"/>
      <c r="BL712" s="179"/>
      <c r="BM712" s="179"/>
      <c r="BN712" s="179"/>
      <c r="BO712" s="179"/>
      <c r="BP712" s="179"/>
      <c r="BQ712" s="179"/>
      <c r="BR712" s="179"/>
      <c r="BS712" s="179"/>
      <c r="BT712" s="179"/>
      <c r="BU712" s="179"/>
      <c r="BV712" s="179"/>
      <c r="BW712" s="179"/>
      <c r="BX712" s="179"/>
      <c r="BY712" s="179"/>
      <c r="BZ712" s="179"/>
      <c r="CA712" s="179"/>
      <c r="CB712" s="179"/>
      <c r="CC712" s="179"/>
      <c r="CD712" s="179"/>
      <c r="CE712" s="179"/>
      <c r="CF712" s="179"/>
      <c r="CG712" s="179"/>
      <c r="CH712" s="179"/>
      <c r="CI712" s="179"/>
      <c r="CJ712" s="179"/>
      <c r="CK712" s="179"/>
      <c r="CL712" s="179"/>
      <c r="CM712" s="179"/>
      <c r="CN712" s="179"/>
      <c r="CO712" s="179"/>
      <c r="CP712" s="179"/>
      <c r="CQ712" s="179"/>
      <c r="CR712" s="179"/>
      <c r="CS712" s="179"/>
      <c r="CT712" s="179"/>
      <c r="CU712" s="179"/>
      <c r="CV712" s="179"/>
      <c r="CW712" s="179"/>
      <c r="CX712" s="179"/>
      <c r="CY712" s="179"/>
      <c r="CZ712" s="179"/>
      <c r="DA712" s="179"/>
      <c r="DB712" s="179"/>
      <c r="DC712" s="179"/>
      <c r="DD712" s="179"/>
      <c r="DE712" s="179"/>
      <c r="DF712" s="179"/>
      <c r="DG712" s="179"/>
      <c r="DH712" s="179"/>
      <c r="DI712" s="179"/>
      <c r="DJ712" s="179"/>
      <c r="DK712" s="179"/>
      <c r="DL712" s="179"/>
      <c r="DM712" s="179"/>
      <c r="DN712" s="179"/>
      <c r="DO712" s="179"/>
      <c r="DP712" s="179"/>
      <c r="DQ712" s="179"/>
      <c r="DR712" s="179"/>
      <c r="DS712" s="179"/>
      <c r="DT712" s="179"/>
      <c r="DU712" s="179"/>
      <c r="DV712" s="179"/>
    </row>
    <row r="713" spans="1:126" x14ac:dyDescent="0.2">
      <c r="A713" s="191"/>
      <c r="B713" s="203"/>
      <c r="C713" s="203"/>
      <c r="D713" s="203"/>
      <c r="E713" s="207"/>
      <c r="F713" s="202" t="s">
        <v>259</v>
      </c>
      <c r="G713" s="179"/>
      <c r="H713" s="179"/>
      <c r="I713" s="192"/>
      <c r="J713" s="192"/>
      <c r="K713" s="179"/>
      <c r="L713" s="179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  <c r="AV713" s="179"/>
      <c r="AW713" s="179"/>
      <c r="AX713" s="179"/>
      <c r="AY713" s="179"/>
      <c r="AZ713" s="179"/>
      <c r="BA713" s="179"/>
      <c r="BB713" s="179"/>
      <c r="BC713" s="179"/>
      <c r="BD713" s="179"/>
      <c r="BE713" s="179"/>
      <c r="BF713" s="179"/>
      <c r="BG713" s="179"/>
      <c r="BH713" s="179"/>
      <c r="BI713" s="179"/>
      <c r="BJ713" s="179"/>
      <c r="BK713" s="179"/>
      <c r="BL713" s="179"/>
      <c r="BM713" s="179"/>
      <c r="BN713" s="179"/>
      <c r="BO713" s="179"/>
      <c r="BP713" s="179"/>
      <c r="BQ713" s="179"/>
      <c r="BR713" s="179"/>
      <c r="BS713" s="179"/>
      <c r="BT713" s="179"/>
      <c r="BU713" s="179"/>
      <c r="BV713" s="179"/>
      <c r="BW713" s="179"/>
      <c r="BX713" s="179"/>
      <c r="BY713" s="179"/>
      <c r="BZ713" s="179"/>
      <c r="CA713" s="179"/>
      <c r="CB713" s="179"/>
      <c r="CC713" s="179"/>
      <c r="CD713" s="179"/>
      <c r="CE713" s="179"/>
      <c r="CF713" s="179"/>
      <c r="CG713" s="179"/>
      <c r="CH713" s="179"/>
      <c r="CI713" s="179"/>
      <c r="CJ713" s="179"/>
      <c r="CK713" s="179"/>
      <c r="CL713" s="179"/>
      <c r="CM713" s="179"/>
      <c r="CN713" s="179"/>
      <c r="CO713" s="179"/>
      <c r="CP713" s="179"/>
      <c r="CQ713" s="179"/>
      <c r="CR713" s="179"/>
      <c r="CS713" s="179"/>
      <c r="CT713" s="179"/>
      <c r="CU713" s="179"/>
      <c r="CV713" s="179"/>
      <c r="CW713" s="179"/>
      <c r="CX713" s="179"/>
      <c r="CY713" s="179"/>
      <c r="CZ713" s="179"/>
      <c r="DA713" s="179"/>
      <c r="DB713" s="179"/>
      <c r="DC713" s="179"/>
      <c r="DD713" s="179"/>
      <c r="DE713" s="179"/>
      <c r="DF713" s="179"/>
      <c r="DG713" s="179"/>
      <c r="DH713" s="179"/>
      <c r="DI713" s="179"/>
      <c r="DJ713" s="179"/>
      <c r="DK713" s="179"/>
      <c r="DL713" s="179"/>
      <c r="DM713" s="179"/>
      <c r="DN713" s="179"/>
      <c r="DO713" s="179"/>
      <c r="DP713" s="179"/>
      <c r="DQ713" s="179"/>
      <c r="DR713" s="179"/>
      <c r="DS713" s="179"/>
      <c r="DT713" s="179"/>
      <c r="DU713" s="179"/>
      <c r="DV713" s="179"/>
    </row>
    <row r="714" spans="1:126" x14ac:dyDescent="0.2">
      <c r="A714" s="191"/>
      <c r="B714" s="203"/>
      <c r="C714" s="203"/>
      <c r="D714" s="203"/>
      <c r="E714" s="207"/>
      <c r="F714" s="202" t="s">
        <v>258</v>
      </c>
      <c r="G714" s="179"/>
      <c r="H714" s="179"/>
      <c r="I714" s="192"/>
      <c r="J714" s="192"/>
      <c r="K714" s="179"/>
      <c r="L714" s="179"/>
      <c r="M714" s="179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  <c r="AV714" s="179"/>
      <c r="AW714" s="179"/>
      <c r="AX714" s="179"/>
      <c r="AY714" s="179"/>
      <c r="AZ714" s="179"/>
      <c r="BA714" s="179"/>
      <c r="BB714" s="179"/>
      <c r="BC714" s="179"/>
      <c r="BD714" s="179"/>
      <c r="BE714" s="179"/>
      <c r="BF714" s="179"/>
      <c r="BG714" s="179"/>
      <c r="BH714" s="179"/>
      <c r="BI714" s="179"/>
      <c r="BJ714" s="179"/>
      <c r="BK714" s="179"/>
      <c r="BL714" s="179"/>
      <c r="BM714" s="179"/>
      <c r="BN714" s="179"/>
      <c r="BO714" s="179"/>
      <c r="BP714" s="179"/>
      <c r="BQ714" s="179"/>
      <c r="BR714" s="179"/>
      <c r="BS714" s="179"/>
      <c r="BT714" s="179"/>
      <c r="BU714" s="179"/>
      <c r="BV714" s="179"/>
      <c r="BW714" s="179"/>
      <c r="BX714" s="179"/>
      <c r="BY714" s="179"/>
      <c r="BZ714" s="179"/>
      <c r="CA714" s="179"/>
      <c r="CB714" s="179"/>
      <c r="CC714" s="179"/>
      <c r="CD714" s="179"/>
      <c r="CE714" s="179"/>
      <c r="CF714" s="179"/>
      <c r="CG714" s="179"/>
      <c r="CH714" s="179"/>
      <c r="CI714" s="179"/>
      <c r="CJ714" s="179"/>
      <c r="CK714" s="179"/>
      <c r="CL714" s="179"/>
      <c r="CM714" s="179"/>
      <c r="CN714" s="179"/>
      <c r="CO714" s="179"/>
      <c r="CP714" s="179"/>
      <c r="CQ714" s="179"/>
      <c r="CR714" s="179"/>
      <c r="CS714" s="179"/>
      <c r="CT714" s="179"/>
      <c r="CU714" s="179"/>
      <c r="CV714" s="179"/>
      <c r="CW714" s="179"/>
      <c r="CX714" s="179"/>
      <c r="CY714" s="179"/>
      <c r="CZ714" s="179"/>
      <c r="DA714" s="179"/>
      <c r="DB714" s="179"/>
      <c r="DC714" s="179"/>
      <c r="DD714" s="179"/>
      <c r="DE714" s="179"/>
      <c r="DF714" s="179"/>
      <c r="DG714" s="179"/>
      <c r="DH714" s="179"/>
      <c r="DI714" s="179"/>
      <c r="DJ714" s="179"/>
      <c r="DK714" s="179"/>
      <c r="DL714" s="179"/>
      <c r="DM714" s="179"/>
      <c r="DN714" s="179"/>
      <c r="DO714" s="179"/>
      <c r="DP714" s="179"/>
      <c r="DQ714" s="179"/>
      <c r="DR714" s="179"/>
      <c r="DS714" s="179"/>
      <c r="DT714" s="179"/>
      <c r="DU714" s="179"/>
      <c r="DV714" s="179"/>
    </row>
    <row r="715" spans="1:126" x14ac:dyDescent="0.2">
      <c r="A715" s="191"/>
      <c r="B715" s="203"/>
      <c r="C715" s="203"/>
      <c r="D715" s="203"/>
      <c r="E715" s="207"/>
      <c r="F715" s="202" t="s">
        <v>259</v>
      </c>
      <c r="G715" s="171"/>
      <c r="H715" s="171"/>
      <c r="I715" s="192"/>
      <c r="J715" s="192"/>
      <c r="K715" s="171"/>
      <c r="L715" s="179"/>
      <c r="M715" s="171"/>
      <c r="N715" s="171"/>
      <c r="O715" s="179"/>
      <c r="P715" s="171"/>
      <c r="Q715" s="171"/>
      <c r="R715" s="179"/>
      <c r="S715" s="171"/>
      <c r="T715" s="171"/>
      <c r="U715" s="179"/>
      <c r="V715" s="171"/>
      <c r="W715" s="171"/>
      <c r="X715" s="179"/>
      <c r="Y715" s="171"/>
      <c r="Z715" s="171"/>
      <c r="AA715" s="179"/>
      <c r="AB715" s="171"/>
      <c r="AC715" s="171"/>
      <c r="AD715" s="179"/>
      <c r="AE715" s="171"/>
      <c r="AF715" s="171"/>
      <c r="AG715" s="179"/>
      <c r="AH715" s="171"/>
      <c r="AI715" s="171"/>
      <c r="AJ715" s="179"/>
      <c r="AK715" s="171"/>
      <c r="AL715" s="171"/>
      <c r="AM715" s="179"/>
      <c r="AN715" s="171"/>
      <c r="AO715" s="171"/>
      <c r="AP715" s="179"/>
      <c r="AQ715" s="171"/>
      <c r="AR715" s="171"/>
      <c r="AS715" s="179"/>
      <c r="AT715" s="171"/>
      <c r="AU715" s="171"/>
      <c r="AV715" s="179"/>
      <c r="AW715" s="171"/>
      <c r="AX715" s="171"/>
      <c r="AY715" s="179"/>
      <c r="AZ715" s="171"/>
      <c r="BA715" s="171"/>
      <c r="BB715" s="179"/>
      <c r="BC715" s="171"/>
      <c r="BD715" s="171"/>
      <c r="BE715" s="179"/>
      <c r="BF715" s="171"/>
      <c r="BG715" s="171"/>
      <c r="BH715" s="179"/>
      <c r="BI715" s="171"/>
      <c r="BJ715" s="171"/>
      <c r="BK715" s="179"/>
      <c r="BL715" s="171"/>
      <c r="BM715" s="171"/>
      <c r="BN715" s="179"/>
      <c r="BO715" s="171"/>
      <c r="BP715" s="171"/>
      <c r="BQ715" s="179"/>
      <c r="BR715" s="171"/>
      <c r="BS715" s="171"/>
      <c r="BT715" s="179"/>
      <c r="BU715" s="171"/>
      <c r="BV715" s="171"/>
      <c r="BW715" s="179"/>
      <c r="BX715" s="171"/>
      <c r="BY715" s="171"/>
      <c r="BZ715" s="179"/>
      <c r="CA715" s="171"/>
      <c r="CB715" s="171"/>
      <c r="CC715" s="179"/>
      <c r="CD715" s="171"/>
      <c r="CE715" s="171"/>
      <c r="CF715" s="179"/>
      <c r="CG715" s="171"/>
      <c r="CH715" s="171"/>
      <c r="CI715" s="179"/>
      <c r="CJ715" s="171"/>
      <c r="CK715" s="171"/>
      <c r="CL715" s="179"/>
      <c r="CM715" s="171"/>
      <c r="CN715" s="171"/>
      <c r="CO715" s="179"/>
      <c r="CP715" s="171"/>
      <c r="CQ715" s="171"/>
      <c r="CR715" s="179"/>
      <c r="CS715" s="171"/>
      <c r="CT715" s="171"/>
      <c r="CU715" s="179"/>
      <c r="CV715" s="171"/>
      <c r="CW715" s="171"/>
      <c r="CX715" s="179"/>
      <c r="CY715" s="171"/>
      <c r="CZ715" s="171"/>
      <c r="DA715" s="179"/>
      <c r="DB715" s="171"/>
      <c r="DC715" s="171"/>
      <c r="DD715" s="179"/>
      <c r="DE715" s="171"/>
      <c r="DF715" s="171"/>
      <c r="DG715" s="179"/>
      <c r="DH715" s="171"/>
      <c r="DI715" s="171"/>
      <c r="DJ715" s="179"/>
      <c r="DK715" s="171"/>
      <c r="DL715" s="171"/>
      <c r="DM715" s="179"/>
      <c r="DN715" s="171"/>
      <c r="DO715" s="171"/>
      <c r="DP715" s="179"/>
      <c r="DQ715" s="171"/>
      <c r="DR715" s="171"/>
      <c r="DS715" s="179"/>
      <c r="DT715" s="171"/>
      <c r="DU715" s="171"/>
      <c r="DV715" s="179"/>
    </row>
    <row r="716" spans="1:126" x14ac:dyDescent="0.2">
      <c r="A716" s="191"/>
      <c r="B716" s="203"/>
      <c r="C716" s="203"/>
      <c r="D716" s="203"/>
      <c r="E716" s="207"/>
      <c r="F716" s="202" t="s">
        <v>258</v>
      </c>
      <c r="G716" s="179"/>
      <c r="H716" s="179"/>
      <c r="I716" s="192"/>
      <c r="J716" s="192"/>
      <c r="K716" s="179"/>
      <c r="L716" s="179"/>
      <c r="M716" s="179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  <c r="AV716" s="179"/>
      <c r="AW716" s="179"/>
      <c r="AX716" s="179"/>
      <c r="AY716" s="179"/>
      <c r="AZ716" s="179"/>
      <c r="BA716" s="179"/>
      <c r="BB716" s="179"/>
      <c r="BC716" s="179"/>
      <c r="BD716" s="179"/>
      <c r="BE716" s="179"/>
      <c r="BF716" s="179"/>
      <c r="BG716" s="179"/>
      <c r="BH716" s="179"/>
      <c r="BI716" s="179"/>
      <c r="BJ716" s="179"/>
      <c r="BK716" s="179"/>
      <c r="BL716" s="179"/>
      <c r="BM716" s="179"/>
      <c r="BN716" s="179"/>
      <c r="BO716" s="179"/>
      <c r="BP716" s="179"/>
      <c r="BQ716" s="179"/>
      <c r="BR716" s="179"/>
      <c r="BS716" s="179"/>
      <c r="BT716" s="179"/>
      <c r="BU716" s="179"/>
      <c r="BV716" s="179"/>
      <c r="BW716" s="179"/>
      <c r="BX716" s="179"/>
      <c r="BY716" s="179"/>
      <c r="BZ716" s="179"/>
      <c r="CA716" s="179"/>
      <c r="CB716" s="179"/>
      <c r="CC716" s="179"/>
      <c r="CD716" s="179"/>
      <c r="CE716" s="179"/>
      <c r="CF716" s="179"/>
      <c r="CG716" s="179"/>
      <c r="CH716" s="179"/>
      <c r="CI716" s="179"/>
      <c r="CJ716" s="179"/>
      <c r="CK716" s="179"/>
      <c r="CL716" s="179"/>
      <c r="CM716" s="179"/>
      <c r="CN716" s="179"/>
      <c r="CO716" s="179"/>
      <c r="CP716" s="179"/>
      <c r="CQ716" s="179"/>
      <c r="CR716" s="179"/>
      <c r="CS716" s="179"/>
      <c r="CT716" s="179"/>
      <c r="CU716" s="179"/>
      <c r="CV716" s="179"/>
      <c r="CW716" s="179"/>
      <c r="CX716" s="179"/>
      <c r="CY716" s="179"/>
      <c r="CZ716" s="179"/>
      <c r="DA716" s="179"/>
      <c r="DB716" s="179"/>
      <c r="DC716" s="179"/>
      <c r="DD716" s="179"/>
      <c r="DE716" s="179"/>
      <c r="DF716" s="179"/>
      <c r="DG716" s="179"/>
      <c r="DH716" s="179"/>
      <c r="DI716" s="179"/>
      <c r="DJ716" s="179"/>
      <c r="DK716" s="179"/>
      <c r="DL716" s="179"/>
      <c r="DM716" s="179"/>
      <c r="DN716" s="179"/>
      <c r="DO716" s="179"/>
      <c r="DP716" s="179"/>
      <c r="DQ716" s="179"/>
      <c r="DR716" s="179"/>
      <c r="DS716" s="179"/>
      <c r="DT716" s="179"/>
      <c r="DU716" s="179"/>
      <c r="DV716" s="179"/>
    </row>
    <row r="717" spans="1:126" x14ac:dyDescent="0.2">
      <c r="A717" s="191"/>
      <c r="B717" s="203"/>
      <c r="C717" s="203"/>
      <c r="D717" s="203"/>
      <c r="E717" s="207"/>
      <c r="F717" s="202" t="s">
        <v>259</v>
      </c>
      <c r="G717" s="179"/>
      <c r="H717" s="179"/>
      <c r="I717" s="192"/>
      <c r="J717" s="192"/>
      <c r="K717" s="179"/>
      <c r="L717" s="179"/>
      <c r="M717" s="179"/>
      <c r="N717" s="179"/>
      <c r="O717" s="179"/>
      <c r="P717" s="179"/>
      <c r="Q717" s="179"/>
      <c r="R717" s="179"/>
      <c r="S717" s="179"/>
      <c r="T717" s="179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  <c r="AV717" s="179"/>
      <c r="AW717" s="179"/>
      <c r="AX717" s="179"/>
      <c r="AY717" s="179"/>
      <c r="AZ717" s="179"/>
      <c r="BA717" s="179"/>
      <c r="BB717" s="179"/>
      <c r="BC717" s="179"/>
      <c r="BD717" s="179"/>
      <c r="BE717" s="179"/>
      <c r="BF717" s="179"/>
      <c r="BG717" s="179"/>
      <c r="BH717" s="179"/>
      <c r="BI717" s="179"/>
      <c r="BJ717" s="179"/>
      <c r="BK717" s="179"/>
      <c r="BL717" s="179"/>
      <c r="BM717" s="179"/>
      <c r="BN717" s="179"/>
      <c r="BO717" s="179"/>
      <c r="BP717" s="179"/>
      <c r="BQ717" s="179"/>
      <c r="BR717" s="179"/>
      <c r="BS717" s="179"/>
      <c r="BT717" s="179"/>
      <c r="BU717" s="179"/>
      <c r="BV717" s="179"/>
      <c r="BW717" s="179"/>
      <c r="BX717" s="179"/>
      <c r="BY717" s="179"/>
      <c r="BZ717" s="179"/>
      <c r="CA717" s="179"/>
      <c r="CB717" s="179"/>
      <c r="CC717" s="179"/>
      <c r="CD717" s="179"/>
      <c r="CE717" s="179"/>
      <c r="CF717" s="179"/>
      <c r="CG717" s="179"/>
      <c r="CH717" s="179"/>
      <c r="CI717" s="179"/>
      <c r="CJ717" s="179"/>
      <c r="CK717" s="179"/>
      <c r="CL717" s="179"/>
      <c r="CM717" s="179"/>
      <c r="CN717" s="179"/>
      <c r="CO717" s="179"/>
      <c r="CP717" s="179"/>
      <c r="CQ717" s="179"/>
      <c r="CR717" s="179"/>
      <c r="CS717" s="179"/>
      <c r="CT717" s="179"/>
      <c r="CU717" s="179"/>
      <c r="CV717" s="179"/>
      <c r="CW717" s="179"/>
      <c r="CX717" s="179"/>
      <c r="CY717" s="179"/>
      <c r="CZ717" s="179"/>
      <c r="DA717" s="179"/>
      <c r="DB717" s="179"/>
      <c r="DC717" s="179"/>
      <c r="DD717" s="179"/>
      <c r="DE717" s="179"/>
      <c r="DF717" s="179"/>
      <c r="DG717" s="179"/>
      <c r="DH717" s="179"/>
      <c r="DI717" s="179"/>
      <c r="DJ717" s="179"/>
      <c r="DK717" s="179"/>
      <c r="DL717" s="179"/>
      <c r="DM717" s="179"/>
      <c r="DN717" s="179"/>
      <c r="DO717" s="179"/>
      <c r="DP717" s="179"/>
      <c r="DQ717" s="179"/>
      <c r="DR717" s="179"/>
      <c r="DS717" s="179"/>
      <c r="DT717" s="179"/>
      <c r="DU717" s="179"/>
      <c r="DV717" s="179"/>
    </row>
    <row r="718" spans="1:126" x14ac:dyDescent="0.2">
      <c r="A718" s="191"/>
      <c r="B718" s="203"/>
      <c r="C718" s="203"/>
      <c r="D718" s="203"/>
      <c r="E718" s="207"/>
      <c r="F718" s="202" t="s">
        <v>258</v>
      </c>
      <c r="G718" s="179"/>
      <c r="H718" s="179"/>
      <c r="I718" s="192"/>
      <c r="J718" s="192"/>
      <c r="K718" s="179"/>
      <c r="L718" s="179"/>
      <c r="M718" s="179"/>
      <c r="N718" s="179"/>
      <c r="O718" s="179"/>
      <c r="P718" s="179"/>
      <c r="Q718" s="179"/>
      <c r="R718" s="179"/>
      <c r="S718" s="179"/>
      <c r="T718" s="179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  <c r="AV718" s="179"/>
      <c r="AW718" s="179"/>
      <c r="AX718" s="179"/>
      <c r="AY718" s="179"/>
      <c r="AZ718" s="179"/>
      <c r="BA718" s="179"/>
      <c r="BB718" s="179"/>
      <c r="BC718" s="179"/>
      <c r="BD718" s="179"/>
      <c r="BE718" s="179"/>
      <c r="BF718" s="179"/>
      <c r="BG718" s="179"/>
      <c r="BH718" s="179"/>
      <c r="BI718" s="179"/>
      <c r="BJ718" s="179"/>
      <c r="BK718" s="179"/>
      <c r="BL718" s="179"/>
      <c r="BM718" s="179"/>
      <c r="BN718" s="179"/>
      <c r="BO718" s="179"/>
      <c r="BP718" s="179"/>
      <c r="BQ718" s="179"/>
      <c r="BR718" s="179"/>
      <c r="BS718" s="179"/>
      <c r="BT718" s="179"/>
      <c r="BU718" s="179"/>
      <c r="BV718" s="179"/>
      <c r="BW718" s="179"/>
      <c r="BX718" s="179"/>
      <c r="BY718" s="179"/>
      <c r="BZ718" s="179"/>
      <c r="CA718" s="179"/>
      <c r="CB718" s="179"/>
      <c r="CC718" s="179"/>
      <c r="CD718" s="179"/>
      <c r="CE718" s="179"/>
      <c r="CF718" s="179"/>
      <c r="CG718" s="179"/>
      <c r="CH718" s="179"/>
      <c r="CI718" s="179"/>
      <c r="CJ718" s="179"/>
      <c r="CK718" s="179"/>
      <c r="CL718" s="179"/>
      <c r="CM718" s="179"/>
      <c r="CN718" s="179"/>
      <c r="CO718" s="179"/>
      <c r="CP718" s="179"/>
      <c r="CQ718" s="179"/>
      <c r="CR718" s="179"/>
      <c r="CS718" s="179"/>
      <c r="CT718" s="179"/>
      <c r="CU718" s="179"/>
      <c r="CV718" s="179"/>
      <c r="CW718" s="179"/>
      <c r="CX718" s="179"/>
      <c r="CY718" s="179"/>
      <c r="CZ718" s="179"/>
      <c r="DA718" s="179"/>
      <c r="DB718" s="179"/>
      <c r="DC718" s="179"/>
      <c r="DD718" s="179"/>
      <c r="DE718" s="179"/>
      <c r="DF718" s="179"/>
      <c r="DG718" s="179"/>
      <c r="DH718" s="179"/>
      <c r="DI718" s="179"/>
      <c r="DJ718" s="179"/>
      <c r="DK718" s="179"/>
      <c r="DL718" s="179"/>
      <c r="DM718" s="179"/>
      <c r="DN718" s="179"/>
      <c r="DO718" s="179"/>
      <c r="DP718" s="179"/>
      <c r="DQ718" s="179"/>
      <c r="DR718" s="179"/>
      <c r="DS718" s="179"/>
      <c r="DT718" s="179"/>
      <c r="DU718" s="179"/>
      <c r="DV718" s="179"/>
    </row>
    <row r="719" spans="1:126" x14ac:dyDescent="0.2">
      <c r="A719" s="191"/>
      <c r="B719" s="203"/>
      <c r="C719" s="203"/>
      <c r="D719" s="203"/>
      <c r="E719" s="207"/>
      <c r="F719" s="202" t="s">
        <v>259</v>
      </c>
      <c r="G719" s="179"/>
      <c r="H719" s="179"/>
      <c r="I719" s="192"/>
      <c r="J719" s="192"/>
      <c r="K719" s="179"/>
      <c r="L719" s="179"/>
      <c r="M719" s="179"/>
      <c r="N719" s="179"/>
      <c r="O719" s="179"/>
      <c r="P719" s="179"/>
      <c r="Q719" s="179"/>
      <c r="R719" s="179"/>
      <c r="S719" s="179"/>
      <c r="T719" s="179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  <c r="AV719" s="179"/>
      <c r="AW719" s="179"/>
      <c r="AX719" s="179"/>
      <c r="AY719" s="179"/>
      <c r="AZ719" s="179"/>
      <c r="BA719" s="179"/>
      <c r="BB719" s="179"/>
      <c r="BC719" s="179"/>
      <c r="BD719" s="179"/>
      <c r="BE719" s="179"/>
      <c r="BF719" s="179"/>
      <c r="BG719" s="179"/>
      <c r="BH719" s="179"/>
      <c r="BI719" s="179"/>
      <c r="BJ719" s="179"/>
      <c r="BK719" s="179"/>
      <c r="BL719" s="179"/>
      <c r="BM719" s="179"/>
      <c r="BN719" s="179"/>
      <c r="BO719" s="179"/>
      <c r="BP719" s="179"/>
      <c r="BQ719" s="179"/>
      <c r="BR719" s="179"/>
      <c r="BS719" s="179"/>
      <c r="BT719" s="179"/>
      <c r="BU719" s="179"/>
      <c r="BV719" s="179"/>
      <c r="BW719" s="179"/>
      <c r="BX719" s="179"/>
      <c r="BY719" s="179"/>
      <c r="BZ719" s="179"/>
      <c r="CA719" s="179"/>
      <c r="CB719" s="179"/>
      <c r="CC719" s="179"/>
      <c r="CD719" s="179"/>
      <c r="CE719" s="179"/>
      <c r="CF719" s="179"/>
      <c r="CG719" s="179"/>
      <c r="CH719" s="179"/>
      <c r="CI719" s="179"/>
      <c r="CJ719" s="179"/>
      <c r="CK719" s="179"/>
      <c r="CL719" s="179"/>
      <c r="CM719" s="179"/>
      <c r="CN719" s="179"/>
      <c r="CO719" s="179"/>
      <c r="CP719" s="179"/>
      <c r="CQ719" s="179"/>
      <c r="CR719" s="179"/>
      <c r="CS719" s="179"/>
      <c r="CT719" s="179"/>
      <c r="CU719" s="179"/>
      <c r="CV719" s="179"/>
      <c r="CW719" s="179"/>
      <c r="CX719" s="179"/>
      <c r="CY719" s="179"/>
      <c r="CZ719" s="179"/>
      <c r="DA719" s="179"/>
      <c r="DB719" s="179"/>
      <c r="DC719" s="179"/>
      <c r="DD719" s="179"/>
      <c r="DE719" s="179"/>
      <c r="DF719" s="179"/>
      <c r="DG719" s="179"/>
      <c r="DH719" s="179"/>
      <c r="DI719" s="179"/>
      <c r="DJ719" s="179"/>
      <c r="DK719" s="179"/>
      <c r="DL719" s="179"/>
      <c r="DM719" s="179"/>
      <c r="DN719" s="179"/>
      <c r="DO719" s="179"/>
      <c r="DP719" s="179"/>
      <c r="DQ719" s="179"/>
      <c r="DR719" s="179"/>
      <c r="DS719" s="179"/>
      <c r="DT719" s="179"/>
      <c r="DU719" s="179"/>
      <c r="DV719" s="179"/>
    </row>
    <row r="720" spans="1:126" x14ac:dyDescent="0.2">
      <c r="A720" s="191"/>
      <c r="B720" s="203"/>
      <c r="C720" s="203"/>
      <c r="D720" s="203"/>
      <c r="E720" s="207"/>
      <c r="F720" s="202" t="s">
        <v>258</v>
      </c>
      <c r="G720" s="179"/>
      <c r="H720" s="179"/>
      <c r="I720" s="192"/>
      <c r="J720" s="192"/>
      <c r="K720" s="179"/>
      <c r="L720" s="179"/>
      <c r="M720" s="179"/>
      <c r="N720" s="179"/>
      <c r="O720" s="179"/>
      <c r="P720" s="179"/>
      <c r="Q720" s="179"/>
      <c r="R720" s="179"/>
      <c r="S720" s="179"/>
      <c r="T720" s="179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  <c r="AV720" s="179"/>
      <c r="AW720" s="179"/>
      <c r="AX720" s="179"/>
      <c r="AY720" s="179"/>
      <c r="AZ720" s="179"/>
      <c r="BA720" s="179"/>
      <c r="BB720" s="179"/>
      <c r="BC720" s="179"/>
      <c r="BD720" s="179"/>
      <c r="BE720" s="179"/>
      <c r="BF720" s="179"/>
      <c r="BG720" s="179"/>
      <c r="BH720" s="179"/>
      <c r="BI720" s="179"/>
      <c r="BJ720" s="179"/>
      <c r="BK720" s="179"/>
      <c r="BL720" s="179"/>
      <c r="BM720" s="179"/>
      <c r="BN720" s="179"/>
      <c r="BO720" s="179"/>
      <c r="BP720" s="179"/>
      <c r="BQ720" s="179"/>
      <c r="BR720" s="179"/>
      <c r="BS720" s="179"/>
      <c r="BT720" s="179"/>
      <c r="BU720" s="179"/>
      <c r="BV720" s="179"/>
      <c r="BW720" s="179"/>
      <c r="BX720" s="179"/>
      <c r="BY720" s="179"/>
      <c r="BZ720" s="179"/>
      <c r="CA720" s="179"/>
      <c r="CB720" s="179"/>
      <c r="CC720" s="179"/>
      <c r="CD720" s="179"/>
      <c r="CE720" s="179"/>
      <c r="CF720" s="179"/>
      <c r="CG720" s="179"/>
      <c r="CH720" s="179"/>
      <c r="CI720" s="179"/>
      <c r="CJ720" s="179"/>
      <c r="CK720" s="179"/>
      <c r="CL720" s="179"/>
      <c r="CM720" s="179"/>
      <c r="CN720" s="179"/>
      <c r="CO720" s="179"/>
      <c r="CP720" s="179"/>
      <c r="CQ720" s="179"/>
      <c r="CR720" s="179"/>
      <c r="CS720" s="179"/>
      <c r="CT720" s="179"/>
      <c r="CU720" s="179"/>
      <c r="CV720" s="179"/>
      <c r="CW720" s="179"/>
      <c r="CX720" s="179"/>
      <c r="CY720" s="179"/>
      <c r="CZ720" s="179"/>
      <c r="DA720" s="179"/>
      <c r="DB720" s="179"/>
      <c r="DC720" s="179"/>
      <c r="DD720" s="179"/>
      <c r="DE720" s="179"/>
      <c r="DF720" s="179"/>
      <c r="DG720" s="179"/>
      <c r="DH720" s="179"/>
      <c r="DI720" s="179"/>
      <c r="DJ720" s="179"/>
      <c r="DK720" s="179"/>
      <c r="DL720" s="179"/>
      <c r="DM720" s="179"/>
      <c r="DN720" s="179"/>
      <c r="DO720" s="179"/>
      <c r="DP720" s="179"/>
      <c r="DQ720" s="179"/>
      <c r="DR720" s="179"/>
      <c r="DS720" s="179"/>
      <c r="DT720" s="179"/>
      <c r="DU720" s="179"/>
      <c r="DV720" s="179"/>
    </row>
    <row r="721" spans="1:126" x14ac:dyDescent="0.2">
      <c r="A721" s="191"/>
      <c r="B721" s="203"/>
      <c r="C721" s="203"/>
      <c r="D721" s="203"/>
      <c r="E721" s="207"/>
      <c r="F721" s="202" t="s">
        <v>259</v>
      </c>
      <c r="G721" s="171"/>
      <c r="H721" s="171"/>
      <c r="I721" s="192"/>
      <c r="J721" s="192"/>
      <c r="K721" s="171"/>
      <c r="L721" s="179"/>
      <c r="M721" s="171"/>
      <c r="N721" s="171"/>
      <c r="O721" s="179"/>
      <c r="P721" s="171"/>
      <c r="Q721" s="171"/>
      <c r="R721" s="179"/>
      <c r="S721" s="171"/>
      <c r="T721" s="171"/>
      <c r="U721" s="179"/>
      <c r="V721" s="171"/>
      <c r="W721" s="171"/>
      <c r="X721" s="179"/>
      <c r="Y721" s="171"/>
      <c r="Z721" s="171"/>
      <c r="AA721" s="179"/>
      <c r="AB721" s="171"/>
      <c r="AC721" s="171"/>
      <c r="AD721" s="179"/>
      <c r="AE721" s="171"/>
      <c r="AF721" s="171"/>
      <c r="AG721" s="179"/>
      <c r="AH721" s="171"/>
      <c r="AI721" s="171"/>
      <c r="AJ721" s="179"/>
      <c r="AK721" s="171"/>
      <c r="AL721" s="171"/>
      <c r="AM721" s="179"/>
      <c r="AN721" s="171"/>
      <c r="AO721" s="171"/>
      <c r="AP721" s="179"/>
      <c r="AQ721" s="171"/>
      <c r="AR721" s="171"/>
      <c r="AS721" s="179"/>
      <c r="AT721" s="171"/>
      <c r="AU721" s="171"/>
      <c r="AV721" s="179"/>
      <c r="AW721" s="171"/>
      <c r="AX721" s="171"/>
      <c r="AY721" s="179"/>
      <c r="AZ721" s="171"/>
      <c r="BA721" s="171"/>
      <c r="BB721" s="179"/>
      <c r="BC721" s="171"/>
      <c r="BD721" s="171"/>
      <c r="BE721" s="179"/>
      <c r="BF721" s="171"/>
      <c r="BG721" s="171"/>
      <c r="BH721" s="179"/>
      <c r="BI721" s="171"/>
      <c r="BJ721" s="171"/>
      <c r="BK721" s="179"/>
      <c r="BL721" s="171"/>
      <c r="BM721" s="171"/>
      <c r="BN721" s="179"/>
      <c r="BO721" s="171"/>
      <c r="BP721" s="171"/>
      <c r="BQ721" s="179"/>
      <c r="BR721" s="171"/>
      <c r="BS721" s="171"/>
      <c r="BT721" s="179"/>
      <c r="BU721" s="171"/>
      <c r="BV721" s="171"/>
      <c r="BW721" s="179"/>
      <c r="BX721" s="171"/>
      <c r="BY721" s="171"/>
      <c r="BZ721" s="179"/>
      <c r="CA721" s="171"/>
      <c r="CB721" s="171"/>
      <c r="CC721" s="179"/>
      <c r="CD721" s="171"/>
      <c r="CE721" s="171"/>
      <c r="CF721" s="179"/>
      <c r="CG721" s="171"/>
      <c r="CH721" s="171"/>
      <c r="CI721" s="179"/>
      <c r="CJ721" s="171"/>
      <c r="CK721" s="171"/>
      <c r="CL721" s="179"/>
      <c r="CM721" s="171"/>
      <c r="CN721" s="171"/>
      <c r="CO721" s="179"/>
      <c r="CP721" s="171"/>
      <c r="CQ721" s="171"/>
      <c r="CR721" s="179"/>
      <c r="CS721" s="171"/>
      <c r="CT721" s="171"/>
      <c r="CU721" s="179"/>
      <c r="CV721" s="171"/>
      <c r="CW721" s="171"/>
      <c r="CX721" s="179"/>
      <c r="CY721" s="171"/>
      <c r="CZ721" s="171"/>
      <c r="DA721" s="179"/>
      <c r="DB721" s="171"/>
      <c r="DC721" s="171"/>
      <c r="DD721" s="179"/>
      <c r="DE721" s="171"/>
      <c r="DF721" s="171"/>
      <c r="DG721" s="179"/>
      <c r="DH721" s="171"/>
      <c r="DI721" s="171"/>
      <c r="DJ721" s="179"/>
      <c r="DK721" s="171"/>
      <c r="DL721" s="171"/>
      <c r="DM721" s="179"/>
      <c r="DN721" s="171"/>
      <c r="DO721" s="171"/>
      <c r="DP721" s="179"/>
      <c r="DQ721" s="171"/>
      <c r="DR721" s="171"/>
      <c r="DS721" s="179"/>
      <c r="DT721" s="171"/>
      <c r="DU721" s="171"/>
      <c r="DV721" s="179"/>
    </row>
    <row r="722" spans="1:126" x14ac:dyDescent="0.2">
      <c r="A722" s="191"/>
      <c r="B722" s="203"/>
      <c r="C722" s="203"/>
      <c r="D722" s="203"/>
      <c r="E722" s="207"/>
      <c r="F722" s="202" t="s">
        <v>258</v>
      </c>
      <c r="G722" s="179"/>
      <c r="H722" s="179"/>
      <c r="I722" s="192"/>
      <c r="J722" s="192"/>
      <c r="K722" s="179"/>
      <c r="L722" s="179"/>
      <c r="M722" s="179"/>
      <c r="N722" s="179"/>
      <c r="O722" s="179"/>
      <c r="P722" s="179"/>
      <c r="Q722" s="179"/>
      <c r="R722" s="179"/>
      <c r="S722" s="179"/>
      <c r="T722" s="179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  <c r="AV722" s="179"/>
      <c r="AW722" s="179"/>
      <c r="AX722" s="179"/>
      <c r="AY722" s="179"/>
      <c r="AZ722" s="179"/>
      <c r="BA722" s="179"/>
      <c r="BB722" s="179"/>
      <c r="BC722" s="179"/>
      <c r="BD722" s="179"/>
      <c r="BE722" s="179"/>
      <c r="BF722" s="179"/>
      <c r="BG722" s="179"/>
      <c r="BH722" s="179"/>
      <c r="BI722" s="179"/>
      <c r="BJ722" s="179"/>
      <c r="BK722" s="179"/>
      <c r="BL722" s="179"/>
      <c r="BM722" s="179"/>
      <c r="BN722" s="179"/>
      <c r="BO722" s="179"/>
      <c r="BP722" s="179"/>
      <c r="BQ722" s="179"/>
      <c r="BR722" s="179"/>
      <c r="BS722" s="179"/>
      <c r="BT722" s="179"/>
      <c r="BU722" s="179"/>
      <c r="BV722" s="179"/>
      <c r="BW722" s="179"/>
      <c r="BX722" s="179"/>
      <c r="BY722" s="179"/>
      <c r="BZ722" s="179"/>
      <c r="CA722" s="179"/>
      <c r="CB722" s="179"/>
      <c r="CC722" s="179"/>
      <c r="CD722" s="179"/>
      <c r="CE722" s="179"/>
      <c r="CF722" s="179"/>
      <c r="CG722" s="179"/>
      <c r="CH722" s="179"/>
      <c r="CI722" s="179"/>
      <c r="CJ722" s="179"/>
      <c r="CK722" s="179"/>
      <c r="CL722" s="179"/>
      <c r="CM722" s="179"/>
      <c r="CN722" s="179"/>
      <c r="CO722" s="179"/>
      <c r="CP722" s="179"/>
      <c r="CQ722" s="179"/>
      <c r="CR722" s="179"/>
      <c r="CS722" s="179"/>
      <c r="CT722" s="179"/>
      <c r="CU722" s="179"/>
      <c r="CV722" s="179"/>
      <c r="CW722" s="179"/>
      <c r="CX722" s="179"/>
      <c r="CY722" s="179"/>
      <c r="CZ722" s="179"/>
      <c r="DA722" s="179"/>
      <c r="DB722" s="179"/>
      <c r="DC722" s="179"/>
      <c r="DD722" s="179"/>
      <c r="DE722" s="179"/>
      <c r="DF722" s="179"/>
      <c r="DG722" s="179"/>
      <c r="DH722" s="179"/>
      <c r="DI722" s="179"/>
      <c r="DJ722" s="179"/>
      <c r="DK722" s="179"/>
      <c r="DL722" s="179"/>
      <c r="DM722" s="179"/>
      <c r="DN722" s="179"/>
      <c r="DO722" s="179"/>
      <c r="DP722" s="179"/>
      <c r="DQ722" s="179"/>
      <c r="DR722" s="179"/>
      <c r="DS722" s="179"/>
      <c r="DT722" s="179"/>
      <c r="DU722" s="179"/>
      <c r="DV722" s="179"/>
    </row>
    <row r="723" spans="1:126" x14ac:dyDescent="0.2">
      <c r="A723" s="191"/>
      <c r="B723" s="203"/>
      <c r="C723" s="203"/>
      <c r="D723" s="203"/>
      <c r="E723" s="207"/>
      <c r="F723" s="202" t="s">
        <v>259</v>
      </c>
      <c r="G723" s="179"/>
      <c r="H723" s="179"/>
      <c r="I723" s="192"/>
      <c r="J723" s="192"/>
      <c r="K723" s="179"/>
      <c r="L723" s="179"/>
      <c r="M723" s="179"/>
      <c r="N723" s="179"/>
      <c r="O723" s="179"/>
      <c r="P723" s="179"/>
      <c r="Q723" s="179"/>
      <c r="R723" s="179"/>
      <c r="S723" s="179"/>
      <c r="T723" s="179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  <c r="AV723" s="179"/>
      <c r="AW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J723" s="179"/>
      <c r="BK723" s="179"/>
      <c r="BL723" s="179"/>
      <c r="BM723" s="179"/>
      <c r="BN723" s="179"/>
      <c r="BO723" s="179"/>
      <c r="BP723" s="179"/>
      <c r="BQ723" s="179"/>
      <c r="BR723" s="179"/>
      <c r="BS723" s="179"/>
      <c r="BT723" s="179"/>
      <c r="BU723" s="179"/>
      <c r="BV723" s="179"/>
      <c r="BW723" s="179"/>
      <c r="BX723" s="179"/>
      <c r="BY723" s="179"/>
      <c r="BZ723" s="179"/>
      <c r="CA723" s="179"/>
      <c r="CB723" s="179"/>
      <c r="CC723" s="179"/>
      <c r="CD723" s="179"/>
      <c r="CE723" s="179"/>
      <c r="CF723" s="179"/>
      <c r="CG723" s="179"/>
      <c r="CH723" s="179"/>
      <c r="CI723" s="179"/>
      <c r="CJ723" s="179"/>
      <c r="CK723" s="179"/>
      <c r="CL723" s="179"/>
      <c r="CM723" s="179"/>
      <c r="CN723" s="179"/>
      <c r="CO723" s="179"/>
      <c r="CP723" s="179"/>
      <c r="CQ723" s="179"/>
      <c r="CR723" s="179"/>
      <c r="CS723" s="179"/>
      <c r="CT723" s="179"/>
      <c r="CU723" s="179"/>
      <c r="CV723" s="179"/>
      <c r="CW723" s="179"/>
      <c r="CX723" s="179"/>
      <c r="CY723" s="179"/>
      <c r="CZ723" s="179"/>
      <c r="DA723" s="179"/>
      <c r="DB723" s="179"/>
      <c r="DC723" s="179"/>
      <c r="DD723" s="179"/>
      <c r="DE723" s="179"/>
      <c r="DF723" s="179"/>
      <c r="DG723" s="179"/>
      <c r="DH723" s="179"/>
      <c r="DI723" s="179"/>
      <c r="DJ723" s="179"/>
      <c r="DK723" s="179"/>
      <c r="DL723" s="179"/>
      <c r="DM723" s="179"/>
      <c r="DN723" s="179"/>
      <c r="DO723" s="179"/>
      <c r="DP723" s="179"/>
      <c r="DQ723" s="179"/>
      <c r="DR723" s="179"/>
      <c r="DS723" s="179"/>
      <c r="DT723" s="179"/>
      <c r="DU723" s="179"/>
      <c r="DV723" s="179"/>
    </row>
    <row r="724" spans="1:126" x14ac:dyDescent="0.2">
      <c r="A724" s="191"/>
      <c r="B724" s="203"/>
      <c r="C724" s="203"/>
      <c r="D724" s="203"/>
      <c r="E724" s="207"/>
      <c r="F724" s="202" t="s">
        <v>258</v>
      </c>
      <c r="G724" s="179"/>
      <c r="H724" s="179"/>
      <c r="I724" s="192"/>
      <c r="J724" s="192"/>
      <c r="K724" s="179"/>
      <c r="L724" s="179"/>
      <c r="M724" s="179"/>
      <c r="N724" s="179"/>
      <c r="O724" s="179"/>
      <c r="P724" s="179"/>
      <c r="Q724" s="179"/>
      <c r="R724" s="179"/>
      <c r="S724" s="179"/>
      <c r="T724" s="179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  <c r="AV724" s="179"/>
      <c r="AW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J724" s="179"/>
      <c r="BK724" s="179"/>
      <c r="BL724" s="179"/>
      <c r="BM724" s="179"/>
      <c r="BN724" s="179"/>
      <c r="BO724" s="179"/>
      <c r="BP724" s="179"/>
      <c r="BQ724" s="179"/>
      <c r="BR724" s="179"/>
      <c r="BS724" s="179"/>
      <c r="BT724" s="179"/>
      <c r="BU724" s="179"/>
      <c r="BV724" s="179"/>
      <c r="BW724" s="179"/>
      <c r="BX724" s="179"/>
      <c r="BY724" s="179"/>
      <c r="BZ724" s="179"/>
      <c r="CA724" s="179"/>
      <c r="CB724" s="179"/>
      <c r="CC724" s="179"/>
      <c r="CD724" s="179"/>
      <c r="CE724" s="179"/>
      <c r="CF724" s="179"/>
      <c r="CG724" s="179"/>
      <c r="CH724" s="179"/>
      <c r="CI724" s="179"/>
      <c r="CJ724" s="179"/>
      <c r="CK724" s="179"/>
      <c r="CL724" s="179"/>
      <c r="CM724" s="179"/>
      <c r="CN724" s="179"/>
      <c r="CO724" s="179"/>
      <c r="CP724" s="179"/>
      <c r="CQ724" s="179"/>
      <c r="CR724" s="179"/>
      <c r="CS724" s="179"/>
      <c r="CT724" s="179"/>
      <c r="CU724" s="179"/>
      <c r="CV724" s="179"/>
      <c r="CW724" s="179"/>
      <c r="CX724" s="179"/>
      <c r="CY724" s="179"/>
      <c r="CZ724" s="179"/>
      <c r="DA724" s="179"/>
      <c r="DB724" s="179"/>
      <c r="DC724" s="179"/>
      <c r="DD724" s="179"/>
      <c r="DE724" s="179"/>
      <c r="DF724" s="179"/>
      <c r="DG724" s="179"/>
      <c r="DH724" s="179"/>
      <c r="DI724" s="179"/>
      <c r="DJ724" s="179"/>
      <c r="DK724" s="179"/>
      <c r="DL724" s="179"/>
      <c r="DM724" s="179"/>
      <c r="DN724" s="179"/>
      <c r="DO724" s="179"/>
      <c r="DP724" s="179"/>
      <c r="DQ724" s="179"/>
      <c r="DR724" s="179"/>
      <c r="DS724" s="179"/>
      <c r="DT724" s="179"/>
      <c r="DU724" s="179"/>
      <c r="DV724" s="179"/>
    </row>
    <row r="725" spans="1:126" x14ac:dyDescent="0.2">
      <c r="A725" s="191"/>
      <c r="B725" s="203"/>
      <c r="C725" s="203"/>
      <c r="D725" s="203"/>
      <c r="E725" s="207"/>
      <c r="F725" s="202" t="s">
        <v>259</v>
      </c>
      <c r="G725" s="179"/>
      <c r="H725" s="179"/>
      <c r="I725" s="192"/>
      <c r="J725" s="192"/>
      <c r="K725" s="179"/>
      <c r="L725" s="179"/>
      <c r="M725" s="179"/>
      <c r="N725" s="179"/>
      <c r="O725" s="179"/>
      <c r="P725" s="179"/>
      <c r="Q725" s="179"/>
      <c r="R725" s="179"/>
      <c r="S725" s="179"/>
      <c r="T725" s="179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  <c r="AV725" s="179"/>
      <c r="AW725" s="179"/>
      <c r="AX725" s="179"/>
      <c r="AY725" s="179"/>
      <c r="AZ725" s="179"/>
      <c r="BA725" s="179"/>
      <c r="BB725" s="179"/>
      <c r="BC725" s="179"/>
      <c r="BD725" s="179"/>
      <c r="BE725" s="179"/>
      <c r="BF725" s="179"/>
      <c r="BG725" s="179"/>
      <c r="BH725" s="179"/>
      <c r="BI725" s="179"/>
      <c r="BJ725" s="179"/>
      <c r="BK725" s="179"/>
      <c r="BL725" s="179"/>
      <c r="BM725" s="179"/>
      <c r="BN725" s="179"/>
      <c r="BO725" s="179"/>
      <c r="BP725" s="179"/>
      <c r="BQ725" s="179"/>
      <c r="BR725" s="179"/>
      <c r="BS725" s="179"/>
      <c r="BT725" s="179"/>
      <c r="BU725" s="179"/>
      <c r="BV725" s="179"/>
      <c r="BW725" s="179"/>
      <c r="BX725" s="179"/>
      <c r="BY725" s="179"/>
      <c r="BZ725" s="179"/>
      <c r="CA725" s="179"/>
      <c r="CB725" s="179"/>
      <c r="CC725" s="179"/>
      <c r="CD725" s="179"/>
      <c r="CE725" s="179"/>
      <c r="CF725" s="179"/>
      <c r="CG725" s="179"/>
      <c r="CH725" s="179"/>
      <c r="CI725" s="179"/>
      <c r="CJ725" s="179"/>
      <c r="CK725" s="179"/>
      <c r="CL725" s="179"/>
      <c r="CM725" s="179"/>
      <c r="CN725" s="179"/>
      <c r="CO725" s="179"/>
      <c r="CP725" s="179"/>
      <c r="CQ725" s="179"/>
      <c r="CR725" s="179"/>
      <c r="CS725" s="179"/>
      <c r="CT725" s="179"/>
      <c r="CU725" s="179"/>
      <c r="CV725" s="179"/>
      <c r="CW725" s="179"/>
      <c r="CX725" s="179"/>
      <c r="CY725" s="179"/>
      <c r="CZ725" s="179"/>
      <c r="DA725" s="179"/>
      <c r="DB725" s="179"/>
      <c r="DC725" s="179"/>
      <c r="DD725" s="179"/>
      <c r="DE725" s="179"/>
      <c r="DF725" s="179"/>
      <c r="DG725" s="179"/>
      <c r="DH725" s="179"/>
      <c r="DI725" s="179"/>
      <c r="DJ725" s="179"/>
      <c r="DK725" s="179"/>
      <c r="DL725" s="179"/>
      <c r="DM725" s="179"/>
      <c r="DN725" s="179"/>
      <c r="DO725" s="179"/>
      <c r="DP725" s="179"/>
      <c r="DQ725" s="179"/>
      <c r="DR725" s="179"/>
      <c r="DS725" s="179"/>
      <c r="DT725" s="179"/>
      <c r="DU725" s="179"/>
      <c r="DV725" s="179"/>
    </row>
    <row r="726" spans="1:126" x14ac:dyDescent="0.2">
      <c r="A726" s="191"/>
      <c r="B726" s="203"/>
      <c r="C726" s="203"/>
      <c r="D726" s="203"/>
      <c r="E726" s="207"/>
      <c r="F726" s="202" t="s">
        <v>258</v>
      </c>
      <c r="G726" s="179"/>
      <c r="H726" s="179"/>
      <c r="I726" s="192"/>
      <c r="J726" s="192"/>
      <c r="K726" s="179"/>
      <c r="L726" s="179"/>
      <c r="M726" s="179"/>
      <c r="N726" s="179"/>
      <c r="O726" s="179"/>
      <c r="P726" s="179"/>
      <c r="Q726" s="179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  <c r="AV726" s="179"/>
      <c r="AW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J726" s="179"/>
      <c r="BK726" s="179"/>
      <c r="BL726" s="179"/>
      <c r="BM726" s="179"/>
      <c r="BN726" s="179"/>
      <c r="BO726" s="179"/>
      <c r="BP726" s="179"/>
      <c r="BQ726" s="179"/>
      <c r="BR726" s="179"/>
      <c r="BS726" s="179"/>
      <c r="BT726" s="179"/>
      <c r="BU726" s="179"/>
      <c r="BV726" s="179"/>
      <c r="BW726" s="179"/>
      <c r="BX726" s="179"/>
      <c r="BY726" s="179"/>
      <c r="BZ726" s="179"/>
      <c r="CA726" s="179"/>
      <c r="CB726" s="179"/>
      <c r="CC726" s="179"/>
      <c r="CD726" s="179"/>
      <c r="CE726" s="179"/>
      <c r="CF726" s="179"/>
      <c r="CG726" s="179"/>
      <c r="CH726" s="179"/>
      <c r="CI726" s="179"/>
      <c r="CJ726" s="179"/>
      <c r="CK726" s="179"/>
      <c r="CL726" s="179"/>
      <c r="CM726" s="179"/>
      <c r="CN726" s="179"/>
      <c r="CO726" s="179"/>
      <c r="CP726" s="179"/>
      <c r="CQ726" s="179"/>
      <c r="CR726" s="179"/>
      <c r="CS726" s="179"/>
      <c r="CT726" s="179"/>
      <c r="CU726" s="179"/>
      <c r="CV726" s="179"/>
      <c r="CW726" s="179"/>
      <c r="CX726" s="179"/>
      <c r="CY726" s="179"/>
      <c r="CZ726" s="179"/>
      <c r="DA726" s="179"/>
      <c r="DB726" s="179"/>
      <c r="DC726" s="179"/>
      <c r="DD726" s="179"/>
      <c r="DE726" s="179"/>
      <c r="DF726" s="179"/>
      <c r="DG726" s="179"/>
      <c r="DH726" s="179"/>
      <c r="DI726" s="179"/>
      <c r="DJ726" s="179"/>
      <c r="DK726" s="179"/>
      <c r="DL726" s="179"/>
      <c r="DM726" s="179"/>
      <c r="DN726" s="179"/>
      <c r="DO726" s="179"/>
      <c r="DP726" s="179"/>
      <c r="DQ726" s="179"/>
      <c r="DR726" s="179"/>
      <c r="DS726" s="179"/>
      <c r="DT726" s="179"/>
      <c r="DU726" s="179"/>
      <c r="DV726" s="179"/>
    </row>
    <row r="727" spans="1:126" x14ac:dyDescent="0.2">
      <c r="A727" s="191"/>
      <c r="B727" s="203"/>
      <c r="C727" s="203"/>
      <c r="D727" s="203"/>
      <c r="E727" s="207"/>
      <c r="F727" s="202" t="s">
        <v>259</v>
      </c>
      <c r="G727" s="179"/>
      <c r="H727" s="179"/>
      <c r="I727" s="192"/>
      <c r="J727" s="192"/>
      <c r="K727" s="179"/>
      <c r="L727" s="179"/>
      <c r="M727" s="179"/>
      <c r="N727" s="179"/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  <c r="AV727" s="179"/>
      <c r="AW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J727" s="179"/>
      <c r="BK727" s="179"/>
      <c r="BL727" s="179"/>
      <c r="BM727" s="179"/>
      <c r="BN727" s="179"/>
      <c r="BO727" s="179"/>
      <c r="BP727" s="179"/>
      <c r="BQ727" s="179"/>
      <c r="BR727" s="179"/>
      <c r="BS727" s="179"/>
      <c r="BT727" s="179"/>
      <c r="BU727" s="179"/>
      <c r="BV727" s="179"/>
      <c r="BW727" s="179"/>
      <c r="BX727" s="179"/>
      <c r="BY727" s="179"/>
      <c r="BZ727" s="179"/>
      <c r="CA727" s="179"/>
      <c r="CB727" s="179"/>
      <c r="CC727" s="179"/>
      <c r="CD727" s="179"/>
      <c r="CE727" s="179"/>
      <c r="CF727" s="179"/>
      <c r="CG727" s="179"/>
      <c r="CH727" s="179"/>
      <c r="CI727" s="179"/>
      <c r="CJ727" s="179"/>
      <c r="CK727" s="179"/>
      <c r="CL727" s="179"/>
      <c r="CM727" s="179"/>
      <c r="CN727" s="179"/>
      <c r="CO727" s="179"/>
      <c r="CP727" s="179"/>
      <c r="CQ727" s="179"/>
      <c r="CR727" s="179"/>
      <c r="CS727" s="179"/>
      <c r="CT727" s="179"/>
      <c r="CU727" s="179"/>
      <c r="CV727" s="179"/>
      <c r="CW727" s="179"/>
      <c r="CX727" s="179"/>
      <c r="CY727" s="179"/>
      <c r="CZ727" s="179"/>
      <c r="DA727" s="179"/>
      <c r="DB727" s="179"/>
      <c r="DC727" s="179"/>
      <c r="DD727" s="179"/>
      <c r="DE727" s="179"/>
      <c r="DF727" s="179"/>
      <c r="DG727" s="179"/>
      <c r="DH727" s="179"/>
      <c r="DI727" s="179"/>
      <c r="DJ727" s="179"/>
      <c r="DK727" s="179"/>
      <c r="DL727" s="179"/>
      <c r="DM727" s="179"/>
      <c r="DN727" s="179"/>
      <c r="DO727" s="179"/>
      <c r="DP727" s="179"/>
      <c r="DQ727" s="179"/>
      <c r="DR727" s="179"/>
      <c r="DS727" s="179"/>
      <c r="DT727" s="179"/>
      <c r="DU727" s="179"/>
      <c r="DV727" s="179"/>
    </row>
    <row r="728" spans="1:126" x14ac:dyDescent="0.2">
      <c r="A728" s="191"/>
      <c r="B728" s="203"/>
      <c r="C728" s="203"/>
      <c r="D728" s="203"/>
      <c r="E728" s="207"/>
      <c r="F728" s="202" t="s">
        <v>258</v>
      </c>
      <c r="G728" s="179"/>
      <c r="H728" s="179"/>
      <c r="I728" s="192"/>
      <c r="J728" s="192"/>
      <c r="K728" s="179"/>
      <c r="L728" s="179"/>
      <c r="M728" s="179"/>
      <c r="N728" s="179"/>
      <c r="O728" s="179"/>
      <c r="P728" s="179"/>
      <c r="Q728" s="179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  <c r="AV728" s="179"/>
      <c r="AW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J728" s="179"/>
      <c r="BK728" s="179"/>
      <c r="BL728" s="179"/>
      <c r="BM728" s="179"/>
      <c r="BN728" s="179"/>
      <c r="BO728" s="179"/>
      <c r="BP728" s="179"/>
      <c r="BQ728" s="179"/>
      <c r="BR728" s="179"/>
      <c r="BS728" s="179"/>
      <c r="BT728" s="179"/>
      <c r="BU728" s="179"/>
      <c r="BV728" s="179"/>
      <c r="BW728" s="179"/>
      <c r="BX728" s="179"/>
      <c r="BY728" s="179"/>
      <c r="BZ728" s="179"/>
      <c r="CA728" s="179"/>
      <c r="CB728" s="179"/>
      <c r="CC728" s="179"/>
      <c r="CD728" s="179"/>
      <c r="CE728" s="179"/>
      <c r="CF728" s="179"/>
      <c r="CG728" s="179"/>
      <c r="CH728" s="179"/>
      <c r="CI728" s="179"/>
      <c r="CJ728" s="179"/>
      <c r="CK728" s="179"/>
      <c r="CL728" s="179"/>
      <c r="CM728" s="179"/>
      <c r="CN728" s="179"/>
      <c r="CO728" s="179"/>
      <c r="CP728" s="179"/>
      <c r="CQ728" s="179"/>
      <c r="CR728" s="179"/>
      <c r="CS728" s="179"/>
      <c r="CT728" s="179"/>
      <c r="CU728" s="179"/>
      <c r="CV728" s="179"/>
      <c r="CW728" s="179"/>
      <c r="CX728" s="179"/>
      <c r="CY728" s="179"/>
      <c r="CZ728" s="179"/>
      <c r="DA728" s="179"/>
      <c r="DB728" s="179"/>
      <c r="DC728" s="179"/>
      <c r="DD728" s="179"/>
      <c r="DE728" s="179"/>
      <c r="DF728" s="179"/>
      <c r="DG728" s="179"/>
      <c r="DH728" s="179"/>
      <c r="DI728" s="179"/>
      <c r="DJ728" s="179"/>
      <c r="DK728" s="179"/>
      <c r="DL728" s="179"/>
      <c r="DM728" s="179"/>
      <c r="DN728" s="179"/>
      <c r="DO728" s="179"/>
      <c r="DP728" s="179"/>
      <c r="DQ728" s="179"/>
      <c r="DR728" s="179"/>
      <c r="DS728" s="179"/>
      <c r="DT728" s="179"/>
      <c r="DU728" s="179"/>
      <c r="DV728" s="179"/>
    </row>
    <row r="729" spans="1:126" x14ac:dyDescent="0.2">
      <c r="A729" s="191"/>
      <c r="B729" s="203"/>
      <c r="C729" s="203"/>
      <c r="D729" s="203"/>
      <c r="E729" s="207"/>
      <c r="F729" s="202" t="s">
        <v>259</v>
      </c>
      <c r="G729" s="179"/>
      <c r="H729" s="179"/>
      <c r="I729" s="192"/>
      <c r="J729" s="192"/>
      <c r="K729" s="179"/>
      <c r="L729" s="179"/>
      <c r="M729" s="179"/>
      <c r="N729" s="179"/>
      <c r="O729" s="179"/>
      <c r="P729" s="179"/>
      <c r="Q729" s="179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179"/>
      <c r="BN729" s="179"/>
      <c r="BO729" s="179"/>
      <c r="BP729" s="179"/>
      <c r="BQ729" s="179"/>
      <c r="BR729" s="179"/>
      <c r="BS729" s="179"/>
      <c r="BT729" s="179"/>
      <c r="BU729" s="179"/>
      <c r="BV729" s="179"/>
      <c r="BW729" s="179"/>
      <c r="BX729" s="179"/>
      <c r="BY729" s="179"/>
      <c r="BZ729" s="179"/>
      <c r="CA729" s="179"/>
      <c r="CB729" s="179"/>
      <c r="CC729" s="179"/>
      <c r="CD729" s="179"/>
      <c r="CE729" s="179"/>
      <c r="CF729" s="179"/>
      <c r="CG729" s="179"/>
      <c r="CH729" s="179"/>
      <c r="CI729" s="179"/>
      <c r="CJ729" s="179"/>
      <c r="CK729" s="179"/>
      <c r="CL729" s="179"/>
      <c r="CM729" s="179"/>
      <c r="CN729" s="179"/>
      <c r="CO729" s="179"/>
      <c r="CP729" s="179"/>
      <c r="CQ729" s="179"/>
      <c r="CR729" s="179"/>
      <c r="CS729" s="179"/>
      <c r="CT729" s="179"/>
      <c r="CU729" s="179"/>
      <c r="CV729" s="179"/>
      <c r="CW729" s="179"/>
      <c r="CX729" s="179"/>
      <c r="CY729" s="179"/>
      <c r="CZ729" s="179"/>
      <c r="DA729" s="179"/>
      <c r="DB729" s="179"/>
      <c r="DC729" s="179"/>
      <c r="DD729" s="179"/>
      <c r="DE729" s="179"/>
      <c r="DF729" s="179"/>
      <c r="DG729" s="179"/>
      <c r="DH729" s="179"/>
      <c r="DI729" s="179"/>
      <c r="DJ729" s="179"/>
      <c r="DK729" s="179"/>
      <c r="DL729" s="179"/>
      <c r="DM729" s="179"/>
      <c r="DN729" s="179"/>
      <c r="DO729" s="179"/>
      <c r="DP729" s="179"/>
      <c r="DQ729" s="179"/>
      <c r="DR729" s="179"/>
      <c r="DS729" s="179"/>
      <c r="DT729" s="179"/>
      <c r="DU729" s="179"/>
      <c r="DV729" s="179"/>
    </row>
    <row r="730" spans="1:126" x14ac:dyDescent="0.2">
      <c r="A730" s="191"/>
      <c r="B730" s="203"/>
      <c r="C730" s="203"/>
      <c r="D730" s="203"/>
      <c r="E730" s="207"/>
      <c r="F730" s="202" t="s">
        <v>258</v>
      </c>
      <c r="G730" s="179"/>
      <c r="H730" s="179"/>
      <c r="I730" s="192"/>
      <c r="J730" s="192"/>
      <c r="K730" s="179"/>
      <c r="L730" s="179"/>
      <c r="M730" s="179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  <c r="AV730" s="179"/>
      <c r="AW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J730" s="179"/>
      <c r="BK730" s="179"/>
      <c r="BL730" s="179"/>
      <c r="BM730" s="179"/>
      <c r="BN730" s="179"/>
      <c r="BO730" s="179"/>
      <c r="BP730" s="179"/>
      <c r="BQ730" s="179"/>
      <c r="BR730" s="179"/>
      <c r="BS730" s="179"/>
      <c r="BT730" s="179"/>
      <c r="BU730" s="179"/>
      <c r="BV730" s="179"/>
      <c r="BW730" s="179"/>
      <c r="BX730" s="179"/>
      <c r="BY730" s="179"/>
      <c r="BZ730" s="179"/>
      <c r="CA730" s="179"/>
      <c r="CB730" s="179"/>
      <c r="CC730" s="179"/>
      <c r="CD730" s="179"/>
      <c r="CE730" s="179"/>
      <c r="CF730" s="179"/>
      <c r="CG730" s="179"/>
      <c r="CH730" s="179"/>
      <c r="CI730" s="179"/>
      <c r="CJ730" s="179"/>
      <c r="CK730" s="179"/>
      <c r="CL730" s="179"/>
      <c r="CM730" s="179"/>
      <c r="CN730" s="179"/>
      <c r="CO730" s="179"/>
      <c r="CP730" s="179"/>
      <c r="CQ730" s="179"/>
      <c r="CR730" s="179"/>
      <c r="CS730" s="179"/>
      <c r="CT730" s="179"/>
      <c r="CU730" s="179"/>
      <c r="CV730" s="179"/>
      <c r="CW730" s="179"/>
      <c r="CX730" s="179"/>
      <c r="CY730" s="179"/>
      <c r="CZ730" s="179"/>
      <c r="DA730" s="179"/>
      <c r="DB730" s="179"/>
      <c r="DC730" s="179"/>
      <c r="DD730" s="179"/>
      <c r="DE730" s="179"/>
      <c r="DF730" s="179"/>
      <c r="DG730" s="179"/>
      <c r="DH730" s="179"/>
      <c r="DI730" s="179"/>
      <c r="DJ730" s="179"/>
      <c r="DK730" s="179"/>
      <c r="DL730" s="179"/>
      <c r="DM730" s="179"/>
      <c r="DN730" s="179"/>
      <c r="DO730" s="179"/>
      <c r="DP730" s="179"/>
      <c r="DQ730" s="179"/>
      <c r="DR730" s="179"/>
      <c r="DS730" s="179"/>
      <c r="DT730" s="179"/>
      <c r="DU730" s="179"/>
      <c r="DV730" s="179"/>
    </row>
    <row r="731" spans="1:126" x14ac:dyDescent="0.2">
      <c r="A731" s="191"/>
      <c r="B731" s="203"/>
      <c r="C731" s="203"/>
      <c r="D731" s="203"/>
      <c r="E731" s="207"/>
      <c r="F731" s="202" t="s">
        <v>259</v>
      </c>
      <c r="G731" s="179"/>
      <c r="H731" s="179"/>
      <c r="I731" s="192"/>
      <c r="J731" s="192"/>
      <c r="K731" s="179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  <c r="AV731" s="179"/>
      <c r="AW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J731" s="179"/>
      <c r="BK731" s="179"/>
      <c r="BL731" s="179"/>
      <c r="BM731" s="179"/>
      <c r="BN731" s="179"/>
      <c r="BO731" s="179"/>
      <c r="BP731" s="179"/>
      <c r="BQ731" s="179"/>
      <c r="BR731" s="179"/>
      <c r="BS731" s="179"/>
      <c r="BT731" s="179"/>
      <c r="BU731" s="179"/>
      <c r="BV731" s="179"/>
      <c r="BW731" s="179"/>
      <c r="BX731" s="179"/>
      <c r="BY731" s="179"/>
      <c r="BZ731" s="179"/>
      <c r="CA731" s="179"/>
      <c r="CB731" s="179"/>
      <c r="CC731" s="179"/>
      <c r="CD731" s="179"/>
      <c r="CE731" s="179"/>
      <c r="CF731" s="179"/>
      <c r="CG731" s="179"/>
      <c r="CH731" s="179"/>
      <c r="CI731" s="179"/>
      <c r="CJ731" s="179"/>
      <c r="CK731" s="179"/>
      <c r="CL731" s="179"/>
      <c r="CM731" s="179"/>
      <c r="CN731" s="179"/>
      <c r="CO731" s="179"/>
      <c r="CP731" s="179"/>
      <c r="CQ731" s="179"/>
      <c r="CR731" s="179"/>
      <c r="CS731" s="179"/>
      <c r="CT731" s="179"/>
      <c r="CU731" s="179"/>
      <c r="CV731" s="179"/>
      <c r="CW731" s="179"/>
      <c r="CX731" s="179"/>
      <c r="CY731" s="179"/>
      <c r="CZ731" s="179"/>
      <c r="DA731" s="179"/>
      <c r="DB731" s="179"/>
      <c r="DC731" s="179"/>
      <c r="DD731" s="179"/>
      <c r="DE731" s="179"/>
      <c r="DF731" s="179"/>
      <c r="DG731" s="179"/>
      <c r="DH731" s="179"/>
      <c r="DI731" s="179"/>
      <c r="DJ731" s="179"/>
      <c r="DK731" s="179"/>
      <c r="DL731" s="179"/>
      <c r="DM731" s="179"/>
      <c r="DN731" s="179"/>
      <c r="DO731" s="179"/>
      <c r="DP731" s="179"/>
      <c r="DQ731" s="179"/>
      <c r="DR731" s="179"/>
      <c r="DS731" s="179"/>
      <c r="DT731" s="179"/>
      <c r="DU731" s="179"/>
      <c r="DV731" s="179"/>
    </row>
    <row r="732" spans="1:126" x14ac:dyDescent="0.2">
      <c r="A732" s="191"/>
      <c r="B732" s="203"/>
      <c r="C732" s="203"/>
      <c r="D732" s="203"/>
      <c r="E732" s="207"/>
      <c r="F732" s="202" t="s">
        <v>258</v>
      </c>
      <c r="G732" s="179"/>
      <c r="H732" s="179"/>
      <c r="I732" s="192"/>
      <c r="J732" s="192"/>
      <c r="K732" s="179"/>
      <c r="L732" s="179"/>
      <c r="M732" s="179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  <c r="AV732" s="179"/>
      <c r="AW732" s="179"/>
      <c r="AX732" s="179"/>
      <c r="AY732" s="179"/>
      <c r="AZ732" s="179"/>
      <c r="BA732" s="179"/>
      <c r="BB732" s="179"/>
      <c r="BC732" s="179"/>
      <c r="BD732" s="179"/>
      <c r="BE732" s="179"/>
      <c r="BF732" s="179"/>
      <c r="BG732" s="179"/>
      <c r="BH732" s="179"/>
      <c r="BI732" s="179"/>
      <c r="BJ732" s="179"/>
      <c r="BK732" s="179"/>
      <c r="BL732" s="179"/>
      <c r="BM732" s="179"/>
      <c r="BN732" s="179"/>
      <c r="BO732" s="179"/>
      <c r="BP732" s="179"/>
      <c r="BQ732" s="179"/>
      <c r="BR732" s="179"/>
      <c r="BS732" s="179"/>
      <c r="BT732" s="179"/>
      <c r="BU732" s="179"/>
      <c r="BV732" s="179"/>
      <c r="BW732" s="179"/>
      <c r="BX732" s="179"/>
      <c r="BY732" s="179"/>
      <c r="BZ732" s="179"/>
      <c r="CA732" s="179"/>
      <c r="CB732" s="179"/>
      <c r="CC732" s="179"/>
      <c r="CD732" s="179"/>
      <c r="CE732" s="179"/>
      <c r="CF732" s="179"/>
      <c r="CG732" s="179"/>
      <c r="CH732" s="179"/>
      <c r="CI732" s="179"/>
      <c r="CJ732" s="179"/>
      <c r="CK732" s="179"/>
      <c r="CL732" s="179"/>
      <c r="CM732" s="179"/>
      <c r="CN732" s="179"/>
      <c r="CO732" s="179"/>
      <c r="CP732" s="179"/>
      <c r="CQ732" s="179"/>
      <c r="CR732" s="179"/>
      <c r="CS732" s="179"/>
      <c r="CT732" s="179"/>
      <c r="CU732" s="179"/>
      <c r="CV732" s="179"/>
      <c r="CW732" s="179"/>
      <c r="CX732" s="179"/>
      <c r="CY732" s="179"/>
      <c r="CZ732" s="179"/>
      <c r="DA732" s="179"/>
      <c r="DB732" s="179"/>
      <c r="DC732" s="179"/>
      <c r="DD732" s="179"/>
      <c r="DE732" s="179"/>
      <c r="DF732" s="179"/>
      <c r="DG732" s="179"/>
      <c r="DH732" s="179"/>
      <c r="DI732" s="179"/>
      <c r="DJ732" s="179"/>
      <c r="DK732" s="179"/>
      <c r="DL732" s="179"/>
      <c r="DM732" s="179"/>
      <c r="DN732" s="179"/>
      <c r="DO732" s="179"/>
      <c r="DP732" s="179"/>
      <c r="DQ732" s="179"/>
      <c r="DR732" s="179"/>
      <c r="DS732" s="179"/>
      <c r="DT732" s="179"/>
      <c r="DU732" s="179"/>
      <c r="DV732" s="179"/>
    </row>
    <row r="733" spans="1:126" x14ac:dyDescent="0.2">
      <c r="A733" s="191"/>
      <c r="B733" s="203"/>
      <c r="C733" s="203"/>
      <c r="D733" s="203"/>
      <c r="E733" s="207"/>
      <c r="F733" s="202" t="s">
        <v>259</v>
      </c>
      <c r="G733" s="179"/>
      <c r="H733" s="179"/>
      <c r="I733" s="192"/>
      <c r="J733" s="192"/>
      <c r="K733" s="179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  <c r="AV733" s="179"/>
      <c r="AW733" s="179"/>
      <c r="AX733" s="179"/>
      <c r="AY733" s="179"/>
      <c r="AZ733" s="179"/>
      <c r="BA733" s="179"/>
      <c r="BB733" s="179"/>
      <c r="BC733" s="179"/>
      <c r="BD733" s="179"/>
      <c r="BE733" s="179"/>
      <c r="BF733" s="179"/>
      <c r="BG733" s="179"/>
      <c r="BH733" s="179"/>
      <c r="BI733" s="179"/>
      <c r="BJ733" s="179"/>
      <c r="BK733" s="179"/>
      <c r="BL733" s="179"/>
      <c r="BM733" s="179"/>
      <c r="BN733" s="179"/>
      <c r="BO733" s="179"/>
      <c r="BP733" s="179"/>
      <c r="BQ733" s="179"/>
      <c r="BR733" s="179"/>
      <c r="BS733" s="179"/>
      <c r="BT733" s="179"/>
      <c r="BU733" s="179"/>
      <c r="BV733" s="179"/>
      <c r="BW733" s="179"/>
      <c r="BX733" s="179"/>
      <c r="BY733" s="179"/>
      <c r="BZ733" s="179"/>
      <c r="CA733" s="179"/>
      <c r="CB733" s="179"/>
      <c r="CC733" s="179"/>
      <c r="CD733" s="179"/>
      <c r="CE733" s="179"/>
      <c r="CF733" s="179"/>
      <c r="CG733" s="179"/>
      <c r="CH733" s="179"/>
      <c r="CI733" s="179"/>
      <c r="CJ733" s="179"/>
      <c r="CK733" s="179"/>
      <c r="CL733" s="179"/>
      <c r="CM733" s="179"/>
      <c r="CN733" s="179"/>
      <c r="CO733" s="179"/>
      <c r="CP733" s="179"/>
      <c r="CQ733" s="179"/>
      <c r="CR733" s="179"/>
      <c r="CS733" s="179"/>
      <c r="CT733" s="179"/>
      <c r="CU733" s="179"/>
      <c r="CV733" s="179"/>
      <c r="CW733" s="179"/>
      <c r="CX733" s="179"/>
      <c r="CY733" s="179"/>
      <c r="CZ733" s="179"/>
      <c r="DA733" s="179"/>
      <c r="DB733" s="179"/>
      <c r="DC733" s="179"/>
      <c r="DD733" s="179"/>
      <c r="DE733" s="179"/>
      <c r="DF733" s="179"/>
      <c r="DG733" s="179"/>
      <c r="DH733" s="179"/>
      <c r="DI733" s="179"/>
      <c r="DJ733" s="179"/>
      <c r="DK733" s="179"/>
      <c r="DL733" s="179"/>
      <c r="DM733" s="179"/>
      <c r="DN733" s="179"/>
      <c r="DO733" s="179"/>
      <c r="DP733" s="179"/>
      <c r="DQ733" s="179"/>
      <c r="DR733" s="179"/>
      <c r="DS733" s="179"/>
      <c r="DT733" s="179"/>
      <c r="DU733" s="179"/>
      <c r="DV733" s="179"/>
    </row>
    <row r="734" spans="1:126" x14ac:dyDescent="0.2">
      <c r="A734" s="191"/>
      <c r="B734" s="203"/>
      <c r="C734" s="203"/>
      <c r="D734" s="203"/>
      <c r="E734" s="207"/>
      <c r="F734" s="202" t="s">
        <v>258</v>
      </c>
      <c r="G734" s="179"/>
      <c r="H734" s="179"/>
      <c r="I734" s="192"/>
      <c r="J734" s="192"/>
      <c r="K734" s="179"/>
      <c r="L734" s="179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  <c r="AV734" s="179"/>
      <c r="AW734" s="179"/>
      <c r="AX734" s="179"/>
      <c r="AY734" s="179"/>
      <c r="AZ734" s="179"/>
      <c r="BA734" s="179"/>
      <c r="BB734" s="179"/>
      <c r="BC734" s="179"/>
      <c r="BD734" s="179"/>
      <c r="BE734" s="179"/>
      <c r="BF734" s="179"/>
      <c r="BG734" s="179"/>
      <c r="BH734" s="179"/>
      <c r="BI734" s="179"/>
      <c r="BJ734" s="179"/>
      <c r="BK734" s="179"/>
      <c r="BL734" s="179"/>
      <c r="BM734" s="179"/>
      <c r="BN734" s="179"/>
      <c r="BO734" s="179"/>
      <c r="BP734" s="179"/>
      <c r="BQ734" s="179"/>
      <c r="BR734" s="179"/>
      <c r="BS734" s="179"/>
      <c r="BT734" s="179"/>
      <c r="BU734" s="179"/>
      <c r="BV734" s="179"/>
      <c r="BW734" s="179"/>
      <c r="BX734" s="179"/>
      <c r="BY734" s="179"/>
      <c r="BZ734" s="179"/>
      <c r="CA734" s="179"/>
      <c r="CB734" s="179"/>
      <c r="CC734" s="179"/>
      <c r="CD734" s="179"/>
      <c r="CE734" s="179"/>
      <c r="CF734" s="179"/>
      <c r="CG734" s="179"/>
      <c r="CH734" s="179"/>
      <c r="CI734" s="179"/>
      <c r="CJ734" s="179"/>
      <c r="CK734" s="179"/>
      <c r="CL734" s="179"/>
      <c r="CM734" s="179"/>
      <c r="CN734" s="179"/>
      <c r="CO734" s="179"/>
      <c r="CP734" s="179"/>
      <c r="CQ734" s="179"/>
      <c r="CR734" s="179"/>
      <c r="CS734" s="179"/>
      <c r="CT734" s="179"/>
      <c r="CU734" s="179"/>
      <c r="CV734" s="179"/>
      <c r="CW734" s="179"/>
      <c r="CX734" s="179"/>
      <c r="CY734" s="179"/>
      <c r="CZ734" s="179"/>
      <c r="DA734" s="179"/>
      <c r="DB734" s="179"/>
      <c r="DC734" s="179"/>
      <c r="DD734" s="179"/>
      <c r="DE734" s="179"/>
      <c r="DF734" s="179"/>
      <c r="DG734" s="179"/>
      <c r="DH734" s="179"/>
      <c r="DI734" s="179"/>
      <c r="DJ734" s="179"/>
      <c r="DK734" s="179"/>
      <c r="DL734" s="179"/>
      <c r="DM734" s="179"/>
      <c r="DN734" s="179"/>
      <c r="DO734" s="179"/>
      <c r="DP734" s="179"/>
      <c r="DQ734" s="179"/>
      <c r="DR734" s="179"/>
      <c r="DS734" s="179"/>
      <c r="DT734" s="179"/>
      <c r="DU734" s="179"/>
      <c r="DV734" s="179"/>
    </row>
    <row r="735" spans="1:126" x14ac:dyDescent="0.2">
      <c r="A735" s="191"/>
      <c r="B735" s="203"/>
      <c r="C735" s="203"/>
      <c r="D735" s="203"/>
      <c r="E735" s="207"/>
      <c r="F735" s="202" t="s">
        <v>259</v>
      </c>
      <c r="G735" s="179"/>
      <c r="H735" s="179"/>
      <c r="I735" s="192"/>
      <c r="J735" s="192"/>
      <c r="K735" s="179"/>
      <c r="L735" s="179"/>
      <c r="M735" s="179"/>
      <c r="N735" s="179"/>
      <c r="O735" s="179"/>
      <c r="P735" s="179"/>
      <c r="Q735" s="179"/>
      <c r="R735" s="179"/>
      <c r="S735" s="179"/>
      <c r="T735" s="179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  <c r="AV735" s="179"/>
      <c r="AW735" s="179"/>
      <c r="AX735" s="179"/>
      <c r="AY735" s="179"/>
      <c r="AZ735" s="179"/>
      <c r="BA735" s="179"/>
      <c r="BB735" s="179"/>
      <c r="BC735" s="179"/>
      <c r="BD735" s="179"/>
      <c r="BE735" s="179"/>
      <c r="BF735" s="179"/>
      <c r="BG735" s="179"/>
      <c r="BH735" s="179"/>
      <c r="BI735" s="179"/>
      <c r="BJ735" s="179"/>
      <c r="BK735" s="179"/>
      <c r="BL735" s="179"/>
      <c r="BM735" s="179"/>
      <c r="BN735" s="179"/>
      <c r="BO735" s="179"/>
      <c r="BP735" s="179"/>
      <c r="BQ735" s="179"/>
      <c r="BR735" s="179"/>
      <c r="BS735" s="179"/>
      <c r="BT735" s="179"/>
      <c r="BU735" s="179"/>
      <c r="BV735" s="179"/>
      <c r="BW735" s="179"/>
      <c r="BX735" s="179"/>
      <c r="BY735" s="179"/>
      <c r="BZ735" s="179"/>
      <c r="CA735" s="179"/>
      <c r="CB735" s="179"/>
      <c r="CC735" s="179"/>
      <c r="CD735" s="179"/>
      <c r="CE735" s="179"/>
      <c r="CF735" s="179"/>
      <c r="CG735" s="179"/>
      <c r="CH735" s="179"/>
      <c r="CI735" s="179"/>
      <c r="CJ735" s="179"/>
      <c r="CK735" s="179"/>
      <c r="CL735" s="179"/>
      <c r="CM735" s="179"/>
      <c r="CN735" s="179"/>
      <c r="CO735" s="179"/>
      <c r="CP735" s="179"/>
      <c r="CQ735" s="179"/>
      <c r="CR735" s="179"/>
      <c r="CS735" s="179"/>
      <c r="CT735" s="179"/>
      <c r="CU735" s="179"/>
      <c r="CV735" s="179"/>
      <c r="CW735" s="179"/>
      <c r="CX735" s="179"/>
      <c r="CY735" s="179"/>
      <c r="CZ735" s="179"/>
      <c r="DA735" s="179"/>
      <c r="DB735" s="179"/>
      <c r="DC735" s="179"/>
      <c r="DD735" s="179"/>
      <c r="DE735" s="179"/>
      <c r="DF735" s="179"/>
      <c r="DG735" s="179"/>
      <c r="DH735" s="179"/>
      <c r="DI735" s="179"/>
      <c r="DJ735" s="179"/>
      <c r="DK735" s="179"/>
      <c r="DL735" s="179"/>
      <c r="DM735" s="179"/>
      <c r="DN735" s="179"/>
      <c r="DO735" s="179"/>
      <c r="DP735" s="179"/>
      <c r="DQ735" s="179"/>
      <c r="DR735" s="179"/>
      <c r="DS735" s="179"/>
      <c r="DT735" s="179"/>
      <c r="DU735" s="179"/>
      <c r="DV735" s="179"/>
    </row>
    <row r="736" spans="1:126" x14ac:dyDescent="0.2">
      <c r="A736" s="191"/>
      <c r="B736" s="203"/>
      <c r="C736" s="203"/>
      <c r="D736" s="203"/>
      <c r="E736" s="207"/>
      <c r="F736" s="202" t="s">
        <v>258</v>
      </c>
      <c r="G736" s="179"/>
      <c r="H736" s="179"/>
      <c r="I736" s="192"/>
      <c r="J736" s="192"/>
      <c r="K736" s="179"/>
      <c r="L736" s="179"/>
      <c r="M736" s="179"/>
      <c r="N736" s="179"/>
      <c r="O736" s="179"/>
      <c r="P736" s="179"/>
      <c r="Q736" s="179"/>
      <c r="R736" s="179"/>
      <c r="S736" s="179"/>
      <c r="T736" s="179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  <c r="AV736" s="179"/>
      <c r="AW736" s="179"/>
      <c r="AX736" s="179"/>
      <c r="AY736" s="179"/>
      <c r="AZ736" s="179"/>
      <c r="BA736" s="179"/>
      <c r="BB736" s="179"/>
      <c r="BC736" s="179"/>
      <c r="BD736" s="179"/>
      <c r="BE736" s="179"/>
      <c r="BF736" s="179"/>
      <c r="BG736" s="179"/>
      <c r="BH736" s="179"/>
      <c r="BI736" s="179"/>
      <c r="BJ736" s="179"/>
      <c r="BK736" s="179"/>
      <c r="BL736" s="179"/>
      <c r="BM736" s="179"/>
      <c r="BN736" s="179"/>
      <c r="BO736" s="179"/>
      <c r="BP736" s="179"/>
      <c r="BQ736" s="179"/>
      <c r="BR736" s="179"/>
      <c r="BS736" s="179"/>
      <c r="BT736" s="179"/>
      <c r="BU736" s="179"/>
      <c r="BV736" s="179"/>
      <c r="BW736" s="179"/>
      <c r="BX736" s="179"/>
      <c r="BY736" s="179"/>
      <c r="BZ736" s="179"/>
      <c r="CA736" s="179"/>
      <c r="CB736" s="179"/>
      <c r="CC736" s="179"/>
      <c r="CD736" s="179"/>
      <c r="CE736" s="179"/>
      <c r="CF736" s="179"/>
      <c r="CG736" s="179"/>
      <c r="CH736" s="179"/>
      <c r="CI736" s="179"/>
      <c r="CJ736" s="179"/>
      <c r="CK736" s="179"/>
      <c r="CL736" s="179"/>
      <c r="CM736" s="179"/>
      <c r="CN736" s="179"/>
      <c r="CO736" s="179"/>
      <c r="CP736" s="179"/>
      <c r="CQ736" s="179"/>
      <c r="CR736" s="179"/>
      <c r="CS736" s="179"/>
      <c r="CT736" s="179"/>
      <c r="CU736" s="179"/>
      <c r="CV736" s="179"/>
      <c r="CW736" s="179"/>
      <c r="CX736" s="179"/>
      <c r="CY736" s="179"/>
      <c r="CZ736" s="179"/>
      <c r="DA736" s="179"/>
      <c r="DB736" s="179"/>
      <c r="DC736" s="179"/>
      <c r="DD736" s="179"/>
      <c r="DE736" s="179"/>
      <c r="DF736" s="179"/>
      <c r="DG736" s="179"/>
      <c r="DH736" s="179"/>
      <c r="DI736" s="179"/>
      <c r="DJ736" s="179"/>
      <c r="DK736" s="179"/>
      <c r="DL736" s="179"/>
      <c r="DM736" s="179"/>
      <c r="DN736" s="179"/>
      <c r="DO736" s="179"/>
      <c r="DP736" s="179"/>
      <c r="DQ736" s="179"/>
      <c r="DR736" s="179"/>
      <c r="DS736" s="179"/>
      <c r="DT736" s="179"/>
      <c r="DU736" s="179"/>
      <c r="DV736" s="179"/>
    </row>
    <row r="737" spans="1:126" x14ac:dyDescent="0.2">
      <c r="A737" s="191"/>
      <c r="B737" s="203"/>
      <c r="C737" s="203"/>
      <c r="D737" s="203"/>
      <c r="E737" s="207"/>
      <c r="F737" s="202" t="s">
        <v>259</v>
      </c>
      <c r="G737" s="179"/>
      <c r="H737" s="179"/>
      <c r="I737" s="192"/>
      <c r="J737" s="192"/>
      <c r="K737" s="179"/>
      <c r="L737" s="179"/>
      <c r="M737" s="179"/>
      <c r="N737" s="179"/>
      <c r="O737" s="179"/>
      <c r="P737" s="179"/>
      <c r="Q737" s="179"/>
      <c r="R737" s="179"/>
      <c r="S737" s="179"/>
      <c r="T737" s="179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  <c r="AV737" s="179"/>
      <c r="AW737" s="179"/>
      <c r="AX737" s="179"/>
      <c r="AY737" s="179"/>
      <c r="AZ737" s="179"/>
      <c r="BA737" s="179"/>
      <c r="BB737" s="179"/>
      <c r="BC737" s="179"/>
      <c r="BD737" s="179"/>
      <c r="BE737" s="179"/>
      <c r="BF737" s="179"/>
      <c r="BG737" s="179"/>
      <c r="BH737" s="179"/>
      <c r="BI737" s="179"/>
      <c r="BJ737" s="179"/>
      <c r="BK737" s="179"/>
      <c r="BL737" s="179"/>
      <c r="BM737" s="179"/>
      <c r="BN737" s="179"/>
      <c r="BO737" s="179"/>
      <c r="BP737" s="179"/>
      <c r="BQ737" s="179"/>
      <c r="BR737" s="179"/>
      <c r="BS737" s="179"/>
      <c r="BT737" s="179"/>
      <c r="BU737" s="179"/>
      <c r="BV737" s="179"/>
      <c r="BW737" s="179"/>
      <c r="BX737" s="179"/>
      <c r="BY737" s="179"/>
      <c r="BZ737" s="179"/>
      <c r="CA737" s="179"/>
      <c r="CB737" s="179"/>
      <c r="CC737" s="179"/>
      <c r="CD737" s="179"/>
      <c r="CE737" s="179"/>
      <c r="CF737" s="179"/>
      <c r="CG737" s="179"/>
      <c r="CH737" s="179"/>
      <c r="CI737" s="179"/>
      <c r="CJ737" s="179"/>
      <c r="CK737" s="179"/>
      <c r="CL737" s="179"/>
      <c r="CM737" s="179"/>
      <c r="CN737" s="179"/>
      <c r="CO737" s="179"/>
      <c r="CP737" s="179"/>
      <c r="CQ737" s="179"/>
      <c r="CR737" s="179"/>
      <c r="CS737" s="179"/>
      <c r="CT737" s="179"/>
      <c r="CU737" s="179"/>
      <c r="CV737" s="179"/>
      <c r="CW737" s="179"/>
      <c r="CX737" s="179"/>
      <c r="CY737" s="179"/>
      <c r="CZ737" s="179"/>
      <c r="DA737" s="179"/>
      <c r="DB737" s="179"/>
      <c r="DC737" s="179"/>
      <c r="DD737" s="179"/>
      <c r="DE737" s="179"/>
      <c r="DF737" s="179"/>
      <c r="DG737" s="179"/>
      <c r="DH737" s="179"/>
      <c r="DI737" s="179"/>
      <c r="DJ737" s="179"/>
      <c r="DK737" s="179"/>
      <c r="DL737" s="179"/>
      <c r="DM737" s="179"/>
      <c r="DN737" s="179"/>
      <c r="DO737" s="179"/>
      <c r="DP737" s="179"/>
      <c r="DQ737" s="179"/>
      <c r="DR737" s="179"/>
      <c r="DS737" s="179"/>
      <c r="DT737" s="179"/>
      <c r="DU737" s="179"/>
      <c r="DV737" s="179"/>
    </row>
    <row r="738" spans="1:126" x14ac:dyDescent="0.2">
      <c r="A738" s="191"/>
      <c r="B738" s="203"/>
      <c r="C738" s="203"/>
      <c r="D738" s="203"/>
      <c r="E738" s="207"/>
      <c r="F738" s="202" t="s">
        <v>258</v>
      </c>
      <c r="G738" s="179"/>
      <c r="H738" s="179"/>
      <c r="I738" s="192"/>
      <c r="J738" s="192"/>
      <c r="K738" s="179"/>
      <c r="L738" s="179"/>
      <c r="M738" s="179"/>
      <c r="N738" s="179"/>
      <c r="O738" s="179"/>
      <c r="P738" s="179"/>
      <c r="Q738" s="179"/>
      <c r="R738" s="179"/>
      <c r="S738" s="179"/>
      <c r="T738" s="179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  <c r="AV738" s="179"/>
      <c r="AW738" s="179"/>
      <c r="AX738" s="179"/>
      <c r="AY738" s="179"/>
      <c r="AZ738" s="179"/>
      <c r="BA738" s="179"/>
      <c r="BB738" s="179"/>
      <c r="BC738" s="179"/>
      <c r="BD738" s="179"/>
      <c r="BE738" s="179"/>
      <c r="BF738" s="179"/>
      <c r="BG738" s="179"/>
      <c r="BH738" s="179"/>
      <c r="BI738" s="179"/>
      <c r="BJ738" s="179"/>
      <c r="BK738" s="179"/>
      <c r="BL738" s="179"/>
      <c r="BM738" s="179"/>
      <c r="BN738" s="179"/>
      <c r="BO738" s="179"/>
      <c r="BP738" s="179"/>
      <c r="BQ738" s="179"/>
      <c r="BR738" s="179"/>
      <c r="BS738" s="179"/>
      <c r="BT738" s="179"/>
      <c r="BU738" s="179"/>
      <c r="BV738" s="179"/>
      <c r="BW738" s="179"/>
      <c r="BX738" s="179"/>
      <c r="BY738" s="179"/>
      <c r="BZ738" s="179"/>
      <c r="CA738" s="179"/>
      <c r="CB738" s="179"/>
      <c r="CC738" s="179"/>
      <c r="CD738" s="179"/>
      <c r="CE738" s="179"/>
      <c r="CF738" s="179"/>
      <c r="CG738" s="179"/>
      <c r="CH738" s="179"/>
      <c r="CI738" s="179"/>
      <c r="CJ738" s="179"/>
      <c r="CK738" s="179"/>
      <c r="CL738" s="179"/>
      <c r="CM738" s="179"/>
      <c r="CN738" s="179"/>
      <c r="CO738" s="179"/>
      <c r="CP738" s="179"/>
      <c r="CQ738" s="179"/>
      <c r="CR738" s="179"/>
      <c r="CS738" s="179"/>
      <c r="CT738" s="179"/>
      <c r="CU738" s="179"/>
      <c r="CV738" s="179"/>
      <c r="CW738" s="179"/>
      <c r="CX738" s="179"/>
      <c r="CY738" s="179"/>
      <c r="CZ738" s="179"/>
      <c r="DA738" s="179"/>
      <c r="DB738" s="179"/>
      <c r="DC738" s="179"/>
      <c r="DD738" s="179"/>
      <c r="DE738" s="179"/>
      <c r="DF738" s="179"/>
      <c r="DG738" s="179"/>
      <c r="DH738" s="179"/>
      <c r="DI738" s="179"/>
      <c r="DJ738" s="179"/>
      <c r="DK738" s="179"/>
      <c r="DL738" s="179"/>
      <c r="DM738" s="179"/>
      <c r="DN738" s="179"/>
      <c r="DO738" s="179"/>
      <c r="DP738" s="179"/>
      <c r="DQ738" s="179"/>
      <c r="DR738" s="179"/>
      <c r="DS738" s="179"/>
      <c r="DT738" s="179"/>
      <c r="DU738" s="179"/>
      <c r="DV738" s="179"/>
    </row>
    <row r="739" spans="1:126" x14ac:dyDescent="0.2">
      <c r="A739" s="191"/>
      <c r="B739" s="203"/>
      <c r="C739" s="203"/>
      <c r="D739" s="203"/>
      <c r="E739" s="207"/>
      <c r="F739" s="202" t="s">
        <v>259</v>
      </c>
      <c r="G739" s="179"/>
      <c r="H739" s="179"/>
      <c r="I739" s="192"/>
      <c r="J739" s="192"/>
      <c r="K739" s="179"/>
      <c r="L739" s="179"/>
      <c r="M739" s="179"/>
      <c r="N739" s="179"/>
      <c r="O739" s="179"/>
      <c r="P739" s="179"/>
      <c r="Q739" s="179"/>
      <c r="R739" s="179"/>
      <c r="S739" s="179"/>
      <c r="T739" s="179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  <c r="AV739" s="179"/>
      <c r="AW739" s="179"/>
      <c r="AX739" s="179"/>
      <c r="AY739" s="179"/>
      <c r="AZ739" s="179"/>
      <c r="BA739" s="179"/>
      <c r="BB739" s="179"/>
      <c r="BC739" s="179"/>
      <c r="BD739" s="179"/>
      <c r="BE739" s="179"/>
      <c r="BF739" s="179"/>
      <c r="BG739" s="179"/>
      <c r="BH739" s="179"/>
      <c r="BI739" s="179"/>
      <c r="BJ739" s="179"/>
      <c r="BK739" s="179"/>
      <c r="BL739" s="179"/>
      <c r="BM739" s="179"/>
      <c r="BN739" s="179"/>
      <c r="BO739" s="179"/>
      <c r="BP739" s="179"/>
      <c r="BQ739" s="179"/>
      <c r="BR739" s="179"/>
      <c r="BS739" s="179"/>
      <c r="BT739" s="179"/>
      <c r="BU739" s="179"/>
      <c r="BV739" s="179"/>
      <c r="BW739" s="179"/>
      <c r="BX739" s="179"/>
      <c r="BY739" s="179"/>
      <c r="BZ739" s="179"/>
      <c r="CA739" s="179"/>
      <c r="CB739" s="179"/>
      <c r="CC739" s="179"/>
      <c r="CD739" s="179"/>
      <c r="CE739" s="179"/>
      <c r="CF739" s="179"/>
      <c r="CG739" s="179"/>
      <c r="CH739" s="179"/>
      <c r="CI739" s="179"/>
      <c r="CJ739" s="179"/>
      <c r="CK739" s="179"/>
      <c r="CL739" s="179"/>
      <c r="CM739" s="179"/>
      <c r="CN739" s="179"/>
      <c r="CO739" s="179"/>
      <c r="CP739" s="179"/>
      <c r="CQ739" s="179"/>
      <c r="CR739" s="179"/>
      <c r="CS739" s="179"/>
      <c r="CT739" s="179"/>
      <c r="CU739" s="179"/>
      <c r="CV739" s="179"/>
      <c r="CW739" s="179"/>
      <c r="CX739" s="179"/>
      <c r="CY739" s="179"/>
      <c r="CZ739" s="179"/>
      <c r="DA739" s="179"/>
      <c r="DB739" s="179"/>
      <c r="DC739" s="179"/>
      <c r="DD739" s="179"/>
      <c r="DE739" s="179"/>
      <c r="DF739" s="179"/>
      <c r="DG739" s="179"/>
      <c r="DH739" s="179"/>
      <c r="DI739" s="179"/>
      <c r="DJ739" s="179"/>
      <c r="DK739" s="179"/>
      <c r="DL739" s="179"/>
      <c r="DM739" s="179"/>
      <c r="DN739" s="179"/>
      <c r="DO739" s="179"/>
      <c r="DP739" s="179"/>
      <c r="DQ739" s="179"/>
      <c r="DR739" s="179"/>
      <c r="DS739" s="179"/>
      <c r="DT739" s="179"/>
      <c r="DU739" s="179"/>
      <c r="DV739" s="179"/>
    </row>
    <row r="740" spans="1:126" x14ac:dyDescent="0.2">
      <c r="A740" s="191"/>
      <c r="B740" s="203"/>
      <c r="C740" s="203"/>
      <c r="D740" s="203"/>
      <c r="E740" s="207"/>
      <c r="F740" s="202" t="s">
        <v>258</v>
      </c>
      <c r="G740" s="179"/>
      <c r="H740" s="179"/>
      <c r="I740" s="192"/>
      <c r="J740" s="192"/>
      <c r="K740" s="179"/>
      <c r="L740" s="179"/>
      <c r="M740" s="179"/>
      <c r="N740" s="179"/>
      <c r="O740" s="179"/>
      <c r="P740" s="179"/>
      <c r="Q740" s="179"/>
      <c r="R740" s="179"/>
      <c r="S740" s="179"/>
      <c r="T740" s="179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  <c r="AV740" s="179"/>
      <c r="AW740" s="179"/>
      <c r="AX740" s="179"/>
      <c r="AY740" s="179"/>
      <c r="AZ740" s="179"/>
      <c r="BA740" s="179"/>
      <c r="BB740" s="179"/>
      <c r="BC740" s="179"/>
      <c r="BD740" s="179"/>
      <c r="BE740" s="179"/>
      <c r="BF740" s="179"/>
      <c r="BG740" s="179"/>
      <c r="BH740" s="179"/>
      <c r="BI740" s="179"/>
      <c r="BJ740" s="179"/>
      <c r="BK740" s="179"/>
      <c r="BL740" s="179"/>
      <c r="BM740" s="179"/>
      <c r="BN740" s="179"/>
      <c r="BO740" s="179"/>
      <c r="BP740" s="179"/>
      <c r="BQ740" s="179"/>
      <c r="BR740" s="179"/>
      <c r="BS740" s="179"/>
      <c r="BT740" s="179"/>
      <c r="BU740" s="179"/>
      <c r="BV740" s="179"/>
      <c r="BW740" s="179"/>
      <c r="BX740" s="179"/>
      <c r="BY740" s="179"/>
      <c r="BZ740" s="179"/>
      <c r="CA740" s="179"/>
      <c r="CB740" s="179"/>
      <c r="CC740" s="179"/>
      <c r="CD740" s="179"/>
      <c r="CE740" s="179"/>
      <c r="CF740" s="179"/>
      <c r="CG740" s="179"/>
      <c r="CH740" s="179"/>
      <c r="CI740" s="179"/>
      <c r="CJ740" s="179"/>
      <c r="CK740" s="179"/>
      <c r="CL740" s="179"/>
      <c r="CM740" s="179"/>
      <c r="CN740" s="179"/>
      <c r="CO740" s="179"/>
      <c r="CP740" s="179"/>
      <c r="CQ740" s="179"/>
      <c r="CR740" s="179"/>
      <c r="CS740" s="179"/>
      <c r="CT740" s="179"/>
      <c r="CU740" s="179"/>
      <c r="CV740" s="179"/>
      <c r="CW740" s="179"/>
      <c r="CX740" s="179"/>
      <c r="CY740" s="179"/>
      <c r="CZ740" s="179"/>
      <c r="DA740" s="179"/>
      <c r="DB740" s="179"/>
      <c r="DC740" s="179"/>
      <c r="DD740" s="179"/>
      <c r="DE740" s="179"/>
      <c r="DF740" s="179"/>
      <c r="DG740" s="179"/>
      <c r="DH740" s="179"/>
      <c r="DI740" s="179"/>
      <c r="DJ740" s="179"/>
      <c r="DK740" s="179"/>
      <c r="DL740" s="179"/>
      <c r="DM740" s="179"/>
      <c r="DN740" s="179"/>
      <c r="DO740" s="179"/>
      <c r="DP740" s="179"/>
      <c r="DQ740" s="179"/>
      <c r="DR740" s="179"/>
      <c r="DS740" s="179"/>
      <c r="DT740" s="179"/>
      <c r="DU740" s="179"/>
      <c r="DV740" s="179"/>
    </row>
    <row r="741" spans="1:126" x14ac:dyDescent="0.2">
      <c r="A741" s="191"/>
      <c r="B741" s="203"/>
      <c r="C741" s="203"/>
      <c r="D741" s="203"/>
      <c r="E741" s="207"/>
      <c r="F741" s="202" t="s">
        <v>259</v>
      </c>
      <c r="G741" s="179"/>
      <c r="H741" s="179"/>
      <c r="I741" s="192"/>
      <c r="J741" s="192"/>
      <c r="K741" s="179"/>
      <c r="L741" s="179"/>
      <c r="M741" s="179"/>
      <c r="N741" s="179"/>
      <c r="O741" s="179"/>
      <c r="P741" s="179"/>
      <c r="Q741" s="179"/>
      <c r="R741" s="179"/>
      <c r="S741" s="179"/>
      <c r="T741" s="179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  <c r="AV741" s="179"/>
      <c r="AW741" s="179"/>
      <c r="AX741" s="179"/>
      <c r="AY741" s="179"/>
      <c r="AZ741" s="179"/>
      <c r="BA741" s="179"/>
      <c r="BB741" s="179"/>
      <c r="BC741" s="179"/>
      <c r="BD741" s="179"/>
      <c r="BE741" s="179"/>
      <c r="BF741" s="179"/>
      <c r="BG741" s="179"/>
      <c r="BH741" s="179"/>
      <c r="BI741" s="179"/>
      <c r="BJ741" s="179"/>
      <c r="BK741" s="179"/>
      <c r="BL741" s="179"/>
      <c r="BM741" s="179"/>
      <c r="BN741" s="179"/>
      <c r="BO741" s="179"/>
      <c r="BP741" s="179"/>
      <c r="BQ741" s="179"/>
      <c r="BR741" s="179"/>
      <c r="BS741" s="179"/>
      <c r="BT741" s="179"/>
      <c r="BU741" s="179"/>
      <c r="BV741" s="179"/>
      <c r="BW741" s="179"/>
      <c r="BX741" s="179"/>
      <c r="BY741" s="179"/>
      <c r="BZ741" s="179"/>
      <c r="CA741" s="179"/>
      <c r="CB741" s="179"/>
      <c r="CC741" s="179"/>
      <c r="CD741" s="179"/>
      <c r="CE741" s="179"/>
      <c r="CF741" s="179"/>
      <c r="CG741" s="179"/>
      <c r="CH741" s="179"/>
      <c r="CI741" s="179"/>
      <c r="CJ741" s="179"/>
      <c r="CK741" s="179"/>
      <c r="CL741" s="179"/>
      <c r="CM741" s="179"/>
      <c r="CN741" s="179"/>
      <c r="CO741" s="179"/>
      <c r="CP741" s="179"/>
      <c r="CQ741" s="179"/>
      <c r="CR741" s="179"/>
      <c r="CS741" s="179"/>
      <c r="CT741" s="179"/>
      <c r="CU741" s="179"/>
      <c r="CV741" s="179"/>
      <c r="CW741" s="179"/>
      <c r="CX741" s="179"/>
      <c r="CY741" s="179"/>
      <c r="CZ741" s="179"/>
      <c r="DA741" s="179"/>
      <c r="DB741" s="179"/>
      <c r="DC741" s="179"/>
      <c r="DD741" s="179"/>
      <c r="DE741" s="179"/>
      <c r="DF741" s="179"/>
      <c r="DG741" s="179"/>
      <c r="DH741" s="179"/>
      <c r="DI741" s="179"/>
      <c r="DJ741" s="179"/>
      <c r="DK741" s="179"/>
      <c r="DL741" s="179"/>
      <c r="DM741" s="179"/>
      <c r="DN741" s="179"/>
      <c r="DO741" s="179"/>
      <c r="DP741" s="179"/>
      <c r="DQ741" s="179"/>
      <c r="DR741" s="179"/>
      <c r="DS741" s="179"/>
      <c r="DT741" s="179"/>
      <c r="DU741" s="179"/>
      <c r="DV741" s="179"/>
    </row>
    <row r="742" spans="1:126" x14ac:dyDescent="0.2">
      <c r="A742" s="191"/>
      <c r="B742" s="203"/>
      <c r="C742" s="203"/>
      <c r="D742" s="203"/>
      <c r="E742" s="207"/>
      <c r="F742" s="202" t="s">
        <v>258</v>
      </c>
      <c r="G742" s="179"/>
      <c r="H742" s="179"/>
      <c r="I742" s="192"/>
      <c r="J742" s="192"/>
      <c r="K742" s="179"/>
      <c r="L742" s="179"/>
      <c r="M742" s="179"/>
      <c r="N742" s="179"/>
      <c r="O742" s="179"/>
      <c r="P742" s="179"/>
      <c r="Q742" s="179"/>
      <c r="R742" s="179"/>
      <c r="S742" s="179"/>
      <c r="T742" s="179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  <c r="AV742" s="179"/>
      <c r="AW742" s="179"/>
      <c r="AX742" s="179"/>
      <c r="AY742" s="179"/>
      <c r="AZ742" s="179"/>
      <c r="BA742" s="179"/>
      <c r="BB742" s="179"/>
      <c r="BC742" s="179"/>
      <c r="BD742" s="179"/>
      <c r="BE742" s="179"/>
      <c r="BF742" s="179"/>
      <c r="BG742" s="179"/>
      <c r="BH742" s="179"/>
      <c r="BI742" s="179"/>
      <c r="BJ742" s="179"/>
      <c r="BK742" s="179"/>
      <c r="BL742" s="179"/>
      <c r="BM742" s="179"/>
      <c r="BN742" s="179"/>
      <c r="BO742" s="179"/>
      <c r="BP742" s="179"/>
      <c r="BQ742" s="179"/>
      <c r="BR742" s="179"/>
      <c r="BS742" s="179"/>
      <c r="BT742" s="179"/>
      <c r="BU742" s="179"/>
      <c r="BV742" s="179"/>
      <c r="BW742" s="179"/>
      <c r="BX742" s="179"/>
      <c r="BY742" s="179"/>
      <c r="BZ742" s="179"/>
      <c r="CA742" s="179"/>
      <c r="CB742" s="179"/>
      <c r="CC742" s="179"/>
      <c r="CD742" s="179"/>
      <c r="CE742" s="179"/>
      <c r="CF742" s="179"/>
      <c r="CG742" s="179"/>
      <c r="CH742" s="179"/>
      <c r="CI742" s="179"/>
      <c r="CJ742" s="179"/>
      <c r="CK742" s="179"/>
      <c r="CL742" s="179"/>
      <c r="CM742" s="179"/>
      <c r="CN742" s="179"/>
      <c r="CO742" s="179"/>
      <c r="CP742" s="179"/>
      <c r="CQ742" s="179"/>
      <c r="CR742" s="179"/>
      <c r="CS742" s="179"/>
      <c r="CT742" s="179"/>
      <c r="CU742" s="179"/>
      <c r="CV742" s="179"/>
      <c r="CW742" s="179"/>
      <c r="CX742" s="179"/>
      <c r="CY742" s="179"/>
      <c r="CZ742" s="179"/>
      <c r="DA742" s="179"/>
      <c r="DB742" s="179"/>
      <c r="DC742" s="179"/>
      <c r="DD742" s="179"/>
      <c r="DE742" s="179"/>
      <c r="DF742" s="179"/>
      <c r="DG742" s="179"/>
      <c r="DH742" s="179"/>
      <c r="DI742" s="179"/>
      <c r="DJ742" s="179"/>
      <c r="DK742" s="179"/>
      <c r="DL742" s="179"/>
      <c r="DM742" s="179"/>
      <c r="DN742" s="179"/>
      <c r="DO742" s="179"/>
      <c r="DP742" s="179"/>
      <c r="DQ742" s="179"/>
      <c r="DR742" s="179"/>
      <c r="DS742" s="179"/>
      <c r="DT742" s="179"/>
      <c r="DU742" s="179"/>
      <c r="DV742" s="179"/>
    </row>
    <row r="743" spans="1:126" x14ac:dyDescent="0.2">
      <c r="A743" s="191"/>
      <c r="B743" s="203"/>
      <c r="C743" s="203"/>
      <c r="D743" s="203"/>
      <c r="E743" s="207"/>
      <c r="F743" s="202" t="s">
        <v>259</v>
      </c>
      <c r="G743" s="179"/>
      <c r="H743" s="179"/>
      <c r="I743" s="192"/>
      <c r="J743" s="192"/>
      <c r="K743" s="179"/>
      <c r="L743" s="179"/>
      <c r="M743" s="179"/>
      <c r="N743" s="179"/>
      <c r="O743" s="179"/>
      <c r="P743" s="179"/>
      <c r="Q743" s="179"/>
      <c r="R743" s="179"/>
      <c r="S743" s="179"/>
      <c r="T743" s="179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  <c r="AV743" s="179"/>
      <c r="AW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/>
      <c r="BH743" s="179"/>
      <c r="BI743" s="179"/>
      <c r="BJ743" s="179"/>
      <c r="BK743" s="179"/>
      <c r="BL743" s="179"/>
      <c r="BM743" s="179"/>
      <c r="BN743" s="179"/>
      <c r="BO743" s="179"/>
      <c r="BP743" s="179"/>
      <c r="BQ743" s="179"/>
      <c r="BR743" s="179"/>
      <c r="BS743" s="179"/>
      <c r="BT743" s="179"/>
      <c r="BU743" s="179"/>
      <c r="BV743" s="179"/>
      <c r="BW743" s="179"/>
      <c r="BX743" s="179"/>
      <c r="BY743" s="179"/>
      <c r="BZ743" s="179"/>
      <c r="CA743" s="179"/>
      <c r="CB743" s="179"/>
      <c r="CC743" s="179"/>
      <c r="CD743" s="179"/>
      <c r="CE743" s="179"/>
      <c r="CF743" s="179"/>
      <c r="CG743" s="179"/>
      <c r="CH743" s="179"/>
      <c r="CI743" s="179"/>
      <c r="CJ743" s="179"/>
      <c r="CK743" s="179"/>
      <c r="CL743" s="179"/>
      <c r="CM743" s="179"/>
      <c r="CN743" s="179"/>
      <c r="CO743" s="179"/>
      <c r="CP743" s="179"/>
      <c r="CQ743" s="179"/>
      <c r="CR743" s="179"/>
      <c r="CS743" s="179"/>
      <c r="CT743" s="179"/>
      <c r="CU743" s="179"/>
      <c r="CV743" s="179"/>
      <c r="CW743" s="179"/>
      <c r="CX743" s="179"/>
      <c r="CY743" s="179"/>
      <c r="CZ743" s="179"/>
      <c r="DA743" s="179"/>
      <c r="DB743" s="179"/>
      <c r="DC743" s="179"/>
      <c r="DD743" s="179"/>
      <c r="DE743" s="179"/>
      <c r="DF743" s="179"/>
      <c r="DG743" s="179"/>
      <c r="DH743" s="179"/>
      <c r="DI743" s="179"/>
      <c r="DJ743" s="179"/>
      <c r="DK743" s="179"/>
      <c r="DL743" s="179"/>
      <c r="DM743" s="179"/>
      <c r="DN743" s="179"/>
      <c r="DO743" s="179"/>
      <c r="DP743" s="179"/>
      <c r="DQ743" s="179"/>
      <c r="DR743" s="179"/>
      <c r="DS743" s="179"/>
      <c r="DT743" s="179"/>
      <c r="DU743" s="179"/>
      <c r="DV743" s="179"/>
    </row>
    <row r="744" spans="1:126" x14ac:dyDescent="0.2">
      <c r="A744" s="191"/>
      <c r="B744" s="203"/>
      <c r="C744" s="203"/>
      <c r="D744" s="203"/>
      <c r="E744" s="207"/>
      <c r="F744" s="202" t="s">
        <v>258</v>
      </c>
      <c r="G744" s="171"/>
      <c r="H744" s="171"/>
      <c r="I744" s="192"/>
      <c r="J744" s="192"/>
      <c r="K744" s="171"/>
      <c r="L744" s="179"/>
      <c r="M744" s="171"/>
      <c r="N744" s="171"/>
      <c r="O744" s="179"/>
      <c r="P744" s="171"/>
      <c r="Q744" s="171"/>
      <c r="R744" s="179"/>
      <c r="S744" s="171"/>
      <c r="T744" s="171"/>
      <c r="U744" s="179"/>
      <c r="V744" s="171"/>
      <c r="W744" s="171"/>
      <c r="X744" s="179"/>
      <c r="Y744" s="171"/>
      <c r="Z744" s="171"/>
      <c r="AA744" s="179"/>
      <c r="AB744" s="171"/>
      <c r="AC744" s="171"/>
      <c r="AD744" s="179"/>
      <c r="AE744" s="171"/>
      <c r="AF744" s="171"/>
      <c r="AG744" s="179"/>
      <c r="AH744" s="171"/>
      <c r="AI744" s="171"/>
      <c r="AJ744" s="179"/>
      <c r="AK744" s="171"/>
      <c r="AL744" s="171"/>
      <c r="AM744" s="179"/>
      <c r="AN744" s="171"/>
      <c r="AO744" s="171"/>
      <c r="AP744" s="179"/>
      <c r="AQ744" s="171"/>
      <c r="AR744" s="171"/>
      <c r="AS744" s="179"/>
      <c r="AT744" s="171"/>
      <c r="AU744" s="171"/>
      <c r="AV744" s="179"/>
      <c r="AW744" s="171"/>
      <c r="AX744" s="171"/>
      <c r="AY744" s="179"/>
      <c r="AZ744" s="171"/>
      <c r="BA744" s="171"/>
      <c r="BB744" s="179"/>
      <c r="BC744" s="171"/>
      <c r="BD744" s="171"/>
      <c r="BE744" s="179"/>
      <c r="BF744" s="171"/>
      <c r="BG744" s="171"/>
      <c r="BH744" s="179"/>
      <c r="BI744" s="171"/>
      <c r="BJ744" s="171"/>
      <c r="BK744" s="179"/>
      <c r="BL744" s="171"/>
      <c r="BM744" s="171"/>
      <c r="BN744" s="179"/>
      <c r="BO744" s="171"/>
      <c r="BP744" s="171"/>
      <c r="BQ744" s="179"/>
      <c r="BR744" s="171"/>
      <c r="BS744" s="171"/>
      <c r="BT744" s="179"/>
      <c r="BU744" s="171"/>
      <c r="BV744" s="171"/>
      <c r="BW744" s="179"/>
      <c r="BX744" s="171"/>
      <c r="BY744" s="171"/>
      <c r="BZ744" s="179"/>
      <c r="CA744" s="171"/>
      <c r="CB744" s="171"/>
      <c r="CC744" s="179"/>
      <c r="CD744" s="171"/>
      <c r="CE744" s="171"/>
      <c r="CF744" s="179"/>
      <c r="CG744" s="171"/>
      <c r="CH744" s="171"/>
      <c r="CI744" s="179"/>
      <c r="CJ744" s="171"/>
      <c r="CK744" s="171"/>
      <c r="CL744" s="179"/>
      <c r="CM744" s="171"/>
      <c r="CN744" s="171"/>
      <c r="CO744" s="179"/>
      <c r="CP744" s="171"/>
      <c r="CQ744" s="171"/>
      <c r="CR744" s="179"/>
      <c r="CS744" s="171"/>
      <c r="CT744" s="171"/>
      <c r="CU744" s="179"/>
      <c r="CV744" s="171"/>
      <c r="CW744" s="171"/>
      <c r="CX744" s="179"/>
      <c r="CY744" s="171"/>
      <c r="CZ744" s="171"/>
      <c r="DA744" s="179"/>
      <c r="DB744" s="171"/>
      <c r="DC744" s="171"/>
      <c r="DD744" s="179"/>
      <c r="DE744" s="171"/>
      <c r="DF744" s="171"/>
      <c r="DG744" s="179"/>
      <c r="DH744" s="171"/>
      <c r="DI744" s="171"/>
      <c r="DJ744" s="179"/>
      <c r="DK744" s="171"/>
      <c r="DL744" s="171"/>
      <c r="DM744" s="179"/>
      <c r="DN744" s="171"/>
      <c r="DO744" s="171"/>
      <c r="DP744" s="179"/>
      <c r="DQ744" s="171"/>
      <c r="DR744" s="171"/>
      <c r="DS744" s="179"/>
      <c r="DT744" s="171"/>
      <c r="DU744" s="171"/>
      <c r="DV744" s="179"/>
    </row>
    <row r="745" spans="1:126" x14ac:dyDescent="0.2">
      <c r="A745" s="191"/>
      <c r="B745" s="203"/>
      <c r="C745" s="203"/>
      <c r="D745" s="203"/>
      <c r="E745" s="207"/>
      <c r="F745" s="202" t="s">
        <v>259</v>
      </c>
      <c r="G745" s="179"/>
      <c r="H745" s="179"/>
      <c r="I745" s="192"/>
      <c r="J745" s="192"/>
      <c r="K745" s="179"/>
      <c r="L745" s="179"/>
      <c r="M745" s="179"/>
      <c r="N745" s="179"/>
      <c r="O745" s="179"/>
      <c r="P745" s="179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  <c r="AV745" s="179"/>
      <c r="AW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J745" s="179"/>
      <c r="BK745" s="179"/>
      <c r="BL745" s="179"/>
      <c r="BM745" s="179"/>
      <c r="BN745" s="179"/>
      <c r="BO745" s="179"/>
      <c r="BP745" s="179"/>
      <c r="BQ745" s="179"/>
      <c r="BR745" s="179"/>
      <c r="BS745" s="179"/>
      <c r="BT745" s="179"/>
      <c r="BU745" s="179"/>
      <c r="BV745" s="179"/>
      <c r="BW745" s="179"/>
      <c r="BX745" s="179"/>
      <c r="BY745" s="179"/>
      <c r="BZ745" s="179"/>
      <c r="CA745" s="179"/>
      <c r="CB745" s="179"/>
      <c r="CC745" s="179"/>
      <c r="CD745" s="179"/>
      <c r="CE745" s="179"/>
      <c r="CF745" s="179"/>
      <c r="CG745" s="179"/>
      <c r="CH745" s="179"/>
      <c r="CI745" s="179"/>
      <c r="CJ745" s="179"/>
      <c r="CK745" s="179"/>
      <c r="CL745" s="179"/>
      <c r="CM745" s="179"/>
      <c r="CN745" s="179"/>
      <c r="CO745" s="179"/>
      <c r="CP745" s="179"/>
      <c r="CQ745" s="179"/>
      <c r="CR745" s="179"/>
      <c r="CS745" s="179"/>
      <c r="CT745" s="179"/>
      <c r="CU745" s="179"/>
      <c r="CV745" s="179"/>
      <c r="CW745" s="179"/>
      <c r="CX745" s="179"/>
      <c r="CY745" s="179"/>
      <c r="CZ745" s="179"/>
      <c r="DA745" s="179"/>
      <c r="DB745" s="179"/>
      <c r="DC745" s="179"/>
      <c r="DD745" s="179"/>
      <c r="DE745" s="179"/>
      <c r="DF745" s="179"/>
      <c r="DG745" s="179"/>
      <c r="DH745" s="179"/>
      <c r="DI745" s="179"/>
      <c r="DJ745" s="179"/>
      <c r="DK745" s="179"/>
      <c r="DL745" s="179"/>
      <c r="DM745" s="179"/>
      <c r="DN745" s="179"/>
      <c r="DO745" s="179"/>
      <c r="DP745" s="179"/>
      <c r="DQ745" s="179"/>
      <c r="DR745" s="179"/>
      <c r="DS745" s="179"/>
      <c r="DT745" s="179"/>
      <c r="DU745" s="179"/>
      <c r="DV745" s="179"/>
    </row>
    <row r="746" spans="1:126" x14ac:dyDescent="0.2">
      <c r="A746" s="191"/>
      <c r="B746" s="203"/>
      <c r="C746" s="203"/>
      <c r="D746" s="203"/>
      <c r="E746" s="207"/>
      <c r="F746" s="202" t="s">
        <v>258</v>
      </c>
      <c r="G746" s="179"/>
      <c r="H746" s="179"/>
      <c r="I746" s="192"/>
      <c r="J746" s="192"/>
      <c r="K746" s="179"/>
      <c r="L746" s="179"/>
      <c r="M746" s="179"/>
      <c r="N746" s="179"/>
      <c r="O746" s="179"/>
      <c r="P746" s="179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  <c r="AV746" s="179"/>
      <c r="AW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J746" s="179"/>
      <c r="BK746" s="179"/>
      <c r="BL746" s="179"/>
      <c r="BM746" s="179"/>
      <c r="BN746" s="179"/>
      <c r="BO746" s="179"/>
      <c r="BP746" s="179"/>
      <c r="BQ746" s="179"/>
      <c r="BR746" s="179"/>
      <c r="BS746" s="179"/>
      <c r="BT746" s="179"/>
      <c r="BU746" s="179"/>
      <c r="BV746" s="179"/>
      <c r="BW746" s="179"/>
      <c r="BX746" s="179"/>
      <c r="BY746" s="179"/>
      <c r="BZ746" s="179"/>
      <c r="CA746" s="179"/>
      <c r="CB746" s="179"/>
      <c r="CC746" s="179"/>
      <c r="CD746" s="179"/>
      <c r="CE746" s="179"/>
      <c r="CF746" s="179"/>
      <c r="CG746" s="179"/>
      <c r="CH746" s="179"/>
      <c r="CI746" s="179"/>
      <c r="CJ746" s="179"/>
      <c r="CK746" s="179"/>
      <c r="CL746" s="179"/>
      <c r="CM746" s="179"/>
      <c r="CN746" s="179"/>
      <c r="CO746" s="179"/>
      <c r="CP746" s="179"/>
      <c r="CQ746" s="179"/>
      <c r="CR746" s="179"/>
      <c r="CS746" s="179"/>
      <c r="CT746" s="179"/>
      <c r="CU746" s="179"/>
      <c r="CV746" s="179"/>
      <c r="CW746" s="179"/>
      <c r="CX746" s="179"/>
      <c r="CY746" s="179"/>
      <c r="CZ746" s="179"/>
      <c r="DA746" s="179"/>
      <c r="DB746" s="179"/>
      <c r="DC746" s="179"/>
      <c r="DD746" s="179"/>
      <c r="DE746" s="179"/>
      <c r="DF746" s="179"/>
      <c r="DG746" s="179"/>
      <c r="DH746" s="179"/>
      <c r="DI746" s="179"/>
      <c r="DJ746" s="179"/>
      <c r="DK746" s="179"/>
      <c r="DL746" s="179"/>
      <c r="DM746" s="179"/>
      <c r="DN746" s="179"/>
      <c r="DO746" s="179"/>
      <c r="DP746" s="179"/>
      <c r="DQ746" s="179"/>
      <c r="DR746" s="179"/>
      <c r="DS746" s="179"/>
      <c r="DT746" s="179"/>
      <c r="DU746" s="179"/>
      <c r="DV746" s="179"/>
    </row>
    <row r="747" spans="1:126" x14ac:dyDescent="0.2">
      <c r="A747" s="191"/>
      <c r="B747" s="203"/>
      <c r="C747" s="203"/>
      <c r="D747" s="203"/>
      <c r="E747" s="207"/>
      <c r="F747" s="202" t="s">
        <v>259</v>
      </c>
      <c r="G747" s="179"/>
      <c r="H747" s="179"/>
      <c r="I747" s="192"/>
      <c r="J747" s="192"/>
      <c r="K747" s="179"/>
      <c r="L747" s="179"/>
      <c r="M747" s="179"/>
      <c r="N747" s="179"/>
      <c r="O747" s="179"/>
      <c r="P747" s="179"/>
      <c r="Q747" s="179"/>
      <c r="R747" s="179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  <c r="AV747" s="179"/>
      <c r="AW747" s="179"/>
      <c r="AX747" s="179"/>
      <c r="AY747" s="179"/>
      <c r="AZ747" s="179"/>
      <c r="BA747" s="179"/>
      <c r="BB747" s="179"/>
      <c r="BC747" s="179"/>
      <c r="BD747" s="179"/>
      <c r="BE747" s="179"/>
      <c r="BF747" s="179"/>
      <c r="BG747" s="179"/>
      <c r="BH747" s="179"/>
      <c r="BI747" s="179"/>
      <c r="BJ747" s="179"/>
      <c r="BK747" s="179"/>
      <c r="BL747" s="179"/>
      <c r="BM747" s="179"/>
      <c r="BN747" s="179"/>
      <c r="BO747" s="179"/>
      <c r="BP747" s="179"/>
      <c r="BQ747" s="179"/>
      <c r="BR747" s="179"/>
      <c r="BS747" s="179"/>
      <c r="BT747" s="179"/>
      <c r="BU747" s="179"/>
      <c r="BV747" s="179"/>
      <c r="BW747" s="179"/>
      <c r="BX747" s="179"/>
      <c r="BY747" s="179"/>
      <c r="BZ747" s="179"/>
      <c r="CA747" s="179"/>
      <c r="CB747" s="179"/>
      <c r="CC747" s="179"/>
      <c r="CD747" s="179"/>
      <c r="CE747" s="179"/>
      <c r="CF747" s="179"/>
      <c r="CG747" s="179"/>
      <c r="CH747" s="179"/>
      <c r="CI747" s="179"/>
      <c r="CJ747" s="179"/>
      <c r="CK747" s="179"/>
      <c r="CL747" s="179"/>
      <c r="CM747" s="179"/>
      <c r="CN747" s="179"/>
      <c r="CO747" s="179"/>
      <c r="CP747" s="179"/>
      <c r="CQ747" s="179"/>
      <c r="CR747" s="179"/>
      <c r="CS747" s="179"/>
      <c r="CT747" s="179"/>
      <c r="CU747" s="179"/>
      <c r="CV747" s="179"/>
      <c r="CW747" s="179"/>
      <c r="CX747" s="179"/>
      <c r="CY747" s="179"/>
      <c r="CZ747" s="179"/>
      <c r="DA747" s="179"/>
      <c r="DB747" s="179"/>
      <c r="DC747" s="179"/>
      <c r="DD747" s="179"/>
      <c r="DE747" s="179"/>
      <c r="DF747" s="179"/>
      <c r="DG747" s="179"/>
      <c r="DH747" s="179"/>
      <c r="DI747" s="179"/>
      <c r="DJ747" s="179"/>
      <c r="DK747" s="179"/>
      <c r="DL747" s="179"/>
      <c r="DM747" s="179"/>
      <c r="DN747" s="179"/>
      <c r="DO747" s="179"/>
      <c r="DP747" s="179"/>
      <c r="DQ747" s="179"/>
      <c r="DR747" s="179"/>
      <c r="DS747" s="179"/>
      <c r="DT747" s="179"/>
      <c r="DU747" s="179"/>
      <c r="DV747" s="179"/>
    </row>
    <row r="748" spans="1:126" x14ac:dyDescent="0.2">
      <c r="A748" s="191"/>
      <c r="B748" s="203"/>
      <c r="C748" s="203"/>
      <c r="D748" s="203"/>
      <c r="E748" s="207"/>
      <c r="F748" s="202" t="s">
        <v>258</v>
      </c>
      <c r="G748" s="179"/>
      <c r="H748" s="179"/>
      <c r="I748" s="192"/>
      <c r="J748" s="192"/>
      <c r="K748" s="179"/>
      <c r="L748" s="179"/>
      <c r="M748" s="179"/>
      <c r="N748" s="179"/>
      <c r="O748" s="179"/>
      <c r="P748" s="179"/>
      <c r="Q748" s="179"/>
      <c r="R748" s="179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  <c r="AV748" s="179"/>
      <c r="AW748" s="179"/>
      <c r="AX748" s="179"/>
      <c r="AY748" s="179"/>
      <c r="AZ748" s="179"/>
      <c r="BA748" s="179"/>
      <c r="BB748" s="179"/>
      <c r="BC748" s="179"/>
      <c r="BD748" s="179"/>
      <c r="BE748" s="179"/>
      <c r="BF748" s="179"/>
      <c r="BG748" s="179"/>
      <c r="BH748" s="179"/>
      <c r="BI748" s="179"/>
      <c r="BJ748" s="179"/>
      <c r="BK748" s="179"/>
      <c r="BL748" s="179"/>
      <c r="BM748" s="179"/>
      <c r="BN748" s="179"/>
      <c r="BO748" s="179"/>
      <c r="BP748" s="179"/>
      <c r="BQ748" s="179"/>
      <c r="BR748" s="179"/>
      <c r="BS748" s="179"/>
      <c r="BT748" s="179"/>
      <c r="BU748" s="179"/>
      <c r="BV748" s="179"/>
      <c r="BW748" s="179"/>
      <c r="BX748" s="179"/>
      <c r="BY748" s="179"/>
      <c r="BZ748" s="179"/>
      <c r="CA748" s="179"/>
      <c r="CB748" s="179"/>
      <c r="CC748" s="179"/>
      <c r="CD748" s="179"/>
      <c r="CE748" s="179"/>
      <c r="CF748" s="179"/>
      <c r="CG748" s="179"/>
      <c r="CH748" s="179"/>
      <c r="CI748" s="179"/>
      <c r="CJ748" s="179"/>
      <c r="CK748" s="179"/>
      <c r="CL748" s="179"/>
      <c r="CM748" s="179"/>
      <c r="CN748" s="179"/>
      <c r="CO748" s="179"/>
      <c r="CP748" s="179"/>
      <c r="CQ748" s="179"/>
      <c r="CR748" s="179"/>
      <c r="CS748" s="179"/>
      <c r="CT748" s="179"/>
      <c r="CU748" s="179"/>
      <c r="CV748" s="179"/>
      <c r="CW748" s="179"/>
      <c r="CX748" s="179"/>
      <c r="CY748" s="179"/>
      <c r="CZ748" s="179"/>
      <c r="DA748" s="179"/>
      <c r="DB748" s="179"/>
      <c r="DC748" s="179"/>
      <c r="DD748" s="179"/>
      <c r="DE748" s="179"/>
      <c r="DF748" s="179"/>
      <c r="DG748" s="179"/>
      <c r="DH748" s="179"/>
      <c r="DI748" s="179"/>
      <c r="DJ748" s="179"/>
      <c r="DK748" s="179"/>
      <c r="DL748" s="179"/>
      <c r="DM748" s="179"/>
      <c r="DN748" s="179"/>
      <c r="DO748" s="179"/>
      <c r="DP748" s="179"/>
      <c r="DQ748" s="179"/>
      <c r="DR748" s="179"/>
      <c r="DS748" s="179"/>
      <c r="DT748" s="179"/>
      <c r="DU748" s="179"/>
      <c r="DV748" s="179"/>
    </row>
    <row r="749" spans="1:126" x14ac:dyDescent="0.2">
      <c r="A749" s="191"/>
      <c r="B749" s="203"/>
      <c r="C749" s="203"/>
      <c r="D749" s="203"/>
      <c r="E749" s="207"/>
      <c r="F749" s="202" t="s">
        <v>259</v>
      </c>
      <c r="G749" s="171"/>
      <c r="H749" s="171"/>
      <c r="I749" s="192"/>
      <c r="J749" s="192"/>
      <c r="K749" s="171"/>
      <c r="L749" s="179"/>
      <c r="M749" s="171"/>
      <c r="N749" s="171"/>
      <c r="O749" s="179"/>
      <c r="P749" s="171"/>
      <c r="Q749" s="171"/>
      <c r="R749" s="179"/>
      <c r="S749" s="171"/>
      <c r="T749" s="171"/>
      <c r="U749" s="179"/>
      <c r="V749" s="171"/>
      <c r="W749" s="171"/>
      <c r="X749" s="179"/>
      <c r="Y749" s="171"/>
      <c r="Z749" s="171"/>
      <c r="AA749" s="179"/>
      <c r="AB749" s="171"/>
      <c r="AC749" s="171"/>
      <c r="AD749" s="179"/>
      <c r="AE749" s="171"/>
      <c r="AF749" s="171"/>
      <c r="AG749" s="179"/>
      <c r="AH749" s="171"/>
      <c r="AI749" s="171"/>
      <c r="AJ749" s="179"/>
      <c r="AK749" s="171"/>
      <c r="AL749" s="171"/>
      <c r="AM749" s="179"/>
      <c r="AN749" s="171"/>
      <c r="AO749" s="171"/>
      <c r="AP749" s="179"/>
      <c r="AQ749" s="171"/>
      <c r="AR749" s="171"/>
      <c r="AS749" s="179"/>
      <c r="AT749" s="171"/>
      <c r="AU749" s="171"/>
      <c r="AV749" s="179"/>
      <c r="AW749" s="171"/>
      <c r="AX749" s="171"/>
      <c r="AY749" s="179"/>
      <c r="AZ749" s="171"/>
      <c r="BA749" s="171"/>
      <c r="BB749" s="179"/>
      <c r="BC749" s="171"/>
      <c r="BD749" s="171"/>
      <c r="BE749" s="179"/>
      <c r="BF749" s="171"/>
      <c r="BG749" s="171"/>
      <c r="BH749" s="179"/>
      <c r="BI749" s="171"/>
      <c r="BJ749" s="171"/>
      <c r="BK749" s="179"/>
      <c r="BL749" s="171"/>
      <c r="BM749" s="171"/>
      <c r="BN749" s="179"/>
      <c r="BO749" s="171"/>
      <c r="BP749" s="171"/>
      <c r="BQ749" s="179"/>
      <c r="BR749" s="171"/>
      <c r="BS749" s="171"/>
      <c r="BT749" s="179"/>
      <c r="BU749" s="171"/>
      <c r="BV749" s="171"/>
      <c r="BW749" s="179"/>
      <c r="BX749" s="171"/>
      <c r="BY749" s="171"/>
      <c r="BZ749" s="179"/>
      <c r="CA749" s="171"/>
      <c r="CB749" s="171"/>
      <c r="CC749" s="179"/>
      <c r="CD749" s="171"/>
      <c r="CE749" s="171"/>
      <c r="CF749" s="179"/>
      <c r="CG749" s="171"/>
      <c r="CH749" s="171"/>
      <c r="CI749" s="179"/>
      <c r="CJ749" s="171"/>
      <c r="CK749" s="171"/>
      <c r="CL749" s="179"/>
      <c r="CM749" s="171"/>
      <c r="CN749" s="171"/>
      <c r="CO749" s="179"/>
      <c r="CP749" s="171"/>
      <c r="CQ749" s="171"/>
      <c r="CR749" s="179"/>
      <c r="CS749" s="171"/>
      <c r="CT749" s="171"/>
      <c r="CU749" s="179"/>
      <c r="CV749" s="171"/>
      <c r="CW749" s="171"/>
      <c r="CX749" s="179"/>
      <c r="CY749" s="171"/>
      <c r="CZ749" s="171"/>
      <c r="DA749" s="179"/>
      <c r="DB749" s="171"/>
      <c r="DC749" s="171"/>
      <c r="DD749" s="179"/>
      <c r="DE749" s="171"/>
      <c r="DF749" s="171"/>
      <c r="DG749" s="179"/>
      <c r="DH749" s="171"/>
      <c r="DI749" s="171"/>
      <c r="DJ749" s="179"/>
      <c r="DK749" s="171"/>
      <c r="DL749" s="171"/>
      <c r="DM749" s="179"/>
      <c r="DN749" s="171"/>
      <c r="DO749" s="171"/>
      <c r="DP749" s="179"/>
      <c r="DQ749" s="171"/>
      <c r="DR749" s="171"/>
      <c r="DS749" s="179"/>
      <c r="DT749" s="171"/>
      <c r="DU749" s="171"/>
      <c r="DV749" s="179"/>
    </row>
    <row r="750" spans="1:126" x14ac:dyDescent="0.2">
      <c r="A750" s="191"/>
      <c r="B750" s="203"/>
      <c r="C750" s="203"/>
      <c r="D750" s="203"/>
      <c r="E750" s="207"/>
      <c r="F750" s="202" t="s">
        <v>258</v>
      </c>
      <c r="G750" s="179"/>
      <c r="H750" s="179"/>
      <c r="I750" s="192"/>
      <c r="J750" s="192"/>
      <c r="K750" s="179"/>
      <c r="L750" s="179"/>
      <c r="M750" s="179"/>
      <c r="N750" s="179"/>
      <c r="O750" s="179"/>
      <c r="P750" s="179"/>
      <c r="Q750" s="179"/>
      <c r="R750" s="179"/>
      <c r="S750" s="179"/>
      <c r="T750" s="179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  <c r="AV750" s="179"/>
      <c r="AW750" s="179"/>
      <c r="AX750" s="179"/>
      <c r="AY750" s="179"/>
      <c r="AZ750" s="179"/>
      <c r="BA750" s="179"/>
      <c r="BB750" s="179"/>
      <c r="BC750" s="179"/>
      <c r="BD750" s="179"/>
      <c r="BE750" s="179"/>
      <c r="BF750" s="179"/>
      <c r="BG750" s="179"/>
      <c r="BH750" s="179"/>
      <c r="BI750" s="179"/>
      <c r="BJ750" s="179"/>
      <c r="BK750" s="179"/>
      <c r="BL750" s="179"/>
      <c r="BM750" s="179"/>
      <c r="BN750" s="179"/>
      <c r="BO750" s="179"/>
      <c r="BP750" s="179"/>
      <c r="BQ750" s="179"/>
      <c r="BR750" s="179"/>
      <c r="BS750" s="179"/>
      <c r="BT750" s="179"/>
      <c r="BU750" s="179"/>
      <c r="BV750" s="179"/>
      <c r="BW750" s="179"/>
      <c r="BX750" s="179"/>
      <c r="BY750" s="179"/>
      <c r="BZ750" s="179"/>
      <c r="CA750" s="179"/>
      <c r="CB750" s="179"/>
      <c r="CC750" s="179"/>
      <c r="CD750" s="179"/>
      <c r="CE750" s="179"/>
      <c r="CF750" s="179"/>
      <c r="CG750" s="179"/>
      <c r="CH750" s="179"/>
      <c r="CI750" s="179"/>
      <c r="CJ750" s="179"/>
      <c r="CK750" s="179"/>
      <c r="CL750" s="179"/>
      <c r="CM750" s="179"/>
      <c r="CN750" s="179"/>
      <c r="CO750" s="179"/>
      <c r="CP750" s="179"/>
      <c r="CQ750" s="179"/>
      <c r="CR750" s="179"/>
      <c r="CS750" s="179"/>
      <c r="CT750" s="179"/>
      <c r="CU750" s="179"/>
      <c r="CV750" s="179"/>
      <c r="CW750" s="179"/>
      <c r="CX750" s="179"/>
      <c r="CY750" s="179"/>
      <c r="CZ750" s="179"/>
      <c r="DA750" s="179"/>
      <c r="DB750" s="179"/>
      <c r="DC750" s="179"/>
      <c r="DD750" s="179"/>
      <c r="DE750" s="179"/>
      <c r="DF750" s="179"/>
      <c r="DG750" s="179"/>
      <c r="DH750" s="179"/>
      <c r="DI750" s="179"/>
      <c r="DJ750" s="179"/>
      <c r="DK750" s="179"/>
      <c r="DL750" s="179"/>
      <c r="DM750" s="179"/>
      <c r="DN750" s="179"/>
      <c r="DO750" s="179"/>
      <c r="DP750" s="179"/>
      <c r="DQ750" s="179"/>
      <c r="DR750" s="179"/>
      <c r="DS750" s="179"/>
      <c r="DT750" s="179"/>
      <c r="DU750" s="179"/>
      <c r="DV750" s="179"/>
    </row>
    <row r="751" spans="1:126" x14ac:dyDescent="0.2">
      <c r="A751" s="191"/>
      <c r="B751" s="203"/>
      <c r="C751" s="203"/>
      <c r="D751" s="203"/>
      <c r="E751" s="207"/>
      <c r="F751" s="202" t="s">
        <v>259</v>
      </c>
      <c r="G751" s="179"/>
      <c r="H751" s="179"/>
      <c r="I751" s="192"/>
      <c r="J751" s="192"/>
      <c r="K751" s="179"/>
      <c r="L751" s="179"/>
      <c r="M751" s="179"/>
      <c r="N751" s="179"/>
      <c r="O751" s="179"/>
      <c r="P751" s="179"/>
      <c r="Q751" s="179"/>
      <c r="R751" s="179"/>
      <c r="S751" s="179"/>
      <c r="T751" s="179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  <c r="AV751" s="179"/>
      <c r="AW751" s="179"/>
      <c r="AX751" s="179"/>
      <c r="AY751" s="179"/>
      <c r="AZ751" s="179"/>
      <c r="BA751" s="179"/>
      <c r="BB751" s="179"/>
      <c r="BC751" s="179"/>
      <c r="BD751" s="179"/>
      <c r="BE751" s="179"/>
      <c r="BF751" s="179"/>
      <c r="BG751" s="179"/>
      <c r="BH751" s="179"/>
      <c r="BI751" s="179"/>
      <c r="BJ751" s="179"/>
      <c r="BK751" s="179"/>
      <c r="BL751" s="179"/>
      <c r="BM751" s="179"/>
      <c r="BN751" s="179"/>
      <c r="BO751" s="179"/>
      <c r="BP751" s="179"/>
      <c r="BQ751" s="179"/>
      <c r="BR751" s="179"/>
      <c r="BS751" s="179"/>
      <c r="BT751" s="179"/>
      <c r="BU751" s="179"/>
      <c r="BV751" s="179"/>
      <c r="BW751" s="179"/>
      <c r="BX751" s="179"/>
      <c r="BY751" s="179"/>
      <c r="BZ751" s="179"/>
      <c r="CA751" s="179"/>
      <c r="CB751" s="179"/>
      <c r="CC751" s="179"/>
      <c r="CD751" s="179"/>
      <c r="CE751" s="179"/>
      <c r="CF751" s="179"/>
      <c r="CG751" s="179"/>
      <c r="CH751" s="179"/>
      <c r="CI751" s="179"/>
      <c r="CJ751" s="179"/>
      <c r="CK751" s="179"/>
      <c r="CL751" s="179"/>
      <c r="CM751" s="179"/>
      <c r="CN751" s="179"/>
      <c r="CO751" s="179"/>
      <c r="CP751" s="179"/>
      <c r="CQ751" s="179"/>
      <c r="CR751" s="179"/>
      <c r="CS751" s="179"/>
      <c r="CT751" s="179"/>
      <c r="CU751" s="179"/>
      <c r="CV751" s="179"/>
      <c r="CW751" s="179"/>
      <c r="CX751" s="179"/>
      <c r="CY751" s="179"/>
      <c r="CZ751" s="179"/>
      <c r="DA751" s="179"/>
      <c r="DB751" s="179"/>
      <c r="DC751" s="179"/>
      <c r="DD751" s="179"/>
      <c r="DE751" s="179"/>
      <c r="DF751" s="179"/>
      <c r="DG751" s="179"/>
      <c r="DH751" s="179"/>
      <c r="DI751" s="179"/>
      <c r="DJ751" s="179"/>
      <c r="DK751" s="179"/>
      <c r="DL751" s="179"/>
      <c r="DM751" s="179"/>
      <c r="DN751" s="179"/>
      <c r="DO751" s="179"/>
      <c r="DP751" s="179"/>
      <c r="DQ751" s="179"/>
      <c r="DR751" s="179"/>
      <c r="DS751" s="179"/>
      <c r="DT751" s="179"/>
      <c r="DU751" s="179"/>
      <c r="DV751" s="179"/>
    </row>
    <row r="752" spans="1:126" x14ac:dyDescent="0.2">
      <c r="A752" s="191"/>
      <c r="B752" s="203"/>
      <c r="C752" s="203"/>
      <c r="D752" s="203"/>
      <c r="E752" s="207"/>
      <c r="F752" s="202" t="s">
        <v>258</v>
      </c>
      <c r="G752" s="179"/>
      <c r="H752" s="179"/>
      <c r="I752" s="192"/>
      <c r="J752" s="192"/>
      <c r="K752" s="179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  <c r="AV752" s="179"/>
      <c r="AW752" s="179"/>
      <c r="AX752" s="179"/>
      <c r="AY752" s="179"/>
      <c r="AZ752" s="179"/>
      <c r="BA752" s="179"/>
      <c r="BB752" s="179"/>
      <c r="BC752" s="179"/>
      <c r="BD752" s="179"/>
      <c r="BE752" s="179"/>
      <c r="BF752" s="179"/>
      <c r="BG752" s="179"/>
      <c r="BH752" s="179"/>
      <c r="BI752" s="179"/>
      <c r="BJ752" s="179"/>
      <c r="BK752" s="179"/>
      <c r="BL752" s="179"/>
      <c r="BM752" s="179"/>
      <c r="BN752" s="179"/>
      <c r="BO752" s="179"/>
      <c r="BP752" s="179"/>
      <c r="BQ752" s="179"/>
      <c r="BR752" s="179"/>
      <c r="BS752" s="179"/>
      <c r="BT752" s="179"/>
      <c r="BU752" s="179"/>
      <c r="BV752" s="179"/>
      <c r="BW752" s="179"/>
      <c r="BX752" s="179"/>
      <c r="BY752" s="179"/>
      <c r="BZ752" s="179"/>
      <c r="CA752" s="179"/>
      <c r="CB752" s="179"/>
      <c r="CC752" s="179"/>
      <c r="CD752" s="179"/>
      <c r="CE752" s="179"/>
      <c r="CF752" s="179"/>
      <c r="CG752" s="179"/>
      <c r="CH752" s="179"/>
      <c r="CI752" s="179"/>
      <c r="CJ752" s="179"/>
      <c r="CK752" s="179"/>
      <c r="CL752" s="179"/>
      <c r="CM752" s="179"/>
      <c r="CN752" s="179"/>
      <c r="CO752" s="179"/>
      <c r="CP752" s="179"/>
      <c r="CQ752" s="179"/>
      <c r="CR752" s="179"/>
      <c r="CS752" s="179"/>
      <c r="CT752" s="179"/>
      <c r="CU752" s="179"/>
      <c r="CV752" s="179"/>
      <c r="CW752" s="179"/>
      <c r="CX752" s="179"/>
      <c r="CY752" s="179"/>
      <c r="CZ752" s="179"/>
      <c r="DA752" s="179"/>
      <c r="DB752" s="179"/>
      <c r="DC752" s="179"/>
      <c r="DD752" s="179"/>
      <c r="DE752" s="179"/>
      <c r="DF752" s="179"/>
      <c r="DG752" s="179"/>
      <c r="DH752" s="179"/>
      <c r="DI752" s="179"/>
      <c r="DJ752" s="179"/>
      <c r="DK752" s="179"/>
      <c r="DL752" s="179"/>
      <c r="DM752" s="179"/>
      <c r="DN752" s="179"/>
      <c r="DO752" s="179"/>
      <c r="DP752" s="179"/>
      <c r="DQ752" s="179"/>
      <c r="DR752" s="179"/>
      <c r="DS752" s="179"/>
      <c r="DT752" s="179"/>
      <c r="DU752" s="179"/>
      <c r="DV752" s="179"/>
    </row>
    <row r="753" spans="1:126" x14ac:dyDescent="0.2">
      <c r="A753" s="191"/>
      <c r="B753" s="203"/>
      <c r="C753" s="203"/>
      <c r="D753" s="203"/>
      <c r="E753" s="207"/>
      <c r="F753" s="202" t="s">
        <v>259</v>
      </c>
      <c r="G753" s="179"/>
      <c r="H753" s="179"/>
      <c r="I753" s="192"/>
      <c r="J753" s="192"/>
      <c r="K753" s="179"/>
      <c r="L753" s="179"/>
      <c r="M753" s="179"/>
      <c r="N753" s="179"/>
      <c r="O753" s="179"/>
      <c r="P753" s="179"/>
      <c r="Q753" s="179"/>
      <c r="R753" s="179"/>
      <c r="S753" s="179"/>
      <c r="T753" s="179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  <c r="AV753" s="179"/>
      <c r="AW753" s="179"/>
      <c r="AX753" s="179"/>
      <c r="AY753" s="179"/>
      <c r="AZ753" s="179"/>
      <c r="BA753" s="179"/>
      <c r="BB753" s="179"/>
      <c r="BC753" s="179"/>
      <c r="BD753" s="179"/>
      <c r="BE753" s="179"/>
      <c r="BF753" s="179"/>
      <c r="BG753" s="179"/>
      <c r="BH753" s="179"/>
      <c r="BI753" s="179"/>
      <c r="BJ753" s="179"/>
      <c r="BK753" s="179"/>
      <c r="BL753" s="179"/>
      <c r="BM753" s="179"/>
      <c r="BN753" s="179"/>
      <c r="BO753" s="179"/>
      <c r="BP753" s="179"/>
      <c r="BQ753" s="179"/>
      <c r="BR753" s="179"/>
      <c r="BS753" s="179"/>
      <c r="BT753" s="179"/>
      <c r="BU753" s="179"/>
      <c r="BV753" s="179"/>
      <c r="BW753" s="179"/>
      <c r="BX753" s="179"/>
      <c r="BY753" s="179"/>
      <c r="BZ753" s="179"/>
      <c r="CA753" s="179"/>
      <c r="CB753" s="179"/>
      <c r="CC753" s="179"/>
      <c r="CD753" s="179"/>
      <c r="CE753" s="179"/>
      <c r="CF753" s="179"/>
      <c r="CG753" s="179"/>
      <c r="CH753" s="179"/>
      <c r="CI753" s="179"/>
      <c r="CJ753" s="179"/>
      <c r="CK753" s="179"/>
      <c r="CL753" s="179"/>
      <c r="CM753" s="179"/>
      <c r="CN753" s="179"/>
      <c r="CO753" s="179"/>
      <c r="CP753" s="179"/>
      <c r="CQ753" s="179"/>
      <c r="CR753" s="179"/>
      <c r="CS753" s="179"/>
      <c r="CT753" s="179"/>
      <c r="CU753" s="179"/>
      <c r="CV753" s="179"/>
      <c r="CW753" s="179"/>
      <c r="CX753" s="179"/>
      <c r="CY753" s="179"/>
      <c r="CZ753" s="179"/>
      <c r="DA753" s="179"/>
      <c r="DB753" s="179"/>
      <c r="DC753" s="179"/>
      <c r="DD753" s="179"/>
      <c r="DE753" s="179"/>
      <c r="DF753" s="179"/>
      <c r="DG753" s="179"/>
      <c r="DH753" s="179"/>
      <c r="DI753" s="179"/>
      <c r="DJ753" s="179"/>
      <c r="DK753" s="179"/>
      <c r="DL753" s="179"/>
      <c r="DM753" s="179"/>
      <c r="DN753" s="179"/>
      <c r="DO753" s="179"/>
      <c r="DP753" s="179"/>
      <c r="DQ753" s="179"/>
      <c r="DR753" s="179"/>
      <c r="DS753" s="179"/>
      <c r="DT753" s="179"/>
      <c r="DU753" s="179"/>
      <c r="DV753" s="179"/>
    </row>
    <row r="754" spans="1:126" x14ac:dyDescent="0.2">
      <c r="A754" s="191"/>
      <c r="B754" s="203"/>
      <c r="C754" s="203"/>
      <c r="D754" s="203"/>
      <c r="E754" s="207"/>
      <c r="F754" s="202" t="s">
        <v>258</v>
      </c>
      <c r="G754" s="179"/>
      <c r="H754" s="179"/>
      <c r="I754" s="192"/>
      <c r="J754" s="192"/>
      <c r="K754" s="179"/>
      <c r="L754" s="179"/>
      <c r="M754" s="179"/>
      <c r="N754" s="179"/>
      <c r="O754" s="179"/>
      <c r="P754" s="179"/>
      <c r="Q754" s="179"/>
      <c r="R754" s="179"/>
      <c r="S754" s="179"/>
      <c r="T754" s="179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  <c r="AV754" s="179"/>
      <c r="AW754" s="179"/>
      <c r="AX754" s="179"/>
      <c r="AY754" s="179"/>
      <c r="AZ754" s="179"/>
      <c r="BA754" s="179"/>
      <c r="BB754" s="179"/>
      <c r="BC754" s="179"/>
      <c r="BD754" s="179"/>
      <c r="BE754" s="179"/>
      <c r="BF754" s="179"/>
      <c r="BG754" s="179"/>
      <c r="BH754" s="179"/>
      <c r="BI754" s="179"/>
      <c r="BJ754" s="179"/>
      <c r="BK754" s="179"/>
      <c r="BL754" s="179"/>
      <c r="BM754" s="179"/>
      <c r="BN754" s="179"/>
      <c r="BO754" s="179"/>
      <c r="BP754" s="179"/>
      <c r="BQ754" s="179"/>
      <c r="BR754" s="179"/>
      <c r="BS754" s="179"/>
      <c r="BT754" s="179"/>
      <c r="BU754" s="179"/>
      <c r="BV754" s="179"/>
      <c r="BW754" s="179"/>
      <c r="BX754" s="179"/>
      <c r="BY754" s="179"/>
      <c r="BZ754" s="179"/>
      <c r="CA754" s="179"/>
      <c r="CB754" s="179"/>
      <c r="CC754" s="179"/>
      <c r="CD754" s="179"/>
      <c r="CE754" s="179"/>
      <c r="CF754" s="179"/>
      <c r="CG754" s="179"/>
      <c r="CH754" s="179"/>
      <c r="CI754" s="179"/>
      <c r="CJ754" s="179"/>
      <c r="CK754" s="179"/>
      <c r="CL754" s="179"/>
      <c r="CM754" s="179"/>
      <c r="CN754" s="179"/>
      <c r="CO754" s="179"/>
      <c r="CP754" s="179"/>
      <c r="CQ754" s="179"/>
      <c r="CR754" s="179"/>
      <c r="CS754" s="179"/>
      <c r="CT754" s="179"/>
      <c r="CU754" s="179"/>
      <c r="CV754" s="179"/>
      <c r="CW754" s="179"/>
      <c r="CX754" s="179"/>
      <c r="CY754" s="179"/>
      <c r="CZ754" s="179"/>
      <c r="DA754" s="179"/>
      <c r="DB754" s="179"/>
      <c r="DC754" s="179"/>
      <c r="DD754" s="179"/>
      <c r="DE754" s="179"/>
      <c r="DF754" s="179"/>
      <c r="DG754" s="179"/>
      <c r="DH754" s="179"/>
      <c r="DI754" s="179"/>
      <c r="DJ754" s="179"/>
      <c r="DK754" s="179"/>
      <c r="DL754" s="179"/>
      <c r="DM754" s="179"/>
      <c r="DN754" s="179"/>
      <c r="DO754" s="179"/>
      <c r="DP754" s="179"/>
      <c r="DQ754" s="179"/>
      <c r="DR754" s="179"/>
      <c r="DS754" s="179"/>
      <c r="DT754" s="179"/>
      <c r="DU754" s="179"/>
      <c r="DV754" s="179"/>
    </row>
    <row r="755" spans="1:126" x14ac:dyDescent="0.2">
      <c r="A755" s="191"/>
      <c r="B755" s="203"/>
      <c r="C755" s="203"/>
      <c r="D755" s="203"/>
      <c r="E755" s="207"/>
      <c r="F755" s="202" t="s">
        <v>259</v>
      </c>
      <c r="G755" s="179"/>
      <c r="H755" s="179"/>
      <c r="I755" s="192"/>
      <c r="J755" s="192"/>
      <c r="K755" s="179"/>
      <c r="L755" s="179"/>
      <c r="M755" s="179"/>
      <c r="N755" s="179"/>
      <c r="O755" s="179"/>
      <c r="P755" s="179"/>
      <c r="Q755" s="179"/>
      <c r="R755" s="179"/>
      <c r="S755" s="179"/>
      <c r="T755" s="179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  <c r="AV755" s="179"/>
      <c r="AW755" s="179"/>
      <c r="AX755" s="179"/>
      <c r="AY755" s="179"/>
      <c r="AZ755" s="179"/>
      <c r="BA755" s="179"/>
      <c r="BB755" s="179"/>
      <c r="BC755" s="179"/>
      <c r="BD755" s="179"/>
      <c r="BE755" s="179"/>
      <c r="BF755" s="179"/>
      <c r="BG755" s="179"/>
      <c r="BH755" s="179"/>
      <c r="BI755" s="179"/>
      <c r="BJ755" s="179"/>
      <c r="BK755" s="179"/>
      <c r="BL755" s="179"/>
      <c r="BM755" s="179"/>
      <c r="BN755" s="179"/>
      <c r="BO755" s="179"/>
      <c r="BP755" s="179"/>
      <c r="BQ755" s="179"/>
      <c r="BR755" s="179"/>
      <c r="BS755" s="179"/>
      <c r="BT755" s="179"/>
      <c r="BU755" s="179"/>
      <c r="BV755" s="179"/>
      <c r="BW755" s="179"/>
      <c r="BX755" s="179"/>
      <c r="BY755" s="179"/>
      <c r="BZ755" s="179"/>
      <c r="CA755" s="179"/>
      <c r="CB755" s="179"/>
      <c r="CC755" s="179"/>
      <c r="CD755" s="179"/>
      <c r="CE755" s="179"/>
      <c r="CF755" s="179"/>
      <c r="CG755" s="179"/>
      <c r="CH755" s="179"/>
      <c r="CI755" s="179"/>
      <c r="CJ755" s="179"/>
      <c r="CK755" s="179"/>
      <c r="CL755" s="179"/>
      <c r="CM755" s="179"/>
      <c r="CN755" s="179"/>
      <c r="CO755" s="179"/>
      <c r="CP755" s="179"/>
      <c r="CQ755" s="179"/>
      <c r="CR755" s="179"/>
      <c r="CS755" s="179"/>
      <c r="CT755" s="179"/>
      <c r="CU755" s="179"/>
      <c r="CV755" s="179"/>
      <c r="CW755" s="179"/>
      <c r="CX755" s="179"/>
      <c r="CY755" s="179"/>
      <c r="CZ755" s="179"/>
      <c r="DA755" s="179"/>
      <c r="DB755" s="179"/>
      <c r="DC755" s="179"/>
      <c r="DD755" s="179"/>
      <c r="DE755" s="179"/>
      <c r="DF755" s="179"/>
      <c r="DG755" s="179"/>
      <c r="DH755" s="179"/>
      <c r="DI755" s="179"/>
      <c r="DJ755" s="179"/>
      <c r="DK755" s="179"/>
      <c r="DL755" s="179"/>
      <c r="DM755" s="179"/>
      <c r="DN755" s="179"/>
      <c r="DO755" s="179"/>
      <c r="DP755" s="179"/>
      <c r="DQ755" s="179"/>
      <c r="DR755" s="179"/>
      <c r="DS755" s="179"/>
      <c r="DT755" s="179"/>
      <c r="DU755" s="179"/>
      <c r="DV755" s="179"/>
    </row>
    <row r="756" spans="1:126" x14ac:dyDescent="0.2">
      <c r="A756" s="191"/>
      <c r="B756" s="203"/>
      <c r="C756" s="203"/>
      <c r="D756" s="203"/>
      <c r="E756" s="207"/>
      <c r="F756" s="202" t="s">
        <v>258</v>
      </c>
      <c r="G756" s="179"/>
      <c r="H756" s="179"/>
      <c r="I756" s="192"/>
      <c r="J756" s="192"/>
      <c r="K756" s="179"/>
      <c r="L756" s="179"/>
      <c r="M756" s="179"/>
      <c r="N756" s="179"/>
      <c r="O756" s="179"/>
      <c r="P756" s="179"/>
      <c r="Q756" s="179"/>
      <c r="R756" s="179"/>
      <c r="S756" s="179"/>
      <c r="T756" s="179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  <c r="AV756" s="179"/>
      <c r="AW756" s="179"/>
      <c r="AX756" s="179"/>
      <c r="AY756" s="179"/>
      <c r="AZ756" s="179"/>
      <c r="BA756" s="179"/>
      <c r="BB756" s="179"/>
      <c r="BC756" s="179"/>
      <c r="BD756" s="179"/>
      <c r="BE756" s="179"/>
      <c r="BF756" s="179"/>
      <c r="BG756" s="179"/>
      <c r="BH756" s="179"/>
      <c r="BI756" s="179"/>
      <c r="BJ756" s="179"/>
      <c r="BK756" s="179"/>
      <c r="BL756" s="179"/>
      <c r="BM756" s="179"/>
      <c r="BN756" s="179"/>
      <c r="BO756" s="179"/>
      <c r="BP756" s="179"/>
      <c r="BQ756" s="179"/>
      <c r="BR756" s="179"/>
      <c r="BS756" s="179"/>
      <c r="BT756" s="179"/>
      <c r="BU756" s="179"/>
      <c r="BV756" s="179"/>
      <c r="BW756" s="179"/>
      <c r="BX756" s="179"/>
      <c r="BY756" s="179"/>
      <c r="BZ756" s="179"/>
      <c r="CA756" s="179"/>
      <c r="CB756" s="179"/>
      <c r="CC756" s="179"/>
      <c r="CD756" s="179"/>
      <c r="CE756" s="179"/>
      <c r="CF756" s="179"/>
      <c r="CG756" s="179"/>
      <c r="CH756" s="179"/>
      <c r="CI756" s="179"/>
      <c r="CJ756" s="179"/>
      <c r="CK756" s="179"/>
      <c r="CL756" s="179"/>
      <c r="CM756" s="179"/>
      <c r="CN756" s="179"/>
      <c r="CO756" s="179"/>
      <c r="CP756" s="179"/>
      <c r="CQ756" s="179"/>
      <c r="CR756" s="179"/>
      <c r="CS756" s="179"/>
      <c r="CT756" s="179"/>
      <c r="CU756" s="179"/>
      <c r="CV756" s="179"/>
      <c r="CW756" s="179"/>
      <c r="CX756" s="179"/>
      <c r="CY756" s="179"/>
      <c r="CZ756" s="179"/>
      <c r="DA756" s="179"/>
      <c r="DB756" s="179"/>
      <c r="DC756" s="179"/>
      <c r="DD756" s="179"/>
      <c r="DE756" s="179"/>
      <c r="DF756" s="179"/>
      <c r="DG756" s="179"/>
      <c r="DH756" s="179"/>
      <c r="DI756" s="179"/>
      <c r="DJ756" s="179"/>
      <c r="DK756" s="179"/>
      <c r="DL756" s="179"/>
      <c r="DM756" s="179"/>
      <c r="DN756" s="179"/>
      <c r="DO756" s="179"/>
      <c r="DP756" s="179"/>
      <c r="DQ756" s="179"/>
      <c r="DR756" s="179"/>
      <c r="DS756" s="179"/>
      <c r="DT756" s="179"/>
      <c r="DU756" s="179"/>
      <c r="DV756" s="179"/>
    </row>
    <row r="757" spans="1:126" x14ac:dyDescent="0.2">
      <c r="A757" s="191"/>
      <c r="B757" s="203"/>
      <c r="C757" s="203"/>
      <c r="D757" s="203"/>
      <c r="E757" s="207"/>
      <c r="F757" s="202" t="s">
        <v>259</v>
      </c>
      <c r="G757" s="171"/>
      <c r="H757" s="171"/>
      <c r="I757" s="192"/>
      <c r="J757" s="192"/>
      <c r="K757" s="171"/>
      <c r="L757" s="179"/>
      <c r="M757" s="171"/>
      <c r="N757" s="171"/>
      <c r="O757" s="179"/>
      <c r="P757" s="171"/>
      <c r="Q757" s="171"/>
      <c r="R757" s="179"/>
      <c r="S757" s="171"/>
      <c r="T757" s="171"/>
      <c r="U757" s="179"/>
      <c r="V757" s="171"/>
      <c r="W757" s="171"/>
      <c r="X757" s="179"/>
      <c r="Y757" s="171"/>
      <c r="Z757" s="171"/>
      <c r="AA757" s="179"/>
      <c r="AB757" s="171"/>
      <c r="AC757" s="171"/>
      <c r="AD757" s="179"/>
      <c r="AE757" s="171"/>
      <c r="AF757" s="171"/>
      <c r="AG757" s="179"/>
      <c r="AH757" s="171"/>
      <c r="AI757" s="171"/>
      <c r="AJ757" s="179"/>
      <c r="AK757" s="171"/>
      <c r="AL757" s="171"/>
      <c r="AM757" s="179"/>
      <c r="AN757" s="171"/>
      <c r="AO757" s="171"/>
      <c r="AP757" s="179"/>
      <c r="AQ757" s="171"/>
      <c r="AR757" s="171"/>
      <c r="AS757" s="179"/>
      <c r="AT757" s="171"/>
      <c r="AU757" s="171"/>
      <c r="AV757" s="179"/>
      <c r="AW757" s="171"/>
      <c r="AX757" s="171"/>
      <c r="AY757" s="179"/>
      <c r="AZ757" s="171"/>
      <c r="BA757" s="171"/>
      <c r="BB757" s="179"/>
      <c r="BC757" s="171"/>
      <c r="BD757" s="171"/>
      <c r="BE757" s="179"/>
      <c r="BF757" s="171"/>
      <c r="BG757" s="171"/>
      <c r="BH757" s="179"/>
      <c r="BI757" s="171"/>
      <c r="BJ757" s="171"/>
      <c r="BK757" s="179"/>
      <c r="BL757" s="171"/>
      <c r="BM757" s="171"/>
      <c r="BN757" s="179"/>
      <c r="BO757" s="171"/>
      <c r="BP757" s="171"/>
      <c r="BQ757" s="179"/>
      <c r="BR757" s="171"/>
      <c r="BS757" s="171"/>
      <c r="BT757" s="179"/>
      <c r="BU757" s="171"/>
      <c r="BV757" s="171"/>
      <c r="BW757" s="179"/>
      <c r="BX757" s="171"/>
      <c r="BY757" s="171"/>
      <c r="BZ757" s="179"/>
      <c r="CA757" s="171"/>
      <c r="CB757" s="171"/>
      <c r="CC757" s="179"/>
      <c r="CD757" s="171"/>
      <c r="CE757" s="171"/>
      <c r="CF757" s="179"/>
      <c r="CG757" s="171"/>
      <c r="CH757" s="171"/>
      <c r="CI757" s="179"/>
      <c r="CJ757" s="171"/>
      <c r="CK757" s="171"/>
      <c r="CL757" s="179"/>
      <c r="CM757" s="171"/>
      <c r="CN757" s="171"/>
      <c r="CO757" s="179"/>
      <c r="CP757" s="171"/>
      <c r="CQ757" s="171"/>
      <c r="CR757" s="179"/>
      <c r="CS757" s="171"/>
      <c r="CT757" s="171"/>
      <c r="CU757" s="179"/>
      <c r="CV757" s="171"/>
      <c r="CW757" s="171"/>
      <c r="CX757" s="179"/>
      <c r="CY757" s="171"/>
      <c r="CZ757" s="171"/>
      <c r="DA757" s="179"/>
      <c r="DB757" s="171"/>
      <c r="DC757" s="171"/>
      <c r="DD757" s="179"/>
      <c r="DE757" s="171"/>
      <c r="DF757" s="171"/>
      <c r="DG757" s="179"/>
      <c r="DH757" s="171"/>
      <c r="DI757" s="171"/>
      <c r="DJ757" s="179"/>
      <c r="DK757" s="171"/>
      <c r="DL757" s="171"/>
      <c r="DM757" s="179"/>
      <c r="DN757" s="171"/>
      <c r="DO757" s="171"/>
      <c r="DP757" s="179"/>
      <c r="DQ757" s="171"/>
      <c r="DR757" s="171"/>
      <c r="DS757" s="179"/>
      <c r="DT757" s="171"/>
      <c r="DU757" s="171"/>
      <c r="DV757" s="179"/>
    </row>
    <row r="758" spans="1:126" x14ac:dyDescent="0.2">
      <c r="A758" s="191"/>
      <c r="B758" s="203"/>
      <c r="C758" s="203"/>
      <c r="D758" s="203"/>
      <c r="E758" s="207"/>
      <c r="F758" s="202" t="s">
        <v>258</v>
      </c>
      <c r="G758" s="179"/>
      <c r="H758" s="179"/>
      <c r="I758" s="192"/>
      <c r="J758" s="192"/>
      <c r="K758" s="179"/>
      <c r="L758" s="179"/>
      <c r="M758" s="179"/>
      <c r="N758" s="179"/>
      <c r="O758" s="179"/>
      <c r="P758" s="179"/>
      <c r="Q758" s="179"/>
      <c r="R758" s="179"/>
      <c r="S758" s="179"/>
      <c r="T758" s="179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  <c r="AV758" s="179"/>
      <c r="AW758" s="179"/>
      <c r="AX758" s="179"/>
      <c r="AY758" s="179"/>
      <c r="AZ758" s="179"/>
      <c r="BA758" s="179"/>
      <c r="BB758" s="179"/>
      <c r="BC758" s="179"/>
      <c r="BD758" s="179"/>
      <c r="BE758" s="179"/>
      <c r="BF758" s="179"/>
      <c r="BG758" s="179"/>
      <c r="BH758" s="179"/>
      <c r="BI758" s="179"/>
      <c r="BJ758" s="179"/>
      <c r="BK758" s="179"/>
      <c r="BL758" s="179"/>
      <c r="BM758" s="179"/>
      <c r="BN758" s="179"/>
      <c r="BO758" s="179"/>
      <c r="BP758" s="179"/>
      <c r="BQ758" s="179"/>
      <c r="BR758" s="179"/>
      <c r="BS758" s="179"/>
      <c r="BT758" s="179"/>
      <c r="BU758" s="179"/>
      <c r="BV758" s="179"/>
      <c r="BW758" s="179"/>
      <c r="BX758" s="179"/>
      <c r="BY758" s="179"/>
      <c r="BZ758" s="179"/>
      <c r="CA758" s="179"/>
      <c r="CB758" s="179"/>
      <c r="CC758" s="179"/>
      <c r="CD758" s="179"/>
      <c r="CE758" s="179"/>
      <c r="CF758" s="179"/>
      <c r="CG758" s="179"/>
      <c r="CH758" s="179"/>
      <c r="CI758" s="179"/>
      <c r="CJ758" s="179"/>
      <c r="CK758" s="179"/>
      <c r="CL758" s="179"/>
      <c r="CM758" s="179"/>
      <c r="CN758" s="179"/>
      <c r="CO758" s="179"/>
      <c r="CP758" s="179"/>
      <c r="CQ758" s="179"/>
      <c r="CR758" s="179"/>
      <c r="CS758" s="179"/>
      <c r="CT758" s="179"/>
      <c r="CU758" s="179"/>
      <c r="CV758" s="179"/>
      <c r="CW758" s="179"/>
      <c r="CX758" s="179"/>
      <c r="CY758" s="179"/>
      <c r="CZ758" s="179"/>
      <c r="DA758" s="179"/>
      <c r="DB758" s="179"/>
      <c r="DC758" s="179"/>
      <c r="DD758" s="179"/>
      <c r="DE758" s="179"/>
      <c r="DF758" s="179"/>
      <c r="DG758" s="179"/>
      <c r="DH758" s="179"/>
      <c r="DI758" s="179"/>
      <c r="DJ758" s="179"/>
      <c r="DK758" s="179"/>
      <c r="DL758" s="179"/>
      <c r="DM758" s="179"/>
      <c r="DN758" s="179"/>
      <c r="DO758" s="179"/>
      <c r="DP758" s="179"/>
      <c r="DQ758" s="179"/>
      <c r="DR758" s="179"/>
      <c r="DS758" s="179"/>
      <c r="DT758" s="179"/>
      <c r="DU758" s="179"/>
      <c r="DV758" s="179"/>
    </row>
    <row r="759" spans="1:126" x14ac:dyDescent="0.2">
      <c r="A759" s="191"/>
      <c r="B759" s="203"/>
      <c r="C759" s="203"/>
      <c r="D759" s="203"/>
      <c r="E759" s="207"/>
      <c r="F759" s="202" t="s">
        <v>259</v>
      </c>
      <c r="G759" s="179"/>
      <c r="H759" s="179"/>
      <c r="I759" s="192"/>
      <c r="J759" s="192"/>
      <c r="K759" s="179"/>
      <c r="L759" s="179"/>
      <c r="M759" s="179"/>
      <c r="N759" s="179"/>
      <c r="O759" s="179"/>
      <c r="P759" s="179"/>
      <c r="Q759" s="179"/>
      <c r="R759" s="179"/>
      <c r="S759" s="179"/>
      <c r="T759" s="179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  <c r="AV759" s="179"/>
      <c r="AW759" s="179"/>
      <c r="AX759" s="179"/>
      <c r="AY759" s="179"/>
      <c r="AZ759" s="179"/>
      <c r="BA759" s="179"/>
      <c r="BB759" s="179"/>
      <c r="BC759" s="179"/>
      <c r="BD759" s="179"/>
      <c r="BE759" s="179"/>
      <c r="BF759" s="179"/>
      <c r="BG759" s="179"/>
      <c r="BH759" s="179"/>
      <c r="BI759" s="179"/>
      <c r="BJ759" s="179"/>
      <c r="BK759" s="179"/>
      <c r="BL759" s="179"/>
      <c r="BM759" s="179"/>
      <c r="BN759" s="179"/>
      <c r="BO759" s="179"/>
      <c r="BP759" s="179"/>
      <c r="BQ759" s="179"/>
      <c r="BR759" s="179"/>
      <c r="BS759" s="179"/>
      <c r="BT759" s="179"/>
      <c r="BU759" s="179"/>
      <c r="BV759" s="179"/>
      <c r="BW759" s="179"/>
      <c r="BX759" s="179"/>
      <c r="BY759" s="179"/>
      <c r="BZ759" s="179"/>
      <c r="CA759" s="179"/>
      <c r="CB759" s="179"/>
      <c r="CC759" s="179"/>
      <c r="CD759" s="179"/>
      <c r="CE759" s="179"/>
      <c r="CF759" s="179"/>
      <c r="CG759" s="179"/>
      <c r="CH759" s="179"/>
      <c r="CI759" s="179"/>
      <c r="CJ759" s="179"/>
      <c r="CK759" s="179"/>
      <c r="CL759" s="179"/>
      <c r="CM759" s="179"/>
      <c r="CN759" s="179"/>
      <c r="CO759" s="179"/>
      <c r="CP759" s="179"/>
      <c r="CQ759" s="179"/>
      <c r="CR759" s="179"/>
      <c r="CS759" s="179"/>
      <c r="CT759" s="179"/>
      <c r="CU759" s="179"/>
      <c r="CV759" s="179"/>
      <c r="CW759" s="179"/>
      <c r="CX759" s="179"/>
      <c r="CY759" s="179"/>
      <c r="CZ759" s="179"/>
      <c r="DA759" s="179"/>
      <c r="DB759" s="179"/>
      <c r="DC759" s="179"/>
      <c r="DD759" s="179"/>
      <c r="DE759" s="179"/>
      <c r="DF759" s="179"/>
      <c r="DG759" s="179"/>
      <c r="DH759" s="179"/>
      <c r="DI759" s="179"/>
      <c r="DJ759" s="179"/>
      <c r="DK759" s="179"/>
      <c r="DL759" s="179"/>
      <c r="DM759" s="179"/>
      <c r="DN759" s="179"/>
      <c r="DO759" s="179"/>
      <c r="DP759" s="179"/>
      <c r="DQ759" s="179"/>
      <c r="DR759" s="179"/>
      <c r="DS759" s="179"/>
      <c r="DT759" s="179"/>
      <c r="DU759" s="179"/>
      <c r="DV759" s="179"/>
    </row>
    <row r="760" spans="1:126" x14ac:dyDescent="0.2">
      <c r="A760" s="191"/>
      <c r="B760" s="203"/>
      <c r="C760" s="203"/>
      <c r="D760" s="203"/>
      <c r="E760" s="207"/>
      <c r="F760" s="202" t="s">
        <v>258</v>
      </c>
      <c r="G760" s="179"/>
      <c r="H760" s="179"/>
      <c r="I760" s="192"/>
      <c r="J760" s="192"/>
      <c r="K760" s="179"/>
      <c r="L760" s="179"/>
      <c r="M760" s="179"/>
      <c r="N760" s="179"/>
      <c r="O760" s="179"/>
      <c r="P760" s="179"/>
      <c r="Q760" s="179"/>
      <c r="R760" s="179"/>
      <c r="S760" s="179"/>
      <c r="T760" s="179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  <c r="AV760" s="179"/>
      <c r="AW760" s="179"/>
      <c r="AX760" s="179"/>
      <c r="AY760" s="179"/>
      <c r="AZ760" s="179"/>
      <c r="BA760" s="179"/>
      <c r="BB760" s="179"/>
      <c r="BC760" s="179"/>
      <c r="BD760" s="179"/>
      <c r="BE760" s="179"/>
      <c r="BF760" s="179"/>
      <c r="BG760" s="179"/>
      <c r="BH760" s="179"/>
      <c r="BI760" s="179"/>
      <c r="BJ760" s="179"/>
      <c r="BK760" s="179"/>
      <c r="BL760" s="179"/>
      <c r="BM760" s="179"/>
      <c r="BN760" s="179"/>
      <c r="BO760" s="179"/>
      <c r="BP760" s="179"/>
      <c r="BQ760" s="179"/>
      <c r="BR760" s="179"/>
      <c r="BS760" s="179"/>
      <c r="BT760" s="179"/>
      <c r="BU760" s="179"/>
      <c r="BV760" s="179"/>
      <c r="BW760" s="179"/>
      <c r="BX760" s="179"/>
      <c r="BY760" s="179"/>
      <c r="BZ760" s="179"/>
      <c r="CA760" s="179"/>
      <c r="CB760" s="179"/>
      <c r="CC760" s="179"/>
      <c r="CD760" s="179"/>
      <c r="CE760" s="179"/>
      <c r="CF760" s="179"/>
      <c r="CG760" s="179"/>
      <c r="CH760" s="179"/>
      <c r="CI760" s="179"/>
      <c r="CJ760" s="179"/>
      <c r="CK760" s="179"/>
      <c r="CL760" s="179"/>
      <c r="CM760" s="179"/>
      <c r="CN760" s="179"/>
      <c r="CO760" s="179"/>
      <c r="CP760" s="179"/>
      <c r="CQ760" s="179"/>
      <c r="CR760" s="179"/>
      <c r="CS760" s="179"/>
      <c r="CT760" s="179"/>
      <c r="CU760" s="179"/>
      <c r="CV760" s="179"/>
      <c r="CW760" s="179"/>
      <c r="CX760" s="179"/>
      <c r="CY760" s="179"/>
      <c r="CZ760" s="179"/>
      <c r="DA760" s="179"/>
      <c r="DB760" s="179"/>
      <c r="DC760" s="179"/>
      <c r="DD760" s="179"/>
      <c r="DE760" s="179"/>
      <c r="DF760" s="179"/>
      <c r="DG760" s="179"/>
      <c r="DH760" s="179"/>
      <c r="DI760" s="179"/>
      <c r="DJ760" s="179"/>
      <c r="DK760" s="179"/>
      <c r="DL760" s="179"/>
      <c r="DM760" s="179"/>
      <c r="DN760" s="179"/>
      <c r="DO760" s="179"/>
      <c r="DP760" s="179"/>
      <c r="DQ760" s="179"/>
      <c r="DR760" s="179"/>
      <c r="DS760" s="179"/>
      <c r="DT760" s="179"/>
      <c r="DU760" s="179"/>
      <c r="DV760" s="179"/>
    </row>
    <row r="761" spans="1:126" x14ac:dyDescent="0.2">
      <c r="A761" s="191"/>
      <c r="B761" s="203"/>
      <c r="C761" s="203"/>
      <c r="D761" s="203"/>
      <c r="E761" s="207"/>
      <c r="F761" s="202" t="s">
        <v>259</v>
      </c>
      <c r="G761" s="179"/>
      <c r="H761" s="179"/>
      <c r="I761" s="192"/>
      <c r="J761" s="192"/>
      <c r="K761" s="179"/>
      <c r="L761" s="179"/>
      <c r="M761" s="179"/>
      <c r="N761" s="179"/>
      <c r="O761" s="179"/>
      <c r="P761" s="179"/>
      <c r="Q761" s="179"/>
      <c r="R761" s="179"/>
      <c r="S761" s="179"/>
      <c r="T761" s="179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  <c r="AV761" s="179"/>
      <c r="AW761" s="179"/>
      <c r="AX761" s="179"/>
      <c r="AY761" s="179"/>
      <c r="AZ761" s="179"/>
      <c r="BA761" s="179"/>
      <c r="BB761" s="179"/>
      <c r="BC761" s="179"/>
      <c r="BD761" s="179"/>
      <c r="BE761" s="179"/>
      <c r="BF761" s="179"/>
      <c r="BG761" s="179"/>
      <c r="BH761" s="179"/>
      <c r="BI761" s="179"/>
      <c r="BJ761" s="179"/>
      <c r="BK761" s="179"/>
      <c r="BL761" s="179"/>
      <c r="BM761" s="179"/>
      <c r="BN761" s="179"/>
      <c r="BO761" s="179"/>
      <c r="BP761" s="179"/>
      <c r="BQ761" s="179"/>
      <c r="BR761" s="179"/>
      <c r="BS761" s="179"/>
      <c r="BT761" s="179"/>
      <c r="BU761" s="179"/>
      <c r="BV761" s="179"/>
      <c r="BW761" s="179"/>
      <c r="BX761" s="179"/>
      <c r="BY761" s="179"/>
      <c r="BZ761" s="179"/>
      <c r="CA761" s="179"/>
      <c r="CB761" s="179"/>
      <c r="CC761" s="179"/>
      <c r="CD761" s="179"/>
      <c r="CE761" s="179"/>
      <c r="CF761" s="179"/>
      <c r="CG761" s="179"/>
      <c r="CH761" s="179"/>
      <c r="CI761" s="179"/>
      <c r="CJ761" s="179"/>
      <c r="CK761" s="179"/>
      <c r="CL761" s="179"/>
      <c r="CM761" s="179"/>
      <c r="CN761" s="179"/>
      <c r="CO761" s="179"/>
      <c r="CP761" s="179"/>
      <c r="CQ761" s="179"/>
      <c r="CR761" s="179"/>
      <c r="CS761" s="179"/>
      <c r="CT761" s="179"/>
      <c r="CU761" s="179"/>
      <c r="CV761" s="179"/>
      <c r="CW761" s="179"/>
      <c r="CX761" s="179"/>
      <c r="CY761" s="179"/>
      <c r="CZ761" s="179"/>
      <c r="DA761" s="179"/>
      <c r="DB761" s="179"/>
      <c r="DC761" s="179"/>
      <c r="DD761" s="179"/>
      <c r="DE761" s="179"/>
      <c r="DF761" s="179"/>
      <c r="DG761" s="179"/>
      <c r="DH761" s="179"/>
      <c r="DI761" s="179"/>
      <c r="DJ761" s="179"/>
      <c r="DK761" s="179"/>
      <c r="DL761" s="179"/>
      <c r="DM761" s="179"/>
      <c r="DN761" s="179"/>
      <c r="DO761" s="179"/>
      <c r="DP761" s="179"/>
      <c r="DQ761" s="179"/>
      <c r="DR761" s="179"/>
      <c r="DS761" s="179"/>
      <c r="DT761" s="179"/>
      <c r="DU761" s="179"/>
      <c r="DV761" s="179"/>
    </row>
    <row r="762" spans="1:126" x14ac:dyDescent="0.2">
      <c r="A762" s="191"/>
      <c r="B762" s="203"/>
      <c r="C762" s="203"/>
      <c r="D762" s="203"/>
      <c r="E762" s="207"/>
      <c r="F762" s="202" t="s">
        <v>258</v>
      </c>
      <c r="G762" s="179"/>
      <c r="H762" s="179"/>
      <c r="I762" s="192"/>
      <c r="J762" s="192"/>
      <c r="K762" s="179"/>
      <c r="L762" s="179"/>
      <c r="M762" s="179"/>
      <c r="N762" s="179"/>
      <c r="O762" s="179"/>
      <c r="P762" s="179"/>
      <c r="Q762" s="179"/>
      <c r="R762" s="179"/>
      <c r="S762" s="179"/>
      <c r="T762" s="179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  <c r="AV762" s="179"/>
      <c r="AW762" s="179"/>
      <c r="AX762" s="179"/>
      <c r="AY762" s="179"/>
      <c r="AZ762" s="179"/>
      <c r="BA762" s="179"/>
      <c r="BB762" s="179"/>
      <c r="BC762" s="179"/>
      <c r="BD762" s="179"/>
      <c r="BE762" s="179"/>
      <c r="BF762" s="179"/>
      <c r="BG762" s="179"/>
      <c r="BH762" s="179"/>
      <c r="BI762" s="179"/>
      <c r="BJ762" s="179"/>
      <c r="BK762" s="179"/>
      <c r="BL762" s="179"/>
      <c r="BM762" s="179"/>
      <c r="BN762" s="179"/>
      <c r="BO762" s="179"/>
      <c r="BP762" s="179"/>
      <c r="BQ762" s="179"/>
      <c r="BR762" s="179"/>
      <c r="BS762" s="179"/>
      <c r="BT762" s="179"/>
      <c r="BU762" s="179"/>
      <c r="BV762" s="179"/>
      <c r="BW762" s="179"/>
      <c r="BX762" s="179"/>
      <c r="BY762" s="179"/>
      <c r="BZ762" s="179"/>
      <c r="CA762" s="179"/>
      <c r="CB762" s="179"/>
      <c r="CC762" s="179"/>
      <c r="CD762" s="179"/>
      <c r="CE762" s="179"/>
      <c r="CF762" s="179"/>
      <c r="CG762" s="179"/>
      <c r="CH762" s="179"/>
      <c r="CI762" s="179"/>
      <c r="CJ762" s="179"/>
      <c r="CK762" s="179"/>
      <c r="CL762" s="179"/>
      <c r="CM762" s="179"/>
      <c r="CN762" s="179"/>
      <c r="CO762" s="179"/>
      <c r="CP762" s="179"/>
      <c r="CQ762" s="179"/>
      <c r="CR762" s="179"/>
      <c r="CS762" s="179"/>
      <c r="CT762" s="179"/>
      <c r="CU762" s="179"/>
      <c r="CV762" s="179"/>
      <c r="CW762" s="179"/>
      <c r="CX762" s="179"/>
      <c r="CY762" s="179"/>
      <c r="CZ762" s="179"/>
      <c r="DA762" s="179"/>
      <c r="DB762" s="179"/>
      <c r="DC762" s="179"/>
      <c r="DD762" s="179"/>
      <c r="DE762" s="179"/>
      <c r="DF762" s="179"/>
      <c r="DG762" s="179"/>
      <c r="DH762" s="179"/>
      <c r="DI762" s="179"/>
      <c r="DJ762" s="179"/>
      <c r="DK762" s="179"/>
      <c r="DL762" s="179"/>
      <c r="DM762" s="179"/>
      <c r="DN762" s="179"/>
      <c r="DO762" s="179"/>
      <c r="DP762" s="179"/>
      <c r="DQ762" s="179"/>
      <c r="DR762" s="179"/>
      <c r="DS762" s="179"/>
      <c r="DT762" s="179"/>
      <c r="DU762" s="179"/>
      <c r="DV762" s="179"/>
    </row>
    <row r="763" spans="1:126" x14ac:dyDescent="0.2">
      <c r="A763" s="191"/>
      <c r="B763" s="203"/>
      <c r="C763" s="203"/>
      <c r="D763" s="203"/>
      <c r="E763" s="207"/>
      <c r="F763" s="202" t="s">
        <v>259</v>
      </c>
      <c r="G763" s="171"/>
      <c r="H763" s="171"/>
      <c r="I763" s="192"/>
      <c r="J763" s="192"/>
      <c r="K763" s="171"/>
      <c r="L763" s="179"/>
      <c r="M763" s="171"/>
      <c r="N763" s="171"/>
      <c r="O763" s="179"/>
      <c r="P763" s="171"/>
      <c r="Q763" s="171"/>
      <c r="R763" s="179"/>
      <c r="S763" s="171"/>
      <c r="T763" s="171"/>
      <c r="U763" s="179"/>
      <c r="V763" s="171"/>
      <c r="W763" s="171"/>
      <c r="X763" s="179"/>
      <c r="Y763" s="171"/>
      <c r="Z763" s="171"/>
      <c r="AA763" s="179"/>
      <c r="AB763" s="171"/>
      <c r="AC763" s="171"/>
      <c r="AD763" s="179"/>
      <c r="AE763" s="171"/>
      <c r="AF763" s="171"/>
      <c r="AG763" s="179"/>
      <c r="AH763" s="171"/>
      <c r="AI763" s="171"/>
      <c r="AJ763" s="179"/>
      <c r="AK763" s="171"/>
      <c r="AL763" s="171"/>
      <c r="AM763" s="179"/>
      <c r="AN763" s="171"/>
      <c r="AO763" s="171"/>
      <c r="AP763" s="179"/>
      <c r="AQ763" s="171"/>
      <c r="AR763" s="171"/>
      <c r="AS763" s="179"/>
      <c r="AT763" s="171"/>
      <c r="AU763" s="171"/>
      <c r="AV763" s="179"/>
      <c r="AW763" s="171"/>
      <c r="AX763" s="171"/>
      <c r="AY763" s="179"/>
      <c r="AZ763" s="171"/>
      <c r="BA763" s="171"/>
      <c r="BB763" s="179"/>
      <c r="BC763" s="171"/>
      <c r="BD763" s="171"/>
      <c r="BE763" s="179"/>
      <c r="BF763" s="171"/>
      <c r="BG763" s="171"/>
      <c r="BH763" s="179"/>
      <c r="BI763" s="171"/>
      <c r="BJ763" s="171"/>
      <c r="BK763" s="179"/>
      <c r="BL763" s="171"/>
      <c r="BM763" s="171"/>
      <c r="BN763" s="179"/>
      <c r="BO763" s="171"/>
      <c r="BP763" s="171"/>
      <c r="BQ763" s="179"/>
      <c r="BR763" s="171"/>
      <c r="BS763" s="171"/>
      <c r="BT763" s="179"/>
      <c r="BU763" s="171"/>
      <c r="BV763" s="171"/>
      <c r="BW763" s="179"/>
      <c r="BX763" s="171"/>
      <c r="BY763" s="171"/>
      <c r="BZ763" s="179"/>
      <c r="CA763" s="171"/>
      <c r="CB763" s="171"/>
      <c r="CC763" s="179"/>
      <c r="CD763" s="171"/>
      <c r="CE763" s="171"/>
      <c r="CF763" s="179"/>
      <c r="CG763" s="171"/>
      <c r="CH763" s="171"/>
      <c r="CI763" s="179"/>
      <c r="CJ763" s="171"/>
      <c r="CK763" s="171"/>
      <c r="CL763" s="179"/>
      <c r="CM763" s="171"/>
      <c r="CN763" s="171"/>
      <c r="CO763" s="179"/>
      <c r="CP763" s="171"/>
      <c r="CQ763" s="171"/>
      <c r="CR763" s="179"/>
      <c r="CS763" s="171"/>
      <c r="CT763" s="171"/>
      <c r="CU763" s="179"/>
      <c r="CV763" s="171"/>
      <c r="CW763" s="171"/>
      <c r="CX763" s="179"/>
      <c r="CY763" s="171"/>
      <c r="CZ763" s="171"/>
      <c r="DA763" s="179"/>
      <c r="DB763" s="171"/>
      <c r="DC763" s="171"/>
      <c r="DD763" s="179"/>
      <c r="DE763" s="171"/>
      <c r="DF763" s="171"/>
      <c r="DG763" s="179"/>
      <c r="DH763" s="171"/>
      <c r="DI763" s="171"/>
      <c r="DJ763" s="179"/>
      <c r="DK763" s="171"/>
      <c r="DL763" s="171"/>
      <c r="DM763" s="179"/>
      <c r="DN763" s="171"/>
      <c r="DO763" s="171"/>
      <c r="DP763" s="179"/>
      <c r="DQ763" s="171"/>
      <c r="DR763" s="171"/>
      <c r="DS763" s="179"/>
      <c r="DT763" s="171"/>
      <c r="DU763" s="171"/>
      <c r="DV763" s="179"/>
    </row>
    <row r="764" spans="1:126" x14ac:dyDescent="0.2">
      <c r="A764" s="191"/>
      <c r="B764" s="203"/>
      <c r="C764" s="203"/>
      <c r="D764" s="203"/>
      <c r="E764" s="207"/>
      <c r="F764" s="202" t="s">
        <v>258</v>
      </c>
      <c r="G764" s="179"/>
      <c r="H764" s="179"/>
      <c r="I764" s="192"/>
      <c r="J764" s="192"/>
      <c r="K764" s="179"/>
      <c r="L764" s="179"/>
      <c r="M764" s="179"/>
      <c r="N764" s="179"/>
      <c r="O764" s="179"/>
      <c r="P764" s="179"/>
      <c r="Q764" s="179"/>
      <c r="R764" s="179"/>
      <c r="S764" s="179"/>
      <c r="T764" s="179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  <c r="AV764" s="179"/>
      <c r="AW764" s="179"/>
      <c r="AX764" s="179"/>
      <c r="AY764" s="179"/>
      <c r="AZ764" s="179"/>
      <c r="BA764" s="179"/>
      <c r="BB764" s="179"/>
      <c r="BC764" s="179"/>
      <c r="BD764" s="179"/>
      <c r="BE764" s="179"/>
      <c r="BF764" s="179"/>
      <c r="BG764" s="179"/>
      <c r="BH764" s="179"/>
      <c r="BI764" s="179"/>
      <c r="BJ764" s="179"/>
      <c r="BK764" s="179"/>
      <c r="BL764" s="179"/>
      <c r="BM764" s="179"/>
      <c r="BN764" s="179"/>
      <c r="BO764" s="179"/>
      <c r="BP764" s="179"/>
      <c r="BQ764" s="179"/>
      <c r="BR764" s="179"/>
      <c r="BS764" s="179"/>
      <c r="BT764" s="179"/>
      <c r="BU764" s="179"/>
      <c r="BV764" s="179"/>
      <c r="BW764" s="179"/>
      <c r="BX764" s="179"/>
      <c r="BY764" s="179"/>
      <c r="BZ764" s="179"/>
      <c r="CA764" s="179"/>
      <c r="CB764" s="179"/>
      <c r="CC764" s="179"/>
      <c r="CD764" s="179"/>
      <c r="CE764" s="179"/>
      <c r="CF764" s="179"/>
      <c r="CG764" s="179"/>
      <c r="CH764" s="179"/>
      <c r="CI764" s="179"/>
      <c r="CJ764" s="179"/>
      <c r="CK764" s="179"/>
      <c r="CL764" s="179"/>
      <c r="CM764" s="179"/>
      <c r="CN764" s="179"/>
      <c r="CO764" s="179"/>
      <c r="CP764" s="179"/>
      <c r="CQ764" s="179"/>
      <c r="CR764" s="179"/>
      <c r="CS764" s="179"/>
      <c r="CT764" s="179"/>
      <c r="CU764" s="179"/>
      <c r="CV764" s="179"/>
      <c r="CW764" s="179"/>
      <c r="CX764" s="179"/>
      <c r="CY764" s="179"/>
      <c r="CZ764" s="179"/>
      <c r="DA764" s="179"/>
      <c r="DB764" s="179"/>
      <c r="DC764" s="179"/>
      <c r="DD764" s="179"/>
      <c r="DE764" s="179"/>
      <c r="DF764" s="179"/>
      <c r="DG764" s="179"/>
      <c r="DH764" s="179"/>
      <c r="DI764" s="179"/>
      <c r="DJ764" s="179"/>
      <c r="DK764" s="179"/>
      <c r="DL764" s="179"/>
      <c r="DM764" s="179"/>
      <c r="DN764" s="179"/>
      <c r="DO764" s="179"/>
      <c r="DP764" s="179"/>
      <c r="DQ764" s="179"/>
      <c r="DR764" s="179"/>
      <c r="DS764" s="179"/>
      <c r="DT764" s="179"/>
      <c r="DU764" s="179"/>
      <c r="DV764" s="179"/>
    </row>
    <row r="765" spans="1:126" x14ac:dyDescent="0.2">
      <c r="A765" s="191"/>
      <c r="B765" s="203"/>
      <c r="C765" s="203"/>
      <c r="D765" s="203"/>
      <c r="E765" s="207"/>
      <c r="F765" s="202" t="s">
        <v>259</v>
      </c>
      <c r="G765" s="179"/>
      <c r="H765" s="179"/>
      <c r="I765" s="192"/>
      <c r="J765" s="192"/>
      <c r="K765" s="179"/>
      <c r="L765" s="179"/>
      <c r="M765" s="179"/>
      <c r="N765" s="179"/>
      <c r="O765" s="179"/>
      <c r="P765" s="179"/>
      <c r="Q765" s="179"/>
      <c r="R765" s="179"/>
      <c r="S765" s="179"/>
      <c r="T765" s="179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  <c r="AV765" s="179"/>
      <c r="AW765" s="179"/>
      <c r="AX765" s="179"/>
      <c r="AY765" s="179"/>
      <c r="AZ765" s="179"/>
      <c r="BA765" s="179"/>
      <c r="BB765" s="179"/>
      <c r="BC765" s="179"/>
      <c r="BD765" s="179"/>
      <c r="BE765" s="179"/>
      <c r="BF765" s="179"/>
      <c r="BG765" s="179"/>
      <c r="BH765" s="179"/>
      <c r="BI765" s="179"/>
      <c r="BJ765" s="179"/>
      <c r="BK765" s="179"/>
      <c r="BL765" s="179"/>
      <c r="BM765" s="179"/>
      <c r="BN765" s="179"/>
      <c r="BO765" s="179"/>
      <c r="BP765" s="179"/>
      <c r="BQ765" s="179"/>
      <c r="BR765" s="179"/>
      <c r="BS765" s="179"/>
      <c r="BT765" s="179"/>
      <c r="BU765" s="179"/>
      <c r="BV765" s="179"/>
      <c r="BW765" s="179"/>
      <c r="BX765" s="179"/>
      <c r="BY765" s="179"/>
      <c r="BZ765" s="179"/>
      <c r="CA765" s="179"/>
      <c r="CB765" s="179"/>
      <c r="CC765" s="179"/>
      <c r="CD765" s="179"/>
      <c r="CE765" s="179"/>
      <c r="CF765" s="179"/>
      <c r="CG765" s="179"/>
      <c r="CH765" s="179"/>
      <c r="CI765" s="179"/>
      <c r="CJ765" s="179"/>
      <c r="CK765" s="179"/>
      <c r="CL765" s="179"/>
      <c r="CM765" s="179"/>
      <c r="CN765" s="179"/>
      <c r="CO765" s="179"/>
      <c r="CP765" s="179"/>
      <c r="CQ765" s="179"/>
      <c r="CR765" s="179"/>
      <c r="CS765" s="179"/>
      <c r="CT765" s="179"/>
      <c r="CU765" s="179"/>
      <c r="CV765" s="179"/>
      <c r="CW765" s="179"/>
      <c r="CX765" s="179"/>
      <c r="CY765" s="179"/>
      <c r="CZ765" s="179"/>
      <c r="DA765" s="179"/>
      <c r="DB765" s="179"/>
      <c r="DC765" s="179"/>
      <c r="DD765" s="179"/>
      <c r="DE765" s="179"/>
      <c r="DF765" s="179"/>
      <c r="DG765" s="179"/>
      <c r="DH765" s="179"/>
      <c r="DI765" s="179"/>
      <c r="DJ765" s="179"/>
      <c r="DK765" s="179"/>
      <c r="DL765" s="179"/>
      <c r="DM765" s="179"/>
      <c r="DN765" s="179"/>
      <c r="DO765" s="179"/>
      <c r="DP765" s="179"/>
      <c r="DQ765" s="179"/>
      <c r="DR765" s="179"/>
      <c r="DS765" s="179"/>
      <c r="DT765" s="179"/>
      <c r="DU765" s="179"/>
      <c r="DV765" s="179"/>
    </row>
    <row r="766" spans="1:126" x14ac:dyDescent="0.2">
      <c r="A766" s="191"/>
      <c r="B766" s="203"/>
      <c r="C766" s="203"/>
      <c r="D766" s="203"/>
      <c r="E766" s="207"/>
      <c r="F766" s="202" t="s">
        <v>258</v>
      </c>
      <c r="G766" s="179"/>
      <c r="H766" s="179"/>
      <c r="I766" s="192"/>
      <c r="J766" s="192"/>
      <c r="K766" s="179"/>
      <c r="L766" s="179"/>
      <c r="M766" s="179"/>
      <c r="N766" s="179"/>
      <c r="O766" s="179"/>
      <c r="P766" s="179"/>
      <c r="Q766" s="179"/>
      <c r="R766" s="179"/>
      <c r="S766" s="179"/>
      <c r="T766" s="179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  <c r="AV766" s="179"/>
      <c r="AW766" s="179"/>
      <c r="AX766" s="179"/>
      <c r="AY766" s="179"/>
      <c r="AZ766" s="179"/>
      <c r="BA766" s="179"/>
      <c r="BB766" s="179"/>
      <c r="BC766" s="179"/>
      <c r="BD766" s="179"/>
      <c r="BE766" s="179"/>
      <c r="BF766" s="179"/>
      <c r="BG766" s="179"/>
      <c r="BH766" s="179"/>
      <c r="BI766" s="179"/>
      <c r="BJ766" s="179"/>
      <c r="BK766" s="179"/>
      <c r="BL766" s="179"/>
      <c r="BM766" s="179"/>
      <c r="BN766" s="179"/>
      <c r="BO766" s="179"/>
      <c r="BP766" s="179"/>
      <c r="BQ766" s="179"/>
      <c r="BR766" s="179"/>
      <c r="BS766" s="179"/>
      <c r="BT766" s="179"/>
      <c r="BU766" s="179"/>
      <c r="BV766" s="179"/>
      <c r="BW766" s="179"/>
      <c r="BX766" s="179"/>
      <c r="BY766" s="179"/>
      <c r="BZ766" s="179"/>
      <c r="CA766" s="179"/>
      <c r="CB766" s="179"/>
      <c r="CC766" s="179"/>
      <c r="CD766" s="179"/>
      <c r="CE766" s="179"/>
      <c r="CF766" s="179"/>
      <c r="CG766" s="179"/>
      <c r="CH766" s="179"/>
      <c r="CI766" s="179"/>
      <c r="CJ766" s="179"/>
      <c r="CK766" s="179"/>
      <c r="CL766" s="179"/>
      <c r="CM766" s="179"/>
      <c r="CN766" s="179"/>
      <c r="CO766" s="179"/>
      <c r="CP766" s="179"/>
      <c r="CQ766" s="179"/>
      <c r="CR766" s="179"/>
      <c r="CS766" s="179"/>
      <c r="CT766" s="179"/>
      <c r="CU766" s="179"/>
      <c r="CV766" s="179"/>
      <c r="CW766" s="179"/>
      <c r="CX766" s="179"/>
      <c r="CY766" s="179"/>
      <c r="CZ766" s="179"/>
      <c r="DA766" s="179"/>
      <c r="DB766" s="179"/>
      <c r="DC766" s="179"/>
      <c r="DD766" s="179"/>
      <c r="DE766" s="179"/>
      <c r="DF766" s="179"/>
      <c r="DG766" s="179"/>
      <c r="DH766" s="179"/>
      <c r="DI766" s="179"/>
      <c r="DJ766" s="179"/>
      <c r="DK766" s="179"/>
      <c r="DL766" s="179"/>
      <c r="DM766" s="179"/>
      <c r="DN766" s="179"/>
      <c r="DO766" s="179"/>
      <c r="DP766" s="179"/>
      <c r="DQ766" s="179"/>
      <c r="DR766" s="179"/>
      <c r="DS766" s="179"/>
      <c r="DT766" s="179"/>
      <c r="DU766" s="179"/>
      <c r="DV766" s="179"/>
    </row>
    <row r="767" spans="1:126" x14ac:dyDescent="0.2">
      <c r="A767" s="191"/>
      <c r="B767" s="203"/>
      <c r="C767" s="203"/>
      <c r="D767" s="203"/>
      <c r="E767" s="207"/>
      <c r="F767" s="202" t="s">
        <v>259</v>
      </c>
      <c r="G767" s="179"/>
      <c r="H767" s="179"/>
      <c r="I767" s="192"/>
      <c r="J767" s="192"/>
      <c r="K767" s="179"/>
      <c r="L767" s="179"/>
      <c r="M767" s="179"/>
      <c r="N767" s="179"/>
      <c r="O767" s="179"/>
      <c r="P767" s="179"/>
      <c r="Q767" s="179"/>
      <c r="R767" s="179"/>
      <c r="S767" s="179"/>
      <c r="T767" s="179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  <c r="AV767" s="179"/>
      <c r="AW767" s="179"/>
      <c r="AX767" s="179"/>
      <c r="AY767" s="179"/>
      <c r="AZ767" s="179"/>
      <c r="BA767" s="179"/>
      <c r="BB767" s="179"/>
      <c r="BC767" s="179"/>
      <c r="BD767" s="179"/>
      <c r="BE767" s="179"/>
      <c r="BF767" s="179"/>
      <c r="BG767" s="179"/>
      <c r="BH767" s="179"/>
      <c r="BI767" s="179"/>
      <c r="BJ767" s="179"/>
      <c r="BK767" s="179"/>
      <c r="BL767" s="179"/>
      <c r="BM767" s="179"/>
      <c r="BN767" s="179"/>
      <c r="BO767" s="179"/>
      <c r="BP767" s="179"/>
      <c r="BQ767" s="179"/>
      <c r="BR767" s="179"/>
      <c r="BS767" s="179"/>
      <c r="BT767" s="179"/>
      <c r="BU767" s="179"/>
      <c r="BV767" s="179"/>
      <c r="BW767" s="179"/>
      <c r="BX767" s="179"/>
      <c r="BY767" s="179"/>
      <c r="BZ767" s="179"/>
      <c r="CA767" s="179"/>
      <c r="CB767" s="179"/>
      <c r="CC767" s="179"/>
      <c r="CD767" s="179"/>
      <c r="CE767" s="179"/>
      <c r="CF767" s="179"/>
      <c r="CG767" s="179"/>
      <c r="CH767" s="179"/>
      <c r="CI767" s="179"/>
      <c r="CJ767" s="179"/>
      <c r="CK767" s="179"/>
      <c r="CL767" s="179"/>
      <c r="CM767" s="179"/>
      <c r="CN767" s="179"/>
      <c r="CO767" s="179"/>
      <c r="CP767" s="179"/>
      <c r="CQ767" s="179"/>
      <c r="CR767" s="179"/>
      <c r="CS767" s="179"/>
      <c r="CT767" s="179"/>
      <c r="CU767" s="179"/>
      <c r="CV767" s="179"/>
      <c r="CW767" s="179"/>
      <c r="CX767" s="179"/>
      <c r="CY767" s="179"/>
      <c r="CZ767" s="179"/>
      <c r="DA767" s="179"/>
      <c r="DB767" s="179"/>
      <c r="DC767" s="179"/>
      <c r="DD767" s="179"/>
      <c r="DE767" s="179"/>
      <c r="DF767" s="179"/>
      <c r="DG767" s="179"/>
      <c r="DH767" s="179"/>
      <c r="DI767" s="179"/>
      <c r="DJ767" s="179"/>
      <c r="DK767" s="179"/>
      <c r="DL767" s="179"/>
      <c r="DM767" s="179"/>
      <c r="DN767" s="179"/>
      <c r="DO767" s="179"/>
      <c r="DP767" s="179"/>
      <c r="DQ767" s="179"/>
      <c r="DR767" s="179"/>
      <c r="DS767" s="179"/>
      <c r="DT767" s="179"/>
      <c r="DU767" s="179"/>
      <c r="DV767" s="179"/>
    </row>
    <row r="768" spans="1:126" x14ac:dyDescent="0.2">
      <c r="A768" s="191"/>
      <c r="B768" s="203"/>
      <c r="C768" s="203"/>
      <c r="D768" s="203"/>
      <c r="E768" s="207"/>
      <c r="F768" s="202" t="s">
        <v>258</v>
      </c>
      <c r="G768" s="179"/>
      <c r="H768" s="179"/>
      <c r="I768" s="192"/>
      <c r="J768" s="192"/>
      <c r="K768" s="179"/>
      <c r="L768" s="179"/>
      <c r="M768" s="179"/>
      <c r="N768" s="179"/>
      <c r="O768" s="179"/>
      <c r="P768" s="179"/>
      <c r="Q768" s="179"/>
      <c r="R768" s="179"/>
      <c r="S768" s="179"/>
      <c r="T768" s="179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  <c r="AV768" s="179"/>
      <c r="AW768" s="179"/>
      <c r="AX768" s="179"/>
      <c r="AY768" s="179"/>
      <c r="AZ768" s="179"/>
      <c r="BA768" s="179"/>
      <c r="BB768" s="179"/>
      <c r="BC768" s="179"/>
      <c r="BD768" s="179"/>
      <c r="BE768" s="179"/>
      <c r="BF768" s="179"/>
      <c r="BG768" s="179"/>
      <c r="BH768" s="179"/>
      <c r="BI768" s="179"/>
      <c r="BJ768" s="179"/>
      <c r="BK768" s="179"/>
      <c r="BL768" s="179"/>
      <c r="BM768" s="179"/>
      <c r="BN768" s="179"/>
      <c r="BO768" s="179"/>
      <c r="BP768" s="179"/>
      <c r="BQ768" s="179"/>
      <c r="BR768" s="179"/>
      <c r="BS768" s="179"/>
      <c r="BT768" s="179"/>
      <c r="BU768" s="179"/>
      <c r="BV768" s="179"/>
      <c r="BW768" s="179"/>
      <c r="BX768" s="179"/>
      <c r="BY768" s="179"/>
      <c r="BZ768" s="179"/>
      <c r="CA768" s="179"/>
      <c r="CB768" s="179"/>
      <c r="CC768" s="179"/>
      <c r="CD768" s="179"/>
      <c r="CE768" s="179"/>
      <c r="CF768" s="179"/>
      <c r="CG768" s="179"/>
      <c r="CH768" s="179"/>
      <c r="CI768" s="179"/>
      <c r="CJ768" s="179"/>
      <c r="CK768" s="179"/>
      <c r="CL768" s="179"/>
      <c r="CM768" s="179"/>
      <c r="CN768" s="179"/>
      <c r="CO768" s="179"/>
      <c r="CP768" s="179"/>
      <c r="CQ768" s="179"/>
      <c r="CR768" s="179"/>
      <c r="CS768" s="179"/>
      <c r="CT768" s="179"/>
      <c r="CU768" s="179"/>
      <c r="CV768" s="179"/>
      <c r="CW768" s="179"/>
      <c r="CX768" s="179"/>
      <c r="CY768" s="179"/>
      <c r="CZ768" s="179"/>
      <c r="DA768" s="179"/>
      <c r="DB768" s="179"/>
      <c r="DC768" s="179"/>
      <c r="DD768" s="179"/>
      <c r="DE768" s="179"/>
      <c r="DF768" s="179"/>
      <c r="DG768" s="179"/>
      <c r="DH768" s="179"/>
      <c r="DI768" s="179"/>
      <c r="DJ768" s="179"/>
      <c r="DK768" s="179"/>
      <c r="DL768" s="179"/>
      <c r="DM768" s="179"/>
      <c r="DN768" s="179"/>
      <c r="DO768" s="179"/>
      <c r="DP768" s="179"/>
      <c r="DQ768" s="179"/>
      <c r="DR768" s="179"/>
      <c r="DS768" s="179"/>
      <c r="DT768" s="179"/>
      <c r="DU768" s="179"/>
      <c r="DV768" s="179"/>
    </row>
    <row r="769" spans="1:126" x14ac:dyDescent="0.2">
      <c r="A769" s="191"/>
      <c r="B769" s="203"/>
      <c r="C769" s="203"/>
      <c r="D769" s="203"/>
      <c r="E769" s="207"/>
      <c r="F769" s="202" t="s">
        <v>259</v>
      </c>
      <c r="G769" s="179"/>
      <c r="H769" s="179"/>
      <c r="I769" s="192"/>
      <c r="J769" s="192"/>
      <c r="K769" s="179"/>
      <c r="L769" s="179"/>
      <c r="M769" s="179"/>
      <c r="N769" s="179"/>
      <c r="O769" s="179"/>
      <c r="P769" s="179"/>
      <c r="Q769" s="179"/>
      <c r="R769" s="179"/>
      <c r="S769" s="179"/>
      <c r="T769" s="179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  <c r="AV769" s="179"/>
      <c r="AW769" s="179"/>
      <c r="AX769" s="179"/>
      <c r="AY769" s="179"/>
      <c r="AZ769" s="179"/>
      <c r="BA769" s="179"/>
      <c r="BB769" s="179"/>
      <c r="BC769" s="179"/>
      <c r="BD769" s="179"/>
      <c r="BE769" s="179"/>
      <c r="BF769" s="179"/>
      <c r="BG769" s="179"/>
      <c r="BH769" s="179"/>
      <c r="BI769" s="179"/>
      <c r="BJ769" s="179"/>
      <c r="BK769" s="179"/>
      <c r="BL769" s="179"/>
      <c r="BM769" s="179"/>
      <c r="BN769" s="179"/>
      <c r="BO769" s="179"/>
      <c r="BP769" s="179"/>
      <c r="BQ769" s="179"/>
      <c r="BR769" s="179"/>
      <c r="BS769" s="179"/>
      <c r="BT769" s="179"/>
      <c r="BU769" s="179"/>
      <c r="BV769" s="179"/>
      <c r="BW769" s="179"/>
      <c r="BX769" s="179"/>
      <c r="BY769" s="179"/>
      <c r="BZ769" s="179"/>
      <c r="CA769" s="179"/>
      <c r="CB769" s="179"/>
      <c r="CC769" s="179"/>
      <c r="CD769" s="179"/>
      <c r="CE769" s="179"/>
      <c r="CF769" s="179"/>
      <c r="CG769" s="179"/>
      <c r="CH769" s="179"/>
      <c r="CI769" s="179"/>
      <c r="CJ769" s="179"/>
      <c r="CK769" s="179"/>
      <c r="CL769" s="179"/>
      <c r="CM769" s="179"/>
      <c r="CN769" s="179"/>
      <c r="CO769" s="179"/>
      <c r="CP769" s="179"/>
      <c r="CQ769" s="179"/>
      <c r="CR769" s="179"/>
      <c r="CS769" s="179"/>
      <c r="CT769" s="179"/>
      <c r="CU769" s="179"/>
      <c r="CV769" s="179"/>
      <c r="CW769" s="179"/>
      <c r="CX769" s="179"/>
      <c r="CY769" s="179"/>
      <c r="CZ769" s="179"/>
      <c r="DA769" s="179"/>
      <c r="DB769" s="179"/>
      <c r="DC769" s="179"/>
      <c r="DD769" s="179"/>
      <c r="DE769" s="179"/>
      <c r="DF769" s="179"/>
      <c r="DG769" s="179"/>
      <c r="DH769" s="179"/>
      <c r="DI769" s="179"/>
      <c r="DJ769" s="179"/>
      <c r="DK769" s="179"/>
      <c r="DL769" s="179"/>
      <c r="DM769" s="179"/>
      <c r="DN769" s="179"/>
      <c r="DO769" s="179"/>
      <c r="DP769" s="179"/>
      <c r="DQ769" s="179"/>
      <c r="DR769" s="179"/>
      <c r="DS769" s="179"/>
      <c r="DT769" s="179"/>
      <c r="DU769" s="179"/>
      <c r="DV769" s="179"/>
    </row>
    <row r="770" spans="1:126" x14ac:dyDescent="0.2">
      <c r="A770" s="191"/>
      <c r="B770" s="203"/>
      <c r="C770" s="203"/>
      <c r="D770" s="203"/>
      <c r="E770" s="207"/>
      <c r="F770" s="202" t="s">
        <v>258</v>
      </c>
      <c r="G770" s="179"/>
      <c r="H770" s="179"/>
      <c r="I770" s="192"/>
      <c r="J770" s="192"/>
      <c r="K770" s="179"/>
      <c r="L770" s="179"/>
      <c r="M770" s="179"/>
      <c r="N770" s="179"/>
      <c r="O770" s="179"/>
      <c r="P770" s="179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  <c r="AV770" s="179"/>
      <c r="AW770" s="179"/>
      <c r="AX770" s="179"/>
      <c r="AY770" s="179"/>
      <c r="AZ770" s="179"/>
      <c r="BA770" s="179"/>
      <c r="BB770" s="179"/>
      <c r="BC770" s="179"/>
      <c r="BD770" s="179"/>
      <c r="BE770" s="179"/>
      <c r="BF770" s="179"/>
      <c r="BG770" s="179"/>
      <c r="BH770" s="179"/>
      <c r="BI770" s="179"/>
      <c r="BJ770" s="179"/>
      <c r="BK770" s="179"/>
      <c r="BL770" s="179"/>
      <c r="BM770" s="179"/>
      <c r="BN770" s="179"/>
      <c r="BO770" s="179"/>
      <c r="BP770" s="179"/>
      <c r="BQ770" s="179"/>
      <c r="BR770" s="179"/>
      <c r="BS770" s="179"/>
      <c r="BT770" s="179"/>
      <c r="BU770" s="179"/>
      <c r="BV770" s="179"/>
      <c r="BW770" s="179"/>
      <c r="BX770" s="179"/>
      <c r="BY770" s="179"/>
      <c r="BZ770" s="179"/>
      <c r="CA770" s="179"/>
      <c r="CB770" s="179"/>
      <c r="CC770" s="179"/>
      <c r="CD770" s="179"/>
      <c r="CE770" s="179"/>
      <c r="CF770" s="179"/>
      <c r="CG770" s="179"/>
      <c r="CH770" s="179"/>
      <c r="CI770" s="179"/>
      <c r="CJ770" s="179"/>
      <c r="CK770" s="179"/>
      <c r="CL770" s="179"/>
      <c r="CM770" s="179"/>
      <c r="CN770" s="179"/>
      <c r="CO770" s="179"/>
      <c r="CP770" s="179"/>
      <c r="CQ770" s="179"/>
      <c r="CR770" s="179"/>
      <c r="CS770" s="179"/>
      <c r="CT770" s="179"/>
      <c r="CU770" s="179"/>
      <c r="CV770" s="179"/>
      <c r="CW770" s="179"/>
      <c r="CX770" s="179"/>
      <c r="CY770" s="179"/>
      <c r="CZ770" s="179"/>
      <c r="DA770" s="179"/>
      <c r="DB770" s="179"/>
      <c r="DC770" s="179"/>
      <c r="DD770" s="179"/>
      <c r="DE770" s="179"/>
      <c r="DF770" s="179"/>
      <c r="DG770" s="179"/>
      <c r="DH770" s="179"/>
      <c r="DI770" s="179"/>
      <c r="DJ770" s="179"/>
      <c r="DK770" s="179"/>
      <c r="DL770" s="179"/>
      <c r="DM770" s="179"/>
      <c r="DN770" s="179"/>
      <c r="DO770" s="179"/>
      <c r="DP770" s="179"/>
      <c r="DQ770" s="179"/>
      <c r="DR770" s="179"/>
      <c r="DS770" s="179"/>
      <c r="DT770" s="179"/>
      <c r="DU770" s="179"/>
      <c r="DV770" s="179"/>
    </row>
    <row r="771" spans="1:126" x14ac:dyDescent="0.2">
      <c r="A771" s="191"/>
      <c r="B771" s="203"/>
      <c r="C771" s="203"/>
      <c r="D771" s="203"/>
      <c r="E771" s="207"/>
      <c r="F771" s="202" t="s">
        <v>259</v>
      </c>
      <c r="G771" s="179"/>
      <c r="H771" s="179"/>
      <c r="I771" s="192"/>
      <c r="J771" s="192"/>
      <c r="K771" s="179"/>
      <c r="L771" s="179"/>
      <c r="M771" s="179"/>
      <c r="N771" s="179"/>
      <c r="O771" s="179"/>
      <c r="P771" s="179"/>
      <c r="Q771" s="179"/>
      <c r="R771" s="179"/>
      <c r="S771" s="179"/>
      <c r="T771" s="179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  <c r="AV771" s="179"/>
      <c r="AW771" s="179"/>
      <c r="AX771" s="179"/>
      <c r="AY771" s="179"/>
      <c r="AZ771" s="179"/>
      <c r="BA771" s="179"/>
      <c r="BB771" s="179"/>
      <c r="BC771" s="179"/>
      <c r="BD771" s="179"/>
      <c r="BE771" s="179"/>
      <c r="BF771" s="179"/>
      <c r="BG771" s="179"/>
      <c r="BH771" s="179"/>
      <c r="BI771" s="179"/>
      <c r="BJ771" s="179"/>
      <c r="BK771" s="179"/>
      <c r="BL771" s="179"/>
      <c r="BM771" s="179"/>
      <c r="BN771" s="179"/>
      <c r="BO771" s="179"/>
      <c r="BP771" s="179"/>
      <c r="BQ771" s="179"/>
      <c r="BR771" s="179"/>
      <c r="BS771" s="179"/>
      <c r="BT771" s="179"/>
      <c r="BU771" s="179"/>
      <c r="BV771" s="179"/>
      <c r="BW771" s="179"/>
      <c r="BX771" s="179"/>
      <c r="BY771" s="179"/>
      <c r="BZ771" s="179"/>
      <c r="CA771" s="179"/>
      <c r="CB771" s="179"/>
      <c r="CC771" s="179"/>
      <c r="CD771" s="179"/>
      <c r="CE771" s="179"/>
      <c r="CF771" s="179"/>
      <c r="CG771" s="179"/>
      <c r="CH771" s="179"/>
      <c r="CI771" s="179"/>
      <c r="CJ771" s="179"/>
      <c r="CK771" s="179"/>
      <c r="CL771" s="179"/>
      <c r="CM771" s="179"/>
      <c r="CN771" s="179"/>
      <c r="CO771" s="179"/>
      <c r="CP771" s="179"/>
      <c r="CQ771" s="179"/>
      <c r="CR771" s="179"/>
      <c r="CS771" s="179"/>
      <c r="CT771" s="179"/>
      <c r="CU771" s="179"/>
      <c r="CV771" s="179"/>
      <c r="CW771" s="179"/>
      <c r="CX771" s="179"/>
      <c r="CY771" s="179"/>
      <c r="CZ771" s="179"/>
      <c r="DA771" s="179"/>
      <c r="DB771" s="179"/>
      <c r="DC771" s="179"/>
      <c r="DD771" s="179"/>
      <c r="DE771" s="179"/>
      <c r="DF771" s="179"/>
      <c r="DG771" s="179"/>
      <c r="DH771" s="179"/>
      <c r="DI771" s="179"/>
      <c r="DJ771" s="179"/>
      <c r="DK771" s="179"/>
      <c r="DL771" s="179"/>
      <c r="DM771" s="179"/>
      <c r="DN771" s="179"/>
      <c r="DO771" s="179"/>
      <c r="DP771" s="179"/>
      <c r="DQ771" s="179"/>
      <c r="DR771" s="179"/>
      <c r="DS771" s="179"/>
      <c r="DT771" s="179"/>
      <c r="DU771" s="179"/>
      <c r="DV771" s="179"/>
    </row>
    <row r="772" spans="1:126" x14ac:dyDescent="0.2">
      <c r="A772" s="191"/>
      <c r="B772" s="203"/>
      <c r="C772" s="203"/>
      <c r="D772" s="203"/>
      <c r="E772" s="207"/>
      <c r="F772" s="202" t="s">
        <v>258</v>
      </c>
      <c r="G772" s="179"/>
      <c r="H772" s="179"/>
      <c r="I772" s="192"/>
      <c r="J772" s="192"/>
      <c r="K772" s="179"/>
      <c r="L772" s="179"/>
      <c r="M772" s="179"/>
      <c r="N772" s="179"/>
      <c r="O772" s="179"/>
      <c r="P772" s="179"/>
      <c r="Q772" s="179"/>
      <c r="R772" s="179"/>
      <c r="S772" s="179"/>
      <c r="T772" s="179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  <c r="AV772" s="179"/>
      <c r="AW772" s="179"/>
      <c r="AX772" s="179"/>
      <c r="AY772" s="179"/>
      <c r="AZ772" s="179"/>
      <c r="BA772" s="179"/>
      <c r="BB772" s="179"/>
      <c r="BC772" s="179"/>
      <c r="BD772" s="179"/>
      <c r="BE772" s="179"/>
      <c r="BF772" s="179"/>
      <c r="BG772" s="179"/>
      <c r="BH772" s="179"/>
      <c r="BI772" s="179"/>
      <c r="BJ772" s="179"/>
      <c r="BK772" s="179"/>
      <c r="BL772" s="179"/>
      <c r="BM772" s="179"/>
      <c r="BN772" s="179"/>
      <c r="BO772" s="179"/>
      <c r="BP772" s="179"/>
      <c r="BQ772" s="179"/>
      <c r="BR772" s="179"/>
      <c r="BS772" s="179"/>
      <c r="BT772" s="179"/>
      <c r="BU772" s="179"/>
      <c r="BV772" s="179"/>
      <c r="BW772" s="179"/>
      <c r="BX772" s="179"/>
      <c r="BY772" s="179"/>
      <c r="BZ772" s="179"/>
      <c r="CA772" s="179"/>
      <c r="CB772" s="179"/>
      <c r="CC772" s="179"/>
      <c r="CD772" s="179"/>
      <c r="CE772" s="179"/>
      <c r="CF772" s="179"/>
      <c r="CG772" s="179"/>
      <c r="CH772" s="179"/>
      <c r="CI772" s="179"/>
      <c r="CJ772" s="179"/>
      <c r="CK772" s="179"/>
      <c r="CL772" s="179"/>
      <c r="CM772" s="179"/>
      <c r="CN772" s="179"/>
      <c r="CO772" s="179"/>
      <c r="CP772" s="179"/>
      <c r="CQ772" s="179"/>
      <c r="CR772" s="179"/>
      <c r="CS772" s="179"/>
      <c r="CT772" s="179"/>
      <c r="CU772" s="179"/>
      <c r="CV772" s="179"/>
      <c r="CW772" s="179"/>
      <c r="CX772" s="179"/>
      <c r="CY772" s="179"/>
      <c r="CZ772" s="179"/>
      <c r="DA772" s="179"/>
      <c r="DB772" s="179"/>
      <c r="DC772" s="179"/>
      <c r="DD772" s="179"/>
      <c r="DE772" s="179"/>
      <c r="DF772" s="179"/>
      <c r="DG772" s="179"/>
      <c r="DH772" s="179"/>
      <c r="DI772" s="179"/>
      <c r="DJ772" s="179"/>
      <c r="DK772" s="179"/>
      <c r="DL772" s="179"/>
      <c r="DM772" s="179"/>
      <c r="DN772" s="179"/>
      <c r="DO772" s="179"/>
      <c r="DP772" s="179"/>
      <c r="DQ772" s="179"/>
      <c r="DR772" s="179"/>
      <c r="DS772" s="179"/>
      <c r="DT772" s="179"/>
      <c r="DU772" s="179"/>
      <c r="DV772" s="179"/>
    </row>
    <row r="773" spans="1:126" x14ac:dyDescent="0.2">
      <c r="A773" s="191"/>
      <c r="B773" s="203"/>
      <c r="C773" s="203"/>
      <c r="D773" s="203"/>
      <c r="E773" s="207"/>
      <c r="F773" s="202" t="s">
        <v>259</v>
      </c>
      <c r="G773" s="179"/>
      <c r="H773" s="179"/>
      <c r="I773" s="192"/>
      <c r="J773" s="192"/>
      <c r="K773" s="179"/>
      <c r="L773" s="179"/>
      <c r="M773" s="179"/>
      <c r="N773" s="179"/>
      <c r="O773" s="179"/>
      <c r="P773" s="179"/>
      <c r="Q773" s="179"/>
      <c r="R773" s="179"/>
      <c r="S773" s="179"/>
      <c r="T773" s="179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  <c r="AV773" s="179"/>
      <c r="AW773" s="179"/>
      <c r="AX773" s="179"/>
      <c r="AY773" s="179"/>
      <c r="AZ773" s="179"/>
      <c r="BA773" s="179"/>
      <c r="BB773" s="179"/>
      <c r="BC773" s="179"/>
      <c r="BD773" s="179"/>
      <c r="BE773" s="179"/>
      <c r="BF773" s="179"/>
      <c r="BG773" s="179"/>
      <c r="BH773" s="179"/>
      <c r="BI773" s="179"/>
      <c r="BJ773" s="179"/>
      <c r="BK773" s="179"/>
      <c r="BL773" s="179"/>
      <c r="BM773" s="179"/>
      <c r="BN773" s="179"/>
      <c r="BO773" s="179"/>
      <c r="BP773" s="179"/>
      <c r="BQ773" s="179"/>
      <c r="BR773" s="179"/>
      <c r="BS773" s="179"/>
      <c r="BT773" s="179"/>
      <c r="BU773" s="179"/>
      <c r="BV773" s="179"/>
      <c r="BW773" s="179"/>
      <c r="BX773" s="179"/>
      <c r="BY773" s="179"/>
      <c r="BZ773" s="179"/>
      <c r="CA773" s="179"/>
      <c r="CB773" s="179"/>
      <c r="CC773" s="179"/>
      <c r="CD773" s="179"/>
      <c r="CE773" s="179"/>
      <c r="CF773" s="179"/>
      <c r="CG773" s="179"/>
      <c r="CH773" s="179"/>
      <c r="CI773" s="179"/>
      <c r="CJ773" s="179"/>
      <c r="CK773" s="179"/>
      <c r="CL773" s="179"/>
      <c r="CM773" s="179"/>
      <c r="CN773" s="179"/>
      <c r="CO773" s="179"/>
      <c r="CP773" s="179"/>
      <c r="CQ773" s="179"/>
      <c r="CR773" s="179"/>
      <c r="CS773" s="179"/>
      <c r="CT773" s="179"/>
      <c r="CU773" s="179"/>
      <c r="CV773" s="179"/>
      <c r="CW773" s="179"/>
      <c r="CX773" s="179"/>
      <c r="CY773" s="179"/>
      <c r="CZ773" s="179"/>
      <c r="DA773" s="179"/>
      <c r="DB773" s="179"/>
      <c r="DC773" s="179"/>
      <c r="DD773" s="179"/>
      <c r="DE773" s="179"/>
      <c r="DF773" s="179"/>
      <c r="DG773" s="179"/>
      <c r="DH773" s="179"/>
      <c r="DI773" s="179"/>
      <c r="DJ773" s="179"/>
      <c r="DK773" s="179"/>
      <c r="DL773" s="179"/>
      <c r="DM773" s="179"/>
      <c r="DN773" s="179"/>
      <c r="DO773" s="179"/>
      <c r="DP773" s="179"/>
      <c r="DQ773" s="179"/>
      <c r="DR773" s="179"/>
      <c r="DS773" s="179"/>
      <c r="DT773" s="179"/>
      <c r="DU773" s="179"/>
      <c r="DV773" s="179"/>
    </row>
    <row r="774" spans="1:126" x14ac:dyDescent="0.2">
      <c r="A774" s="191"/>
      <c r="B774" s="203"/>
      <c r="C774" s="203"/>
      <c r="D774" s="203"/>
      <c r="E774" s="207"/>
      <c r="F774" s="202" t="s">
        <v>258</v>
      </c>
      <c r="G774" s="179"/>
      <c r="H774" s="179"/>
      <c r="I774" s="192"/>
      <c r="J774" s="192"/>
      <c r="K774" s="179"/>
      <c r="L774" s="179"/>
      <c r="M774" s="179"/>
      <c r="N774" s="179"/>
      <c r="O774" s="179"/>
      <c r="P774" s="179"/>
      <c r="Q774" s="179"/>
      <c r="R774" s="179"/>
      <c r="S774" s="179"/>
      <c r="T774" s="179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  <c r="AV774" s="179"/>
      <c r="AW774" s="179"/>
      <c r="AX774" s="179"/>
      <c r="AY774" s="179"/>
      <c r="AZ774" s="179"/>
      <c r="BA774" s="179"/>
      <c r="BB774" s="179"/>
      <c r="BC774" s="179"/>
      <c r="BD774" s="179"/>
      <c r="BE774" s="179"/>
      <c r="BF774" s="179"/>
      <c r="BG774" s="179"/>
      <c r="BH774" s="179"/>
      <c r="BI774" s="179"/>
      <c r="BJ774" s="179"/>
      <c r="BK774" s="179"/>
      <c r="BL774" s="179"/>
      <c r="BM774" s="179"/>
      <c r="BN774" s="179"/>
      <c r="BO774" s="179"/>
      <c r="BP774" s="179"/>
      <c r="BQ774" s="179"/>
      <c r="BR774" s="179"/>
      <c r="BS774" s="179"/>
      <c r="BT774" s="179"/>
      <c r="BU774" s="179"/>
      <c r="BV774" s="179"/>
      <c r="BW774" s="179"/>
      <c r="BX774" s="179"/>
      <c r="BY774" s="179"/>
      <c r="BZ774" s="179"/>
      <c r="CA774" s="179"/>
      <c r="CB774" s="179"/>
      <c r="CC774" s="179"/>
      <c r="CD774" s="179"/>
      <c r="CE774" s="179"/>
      <c r="CF774" s="179"/>
      <c r="CG774" s="179"/>
      <c r="CH774" s="179"/>
      <c r="CI774" s="179"/>
      <c r="CJ774" s="179"/>
      <c r="CK774" s="179"/>
      <c r="CL774" s="179"/>
      <c r="CM774" s="179"/>
      <c r="CN774" s="179"/>
      <c r="CO774" s="179"/>
      <c r="CP774" s="179"/>
      <c r="CQ774" s="179"/>
      <c r="CR774" s="179"/>
      <c r="CS774" s="179"/>
      <c r="CT774" s="179"/>
      <c r="CU774" s="179"/>
      <c r="CV774" s="179"/>
      <c r="CW774" s="179"/>
      <c r="CX774" s="179"/>
      <c r="CY774" s="179"/>
      <c r="CZ774" s="179"/>
      <c r="DA774" s="179"/>
      <c r="DB774" s="179"/>
      <c r="DC774" s="179"/>
      <c r="DD774" s="179"/>
      <c r="DE774" s="179"/>
      <c r="DF774" s="179"/>
      <c r="DG774" s="179"/>
      <c r="DH774" s="179"/>
      <c r="DI774" s="179"/>
      <c r="DJ774" s="179"/>
      <c r="DK774" s="179"/>
      <c r="DL774" s="179"/>
      <c r="DM774" s="179"/>
      <c r="DN774" s="179"/>
      <c r="DO774" s="179"/>
      <c r="DP774" s="179"/>
      <c r="DQ774" s="179"/>
      <c r="DR774" s="179"/>
      <c r="DS774" s="179"/>
      <c r="DT774" s="179"/>
      <c r="DU774" s="179"/>
      <c r="DV774" s="179"/>
    </row>
    <row r="775" spans="1:126" x14ac:dyDescent="0.2">
      <c r="A775" s="191"/>
      <c r="B775" s="203"/>
      <c r="C775" s="203"/>
      <c r="D775" s="203"/>
      <c r="E775" s="207"/>
      <c r="F775" s="202" t="s">
        <v>259</v>
      </c>
      <c r="G775" s="179"/>
      <c r="H775" s="179"/>
      <c r="I775" s="192"/>
      <c r="J775" s="192"/>
      <c r="K775" s="179"/>
      <c r="L775" s="179"/>
      <c r="M775" s="179"/>
      <c r="N775" s="179"/>
      <c r="O775" s="179"/>
      <c r="P775" s="179"/>
      <c r="Q775" s="179"/>
      <c r="R775" s="179"/>
      <c r="S775" s="179"/>
      <c r="T775" s="179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  <c r="AV775" s="179"/>
      <c r="AW775" s="179"/>
      <c r="AX775" s="179"/>
      <c r="AY775" s="179"/>
      <c r="AZ775" s="179"/>
      <c r="BA775" s="179"/>
      <c r="BB775" s="179"/>
      <c r="BC775" s="179"/>
      <c r="BD775" s="179"/>
      <c r="BE775" s="179"/>
      <c r="BF775" s="179"/>
      <c r="BG775" s="179"/>
      <c r="BH775" s="179"/>
      <c r="BI775" s="179"/>
      <c r="BJ775" s="179"/>
      <c r="BK775" s="179"/>
      <c r="BL775" s="179"/>
      <c r="BM775" s="179"/>
      <c r="BN775" s="179"/>
      <c r="BO775" s="179"/>
      <c r="BP775" s="179"/>
      <c r="BQ775" s="179"/>
      <c r="BR775" s="179"/>
      <c r="BS775" s="179"/>
      <c r="BT775" s="179"/>
      <c r="BU775" s="179"/>
      <c r="BV775" s="179"/>
      <c r="BW775" s="179"/>
      <c r="BX775" s="179"/>
      <c r="BY775" s="179"/>
      <c r="BZ775" s="179"/>
      <c r="CA775" s="179"/>
      <c r="CB775" s="179"/>
      <c r="CC775" s="179"/>
      <c r="CD775" s="179"/>
      <c r="CE775" s="179"/>
      <c r="CF775" s="179"/>
      <c r="CG775" s="179"/>
      <c r="CH775" s="179"/>
      <c r="CI775" s="179"/>
      <c r="CJ775" s="179"/>
      <c r="CK775" s="179"/>
      <c r="CL775" s="179"/>
      <c r="CM775" s="179"/>
      <c r="CN775" s="179"/>
      <c r="CO775" s="179"/>
      <c r="CP775" s="179"/>
      <c r="CQ775" s="179"/>
      <c r="CR775" s="179"/>
      <c r="CS775" s="179"/>
      <c r="CT775" s="179"/>
      <c r="CU775" s="179"/>
      <c r="CV775" s="179"/>
      <c r="CW775" s="179"/>
      <c r="CX775" s="179"/>
      <c r="CY775" s="179"/>
      <c r="CZ775" s="179"/>
      <c r="DA775" s="179"/>
      <c r="DB775" s="179"/>
      <c r="DC775" s="179"/>
      <c r="DD775" s="179"/>
      <c r="DE775" s="179"/>
      <c r="DF775" s="179"/>
      <c r="DG775" s="179"/>
      <c r="DH775" s="179"/>
      <c r="DI775" s="179"/>
      <c r="DJ775" s="179"/>
      <c r="DK775" s="179"/>
      <c r="DL775" s="179"/>
      <c r="DM775" s="179"/>
      <c r="DN775" s="179"/>
      <c r="DO775" s="179"/>
      <c r="DP775" s="179"/>
      <c r="DQ775" s="179"/>
      <c r="DR775" s="179"/>
      <c r="DS775" s="179"/>
      <c r="DT775" s="179"/>
      <c r="DU775" s="179"/>
      <c r="DV775" s="179"/>
    </row>
    <row r="776" spans="1:126" x14ac:dyDescent="0.2">
      <c r="A776" s="191"/>
      <c r="B776" s="203"/>
      <c r="C776" s="203"/>
      <c r="D776" s="203"/>
      <c r="E776" s="207"/>
      <c r="F776" s="202" t="s">
        <v>258</v>
      </c>
      <c r="G776" s="179"/>
      <c r="H776" s="179"/>
      <c r="I776" s="192"/>
      <c r="J776" s="192"/>
      <c r="K776" s="179"/>
      <c r="L776" s="179"/>
      <c r="M776" s="179"/>
      <c r="N776" s="179"/>
      <c r="O776" s="179"/>
      <c r="P776" s="179"/>
      <c r="Q776" s="179"/>
      <c r="R776" s="179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  <c r="AV776" s="179"/>
      <c r="AW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J776" s="179"/>
      <c r="BK776" s="179"/>
      <c r="BL776" s="179"/>
      <c r="BM776" s="179"/>
      <c r="BN776" s="179"/>
      <c r="BO776" s="179"/>
      <c r="BP776" s="179"/>
      <c r="BQ776" s="179"/>
      <c r="BR776" s="179"/>
      <c r="BS776" s="179"/>
      <c r="BT776" s="179"/>
      <c r="BU776" s="179"/>
      <c r="BV776" s="179"/>
      <c r="BW776" s="179"/>
      <c r="BX776" s="179"/>
      <c r="BY776" s="179"/>
      <c r="BZ776" s="179"/>
      <c r="CA776" s="179"/>
      <c r="CB776" s="179"/>
      <c r="CC776" s="179"/>
      <c r="CD776" s="179"/>
      <c r="CE776" s="179"/>
      <c r="CF776" s="179"/>
      <c r="CG776" s="179"/>
      <c r="CH776" s="179"/>
      <c r="CI776" s="179"/>
      <c r="CJ776" s="179"/>
      <c r="CK776" s="179"/>
      <c r="CL776" s="179"/>
      <c r="CM776" s="179"/>
      <c r="CN776" s="179"/>
      <c r="CO776" s="179"/>
      <c r="CP776" s="179"/>
      <c r="CQ776" s="179"/>
      <c r="CR776" s="179"/>
      <c r="CS776" s="179"/>
      <c r="CT776" s="179"/>
      <c r="CU776" s="179"/>
      <c r="CV776" s="179"/>
      <c r="CW776" s="179"/>
      <c r="CX776" s="179"/>
      <c r="CY776" s="179"/>
      <c r="CZ776" s="179"/>
      <c r="DA776" s="179"/>
      <c r="DB776" s="179"/>
      <c r="DC776" s="179"/>
      <c r="DD776" s="179"/>
      <c r="DE776" s="179"/>
      <c r="DF776" s="179"/>
      <c r="DG776" s="179"/>
      <c r="DH776" s="179"/>
      <c r="DI776" s="179"/>
      <c r="DJ776" s="179"/>
      <c r="DK776" s="179"/>
      <c r="DL776" s="179"/>
      <c r="DM776" s="179"/>
      <c r="DN776" s="179"/>
      <c r="DO776" s="179"/>
      <c r="DP776" s="179"/>
      <c r="DQ776" s="179"/>
      <c r="DR776" s="179"/>
      <c r="DS776" s="179"/>
      <c r="DT776" s="179"/>
      <c r="DU776" s="179"/>
      <c r="DV776" s="179"/>
    </row>
    <row r="777" spans="1:126" x14ac:dyDescent="0.2">
      <c r="A777" s="191"/>
      <c r="B777" s="203"/>
      <c r="C777" s="203"/>
      <c r="D777" s="203"/>
      <c r="E777" s="207"/>
      <c r="F777" s="202" t="s">
        <v>259</v>
      </c>
      <c r="G777" s="179"/>
      <c r="H777" s="179"/>
      <c r="I777" s="192"/>
      <c r="J777" s="192"/>
      <c r="K777" s="179"/>
      <c r="L777" s="179"/>
      <c r="M777" s="179"/>
      <c r="N777" s="179"/>
      <c r="O777" s="179"/>
      <c r="P777" s="179"/>
      <c r="Q777" s="179"/>
      <c r="R777" s="179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79"/>
      <c r="BN777" s="179"/>
      <c r="BO777" s="179"/>
      <c r="BP777" s="179"/>
      <c r="BQ777" s="179"/>
      <c r="BR777" s="179"/>
      <c r="BS777" s="179"/>
      <c r="BT777" s="179"/>
      <c r="BU777" s="179"/>
      <c r="BV777" s="179"/>
      <c r="BW777" s="179"/>
      <c r="BX777" s="179"/>
      <c r="BY777" s="179"/>
      <c r="BZ777" s="179"/>
      <c r="CA777" s="179"/>
      <c r="CB777" s="179"/>
      <c r="CC777" s="179"/>
      <c r="CD777" s="179"/>
      <c r="CE777" s="179"/>
      <c r="CF777" s="179"/>
      <c r="CG777" s="179"/>
      <c r="CH777" s="179"/>
      <c r="CI777" s="179"/>
      <c r="CJ777" s="179"/>
      <c r="CK777" s="179"/>
      <c r="CL777" s="179"/>
      <c r="CM777" s="179"/>
      <c r="CN777" s="179"/>
      <c r="CO777" s="179"/>
      <c r="CP777" s="179"/>
      <c r="CQ777" s="179"/>
      <c r="CR777" s="179"/>
      <c r="CS777" s="179"/>
      <c r="CT777" s="179"/>
      <c r="CU777" s="179"/>
      <c r="CV777" s="179"/>
      <c r="CW777" s="179"/>
      <c r="CX777" s="179"/>
      <c r="CY777" s="179"/>
      <c r="CZ777" s="179"/>
      <c r="DA777" s="179"/>
      <c r="DB777" s="179"/>
      <c r="DC777" s="179"/>
      <c r="DD777" s="179"/>
      <c r="DE777" s="179"/>
      <c r="DF777" s="179"/>
      <c r="DG777" s="179"/>
      <c r="DH777" s="179"/>
      <c r="DI777" s="179"/>
      <c r="DJ777" s="179"/>
      <c r="DK777" s="179"/>
      <c r="DL777" s="179"/>
      <c r="DM777" s="179"/>
      <c r="DN777" s="179"/>
      <c r="DO777" s="179"/>
      <c r="DP777" s="179"/>
      <c r="DQ777" s="179"/>
      <c r="DR777" s="179"/>
      <c r="DS777" s="179"/>
      <c r="DT777" s="179"/>
      <c r="DU777" s="179"/>
      <c r="DV777" s="179"/>
    </row>
    <row r="778" spans="1:126" x14ac:dyDescent="0.2">
      <c r="A778" s="191"/>
      <c r="B778" s="203"/>
      <c r="C778" s="203"/>
      <c r="D778" s="203"/>
      <c r="E778" s="207"/>
      <c r="F778" s="202" t="s">
        <v>258</v>
      </c>
      <c r="G778" s="179"/>
      <c r="H778" s="179"/>
      <c r="I778" s="192"/>
      <c r="J778" s="192"/>
      <c r="K778" s="179"/>
      <c r="L778" s="179"/>
      <c r="M778" s="179"/>
      <c r="N778" s="179"/>
      <c r="O778" s="179"/>
      <c r="P778" s="179"/>
      <c r="Q778" s="179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79"/>
      <c r="BN778" s="179"/>
      <c r="BO778" s="179"/>
      <c r="BP778" s="179"/>
      <c r="BQ778" s="179"/>
      <c r="BR778" s="179"/>
      <c r="BS778" s="179"/>
      <c r="BT778" s="179"/>
      <c r="BU778" s="179"/>
      <c r="BV778" s="179"/>
      <c r="BW778" s="179"/>
      <c r="BX778" s="179"/>
      <c r="BY778" s="179"/>
      <c r="BZ778" s="179"/>
      <c r="CA778" s="179"/>
      <c r="CB778" s="179"/>
      <c r="CC778" s="179"/>
      <c r="CD778" s="179"/>
      <c r="CE778" s="179"/>
      <c r="CF778" s="179"/>
      <c r="CG778" s="179"/>
      <c r="CH778" s="179"/>
      <c r="CI778" s="179"/>
      <c r="CJ778" s="179"/>
      <c r="CK778" s="179"/>
      <c r="CL778" s="179"/>
      <c r="CM778" s="179"/>
      <c r="CN778" s="179"/>
      <c r="CO778" s="179"/>
      <c r="CP778" s="179"/>
      <c r="CQ778" s="179"/>
      <c r="CR778" s="179"/>
      <c r="CS778" s="179"/>
      <c r="CT778" s="179"/>
      <c r="CU778" s="179"/>
      <c r="CV778" s="179"/>
      <c r="CW778" s="179"/>
      <c r="CX778" s="179"/>
      <c r="CY778" s="179"/>
      <c r="CZ778" s="179"/>
      <c r="DA778" s="179"/>
      <c r="DB778" s="179"/>
      <c r="DC778" s="179"/>
      <c r="DD778" s="179"/>
      <c r="DE778" s="179"/>
      <c r="DF778" s="179"/>
      <c r="DG778" s="179"/>
      <c r="DH778" s="179"/>
      <c r="DI778" s="179"/>
      <c r="DJ778" s="179"/>
      <c r="DK778" s="179"/>
      <c r="DL778" s="179"/>
      <c r="DM778" s="179"/>
      <c r="DN778" s="179"/>
      <c r="DO778" s="179"/>
      <c r="DP778" s="179"/>
      <c r="DQ778" s="179"/>
      <c r="DR778" s="179"/>
      <c r="DS778" s="179"/>
      <c r="DT778" s="179"/>
      <c r="DU778" s="179"/>
      <c r="DV778" s="179"/>
    </row>
    <row r="779" spans="1:126" x14ac:dyDescent="0.2">
      <c r="A779" s="191"/>
      <c r="B779" s="203"/>
      <c r="C779" s="203"/>
      <c r="D779" s="203"/>
      <c r="E779" s="207"/>
      <c r="F779" s="202" t="s">
        <v>259</v>
      </c>
      <c r="G779" s="179"/>
      <c r="H779" s="179"/>
      <c r="I779" s="192"/>
      <c r="J779" s="192"/>
      <c r="K779" s="179"/>
      <c r="L779" s="179"/>
      <c r="M779" s="179"/>
      <c r="N779" s="179"/>
      <c r="O779" s="179"/>
      <c r="P779" s="179"/>
      <c r="Q779" s="179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79"/>
      <c r="BN779" s="179"/>
      <c r="BO779" s="179"/>
      <c r="BP779" s="179"/>
      <c r="BQ779" s="179"/>
      <c r="BR779" s="179"/>
      <c r="BS779" s="179"/>
      <c r="BT779" s="179"/>
      <c r="BU779" s="179"/>
      <c r="BV779" s="179"/>
      <c r="BW779" s="179"/>
      <c r="BX779" s="179"/>
      <c r="BY779" s="179"/>
      <c r="BZ779" s="179"/>
      <c r="CA779" s="179"/>
      <c r="CB779" s="179"/>
      <c r="CC779" s="179"/>
      <c r="CD779" s="179"/>
      <c r="CE779" s="179"/>
      <c r="CF779" s="179"/>
      <c r="CG779" s="179"/>
      <c r="CH779" s="179"/>
      <c r="CI779" s="179"/>
      <c r="CJ779" s="179"/>
      <c r="CK779" s="179"/>
      <c r="CL779" s="179"/>
      <c r="CM779" s="179"/>
      <c r="CN779" s="179"/>
      <c r="CO779" s="179"/>
      <c r="CP779" s="179"/>
      <c r="CQ779" s="179"/>
      <c r="CR779" s="179"/>
      <c r="CS779" s="179"/>
      <c r="CT779" s="179"/>
      <c r="CU779" s="179"/>
      <c r="CV779" s="179"/>
      <c r="CW779" s="179"/>
      <c r="CX779" s="179"/>
      <c r="CY779" s="179"/>
      <c r="CZ779" s="179"/>
      <c r="DA779" s="179"/>
      <c r="DB779" s="179"/>
      <c r="DC779" s="179"/>
      <c r="DD779" s="179"/>
      <c r="DE779" s="179"/>
      <c r="DF779" s="179"/>
      <c r="DG779" s="179"/>
      <c r="DH779" s="179"/>
      <c r="DI779" s="179"/>
      <c r="DJ779" s="179"/>
      <c r="DK779" s="179"/>
      <c r="DL779" s="179"/>
      <c r="DM779" s="179"/>
      <c r="DN779" s="179"/>
      <c r="DO779" s="179"/>
      <c r="DP779" s="179"/>
      <c r="DQ779" s="179"/>
      <c r="DR779" s="179"/>
      <c r="DS779" s="179"/>
      <c r="DT779" s="179"/>
      <c r="DU779" s="179"/>
      <c r="DV779" s="179"/>
    </row>
    <row r="780" spans="1:126" x14ac:dyDescent="0.2">
      <c r="A780" s="191"/>
      <c r="B780" s="203"/>
      <c r="C780" s="203"/>
      <c r="D780" s="203"/>
      <c r="E780" s="207"/>
      <c r="F780" s="202" t="s">
        <v>258</v>
      </c>
      <c r="G780" s="179"/>
      <c r="H780" s="179"/>
      <c r="I780" s="192"/>
      <c r="J780" s="192"/>
      <c r="K780" s="179"/>
      <c r="L780" s="179"/>
      <c r="M780" s="179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79"/>
      <c r="BN780" s="179"/>
      <c r="BO780" s="179"/>
      <c r="BP780" s="179"/>
      <c r="BQ780" s="179"/>
      <c r="BR780" s="179"/>
      <c r="BS780" s="179"/>
      <c r="BT780" s="179"/>
      <c r="BU780" s="179"/>
      <c r="BV780" s="179"/>
      <c r="BW780" s="179"/>
      <c r="BX780" s="179"/>
      <c r="BY780" s="179"/>
      <c r="BZ780" s="179"/>
      <c r="CA780" s="179"/>
      <c r="CB780" s="179"/>
      <c r="CC780" s="179"/>
      <c r="CD780" s="179"/>
      <c r="CE780" s="179"/>
      <c r="CF780" s="179"/>
      <c r="CG780" s="179"/>
      <c r="CH780" s="179"/>
      <c r="CI780" s="179"/>
      <c r="CJ780" s="179"/>
      <c r="CK780" s="179"/>
      <c r="CL780" s="179"/>
      <c r="CM780" s="179"/>
      <c r="CN780" s="179"/>
      <c r="CO780" s="179"/>
      <c r="CP780" s="179"/>
      <c r="CQ780" s="179"/>
      <c r="CR780" s="179"/>
      <c r="CS780" s="179"/>
      <c r="CT780" s="179"/>
      <c r="CU780" s="179"/>
      <c r="CV780" s="179"/>
      <c r="CW780" s="179"/>
      <c r="CX780" s="179"/>
      <c r="CY780" s="179"/>
      <c r="CZ780" s="179"/>
      <c r="DA780" s="179"/>
      <c r="DB780" s="179"/>
      <c r="DC780" s="179"/>
      <c r="DD780" s="179"/>
      <c r="DE780" s="179"/>
      <c r="DF780" s="179"/>
      <c r="DG780" s="179"/>
      <c r="DH780" s="179"/>
      <c r="DI780" s="179"/>
      <c r="DJ780" s="179"/>
      <c r="DK780" s="179"/>
      <c r="DL780" s="179"/>
      <c r="DM780" s="179"/>
      <c r="DN780" s="179"/>
      <c r="DO780" s="179"/>
      <c r="DP780" s="179"/>
      <c r="DQ780" s="179"/>
      <c r="DR780" s="179"/>
      <c r="DS780" s="179"/>
      <c r="DT780" s="179"/>
      <c r="DU780" s="179"/>
      <c r="DV780" s="179"/>
    </row>
    <row r="781" spans="1:126" x14ac:dyDescent="0.2">
      <c r="A781" s="191"/>
      <c r="B781" s="203"/>
      <c r="C781" s="203"/>
      <c r="D781" s="203"/>
      <c r="E781" s="207"/>
      <c r="F781" s="202" t="s">
        <v>259</v>
      </c>
      <c r="G781" s="179"/>
      <c r="H781" s="179"/>
      <c r="I781" s="192"/>
      <c r="J781" s="192"/>
      <c r="K781" s="179"/>
      <c r="L781" s="179"/>
      <c r="M781" s="179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79"/>
      <c r="BN781" s="179"/>
      <c r="BO781" s="179"/>
      <c r="BP781" s="179"/>
      <c r="BQ781" s="179"/>
      <c r="BR781" s="179"/>
      <c r="BS781" s="179"/>
      <c r="BT781" s="179"/>
      <c r="BU781" s="179"/>
      <c r="BV781" s="179"/>
      <c r="BW781" s="179"/>
      <c r="BX781" s="179"/>
      <c r="BY781" s="179"/>
      <c r="BZ781" s="179"/>
      <c r="CA781" s="179"/>
      <c r="CB781" s="179"/>
      <c r="CC781" s="179"/>
      <c r="CD781" s="179"/>
      <c r="CE781" s="179"/>
      <c r="CF781" s="179"/>
      <c r="CG781" s="179"/>
      <c r="CH781" s="179"/>
      <c r="CI781" s="179"/>
      <c r="CJ781" s="179"/>
      <c r="CK781" s="179"/>
      <c r="CL781" s="179"/>
      <c r="CM781" s="179"/>
      <c r="CN781" s="179"/>
      <c r="CO781" s="179"/>
      <c r="CP781" s="179"/>
      <c r="CQ781" s="179"/>
      <c r="CR781" s="179"/>
      <c r="CS781" s="179"/>
      <c r="CT781" s="179"/>
      <c r="CU781" s="179"/>
      <c r="CV781" s="179"/>
      <c r="CW781" s="179"/>
      <c r="CX781" s="179"/>
      <c r="CY781" s="179"/>
      <c r="CZ781" s="179"/>
      <c r="DA781" s="179"/>
      <c r="DB781" s="179"/>
      <c r="DC781" s="179"/>
      <c r="DD781" s="179"/>
      <c r="DE781" s="179"/>
      <c r="DF781" s="179"/>
      <c r="DG781" s="179"/>
      <c r="DH781" s="179"/>
      <c r="DI781" s="179"/>
      <c r="DJ781" s="179"/>
      <c r="DK781" s="179"/>
      <c r="DL781" s="179"/>
      <c r="DM781" s="179"/>
      <c r="DN781" s="179"/>
      <c r="DO781" s="179"/>
      <c r="DP781" s="179"/>
      <c r="DQ781" s="179"/>
      <c r="DR781" s="179"/>
      <c r="DS781" s="179"/>
      <c r="DT781" s="179"/>
      <c r="DU781" s="179"/>
      <c r="DV781" s="179"/>
    </row>
    <row r="782" spans="1:126" x14ac:dyDescent="0.2">
      <c r="A782" s="191"/>
      <c r="B782" s="203"/>
      <c r="C782" s="203"/>
      <c r="D782" s="203"/>
      <c r="E782" s="207"/>
      <c r="F782" s="202" t="s">
        <v>258</v>
      </c>
      <c r="G782" s="179"/>
      <c r="H782" s="179"/>
      <c r="I782" s="192"/>
      <c r="J782" s="192"/>
      <c r="K782" s="179"/>
      <c r="L782" s="179"/>
      <c r="M782" s="179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179"/>
      <c r="BN782" s="179"/>
      <c r="BO782" s="179"/>
      <c r="BP782" s="179"/>
      <c r="BQ782" s="179"/>
      <c r="BR782" s="179"/>
      <c r="BS782" s="179"/>
      <c r="BT782" s="179"/>
      <c r="BU782" s="179"/>
      <c r="BV782" s="179"/>
      <c r="BW782" s="179"/>
      <c r="BX782" s="179"/>
      <c r="BY782" s="179"/>
      <c r="BZ782" s="179"/>
      <c r="CA782" s="179"/>
      <c r="CB782" s="179"/>
      <c r="CC782" s="179"/>
      <c r="CD782" s="179"/>
      <c r="CE782" s="179"/>
      <c r="CF782" s="179"/>
      <c r="CG782" s="179"/>
      <c r="CH782" s="179"/>
      <c r="CI782" s="179"/>
      <c r="CJ782" s="179"/>
      <c r="CK782" s="179"/>
      <c r="CL782" s="179"/>
      <c r="CM782" s="179"/>
      <c r="CN782" s="179"/>
      <c r="CO782" s="179"/>
      <c r="CP782" s="179"/>
      <c r="CQ782" s="179"/>
      <c r="CR782" s="179"/>
      <c r="CS782" s="179"/>
      <c r="CT782" s="179"/>
      <c r="CU782" s="179"/>
      <c r="CV782" s="179"/>
      <c r="CW782" s="179"/>
      <c r="CX782" s="179"/>
      <c r="CY782" s="179"/>
      <c r="CZ782" s="179"/>
      <c r="DA782" s="179"/>
      <c r="DB782" s="179"/>
      <c r="DC782" s="179"/>
      <c r="DD782" s="179"/>
      <c r="DE782" s="179"/>
      <c r="DF782" s="179"/>
      <c r="DG782" s="179"/>
      <c r="DH782" s="179"/>
      <c r="DI782" s="179"/>
      <c r="DJ782" s="179"/>
      <c r="DK782" s="179"/>
      <c r="DL782" s="179"/>
      <c r="DM782" s="179"/>
      <c r="DN782" s="179"/>
      <c r="DO782" s="179"/>
      <c r="DP782" s="179"/>
      <c r="DQ782" s="179"/>
      <c r="DR782" s="179"/>
      <c r="DS782" s="179"/>
      <c r="DT782" s="179"/>
      <c r="DU782" s="179"/>
      <c r="DV782" s="179"/>
    </row>
    <row r="783" spans="1:126" x14ac:dyDescent="0.2">
      <c r="A783" s="191"/>
      <c r="B783" s="203"/>
      <c r="C783" s="203"/>
      <c r="D783" s="203"/>
      <c r="E783" s="207"/>
      <c r="F783" s="202" t="s">
        <v>259</v>
      </c>
      <c r="G783" s="179"/>
      <c r="H783" s="179"/>
      <c r="I783" s="192"/>
      <c r="J783" s="192"/>
      <c r="K783" s="179"/>
      <c r="L783" s="179"/>
      <c r="M783" s="179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  <c r="AV783" s="179"/>
      <c r="AW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J783" s="179"/>
      <c r="BK783" s="179"/>
      <c r="BL783" s="179"/>
      <c r="BM783" s="179"/>
      <c r="BN783" s="179"/>
      <c r="BO783" s="179"/>
      <c r="BP783" s="179"/>
      <c r="BQ783" s="179"/>
      <c r="BR783" s="179"/>
      <c r="BS783" s="179"/>
      <c r="BT783" s="179"/>
      <c r="BU783" s="179"/>
      <c r="BV783" s="179"/>
      <c r="BW783" s="179"/>
      <c r="BX783" s="179"/>
      <c r="BY783" s="179"/>
      <c r="BZ783" s="179"/>
      <c r="CA783" s="179"/>
      <c r="CB783" s="179"/>
      <c r="CC783" s="179"/>
      <c r="CD783" s="179"/>
      <c r="CE783" s="179"/>
      <c r="CF783" s="179"/>
      <c r="CG783" s="179"/>
      <c r="CH783" s="179"/>
      <c r="CI783" s="179"/>
      <c r="CJ783" s="179"/>
      <c r="CK783" s="179"/>
      <c r="CL783" s="179"/>
      <c r="CM783" s="179"/>
      <c r="CN783" s="179"/>
      <c r="CO783" s="179"/>
      <c r="CP783" s="179"/>
      <c r="CQ783" s="179"/>
      <c r="CR783" s="179"/>
      <c r="CS783" s="179"/>
      <c r="CT783" s="179"/>
      <c r="CU783" s="179"/>
      <c r="CV783" s="179"/>
      <c r="CW783" s="179"/>
      <c r="CX783" s="179"/>
      <c r="CY783" s="179"/>
      <c r="CZ783" s="179"/>
      <c r="DA783" s="179"/>
      <c r="DB783" s="179"/>
      <c r="DC783" s="179"/>
      <c r="DD783" s="179"/>
      <c r="DE783" s="179"/>
      <c r="DF783" s="179"/>
      <c r="DG783" s="179"/>
      <c r="DH783" s="179"/>
      <c r="DI783" s="179"/>
      <c r="DJ783" s="179"/>
      <c r="DK783" s="179"/>
      <c r="DL783" s="179"/>
      <c r="DM783" s="179"/>
      <c r="DN783" s="179"/>
      <c r="DO783" s="179"/>
      <c r="DP783" s="179"/>
      <c r="DQ783" s="179"/>
      <c r="DR783" s="179"/>
      <c r="DS783" s="179"/>
      <c r="DT783" s="179"/>
      <c r="DU783" s="179"/>
      <c r="DV783" s="179"/>
    </row>
    <row r="784" spans="1:126" x14ac:dyDescent="0.2">
      <c r="A784" s="191"/>
      <c r="B784" s="203"/>
      <c r="C784" s="203"/>
      <c r="D784" s="203"/>
      <c r="E784" s="207"/>
      <c r="F784" s="202" t="s">
        <v>258</v>
      </c>
      <c r="G784" s="179"/>
      <c r="H784" s="179"/>
      <c r="I784" s="192"/>
      <c r="J784" s="192"/>
      <c r="K784" s="179"/>
      <c r="L784" s="179"/>
      <c r="M784" s="179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179"/>
      <c r="BN784" s="179"/>
      <c r="BO784" s="179"/>
      <c r="BP784" s="179"/>
      <c r="BQ784" s="179"/>
      <c r="BR784" s="179"/>
      <c r="BS784" s="179"/>
      <c r="BT784" s="179"/>
      <c r="BU784" s="179"/>
      <c r="BV784" s="179"/>
      <c r="BW784" s="179"/>
      <c r="BX784" s="179"/>
      <c r="BY784" s="179"/>
      <c r="BZ784" s="179"/>
      <c r="CA784" s="179"/>
      <c r="CB784" s="179"/>
      <c r="CC784" s="179"/>
      <c r="CD784" s="179"/>
      <c r="CE784" s="179"/>
      <c r="CF784" s="179"/>
      <c r="CG784" s="179"/>
      <c r="CH784" s="179"/>
      <c r="CI784" s="179"/>
      <c r="CJ784" s="179"/>
      <c r="CK784" s="179"/>
      <c r="CL784" s="179"/>
      <c r="CM784" s="179"/>
      <c r="CN784" s="179"/>
      <c r="CO784" s="179"/>
      <c r="CP784" s="179"/>
      <c r="CQ784" s="179"/>
      <c r="CR784" s="179"/>
      <c r="CS784" s="179"/>
      <c r="CT784" s="179"/>
      <c r="CU784" s="179"/>
      <c r="CV784" s="179"/>
      <c r="CW784" s="179"/>
      <c r="CX784" s="179"/>
      <c r="CY784" s="179"/>
      <c r="CZ784" s="179"/>
      <c r="DA784" s="179"/>
      <c r="DB784" s="179"/>
      <c r="DC784" s="179"/>
      <c r="DD784" s="179"/>
      <c r="DE784" s="179"/>
      <c r="DF784" s="179"/>
      <c r="DG784" s="179"/>
      <c r="DH784" s="179"/>
      <c r="DI784" s="179"/>
      <c r="DJ784" s="179"/>
      <c r="DK784" s="179"/>
      <c r="DL784" s="179"/>
      <c r="DM784" s="179"/>
      <c r="DN784" s="179"/>
      <c r="DO784" s="179"/>
      <c r="DP784" s="179"/>
      <c r="DQ784" s="179"/>
      <c r="DR784" s="179"/>
      <c r="DS784" s="179"/>
      <c r="DT784" s="179"/>
      <c r="DU784" s="179"/>
      <c r="DV784" s="179"/>
    </row>
    <row r="785" spans="1:126" x14ac:dyDescent="0.2">
      <c r="A785" s="191"/>
      <c r="B785" s="203"/>
      <c r="C785" s="203"/>
      <c r="D785" s="203"/>
      <c r="E785" s="207"/>
      <c r="F785" s="202" t="s">
        <v>259</v>
      </c>
      <c r="G785" s="179"/>
      <c r="H785" s="179"/>
      <c r="I785" s="192"/>
      <c r="J785" s="192"/>
      <c r="K785" s="179"/>
      <c r="L785" s="179"/>
      <c r="M785" s="179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  <c r="AV785" s="179"/>
      <c r="AW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/>
      <c r="BH785" s="179"/>
      <c r="BI785" s="179"/>
      <c r="BJ785" s="179"/>
      <c r="BK785" s="179"/>
      <c r="BL785" s="179"/>
      <c r="BM785" s="179"/>
      <c r="BN785" s="179"/>
      <c r="BO785" s="179"/>
      <c r="BP785" s="179"/>
      <c r="BQ785" s="179"/>
      <c r="BR785" s="179"/>
      <c r="BS785" s="179"/>
      <c r="BT785" s="179"/>
      <c r="BU785" s="179"/>
      <c r="BV785" s="179"/>
      <c r="BW785" s="179"/>
      <c r="BX785" s="179"/>
      <c r="BY785" s="179"/>
      <c r="BZ785" s="179"/>
      <c r="CA785" s="179"/>
      <c r="CB785" s="179"/>
      <c r="CC785" s="179"/>
      <c r="CD785" s="179"/>
      <c r="CE785" s="179"/>
      <c r="CF785" s="179"/>
      <c r="CG785" s="179"/>
      <c r="CH785" s="179"/>
      <c r="CI785" s="179"/>
      <c r="CJ785" s="179"/>
      <c r="CK785" s="179"/>
      <c r="CL785" s="179"/>
      <c r="CM785" s="179"/>
      <c r="CN785" s="179"/>
      <c r="CO785" s="179"/>
      <c r="CP785" s="179"/>
      <c r="CQ785" s="179"/>
      <c r="CR785" s="179"/>
      <c r="CS785" s="179"/>
      <c r="CT785" s="179"/>
      <c r="CU785" s="179"/>
      <c r="CV785" s="179"/>
      <c r="CW785" s="179"/>
      <c r="CX785" s="179"/>
      <c r="CY785" s="179"/>
      <c r="CZ785" s="179"/>
      <c r="DA785" s="179"/>
      <c r="DB785" s="179"/>
      <c r="DC785" s="179"/>
      <c r="DD785" s="179"/>
      <c r="DE785" s="179"/>
      <c r="DF785" s="179"/>
      <c r="DG785" s="179"/>
      <c r="DH785" s="179"/>
      <c r="DI785" s="179"/>
      <c r="DJ785" s="179"/>
      <c r="DK785" s="179"/>
      <c r="DL785" s="179"/>
      <c r="DM785" s="179"/>
      <c r="DN785" s="179"/>
      <c r="DO785" s="179"/>
      <c r="DP785" s="179"/>
      <c r="DQ785" s="179"/>
      <c r="DR785" s="179"/>
      <c r="DS785" s="179"/>
      <c r="DT785" s="179"/>
      <c r="DU785" s="179"/>
      <c r="DV785" s="179"/>
    </row>
    <row r="786" spans="1:126" x14ac:dyDescent="0.2">
      <c r="A786" s="191"/>
      <c r="B786" s="203"/>
      <c r="C786" s="203"/>
      <c r="D786" s="203"/>
      <c r="E786" s="207"/>
      <c r="F786" s="202" t="s">
        <v>258</v>
      </c>
      <c r="G786" s="171"/>
      <c r="H786" s="171"/>
      <c r="I786" s="192"/>
      <c r="J786" s="192"/>
      <c r="K786" s="171"/>
      <c r="L786" s="179"/>
      <c r="M786" s="171"/>
      <c r="N786" s="171"/>
      <c r="O786" s="179"/>
      <c r="P786" s="171"/>
      <c r="Q786" s="171"/>
      <c r="R786" s="179"/>
      <c r="S786" s="171"/>
      <c r="T786" s="171"/>
      <c r="U786" s="179"/>
      <c r="V786" s="171"/>
      <c r="W786" s="171"/>
      <c r="X786" s="179"/>
      <c r="Y786" s="171"/>
      <c r="Z786" s="171"/>
      <c r="AA786" s="179"/>
      <c r="AB786" s="171"/>
      <c r="AC786" s="171"/>
      <c r="AD786" s="179"/>
      <c r="AE786" s="171"/>
      <c r="AF786" s="171"/>
      <c r="AG786" s="179"/>
      <c r="AH786" s="171"/>
      <c r="AI786" s="171"/>
      <c r="AJ786" s="179"/>
      <c r="AK786" s="171"/>
      <c r="AL786" s="171"/>
      <c r="AM786" s="179"/>
      <c r="AN786" s="171"/>
      <c r="AO786" s="171"/>
      <c r="AP786" s="179"/>
      <c r="AQ786" s="171"/>
      <c r="AR786" s="171"/>
      <c r="AS786" s="179"/>
      <c r="AT786" s="171"/>
      <c r="AU786" s="171"/>
      <c r="AV786" s="179"/>
      <c r="AW786" s="171"/>
      <c r="AX786" s="171"/>
      <c r="AY786" s="179"/>
      <c r="AZ786" s="171"/>
      <c r="BA786" s="171"/>
      <c r="BB786" s="179"/>
      <c r="BC786" s="171"/>
      <c r="BD786" s="171"/>
      <c r="BE786" s="179"/>
      <c r="BF786" s="171"/>
      <c r="BG786" s="171"/>
      <c r="BH786" s="179"/>
      <c r="BI786" s="171"/>
      <c r="BJ786" s="171"/>
      <c r="BK786" s="179"/>
      <c r="BL786" s="171"/>
      <c r="BM786" s="171"/>
      <c r="BN786" s="179"/>
      <c r="BO786" s="171"/>
      <c r="BP786" s="171"/>
      <c r="BQ786" s="179"/>
      <c r="BR786" s="171"/>
      <c r="BS786" s="171"/>
      <c r="BT786" s="179"/>
      <c r="BU786" s="171"/>
      <c r="BV786" s="171"/>
      <c r="BW786" s="179"/>
      <c r="BX786" s="171"/>
      <c r="BY786" s="171"/>
      <c r="BZ786" s="179"/>
      <c r="CA786" s="171"/>
      <c r="CB786" s="171"/>
      <c r="CC786" s="179"/>
      <c r="CD786" s="171"/>
      <c r="CE786" s="171"/>
      <c r="CF786" s="179"/>
      <c r="CG786" s="171"/>
      <c r="CH786" s="171"/>
      <c r="CI786" s="179"/>
      <c r="CJ786" s="171"/>
      <c r="CK786" s="171"/>
      <c r="CL786" s="179"/>
      <c r="CM786" s="171"/>
      <c r="CN786" s="171"/>
      <c r="CO786" s="179"/>
      <c r="CP786" s="171"/>
      <c r="CQ786" s="171"/>
      <c r="CR786" s="179"/>
      <c r="CS786" s="171"/>
      <c r="CT786" s="171"/>
      <c r="CU786" s="179"/>
      <c r="CV786" s="171"/>
      <c r="CW786" s="171"/>
      <c r="CX786" s="179"/>
      <c r="CY786" s="171"/>
      <c r="CZ786" s="171"/>
      <c r="DA786" s="179"/>
      <c r="DB786" s="171"/>
      <c r="DC786" s="171"/>
      <c r="DD786" s="179"/>
      <c r="DE786" s="171"/>
      <c r="DF786" s="171"/>
      <c r="DG786" s="179"/>
      <c r="DH786" s="171"/>
      <c r="DI786" s="171"/>
      <c r="DJ786" s="179"/>
      <c r="DK786" s="171"/>
      <c r="DL786" s="171"/>
      <c r="DM786" s="179"/>
      <c r="DN786" s="171"/>
      <c r="DO786" s="171"/>
      <c r="DP786" s="179"/>
      <c r="DQ786" s="171"/>
      <c r="DR786" s="171"/>
      <c r="DS786" s="179"/>
      <c r="DT786" s="171"/>
      <c r="DU786" s="171"/>
      <c r="DV786" s="179"/>
    </row>
    <row r="787" spans="1:126" x14ac:dyDescent="0.2">
      <c r="A787" s="191"/>
      <c r="B787" s="203"/>
      <c r="C787" s="203"/>
      <c r="D787" s="203"/>
      <c r="E787" s="207"/>
      <c r="F787" s="202" t="s">
        <v>259</v>
      </c>
      <c r="G787" s="179"/>
      <c r="H787" s="179"/>
      <c r="I787" s="192"/>
      <c r="J787" s="192"/>
      <c r="K787" s="179"/>
      <c r="L787" s="179"/>
      <c r="M787" s="179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  <c r="AV787" s="179"/>
      <c r="AW787" s="179"/>
      <c r="AX787" s="179"/>
      <c r="AY787" s="179"/>
      <c r="AZ787" s="179"/>
      <c r="BA787" s="179"/>
      <c r="BB787" s="179"/>
      <c r="BC787" s="179"/>
      <c r="BD787" s="179"/>
      <c r="BE787" s="179"/>
      <c r="BF787" s="179"/>
      <c r="BG787" s="179"/>
      <c r="BH787" s="179"/>
      <c r="BI787" s="179"/>
      <c r="BJ787" s="179"/>
      <c r="BK787" s="179"/>
      <c r="BL787" s="179"/>
      <c r="BM787" s="179"/>
      <c r="BN787" s="179"/>
      <c r="BO787" s="179"/>
      <c r="BP787" s="179"/>
      <c r="BQ787" s="179"/>
      <c r="BR787" s="179"/>
      <c r="BS787" s="179"/>
      <c r="BT787" s="179"/>
      <c r="BU787" s="179"/>
      <c r="BV787" s="179"/>
      <c r="BW787" s="179"/>
      <c r="BX787" s="179"/>
      <c r="BY787" s="179"/>
      <c r="BZ787" s="179"/>
      <c r="CA787" s="179"/>
      <c r="CB787" s="179"/>
      <c r="CC787" s="179"/>
      <c r="CD787" s="179"/>
      <c r="CE787" s="179"/>
      <c r="CF787" s="179"/>
      <c r="CG787" s="179"/>
      <c r="CH787" s="179"/>
      <c r="CI787" s="179"/>
      <c r="CJ787" s="179"/>
      <c r="CK787" s="179"/>
      <c r="CL787" s="179"/>
      <c r="CM787" s="179"/>
      <c r="CN787" s="179"/>
      <c r="CO787" s="179"/>
      <c r="CP787" s="179"/>
      <c r="CQ787" s="179"/>
      <c r="CR787" s="179"/>
      <c r="CS787" s="179"/>
      <c r="CT787" s="179"/>
      <c r="CU787" s="179"/>
      <c r="CV787" s="179"/>
      <c r="CW787" s="179"/>
      <c r="CX787" s="179"/>
      <c r="CY787" s="179"/>
      <c r="CZ787" s="179"/>
      <c r="DA787" s="179"/>
      <c r="DB787" s="179"/>
      <c r="DC787" s="179"/>
      <c r="DD787" s="179"/>
      <c r="DE787" s="179"/>
      <c r="DF787" s="179"/>
      <c r="DG787" s="179"/>
      <c r="DH787" s="179"/>
      <c r="DI787" s="179"/>
      <c r="DJ787" s="179"/>
      <c r="DK787" s="179"/>
      <c r="DL787" s="179"/>
      <c r="DM787" s="179"/>
      <c r="DN787" s="179"/>
      <c r="DO787" s="179"/>
      <c r="DP787" s="179"/>
      <c r="DQ787" s="179"/>
      <c r="DR787" s="179"/>
      <c r="DS787" s="179"/>
      <c r="DT787" s="179"/>
      <c r="DU787" s="179"/>
      <c r="DV787" s="179"/>
    </row>
    <row r="788" spans="1:126" x14ac:dyDescent="0.2">
      <c r="A788" s="191"/>
      <c r="B788" s="203"/>
      <c r="C788" s="203"/>
      <c r="D788" s="203"/>
      <c r="E788" s="207"/>
      <c r="F788" s="202" t="s">
        <v>258</v>
      </c>
      <c r="G788" s="179"/>
      <c r="H788" s="179"/>
      <c r="I788" s="192"/>
      <c r="J788" s="192"/>
      <c r="K788" s="179"/>
      <c r="L788" s="179"/>
      <c r="M788" s="179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  <c r="AV788" s="179"/>
      <c r="AW788" s="179"/>
      <c r="AX788" s="179"/>
      <c r="AY788" s="179"/>
      <c r="AZ788" s="179"/>
      <c r="BA788" s="179"/>
      <c r="BB788" s="179"/>
      <c r="BC788" s="179"/>
      <c r="BD788" s="179"/>
      <c r="BE788" s="179"/>
      <c r="BF788" s="179"/>
      <c r="BG788" s="179"/>
      <c r="BH788" s="179"/>
      <c r="BI788" s="179"/>
      <c r="BJ788" s="179"/>
      <c r="BK788" s="179"/>
      <c r="BL788" s="179"/>
      <c r="BM788" s="179"/>
      <c r="BN788" s="179"/>
      <c r="BO788" s="179"/>
      <c r="BP788" s="179"/>
      <c r="BQ788" s="179"/>
      <c r="BR788" s="179"/>
      <c r="BS788" s="179"/>
      <c r="BT788" s="179"/>
      <c r="BU788" s="179"/>
      <c r="BV788" s="179"/>
      <c r="BW788" s="179"/>
      <c r="BX788" s="179"/>
      <c r="BY788" s="179"/>
      <c r="BZ788" s="179"/>
      <c r="CA788" s="179"/>
      <c r="CB788" s="179"/>
      <c r="CC788" s="179"/>
      <c r="CD788" s="179"/>
      <c r="CE788" s="179"/>
      <c r="CF788" s="179"/>
      <c r="CG788" s="179"/>
      <c r="CH788" s="179"/>
      <c r="CI788" s="179"/>
      <c r="CJ788" s="179"/>
      <c r="CK788" s="179"/>
      <c r="CL788" s="179"/>
      <c r="CM788" s="179"/>
      <c r="CN788" s="179"/>
      <c r="CO788" s="179"/>
      <c r="CP788" s="179"/>
      <c r="CQ788" s="179"/>
      <c r="CR788" s="179"/>
      <c r="CS788" s="179"/>
      <c r="CT788" s="179"/>
      <c r="CU788" s="179"/>
      <c r="CV788" s="179"/>
      <c r="CW788" s="179"/>
      <c r="CX788" s="179"/>
      <c r="CY788" s="179"/>
      <c r="CZ788" s="179"/>
      <c r="DA788" s="179"/>
      <c r="DB788" s="179"/>
      <c r="DC788" s="179"/>
      <c r="DD788" s="179"/>
      <c r="DE788" s="179"/>
      <c r="DF788" s="179"/>
      <c r="DG788" s="179"/>
      <c r="DH788" s="179"/>
      <c r="DI788" s="179"/>
      <c r="DJ788" s="179"/>
      <c r="DK788" s="179"/>
      <c r="DL788" s="179"/>
      <c r="DM788" s="179"/>
      <c r="DN788" s="179"/>
      <c r="DO788" s="179"/>
      <c r="DP788" s="179"/>
      <c r="DQ788" s="179"/>
      <c r="DR788" s="179"/>
      <c r="DS788" s="179"/>
      <c r="DT788" s="179"/>
      <c r="DU788" s="179"/>
      <c r="DV788" s="179"/>
    </row>
    <row r="789" spans="1:126" x14ac:dyDescent="0.2">
      <c r="A789" s="191"/>
      <c r="B789" s="203"/>
      <c r="C789" s="203"/>
      <c r="D789" s="203"/>
      <c r="E789" s="207"/>
      <c r="F789" s="202" t="s">
        <v>259</v>
      </c>
      <c r="G789" s="179"/>
      <c r="H789" s="179"/>
      <c r="I789" s="192"/>
      <c r="J789" s="192"/>
      <c r="K789" s="179"/>
      <c r="L789" s="179"/>
      <c r="M789" s="179"/>
      <c r="N789" s="179"/>
      <c r="O789" s="179"/>
      <c r="P789" s="179"/>
      <c r="Q789" s="179"/>
      <c r="R789" s="179"/>
      <c r="S789" s="179"/>
      <c r="T789" s="179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  <c r="AV789" s="179"/>
      <c r="AW789" s="179"/>
      <c r="AX789" s="179"/>
      <c r="AY789" s="179"/>
      <c r="AZ789" s="179"/>
      <c r="BA789" s="179"/>
      <c r="BB789" s="179"/>
      <c r="BC789" s="179"/>
      <c r="BD789" s="179"/>
      <c r="BE789" s="179"/>
      <c r="BF789" s="179"/>
      <c r="BG789" s="179"/>
      <c r="BH789" s="179"/>
      <c r="BI789" s="179"/>
      <c r="BJ789" s="179"/>
      <c r="BK789" s="179"/>
      <c r="BL789" s="179"/>
      <c r="BM789" s="179"/>
      <c r="BN789" s="179"/>
      <c r="BO789" s="179"/>
      <c r="BP789" s="179"/>
      <c r="BQ789" s="179"/>
      <c r="BR789" s="179"/>
      <c r="BS789" s="179"/>
      <c r="BT789" s="179"/>
      <c r="BU789" s="179"/>
      <c r="BV789" s="179"/>
      <c r="BW789" s="179"/>
      <c r="BX789" s="179"/>
      <c r="BY789" s="179"/>
      <c r="BZ789" s="179"/>
      <c r="CA789" s="179"/>
      <c r="CB789" s="179"/>
      <c r="CC789" s="179"/>
      <c r="CD789" s="179"/>
      <c r="CE789" s="179"/>
      <c r="CF789" s="179"/>
      <c r="CG789" s="179"/>
      <c r="CH789" s="179"/>
      <c r="CI789" s="179"/>
      <c r="CJ789" s="179"/>
      <c r="CK789" s="179"/>
      <c r="CL789" s="179"/>
      <c r="CM789" s="179"/>
      <c r="CN789" s="179"/>
      <c r="CO789" s="179"/>
      <c r="CP789" s="179"/>
      <c r="CQ789" s="179"/>
      <c r="CR789" s="179"/>
      <c r="CS789" s="179"/>
      <c r="CT789" s="179"/>
      <c r="CU789" s="179"/>
      <c r="CV789" s="179"/>
      <c r="CW789" s="179"/>
      <c r="CX789" s="179"/>
      <c r="CY789" s="179"/>
      <c r="CZ789" s="179"/>
      <c r="DA789" s="179"/>
      <c r="DB789" s="179"/>
      <c r="DC789" s="179"/>
      <c r="DD789" s="179"/>
      <c r="DE789" s="179"/>
      <c r="DF789" s="179"/>
      <c r="DG789" s="179"/>
      <c r="DH789" s="179"/>
      <c r="DI789" s="179"/>
      <c r="DJ789" s="179"/>
      <c r="DK789" s="179"/>
      <c r="DL789" s="179"/>
      <c r="DM789" s="179"/>
      <c r="DN789" s="179"/>
      <c r="DO789" s="179"/>
      <c r="DP789" s="179"/>
      <c r="DQ789" s="179"/>
      <c r="DR789" s="179"/>
      <c r="DS789" s="179"/>
      <c r="DT789" s="179"/>
      <c r="DU789" s="179"/>
      <c r="DV789" s="179"/>
    </row>
    <row r="790" spans="1:126" x14ac:dyDescent="0.2">
      <c r="A790" s="191"/>
      <c r="B790" s="203"/>
      <c r="C790" s="203"/>
      <c r="D790" s="203"/>
      <c r="E790" s="207"/>
      <c r="F790" s="202" t="s">
        <v>258</v>
      </c>
      <c r="G790" s="179"/>
      <c r="H790" s="179"/>
      <c r="I790" s="192"/>
      <c r="J790" s="192"/>
      <c r="K790" s="179"/>
      <c r="L790" s="179"/>
      <c r="M790" s="179"/>
      <c r="N790" s="179"/>
      <c r="O790" s="179"/>
      <c r="P790" s="179"/>
      <c r="Q790" s="179"/>
      <c r="R790" s="179"/>
      <c r="S790" s="179"/>
      <c r="T790" s="179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  <c r="AV790" s="179"/>
      <c r="AW790" s="179"/>
      <c r="AX790" s="179"/>
      <c r="AY790" s="179"/>
      <c r="AZ790" s="179"/>
      <c r="BA790" s="179"/>
      <c r="BB790" s="179"/>
      <c r="BC790" s="179"/>
      <c r="BD790" s="179"/>
      <c r="BE790" s="179"/>
      <c r="BF790" s="179"/>
      <c r="BG790" s="179"/>
      <c r="BH790" s="179"/>
      <c r="BI790" s="179"/>
      <c r="BJ790" s="179"/>
      <c r="BK790" s="179"/>
      <c r="BL790" s="179"/>
      <c r="BM790" s="179"/>
      <c r="BN790" s="179"/>
      <c r="BO790" s="179"/>
      <c r="BP790" s="179"/>
      <c r="BQ790" s="179"/>
      <c r="BR790" s="179"/>
      <c r="BS790" s="179"/>
      <c r="BT790" s="179"/>
      <c r="BU790" s="179"/>
      <c r="BV790" s="179"/>
      <c r="BW790" s="179"/>
      <c r="BX790" s="179"/>
      <c r="BY790" s="179"/>
      <c r="BZ790" s="179"/>
      <c r="CA790" s="179"/>
      <c r="CB790" s="179"/>
      <c r="CC790" s="179"/>
      <c r="CD790" s="179"/>
      <c r="CE790" s="179"/>
      <c r="CF790" s="179"/>
      <c r="CG790" s="179"/>
      <c r="CH790" s="179"/>
      <c r="CI790" s="179"/>
      <c r="CJ790" s="179"/>
      <c r="CK790" s="179"/>
      <c r="CL790" s="179"/>
      <c r="CM790" s="179"/>
      <c r="CN790" s="179"/>
      <c r="CO790" s="179"/>
      <c r="CP790" s="179"/>
      <c r="CQ790" s="179"/>
      <c r="CR790" s="179"/>
      <c r="CS790" s="179"/>
      <c r="CT790" s="179"/>
      <c r="CU790" s="179"/>
      <c r="CV790" s="179"/>
      <c r="CW790" s="179"/>
      <c r="CX790" s="179"/>
      <c r="CY790" s="179"/>
      <c r="CZ790" s="179"/>
      <c r="DA790" s="179"/>
      <c r="DB790" s="179"/>
      <c r="DC790" s="179"/>
      <c r="DD790" s="179"/>
      <c r="DE790" s="179"/>
      <c r="DF790" s="179"/>
      <c r="DG790" s="179"/>
      <c r="DH790" s="179"/>
      <c r="DI790" s="179"/>
      <c r="DJ790" s="179"/>
      <c r="DK790" s="179"/>
      <c r="DL790" s="179"/>
      <c r="DM790" s="179"/>
      <c r="DN790" s="179"/>
      <c r="DO790" s="179"/>
      <c r="DP790" s="179"/>
      <c r="DQ790" s="179"/>
      <c r="DR790" s="179"/>
      <c r="DS790" s="179"/>
      <c r="DT790" s="179"/>
      <c r="DU790" s="179"/>
      <c r="DV790" s="179"/>
    </row>
    <row r="791" spans="1:126" x14ac:dyDescent="0.2">
      <c r="A791" s="191"/>
      <c r="B791" s="203"/>
      <c r="C791" s="203"/>
      <c r="D791" s="203"/>
      <c r="E791" s="207"/>
      <c r="F791" s="202" t="s">
        <v>259</v>
      </c>
      <c r="G791" s="171"/>
      <c r="H791" s="171"/>
      <c r="I791" s="192"/>
      <c r="J791" s="192"/>
      <c r="K791" s="171"/>
      <c r="L791" s="179"/>
      <c r="M791" s="171"/>
      <c r="N791" s="171"/>
      <c r="O791" s="179"/>
      <c r="P791" s="171"/>
      <c r="Q791" s="171"/>
      <c r="R791" s="179"/>
      <c r="S791" s="171"/>
      <c r="T791" s="171"/>
      <c r="U791" s="179"/>
      <c r="V791" s="171"/>
      <c r="W791" s="171"/>
      <c r="X791" s="179"/>
      <c r="Y791" s="171"/>
      <c r="Z791" s="171"/>
      <c r="AA791" s="179"/>
      <c r="AB791" s="171"/>
      <c r="AC791" s="171"/>
      <c r="AD791" s="179"/>
      <c r="AE791" s="171"/>
      <c r="AF791" s="171"/>
      <c r="AG791" s="179"/>
      <c r="AH791" s="171"/>
      <c r="AI791" s="171"/>
      <c r="AJ791" s="179"/>
      <c r="AK791" s="171"/>
      <c r="AL791" s="171"/>
      <c r="AM791" s="179"/>
      <c r="AN791" s="171"/>
      <c r="AO791" s="171"/>
      <c r="AP791" s="179"/>
      <c r="AQ791" s="171"/>
      <c r="AR791" s="171"/>
      <c r="AS791" s="179"/>
      <c r="AT791" s="171"/>
      <c r="AU791" s="171"/>
      <c r="AV791" s="179"/>
      <c r="AW791" s="171"/>
      <c r="AX791" s="171"/>
      <c r="AY791" s="179"/>
      <c r="AZ791" s="171"/>
      <c r="BA791" s="171"/>
      <c r="BB791" s="179"/>
      <c r="BC791" s="171"/>
      <c r="BD791" s="171"/>
      <c r="BE791" s="179"/>
      <c r="BF791" s="171"/>
      <c r="BG791" s="171"/>
      <c r="BH791" s="179"/>
      <c r="BI791" s="171"/>
      <c r="BJ791" s="171"/>
      <c r="BK791" s="179"/>
      <c r="BL791" s="171"/>
      <c r="BM791" s="171"/>
      <c r="BN791" s="179"/>
      <c r="BO791" s="171"/>
      <c r="BP791" s="171"/>
      <c r="BQ791" s="179"/>
      <c r="BR791" s="171"/>
      <c r="BS791" s="171"/>
      <c r="BT791" s="179"/>
      <c r="BU791" s="171"/>
      <c r="BV791" s="171"/>
      <c r="BW791" s="179"/>
      <c r="BX791" s="171"/>
      <c r="BY791" s="171"/>
      <c r="BZ791" s="179"/>
      <c r="CA791" s="171"/>
      <c r="CB791" s="171"/>
      <c r="CC791" s="179"/>
      <c r="CD791" s="171"/>
      <c r="CE791" s="171"/>
      <c r="CF791" s="179"/>
      <c r="CG791" s="171"/>
      <c r="CH791" s="171"/>
      <c r="CI791" s="179"/>
      <c r="CJ791" s="171"/>
      <c r="CK791" s="171"/>
      <c r="CL791" s="179"/>
      <c r="CM791" s="171"/>
      <c r="CN791" s="171"/>
      <c r="CO791" s="179"/>
      <c r="CP791" s="171"/>
      <c r="CQ791" s="171"/>
      <c r="CR791" s="179"/>
      <c r="CS791" s="171"/>
      <c r="CT791" s="171"/>
      <c r="CU791" s="179"/>
      <c r="CV791" s="171"/>
      <c r="CW791" s="171"/>
      <c r="CX791" s="179"/>
      <c r="CY791" s="171"/>
      <c r="CZ791" s="171"/>
      <c r="DA791" s="179"/>
      <c r="DB791" s="171"/>
      <c r="DC791" s="171"/>
      <c r="DD791" s="179"/>
      <c r="DE791" s="171"/>
      <c r="DF791" s="171"/>
      <c r="DG791" s="179"/>
      <c r="DH791" s="171"/>
      <c r="DI791" s="171"/>
      <c r="DJ791" s="179"/>
      <c r="DK791" s="171"/>
      <c r="DL791" s="171"/>
      <c r="DM791" s="179"/>
      <c r="DN791" s="171"/>
      <c r="DO791" s="171"/>
      <c r="DP791" s="179"/>
      <c r="DQ791" s="171"/>
      <c r="DR791" s="171"/>
      <c r="DS791" s="179"/>
      <c r="DT791" s="171"/>
      <c r="DU791" s="171"/>
      <c r="DV791" s="179"/>
    </row>
    <row r="792" spans="1:126" x14ac:dyDescent="0.2">
      <c r="A792" s="191"/>
      <c r="B792" s="203"/>
      <c r="C792" s="203"/>
      <c r="D792" s="203"/>
      <c r="E792" s="207"/>
      <c r="F792" s="202" t="s">
        <v>258</v>
      </c>
      <c r="G792" s="179"/>
      <c r="H792" s="179"/>
      <c r="I792" s="192"/>
      <c r="J792" s="192"/>
      <c r="K792" s="179"/>
      <c r="L792" s="179"/>
      <c r="M792" s="179"/>
      <c r="N792" s="179"/>
      <c r="O792" s="179"/>
      <c r="P792" s="179"/>
      <c r="Q792" s="179"/>
      <c r="R792" s="179"/>
      <c r="S792" s="179"/>
      <c r="T792" s="179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  <c r="AV792" s="179"/>
      <c r="AW792" s="179"/>
      <c r="AX792" s="179"/>
      <c r="AY792" s="179"/>
      <c r="AZ792" s="179"/>
      <c r="BA792" s="179"/>
      <c r="BB792" s="179"/>
      <c r="BC792" s="179"/>
      <c r="BD792" s="179"/>
      <c r="BE792" s="179"/>
      <c r="BF792" s="179"/>
      <c r="BG792" s="179"/>
      <c r="BH792" s="179"/>
      <c r="BI792" s="179"/>
      <c r="BJ792" s="179"/>
      <c r="BK792" s="179"/>
      <c r="BL792" s="179"/>
      <c r="BM792" s="179"/>
      <c r="BN792" s="179"/>
      <c r="BO792" s="179"/>
      <c r="BP792" s="179"/>
      <c r="BQ792" s="179"/>
      <c r="BR792" s="179"/>
      <c r="BS792" s="179"/>
      <c r="BT792" s="179"/>
      <c r="BU792" s="179"/>
      <c r="BV792" s="179"/>
      <c r="BW792" s="179"/>
      <c r="BX792" s="179"/>
      <c r="BY792" s="179"/>
      <c r="BZ792" s="179"/>
      <c r="CA792" s="179"/>
      <c r="CB792" s="179"/>
      <c r="CC792" s="179"/>
      <c r="CD792" s="179"/>
      <c r="CE792" s="179"/>
      <c r="CF792" s="179"/>
      <c r="CG792" s="179"/>
      <c r="CH792" s="179"/>
      <c r="CI792" s="179"/>
      <c r="CJ792" s="179"/>
      <c r="CK792" s="179"/>
      <c r="CL792" s="179"/>
      <c r="CM792" s="179"/>
      <c r="CN792" s="179"/>
      <c r="CO792" s="179"/>
      <c r="CP792" s="179"/>
      <c r="CQ792" s="179"/>
      <c r="CR792" s="179"/>
      <c r="CS792" s="179"/>
      <c r="CT792" s="179"/>
      <c r="CU792" s="179"/>
      <c r="CV792" s="179"/>
      <c r="CW792" s="179"/>
      <c r="CX792" s="179"/>
      <c r="CY792" s="179"/>
      <c r="CZ792" s="179"/>
      <c r="DA792" s="179"/>
      <c r="DB792" s="179"/>
      <c r="DC792" s="179"/>
      <c r="DD792" s="179"/>
      <c r="DE792" s="179"/>
      <c r="DF792" s="179"/>
      <c r="DG792" s="179"/>
      <c r="DH792" s="179"/>
      <c r="DI792" s="179"/>
      <c r="DJ792" s="179"/>
      <c r="DK792" s="179"/>
      <c r="DL792" s="179"/>
      <c r="DM792" s="179"/>
      <c r="DN792" s="179"/>
      <c r="DO792" s="179"/>
      <c r="DP792" s="179"/>
      <c r="DQ792" s="179"/>
      <c r="DR792" s="179"/>
      <c r="DS792" s="179"/>
      <c r="DT792" s="179"/>
      <c r="DU792" s="179"/>
      <c r="DV792" s="179"/>
    </row>
    <row r="793" spans="1:126" x14ac:dyDescent="0.2">
      <c r="A793" s="191"/>
      <c r="B793" s="203"/>
      <c r="C793" s="203"/>
      <c r="D793" s="203"/>
      <c r="E793" s="207"/>
      <c r="F793" s="202" t="s">
        <v>259</v>
      </c>
      <c r="G793" s="179"/>
      <c r="H793" s="179"/>
      <c r="I793" s="192"/>
      <c r="J793" s="192"/>
      <c r="K793" s="179"/>
      <c r="L793" s="179"/>
      <c r="M793" s="179"/>
      <c r="N793" s="179"/>
      <c r="O793" s="179"/>
      <c r="P793" s="179"/>
      <c r="Q793" s="179"/>
      <c r="R793" s="179"/>
      <c r="S793" s="179"/>
      <c r="T793" s="179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  <c r="AV793" s="179"/>
      <c r="AW793" s="179"/>
      <c r="AX793" s="179"/>
      <c r="AY793" s="179"/>
      <c r="AZ793" s="179"/>
      <c r="BA793" s="179"/>
      <c r="BB793" s="179"/>
      <c r="BC793" s="179"/>
      <c r="BD793" s="179"/>
      <c r="BE793" s="179"/>
      <c r="BF793" s="179"/>
      <c r="BG793" s="179"/>
      <c r="BH793" s="179"/>
      <c r="BI793" s="179"/>
      <c r="BJ793" s="179"/>
      <c r="BK793" s="179"/>
      <c r="BL793" s="179"/>
      <c r="BM793" s="179"/>
      <c r="BN793" s="179"/>
      <c r="BO793" s="179"/>
      <c r="BP793" s="179"/>
      <c r="BQ793" s="179"/>
      <c r="BR793" s="179"/>
      <c r="BS793" s="179"/>
      <c r="BT793" s="179"/>
      <c r="BU793" s="179"/>
      <c r="BV793" s="179"/>
      <c r="BW793" s="179"/>
      <c r="BX793" s="179"/>
      <c r="BY793" s="179"/>
      <c r="BZ793" s="179"/>
      <c r="CA793" s="179"/>
      <c r="CB793" s="179"/>
      <c r="CC793" s="179"/>
      <c r="CD793" s="179"/>
      <c r="CE793" s="179"/>
      <c r="CF793" s="179"/>
      <c r="CG793" s="179"/>
      <c r="CH793" s="179"/>
      <c r="CI793" s="179"/>
      <c r="CJ793" s="179"/>
      <c r="CK793" s="179"/>
      <c r="CL793" s="179"/>
      <c r="CM793" s="179"/>
      <c r="CN793" s="179"/>
      <c r="CO793" s="179"/>
      <c r="CP793" s="179"/>
      <c r="CQ793" s="179"/>
      <c r="CR793" s="179"/>
      <c r="CS793" s="179"/>
      <c r="CT793" s="179"/>
      <c r="CU793" s="179"/>
      <c r="CV793" s="179"/>
      <c r="CW793" s="179"/>
      <c r="CX793" s="179"/>
      <c r="CY793" s="179"/>
      <c r="CZ793" s="179"/>
      <c r="DA793" s="179"/>
      <c r="DB793" s="179"/>
      <c r="DC793" s="179"/>
      <c r="DD793" s="179"/>
      <c r="DE793" s="179"/>
      <c r="DF793" s="179"/>
      <c r="DG793" s="179"/>
      <c r="DH793" s="179"/>
      <c r="DI793" s="179"/>
      <c r="DJ793" s="179"/>
      <c r="DK793" s="179"/>
      <c r="DL793" s="179"/>
      <c r="DM793" s="179"/>
      <c r="DN793" s="179"/>
      <c r="DO793" s="179"/>
      <c r="DP793" s="179"/>
      <c r="DQ793" s="179"/>
      <c r="DR793" s="179"/>
      <c r="DS793" s="179"/>
      <c r="DT793" s="179"/>
      <c r="DU793" s="179"/>
      <c r="DV793" s="179"/>
    </row>
    <row r="794" spans="1:126" x14ac:dyDescent="0.2">
      <c r="A794" s="191"/>
      <c r="B794" s="203"/>
      <c r="C794" s="203"/>
      <c r="D794" s="203"/>
      <c r="E794" s="207"/>
      <c r="F794" s="202" t="s">
        <v>258</v>
      </c>
      <c r="G794" s="171"/>
      <c r="H794" s="171"/>
      <c r="I794" s="191"/>
      <c r="J794" s="191"/>
      <c r="K794" s="191"/>
      <c r="L794" s="191"/>
      <c r="M794" s="171"/>
      <c r="N794" s="191"/>
      <c r="O794" s="191"/>
      <c r="P794" s="171"/>
      <c r="Q794" s="191"/>
      <c r="R794" s="191"/>
      <c r="S794" s="171"/>
      <c r="T794" s="191"/>
      <c r="U794" s="191"/>
      <c r="V794" s="171"/>
      <c r="W794" s="191"/>
      <c r="X794" s="191"/>
      <c r="Y794" s="171"/>
      <c r="Z794" s="191"/>
      <c r="AA794" s="191"/>
      <c r="AB794" s="171"/>
      <c r="AC794" s="191"/>
      <c r="AD794" s="191"/>
      <c r="AE794" s="171"/>
      <c r="AF794" s="191"/>
      <c r="AG794" s="191"/>
      <c r="AH794" s="171"/>
      <c r="AI794" s="191"/>
      <c r="AJ794" s="191"/>
      <c r="AK794" s="171"/>
      <c r="AL794" s="191"/>
      <c r="AM794" s="191"/>
      <c r="AN794" s="171"/>
      <c r="AO794" s="191"/>
      <c r="AP794" s="191"/>
      <c r="AQ794" s="171"/>
      <c r="AR794" s="191"/>
      <c r="AS794" s="191"/>
      <c r="AT794" s="171"/>
      <c r="AU794" s="191"/>
      <c r="AV794" s="191"/>
      <c r="AW794" s="171"/>
      <c r="AX794" s="191"/>
      <c r="AY794" s="191"/>
      <c r="AZ794" s="171"/>
      <c r="BA794" s="191"/>
      <c r="BB794" s="191"/>
      <c r="BC794" s="171"/>
      <c r="BD794" s="191"/>
      <c r="BE794" s="191"/>
      <c r="BF794" s="171"/>
      <c r="BG794" s="191"/>
      <c r="BH794" s="191"/>
      <c r="BI794" s="171"/>
      <c r="BJ794" s="191"/>
      <c r="BK794" s="191"/>
      <c r="BL794" s="171"/>
      <c r="BM794" s="191"/>
      <c r="BN794" s="191"/>
      <c r="BO794" s="171"/>
      <c r="BP794" s="191"/>
      <c r="BQ794" s="191"/>
      <c r="BR794" s="171"/>
      <c r="BS794" s="191"/>
      <c r="BT794" s="191"/>
      <c r="BU794" s="171"/>
      <c r="BV794" s="191"/>
      <c r="BW794" s="191"/>
      <c r="BX794" s="171"/>
      <c r="BY794" s="191"/>
      <c r="BZ794" s="191"/>
      <c r="CA794" s="171"/>
      <c r="CB794" s="191"/>
      <c r="CC794" s="191"/>
      <c r="CD794" s="171"/>
      <c r="CE794" s="191"/>
      <c r="CF794" s="191"/>
      <c r="CG794" s="171"/>
      <c r="CH794" s="191"/>
      <c r="CI794" s="191"/>
      <c r="CJ794" s="171"/>
      <c r="CK794" s="191"/>
      <c r="CL794" s="191"/>
      <c r="CM794" s="171"/>
      <c r="CN794" s="191"/>
      <c r="CO794" s="191"/>
      <c r="CP794" s="171"/>
      <c r="CQ794" s="191"/>
      <c r="CR794" s="191"/>
      <c r="CS794" s="171"/>
      <c r="CT794" s="191"/>
      <c r="CU794" s="191"/>
      <c r="CV794" s="171"/>
      <c r="CW794" s="191"/>
      <c r="CX794" s="191"/>
      <c r="CY794" s="171"/>
      <c r="CZ794" s="191"/>
      <c r="DA794" s="191"/>
      <c r="DB794" s="171"/>
      <c r="DC794" s="191"/>
      <c r="DD794" s="191"/>
      <c r="DE794" s="171"/>
      <c r="DF794" s="191"/>
      <c r="DG794" s="191"/>
      <c r="DH794" s="171"/>
      <c r="DI794" s="191"/>
      <c r="DJ794" s="191"/>
      <c r="DK794" s="171"/>
      <c r="DL794" s="191"/>
      <c r="DM794" s="191"/>
      <c r="DN794" s="171"/>
      <c r="DO794" s="191"/>
      <c r="DP794" s="191"/>
      <c r="DQ794" s="171"/>
      <c r="DR794" s="191"/>
      <c r="DS794" s="191"/>
      <c r="DT794" s="171"/>
      <c r="DU794" s="191"/>
      <c r="DV794" s="191"/>
    </row>
    <row r="795" spans="1:126" x14ac:dyDescent="0.2">
      <c r="A795" s="191"/>
      <c r="B795" s="203"/>
      <c r="C795" s="203"/>
      <c r="D795" s="203"/>
      <c r="E795" s="207"/>
      <c r="F795" s="202" t="s">
        <v>259</v>
      </c>
      <c r="G795" s="179"/>
      <c r="H795" s="179"/>
      <c r="I795" s="192"/>
      <c r="J795" s="192"/>
      <c r="K795" s="179"/>
      <c r="L795" s="179"/>
      <c r="M795" s="179"/>
      <c r="N795" s="179"/>
      <c r="O795" s="179"/>
      <c r="P795" s="179"/>
      <c r="Q795" s="179"/>
      <c r="R795" s="179"/>
      <c r="S795" s="179"/>
      <c r="T795" s="179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  <c r="AV795" s="179"/>
      <c r="AW795" s="179"/>
      <c r="AX795" s="179"/>
      <c r="AY795" s="179"/>
      <c r="AZ795" s="179"/>
      <c r="BA795" s="179"/>
      <c r="BB795" s="179"/>
      <c r="BC795" s="179"/>
      <c r="BD795" s="179"/>
      <c r="BE795" s="179"/>
      <c r="BF795" s="179"/>
      <c r="BG795" s="179"/>
      <c r="BH795" s="179"/>
      <c r="BI795" s="179"/>
      <c r="BJ795" s="179"/>
      <c r="BK795" s="179"/>
      <c r="BL795" s="179"/>
      <c r="BM795" s="179"/>
      <c r="BN795" s="179"/>
      <c r="BO795" s="179"/>
      <c r="BP795" s="179"/>
      <c r="BQ795" s="179"/>
      <c r="BR795" s="179"/>
      <c r="BS795" s="179"/>
      <c r="BT795" s="179"/>
      <c r="BU795" s="179"/>
      <c r="BV795" s="179"/>
      <c r="BW795" s="179"/>
      <c r="BX795" s="179"/>
      <c r="BY795" s="179"/>
      <c r="BZ795" s="179"/>
      <c r="CA795" s="179"/>
      <c r="CB795" s="179"/>
      <c r="CC795" s="179"/>
      <c r="CD795" s="179"/>
      <c r="CE795" s="179"/>
      <c r="CF795" s="179"/>
      <c r="CG795" s="179"/>
      <c r="CH795" s="179"/>
      <c r="CI795" s="179"/>
      <c r="CJ795" s="179"/>
      <c r="CK795" s="179"/>
      <c r="CL795" s="179"/>
      <c r="CM795" s="179"/>
      <c r="CN795" s="179"/>
      <c r="CO795" s="179"/>
      <c r="CP795" s="179"/>
      <c r="CQ795" s="179"/>
      <c r="CR795" s="179"/>
      <c r="CS795" s="179"/>
      <c r="CT795" s="179"/>
      <c r="CU795" s="179"/>
      <c r="CV795" s="179"/>
      <c r="CW795" s="179"/>
      <c r="CX795" s="179"/>
      <c r="CY795" s="179"/>
      <c r="CZ795" s="179"/>
      <c r="DA795" s="179"/>
      <c r="DB795" s="179"/>
      <c r="DC795" s="179"/>
      <c r="DD795" s="179"/>
      <c r="DE795" s="179"/>
      <c r="DF795" s="179"/>
      <c r="DG795" s="179"/>
      <c r="DH795" s="179"/>
      <c r="DI795" s="179"/>
      <c r="DJ795" s="179"/>
      <c r="DK795" s="179"/>
      <c r="DL795" s="179"/>
      <c r="DM795" s="179"/>
      <c r="DN795" s="179"/>
      <c r="DO795" s="179"/>
      <c r="DP795" s="179"/>
      <c r="DQ795" s="179"/>
      <c r="DR795" s="179"/>
      <c r="DS795" s="179"/>
      <c r="DT795" s="179"/>
      <c r="DU795" s="179"/>
      <c r="DV795" s="179"/>
    </row>
    <row r="796" spans="1:126" x14ac:dyDescent="0.2">
      <c r="A796" s="191"/>
      <c r="B796" s="203"/>
      <c r="C796" s="203"/>
      <c r="D796" s="203"/>
      <c r="E796" s="207"/>
      <c r="F796" s="202" t="s">
        <v>258</v>
      </c>
      <c r="G796" s="179"/>
      <c r="H796" s="179"/>
      <c r="I796" s="192"/>
      <c r="J796" s="192"/>
      <c r="K796" s="179"/>
      <c r="L796" s="179"/>
      <c r="M796" s="179"/>
      <c r="N796" s="179"/>
      <c r="O796" s="179"/>
      <c r="P796" s="179"/>
      <c r="Q796" s="179"/>
      <c r="R796" s="179"/>
      <c r="S796" s="179"/>
      <c r="T796" s="179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  <c r="AV796" s="179"/>
      <c r="AW796" s="179"/>
      <c r="AX796" s="179"/>
      <c r="AY796" s="179"/>
      <c r="AZ796" s="179"/>
      <c r="BA796" s="179"/>
      <c r="BB796" s="179"/>
      <c r="BC796" s="179"/>
      <c r="BD796" s="179"/>
      <c r="BE796" s="179"/>
      <c r="BF796" s="179"/>
      <c r="BG796" s="179"/>
      <c r="BH796" s="179"/>
      <c r="BI796" s="179"/>
      <c r="BJ796" s="179"/>
      <c r="BK796" s="179"/>
      <c r="BL796" s="179"/>
      <c r="BM796" s="179"/>
      <c r="BN796" s="179"/>
      <c r="BO796" s="179"/>
      <c r="BP796" s="179"/>
      <c r="BQ796" s="179"/>
      <c r="BR796" s="179"/>
      <c r="BS796" s="179"/>
      <c r="BT796" s="179"/>
      <c r="BU796" s="179"/>
      <c r="BV796" s="179"/>
      <c r="BW796" s="179"/>
      <c r="BX796" s="179"/>
      <c r="BY796" s="179"/>
      <c r="BZ796" s="179"/>
      <c r="CA796" s="179"/>
      <c r="CB796" s="179"/>
      <c r="CC796" s="179"/>
      <c r="CD796" s="179"/>
      <c r="CE796" s="179"/>
      <c r="CF796" s="179"/>
      <c r="CG796" s="179"/>
      <c r="CH796" s="179"/>
      <c r="CI796" s="179"/>
      <c r="CJ796" s="179"/>
      <c r="CK796" s="179"/>
      <c r="CL796" s="179"/>
      <c r="CM796" s="179"/>
      <c r="CN796" s="179"/>
      <c r="CO796" s="179"/>
      <c r="CP796" s="179"/>
      <c r="CQ796" s="179"/>
      <c r="CR796" s="179"/>
      <c r="CS796" s="179"/>
      <c r="CT796" s="179"/>
      <c r="CU796" s="179"/>
      <c r="CV796" s="179"/>
      <c r="CW796" s="179"/>
      <c r="CX796" s="179"/>
      <c r="CY796" s="179"/>
      <c r="CZ796" s="179"/>
      <c r="DA796" s="179"/>
      <c r="DB796" s="179"/>
      <c r="DC796" s="179"/>
      <c r="DD796" s="179"/>
      <c r="DE796" s="179"/>
      <c r="DF796" s="179"/>
      <c r="DG796" s="179"/>
      <c r="DH796" s="179"/>
      <c r="DI796" s="179"/>
      <c r="DJ796" s="179"/>
      <c r="DK796" s="179"/>
      <c r="DL796" s="179"/>
      <c r="DM796" s="179"/>
      <c r="DN796" s="179"/>
      <c r="DO796" s="179"/>
      <c r="DP796" s="179"/>
      <c r="DQ796" s="179"/>
      <c r="DR796" s="179"/>
      <c r="DS796" s="179"/>
      <c r="DT796" s="179"/>
      <c r="DU796" s="179"/>
      <c r="DV796" s="179"/>
    </row>
    <row r="797" spans="1:126" x14ac:dyDescent="0.2">
      <c r="A797" s="191"/>
      <c r="B797" s="203"/>
      <c r="C797" s="203"/>
      <c r="D797" s="203"/>
      <c r="E797" s="207"/>
      <c r="F797" s="202" t="s">
        <v>259</v>
      </c>
      <c r="G797" s="179"/>
      <c r="H797" s="179"/>
      <c r="I797" s="192"/>
      <c r="J797" s="192"/>
      <c r="K797" s="179"/>
      <c r="L797" s="179"/>
      <c r="M797" s="179"/>
      <c r="N797" s="179"/>
      <c r="O797" s="179"/>
      <c r="P797" s="179"/>
      <c r="Q797" s="179"/>
      <c r="R797" s="179"/>
      <c r="S797" s="179"/>
      <c r="T797" s="179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  <c r="AV797" s="179"/>
      <c r="AW797" s="179"/>
      <c r="AX797" s="179"/>
      <c r="AY797" s="179"/>
      <c r="AZ797" s="179"/>
      <c r="BA797" s="179"/>
      <c r="BB797" s="179"/>
      <c r="BC797" s="179"/>
      <c r="BD797" s="179"/>
      <c r="BE797" s="179"/>
      <c r="BF797" s="179"/>
      <c r="BG797" s="179"/>
      <c r="BH797" s="179"/>
      <c r="BI797" s="179"/>
      <c r="BJ797" s="179"/>
      <c r="BK797" s="179"/>
      <c r="BL797" s="179"/>
      <c r="BM797" s="179"/>
      <c r="BN797" s="179"/>
      <c r="BO797" s="179"/>
      <c r="BP797" s="179"/>
      <c r="BQ797" s="179"/>
      <c r="BR797" s="179"/>
      <c r="BS797" s="179"/>
      <c r="BT797" s="179"/>
      <c r="BU797" s="179"/>
      <c r="BV797" s="179"/>
      <c r="BW797" s="179"/>
      <c r="BX797" s="179"/>
      <c r="BY797" s="179"/>
      <c r="BZ797" s="179"/>
      <c r="CA797" s="179"/>
      <c r="CB797" s="179"/>
      <c r="CC797" s="179"/>
      <c r="CD797" s="179"/>
      <c r="CE797" s="179"/>
      <c r="CF797" s="179"/>
      <c r="CG797" s="179"/>
      <c r="CH797" s="179"/>
      <c r="CI797" s="179"/>
      <c r="CJ797" s="179"/>
      <c r="CK797" s="179"/>
      <c r="CL797" s="179"/>
      <c r="CM797" s="179"/>
      <c r="CN797" s="179"/>
      <c r="CO797" s="179"/>
      <c r="CP797" s="179"/>
      <c r="CQ797" s="179"/>
      <c r="CR797" s="179"/>
      <c r="CS797" s="179"/>
      <c r="CT797" s="179"/>
      <c r="CU797" s="179"/>
      <c r="CV797" s="179"/>
      <c r="CW797" s="179"/>
      <c r="CX797" s="179"/>
      <c r="CY797" s="179"/>
      <c r="CZ797" s="179"/>
      <c r="DA797" s="179"/>
      <c r="DB797" s="179"/>
      <c r="DC797" s="179"/>
      <c r="DD797" s="179"/>
      <c r="DE797" s="179"/>
      <c r="DF797" s="179"/>
      <c r="DG797" s="179"/>
      <c r="DH797" s="179"/>
      <c r="DI797" s="179"/>
      <c r="DJ797" s="179"/>
      <c r="DK797" s="179"/>
      <c r="DL797" s="179"/>
      <c r="DM797" s="179"/>
      <c r="DN797" s="179"/>
      <c r="DO797" s="179"/>
      <c r="DP797" s="179"/>
      <c r="DQ797" s="179"/>
      <c r="DR797" s="179"/>
      <c r="DS797" s="179"/>
      <c r="DT797" s="179"/>
      <c r="DU797" s="179"/>
      <c r="DV797" s="179"/>
    </row>
    <row r="798" spans="1:126" x14ac:dyDescent="0.2">
      <c r="A798" s="191"/>
      <c r="B798" s="203"/>
      <c r="C798" s="203"/>
      <c r="D798" s="203"/>
      <c r="E798" s="207"/>
      <c r="F798" s="202" t="s">
        <v>258</v>
      </c>
      <c r="G798" s="179"/>
      <c r="H798" s="179"/>
      <c r="I798" s="192"/>
      <c r="J798" s="192"/>
      <c r="K798" s="179"/>
      <c r="L798" s="179"/>
      <c r="M798" s="179"/>
      <c r="N798" s="179"/>
      <c r="O798" s="179"/>
      <c r="P798" s="179"/>
      <c r="Q798" s="179"/>
      <c r="R798" s="179"/>
      <c r="S798" s="179"/>
      <c r="T798" s="179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  <c r="AV798" s="179"/>
      <c r="AW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J798" s="179"/>
      <c r="BK798" s="179"/>
      <c r="BL798" s="179"/>
      <c r="BM798" s="179"/>
      <c r="BN798" s="179"/>
      <c r="BO798" s="179"/>
      <c r="BP798" s="179"/>
      <c r="BQ798" s="179"/>
      <c r="BR798" s="179"/>
      <c r="BS798" s="179"/>
      <c r="BT798" s="179"/>
      <c r="BU798" s="179"/>
      <c r="BV798" s="179"/>
      <c r="BW798" s="179"/>
      <c r="BX798" s="179"/>
      <c r="BY798" s="179"/>
      <c r="BZ798" s="179"/>
      <c r="CA798" s="179"/>
      <c r="CB798" s="179"/>
      <c r="CC798" s="179"/>
      <c r="CD798" s="179"/>
      <c r="CE798" s="179"/>
      <c r="CF798" s="179"/>
      <c r="CG798" s="179"/>
      <c r="CH798" s="179"/>
      <c r="CI798" s="179"/>
      <c r="CJ798" s="179"/>
      <c r="CK798" s="179"/>
      <c r="CL798" s="179"/>
      <c r="CM798" s="179"/>
      <c r="CN798" s="179"/>
      <c r="CO798" s="179"/>
      <c r="CP798" s="179"/>
      <c r="CQ798" s="179"/>
      <c r="CR798" s="179"/>
      <c r="CS798" s="179"/>
      <c r="CT798" s="179"/>
      <c r="CU798" s="179"/>
      <c r="CV798" s="179"/>
      <c r="CW798" s="179"/>
      <c r="CX798" s="179"/>
      <c r="CY798" s="179"/>
      <c r="CZ798" s="179"/>
      <c r="DA798" s="179"/>
      <c r="DB798" s="179"/>
      <c r="DC798" s="179"/>
      <c r="DD798" s="179"/>
      <c r="DE798" s="179"/>
      <c r="DF798" s="179"/>
      <c r="DG798" s="179"/>
      <c r="DH798" s="179"/>
      <c r="DI798" s="179"/>
      <c r="DJ798" s="179"/>
      <c r="DK798" s="179"/>
      <c r="DL798" s="179"/>
      <c r="DM798" s="179"/>
      <c r="DN798" s="179"/>
      <c r="DO798" s="179"/>
      <c r="DP798" s="179"/>
      <c r="DQ798" s="179"/>
      <c r="DR798" s="179"/>
      <c r="DS798" s="179"/>
      <c r="DT798" s="179"/>
      <c r="DU798" s="179"/>
      <c r="DV798" s="179"/>
    </row>
    <row r="799" spans="1:126" x14ac:dyDescent="0.2">
      <c r="A799" s="191"/>
      <c r="B799" s="203"/>
      <c r="C799" s="203"/>
      <c r="D799" s="203"/>
      <c r="E799" s="207"/>
      <c r="F799" s="202" t="s">
        <v>259</v>
      </c>
      <c r="G799" s="179"/>
      <c r="H799" s="179"/>
      <c r="I799" s="192"/>
      <c r="J799" s="192"/>
      <c r="K799" s="179"/>
      <c r="L799" s="179"/>
      <c r="M799" s="179"/>
      <c r="N799" s="179"/>
      <c r="O799" s="179"/>
      <c r="P799" s="179"/>
      <c r="Q799" s="179"/>
      <c r="R799" s="179"/>
      <c r="S799" s="179"/>
      <c r="T799" s="179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  <c r="AV799" s="179"/>
      <c r="AW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J799" s="179"/>
      <c r="BK799" s="179"/>
      <c r="BL799" s="179"/>
      <c r="BM799" s="179"/>
      <c r="BN799" s="179"/>
      <c r="BO799" s="179"/>
      <c r="BP799" s="179"/>
      <c r="BQ799" s="179"/>
      <c r="BR799" s="179"/>
      <c r="BS799" s="179"/>
      <c r="BT799" s="179"/>
      <c r="BU799" s="179"/>
      <c r="BV799" s="179"/>
      <c r="BW799" s="179"/>
      <c r="BX799" s="179"/>
      <c r="BY799" s="179"/>
      <c r="BZ799" s="179"/>
      <c r="CA799" s="179"/>
      <c r="CB799" s="179"/>
      <c r="CC799" s="179"/>
      <c r="CD799" s="179"/>
      <c r="CE799" s="179"/>
      <c r="CF799" s="179"/>
      <c r="CG799" s="179"/>
      <c r="CH799" s="179"/>
      <c r="CI799" s="179"/>
      <c r="CJ799" s="179"/>
      <c r="CK799" s="179"/>
      <c r="CL799" s="179"/>
      <c r="CM799" s="179"/>
      <c r="CN799" s="179"/>
      <c r="CO799" s="179"/>
      <c r="CP799" s="179"/>
      <c r="CQ799" s="179"/>
      <c r="CR799" s="179"/>
      <c r="CS799" s="179"/>
      <c r="CT799" s="179"/>
      <c r="CU799" s="179"/>
      <c r="CV799" s="179"/>
      <c r="CW799" s="179"/>
      <c r="CX799" s="179"/>
      <c r="CY799" s="179"/>
      <c r="CZ799" s="179"/>
      <c r="DA799" s="179"/>
      <c r="DB799" s="179"/>
      <c r="DC799" s="179"/>
      <c r="DD799" s="179"/>
      <c r="DE799" s="179"/>
      <c r="DF799" s="179"/>
      <c r="DG799" s="179"/>
      <c r="DH799" s="179"/>
      <c r="DI799" s="179"/>
      <c r="DJ799" s="179"/>
      <c r="DK799" s="179"/>
      <c r="DL799" s="179"/>
      <c r="DM799" s="179"/>
      <c r="DN799" s="179"/>
      <c r="DO799" s="179"/>
      <c r="DP799" s="179"/>
      <c r="DQ799" s="179"/>
      <c r="DR799" s="179"/>
      <c r="DS799" s="179"/>
      <c r="DT799" s="179"/>
      <c r="DU799" s="179"/>
      <c r="DV799" s="179"/>
    </row>
    <row r="800" spans="1:126" x14ac:dyDescent="0.2">
      <c r="A800" s="191"/>
      <c r="B800" s="203"/>
      <c r="C800" s="203"/>
      <c r="D800" s="203"/>
      <c r="E800" s="207"/>
      <c r="F800" s="202" t="s">
        <v>258</v>
      </c>
      <c r="G800" s="179"/>
      <c r="H800" s="179"/>
      <c r="I800" s="192"/>
      <c r="J800" s="192"/>
      <c r="K800" s="179"/>
      <c r="L800" s="179"/>
      <c r="M800" s="179"/>
      <c r="N800" s="179"/>
      <c r="O800" s="179"/>
      <c r="P800" s="179"/>
      <c r="Q800" s="179"/>
      <c r="R800" s="179"/>
      <c r="S800" s="179"/>
      <c r="T800" s="179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  <c r="AV800" s="179"/>
      <c r="AW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J800" s="179"/>
      <c r="BK800" s="179"/>
      <c r="BL800" s="179"/>
      <c r="BM800" s="179"/>
      <c r="BN800" s="179"/>
      <c r="BO800" s="179"/>
      <c r="BP800" s="179"/>
      <c r="BQ800" s="179"/>
      <c r="BR800" s="179"/>
      <c r="BS800" s="179"/>
      <c r="BT800" s="179"/>
      <c r="BU800" s="179"/>
      <c r="BV800" s="179"/>
      <c r="BW800" s="179"/>
      <c r="BX800" s="179"/>
      <c r="BY800" s="179"/>
      <c r="BZ800" s="179"/>
      <c r="CA800" s="179"/>
      <c r="CB800" s="179"/>
      <c r="CC800" s="179"/>
      <c r="CD800" s="179"/>
      <c r="CE800" s="179"/>
      <c r="CF800" s="179"/>
      <c r="CG800" s="179"/>
      <c r="CH800" s="179"/>
      <c r="CI800" s="179"/>
      <c r="CJ800" s="179"/>
      <c r="CK800" s="179"/>
      <c r="CL800" s="179"/>
      <c r="CM800" s="179"/>
      <c r="CN800" s="179"/>
      <c r="CO800" s="179"/>
      <c r="CP800" s="179"/>
      <c r="CQ800" s="179"/>
      <c r="CR800" s="179"/>
      <c r="CS800" s="179"/>
      <c r="CT800" s="179"/>
      <c r="CU800" s="179"/>
      <c r="CV800" s="179"/>
      <c r="CW800" s="179"/>
      <c r="CX800" s="179"/>
      <c r="CY800" s="179"/>
      <c r="CZ800" s="179"/>
      <c r="DA800" s="179"/>
      <c r="DB800" s="179"/>
      <c r="DC800" s="179"/>
      <c r="DD800" s="179"/>
      <c r="DE800" s="179"/>
      <c r="DF800" s="179"/>
      <c r="DG800" s="179"/>
      <c r="DH800" s="179"/>
      <c r="DI800" s="179"/>
      <c r="DJ800" s="179"/>
      <c r="DK800" s="179"/>
      <c r="DL800" s="179"/>
      <c r="DM800" s="179"/>
      <c r="DN800" s="179"/>
      <c r="DO800" s="179"/>
      <c r="DP800" s="179"/>
      <c r="DQ800" s="179"/>
      <c r="DR800" s="179"/>
      <c r="DS800" s="179"/>
      <c r="DT800" s="179"/>
      <c r="DU800" s="179"/>
      <c r="DV800" s="179"/>
    </row>
    <row r="801" spans="1:126" x14ac:dyDescent="0.2">
      <c r="A801" s="191"/>
      <c r="B801" s="203"/>
      <c r="C801" s="203"/>
      <c r="D801" s="203"/>
      <c r="E801" s="207"/>
      <c r="F801" s="202" t="s">
        <v>259</v>
      </c>
      <c r="G801" s="179"/>
      <c r="H801" s="179"/>
      <c r="I801" s="192"/>
      <c r="J801" s="192"/>
      <c r="K801" s="179"/>
      <c r="L801" s="179"/>
      <c r="M801" s="179"/>
      <c r="N801" s="179"/>
      <c r="O801" s="179"/>
      <c r="P801" s="179"/>
      <c r="Q801" s="179"/>
      <c r="R801" s="179"/>
      <c r="S801" s="179"/>
      <c r="T801" s="179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  <c r="AV801" s="179"/>
      <c r="AW801" s="179"/>
      <c r="AX801" s="179"/>
      <c r="AY801" s="179"/>
      <c r="AZ801" s="179"/>
      <c r="BA801" s="179"/>
      <c r="BB801" s="179"/>
      <c r="BC801" s="179"/>
      <c r="BD801" s="179"/>
      <c r="BE801" s="179"/>
      <c r="BF801" s="179"/>
      <c r="BG801" s="179"/>
      <c r="BH801" s="179"/>
      <c r="BI801" s="179"/>
      <c r="BJ801" s="179"/>
      <c r="BK801" s="179"/>
      <c r="BL801" s="179"/>
      <c r="BM801" s="179"/>
      <c r="BN801" s="179"/>
      <c r="BO801" s="179"/>
      <c r="BP801" s="179"/>
      <c r="BQ801" s="179"/>
      <c r="BR801" s="179"/>
      <c r="BS801" s="179"/>
      <c r="BT801" s="179"/>
      <c r="BU801" s="179"/>
      <c r="BV801" s="179"/>
      <c r="BW801" s="179"/>
      <c r="BX801" s="179"/>
      <c r="BY801" s="179"/>
      <c r="BZ801" s="179"/>
      <c r="CA801" s="179"/>
      <c r="CB801" s="179"/>
      <c r="CC801" s="179"/>
      <c r="CD801" s="179"/>
      <c r="CE801" s="179"/>
      <c r="CF801" s="179"/>
      <c r="CG801" s="179"/>
      <c r="CH801" s="179"/>
      <c r="CI801" s="179"/>
      <c r="CJ801" s="179"/>
      <c r="CK801" s="179"/>
      <c r="CL801" s="179"/>
      <c r="CM801" s="179"/>
      <c r="CN801" s="179"/>
      <c r="CO801" s="179"/>
      <c r="CP801" s="179"/>
      <c r="CQ801" s="179"/>
      <c r="CR801" s="179"/>
      <c r="CS801" s="179"/>
      <c r="CT801" s="179"/>
      <c r="CU801" s="179"/>
      <c r="CV801" s="179"/>
      <c r="CW801" s="179"/>
      <c r="CX801" s="179"/>
      <c r="CY801" s="179"/>
      <c r="CZ801" s="179"/>
      <c r="DA801" s="179"/>
      <c r="DB801" s="179"/>
      <c r="DC801" s="179"/>
      <c r="DD801" s="179"/>
      <c r="DE801" s="179"/>
      <c r="DF801" s="179"/>
      <c r="DG801" s="179"/>
      <c r="DH801" s="179"/>
      <c r="DI801" s="179"/>
      <c r="DJ801" s="179"/>
      <c r="DK801" s="179"/>
      <c r="DL801" s="179"/>
      <c r="DM801" s="179"/>
      <c r="DN801" s="179"/>
      <c r="DO801" s="179"/>
      <c r="DP801" s="179"/>
      <c r="DQ801" s="179"/>
      <c r="DR801" s="179"/>
      <c r="DS801" s="179"/>
      <c r="DT801" s="179"/>
      <c r="DU801" s="179"/>
      <c r="DV801" s="179"/>
    </row>
    <row r="802" spans="1:126" x14ac:dyDescent="0.2">
      <c r="A802" s="191"/>
      <c r="B802" s="203"/>
      <c r="C802" s="203"/>
      <c r="D802" s="203"/>
      <c r="E802" s="207"/>
      <c r="F802" s="202" t="s">
        <v>258</v>
      </c>
      <c r="G802" s="179"/>
      <c r="H802" s="179"/>
      <c r="I802" s="192"/>
      <c r="J802" s="192"/>
      <c r="K802" s="179"/>
      <c r="L802" s="179"/>
      <c r="M802" s="179"/>
      <c r="N802" s="179"/>
      <c r="O802" s="179"/>
      <c r="P802" s="179"/>
      <c r="Q802" s="179"/>
      <c r="R802" s="179"/>
      <c r="S802" s="179"/>
      <c r="T802" s="179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179"/>
      <c r="BN802" s="179"/>
      <c r="BO802" s="179"/>
      <c r="BP802" s="179"/>
      <c r="BQ802" s="179"/>
      <c r="BR802" s="179"/>
      <c r="BS802" s="179"/>
      <c r="BT802" s="179"/>
      <c r="BU802" s="179"/>
      <c r="BV802" s="179"/>
      <c r="BW802" s="179"/>
      <c r="BX802" s="179"/>
      <c r="BY802" s="179"/>
      <c r="BZ802" s="179"/>
      <c r="CA802" s="179"/>
      <c r="CB802" s="179"/>
      <c r="CC802" s="179"/>
      <c r="CD802" s="179"/>
      <c r="CE802" s="179"/>
      <c r="CF802" s="179"/>
      <c r="CG802" s="179"/>
      <c r="CH802" s="179"/>
      <c r="CI802" s="179"/>
      <c r="CJ802" s="179"/>
      <c r="CK802" s="179"/>
      <c r="CL802" s="179"/>
      <c r="CM802" s="179"/>
      <c r="CN802" s="179"/>
      <c r="CO802" s="179"/>
      <c r="CP802" s="179"/>
      <c r="CQ802" s="179"/>
      <c r="CR802" s="179"/>
      <c r="CS802" s="179"/>
      <c r="CT802" s="179"/>
      <c r="CU802" s="179"/>
      <c r="CV802" s="179"/>
      <c r="CW802" s="179"/>
      <c r="CX802" s="179"/>
      <c r="CY802" s="179"/>
      <c r="CZ802" s="179"/>
      <c r="DA802" s="179"/>
      <c r="DB802" s="179"/>
      <c r="DC802" s="179"/>
      <c r="DD802" s="179"/>
      <c r="DE802" s="179"/>
      <c r="DF802" s="179"/>
      <c r="DG802" s="179"/>
      <c r="DH802" s="179"/>
      <c r="DI802" s="179"/>
      <c r="DJ802" s="179"/>
      <c r="DK802" s="179"/>
      <c r="DL802" s="179"/>
      <c r="DM802" s="179"/>
      <c r="DN802" s="179"/>
      <c r="DO802" s="179"/>
      <c r="DP802" s="179"/>
      <c r="DQ802" s="179"/>
      <c r="DR802" s="179"/>
      <c r="DS802" s="179"/>
      <c r="DT802" s="179"/>
      <c r="DU802" s="179"/>
      <c r="DV802" s="179"/>
    </row>
    <row r="803" spans="1:126" x14ac:dyDescent="0.2">
      <c r="A803" s="191"/>
      <c r="B803" s="203"/>
      <c r="C803" s="203"/>
      <c r="D803" s="203"/>
      <c r="E803" s="207"/>
      <c r="F803" s="202" t="s">
        <v>259</v>
      </c>
      <c r="G803" s="179"/>
      <c r="H803" s="179"/>
      <c r="I803" s="192"/>
      <c r="J803" s="192"/>
      <c r="K803" s="179"/>
      <c r="L803" s="179"/>
      <c r="M803" s="179"/>
      <c r="N803" s="179"/>
      <c r="O803" s="179"/>
      <c r="P803" s="179"/>
      <c r="Q803" s="179"/>
      <c r="R803" s="179"/>
      <c r="S803" s="179"/>
      <c r="T803" s="179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179"/>
      <c r="BN803" s="179"/>
      <c r="BO803" s="179"/>
      <c r="BP803" s="179"/>
      <c r="BQ803" s="179"/>
      <c r="BR803" s="179"/>
      <c r="BS803" s="179"/>
      <c r="BT803" s="179"/>
      <c r="BU803" s="179"/>
      <c r="BV803" s="179"/>
      <c r="BW803" s="179"/>
      <c r="BX803" s="179"/>
      <c r="BY803" s="179"/>
      <c r="BZ803" s="179"/>
      <c r="CA803" s="179"/>
      <c r="CB803" s="179"/>
      <c r="CC803" s="179"/>
      <c r="CD803" s="179"/>
      <c r="CE803" s="179"/>
      <c r="CF803" s="179"/>
      <c r="CG803" s="179"/>
      <c r="CH803" s="179"/>
      <c r="CI803" s="179"/>
      <c r="CJ803" s="179"/>
      <c r="CK803" s="179"/>
      <c r="CL803" s="179"/>
      <c r="CM803" s="179"/>
      <c r="CN803" s="179"/>
      <c r="CO803" s="179"/>
      <c r="CP803" s="179"/>
      <c r="CQ803" s="179"/>
      <c r="CR803" s="179"/>
      <c r="CS803" s="179"/>
      <c r="CT803" s="179"/>
      <c r="CU803" s="179"/>
      <c r="CV803" s="179"/>
      <c r="CW803" s="179"/>
      <c r="CX803" s="179"/>
      <c r="CY803" s="179"/>
      <c r="CZ803" s="179"/>
      <c r="DA803" s="179"/>
      <c r="DB803" s="179"/>
      <c r="DC803" s="179"/>
      <c r="DD803" s="179"/>
      <c r="DE803" s="179"/>
      <c r="DF803" s="179"/>
      <c r="DG803" s="179"/>
      <c r="DH803" s="179"/>
      <c r="DI803" s="179"/>
      <c r="DJ803" s="179"/>
      <c r="DK803" s="179"/>
      <c r="DL803" s="179"/>
      <c r="DM803" s="179"/>
      <c r="DN803" s="179"/>
      <c r="DO803" s="179"/>
      <c r="DP803" s="179"/>
      <c r="DQ803" s="179"/>
      <c r="DR803" s="179"/>
      <c r="DS803" s="179"/>
      <c r="DT803" s="179"/>
      <c r="DU803" s="179"/>
      <c r="DV803" s="179"/>
    </row>
    <row r="804" spans="1:126" x14ac:dyDescent="0.2">
      <c r="A804" s="191"/>
      <c r="B804" s="203"/>
      <c r="C804" s="203"/>
      <c r="D804" s="203"/>
      <c r="E804" s="207"/>
      <c r="F804" s="202" t="s">
        <v>258</v>
      </c>
      <c r="G804" s="179"/>
      <c r="H804" s="179"/>
      <c r="I804" s="192"/>
      <c r="J804" s="192"/>
      <c r="K804" s="179"/>
      <c r="L804" s="179"/>
      <c r="M804" s="179"/>
      <c r="N804" s="179"/>
      <c r="O804" s="179"/>
      <c r="P804" s="179"/>
      <c r="Q804" s="179"/>
      <c r="R804" s="179"/>
      <c r="S804" s="179"/>
      <c r="T804" s="179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  <c r="AV804" s="179"/>
      <c r="AW804" s="179"/>
      <c r="AX804" s="179"/>
      <c r="AY804" s="179"/>
      <c r="AZ804" s="179"/>
      <c r="BA804" s="179"/>
      <c r="BB804" s="179"/>
      <c r="BC804" s="179"/>
      <c r="BD804" s="179"/>
      <c r="BE804" s="179"/>
      <c r="BF804" s="179"/>
      <c r="BG804" s="179"/>
      <c r="BH804" s="179"/>
      <c r="BI804" s="179"/>
      <c r="BJ804" s="179"/>
      <c r="BK804" s="179"/>
      <c r="BL804" s="179"/>
      <c r="BM804" s="179"/>
      <c r="BN804" s="179"/>
      <c r="BO804" s="179"/>
      <c r="BP804" s="179"/>
      <c r="BQ804" s="179"/>
      <c r="BR804" s="179"/>
      <c r="BS804" s="179"/>
      <c r="BT804" s="179"/>
      <c r="BU804" s="179"/>
      <c r="BV804" s="179"/>
      <c r="BW804" s="179"/>
      <c r="BX804" s="179"/>
      <c r="BY804" s="179"/>
      <c r="BZ804" s="179"/>
      <c r="CA804" s="179"/>
      <c r="CB804" s="179"/>
      <c r="CC804" s="179"/>
      <c r="CD804" s="179"/>
      <c r="CE804" s="179"/>
      <c r="CF804" s="179"/>
      <c r="CG804" s="179"/>
      <c r="CH804" s="179"/>
      <c r="CI804" s="179"/>
      <c r="CJ804" s="179"/>
      <c r="CK804" s="179"/>
      <c r="CL804" s="179"/>
      <c r="CM804" s="179"/>
      <c r="CN804" s="179"/>
      <c r="CO804" s="179"/>
      <c r="CP804" s="179"/>
      <c r="CQ804" s="179"/>
      <c r="CR804" s="179"/>
      <c r="CS804" s="179"/>
      <c r="CT804" s="179"/>
      <c r="CU804" s="179"/>
      <c r="CV804" s="179"/>
      <c r="CW804" s="179"/>
      <c r="CX804" s="179"/>
      <c r="CY804" s="179"/>
      <c r="CZ804" s="179"/>
      <c r="DA804" s="179"/>
      <c r="DB804" s="179"/>
      <c r="DC804" s="179"/>
      <c r="DD804" s="179"/>
      <c r="DE804" s="179"/>
      <c r="DF804" s="179"/>
      <c r="DG804" s="179"/>
      <c r="DH804" s="179"/>
      <c r="DI804" s="179"/>
      <c r="DJ804" s="179"/>
      <c r="DK804" s="179"/>
      <c r="DL804" s="179"/>
      <c r="DM804" s="179"/>
      <c r="DN804" s="179"/>
      <c r="DO804" s="179"/>
      <c r="DP804" s="179"/>
      <c r="DQ804" s="179"/>
      <c r="DR804" s="179"/>
      <c r="DS804" s="179"/>
      <c r="DT804" s="179"/>
      <c r="DU804" s="179"/>
      <c r="DV804" s="179"/>
    </row>
    <row r="805" spans="1:126" x14ac:dyDescent="0.2">
      <c r="A805" s="191"/>
      <c r="B805" s="203"/>
      <c r="C805" s="203"/>
      <c r="D805" s="203"/>
      <c r="E805" s="207"/>
      <c r="F805" s="202" t="s">
        <v>259</v>
      </c>
      <c r="G805" s="179"/>
      <c r="H805" s="179"/>
      <c r="I805" s="192"/>
      <c r="J805" s="192"/>
      <c r="K805" s="179"/>
      <c r="L805" s="179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  <c r="AV805" s="179"/>
      <c r="AW805" s="179"/>
      <c r="AX805" s="179"/>
      <c r="AY805" s="179"/>
      <c r="AZ805" s="179"/>
      <c r="BA805" s="179"/>
      <c r="BB805" s="179"/>
      <c r="BC805" s="179"/>
      <c r="BD805" s="179"/>
      <c r="BE805" s="179"/>
      <c r="BF805" s="179"/>
      <c r="BG805" s="179"/>
      <c r="BH805" s="179"/>
      <c r="BI805" s="179"/>
      <c r="BJ805" s="179"/>
      <c r="BK805" s="179"/>
      <c r="BL805" s="179"/>
      <c r="BM805" s="179"/>
      <c r="BN805" s="179"/>
      <c r="BO805" s="179"/>
      <c r="BP805" s="179"/>
      <c r="BQ805" s="179"/>
      <c r="BR805" s="179"/>
      <c r="BS805" s="179"/>
      <c r="BT805" s="179"/>
      <c r="BU805" s="179"/>
      <c r="BV805" s="179"/>
      <c r="BW805" s="179"/>
      <c r="BX805" s="179"/>
      <c r="BY805" s="179"/>
      <c r="BZ805" s="179"/>
      <c r="CA805" s="179"/>
      <c r="CB805" s="179"/>
      <c r="CC805" s="179"/>
      <c r="CD805" s="179"/>
      <c r="CE805" s="179"/>
      <c r="CF805" s="179"/>
      <c r="CG805" s="179"/>
      <c r="CH805" s="179"/>
      <c r="CI805" s="179"/>
      <c r="CJ805" s="179"/>
      <c r="CK805" s="179"/>
      <c r="CL805" s="179"/>
      <c r="CM805" s="179"/>
      <c r="CN805" s="179"/>
      <c r="CO805" s="179"/>
      <c r="CP805" s="179"/>
      <c r="CQ805" s="179"/>
      <c r="CR805" s="179"/>
      <c r="CS805" s="179"/>
      <c r="CT805" s="179"/>
      <c r="CU805" s="179"/>
      <c r="CV805" s="179"/>
      <c r="CW805" s="179"/>
      <c r="CX805" s="179"/>
      <c r="CY805" s="179"/>
      <c r="CZ805" s="179"/>
      <c r="DA805" s="179"/>
      <c r="DB805" s="179"/>
      <c r="DC805" s="179"/>
      <c r="DD805" s="179"/>
      <c r="DE805" s="179"/>
      <c r="DF805" s="179"/>
      <c r="DG805" s="179"/>
      <c r="DH805" s="179"/>
      <c r="DI805" s="179"/>
      <c r="DJ805" s="179"/>
      <c r="DK805" s="179"/>
      <c r="DL805" s="179"/>
      <c r="DM805" s="179"/>
      <c r="DN805" s="179"/>
      <c r="DO805" s="179"/>
      <c r="DP805" s="179"/>
      <c r="DQ805" s="179"/>
      <c r="DR805" s="179"/>
      <c r="DS805" s="179"/>
      <c r="DT805" s="179"/>
      <c r="DU805" s="179"/>
      <c r="DV805" s="179"/>
    </row>
    <row r="806" spans="1:126" x14ac:dyDescent="0.2">
      <c r="A806" s="191"/>
      <c r="B806" s="203"/>
      <c r="C806" s="203"/>
      <c r="D806" s="203"/>
      <c r="E806" s="207"/>
      <c r="F806" s="202" t="s">
        <v>258</v>
      </c>
      <c r="G806" s="179"/>
      <c r="H806" s="179"/>
      <c r="I806" s="192"/>
      <c r="J806" s="192"/>
      <c r="K806" s="179"/>
      <c r="L806" s="179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  <c r="AV806" s="179"/>
      <c r="AW806" s="179"/>
      <c r="AX806" s="179"/>
      <c r="AY806" s="179"/>
      <c r="AZ806" s="179"/>
      <c r="BA806" s="179"/>
      <c r="BB806" s="179"/>
      <c r="BC806" s="179"/>
      <c r="BD806" s="179"/>
      <c r="BE806" s="179"/>
      <c r="BF806" s="179"/>
      <c r="BG806" s="179"/>
      <c r="BH806" s="179"/>
      <c r="BI806" s="179"/>
      <c r="BJ806" s="179"/>
      <c r="BK806" s="179"/>
      <c r="BL806" s="179"/>
      <c r="BM806" s="179"/>
      <c r="BN806" s="179"/>
      <c r="BO806" s="179"/>
      <c r="BP806" s="179"/>
      <c r="BQ806" s="179"/>
      <c r="BR806" s="179"/>
      <c r="BS806" s="179"/>
      <c r="BT806" s="179"/>
      <c r="BU806" s="179"/>
      <c r="BV806" s="179"/>
      <c r="BW806" s="179"/>
      <c r="BX806" s="179"/>
      <c r="BY806" s="179"/>
      <c r="BZ806" s="179"/>
      <c r="CA806" s="179"/>
      <c r="CB806" s="179"/>
      <c r="CC806" s="179"/>
      <c r="CD806" s="179"/>
      <c r="CE806" s="179"/>
      <c r="CF806" s="179"/>
      <c r="CG806" s="179"/>
      <c r="CH806" s="179"/>
      <c r="CI806" s="179"/>
      <c r="CJ806" s="179"/>
      <c r="CK806" s="179"/>
      <c r="CL806" s="179"/>
      <c r="CM806" s="179"/>
      <c r="CN806" s="179"/>
      <c r="CO806" s="179"/>
      <c r="CP806" s="179"/>
      <c r="CQ806" s="179"/>
      <c r="CR806" s="179"/>
      <c r="CS806" s="179"/>
      <c r="CT806" s="179"/>
      <c r="CU806" s="179"/>
      <c r="CV806" s="179"/>
      <c r="CW806" s="179"/>
      <c r="CX806" s="179"/>
      <c r="CY806" s="179"/>
      <c r="CZ806" s="179"/>
      <c r="DA806" s="179"/>
      <c r="DB806" s="179"/>
      <c r="DC806" s="179"/>
      <c r="DD806" s="179"/>
      <c r="DE806" s="179"/>
      <c r="DF806" s="179"/>
      <c r="DG806" s="179"/>
      <c r="DH806" s="179"/>
      <c r="DI806" s="179"/>
      <c r="DJ806" s="179"/>
      <c r="DK806" s="179"/>
      <c r="DL806" s="179"/>
      <c r="DM806" s="179"/>
      <c r="DN806" s="179"/>
      <c r="DO806" s="179"/>
      <c r="DP806" s="179"/>
      <c r="DQ806" s="179"/>
      <c r="DR806" s="179"/>
      <c r="DS806" s="179"/>
      <c r="DT806" s="179"/>
      <c r="DU806" s="179"/>
      <c r="DV806" s="179"/>
    </row>
    <row r="807" spans="1:126" x14ac:dyDescent="0.2">
      <c r="A807" s="191"/>
      <c r="B807" s="203"/>
      <c r="C807" s="203"/>
      <c r="D807" s="203"/>
      <c r="E807" s="207"/>
      <c r="F807" s="202" t="s">
        <v>259</v>
      </c>
      <c r="G807" s="179"/>
      <c r="H807" s="179"/>
      <c r="I807" s="192"/>
      <c r="J807" s="192"/>
      <c r="K807" s="179"/>
      <c r="L807" s="179"/>
      <c r="M807" s="179"/>
      <c r="N807" s="179"/>
      <c r="O807" s="179"/>
      <c r="P807" s="179"/>
      <c r="Q807" s="179"/>
      <c r="R807" s="179"/>
      <c r="S807" s="179"/>
      <c r="T807" s="179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  <c r="AV807" s="179"/>
      <c r="AW807" s="179"/>
      <c r="AX807" s="179"/>
      <c r="AY807" s="179"/>
      <c r="AZ807" s="179"/>
      <c r="BA807" s="179"/>
      <c r="BB807" s="179"/>
      <c r="BC807" s="179"/>
      <c r="BD807" s="179"/>
      <c r="BE807" s="179"/>
      <c r="BF807" s="179"/>
      <c r="BG807" s="179"/>
      <c r="BH807" s="179"/>
      <c r="BI807" s="179"/>
      <c r="BJ807" s="179"/>
      <c r="BK807" s="179"/>
      <c r="BL807" s="179"/>
      <c r="BM807" s="179"/>
      <c r="BN807" s="179"/>
      <c r="BO807" s="179"/>
      <c r="BP807" s="179"/>
      <c r="BQ807" s="179"/>
      <c r="BR807" s="179"/>
      <c r="BS807" s="179"/>
      <c r="BT807" s="179"/>
      <c r="BU807" s="179"/>
      <c r="BV807" s="179"/>
      <c r="BW807" s="179"/>
      <c r="BX807" s="179"/>
      <c r="BY807" s="179"/>
      <c r="BZ807" s="179"/>
      <c r="CA807" s="179"/>
      <c r="CB807" s="179"/>
      <c r="CC807" s="179"/>
      <c r="CD807" s="179"/>
      <c r="CE807" s="179"/>
      <c r="CF807" s="179"/>
      <c r="CG807" s="179"/>
      <c r="CH807" s="179"/>
      <c r="CI807" s="179"/>
      <c r="CJ807" s="179"/>
      <c r="CK807" s="179"/>
      <c r="CL807" s="179"/>
      <c r="CM807" s="179"/>
      <c r="CN807" s="179"/>
      <c r="CO807" s="179"/>
      <c r="CP807" s="179"/>
      <c r="CQ807" s="179"/>
      <c r="CR807" s="179"/>
      <c r="CS807" s="179"/>
      <c r="CT807" s="179"/>
      <c r="CU807" s="179"/>
      <c r="CV807" s="179"/>
      <c r="CW807" s="179"/>
      <c r="CX807" s="179"/>
      <c r="CY807" s="179"/>
      <c r="CZ807" s="179"/>
      <c r="DA807" s="179"/>
      <c r="DB807" s="179"/>
      <c r="DC807" s="179"/>
      <c r="DD807" s="179"/>
      <c r="DE807" s="179"/>
      <c r="DF807" s="179"/>
      <c r="DG807" s="179"/>
      <c r="DH807" s="179"/>
      <c r="DI807" s="179"/>
      <c r="DJ807" s="179"/>
      <c r="DK807" s="179"/>
      <c r="DL807" s="179"/>
      <c r="DM807" s="179"/>
      <c r="DN807" s="179"/>
      <c r="DO807" s="179"/>
      <c r="DP807" s="179"/>
      <c r="DQ807" s="179"/>
      <c r="DR807" s="179"/>
      <c r="DS807" s="179"/>
      <c r="DT807" s="179"/>
      <c r="DU807" s="179"/>
      <c r="DV807" s="179"/>
    </row>
    <row r="808" spans="1:126" x14ac:dyDescent="0.2">
      <c r="A808" s="191"/>
      <c r="B808" s="203"/>
      <c r="C808" s="203"/>
      <c r="D808" s="203"/>
      <c r="E808" s="207"/>
      <c r="F808" s="202" t="s">
        <v>258</v>
      </c>
      <c r="G808" s="179"/>
      <c r="H808" s="179"/>
      <c r="I808" s="192"/>
      <c r="J808" s="192"/>
      <c r="K808" s="179"/>
      <c r="L808" s="179"/>
      <c r="M808" s="179"/>
      <c r="N808" s="179"/>
      <c r="O808" s="179"/>
      <c r="P808" s="179"/>
      <c r="Q808" s="179"/>
      <c r="R808" s="179"/>
      <c r="S808" s="179"/>
      <c r="T808" s="179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  <c r="AV808" s="179"/>
      <c r="AW808" s="179"/>
      <c r="AX808" s="179"/>
      <c r="AY808" s="179"/>
      <c r="AZ808" s="179"/>
      <c r="BA808" s="179"/>
      <c r="BB808" s="179"/>
      <c r="BC808" s="179"/>
      <c r="BD808" s="179"/>
      <c r="BE808" s="179"/>
      <c r="BF808" s="179"/>
      <c r="BG808" s="179"/>
      <c r="BH808" s="179"/>
      <c r="BI808" s="179"/>
      <c r="BJ808" s="179"/>
      <c r="BK808" s="179"/>
      <c r="BL808" s="179"/>
      <c r="BM808" s="179"/>
      <c r="BN808" s="179"/>
      <c r="BO808" s="179"/>
      <c r="BP808" s="179"/>
      <c r="BQ808" s="179"/>
      <c r="BR808" s="179"/>
      <c r="BS808" s="179"/>
      <c r="BT808" s="179"/>
      <c r="BU808" s="179"/>
      <c r="BV808" s="179"/>
      <c r="BW808" s="179"/>
      <c r="BX808" s="179"/>
      <c r="BY808" s="179"/>
      <c r="BZ808" s="179"/>
      <c r="CA808" s="179"/>
      <c r="CB808" s="179"/>
      <c r="CC808" s="179"/>
      <c r="CD808" s="179"/>
      <c r="CE808" s="179"/>
      <c r="CF808" s="179"/>
      <c r="CG808" s="179"/>
      <c r="CH808" s="179"/>
      <c r="CI808" s="179"/>
      <c r="CJ808" s="179"/>
      <c r="CK808" s="179"/>
      <c r="CL808" s="179"/>
      <c r="CM808" s="179"/>
      <c r="CN808" s="179"/>
      <c r="CO808" s="179"/>
      <c r="CP808" s="179"/>
      <c r="CQ808" s="179"/>
      <c r="CR808" s="179"/>
      <c r="CS808" s="179"/>
      <c r="CT808" s="179"/>
      <c r="CU808" s="179"/>
      <c r="CV808" s="179"/>
      <c r="CW808" s="179"/>
      <c r="CX808" s="179"/>
      <c r="CY808" s="179"/>
      <c r="CZ808" s="179"/>
      <c r="DA808" s="179"/>
      <c r="DB808" s="179"/>
      <c r="DC808" s="179"/>
      <c r="DD808" s="179"/>
      <c r="DE808" s="179"/>
      <c r="DF808" s="179"/>
      <c r="DG808" s="179"/>
      <c r="DH808" s="179"/>
      <c r="DI808" s="179"/>
      <c r="DJ808" s="179"/>
      <c r="DK808" s="179"/>
      <c r="DL808" s="179"/>
      <c r="DM808" s="179"/>
      <c r="DN808" s="179"/>
      <c r="DO808" s="179"/>
      <c r="DP808" s="179"/>
      <c r="DQ808" s="179"/>
      <c r="DR808" s="179"/>
      <c r="DS808" s="179"/>
      <c r="DT808" s="179"/>
      <c r="DU808" s="179"/>
      <c r="DV808" s="179"/>
    </row>
    <row r="809" spans="1:126" x14ac:dyDescent="0.2">
      <c r="A809" s="191"/>
      <c r="B809" s="203"/>
      <c r="C809" s="203"/>
      <c r="D809" s="203"/>
      <c r="E809" s="207"/>
      <c r="F809" s="202" t="s">
        <v>259</v>
      </c>
      <c r="G809" s="179"/>
      <c r="H809" s="179"/>
      <c r="I809" s="192"/>
      <c r="J809" s="192"/>
      <c r="K809" s="179"/>
      <c r="L809" s="179"/>
      <c r="M809" s="179"/>
      <c r="N809" s="179"/>
      <c r="O809" s="179"/>
      <c r="P809" s="179"/>
      <c r="Q809" s="179"/>
      <c r="R809" s="179"/>
      <c r="S809" s="179"/>
      <c r="T809" s="179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  <c r="AV809" s="179"/>
      <c r="AW809" s="179"/>
      <c r="AX809" s="179"/>
      <c r="AY809" s="179"/>
      <c r="AZ809" s="179"/>
      <c r="BA809" s="179"/>
      <c r="BB809" s="179"/>
      <c r="BC809" s="179"/>
      <c r="BD809" s="179"/>
      <c r="BE809" s="179"/>
      <c r="BF809" s="179"/>
      <c r="BG809" s="179"/>
      <c r="BH809" s="179"/>
      <c r="BI809" s="179"/>
      <c r="BJ809" s="179"/>
      <c r="BK809" s="179"/>
      <c r="BL809" s="179"/>
      <c r="BM809" s="179"/>
      <c r="BN809" s="179"/>
      <c r="BO809" s="179"/>
      <c r="BP809" s="179"/>
      <c r="BQ809" s="179"/>
      <c r="BR809" s="179"/>
      <c r="BS809" s="179"/>
      <c r="BT809" s="179"/>
      <c r="BU809" s="179"/>
      <c r="BV809" s="179"/>
      <c r="BW809" s="179"/>
      <c r="BX809" s="179"/>
      <c r="BY809" s="179"/>
      <c r="BZ809" s="179"/>
      <c r="CA809" s="179"/>
      <c r="CB809" s="179"/>
      <c r="CC809" s="179"/>
      <c r="CD809" s="179"/>
      <c r="CE809" s="179"/>
      <c r="CF809" s="179"/>
      <c r="CG809" s="179"/>
      <c r="CH809" s="179"/>
      <c r="CI809" s="179"/>
      <c r="CJ809" s="179"/>
      <c r="CK809" s="179"/>
      <c r="CL809" s="179"/>
      <c r="CM809" s="179"/>
      <c r="CN809" s="179"/>
      <c r="CO809" s="179"/>
      <c r="CP809" s="179"/>
      <c r="CQ809" s="179"/>
      <c r="CR809" s="179"/>
      <c r="CS809" s="179"/>
      <c r="CT809" s="179"/>
      <c r="CU809" s="179"/>
      <c r="CV809" s="179"/>
      <c r="CW809" s="179"/>
      <c r="CX809" s="179"/>
      <c r="CY809" s="179"/>
      <c r="CZ809" s="179"/>
      <c r="DA809" s="179"/>
      <c r="DB809" s="179"/>
      <c r="DC809" s="179"/>
      <c r="DD809" s="179"/>
      <c r="DE809" s="179"/>
      <c r="DF809" s="179"/>
      <c r="DG809" s="179"/>
      <c r="DH809" s="179"/>
      <c r="DI809" s="179"/>
      <c r="DJ809" s="179"/>
      <c r="DK809" s="179"/>
      <c r="DL809" s="179"/>
      <c r="DM809" s="179"/>
      <c r="DN809" s="179"/>
      <c r="DO809" s="179"/>
      <c r="DP809" s="179"/>
      <c r="DQ809" s="179"/>
      <c r="DR809" s="179"/>
      <c r="DS809" s="179"/>
      <c r="DT809" s="179"/>
      <c r="DU809" s="179"/>
      <c r="DV809" s="179"/>
    </row>
    <row r="810" spans="1:126" x14ac:dyDescent="0.2">
      <c r="A810" s="191"/>
      <c r="B810" s="203"/>
      <c r="C810" s="203"/>
      <c r="D810" s="203"/>
      <c r="E810" s="207"/>
      <c r="F810" s="202" t="s">
        <v>258</v>
      </c>
      <c r="G810" s="179"/>
      <c r="H810" s="179"/>
      <c r="I810" s="192"/>
      <c r="J810" s="192"/>
      <c r="K810" s="179"/>
      <c r="L810" s="179"/>
      <c r="M810" s="179"/>
      <c r="N810" s="179"/>
      <c r="O810" s="179"/>
      <c r="P810" s="179"/>
      <c r="Q810" s="179"/>
      <c r="R810" s="179"/>
      <c r="S810" s="179"/>
      <c r="T810" s="179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  <c r="AV810" s="179"/>
      <c r="AW810" s="179"/>
      <c r="AX810" s="179"/>
      <c r="AY810" s="179"/>
      <c r="AZ810" s="179"/>
      <c r="BA810" s="179"/>
      <c r="BB810" s="179"/>
      <c r="BC810" s="179"/>
      <c r="BD810" s="179"/>
      <c r="BE810" s="179"/>
      <c r="BF810" s="179"/>
      <c r="BG810" s="179"/>
      <c r="BH810" s="179"/>
      <c r="BI810" s="179"/>
      <c r="BJ810" s="179"/>
      <c r="BK810" s="179"/>
      <c r="BL810" s="179"/>
      <c r="BM810" s="179"/>
      <c r="BN810" s="179"/>
      <c r="BO810" s="179"/>
      <c r="BP810" s="179"/>
      <c r="BQ810" s="179"/>
      <c r="BR810" s="179"/>
      <c r="BS810" s="179"/>
      <c r="BT810" s="179"/>
      <c r="BU810" s="179"/>
      <c r="BV810" s="179"/>
      <c r="BW810" s="179"/>
      <c r="BX810" s="179"/>
      <c r="BY810" s="179"/>
      <c r="BZ810" s="179"/>
      <c r="CA810" s="179"/>
      <c r="CB810" s="179"/>
      <c r="CC810" s="179"/>
      <c r="CD810" s="179"/>
      <c r="CE810" s="179"/>
      <c r="CF810" s="179"/>
      <c r="CG810" s="179"/>
      <c r="CH810" s="179"/>
      <c r="CI810" s="179"/>
      <c r="CJ810" s="179"/>
      <c r="CK810" s="179"/>
      <c r="CL810" s="179"/>
      <c r="CM810" s="179"/>
      <c r="CN810" s="179"/>
      <c r="CO810" s="179"/>
      <c r="CP810" s="179"/>
      <c r="CQ810" s="179"/>
      <c r="CR810" s="179"/>
      <c r="CS810" s="179"/>
      <c r="CT810" s="179"/>
      <c r="CU810" s="179"/>
      <c r="CV810" s="179"/>
      <c r="CW810" s="179"/>
      <c r="CX810" s="179"/>
      <c r="CY810" s="179"/>
      <c r="CZ810" s="179"/>
      <c r="DA810" s="179"/>
      <c r="DB810" s="179"/>
      <c r="DC810" s="179"/>
      <c r="DD810" s="179"/>
      <c r="DE810" s="179"/>
      <c r="DF810" s="179"/>
      <c r="DG810" s="179"/>
      <c r="DH810" s="179"/>
      <c r="DI810" s="179"/>
      <c r="DJ810" s="179"/>
      <c r="DK810" s="179"/>
      <c r="DL810" s="179"/>
      <c r="DM810" s="179"/>
      <c r="DN810" s="179"/>
      <c r="DO810" s="179"/>
      <c r="DP810" s="179"/>
      <c r="DQ810" s="179"/>
      <c r="DR810" s="179"/>
      <c r="DS810" s="179"/>
      <c r="DT810" s="179"/>
      <c r="DU810" s="179"/>
      <c r="DV810" s="179"/>
    </row>
    <row r="811" spans="1:126" x14ac:dyDescent="0.2">
      <c r="A811" s="191"/>
      <c r="B811" s="203"/>
      <c r="C811" s="203"/>
      <c r="D811" s="203"/>
      <c r="E811" s="207"/>
      <c r="F811" s="202" t="s">
        <v>259</v>
      </c>
      <c r="G811" s="179"/>
      <c r="H811" s="179"/>
      <c r="I811" s="192"/>
      <c r="J811" s="192"/>
      <c r="K811" s="179"/>
      <c r="L811" s="179"/>
      <c r="M811" s="179"/>
      <c r="N811" s="179"/>
      <c r="O811" s="179"/>
      <c r="P811" s="179"/>
      <c r="Q811" s="179"/>
      <c r="R811" s="179"/>
      <c r="S811" s="179"/>
      <c r="T811" s="179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  <c r="AV811" s="179"/>
      <c r="AW811" s="179"/>
      <c r="AX811" s="179"/>
      <c r="AY811" s="179"/>
      <c r="AZ811" s="179"/>
      <c r="BA811" s="179"/>
      <c r="BB811" s="179"/>
      <c r="BC811" s="179"/>
      <c r="BD811" s="179"/>
      <c r="BE811" s="179"/>
      <c r="BF811" s="179"/>
      <c r="BG811" s="179"/>
      <c r="BH811" s="179"/>
      <c r="BI811" s="179"/>
      <c r="BJ811" s="179"/>
      <c r="BK811" s="179"/>
      <c r="BL811" s="179"/>
      <c r="BM811" s="179"/>
      <c r="BN811" s="179"/>
      <c r="BO811" s="179"/>
      <c r="BP811" s="179"/>
      <c r="BQ811" s="179"/>
      <c r="BR811" s="179"/>
      <c r="BS811" s="179"/>
      <c r="BT811" s="179"/>
      <c r="BU811" s="179"/>
      <c r="BV811" s="179"/>
      <c r="BW811" s="179"/>
      <c r="BX811" s="179"/>
      <c r="BY811" s="179"/>
      <c r="BZ811" s="179"/>
      <c r="CA811" s="179"/>
      <c r="CB811" s="179"/>
      <c r="CC811" s="179"/>
      <c r="CD811" s="179"/>
      <c r="CE811" s="179"/>
      <c r="CF811" s="179"/>
      <c r="CG811" s="179"/>
      <c r="CH811" s="179"/>
      <c r="CI811" s="179"/>
      <c r="CJ811" s="179"/>
      <c r="CK811" s="179"/>
      <c r="CL811" s="179"/>
      <c r="CM811" s="179"/>
      <c r="CN811" s="179"/>
      <c r="CO811" s="179"/>
      <c r="CP811" s="179"/>
      <c r="CQ811" s="179"/>
      <c r="CR811" s="179"/>
      <c r="CS811" s="179"/>
      <c r="CT811" s="179"/>
      <c r="CU811" s="179"/>
      <c r="CV811" s="179"/>
      <c r="CW811" s="179"/>
      <c r="CX811" s="179"/>
      <c r="CY811" s="179"/>
      <c r="CZ811" s="179"/>
      <c r="DA811" s="179"/>
      <c r="DB811" s="179"/>
      <c r="DC811" s="179"/>
      <c r="DD811" s="179"/>
      <c r="DE811" s="179"/>
      <c r="DF811" s="179"/>
      <c r="DG811" s="179"/>
      <c r="DH811" s="179"/>
      <c r="DI811" s="179"/>
      <c r="DJ811" s="179"/>
      <c r="DK811" s="179"/>
      <c r="DL811" s="179"/>
      <c r="DM811" s="179"/>
      <c r="DN811" s="179"/>
      <c r="DO811" s="179"/>
      <c r="DP811" s="179"/>
      <c r="DQ811" s="179"/>
      <c r="DR811" s="179"/>
      <c r="DS811" s="179"/>
      <c r="DT811" s="179"/>
      <c r="DU811" s="179"/>
      <c r="DV811" s="179"/>
    </row>
    <row r="812" spans="1:126" x14ac:dyDescent="0.2">
      <c r="A812" s="191"/>
      <c r="B812" s="203"/>
      <c r="C812" s="203"/>
      <c r="D812" s="203"/>
      <c r="E812" s="207"/>
      <c r="F812" s="202" t="s">
        <v>258</v>
      </c>
      <c r="G812" s="179"/>
      <c r="H812" s="179"/>
      <c r="I812" s="192"/>
      <c r="J812" s="192"/>
      <c r="K812" s="179"/>
      <c r="L812" s="179"/>
      <c r="M812" s="179"/>
      <c r="N812" s="179"/>
      <c r="O812" s="179"/>
      <c r="P812" s="179"/>
      <c r="Q812" s="179"/>
      <c r="R812" s="179"/>
      <c r="S812" s="179"/>
      <c r="T812" s="179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  <c r="AV812" s="179"/>
      <c r="AW812" s="179"/>
      <c r="AX812" s="179"/>
      <c r="AY812" s="179"/>
      <c r="AZ812" s="179"/>
      <c r="BA812" s="179"/>
      <c r="BB812" s="179"/>
      <c r="BC812" s="179"/>
      <c r="BD812" s="179"/>
      <c r="BE812" s="179"/>
      <c r="BF812" s="179"/>
      <c r="BG812" s="179"/>
      <c r="BH812" s="179"/>
      <c r="BI812" s="179"/>
      <c r="BJ812" s="179"/>
      <c r="BK812" s="179"/>
      <c r="BL812" s="179"/>
      <c r="BM812" s="179"/>
      <c r="BN812" s="179"/>
      <c r="BO812" s="179"/>
      <c r="BP812" s="179"/>
      <c r="BQ812" s="179"/>
      <c r="BR812" s="179"/>
      <c r="BS812" s="179"/>
      <c r="BT812" s="179"/>
      <c r="BU812" s="179"/>
      <c r="BV812" s="179"/>
      <c r="BW812" s="179"/>
      <c r="BX812" s="179"/>
      <c r="BY812" s="179"/>
      <c r="BZ812" s="179"/>
      <c r="CA812" s="179"/>
      <c r="CB812" s="179"/>
      <c r="CC812" s="179"/>
      <c r="CD812" s="179"/>
      <c r="CE812" s="179"/>
      <c r="CF812" s="179"/>
      <c r="CG812" s="179"/>
      <c r="CH812" s="179"/>
      <c r="CI812" s="179"/>
      <c r="CJ812" s="179"/>
      <c r="CK812" s="179"/>
      <c r="CL812" s="179"/>
      <c r="CM812" s="179"/>
      <c r="CN812" s="179"/>
      <c r="CO812" s="179"/>
      <c r="CP812" s="179"/>
      <c r="CQ812" s="179"/>
      <c r="CR812" s="179"/>
      <c r="CS812" s="179"/>
      <c r="CT812" s="179"/>
      <c r="CU812" s="179"/>
      <c r="CV812" s="179"/>
      <c r="CW812" s="179"/>
      <c r="CX812" s="179"/>
      <c r="CY812" s="179"/>
      <c r="CZ812" s="179"/>
      <c r="DA812" s="179"/>
      <c r="DB812" s="179"/>
      <c r="DC812" s="179"/>
      <c r="DD812" s="179"/>
      <c r="DE812" s="179"/>
      <c r="DF812" s="179"/>
      <c r="DG812" s="179"/>
      <c r="DH812" s="179"/>
      <c r="DI812" s="179"/>
      <c r="DJ812" s="179"/>
      <c r="DK812" s="179"/>
      <c r="DL812" s="179"/>
      <c r="DM812" s="179"/>
      <c r="DN812" s="179"/>
      <c r="DO812" s="179"/>
      <c r="DP812" s="179"/>
      <c r="DQ812" s="179"/>
      <c r="DR812" s="179"/>
      <c r="DS812" s="179"/>
      <c r="DT812" s="179"/>
      <c r="DU812" s="179"/>
      <c r="DV812" s="179"/>
    </row>
    <row r="813" spans="1:126" x14ac:dyDescent="0.2">
      <c r="A813" s="191"/>
      <c r="B813" s="203"/>
      <c r="C813" s="203"/>
      <c r="D813" s="203"/>
      <c r="E813" s="207"/>
      <c r="F813" s="202" t="s">
        <v>259</v>
      </c>
      <c r="G813" s="179"/>
      <c r="H813" s="179"/>
      <c r="I813" s="192"/>
      <c r="J813" s="192"/>
      <c r="K813" s="179"/>
      <c r="L813" s="179"/>
      <c r="M813" s="179"/>
      <c r="N813" s="179"/>
      <c r="O813" s="179"/>
      <c r="P813" s="179"/>
      <c r="Q813" s="179"/>
      <c r="R813" s="179"/>
      <c r="S813" s="179"/>
      <c r="T813" s="179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  <c r="AV813" s="179"/>
      <c r="AW813" s="179"/>
      <c r="AX813" s="179"/>
      <c r="AY813" s="179"/>
      <c r="AZ813" s="179"/>
      <c r="BA813" s="179"/>
      <c r="BB813" s="179"/>
      <c r="BC813" s="179"/>
      <c r="BD813" s="179"/>
      <c r="BE813" s="179"/>
      <c r="BF813" s="179"/>
      <c r="BG813" s="179"/>
      <c r="BH813" s="179"/>
      <c r="BI813" s="179"/>
      <c r="BJ813" s="179"/>
      <c r="BK813" s="179"/>
      <c r="BL813" s="179"/>
      <c r="BM813" s="179"/>
      <c r="BN813" s="179"/>
      <c r="BO813" s="179"/>
      <c r="BP813" s="179"/>
      <c r="BQ813" s="179"/>
      <c r="BR813" s="179"/>
      <c r="BS813" s="179"/>
      <c r="BT813" s="179"/>
      <c r="BU813" s="179"/>
      <c r="BV813" s="179"/>
      <c r="BW813" s="179"/>
      <c r="BX813" s="179"/>
      <c r="BY813" s="179"/>
      <c r="BZ813" s="179"/>
      <c r="CA813" s="179"/>
      <c r="CB813" s="179"/>
      <c r="CC813" s="179"/>
      <c r="CD813" s="179"/>
      <c r="CE813" s="179"/>
      <c r="CF813" s="179"/>
      <c r="CG813" s="179"/>
      <c r="CH813" s="179"/>
      <c r="CI813" s="179"/>
      <c r="CJ813" s="179"/>
      <c r="CK813" s="179"/>
      <c r="CL813" s="179"/>
      <c r="CM813" s="179"/>
      <c r="CN813" s="179"/>
      <c r="CO813" s="179"/>
      <c r="CP813" s="179"/>
      <c r="CQ813" s="179"/>
      <c r="CR813" s="179"/>
      <c r="CS813" s="179"/>
      <c r="CT813" s="179"/>
      <c r="CU813" s="179"/>
      <c r="CV813" s="179"/>
      <c r="CW813" s="179"/>
      <c r="CX813" s="179"/>
      <c r="CY813" s="179"/>
      <c r="CZ813" s="179"/>
      <c r="DA813" s="179"/>
      <c r="DB813" s="179"/>
      <c r="DC813" s="179"/>
      <c r="DD813" s="179"/>
      <c r="DE813" s="179"/>
      <c r="DF813" s="179"/>
      <c r="DG813" s="179"/>
      <c r="DH813" s="179"/>
      <c r="DI813" s="179"/>
      <c r="DJ813" s="179"/>
      <c r="DK813" s="179"/>
      <c r="DL813" s="179"/>
      <c r="DM813" s="179"/>
      <c r="DN813" s="179"/>
      <c r="DO813" s="179"/>
      <c r="DP813" s="179"/>
      <c r="DQ813" s="179"/>
      <c r="DR813" s="179"/>
      <c r="DS813" s="179"/>
      <c r="DT813" s="179"/>
      <c r="DU813" s="179"/>
      <c r="DV813" s="179"/>
    </row>
    <row r="814" spans="1:126" x14ac:dyDescent="0.2">
      <c r="A814" s="191"/>
      <c r="B814" s="203"/>
      <c r="C814" s="203"/>
      <c r="D814" s="203"/>
      <c r="E814" s="207"/>
      <c r="F814" s="202" t="s">
        <v>258</v>
      </c>
      <c r="G814" s="179"/>
      <c r="H814" s="179"/>
      <c r="I814" s="192"/>
      <c r="J814" s="192"/>
      <c r="K814" s="179"/>
      <c r="L814" s="179"/>
      <c r="M814" s="179"/>
      <c r="N814" s="179"/>
      <c r="O814" s="179"/>
      <c r="P814" s="179"/>
      <c r="Q814" s="179"/>
      <c r="R814" s="179"/>
      <c r="S814" s="179"/>
      <c r="T814" s="179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  <c r="AV814" s="179"/>
      <c r="AW814" s="179"/>
      <c r="AX814" s="179"/>
      <c r="AY814" s="179"/>
      <c r="AZ814" s="179"/>
      <c r="BA814" s="179"/>
      <c r="BB814" s="179"/>
      <c r="BC814" s="179"/>
      <c r="BD814" s="179"/>
      <c r="BE814" s="179"/>
      <c r="BF814" s="179"/>
      <c r="BG814" s="179"/>
      <c r="BH814" s="179"/>
      <c r="BI814" s="179"/>
      <c r="BJ814" s="179"/>
      <c r="BK814" s="179"/>
      <c r="BL814" s="179"/>
      <c r="BM814" s="179"/>
      <c r="BN814" s="179"/>
      <c r="BO814" s="179"/>
      <c r="BP814" s="179"/>
      <c r="BQ814" s="179"/>
      <c r="BR814" s="179"/>
      <c r="BS814" s="179"/>
      <c r="BT814" s="179"/>
      <c r="BU814" s="179"/>
      <c r="BV814" s="179"/>
      <c r="BW814" s="179"/>
      <c r="BX814" s="179"/>
      <c r="BY814" s="179"/>
      <c r="BZ814" s="179"/>
      <c r="CA814" s="179"/>
      <c r="CB814" s="179"/>
      <c r="CC814" s="179"/>
      <c r="CD814" s="179"/>
      <c r="CE814" s="179"/>
      <c r="CF814" s="179"/>
      <c r="CG814" s="179"/>
      <c r="CH814" s="179"/>
      <c r="CI814" s="179"/>
      <c r="CJ814" s="179"/>
      <c r="CK814" s="179"/>
      <c r="CL814" s="179"/>
      <c r="CM814" s="179"/>
      <c r="CN814" s="179"/>
      <c r="CO814" s="179"/>
      <c r="CP814" s="179"/>
      <c r="CQ814" s="179"/>
      <c r="CR814" s="179"/>
      <c r="CS814" s="179"/>
      <c r="CT814" s="179"/>
      <c r="CU814" s="179"/>
      <c r="CV814" s="179"/>
      <c r="CW814" s="179"/>
      <c r="CX814" s="179"/>
      <c r="CY814" s="179"/>
      <c r="CZ814" s="179"/>
      <c r="DA814" s="179"/>
      <c r="DB814" s="179"/>
      <c r="DC814" s="179"/>
      <c r="DD814" s="179"/>
      <c r="DE814" s="179"/>
      <c r="DF814" s="179"/>
      <c r="DG814" s="179"/>
      <c r="DH814" s="179"/>
      <c r="DI814" s="179"/>
      <c r="DJ814" s="179"/>
      <c r="DK814" s="179"/>
      <c r="DL814" s="179"/>
      <c r="DM814" s="179"/>
      <c r="DN814" s="179"/>
      <c r="DO814" s="179"/>
      <c r="DP814" s="179"/>
      <c r="DQ814" s="179"/>
      <c r="DR814" s="179"/>
      <c r="DS814" s="179"/>
      <c r="DT814" s="179"/>
      <c r="DU814" s="179"/>
      <c r="DV814" s="179"/>
    </row>
    <row r="815" spans="1:126" x14ac:dyDescent="0.2">
      <c r="A815" s="191"/>
      <c r="B815" s="203"/>
      <c r="C815" s="203"/>
      <c r="D815" s="203"/>
      <c r="E815" s="207"/>
      <c r="F815" s="202" t="s">
        <v>259</v>
      </c>
      <c r="G815" s="179"/>
      <c r="H815" s="179"/>
      <c r="I815" s="192"/>
      <c r="J815" s="192"/>
      <c r="K815" s="179"/>
      <c r="L815" s="179"/>
      <c r="M815" s="179"/>
      <c r="N815" s="179"/>
      <c r="O815" s="179"/>
      <c r="P815" s="179"/>
      <c r="Q815" s="179"/>
      <c r="R815" s="179"/>
      <c r="S815" s="179"/>
      <c r="T815" s="179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  <c r="AV815" s="179"/>
      <c r="AW815" s="179"/>
      <c r="AX815" s="179"/>
      <c r="AY815" s="179"/>
      <c r="AZ815" s="179"/>
      <c r="BA815" s="179"/>
      <c r="BB815" s="179"/>
      <c r="BC815" s="179"/>
      <c r="BD815" s="179"/>
      <c r="BE815" s="179"/>
      <c r="BF815" s="179"/>
      <c r="BG815" s="179"/>
      <c r="BH815" s="179"/>
      <c r="BI815" s="179"/>
      <c r="BJ815" s="179"/>
      <c r="BK815" s="179"/>
      <c r="BL815" s="179"/>
      <c r="BM815" s="179"/>
      <c r="BN815" s="179"/>
      <c r="BO815" s="179"/>
      <c r="BP815" s="179"/>
      <c r="BQ815" s="179"/>
      <c r="BR815" s="179"/>
      <c r="BS815" s="179"/>
      <c r="BT815" s="179"/>
      <c r="BU815" s="179"/>
      <c r="BV815" s="179"/>
      <c r="BW815" s="179"/>
      <c r="BX815" s="179"/>
      <c r="BY815" s="179"/>
      <c r="BZ815" s="179"/>
      <c r="CA815" s="179"/>
      <c r="CB815" s="179"/>
      <c r="CC815" s="179"/>
      <c r="CD815" s="179"/>
      <c r="CE815" s="179"/>
      <c r="CF815" s="179"/>
      <c r="CG815" s="179"/>
      <c r="CH815" s="179"/>
      <c r="CI815" s="179"/>
      <c r="CJ815" s="179"/>
      <c r="CK815" s="179"/>
      <c r="CL815" s="179"/>
      <c r="CM815" s="179"/>
      <c r="CN815" s="179"/>
      <c r="CO815" s="179"/>
      <c r="CP815" s="179"/>
      <c r="CQ815" s="179"/>
      <c r="CR815" s="179"/>
      <c r="CS815" s="179"/>
      <c r="CT815" s="179"/>
      <c r="CU815" s="179"/>
      <c r="CV815" s="179"/>
      <c r="CW815" s="179"/>
      <c r="CX815" s="179"/>
      <c r="CY815" s="179"/>
      <c r="CZ815" s="179"/>
      <c r="DA815" s="179"/>
      <c r="DB815" s="179"/>
      <c r="DC815" s="179"/>
      <c r="DD815" s="179"/>
      <c r="DE815" s="179"/>
      <c r="DF815" s="179"/>
      <c r="DG815" s="179"/>
      <c r="DH815" s="179"/>
      <c r="DI815" s="179"/>
      <c r="DJ815" s="179"/>
      <c r="DK815" s="179"/>
      <c r="DL815" s="179"/>
      <c r="DM815" s="179"/>
      <c r="DN815" s="179"/>
      <c r="DO815" s="179"/>
      <c r="DP815" s="179"/>
      <c r="DQ815" s="179"/>
      <c r="DR815" s="179"/>
      <c r="DS815" s="179"/>
      <c r="DT815" s="179"/>
      <c r="DU815" s="179"/>
      <c r="DV815" s="179"/>
    </row>
    <row r="816" spans="1:126" x14ac:dyDescent="0.2">
      <c r="A816" s="191"/>
      <c r="B816" s="203"/>
      <c r="C816" s="203"/>
      <c r="D816" s="203"/>
      <c r="E816" s="207"/>
      <c r="F816" s="202" t="s">
        <v>258</v>
      </c>
      <c r="G816" s="179"/>
      <c r="H816" s="179"/>
      <c r="I816" s="192"/>
      <c r="J816" s="192"/>
      <c r="K816" s="179"/>
      <c r="L816" s="179"/>
      <c r="M816" s="179"/>
      <c r="N816" s="179"/>
      <c r="O816" s="179"/>
      <c r="P816" s="179"/>
      <c r="Q816" s="179"/>
      <c r="R816" s="179"/>
      <c r="S816" s="179"/>
      <c r="T816" s="179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  <c r="AV816" s="179"/>
      <c r="AW816" s="179"/>
      <c r="AX816" s="179"/>
      <c r="AY816" s="179"/>
      <c r="AZ816" s="179"/>
      <c r="BA816" s="179"/>
      <c r="BB816" s="179"/>
      <c r="BC816" s="179"/>
      <c r="BD816" s="179"/>
      <c r="BE816" s="179"/>
      <c r="BF816" s="179"/>
      <c r="BG816" s="179"/>
      <c r="BH816" s="179"/>
      <c r="BI816" s="179"/>
      <c r="BJ816" s="179"/>
      <c r="BK816" s="179"/>
      <c r="BL816" s="179"/>
      <c r="BM816" s="179"/>
      <c r="BN816" s="179"/>
      <c r="BO816" s="179"/>
      <c r="BP816" s="179"/>
      <c r="BQ816" s="179"/>
      <c r="BR816" s="179"/>
      <c r="BS816" s="179"/>
      <c r="BT816" s="179"/>
      <c r="BU816" s="179"/>
      <c r="BV816" s="179"/>
      <c r="BW816" s="179"/>
      <c r="BX816" s="179"/>
      <c r="BY816" s="179"/>
      <c r="BZ816" s="179"/>
      <c r="CA816" s="179"/>
      <c r="CB816" s="179"/>
      <c r="CC816" s="179"/>
      <c r="CD816" s="179"/>
      <c r="CE816" s="179"/>
      <c r="CF816" s="179"/>
      <c r="CG816" s="179"/>
      <c r="CH816" s="179"/>
      <c r="CI816" s="179"/>
      <c r="CJ816" s="179"/>
      <c r="CK816" s="179"/>
      <c r="CL816" s="179"/>
      <c r="CM816" s="179"/>
      <c r="CN816" s="179"/>
      <c r="CO816" s="179"/>
      <c r="CP816" s="179"/>
      <c r="CQ816" s="179"/>
      <c r="CR816" s="179"/>
      <c r="CS816" s="179"/>
      <c r="CT816" s="179"/>
      <c r="CU816" s="179"/>
      <c r="CV816" s="179"/>
      <c r="CW816" s="179"/>
      <c r="CX816" s="179"/>
      <c r="CY816" s="179"/>
      <c r="CZ816" s="179"/>
      <c r="DA816" s="179"/>
      <c r="DB816" s="179"/>
      <c r="DC816" s="179"/>
      <c r="DD816" s="179"/>
      <c r="DE816" s="179"/>
      <c r="DF816" s="179"/>
      <c r="DG816" s="179"/>
      <c r="DH816" s="179"/>
      <c r="DI816" s="179"/>
      <c r="DJ816" s="179"/>
      <c r="DK816" s="179"/>
      <c r="DL816" s="179"/>
      <c r="DM816" s="179"/>
      <c r="DN816" s="179"/>
      <c r="DO816" s="179"/>
      <c r="DP816" s="179"/>
      <c r="DQ816" s="179"/>
      <c r="DR816" s="179"/>
      <c r="DS816" s="179"/>
      <c r="DT816" s="179"/>
      <c r="DU816" s="179"/>
      <c r="DV816" s="179"/>
    </row>
    <row r="817" spans="1:126" x14ac:dyDescent="0.2">
      <c r="A817" s="191"/>
      <c r="B817" s="203"/>
      <c r="C817" s="203"/>
      <c r="D817" s="203"/>
      <c r="E817" s="207"/>
      <c r="F817" s="202" t="s">
        <v>259</v>
      </c>
      <c r="G817" s="171"/>
      <c r="H817" s="171"/>
      <c r="I817" s="192"/>
      <c r="J817" s="192"/>
      <c r="K817" s="171"/>
      <c r="L817" s="179"/>
      <c r="M817" s="171"/>
      <c r="N817" s="171"/>
      <c r="O817" s="179"/>
      <c r="P817" s="171"/>
      <c r="Q817" s="171"/>
      <c r="R817" s="179"/>
      <c r="S817" s="171"/>
      <c r="T817" s="171"/>
      <c r="U817" s="179"/>
      <c r="V817" s="171"/>
      <c r="W817" s="171"/>
      <c r="X817" s="179"/>
      <c r="Y817" s="171"/>
      <c r="Z817" s="171"/>
      <c r="AA817" s="179"/>
      <c r="AB817" s="171"/>
      <c r="AC817" s="171"/>
      <c r="AD817" s="179"/>
      <c r="AE817" s="171"/>
      <c r="AF817" s="171"/>
      <c r="AG817" s="179"/>
      <c r="AH817" s="171"/>
      <c r="AI817" s="171"/>
      <c r="AJ817" s="179"/>
      <c r="AK817" s="171"/>
      <c r="AL817" s="171"/>
      <c r="AM817" s="179"/>
      <c r="AN817" s="171"/>
      <c r="AO817" s="171"/>
      <c r="AP817" s="179"/>
      <c r="AQ817" s="171"/>
      <c r="AR817" s="171"/>
      <c r="AS817" s="179"/>
      <c r="AT817" s="171"/>
      <c r="AU817" s="171"/>
      <c r="AV817" s="179"/>
      <c r="AW817" s="171"/>
      <c r="AX817" s="171"/>
      <c r="AY817" s="179"/>
      <c r="AZ817" s="171"/>
      <c r="BA817" s="171"/>
      <c r="BB817" s="179"/>
      <c r="BC817" s="171"/>
      <c r="BD817" s="171"/>
      <c r="BE817" s="179"/>
      <c r="BF817" s="171"/>
      <c r="BG817" s="171"/>
      <c r="BH817" s="179"/>
      <c r="BI817" s="171"/>
      <c r="BJ817" s="171"/>
      <c r="BK817" s="179"/>
      <c r="BL817" s="171"/>
      <c r="BM817" s="171"/>
      <c r="BN817" s="179"/>
      <c r="BO817" s="171"/>
      <c r="BP817" s="171"/>
      <c r="BQ817" s="179"/>
      <c r="BR817" s="171"/>
      <c r="BS817" s="171"/>
      <c r="BT817" s="179"/>
      <c r="BU817" s="171"/>
      <c r="BV817" s="171"/>
      <c r="BW817" s="179"/>
      <c r="BX817" s="171"/>
      <c r="BY817" s="171"/>
      <c r="BZ817" s="179"/>
      <c r="CA817" s="171"/>
      <c r="CB817" s="171"/>
      <c r="CC817" s="179"/>
      <c r="CD817" s="171"/>
      <c r="CE817" s="171"/>
      <c r="CF817" s="179"/>
      <c r="CG817" s="171"/>
      <c r="CH817" s="171"/>
      <c r="CI817" s="179"/>
      <c r="CJ817" s="171"/>
      <c r="CK817" s="171"/>
      <c r="CL817" s="179"/>
      <c r="CM817" s="171"/>
      <c r="CN817" s="171"/>
      <c r="CO817" s="179"/>
      <c r="CP817" s="171"/>
      <c r="CQ817" s="171"/>
      <c r="CR817" s="179"/>
      <c r="CS817" s="171"/>
      <c r="CT817" s="171"/>
      <c r="CU817" s="179"/>
      <c r="CV817" s="171"/>
      <c r="CW817" s="171"/>
      <c r="CX817" s="179"/>
      <c r="CY817" s="171"/>
      <c r="CZ817" s="171"/>
      <c r="DA817" s="179"/>
      <c r="DB817" s="171"/>
      <c r="DC817" s="171"/>
      <c r="DD817" s="179"/>
      <c r="DE817" s="171"/>
      <c r="DF817" s="171"/>
      <c r="DG817" s="179"/>
      <c r="DH817" s="171"/>
      <c r="DI817" s="171"/>
      <c r="DJ817" s="179"/>
      <c r="DK817" s="171"/>
      <c r="DL817" s="171"/>
      <c r="DM817" s="179"/>
      <c r="DN817" s="171"/>
      <c r="DO817" s="171"/>
      <c r="DP817" s="179"/>
      <c r="DQ817" s="171"/>
      <c r="DR817" s="171"/>
      <c r="DS817" s="179"/>
      <c r="DT817" s="171"/>
      <c r="DU817" s="171"/>
      <c r="DV817" s="179"/>
    </row>
    <row r="818" spans="1:126" x14ac:dyDescent="0.2">
      <c r="A818" s="191"/>
      <c r="B818" s="203"/>
      <c r="C818" s="203"/>
      <c r="D818" s="203"/>
      <c r="E818" s="207"/>
      <c r="F818" s="202" t="s">
        <v>258</v>
      </c>
      <c r="G818" s="179"/>
      <c r="H818" s="179"/>
      <c r="I818" s="192"/>
      <c r="J818" s="192"/>
      <c r="K818" s="179"/>
      <c r="L818" s="179"/>
      <c r="M818" s="179"/>
      <c r="N818" s="179"/>
      <c r="O818" s="179"/>
      <c r="P818" s="179"/>
      <c r="Q818" s="179"/>
      <c r="R818" s="179"/>
      <c r="S818" s="179"/>
      <c r="T818" s="179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  <c r="AV818" s="179"/>
      <c r="AW818" s="179"/>
      <c r="AX818" s="179"/>
      <c r="AY818" s="179"/>
      <c r="AZ818" s="179"/>
      <c r="BA818" s="179"/>
      <c r="BB818" s="179"/>
      <c r="BC818" s="179"/>
      <c r="BD818" s="179"/>
      <c r="BE818" s="179"/>
      <c r="BF818" s="179"/>
      <c r="BG818" s="179"/>
      <c r="BH818" s="179"/>
      <c r="BI818" s="179"/>
      <c r="BJ818" s="179"/>
      <c r="BK818" s="179"/>
      <c r="BL818" s="179"/>
      <c r="BM818" s="179"/>
      <c r="BN818" s="179"/>
      <c r="BO818" s="179"/>
      <c r="BP818" s="179"/>
      <c r="BQ818" s="179"/>
      <c r="BR818" s="179"/>
      <c r="BS818" s="179"/>
      <c r="BT818" s="179"/>
      <c r="BU818" s="179"/>
      <c r="BV818" s="179"/>
      <c r="BW818" s="179"/>
      <c r="BX818" s="179"/>
      <c r="BY818" s="179"/>
      <c r="BZ818" s="179"/>
      <c r="CA818" s="179"/>
      <c r="CB818" s="179"/>
      <c r="CC818" s="179"/>
      <c r="CD818" s="179"/>
      <c r="CE818" s="179"/>
      <c r="CF818" s="179"/>
      <c r="CG818" s="179"/>
      <c r="CH818" s="179"/>
      <c r="CI818" s="179"/>
      <c r="CJ818" s="179"/>
      <c r="CK818" s="179"/>
      <c r="CL818" s="179"/>
      <c r="CM818" s="179"/>
      <c r="CN818" s="179"/>
      <c r="CO818" s="179"/>
      <c r="CP818" s="179"/>
      <c r="CQ818" s="179"/>
      <c r="CR818" s="179"/>
      <c r="CS818" s="179"/>
      <c r="CT818" s="179"/>
      <c r="CU818" s="179"/>
      <c r="CV818" s="179"/>
      <c r="CW818" s="179"/>
      <c r="CX818" s="179"/>
      <c r="CY818" s="179"/>
      <c r="CZ818" s="179"/>
      <c r="DA818" s="179"/>
      <c r="DB818" s="179"/>
      <c r="DC818" s="179"/>
      <c r="DD818" s="179"/>
      <c r="DE818" s="179"/>
      <c r="DF818" s="179"/>
      <c r="DG818" s="179"/>
      <c r="DH818" s="179"/>
      <c r="DI818" s="179"/>
      <c r="DJ818" s="179"/>
      <c r="DK818" s="179"/>
      <c r="DL818" s="179"/>
      <c r="DM818" s="179"/>
      <c r="DN818" s="179"/>
      <c r="DO818" s="179"/>
      <c r="DP818" s="179"/>
      <c r="DQ818" s="179"/>
      <c r="DR818" s="179"/>
      <c r="DS818" s="179"/>
      <c r="DT818" s="179"/>
      <c r="DU818" s="179"/>
      <c r="DV818" s="179"/>
    </row>
    <row r="819" spans="1:126" x14ac:dyDescent="0.2">
      <c r="A819" s="191"/>
      <c r="B819" s="203"/>
      <c r="C819" s="203"/>
      <c r="D819" s="203"/>
      <c r="E819" s="207"/>
      <c r="F819" s="202" t="s">
        <v>259</v>
      </c>
      <c r="G819" s="179"/>
      <c r="H819" s="179"/>
      <c r="I819" s="192"/>
      <c r="J819" s="192"/>
      <c r="K819" s="179"/>
      <c r="L819" s="179"/>
      <c r="M819" s="179"/>
      <c r="N819" s="179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  <c r="AV819" s="179"/>
      <c r="AW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/>
      <c r="BH819" s="179"/>
      <c r="BI819" s="179"/>
      <c r="BJ819" s="179"/>
      <c r="BK819" s="179"/>
      <c r="BL819" s="179"/>
      <c r="BM819" s="179"/>
      <c r="BN819" s="179"/>
      <c r="BO819" s="179"/>
      <c r="BP819" s="179"/>
      <c r="BQ819" s="179"/>
      <c r="BR819" s="179"/>
      <c r="BS819" s="179"/>
      <c r="BT819" s="179"/>
      <c r="BU819" s="179"/>
      <c r="BV819" s="179"/>
      <c r="BW819" s="179"/>
      <c r="BX819" s="179"/>
      <c r="BY819" s="179"/>
      <c r="BZ819" s="179"/>
      <c r="CA819" s="179"/>
      <c r="CB819" s="179"/>
      <c r="CC819" s="179"/>
      <c r="CD819" s="179"/>
      <c r="CE819" s="179"/>
      <c r="CF819" s="179"/>
      <c r="CG819" s="179"/>
      <c r="CH819" s="179"/>
      <c r="CI819" s="179"/>
      <c r="CJ819" s="179"/>
      <c r="CK819" s="179"/>
      <c r="CL819" s="179"/>
      <c r="CM819" s="179"/>
      <c r="CN819" s="179"/>
      <c r="CO819" s="179"/>
      <c r="CP819" s="179"/>
      <c r="CQ819" s="179"/>
      <c r="CR819" s="179"/>
      <c r="CS819" s="179"/>
      <c r="CT819" s="179"/>
      <c r="CU819" s="179"/>
      <c r="CV819" s="179"/>
      <c r="CW819" s="179"/>
      <c r="CX819" s="179"/>
      <c r="CY819" s="179"/>
      <c r="CZ819" s="179"/>
      <c r="DA819" s="179"/>
      <c r="DB819" s="179"/>
      <c r="DC819" s="179"/>
      <c r="DD819" s="179"/>
      <c r="DE819" s="179"/>
      <c r="DF819" s="179"/>
      <c r="DG819" s="179"/>
      <c r="DH819" s="179"/>
      <c r="DI819" s="179"/>
      <c r="DJ819" s="179"/>
      <c r="DK819" s="179"/>
      <c r="DL819" s="179"/>
      <c r="DM819" s="179"/>
      <c r="DN819" s="179"/>
      <c r="DO819" s="179"/>
      <c r="DP819" s="179"/>
      <c r="DQ819" s="179"/>
      <c r="DR819" s="179"/>
      <c r="DS819" s="179"/>
      <c r="DT819" s="179"/>
      <c r="DU819" s="179"/>
      <c r="DV819" s="179"/>
    </row>
    <row r="820" spans="1:126" x14ac:dyDescent="0.2">
      <c r="A820" s="191"/>
      <c r="B820" s="203"/>
      <c r="C820" s="203"/>
      <c r="D820" s="203"/>
      <c r="E820" s="207"/>
      <c r="F820" s="202" t="s">
        <v>258</v>
      </c>
      <c r="G820" s="179"/>
      <c r="H820" s="179"/>
      <c r="I820" s="192"/>
      <c r="J820" s="192"/>
      <c r="K820" s="179"/>
      <c r="L820" s="179"/>
      <c r="M820" s="179"/>
      <c r="N820" s="179"/>
      <c r="O820" s="179"/>
      <c r="P820" s="179"/>
      <c r="Q820" s="179"/>
      <c r="R820" s="179"/>
      <c r="S820" s="179"/>
      <c r="T820" s="179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  <c r="AV820" s="179"/>
      <c r="AW820" s="179"/>
      <c r="AX820" s="179"/>
      <c r="AY820" s="179"/>
      <c r="AZ820" s="179"/>
      <c r="BA820" s="179"/>
      <c r="BB820" s="179"/>
      <c r="BC820" s="179"/>
      <c r="BD820" s="179"/>
      <c r="BE820" s="179"/>
      <c r="BF820" s="179"/>
      <c r="BG820" s="179"/>
      <c r="BH820" s="179"/>
      <c r="BI820" s="179"/>
      <c r="BJ820" s="179"/>
      <c r="BK820" s="179"/>
      <c r="BL820" s="179"/>
      <c r="BM820" s="179"/>
      <c r="BN820" s="179"/>
      <c r="BO820" s="179"/>
      <c r="BP820" s="179"/>
      <c r="BQ820" s="179"/>
      <c r="BR820" s="179"/>
      <c r="BS820" s="179"/>
      <c r="BT820" s="179"/>
      <c r="BU820" s="179"/>
      <c r="BV820" s="179"/>
      <c r="BW820" s="179"/>
      <c r="BX820" s="179"/>
      <c r="BY820" s="179"/>
      <c r="BZ820" s="179"/>
      <c r="CA820" s="179"/>
      <c r="CB820" s="179"/>
      <c r="CC820" s="179"/>
      <c r="CD820" s="179"/>
      <c r="CE820" s="179"/>
      <c r="CF820" s="179"/>
      <c r="CG820" s="179"/>
      <c r="CH820" s="179"/>
      <c r="CI820" s="179"/>
      <c r="CJ820" s="179"/>
      <c r="CK820" s="179"/>
      <c r="CL820" s="179"/>
      <c r="CM820" s="179"/>
      <c r="CN820" s="179"/>
      <c r="CO820" s="179"/>
      <c r="CP820" s="179"/>
      <c r="CQ820" s="179"/>
      <c r="CR820" s="179"/>
      <c r="CS820" s="179"/>
      <c r="CT820" s="179"/>
      <c r="CU820" s="179"/>
      <c r="CV820" s="179"/>
      <c r="CW820" s="179"/>
      <c r="CX820" s="179"/>
      <c r="CY820" s="179"/>
      <c r="CZ820" s="179"/>
      <c r="DA820" s="179"/>
      <c r="DB820" s="179"/>
      <c r="DC820" s="179"/>
      <c r="DD820" s="179"/>
      <c r="DE820" s="179"/>
      <c r="DF820" s="179"/>
      <c r="DG820" s="179"/>
      <c r="DH820" s="179"/>
      <c r="DI820" s="179"/>
      <c r="DJ820" s="179"/>
      <c r="DK820" s="179"/>
      <c r="DL820" s="179"/>
      <c r="DM820" s="179"/>
      <c r="DN820" s="179"/>
      <c r="DO820" s="179"/>
      <c r="DP820" s="179"/>
      <c r="DQ820" s="179"/>
      <c r="DR820" s="179"/>
      <c r="DS820" s="179"/>
      <c r="DT820" s="179"/>
      <c r="DU820" s="179"/>
      <c r="DV820" s="179"/>
    </row>
    <row r="821" spans="1:126" x14ac:dyDescent="0.2">
      <c r="A821" s="191"/>
      <c r="B821" s="203"/>
      <c r="C821" s="203"/>
      <c r="D821" s="203"/>
      <c r="E821" s="207"/>
      <c r="F821" s="202" t="s">
        <v>259</v>
      </c>
      <c r="G821" s="179"/>
      <c r="H821" s="179"/>
      <c r="I821" s="192"/>
      <c r="J821" s="192"/>
      <c r="K821" s="179"/>
      <c r="L821" s="179"/>
      <c r="M821" s="179"/>
      <c r="N821" s="179"/>
      <c r="O821" s="179"/>
      <c r="P821" s="179"/>
      <c r="Q821" s="179"/>
      <c r="R821" s="179"/>
      <c r="S821" s="179"/>
      <c r="T821" s="179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  <c r="AV821" s="179"/>
      <c r="AW821" s="179"/>
      <c r="AX821" s="179"/>
      <c r="AY821" s="179"/>
      <c r="AZ821" s="179"/>
      <c r="BA821" s="179"/>
      <c r="BB821" s="179"/>
      <c r="BC821" s="179"/>
      <c r="BD821" s="179"/>
      <c r="BE821" s="179"/>
      <c r="BF821" s="179"/>
      <c r="BG821" s="179"/>
      <c r="BH821" s="179"/>
      <c r="BI821" s="179"/>
      <c r="BJ821" s="179"/>
      <c r="BK821" s="179"/>
      <c r="BL821" s="179"/>
      <c r="BM821" s="179"/>
      <c r="BN821" s="179"/>
      <c r="BO821" s="179"/>
      <c r="BP821" s="179"/>
      <c r="BQ821" s="179"/>
      <c r="BR821" s="179"/>
      <c r="BS821" s="179"/>
      <c r="BT821" s="179"/>
      <c r="BU821" s="179"/>
      <c r="BV821" s="179"/>
      <c r="BW821" s="179"/>
      <c r="BX821" s="179"/>
      <c r="BY821" s="179"/>
      <c r="BZ821" s="179"/>
      <c r="CA821" s="179"/>
      <c r="CB821" s="179"/>
      <c r="CC821" s="179"/>
      <c r="CD821" s="179"/>
      <c r="CE821" s="179"/>
      <c r="CF821" s="179"/>
      <c r="CG821" s="179"/>
      <c r="CH821" s="179"/>
      <c r="CI821" s="179"/>
      <c r="CJ821" s="179"/>
      <c r="CK821" s="179"/>
      <c r="CL821" s="179"/>
      <c r="CM821" s="179"/>
      <c r="CN821" s="179"/>
      <c r="CO821" s="179"/>
      <c r="CP821" s="179"/>
      <c r="CQ821" s="179"/>
      <c r="CR821" s="179"/>
      <c r="CS821" s="179"/>
      <c r="CT821" s="179"/>
      <c r="CU821" s="179"/>
      <c r="CV821" s="179"/>
      <c r="CW821" s="179"/>
      <c r="CX821" s="179"/>
      <c r="CY821" s="179"/>
      <c r="CZ821" s="179"/>
      <c r="DA821" s="179"/>
      <c r="DB821" s="179"/>
      <c r="DC821" s="179"/>
      <c r="DD821" s="179"/>
      <c r="DE821" s="179"/>
      <c r="DF821" s="179"/>
      <c r="DG821" s="179"/>
      <c r="DH821" s="179"/>
      <c r="DI821" s="179"/>
      <c r="DJ821" s="179"/>
      <c r="DK821" s="179"/>
      <c r="DL821" s="179"/>
      <c r="DM821" s="179"/>
      <c r="DN821" s="179"/>
      <c r="DO821" s="179"/>
      <c r="DP821" s="179"/>
      <c r="DQ821" s="179"/>
      <c r="DR821" s="179"/>
      <c r="DS821" s="179"/>
      <c r="DT821" s="179"/>
      <c r="DU821" s="179"/>
      <c r="DV821" s="179"/>
    </row>
    <row r="822" spans="1:126" x14ac:dyDescent="0.2">
      <c r="A822" s="191"/>
      <c r="B822" s="203"/>
      <c r="C822" s="203"/>
      <c r="D822" s="203"/>
      <c r="E822" s="207"/>
      <c r="F822" s="202" t="s">
        <v>258</v>
      </c>
      <c r="G822" s="171"/>
      <c r="H822" s="171"/>
      <c r="I822" s="192"/>
      <c r="J822" s="192"/>
      <c r="K822" s="171"/>
      <c r="L822" s="179"/>
      <c r="M822" s="171"/>
      <c r="N822" s="171"/>
      <c r="O822" s="179"/>
      <c r="P822" s="171"/>
      <c r="Q822" s="171"/>
      <c r="R822" s="179"/>
      <c r="S822" s="171"/>
      <c r="T822" s="171"/>
      <c r="U822" s="179"/>
      <c r="V822" s="171"/>
      <c r="W822" s="171"/>
      <c r="X822" s="179"/>
      <c r="Y822" s="171"/>
      <c r="Z822" s="171"/>
      <c r="AA822" s="179"/>
      <c r="AB822" s="171"/>
      <c r="AC822" s="171"/>
      <c r="AD822" s="179"/>
      <c r="AE822" s="171"/>
      <c r="AF822" s="171"/>
      <c r="AG822" s="179"/>
      <c r="AH822" s="171"/>
      <c r="AI822" s="171"/>
      <c r="AJ822" s="179"/>
      <c r="AK822" s="171"/>
      <c r="AL822" s="171"/>
      <c r="AM822" s="179"/>
      <c r="AN822" s="171"/>
      <c r="AO822" s="171"/>
      <c r="AP822" s="179"/>
      <c r="AQ822" s="171"/>
      <c r="AR822" s="171"/>
      <c r="AS822" s="179"/>
      <c r="AT822" s="171"/>
      <c r="AU822" s="171"/>
      <c r="AV822" s="179"/>
      <c r="AW822" s="171"/>
      <c r="AX822" s="171"/>
      <c r="AY822" s="179"/>
      <c r="AZ822" s="171"/>
      <c r="BA822" s="171"/>
      <c r="BB822" s="179"/>
      <c r="BC822" s="171"/>
      <c r="BD822" s="171"/>
      <c r="BE822" s="179"/>
      <c r="BF822" s="171"/>
      <c r="BG822" s="171"/>
      <c r="BH822" s="179"/>
      <c r="BI822" s="171"/>
      <c r="BJ822" s="171"/>
      <c r="BK822" s="179"/>
      <c r="BL822" s="171"/>
      <c r="BM822" s="171"/>
      <c r="BN822" s="179"/>
      <c r="BO822" s="171"/>
      <c r="BP822" s="171"/>
      <c r="BQ822" s="179"/>
      <c r="BR822" s="171"/>
      <c r="BS822" s="171"/>
      <c r="BT822" s="179"/>
      <c r="BU822" s="171"/>
      <c r="BV822" s="171"/>
      <c r="BW822" s="179"/>
      <c r="BX822" s="171"/>
      <c r="BY822" s="171"/>
      <c r="BZ822" s="179"/>
      <c r="CA822" s="171"/>
      <c r="CB822" s="171"/>
      <c r="CC822" s="179"/>
      <c r="CD822" s="171"/>
      <c r="CE822" s="171"/>
      <c r="CF822" s="179"/>
      <c r="CG822" s="171"/>
      <c r="CH822" s="171"/>
      <c r="CI822" s="179"/>
      <c r="CJ822" s="171"/>
      <c r="CK822" s="171"/>
      <c r="CL822" s="179"/>
      <c r="CM822" s="171"/>
      <c r="CN822" s="171"/>
      <c r="CO822" s="179"/>
      <c r="CP822" s="171"/>
      <c r="CQ822" s="171"/>
      <c r="CR822" s="179"/>
      <c r="CS822" s="171"/>
      <c r="CT822" s="171"/>
      <c r="CU822" s="179"/>
      <c r="CV822" s="171"/>
      <c r="CW822" s="171"/>
      <c r="CX822" s="179"/>
      <c r="CY822" s="171"/>
      <c r="CZ822" s="171"/>
      <c r="DA822" s="179"/>
      <c r="DB822" s="171"/>
      <c r="DC822" s="171"/>
      <c r="DD822" s="179"/>
      <c r="DE822" s="171"/>
      <c r="DF822" s="171"/>
      <c r="DG822" s="179"/>
      <c r="DH822" s="171"/>
      <c r="DI822" s="171"/>
      <c r="DJ822" s="179"/>
      <c r="DK822" s="171"/>
      <c r="DL822" s="171"/>
      <c r="DM822" s="179"/>
      <c r="DN822" s="171"/>
      <c r="DO822" s="171"/>
      <c r="DP822" s="179"/>
      <c r="DQ822" s="171"/>
      <c r="DR822" s="171"/>
      <c r="DS822" s="179"/>
      <c r="DT822" s="171"/>
      <c r="DU822" s="171"/>
      <c r="DV822" s="179"/>
    </row>
    <row r="823" spans="1:126" x14ac:dyDescent="0.2">
      <c r="A823" s="191"/>
      <c r="B823" s="203"/>
      <c r="C823" s="203"/>
      <c r="D823" s="203"/>
      <c r="E823" s="207"/>
      <c r="F823" s="202" t="s">
        <v>259</v>
      </c>
      <c r="G823" s="179"/>
      <c r="H823" s="179"/>
      <c r="I823" s="192"/>
      <c r="J823" s="192"/>
      <c r="K823" s="179"/>
      <c r="L823" s="179"/>
      <c r="M823" s="179"/>
      <c r="N823" s="179"/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  <c r="AV823" s="179"/>
      <c r="AW823" s="179"/>
      <c r="AX823" s="179"/>
      <c r="AY823" s="179"/>
      <c r="AZ823" s="179"/>
      <c r="BA823" s="179"/>
      <c r="BB823" s="179"/>
      <c r="BC823" s="179"/>
      <c r="BD823" s="179"/>
      <c r="BE823" s="179"/>
      <c r="BF823" s="179"/>
      <c r="BG823" s="179"/>
      <c r="BH823" s="179"/>
      <c r="BI823" s="179"/>
      <c r="BJ823" s="179"/>
      <c r="BK823" s="179"/>
      <c r="BL823" s="179"/>
      <c r="BM823" s="179"/>
      <c r="BN823" s="179"/>
      <c r="BO823" s="179"/>
      <c r="BP823" s="179"/>
      <c r="BQ823" s="179"/>
      <c r="BR823" s="179"/>
      <c r="BS823" s="179"/>
      <c r="BT823" s="179"/>
      <c r="BU823" s="179"/>
      <c r="BV823" s="179"/>
      <c r="BW823" s="179"/>
      <c r="BX823" s="179"/>
      <c r="BY823" s="179"/>
      <c r="BZ823" s="179"/>
      <c r="CA823" s="179"/>
      <c r="CB823" s="179"/>
      <c r="CC823" s="179"/>
      <c r="CD823" s="179"/>
      <c r="CE823" s="179"/>
      <c r="CF823" s="179"/>
      <c r="CG823" s="179"/>
      <c r="CH823" s="179"/>
      <c r="CI823" s="179"/>
      <c r="CJ823" s="179"/>
      <c r="CK823" s="179"/>
      <c r="CL823" s="179"/>
      <c r="CM823" s="179"/>
      <c r="CN823" s="179"/>
      <c r="CO823" s="179"/>
      <c r="CP823" s="179"/>
      <c r="CQ823" s="179"/>
      <c r="CR823" s="179"/>
      <c r="CS823" s="179"/>
      <c r="CT823" s="179"/>
      <c r="CU823" s="179"/>
      <c r="CV823" s="179"/>
      <c r="CW823" s="179"/>
      <c r="CX823" s="179"/>
      <c r="CY823" s="179"/>
      <c r="CZ823" s="179"/>
      <c r="DA823" s="179"/>
      <c r="DB823" s="179"/>
      <c r="DC823" s="179"/>
      <c r="DD823" s="179"/>
      <c r="DE823" s="179"/>
      <c r="DF823" s="179"/>
      <c r="DG823" s="179"/>
      <c r="DH823" s="179"/>
      <c r="DI823" s="179"/>
      <c r="DJ823" s="179"/>
      <c r="DK823" s="179"/>
      <c r="DL823" s="179"/>
      <c r="DM823" s="179"/>
      <c r="DN823" s="179"/>
      <c r="DO823" s="179"/>
      <c r="DP823" s="179"/>
      <c r="DQ823" s="179"/>
      <c r="DR823" s="179"/>
      <c r="DS823" s="179"/>
      <c r="DT823" s="179"/>
      <c r="DU823" s="179"/>
      <c r="DV823" s="179"/>
    </row>
    <row r="824" spans="1:126" x14ac:dyDescent="0.2">
      <c r="A824" s="191"/>
      <c r="B824" s="203"/>
      <c r="C824" s="203"/>
      <c r="D824" s="203"/>
      <c r="E824" s="207"/>
      <c r="F824" s="202" t="s">
        <v>258</v>
      </c>
      <c r="G824" s="179"/>
      <c r="H824" s="179"/>
      <c r="I824" s="192"/>
      <c r="J824" s="192"/>
      <c r="K824" s="179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  <c r="AV824" s="179"/>
      <c r="AW824" s="179"/>
      <c r="AX824" s="179"/>
      <c r="AY824" s="179"/>
      <c r="AZ824" s="179"/>
      <c r="BA824" s="179"/>
      <c r="BB824" s="179"/>
      <c r="BC824" s="179"/>
      <c r="BD824" s="179"/>
      <c r="BE824" s="179"/>
      <c r="BF824" s="179"/>
      <c r="BG824" s="179"/>
      <c r="BH824" s="179"/>
      <c r="BI824" s="179"/>
      <c r="BJ824" s="179"/>
      <c r="BK824" s="179"/>
      <c r="BL824" s="179"/>
      <c r="BM824" s="179"/>
      <c r="BN824" s="179"/>
      <c r="BO824" s="179"/>
      <c r="BP824" s="179"/>
      <c r="BQ824" s="179"/>
      <c r="BR824" s="179"/>
      <c r="BS824" s="179"/>
      <c r="BT824" s="179"/>
      <c r="BU824" s="179"/>
      <c r="BV824" s="179"/>
      <c r="BW824" s="179"/>
      <c r="BX824" s="179"/>
      <c r="BY824" s="179"/>
      <c r="BZ824" s="179"/>
      <c r="CA824" s="179"/>
      <c r="CB824" s="179"/>
      <c r="CC824" s="179"/>
      <c r="CD824" s="179"/>
      <c r="CE824" s="179"/>
      <c r="CF824" s="179"/>
      <c r="CG824" s="179"/>
      <c r="CH824" s="179"/>
      <c r="CI824" s="179"/>
      <c r="CJ824" s="179"/>
      <c r="CK824" s="179"/>
      <c r="CL824" s="179"/>
      <c r="CM824" s="179"/>
      <c r="CN824" s="179"/>
      <c r="CO824" s="179"/>
      <c r="CP824" s="179"/>
      <c r="CQ824" s="179"/>
      <c r="CR824" s="179"/>
      <c r="CS824" s="179"/>
      <c r="CT824" s="179"/>
      <c r="CU824" s="179"/>
      <c r="CV824" s="179"/>
      <c r="CW824" s="179"/>
      <c r="CX824" s="179"/>
      <c r="CY824" s="179"/>
      <c r="CZ824" s="179"/>
      <c r="DA824" s="179"/>
      <c r="DB824" s="179"/>
      <c r="DC824" s="179"/>
      <c r="DD824" s="179"/>
      <c r="DE824" s="179"/>
      <c r="DF824" s="179"/>
      <c r="DG824" s="179"/>
      <c r="DH824" s="179"/>
      <c r="DI824" s="179"/>
      <c r="DJ824" s="179"/>
      <c r="DK824" s="179"/>
      <c r="DL824" s="179"/>
      <c r="DM824" s="179"/>
      <c r="DN824" s="179"/>
      <c r="DO824" s="179"/>
      <c r="DP824" s="179"/>
      <c r="DQ824" s="179"/>
      <c r="DR824" s="179"/>
      <c r="DS824" s="179"/>
      <c r="DT824" s="179"/>
      <c r="DU824" s="179"/>
      <c r="DV824" s="179"/>
    </row>
    <row r="825" spans="1:126" x14ac:dyDescent="0.2">
      <c r="A825" s="191"/>
      <c r="B825" s="203"/>
      <c r="C825" s="203"/>
      <c r="D825" s="203"/>
      <c r="E825" s="207"/>
      <c r="F825" s="202" t="s">
        <v>259</v>
      </c>
      <c r="G825" s="179"/>
      <c r="H825" s="179"/>
      <c r="I825" s="192"/>
      <c r="J825" s="192"/>
      <c r="K825" s="179"/>
      <c r="L825" s="179"/>
      <c r="M825" s="179"/>
      <c r="N825" s="179"/>
      <c r="O825" s="179"/>
      <c r="P825" s="179"/>
      <c r="Q825" s="179"/>
      <c r="R825" s="179"/>
      <c r="S825" s="179"/>
      <c r="T825" s="179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  <c r="AV825" s="179"/>
      <c r="AW825" s="179"/>
      <c r="AX825" s="179"/>
      <c r="AY825" s="179"/>
      <c r="AZ825" s="179"/>
      <c r="BA825" s="179"/>
      <c r="BB825" s="179"/>
      <c r="BC825" s="179"/>
      <c r="BD825" s="179"/>
      <c r="BE825" s="179"/>
      <c r="BF825" s="179"/>
      <c r="BG825" s="179"/>
      <c r="BH825" s="179"/>
      <c r="BI825" s="179"/>
      <c r="BJ825" s="179"/>
      <c r="BK825" s="179"/>
      <c r="BL825" s="179"/>
      <c r="BM825" s="179"/>
      <c r="BN825" s="179"/>
      <c r="BO825" s="179"/>
      <c r="BP825" s="179"/>
      <c r="BQ825" s="179"/>
      <c r="BR825" s="179"/>
      <c r="BS825" s="179"/>
      <c r="BT825" s="179"/>
      <c r="BU825" s="179"/>
      <c r="BV825" s="179"/>
      <c r="BW825" s="179"/>
      <c r="BX825" s="179"/>
      <c r="BY825" s="179"/>
      <c r="BZ825" s="179"/>
      <c r="CA825" s="179"/>
      <c r="CB825" s="179"/>
      <c r="CC825" s="179"/>
      <c r="CD825" s="179"/>
      <c r="CE825" s="179"/>
      <c r="CF825" s="179"/>
      <c r="CG825" s="179"/>
      <c r="CH825" s="179"/>
      <c r="CI825" s="179"/>
      <c r="CJ825" s="179"/>
      <c r="CK825" s="179"/>
      <c r="CL825" s="179"/>
      <c r="CM825" s="179"/>
      <c r="CN825" s="179"/>
      <c r="CO825" s="179"/>
      <c r="CP825" s="179"/>
      <c r="CQ825" s="179"/>
      <c r="CR825" s="179"/>
      <c r="CS825" s="179"/>
      <c r="CT825" s="179"/>
      <c r="CU825" s="179"/>
      <c r="CV825" s="179"/>
      <c r="CW825" s="179"/>
      <c r="CX825" s="179"/>
      <c r="CY825" s="179"/>
      <c r="CZ825" s="179"/>
      <c r="DA825" s="179"/>
      <c r="DB825" s="179"/>
      <c r="DC825" s="179"/>
      <c r="DD825" s="179"/>
      <c r="DE825" s="179"/>
      <c r="DF825" s="179"/>
      <c r="DG825" s="179"/>
      <c r="DH825" s="179"/>
      <c r="DI825" s="179"/>
      <c r="DJ825" s="179"/>
      <c r="DK825" s="179"/>
      <c r="DL825" s="179"/>
      <c r="DM825" s="179"/>
      <c r="DN825" s="179"/>
      <c r="DO825" s="179"/>
      <c r="DP825" s="179"/>
      <c r="DQ825" s="179"/>
      <c r="DR825" s="179"/>
      <c r="DS825" s="179"/>
      <c r="DT825" s="179"/>
      <c r="DU825" s="179"/>
      <c r="DV825" s="179"/>
    </row>
    <row r="826" spans="1:126" x14ac:dyDescent="0.2">
      <c r="A826" s="191"/>
      <c r="B826" s="203"/>
      <c r="C826" s="203"/>
      <c r="D826" s="203"/>
      <c r="E826" s="207"/>
      <c r="F826" s="202" t="s">
        <v>258</v>
      </c>
      <c r="G826" s="179"/>
      <c r="H826" s="179"/>
      <c r="I826" s="192"/>
      <c r="J826" s="192"/>
      <c r="K826" s="179"/>
      <c r="L826" s="179"/>
      <c r="M826" s="179"/>
      <c r="N826" s="179"/>
      <c r="O826" s="179"/>
      <c r="P826" s="179"/>
      <c r="Q826" s="179"/>
      <c r="R826" s="179"/>
      <c r="S826" s="179"/>
      <c r="T826" s="179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  <c r="AV826" s="179"/>
      <c r="AW826" s="179"/>
      <c r="AX826" s="179"/>
      <c r="AY826" s="179"/>
      <c r="AZ826" s="179"/>
      <c r="BA826" s="179"/>
      <c r="BB826" s="179"/>
      <c r="BC826" s="179"/>
      <c r="BD826" s="179"/>
      <c r="BE826" s="179"/>
      <c r="BF826" s="179"/>
      <c r="BG826" s="179"/>
      <c r="BH826" s="179"/>
      <c r="BI826" s="179"/>
      <c r="BJ826" s="179"/>
      <c r="BK826" s="179"/>
      <c r="BL826" s="179"/>
      <c r="BM826" s="179"/>
      <c r="BN826" s="179"/>
      <c r="BO826" s="179"/>
      <c r="BP826" s="179"/>
      <c r="BQ826" s="179"/>
      <c r="BR826" s="179"/>
      <c r="BS826" s="179"/>
      <c r="BT826" s="179"/>
      <c r="BU826" s="179"/>
      <c r="BV826" s="179"/>
      <c r="BW826" s="179"/>
      <c r="BX826" s="179"/>
      <c r="BY826" s="179"/>
      <c r="BZ826" s="179"/>
      <c r="CA826" s="179"/>
      <c r="CB826" s="179"/>
      <c r="CC826" s="179"/>
      <c r="CD826" s="179"/>
      <c r="CE826" s="179"/>
      <c r="CF826" s="179"/>
      <c r="CG826" s="179"/>
      <c r="CH826" s="179"/>
      <c r="CI826" s="179"/>
      <c r="CJ826" s="179"/>
      <c r="CK826" s="179"/>
      <c r="CL826" s="179"/>
      <c r="CM826" s="179"/>
      <c r="CN826" s="179"/>
      <c r="CO826" s="179"/>
      <c r="CP826" s="179"/>
      <c r="CQ826" s="179"/>
      <c r="CR826" s="179"/>
      <c r="CS826" s="179"/>
      <c r="CT826" s="179"/>
      <c r="CU826" s="179"/>
      <c r="CV826" s="179"/>
      <c r="CW826" s="179"/>
      <c r="CX826" s="179"/>
      <c r="CY826" s="179"/>
      <c r="CZ826" s="179"/>
      <c r="DA826" s="179"/>
      <c r="DB826" s="179"/>
      <c r="DC826" s="179"/>
      <c r="DD826" s="179"/>
      <c r="DE826" s="179"/>
      <c r="DF826" s="179"/>
      <c r="DG826" s="179"/>
      <c r="DH826" s="179"/>
      <c r="DI826" s="179"/>
      <c r="DJ826" s="179"/>
      <c r="DK826" s="179"/>
      <c r="DL826" s="179"/>
      <c r="DM826" s="179"/>
      <c r="DN826" s="179"/>
      <c r="DO826" s="179"/>
      <c r="DP826" s="179"/>
      <c r="DQ826" s="179"/>
      <c r="DR826" s="179"/>
      <c r="DS826" s="179"/>
      <c r="DT826" s="179"/>
      <c r="DU826" s="179"/>
      <c r="DV826" s="179"/>
    </row>
    <row r="827" spans="1:126" x14ac:dyDescent="0.2">
      <c r="A827" s="191"/>
      <c r="B827" s="203"/>
      <c r="C827" s="203"/>
      <c r="D827" s="203"/>
      <c r="E827" s="207"/>
      <c r="F827" s="202" t="s">
        <v>259</v>
      </c>
      <c r="G827" s="179"/>
      <c r="H827" s="179"/>
      <c r="I827" s="192"/>
      <c r="J827" s="192"/>
      <c r="K827" s="179"/>
      <c r="L827" s="179"/>
      <c r="M827" s="179"/>
      <c r="N827" s="179"/>
      <c r="O827" s="179"/>
      <c r="P827" s="179"/>
      <c r="Q827" s="179"/>
      <c r="R827" s="179"/>
      <c r="S827" s="179"/>
      <c r="T827" s="179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  <c r="AV827" s="179"/>
      <c r="AW827" s="179"/>
      <c r="AX827" s="179"/>
      <c r="AY827" s="179"/>
      <c r="AZ827" s="179"/>
      <c r="BA827" s="179"/>
      <c r="BB827" s="179"/>
      <c r="BC827" s="179"/>
      <c r="BD827" s="179"/>
      <c r="BE827" s="179"/>
      <c r="BF827" s="179"/>
      <c r="BG827" s="179"/>
      <c r="BH827" s="179"/>
      <c r="BI827" s="179"/>
      <c r="BJ827" s="179"/>
      <c r="BK827" s="179"/>
      <c r="BL827" s="179"/>
      <c r="BM827" s="179"/>
      <c r="BN827" s="179"/>
      <c r="BO827" s="179"/>
      <c r="BP827" s="179"/>
      <c r="BQ827" s="179"/>
      <c r="BR827" s="179"/>
      <c r="BS827" s="179"/>
      <c r="BT827" s="179"/>
      <c r="BU827" s="179"/>
      <c r="BV827" s="179"/>
      <c r="BW827" s="179"/>
      <c r="BX827" s="179"/>
      <c r="BY827" s="179"/>
      <c r="BZ827" s="179"/>
      <c r="CA827" s="179"/>
      <c r="CB827" s="179"/>
      <c r="CC827" s="179"/>
      <c r="CD827" s="179"/>
      <c r="CE827" s="179"/>
      <c r="CF827" s="179"/>
      <c r="CG827" s="179"/>
      <c r="CH827" s="179"/>
      <c r="CI827" s="179"/>
      <c r="CJ827" s="179"/>
      <c r="CK827" s="179"/>
      <c r="CL827" s="179"/>
      <c r="CM827" s="179"/>
      <c r="CN827" s="179"/>
      <c r="CO827" s="179"/>
      <c r="CP827" s="179"/>
      <c r="CQ827" s="179"/>
      <c r="CR827" s="179"/>
      <c r="CS827" s="179"/>
      <c r="CT827" s="179"/>
      <c r="CU827" s="179"/>
      <c r="CV827" s="179"/>
      <c r="CW827" s="179"/>
      <c r="CX827" s="179"/>
      <c r="CY827" s="179"/>
      <c r="CZ827" s="179"/>
      <c r="DA827" s="179"/>
      <c r="DB827" s="179"/>
      <c r="DC827" s="179"/>
      <c r="DD827" s="179"/>
      <c r="DE827" s="179"/>
      <c r="DF827" s="179"/>
      <c r="DG827" s="179"/>
      <c r="DH827" s="179"/>
      <c r="DI827" s="179"/>
      <c r="DJ827" s="179"/>
      <c r="DK827" s="179"/>
      <c r="DL827" s="179"/>
      <c r="DM827" s="179"/>
      <c r="DN827" s="179"/>
      <c r="DO827" s="179"/>
      <c r="DP827" s="179"/>
      <c r="DQ827" s="179"/>
      <c r="DR827" s="179"/>
      <c r="DS827" s="179"/>
      <c r="DT827" s="179"/>
      <c r="DU827" s="179"/>
      <c r="DV827" s="179"/>
    </row>
    <row r="828" spans="1:126" x14ac:dyDescent="0.2">
      <c r="A828" s="191"/>
      <c r="B828" s="203"/>
      <c r="C828" s="203"/>
      <c r="D828" s="203"/>
      <c r="E828" s="207"/>
      <c r="F828" s="202" t="s">
        <v>258</v>
      </c>
      <c r="G828" s="179"/>
      <c r="H828" s="179"/>
      <c r="I828" s="192"/>
      <c r="J828" s="192"/>
      <c r="K828" s="179"/>
      <c r="L828" s="179"/>
      <c r="M828" s="179"/>
      <c r="N828" s="179"/>
      <c r="O828" s="179"/>
      <c r="P828" s="179"/>
      <c r="Q828" s="179"/>
      <c r="R828" s="179"/>
      <c r="S828" s="179"/>
      <c r="T828" s="179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  <c r="AV828" s="179"/>
      <c r="AW828" s="179"/>
      <c r="AX828" s="179"/>
      <c r="AY828" s="179"/>
      <c r="AZ828" s="179"/>
      <c r="BA828" s="179"/>
      <c r="BB828" s="179"/>
      <c r="BC828" s="179"/>
      <c r="BD828" s="179"/>
      <c r="BE828" s="179"/>
      <c r="BF828" s="179"/>
      <c r="BG828" s="179"/>
      <c r="BH828" s="179"/>
      <c r="BI828" s="179"/>
      <c r="BJ828" s="179"/>
      <c r="BK828" s="179"/>
      <c r="BL828" s="179"/>
      <c r="BM828" s="179"/>
      <c r="BN828" s="179"/>
      <c r="BO828" s="179"/>
      <c r="BP828" s="179"/>
      <c r="BQ828" s="179"/>
      <c r="BR828" s="179"/>
      <c r="BS828" s="179"/>
      <c r="BT828" s="179"/>
      <c r="BU828" s="179"/>
      <c r="BV828" s="179"/>
      <c r="BW828" s="179"/>
      <c r="BX828" s="179"/>
      <c r="BY828" s="179"/>
      <c r="BZ828" s="179"/>
      <c r="CA828" s="179"/>
      <c r="CB828" s="179"/>
      <c r="CC828" s="179"/>
      <c r="CD828" s="179"/>
      <c r="CE828" s="179"/>
      <c r="CF828" s="179"/>
      <c r="CG828" s="179"/>
      <c r="CH828" s="179"/>
      <c r="CI828" s="179"/>
      <c r="CJ828" s="179"/>
      <c r="CK828" s="179"/>
      <c r="CL828" s="179"/>
      <c r="CM828" s="179"/>
      <c r="CN828" s="179"/>
      <c r="CO828" s="179"/>
      <c r="CP828" s="179"/>
      <c r="CQ828" s="179"/>
      <c r="CR828" s="179"/>
      <c r="CS828" s="179"/>
      <c r="CT828" s="179"/>
      <c r="CU828" s="179"/>
      <c r="CV828" s="179"/>
      <c r="CW828" s="179"/>
      <c r="CX828" s="179"/>
      <c r="CY828" s="179"/>
      <c r="CZ828" s="179"/>
      <c r="DA828" s="179"/>
      <c r="DB828" s="179"/>
      <c r="DC828" s="179"/>
      <c r="DD828" s="179"/>
      <c r="DE828" s="179"/>
      <c r="DF828" s="179"/>
      <c r="DG828" s="179"/>
      <c r="DH828" s="179"/>
      <c r="DI828" s="179"/>
      <c r="DJ828" s="179"/>
      <c r="DK828" s="179"/>
      <c r="DL828" s="179"/>
      <c r="DM828" s="179"/>
      <c r="DN828" s="179"/>
      <c r="DO828" s="179"/>
      <c r="DP828" s="179"/>
      <c r="DQ828" s="179"/>
      <c r="DR828" s="179"/>
      <c r="DS828" s="179"/>
      <c r="DT828" s="179"/>
      <c r="DU828" s="179"/>
      <c r="DV828" s="179"/>
    </row>
    <row r="829" spans="1:126" x14ac:dyDescent="0.2">
      <c r="A829" s="191"/>
      <c r="B829" s="203"/>
      <c r="C829" s="203"/>
      <c r="D829" s="203"/>
      <c r="E829" s="207"/>
      <c r="F829" s="202" t="s">
        <v>259</v>
      </c>
      <c r="G829" s="179"/>
      <c r="H829" s="179"/>
      <c r="I829" s="192"/>
      <c r="J829" s="192"/>
      <c r="K829" s="179"/>
      <c r="L829" s="179"/>
      <c r="M829" s="179"/>
      <c r="N829" s="179"/>
      <c r="O829" s="179"/>
      <c r="P829" s="179"/>
      <c r="Q829" s="179"/>
      <c r="R829" s="179"/>
      <c r="S829" s="179"/>
      <c r="T829" s="179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  <c r="AV829" s="179"/>
      <c r="AW829" s="179"/>
      <c r="AX829" s="179"/>
      <c r="AY829" s="179"/>
      <c r="AZ829" s="179"/>
      <c r="BA829" s="179"/>
      <c r="BB829" s="179"/>
      <c r="BC829" s="179"/>
      <c r="BD829" s="179"/>
      <c r="BE829" s="179"/>
      <c r="BF829" s="179"/>
      <c r="BG829" s="179"/>
      <c r="BH829" s="179"/>
      <c r="BI829" s="179"/>
      <c r="BJ829" s="179"/>
      <c r="BK829" s="179"/>
      <c r="BL829" s="179"/>
      <c r="BM829" s="179"/>
      <c r="BN829" s="179"/>
      <c r="BO829" s="179"/>
      <c r="BP829" s="179"/>
      <c r="BQ829" s="179"/>
      <c r="BR829" s="179"/>
      <c r="BS829" s="179"/>
      <c r="BT829" s="179"/>
      <c r="BU829" s="179"/>
      <c r="BV829" s="179"/>
      <c r="BW829" s="179"/>
      <c r="BX829" s="179"/>
      <c r="BY829" s="179"/>
      <c r="BZ829" s="179"/>
      <c r="CA829" s="179"/>
      <c r="CB829" s="179"/>
      <c r="CC829" s="179"/>
      <c r="CD829" s="179"/>
      <c r="CE829" s="179"/>
      <c r="CF829" s="179"/>
      <c r="CG829" s="179"/>
      <c r="CH829" s="179"/>
      <c r="CI829" s="179"/>
      <c r="CJ829" s="179"/>
      <c r="CK829" s="179"/>
      <c r="CL829" s="179"/>
      <c r="CM829" s="179"/>
      <c r="CN829" s="179"/>
      <c r="CO829" s="179"/>
      <c r="CP829" s="179"/>
      <c r="CQ829" s="179"/>
      <c r="CR829" s="179"/>
      <c r="CS829" s="179"/>
      <c r="CT829" s="179"/>
      <c r="CU829" s="179"/>
      <c r="CV829" s="179"/>
      <c r="CW829" s="179"/>
      <c r="CX829" s="179"/>
      <c r="CY829" s="179"/>
      <c r="CZ829" s="179"/>
      <c r="DA829" s="179"/>
      <c r="DB829" s="179"/>
      <c r="DC829" s="179"/>
      <c r="DD829" s="179"/>
      <c r="DE829" s="179"/>
      <c r="DF829" s="179"/>
      <c r="DG829" s="179"/>
      <c r="DH829" s="179"/>
      <c r="DI829" s="179"/>
      <c r="DJ829" s="179"/>
      <c r="DK829" s="179"/>
      <c r="DL829" s="179"/>
      <c r="DM829" s="179"/>
      <c r="DN829" s="179"/>
      <c r="DO829" s="179"/>
      <c r="DP829" s="179"/>
      <c r="DQ829" s="179"/>
      <c r="DR829" s="179"/>
      <c r="DS829" s="179"/>
      <c r="DT829" s="179"/>
      <c r="DU829" s="179"/>
      <c r="DV829" s="179"/>
    </row>
    <row r="830" spans="1:126" x14ac:dyDescent="0.2">
      <c r="A830" s="191"/>
      <c r="B830" s="203"/>
      <c r="C830" s="203"/>
      <c r="D830" s="203"/>
      <c r="E830" s="207"/>
      <c r="F830" s="202" t="s">
        <v>258</v>
      </c>
      <c r="G830" s="171"/>
      <c r="H830" s="171"/>
      <c r="I830" s="192"/>
      <c r="J830" s="192"/>
      <c r="K830" s="171"/>
      <c r="L830" s="179"/>
      <c r="M830" s="171"/>
      <c r="N830" s="171"/>
      <c r="O830" s="179"/>
      <c r="P830" s="171"/>
      <c r="Q830" s="171"/>
      <c r="R830" s="179"/>
      <c r="S830" s="171"/>
      <c r="T830" s="171"/>
      <c r="U830" s="179"/>
      <c r="V830" s="171"/>
      <c r="W830" s="171"/>
      <c r="X830" s="179"/>
      <c r="Y830" s="171"/>
      <c r="Z830" s="171"/>
      <c r="AA830" s="179"/>
      <c r="AB830" s="171"/>
      <c r="AC830" s="171"/>
      <c r="AD830" s="179"/>
      <c r="AE830" s="171"/>
      <c r="AF830" s="171"/>
      <c r="AG830" s="179"/>
      <c r="AH830" s="171"/>
      <c r="AI830" s="171"/>
      <c r="AJ830" s="179"/>
      <c r="AK830" s="171"/>
      <c r="AL830" s="171"/>
      <c r="AM830" s="179"/>
      <c r="AN830" s="171"/>
      <c r="AO830" s="171"/>
      <c r="AP830" s="179"/>
      <c r="AQ830" s="171"/>
      <c r="AR830" s="171"/>
      <c r="AS830" s="179"/>
      <c r="AT830" s="171"/>
      <c r="AU830" s="171"/>
      <c r="AV830" s="179"/>
      <c r="AW830" s="171"/>
      <c r="AX830" s="171"/>
      <c r="AY830" s="179"/>
      <c r="AZ830" s="171"/>
      <c r="BA830" s="171"/>
      <c r="BB830" s="179"/>
      <c r="BC830" s="171"/>
      <c r="BD830" s="171"/>
      <c r="BE830" s="179"/>
      <c r="BF830" s="171"/>
      <c r="BG830" s="171"/>
      <c r="BH830" s="179"/>
      <c r="BI830" s="171"/>
      <c r="BJ830" s="171"/>
      <c r="BK830" s="179"/>
      <c r="BL830" s="171"/>
      <c r="BM830" s="171"/>
      <c r="BN830" s="179"/>
      <c r="BO830" s="171"/>
      <c r="BP830" s="171"/>
      <c r="BQ830" s="179"/>
      <c r="BR830" s="171"/>
      <c r="BS830" s="171"/>
      <c r="BT830" s="179"/>
      <c r="BU830" s="171"/>
      <c r="BV830" s="171"/>
      <c r="BW830" s="179"/>
      <c r="BX830" s="171"/>
      <c r="BY830" s="171"/>
      <c r="BZ830" s="179"/>
      <c r="CA830" s="171"/>
      <c r="CB830" s="171"/>
      <c r="CC830" s="179"/>
      <c r="CD830" s="171"/>
      <c r="CE830" s="171"/>
      <c r="CF830" s="179"/>
      <c r="CG830" s="171"/>
      <c r="CH830" s="171"/>
      <c r="CI830" s="179"/>
      <c r="CJ830" s="171"/>
      <c r="CK830" s="171"/>
      <c r="CL830" s="179"/>
      <c r="CM830" s="171"/>
      <c r="CN830" s="171"/>
      <c r="CO830" s="179"/>
      <c r="CP830" s="171"/>
      <c r="CQ830" s="171"/>
      <c r="CR830" s="179"/>
      <c r="CS830" s="171"/>
      <c r="CT830" s="171"/>
      <c r="CU830" s="179"/>
      <c r="CV830" s="171"/>
      <c r="CW830" s="171"/>
      <c r="CX830" s="179"/>
      <c r="CY830" s="171"/>
      <c r="CZ830" s="171"/>
      <c r="DA830" s="179"/>
      <c r="DB830" s="171"/>
      <c r="DC830" s="171"/>
      <c r="DD830" s="179"/>
      <c r="DE830" s="171"/>
      <c r="DF830" s="171"/>
      <c r="DG830" s="179"/>
      <c r="DH830" s="171"/>
      <c r="DI830" s="171"/>
      <c r="DJ830" s="179"/>
      <c r="DK830" s="171"/>
      <c r="DL830" s="171"/>
      <c r="DM830" s="179"/>
      <c r="DN830" s="171"/>
      <c r="DO830" s="171"/>
      <c r="DP830" s="179"/>
      <c r="DQ830" s="171"/>
      <c r="DR830" s="171"/>
      <c r="DS830" s="179"/>
      <c r="DT830" s="171"/>
      <c r="DU830" s="171"/>
      <c r="DV830" s="179"/>
    </row>
    <row r="831" spans="1:126" x14ac:dyDescent="0.2">
      <c r="A831" s="191"/>
      <c r="B831" s="203"/>
      <c r="C831" s="203"/>
      <c r="D831" s="203"/>
      <c r="E831" s="207"/>
      <c r="F831" s="202" t="s">
        <v>259</v>
      </c>
      <c r="G831" s="179"/>
      <c r="H831" s="179"/>
      <c r="I831" s="192"/>
      <c r="J831" s="192"/>
      <c r="K831" s="179"/>
      <c r="L831" s="179"/>
      <c r="M831" s="179"/>
      <c r="N831" s="179"/>
      <c r="O831" s="179"/>
      <c r="P831" s="179"/>
      <c r="Q831" s="179"/>
      <c r="R831" s="179"/>
      <c r="S831" s="179"/>
      <c r="T831" s="179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  <c r="AV831" s="179"/>
      <c r="AW831" s="179"/>
      <c r="AX831" s="179"/>
      <c r="AY831" s="179"/>
      <c r="AZ831" s="179"/>
      <c r="BA831" s="179"/>
      <c r="BB831" s="179"/>
      <c r="BC831" s="179"/>
      <c r="BD831" s="179"/>
      <c r="BE831" s="179"/>
      <c r="BF831" s="179"/>
      <c r="BG831" s="179"/>
      <c r="BH831" s="179"/>
      <c r="BI831" s="179"/>
      <c r="BJ831" s="179"/>
      <c r="BK831" s="179"/>
      <c r="BL831" s="179"/>
      <c r="BM831" s="179"/>
      <c r="BN831" s="179"/>
      <c r="BO831" s="179"/>
      <c r="BP831" s="179"/>
      <c r="BQ831" s="179"/>
      <c r="BR831" s="179"/>
      <c r="BS831" s="179"/>
      <c r="BT831" s="179"/>
      <c r="BU831" s="179"/>
      <c r="BV831" s="179"/>
      <c r="BW831" s="179"/>
      <c r="BX831" s="179"/>
      <c r="BY831" s="179"/>
      <c r="BZ831" s="179"/>
      <c r="CA831" s="179"/>
      <c r="CB831" s="179"/>
      <c r="CC831" s="179"/>
      <c r="CD831" s="179"/>
      <c r="CE831" s="179"/>
      <c r="CF831" s="179"/>
      <c r="CG831" s="179"/>
      <c r="CH831" s="179"/>
      <c r="CI831" s="179"/>
      <c r="CJ831" s="179"/>
      <c r="CK831" s="179"/>
      <c r="CL831" s="179"/>
      <c r="CM831" s="179"/>
      <c r="CN831" s="179"/>
      <c r="CO831" s="179"/>
      <c r="CP831" s="179"/>
      <c r="CQ831" s="179"/>
      <c r="CR831" s="179"/>
      <c r="CS831" s="179"/>
      <c r="CT831" s="179"/>
      <c r="CU831" s="179"/>
      <c r="CV831" s="179"/>
      <c r="CW831" s="179"/>
      <c r="CX831" s="179"/>
      <c r="CY831" s="179"/>
      <c r="CZ831" s="179"/>
      <c r="DA831" s="179"/>
      <c r="DB831" s="179"/>
      <c r="DC831" s="179"/>
      <c r="DD831" s="179"/>
      <c r="DE831" s="179"/>
      <c r="DF831" s="179"/>
      <c r="DG831" s="179"/>
      <c r="DH831" s="179"/>
      <c r="DI831" s="179"/>
      <c r="DJ831" s="179"/>
      <c r="DK831" s="179"/>
      <c r="DL831" s="179"/>
      <c r="DM831" s="179"/>
      <c r="DN831" s="179"/>
      <c r="DO831" s="179"/>
      <c r="DP831" s="179"/>
      <c r="DQ831" s="179"/>
      <c r="DR831" s="179"/>
      <c r="DS831" s="179"/>
      <c r="DT831" s="179"/>
      <c r="DU831" s="179"/>
      <c r="DV831" s="179"/>
    </row>
    <row r="832" spans="1:126" x14ac:dyDescent="0.2">
      <c r="A832" s="191"/>
      <c r="B832" s="203"/>
      <c r="C832" s="203"/>
      <c r="D832" s="203"/>
      <c r="E832" s="207"/>
      <c r="F832" s="202" t="s">
        <v>258</v>
      </c>
      <c r="G832" s="179"/>
      <c r="H832" s="179"/>
      <c r="I832" s="192"/>
      <c r="J832" s="192"/>
      <c r="K832" s="179"/>
      <c r="L832" s="179"/>
      <c r="M832" s="179"/>
      <c r="N832" s="179"/>
      <c r="O832" s="179"/>
      <c r="P832" s="179"/>
      <c r="Q832" s="179"/>
      <c r="R832" s="179"/>
      <c r="S832" s="179"/>
      <c r="T832" s="179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  <c r="AV832" s="179"/>
      <c r="AW832" s="179"/>
      <c r="AX832" s="179"/>
      <c r="AY832" s="179"/>
      <c r="AZ832" s="179"/>
      <c r="BA832" s="179"/>
      <c r="BB832" s="179"/>
      <c r="BC832" s="179"/>
      <c r="BD832" s="179"/>
      <c r="BE832" s="179"/>
      <c r="BF832" s="179"/>
      <c r="BG832" s="179"/>
      <c r="BH832" s="179"/>
      <c r="BI832" s="179"/>
      <c r="BJ832" s="179"/>
      <c r="BK832" s="179"/>
      <c r="BL832" s="179"/>
      <c r="BM832" s="179"/>
      <c r="BN832" s="179"/>
      <c r="BO832" s="179"/>
      <c r="BP832" s="179"/>
      <c r="BQ832" s="179"/>
      <c r="BR832" s="179"/>
      <c r="BS832" s="179"/>
      <c r="BT832" s="179"/>
      <c r="BU832" s="179"/>
      <c r="BV832" s="179"/>
      <c r="BW832" s="179"/>
      <c r="BX832" s="179"/>
      <c r="BY832" s="179"/>
      <c r="BZ832" s="179"/>
      <c r="CA832" s="179"/>
      <c r="CB832" s="179"/>
      <c r="CC832" s="179"/>
      <c r="CD832" s="179"/>
      <c r="CE832" s="179"/>
      <c r="CF832" s="179"/>
      <c r="CG832" s="179"/>
      <c r="CH832" s="179"/>
      <c r="CI832" s="179"/>
      <c r="CJ832" s="179"/>
      <c r="CK832" s="179"/>
      <c r="CL832" s="179"/>
      <c r="CM832" s="179"/>
      <c r="CN832" s="179"/>
      <c r="CO832" s="179"/>
      <c r="CP832" s="179"/>
      <c r="CQ832" s="179"/>
      <c r="CR832" s="179"/>
      <c r="CS832" s="179"/>
      <c r="CT832" s="179"/>
      <c r="CU832" s="179"/>
      <c r="CV832" s="179"/>
      <c r="CW832" s="179"/>
      <c r="CX832" s="179"/>
      <c r="CY832" s="179"/>
      <c r="CZ832" s="179"/>
      <c r="DA832" s="179"/>
      <c r="DB832" s="179"/>
      <c r="DC832" s="179"/>
      <c r="DD832" s="179"/>
      <c r="DE832" s="179"/>
      <c r="DF832" s="179"/>
      <c r="DG832" s="179"/>
      <c r="DH832" s="179"/>
      <c r="DI832" s="179"/>
      <c r="DJ832" s="179"/>
      <c r="DK832" s="179"/>
      <c r="DL832" s="179"/>
      <c r="DM832" s="179"/>
      <c r="DN832" s="179"/>
      <c r="DO832" s="179"/>
      <c r="DP832" s="179"/>
      <c r="DQ832" s="179"/>
      <c r="DR832" s="179"/>
      <c r="DS832" s="179"/>
      <c r="DT832" s="179"/>
      <c r="DU832" s="179"/>
      <c r="DV832" s="179"/>
    </row>
    <row r="833" spans="1:126" x14ac:dyDescent="0.2">
      <c r="A833" s="191"/>
      <c r="B833" s="203"/>
      <c r="C833" s="203"/>
      <c r="D833" s="203"/>
      <c r="E833" s="207"/>
      <c r="F833" s="202" t="s">
        <v>259</v>
      </c>
      <c r="G833" s="179"/>
      <c r="H833" s="179"/>
      <c r="I833" s="192"/>
      <c r="J833" s="192"/>
      <c r="K833" s="179"/>
      <c r="L833" s="179"/>
      <c r="M833" s="179"/>
      <c r="N833" s="179"/>
      <c r="O833" s="179"/>
      <c r="P833" s="179"/>
      <c r="Q833" s="179"/>
      <c r="R833" s="179"/>
      <c r="S833" s="179"/>
      <c r="T833" s="179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  <c r="AV833" s="179"/>
      <c r="AW833" s="179"/>
      <c r="AX833" s="179"/>
      <c r="AY833" s="179"/>
      <c r="AZ833" s="179"/>
      <c r="BA833" s="179"/>
      <c r="BB833" s="179"/>
      <c r="BC833" s="179"/>
      <c r="BD833" s="179"/>
      <c r="BE833" s="179"/>
      <c r="BF833" s="179"/>
      <c r="BG833" s="179"/>
      <c r="BH833" s="179"/>
      <c r="BI833" s="179"/>
      <c r="BJ833" s="179"/>
      <c r="BK833" s="179"/>
      <c r="BL833" s="179"/>
      <c r="BM833" s="179"/>
      <c r="BN833" s="179"/>
      <c r="BO833" s="179"/>
      <c r="BP833" s="179"/>
      <c r="BQ833" s="179"/>
      <c r="BR833" s="179"/>
      <c r="BS833" s="179"/>
      <c r="BT833" s="179"/>
      <c r="BU833" s="179"/>
      <c r="BV833" s="179"/>
      <c r="BW833" s="179"/>
      <c r="BX833" s="179"/>
      <c r="BY833" s="179"/>
      <c r="BZ833" s="179"/>
      <c r="CA833" s="179"/>
      <c r="CB833" s="179"/>
      <c r="CC833" s="179"/>
      <c r="CD833" s="179"/>
      <c r="CE833" s="179"/>
      <c r="CF833" s="179"/>
      <c r="CG833" s="179"/>
      <c r="CH833" s="179"/>
      <c r="CI833" s="179"/>
      <c r="CJ833" s="179"/>
      <c r="CK833" s="179"/>
      <c r="CL833" s="179"/>
      <c r="CM833" s="179"/>
      <c r="CN833" s="179"/>
      <c r="CO833" s="179"/>
      <c r="CP833" s="179"/>
      <c r="CQ833" s="179"/>
      <c r="CR833" s="179"/>
      <c r="CS833" s="179"/>
      <c r="CT833" s="179"/>
      <c r="CU833" s="179"/>
      <c r="CV833" s="179"/>
      <c r="CW833" s="179"/>
      <c r="CX833" s="179"/>
      <c r="CY833" s="179"/>
      <c r="CZ833" s="179"/>
      <c r="DA833" s="179"/>
      <c r="DB833" s="179"/>
      <c r="DC833" s="179"/>
      <c r="DD833" s="179"/>
      <c r="DE833" s="179"/>
      <c r="DF833" s="179"/>
      <c r="DG833" s="179"/>
      <c r="DH833" s="179"/>
      <c r="DI833" s="179"/>
      <c r="DJ833" s="179"/>
      <c r="DK833" s="179"/>
      <c r="DL833" s="179"/>
      <c r="DM833" s="179"/>
      <c r="DN833" s="179"/>
      <c r="DO833" s="179"/>
      <c r="DP833" s="179"/>
      <c r="DQ833" s="179"/>
      <c r="DR833" s="179"/>
      <c r="DS833" s="179"/>
      <c r="DT833" s="179"/>
      <c r="DU833" s="179"/>
      <c r="DV833" s="179"/>
    </row>
    <row r="834" spans="1:126" x14ac:dyDescent="0.2">
      <c r="A834" s="191"/>
      <c r="B834" s="203"/>
      <c r="C834" s="203"/>
      <c r="D834" s="203"/>
      <c r="E834" s="207"/>
      <c r="F834" s="202" t="s">
        <v>258</v>
      </c>
      <c r="G834" s="179"/>
      <c r="H834" s="179"/>
      <c r="I834" s="192"/>
      <c r="J834" s="192"/>
      <c r="K834" s="179"/>
      <c r="L834" s="179"/>
      <c r="M834" s="179"/>
      <c r="N834" s="179"/>
      <c r="O834" s="179"/>
      <c r="P834" s="179"/>
      <c r="Q834" s="179"/>
      <c r="R834" s="179"/>
      <c r="S834" s="179"/>
      <c r="T834" s="179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  <c r="AV834" s="179"/>
      <c r="AW834" s="179"/>
      <c r="AX834" s="179"/>
      <c r="AY834" s="179"/>
      <c r="AZ834" s="179"/>
      <c r="BA834" s="179"/>
      <c r="BB834" s="179"/>
      <c r="BC834" s="179"/>
      <c r="BD834" s="179"/>
      <c r="BE834" s="179"/>
      <c r="BF834" s="179"/>
      <c r="BG834" s="179"/>
      <c r="BH834" s="179"/>
      <c r="BI834" s="179"/>
      <c r="BJ834" s="179"/>
      <c r="BK834" s="179"/>
      <c r="BL834" s="179"/>
      <c r="BM834" s="179"/>
      <c r="BN834" s="179"/>
      <c r="BO834" s="179"/>
      <c r="BP834" s="179"/>
      <c r="BQ834" s="179"/>
      <c r="BR834" s="179"/>
      <c r="BS834" s="179"/>
      <c r="BT834" s="179"/>
      <c r="BU834" s="179"/>
      <c r="BV834" s="179"/>
      <c r="BW834" s="179"/>
      <c r="BX834" s="179"/>
      <c r="BY834" s="179"/>
      <c r="BZ834" s="179"/>
      <c r="CA834" s="179"/>
      <c r="CB834" s="179"/>
      <c r="CC834" s="179"/>
      <c r="CD834" s="179"/>
      <c r="CE834" s="179"/>
      <c r="CF834" s="179"/>
      <c r="CG834" s="179"/>
      <c r="CH834" s="179"/>
      <c r="CI834" s="179"/>
      <c r="CJ834" s="179"/>
      <c r="CK834" s="179"/>
      <c r="CL834" s="179"/>
      <c r="CM834" s="179"/>
      <c r="CN834" s="179"/>
      <c r="CO834" s="179"/>
      <c r="CP834" s="179"/>
      <c r="CQ834" s="179"/>
      <c r="CR834" s="179"/>
      <c r="CS834" s="179"/>
      <c r="CT834" s="179"/>
      <c r="CU834" s="179"/>
      <c r="CV834" s="179"/>
      <c r="CW834" s="179"/>
      <c r="CX834" s="179"/>
      <c r="CY834" s="179"/>
      <c r="CZ834" s="179"/>
      <c r="DA834" s="179"/>
      <c r="DB834" s="179"/>
      <c r="DC834" s="179"/>
      <c r="DD834" s="179"/>
      <c r="DE834" s="179"/>
      <c r="DF834" s="179"/>
      <c r="DG834" s="179"/>
      <c r="DH834" s="179"/>
      <c r="DI834" s="179"/>
      <c r="DJ834" s="179"/>
      <c r="DK834" s="179"/>
      <c r="DL834" s="179"/>
      <c r="DM834" s="179"/>
      <c r="DN834" s="179"/>
      <c r="DO834" s="179"/>
      <c r="DP834" s="179"/>
      <c r="DQ834" s="179"/>
      <c r="DR834" s="179"/>
      <c r="DS834" s="179"/>
      <c r="DT834" s="179"/>
      <c r="DU834" s="179"/>
      <c r="DV834" s="179"/>
    </row>
    <row r="835" spans="1:126" x14ac:dyDescent="0.2">
      <c r="A835" s="191"/>
      <c r="B835" s="203"/>
      <c r="C835" s="203"/>
      <c r="D835" s="203"/>
      <c r="E835" s="207"/>
      <c r="F835" s="202" t="s">
        <v>259</v>
      </c>
      <c r="G835" s="179"/>
      <c r="H835" s="179"/>
      <c r="I835" s="192"/>
      <c r="J835" s="192"/>
      <c r="K835" s="179"/>
      <c r="L835" s="179"/>
      <c r="M835" s="179"/>
      <c r="N835" s="179"/>
      <c r="O835" s="179"/>
      <c r="P835" s="179"/>
      <c r="Q835" s="179"/>
      <c r="R835" s="179"/>
      <c r="S835" s="179"/>
      <c r="T835" s="179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  <c r="AV835" s="179"/>
      <c r="AW835" s="179"/>
      <c r="AX835" s="179"/>
      <c r="AY835" s="179"/>
      <c r="AZ835" s="179"/>
      <c r="BA835" s="179"/>
      <c r="BB835" s="179"/>
      <c r="BC835" s="179"/>
      <c r="BD835" s="179"/>
      <c r="BE835" s="179"/>
      <c r="BF835" s="179"/>
      <c r="BG835" s="179"/>
      <c r="BH835" s="179"/>
      <c r="BI835" s="179"/>
      <c r="BJ835" s="179"/>
      <c r="BK835" s="179"/>
      <c r="BL835" s="179"/>
      <c r="BM835" s="179"/>
      <c r="BN835" s="179"/>
      <c r="BO835" s="179"/>
      <c r="BP835" s="179"/>
      <c r="BQ835" s="179"/>
      <c r="BR835" s="179"/>
      <c r="BS835" s="179"/>
      <c r="BT835" s="179"/>
      <c r="BU835" s="179"/>
      <c r="BV835" s="179"/>
      <c r="BW835" s="179"/>
      <c r="BX835" s="179"/>
      <c r="BY835" s="179"/>
      <c r="BZ835" s="179"/>
      <c r="CA835" s="179"/>
      <c r="CB835" s="179"/>
      <c r="CC835" s="179"/>
      <c r="CD835" s="179"/>
      <c r="CE835" s="179"/>
      <c r="CF835" s="179"/>
      <c r="CG835" s="179"/>
      <c r="CH835" s="179"/>
      <c r="CI835" s="179"/>
      <c r="CJ835" s="179"/>
      <c r="CK835" s="179"/>
      <c r="CL835" s="179"/>
      <c r="CM835" s="179"/>
      <c r="CN835" s="179"/>
      <c r="CO835" s="179"/>
      <c r="CP835" s="179"/>
      <c r="CQ835" s="179"/>
      <c r="CR835" s="179"/>
      <c r="CS835" s="179"/>
      <c r="CT835" s="179"/>
      <c r="CU835" s="179"/>
      <c r="CV835" s="179"/>
      <c r="CW835" s="179"/>
      <c r="CX835" s="179"/>
      <c r="CY835" s="179"/>
      <c r="CZ835" s="179"/>
      <c r="DA835" s="179"/>
      <c r="DB835" s="179"/>
      <c r="DC835" s="179"/>
      <c r="DD835" s="179"/>
      <c r="DE835" s="179"/>
      <c r="DF835" s="179"/>
      <c r="DG835" s="179"/>
      <c r="DH835" s="179"/>
      <c r="DI835" s="179"/>
      <c r="DJ835" s="179"/>
      <c r="DK835" s="179"/>
      <c r="DL835" s="179"/>
      <c r="DM835" s="179"/>
      <c r="DN835" s="179"/>
      <c r="DO835" s="179"/>
      <c r="DP835" s="179"/>
      <c r="DQ835" s="179"/>
      <c r="DR835" s="179"/>
      <c r="DS835" s="179"/>
      <c r="DT835" s="179"/>
      <c r="DU835" s="179"/>
      <c r="DV835" s="179"/>
    </row>
    <row r="836" spans="1:126" x14ac:dyDescent="0.2">
      <c r="A836" s="191"/>
      <c r="B836" s="203"/>
      <c r="C836" s="203"/>
      <c r="D836" s="203"/>
      <c r="E836" s="207"/>
      <c r="F836" s="202" t="s">
        <v>258</v>
      </c>
      <c r="G836" s="171"/>
      <c r="H836" s="171"/>
      <c r="I836" s="192"/>
      <c r="J836" s="192"/>
      <c r="K836" s="171"/>
      <c r="L836" s="179"/>
      <c r="M836" s="171"/>
      <c r="N836" s="171"/>
      <c r="O836" s="179"/>
      <c r="P836" s="171"/>
      <c r="Q836" s="171"/>
      <c r="R836" s="179"/>
      <c r="S836" s="171"/>
      <c r="T836" s="171"/>
      <c r="U836" s="179"/>
      <c r="V836" s="171"/>
      <c r="W836" s="171"/>
      <c r="X836" s="179"/>
      <c r="Y836" s="171"/>
      <c r="Z836" s="171"/>
      <c r="AA836" s="179"/>
      <c r="AB836" s="171"/>
      <c r="AC836" s="171"/>
      <c r="AD836" s="179"/>
      <c r="AE836" s="171"/>
      <c r="AF836" s="171"/>
      <c r="AG836" s="179"/>
      <c r="AH836" s="171"/>
      <c r="AI836" s="171"/>
      <c r="AJ836" s="179"/>
      <c r="AK836" s="171"/>
      <c r="AL836" s="171"/>
      <c r="AM836" s="179"/>
      <c r="AN836" s="171"/>
      <c r="AO836" s="171"/>
      <c r="AP836" s="179"/>
      <c r="AQ836" s="171"/>
      <c r="AR836" s="171"/>
      <c r="AS836" s="179"/>
      <c r="AT836" s="171"/>
      <c r="AU836" s="171"/>
      <c r="AV836" s="179"/>
      <c r="AW836" s="171"/>
      <c r="AX836" s="171"/>
      <c r="AY836" s="179"/>
      <c r="AZ836" s="171"/>
      <c r="BA836" s="171"/>
      <c r="BB836" s="179"/>
      <c r="BC836" s="171"/>
      <c r="BD836" s="171"/>
      <c r="BE836" s="179"/>
      <c r="BF836" s="171"/>
      <c r="BG836" s="171"/>
      <c r="BH836" s="179"/>
      <c r="BI836" s="171"/>
      <c r="BJ836" s="171"/>
      <c r="BK836" s="179"/>
      <c r="BL836" s="171"/>
      <c r="BM836" s="171"/>
      <c r="BN836" s="179"/>
      <c r="BO836" s="171"/>
      <c r="BP836" s="171"/>
      <c r="BQ836" s="179"/>
      <c r="BR836" s="171"/>
      <c r="BS836" s="171"/>
      <c r="BT836" s="179"/>
      <c r="BU836" s="171"/>
      <c r="BV836" s="171"/>
      <c r="BW836" s="179"/>
      <c r="BX836" s="171"/>
      <c r="BY836" s="171"/>
      <c r="BZ836" s="179"/>
      <c r="CA836" s="171"/>
      <c r="CB836" s="171"/>
      <c r="CC836" s="179"/>
      <c r="CD836" s="171"/>
      <c r="CE836" s="171"/>
      <c r="CF836" s="179"/>
      <c r="CG836" s="171"/>
      <c r="CH836" s="171"/>
      <c r="CI836" s="179"/>
      <c r="CJ836" s="171"/>
      <c r="CK836" s="171"/>
      <c r="CL836" s="179"/>
      <c r="CM836" s="171"/>
      <c r="CN836" s="171"/>
      <c r="CO836" s="179"/>
      <c r="CP836" s="171"/>
      <c r="CQ836" s="171"/>
      <c r="CR836" s="179"/>
      <c r="CS836" s="171"/>
      <c r="CT836" s="171"/>
      <c r="CU836" s="179"/>
      <c r="CV836" s="171"/>
      <c r="CW836" s="171"/>
      <c r="CX836" s="179"/>
      <c r="CY836" s="171"/>
      <c r="CZ836" s="171"/>
      <c r="DA836" s="179"/>
      <c r="DB836" s="171"/>
      <c r="DC836" s="171"/>
      <c r="DD836" s="179"/>
      <c r="DE836" s="171"/>
      <c r="DF836" s="171"/>
      <c r="DG836" s="179"/>
      <c r="DH836" s="171"/>
      <c r="DI836" s="171"/>
      <c r="DJ836" s="179"/>
      <c r="DK836" s="171"/>
      <c r="DL836" s="171"/>
      <c r="DM836" s="179"/>
      <c r="DN836" s="171"/>
      <c r="DO836" s="171"/>
      <c r="DP836" s="179"/>
      <c r="DQ836" s="171"/>
      <c r="DR836" s="171"/>
      <c r="DS836" s="179"/>
      <c r="DT836" s="171"/>
      <c r="DU836" s="171"/>
      <c r="DV836" s="179"/>
    </row>
    <row r="837" spans="1:126" x14ac:dyDescent="0.2">
      <c r="A837" s="191"/>
      <c r="B837" s="203"/>
      <c r="C837" s="203"/>
      <c r="D837" s="203"/>
      <c r="E837" s="207"/>
      <c r="F837" s="202" t="s">
        <v>259</v>
      </c>
      <c r="G837" s="179"/>
      <c r="H837" s="179"/>
      <c r="I837" s="192"/>
      <c r="J837" s="192"/>
      <c r="K837" s="179"/>
      <c r="L837" s="179"/>
      <c r="M837" s="179"/>
      <c r="N837" s="179"/>
      <c r="O837" s="179"/>
      <c r="P837" s="179"/>
      <c r="Q837" s="179"/>
      <c r="R837" s="179"/>
      <c r="S837" s="179"/>
      <c r="T837" s="179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  <c r="AV837" s="179"/>
      <c r="AW837" s="179"/>
      <c r="AX837" s="179"/>
      <c r="AY837" s="179"/>
      <c r="AZ837" s="179"/>
      <c r="BA837" s="179"/>
      <c r="BB837" s="179"/>
      <c r="BC837" s="179"/>
      <c r="BD837" s="179"/>
      <c r="BE837" s="179"/>
      <c r="BF837" s="179"/>
      <c r="BG837" s="179"/>
      <c r="BH837" s="179"/>
      <c r="BI837" s="179"/>
      <c r="BJ837" s="179"/>
      <c r="BK837" s="179"/>
      <c r="BL837" s="179"/>
      <c r="BM837" s="179"/>
      <c r="BN837" s="179"/>
      <c r="BO837" s="179"/>
      <c r="BP837" s="179"/>
      <c r="BQ837" s="179"/>
      <c r="BR837" s="179"/>
      <c r="BS837" s="179"/>
      <c r="BT837" s="179"/>
      <c r="BU837" s="179"/>
      <c r="BV837" s="179"/>
      <c r="BW837" s="179"/>
      <c r="BX837" s="179"/>
      <c r="BY837" s="179"/>
      <c r="BZ837" s="179"/>
      <c r="CA837" s="179"/>
      <c r="CB837" s="179"/>
      <c r="CC837" s="179"/>
      <c r="CD837" s="179"/>
      <c r="CE837" s="179"/>
      <c r="CF837" s="179"/>
      <c r="CG837" s="179"/>
      <c r="CH837" s="179"/>
      <c r="CI837" s="179"/>
      <c r="CJ837" s="179"/>
      <c r="CK837" s="179"/>
      <c r="CL837" s="179"/>
      <c r="CM837" s="179"/>
      <c r="CN837" s="179"/>
      <c r="CO837" s="179"/>
      <c r="CP837" s="179"/>
      <c r="CQ837" s="179"/>
      <c r="CR837" s="179"/>
      <c r="CS837" s="179"/>
      <c r="CT837" s="179"/>
      <c r="CU837" s="179"/>
      <c r="CV837" s="179"/>
      <c r="CW837" s="179"/>
      <c r="CX837" s="179"/>
      <c r="CY837" s="179"/>
      <c r="CZ837" s="179"/>
      <c r="DA837" s="179"/>
      <c r="DB837" s="179"/>
      <c r="DC837" s="179"/>
      <c r="DD837" s="179"/>
      <c r="DE837" s="179"/>
      <c r="DF837" s="179"/>
      <c r="DG837" s="179"/>
      <c r="DH837" s="179"/>
      <c r="DI837" s="179"/>
      <c r="DJ837" s="179"/>
      <c r="DK837" s="179"/>
      <c r="DL837" s="179"/>
      <c r="DM837" s="179"/>
      <c r="DN837" s="179"/>
      <c r="DO837" s="179"/>
      <c r="DP837" s="179"/>
      <c r="DQ837" s="179"/>
      <c r="DR837" s="179"/>
      <c r="DS837" s="179"/>
      <c r="DT837" s="179"/>
      <c r="DU837" s="179"/>
      <c r="DV837" s="179"/>
    </row>
    <row r="838" spans="1:126" x14ac:dyDescent="0.2">
      <c r="A838" s="191"/>
      <c r="B838" s="203"/>
      <c r="C838" s="203"/>
      <c r="D838" s="203"/>
      <c r="E838" s="207"/>
      <c r="F838" s="202" t="s">
        <v>258</v>
      </c>
      <c r="G838" s="179"/>
      <c r="H838" s="179"/>
      <c r="I838" s="192"/>
      <c r="J838" s="192"/>
      <c r="K838" s="179"/>
      <c r="L838" s="179"/>
      <c r="M838" s="179"/>
      <c r="N838" s="179"/>
      <c r="O838" s="179"/>
      <c r="P838" s="179"/>
      <c r="Q838" s="179"/>
      <c r="R838" s="179"/>
      <c r="S838" s="179"/>
      <c r="T838" s="179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  <c r="AV838" s="179"/>
      <c r="AW838" s="179"/>
      <c r="AX838" s="179"/>
      <c r="AY838" s="179"/>
      <c r="AZ838" s="179"/>
      <c r="BA838" s="179"/>
      <c r="BB838" s="179"/>
      <c r="BC838" s="179"/>
      <c r="BD838" s="179"/>
      <c r="BE838" s="179"/>
      <c r="BF838" s="179"/>
      <c r="BG838" s="179"/>
      <c r="BH838" s="179"/>
      <c r="BI838" s="179"/>
      <c r="BJ838" s="179"/>
      <c r="BK838" s="179"/>
      <c r="BL838" s="179"/>
      <c r="BM838" s="179"/>
      <c r="BN838" s="179"/>
      <c r="BO838" s="179"/>
      <c r="BP838" s="179"/>
      <c r="BQ838" s="179"/>
      <c r="BR838" s="179"/>
      <c r="BS838" s="179"/>
      <c r="BT838" s="179"/>
      <c r="BU838" s="179"/>
      <c r="BV838" s="179"/>
      <c r="BW838" s="179"/>
      <c r="BX838" s="179"/>
      <c r="BY838" s="179"/>
      <c r="BZ838" s="179"/>
      <c r="CA838" s="179"/>
      <c r="CB838" s="179"/>
      <c r="CC838" s="179"/>
      <c r="CD838" s="179"/>
      <c r="CE838" s="179"/>
      <c r="CF838" s="179"/>
      <c r="CG838" s="179"/>
      <c r="CH838" s="179"/>
      <c r="CI838" s="179"/>
      <c r="CJ838" s="179"/>
      <c r="CK838" s="179"/>
      <c r="CL838" s="179"/>
      <c r="CM838" s="179"/>
      <c r="CN838" s="179"/>
      <c r="CO838" s="179"/>
      <c r="CP838" s="179"/>
      <c r="CQ838" s="179"/>
      <c r="CR838" s="179"/>
      <c r="CS838" s="179"/>
      <c r="CT838" s="179"/>
      <c r="CU838" s="179"/>
      <c r="CV838" s="179"/>
      <c r="CW838" s="179"/>
      <c r="CX838" s="179"/>
      <c r="CY838" s="179"/>
      <c r="CZ838" s="179"/>
      <c r="DA838" s="179"/>
      <c r="DB838" s="179"/>
      <c r="DC838" s="179"/>
      <c r="DD838" s="179"/>
      <c r="DE838" s="179"/>
      <c r="DF838" s="179"/>
      <c r="DG838" s="179"/>
      <c r="DH838" s="179"/>
      <c r="DI838" s="179"/>
      <c r="DJ838" s="179"/>
      <c r="DK838" s="179"/>
      <c r="DL838" s="179"/>
      <c r="DM838" s="179"/>
      <c r="DN838" s="179"/>
      <c r="DO838" s="179"/>
      <c r="DP838" s="179"/>
      <c r="DQ838" s="179"/>
      <c r="DR838" s="179"/>
      <c r="DS838" s="179"/>
      <c r="DT838" s="179"/>
      <c r="DU838" s="179"/>
      <c r="DV838" s="179"/>
    </row>
    <row r="839" spans="1:126" x14ac:dyDescent="0.2">
      <c r="A839" s="191"/>
      <c r="B839" s="203"/>
      <c r="C839" s="203"/>
      <c r="D839" s="203"/>
      <c r="E839" s="207"/>
      <c r="F839" s="202" t="s">
        <v>259</v>
      </c>
      <c r="G839" s="179"/>
      <c r="H839" s="179"/>
      <c r="I839" s="192"/>
      <c r="J839" s="192"/>
      <c r="K839" s="179"/>
      <c r="L839" s="179"/>
      <c r="M839" s="179"/>
      <c r="N839" s="179"/>
      <c r="O839" s="179"/>
      <c r="P839" s="179"/>
      <c r="Q839" s="179"/>
      <c r="R839" s="179"/>
      <c r="S839" s="179"/>
      <c r="T839" s="179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  <c r="AV839" s="179"/>
      <c r="AW839" s="179"/>
      <c r="AX839" s="179"/>
      <c r="AY839" s="179"/>
      <c r="AZ839" s="179"/>
      <c r="BA839" s="179"/>
      <c r="BB839" s="179"/>
      <c r="BC839" s="179"/>
      <c r="BD839" s="179"/>
      <c r="BE839" s="179"/>
      <c r="BF839" s="179"/>
      <c r="BG839" s="179"/>
      <c r="BH839" s="179"/>
      <c r="BI839" s="179"/>
      <c r="BJ839" s="179"/>
      <c r="BK839" s="179"/>
      <c r="BL839" s="179"/>
      <c r="BM839" s="179"/>
      <c r="BN839" s="179"/>
      <c r="BO839" s="179"/>
      <c r="BP839" s="179"/>
      <c r="BQ839" s="179"/>
      <c r="BR839" s="179"/>
      <c r="BS839" s="179"/>
      <c r="BT839" s="179"/>
      <c r="BU839" s="179"/>
      <c r="BV839" s="179"/>
      <c r="BW839" s="179"/>
      <c r="BX839" s="179"/>
      <c r="BY839" s="179"/>
      <c r="BZ839" s="179"/>
      <c r="CA839" s="179"/>
      <c r="CB839" s="179"/>
      <c r="CC839" s="179"/>
      <c r="CD839" s="179"/>
      <c r="CE839" s="179"/>
      <c r="CF839" s="179"/>
      <c r="CG839" s="179"/>
      <c r="CH839" s="179"/>
      <c r="CI839" s="179"/>
      <c r="CJ839" s="179"/>
      <c r="CK839" s="179"/>
      <c r="CL839" s="179"/>
      <c r="CM839" s="179"/>
      <c r="CN839" s="179"/>
      <c r="CO839" s="179"/>
      <c r="CP839" s="179"/>
      <c r="CQ839" s="179"/>
      <c r="CR839" s="179"/>
      <c r="CS839" s="179"/>
      <c r="CT839" s="179"/>
      <c r="CU839" s="179"/>
      <c r="CV839" s="179"/>
      <c r="CW839" s="179"/>
      <c r="CX839" s="179"/>
      <c r="CY839" s="179"/>
      <c r="CZ839" s="179"/>
      <c r="DA839" s="179"/>
      <c r="DB839" s="179"/>
      <c r="DC839" s="179"/>
      <c r="DD839" s="179"/>
      <c r="DE839" s="179"/>
      <c r="DF839" s="179"/>
      <c r="DG839" s="179"/>
      <c r="DH839" s="179"/>
      <c r="DI839" s="179"/>
      <c r="DJ839" s="179"/>
      <c r="DK839" s="179"/>
      <c r="DL839" s="179"/>
      <c r="DM839" s="179"/>
      <c r="DN839" s="179"/>
      <c r="DO839" s="179"/>
      <c r="DP839" s="179"/>
      <c r="DQ839" s="179"/>
      <c r="DR839" s="179"/>
      <c r="DS839" s="179"/>
      <c r="DT839" s="179"/>
      <c r="DU839" s="179"/>
      <c r="DV839" s="179"/>
    </row>
    <row r="840" spans="1:126" x14ac:dyDescent="0.2">
      <c r="A840" s="191"/>
      <c r="B840" s="203"/>
      <c r="C840" s="203"/>
      <c r="D840" s="203"/>
      <c r="E840" s="207"/>
      <c r="F840" s="202" t="s">
        <v>258</v>
      </c>
      <c r="G840" s="179"/>
      <c r="H840" s="179"/>
      <c r="I840" s="192"/>
      <c r="J840" s="192"/>
      <c r="K840" s="179"/>
      <c r="L840" s="179"/>
      <c r="M840" s="179"/>
      <c r="N840" s="179"/>
      <c r="O840" s="179"/>
      <c r="P840" s="179"/>
      <c r="Q840" s="179"/>
      <c r="R840" s="179"/>
      <c r="S840" s="179"/>
      <c r="T840" s="179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  <c r="AV840" s="179"/>
      <c r="AW840" s="179"/>
      <c r="AX840" s="179"/>
      <c r="AY840" s="179"/>
      <c r="AZ840" s="179"/>
      <c r="BA840" s="179"/>
      <c r="BB840" s="179"/>
      <c r="BC840" s="179"/>
      <c r="BD840" s="179"/>
      <c r="BE840" s="179"/>
      <c r="BF840" s="179"/>
      <c r="BG840" s="179"/>
      <c r="BH840" s="179"/>
      <c r="BI840" s="179"/>
      <c r="BJ840" s="179"/>
      <c r="BK840" s="179"/>
      <c r="BL840" s="179"/>
      <c r="BM840" s="179"/>
      <c r="BN840" s="179"/>
      <c r="BO840" s="179"/>
      <c r="BP840" s="179"/>
      <c r="BQ840" s="179"/>
      <c r="BR840" s="179"/>
      <c r="BS840" s="179"/>
      <c r="BT840" s="179"/>
      <c r="BU840" s="179"/>
      <c r="BV840" s="179"/>
      <c r="BW840" s="179"/>
      <c r="BX840" s="179"/>
      <c r="BY840" s="179"/>
      <c r="BZ840" s="179"/>
      <c r="CA840" s="179"/>
      <c r="CB840" s="179"/>
      <c r="CC840" s="179"/>
      <c r="CD840" s="179"/>
      <c r="CE840" s="179"/>
      <c r="CF840" s="179"/>
      <c r="CG840" s="179"/>
      <c r="CH840" s="179"/>
      <c r="CI840" s="179"/>
      <c r="CJ840" s="179"/>
      <c r="CK840" s="179"/>
      <c r="CL840" s="179"/>
      <c r="CM840" s="179"/>
      <c r="CN840" s="179"/>
      <c r="CO840" s="179"/>
      <c r="CP840" s="179"/>
      <c r="CQ840" s="179"/>
      <c r="CR840" s="179"/>
      <c r="CS840" s="179"/>
      <c r="CT840" s="179"/>
      <c r="CU840" s="179"/>
      <c r="CV840" s="179"/>
      <c r="CW840" s="179"/>
      <c r="CX840" s="179"/>
      <c r="CY840" s="179"/>
      <c r="CZ840" s="179"/>
      <c r="DA840" s="179"/>
      <c r="DB840" s="179"/>
      <c r="DC840" s="179"/>
      <c r="DD840" s="179"/>
      <c r="DE840" s="179"/>
      <c r="DF840" s="179"/>
      <c r="DG840" s="179"/>
      <c r="DH840" s="179"/>
      <c r="DI840" s="179"/>
      <c r="DJ840" s="179"/>
      <c r="DK840" s="179"/>
      <c r="DL840" s="179"/>
      <c r="DM840" s="179"/>
      <c r="DN840" s="179"/>
      <c r="DO840" s="179"/>
      <c r="DP840" s="179"/>
      <c r="DQ840" s="179"/>
      <c r="DR840" s="179"/>
      <c r="DS840" s="179"/>
      <c r="DT840" s="179"/>
      <c r="DU840" s="179"/>
      <c r="DV840" s="179"/>
    </row>
    <row r="841" spans="1:126" x14ac:dyDescent="0.2">
      <c r="A841" s="191"/>
      <c r="B841" s="203"/>
      <c r="C841" s="203"/>
      <c r="D841" s="203"/>
      <c r="E841" s="207"/>
      <c r="F841" s="202" t="s">
        <v>259</v>
      </c>
      <c r="G841" s="179"/>
      <c r="H841" s="179"/>
      <c r="I841" s="192"/>
      <c r="J841" s="192"/>
      <c r="K841" s="179"/>
      <c r="L841" s="179"/>
      <c r="M841" s="179"/>
      <c r="N841" s="179"/>
      <c r="O841" s="179"/>
      <c r="P841" s="179"/>
      <c r="Q841" s="179"/>
      <c r="R841" s="179"/>
      <c r="S841" s="179"/>
      <c r="T841" s="179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  <c r="AV841" s="179"/>
      <c r="AW841" s="179"/>
      <c r="AX841" s="179"/>
      <c r="AY841" s="179"/>
      <c r="AZ841" s="179"/>
      <c r="BA841" s="179"/>
      <c r="BB841" s="179"/>
      <c r="BC841" s="179"/>
      <c r="BD841" s="179"/>
      <c r="BE841" s="179"/>
      <c r="BF841" s="179"/>
      <c r="BG841" s="179"/>
      <c r="BH841" s="179"/>
      <c r="BI841" s="179"/>
      <c r="BJ841" s="179"/>
      <c r="BK841" s="179"/>
      <c r="BL841" s="179"/>
      <c r="BM841" s="179"/>
      <c r="BN841" s="179"/>
      <c r="BO841" s="179"/>
      <c r="BP841" s="179"/>
      <c r="BQ841" s="179"/>
      <c r="BR841" s="179"/>
      <c r="BS841" s="179"/>
      <c r="BT841" s="179"/>
      <c r="BU841" s="179"/>
      <c r="BV841" s="179"/>
      <c r="BW841" s="179"/>
      <c r="BX841" s="179"/>
      <c r="BY841" s="179"/>
      <c r="BZ841" s="179"/>
      <c r="CA841" s="179"/>
      <c r="CB841" s="179"/>
      <c r="CC841" s="179"/>
      <c r="CD841" s="179"/>
      <c r="CE841" s="179"/>
      <c r="CF841" s="179"/>
      <c r="CG841" s="179"/>
      <c r="CH841" s="179"/>
      <c r="CI841" s="179"/>
      <c r="CJ841" s="179"/>
      <c r="CK841" s="179"/>
      <c r="CL841" s="179"/>
      <c r="CM841" s="179"/>
      <c r="CN841" s="179"/>
      <c r="CO841" s="179"/>
      <c r="CP841" s="179"/>
      <c r="CQ841" s="179"/>
      <c r="CR841" s="179"/>
      <c r="CS841" s="179"/>
      <c r="CT841" s="179"/>
      <c r="CU841" s="179"/>
      <c r="CV841" s="179"/>
      <c r="CW841" s="179"/>
      <c r="CX841" s="179"/>
      <c r="CY841" s="179"/>
      <c r="CZ841" s="179"/>
      <c r="DA841" s="179"/>
      <c r="DB841" s="179"/>
      <c r="DC841" s="179"/>
      <c r="DD841" s="179"/>
      <c r="DE841" s="179"/>
      <c r="DF841" s="179"/>
      <c r="DG841" s="179"/>
      <c r="DH841" s="179"/>
      <c r="DI841" s="179"/>
      <c r="DJ841" s="179"/>
      <c r="DK841" s="179"/>
      <c r="DL841" s="179"/>
      <c r="DM841" s="179"/>
      <c r="DN841" s="179"/>
      <c r="DO841" s="179"/>
      <c r="DP841" s="179"/>
      <c r="DQ841" s="179"/>
      <c r="DR841" s="179"/>
      <c r="DS841" s="179"/>
      <c r="DT841" s="179"/>
      <c r="DU841" s="179"/>
      <c r="DV841" s="179"/>
    </row>
    <row r="842" spans="1:126" x14ac:dyDescent="0.2">
      <c r="A842" s="191"/>
      <c r="B842" s="203"/>
      <c r="C842" s="203"/>
      <c r="D842" s="203"/>
      <c r="E842" s="207"/>
      <c r="F842" s="202" t="s">
        <v>258</v>
      </c>
      <c r="G842" s="179"/>
      <c r="H842" s="179"/>
      <c r="I842" s="192"/>
      <c r="J842" s="192"/>
      <c r="K842" s="179"/>
      <c r="L842" s="179"/>
      <c r="M842" s="179"/>
      <c r="N842" s="179"/>
      <c r="O842" s="179"/>
      <c r="P842" s="179"/>
      <c r="Q842" s="179"/>
      <c r="R842" s="179"/>
      <c r="S842" s="179"/>
      <c r="T842" s="179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  <c r="AV842" s="179"/>
      <c r="AW842" s="179"/>
      <c r="AX842" s="179"/>
      <c r="AY842" s="179"/>
      <c r="AZ842" s="179"/>
      <c r="BA842" s="179"/>
      <c r="BB842" s="179"/>
      <c r="BC842" s="179"/>
      <c r="BD842" s="179"/>
      <c r="BE842" s="179"/>
      <c r="BF842" s="179"/>
      <c r="BG842" s="179"/>
      <c r="BH842" s="179"/>
      <c r="BI842" s="179"/>
      <c r="BJ842" s="179"/>
      <c r="BK842" s="179"/>
      <c r="BL842" s="179"/>
      <c r="BM842" s="179"/>
      <c r="BN842" s="179"/>
      <c r="BO842" s="179"/>
      <c r="BP842" s="179"/>
      <c r="BQ842" s="179"/>
      <c r="BR842" s="179"/>
      <c r="BS842" s="179"/>
      <c r="BT842" s="179"/>
      <c r="BU842" s="179"/>
      <c r="BV842" s="179"/>
      <c r="BW842" s="179"/>
      <c r="BX842" s="179"/>
      <c r="BY842" s="179"/>
      <c r="BZ842" s="179"/>
      <c r="CA842" s="179"/>
      <c r="CB842" s="179"/>
      <c r="CC842" s="179"/>
      <c r="CD842" s="179"/>
      <c r="CE842" s="179"/>
      <c r="CF842" s="179"/>
      <c r="CG842" s="179"/>
      <c r="CH842" s="179"/>
      <c r="CI842" s="179"/>
      <c r="CJ842" s="179"/>
      <c r="CK842" s="179"/>
      <c r="CL842" s="179"/>
      <c r="CM842" s="179"/>
      <c r="CN842" s="179"/>
      <c r="CO842" s="179"/>
      <c r="CP842" s="179"/>
      <c r="CQ842" s="179"/>
      <c r="CR842" s="179"/>
      <c r="CS842" s="179"/>
      <c r="CT842" s="179"/>
      <c r="CU842" s="179"/>
      <c r="CV842" s="179"/>
      <c r="CW842" s="179"/>
      <c r="CX842" s="179"/>
      <c r="CY842" s="179"/>
      <c r="CZ842" s="179"/>
      <c r="DA842" s="179"/>
      <c r="DB842" s="179"/>
      <c r="DC842" s="179"/>
      <c r="DD842" s="179"/>
      <c r="DE842" s="179"/>
      <c r="DF842" s="179"/>
      <c r="DG842" s="179"/>
      <c r="DH842" s="179"/>
      <c r="DI842" s="179"/>
      <c r="DJ842" s="179"/>
      <c r="DK842" s="179"/>
      <c r="DL842" s="179"/>
      <c r="DM842" s="179"/>
      <c r="DN842" s="179"/>
      <c r="DO842" s="179"/>
      <c r="DP842" s="179"/>
      <c r="DQ842" s="179"/>
      <c r="DR842" s="179"/>
      <c r="DS842" s="179"/>
      <c r="DT842" s="179"/>
      <c r="DU842" s="179"/>
      <c r="DV842" s="179"/>
    </row>
    <row r="843" spans="1:126" x14ac:dyDescent="0.2">
      <c r="A843" s="191"/>
      <c r="B843" s="203"/>
      <c r="C843" s="203"/>
      <c r="D843" s="203"/>
      <c r="E843" s="207"/>
      <c r="F843" s="202" t="s">
        <v>259</v>
      </c>
      <c r="G843" s="179"/>
      <c r="H843" s="179"/>
      <c r="I843" s="192"/>
      <c r="J843" s="192"/>
      <c r="K843" s="179"/>
      <c r="L843" s="179"/>
      <c r="M843" s="179"/>
      <c r="N843" s="179"/>
      <c r="O843" s="179"/>
      <c r="P843" s="179"/>
      <c r="Q843" s="179"/>
      <c r="R843" s="179"/>
      <c r="S843" s="179"/>
      <c r="T843" s="179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  <c r="AV843" s="179"/>
      <c r="AW843" s="179"/>
      <c r="AX843" s="179"/>
      <c r="AY843" s="179"/>
      <c r="AZ843" s="179"/>
      <c r="BA843" s="179"/>
      <c r="BB843" s="179"/>
      <c r="BC843" s="179"/>
      <c r="BD843" s="179"/>
      <c r="BE843" s="179"/>
      <c r="BF843" s="179"/>
      <c r="BG843" s="179"/>
      <c r="BH843" s="179"/>
      <c r="BI843" s="179"/>
      <c r="BJ843" s="179"/>
      <c r="BK843" s="179"/>
      <c r="BL843" s="179"/>
      <c r="BM843" s="179"/>
      <c r="BN843" s="179"/>
      <c r="BO843" s="179"/>
      <c r="BP843" s="179"/>
      <c r="BQ843" s="179"/>
      <c r="BR843" s="179"/>
      <c r="BS843" s="179"/>
      <c r="BT843" s="179"/>
      <c r="BU843" s="179"/>
      <c r="BV843" s="179"/>
      <c r="BW843" s="179"/>
      <c r="BX843" s="179"/>
      <c r="BY843" s="179"/>
      <c r="BZ843" s="179"/>
      <c r="CA843" s="179"/>
      <c r="CB843" s="179"/>
      <c r="CC843" s="179"/>
      <c r="CD843" s="179"/>
      <c r="CE843" s="179"/>
      <c r="CF843" s="179"/>
      <c r="CG843" s="179"/>
      <c r="CH843" s="179"/>
      <c r="CI843" s="179"/>
      <c r="CJ843" s="179"/>
      <c r="CK843" s="179"/>
      <c r="CL843" s="179"/>
      <c r="CM843" s="179"/>
      <c r="CN843" s="179"/>
      <c r="CO843" s="179"/>
      <c r="CP843" s="179"/>
      <c r="CQ843" s="179"/>
      <c r="CR843" s="179"/>
      <c r="CS843" s="179"/>
      <c r="CT843" s="179"/>
      <c r="CU843" s="179"/>
      <c r="CV843" s="179"/>
      <c r="CW843" s="179"/>
      <c r="CX843" s="179"/>
      <c r="CY843" s="179"/>
      <c r="CZ843" s="179"/>
      <c r="DA843" s="179"/>
      <c r="DB843" s="179"/>
      <c r="DC843" s="179"/>
      <c r="DD843" s="179"/>
      <c r="DE843" s="179"/>
      <c r="DF843" s="179"/>
      <c r="DG843" s="179"/>
      <c r="DH843" s="179"/>
      <c r="DI843" s="179"/>
      <c r="DJ843" s="179"/>
      <c r="DK843" s="179"/>
      <c r="DL843" s="179"/>
      <c r="DM843" s="179"/>
      <c r="DN843" s="179"/>
      <c r="DO843" s="179"/>
      <c r="DP843" s="179"/>
      <c r="DQ843" s="179"/>
      <c r="DR843" s="179"/>
      <c r="DS843" s="179"/>
      <c r="DT843" s="179"/>
      <c r="DU843" s="179"/>
      <c r="DV843" s="179"/>
    </row>
    <row r="844" spans="1:126" x14ac:dyDescent="0.2">
      <c r="A844" s="191"/>
      <c r="B844" s="203"/>
      <c r="C844" s="203"/>
      <c r="D844" s="203"/>
      <c r="E844" s="207"/>
      <c r="F844" s="202" t="s">
        <v>258</v>
      </c>
      <c r="G844" s="179"/>
      <c r="H844" s="179"/>
      <c r="I844" s="192"/>
      <c r="J844" s="192"/>
      <c r="K844" s="179"/>
      <c r="L844" s="179"/>
      <c r="M844" s="179"/>
      <c r="N844" s="179"/>
      <c r="O844" s="179"/>
      <c r="P844" s="179"/>
      <c r="Q844" s="179"/>
      <c r="R844" s="179"/>
      <c r="S844" s="179"/>
      <c r="T844" s="179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  <c r="AV844" s="179"/>
      <c r="AW844" s="179"/>
      <c r="AX844" s="179"/>
      <c r="AY844" s="179"/>
      <c r="AZ844" s="179"/>
      <c r="BA844" s="179"/>
      <c r="BB844" s="179"/>
      <c r="BC844" s="179"/>
      <c r="BD844" s="179"/>
      <c r="BE844" s="179"/>
      <c r="BF844" s="179"/>
      <c r="BG844" s="179"/>
      <c r="BH844" s="179"/>
      <c r="BI844" s="179"/>
      <c r="BJ844" s="179"/>
      <c r="BK844" s="179"/>
      <c r="BL844" s="179"/>
      <c r="BM844" s="179"/>
      <c r="BN844" s="179"/>
      <c r="BO844" s="179"/>
      <c r="BP844" s="179"/>
      <c r="BQ844" s="179"/>
      <c r="BR844" s="179"/>
      <c r="BS844" s="179"/>
      <c r="BT844" s="179"/>
      <c r="BU844" s="179"/>
      <c r="BV844" s="179"/>
      <c r="BW844" s="179"/>
      <c r="BX844" s="179"/>
      <c r="BY844" s="179"/>
      <c r="BZ844" s="179"/>
      <c r="CA844" s="179"/>
      <c r="CB844" s="179"/>
      <c r="CC844" s="179"/>
      <c r="CD844" s="179"/>
      <c r="CE844" s="179"/>
      <c r="CF844" s="179"/>
      <c r="CG844" s="179"/>
      <c r="CH844" s="179"/>
      <c r="CI844" s="179"/>
      <c r="CJ844" s="179"/>
      <c r="CK844" s="179"/>
      <c r="CL844" s="179"/>
      <c r="CM844" s="179"/>
      <c r="CN844" s="179"/>
      <c r="CO844" s="179"/>
      <c r="CP844" s="179"/>
      <c r="CQ844" s="179"/>
      <c r="CR844" s="179"/>
      <c r="CS844" s="179"/>
      <c r="CT844" s="179"/>
      <c r="CU844" s="179"/>
      <c r="CV844" s="179"/>
      <c r="CW844" s="179"/>
      <c r="CX844" s="179"/>
      <c r="CY844" s="179"/>
      <c r="CZ844" s="179"/>
      <c r="DA844" s="179"/>
      <c r="DB844" s="179"/>
      <c r="DC844" s="179"/>
      <c r="DD844" s="179"/>
      <c r="DE844" s="179"/>
      <c r="DF844" s="179"/>
      <c r="DG844" s="179"/>
      <c r="DH844" s="179"/>
      <c r="DI844" s="179"/>
      <c r="DJ844" s="179"/>
      <c r="DK844" s="179"/>
      <c r="DL844" s="179"/>
      <c r="DM844" s="179"/>
      <c r="DN844" s="179"/>
      <c r="DO844" s="179"/>
      <c r="DP844" s="179"/>
      <c r="DQ844" s="179"/>
      <c r="DR844" s="179"/>
      <c r="DS844" s="179"/>
      <c r="DT844" s="179"/>
      <c r="DU844" s="179"/>
      <c r="DV844" s="179"/>
    </row>
    <row r="845" spans="1:126" x14ac:dyDescent="0.2">
      <c r="A845" s="191"/>
      <c r="B845" s="203"/>
      <c r="C845" s="203"/>
      <c r="D845" s="203"/>
      <c r="E845" s="207"/>
      <c r="F845" s="202" t="s">
        <v>259</v>
      </c>
      <c r="G845" s="179"/>
      <c r="H845" s="179"/>
      <c r="I845" s="192"/>
      <c r="J845" s="192"/>
      <c r="K845" s="179"/>
      <c r="L845" s="179"/>
      <c r="M845" s="179"/>
      <c r="N845" s="179"/>
      <c r="O845" s="179"/>
      <c r="P845" s="179"/>
      <c r="Q845" s="179"/>
      <c r="R845" s="179"/>
      <c r="S845" s="179"/>
      <c r="T845" s="179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  <c r="AV845" s="179"/>
      <c r="AW845" s="179"/>
      <c r="AX845" s="179"/>
      <c r="AY845" s="179"/>
      <c r="AZ845" s="179"/>
      <c r="BA845" s="179"/>
      <c r="BB845" s="179"/>
      <c r="BC845" s="179"/>
      <c r="BD845" s="179"/>
      <c r="BE845" s="179"/>
      <c r="BF845" s="179"/>
      <c r="BG845" s="179"/>
      <c r="BH845" s="179"/>
      <c r="BI845" s="179"/>
      <c r="BJ845" s="179"/>
      <c r="BK845" s="179"/>
      <c r="BL845" s="179"/>
      <c r="BM845" s="179"/>
      <c r="BN845" s="179"/>
      <c r="BO845" s="179"/>
      <c r="BP845" s="179"/>
      <c r="BQ845" s="179"/>
      <c r="BR845" s="179"/>
      <c r="BS845" s="179"/>
      <c r="BT845" s="179"/>
      <c r="BU845" s="179"/>
      <c r="BV845" s="179"/>
      <c r="BW845" s="179"/>
      <c r="BX845" s="179"/>
      <c r="BY845" s="179"/>
      <c r="BZ845" s="179"/>
      <c r="CA845" s="179"/>
      <c r="CB845" s="179"/>
      <c r="CC845" s="179"/>
      <c r="CD845" s="179"/>
      <c r="CE845" s="179"/>
      <c r="CF845" s="179"/>
      <c r="CG845" s="179"/>
      <c r="CH845" s="179"/>
      <c r="CI845" s="179"/>
      <c r="CJ845" s="179"/>
      <c r="CK845" s="179"/>
      <c r="CL845" s="179"/>
      <c r="CM845" s="179"/>
      <c r="CN845" s="179"/>
      <c r="CO845" s="179"/>
      <c r="CP845" s="179"/>
      <c r="CQ845" s="179"/>
      <c r="CR845" s="179"/>
      <c r="CS845" s="179"/>
      <c r="CT845" s="179"/>
      <c r="CU845" s="179"/>
      <c r="CV845" s="179"/>
      <c r="CW845" s="179"/>
      <c r="CX845" s="179"/>
      <c r="CY845" s="179"/>
      <c r="CZ845" s="179"/>
      <c r="DA845" s="179"/>
      <c r="DB845" s="179"/>
      <c r="DC845" s="179"/>
      <c r="DD845" s="179"/>
      <c r="DE845" s="179"/>
      <c r="DF845" s="179"/>
      <c r="DG845" s="179"/>
      <c r="DH845" s="179"/>
      <c r="DI845" s="179"/>
      <c r="DJ845" s="179"/>
      <c r="DK845" s="179"/>
      <c r="DL845" s="179"/>
      <c r="DM845" s="179"/>
      <c r="DN845" s="179"/>
      <c r="DO845" s="179"/>
      <c r="DP845" s="179"/>
      <c r="DQ845" s="179"/>
      <c r="DR845" s="179"/>
      <c r="DS845" s="179"/>
      <c r="DT845" s="179"/>
      <c r="DU845" s="179"/>
      <c r="DV845" s="179"/>
    </row>
    <row r="846" spans="1:126" x14ac:dyDescent="0.2">
      <c r="A846" s="191"/>
      <c r="B846" s="203"/>
      <c r="C846" s="203"/>
      <c r="D846" s="203"/>
      <c r="E846" s="207"/>
      <c r="F846" s="202" t="s">
        <v>258</v>
      </c>
      <c r="G846" s="179"/>
      <c r="H846" s="179"/>
      <c r="I846" s="192"/>
      <c r="J846" s="192"/>
      <c r="K846" s="179"/>
      <c r="L846" s="179"/>
      <c r="M846" s="179"/>
      <c r="N846" s="179"/>
      <c r="O846" s="179"/>
      <c r="P846" s="179"/>
      <c r="Q846" s="179"/>
      <c r="R846" s="179"/>
      <c r="S846" s="179"/>
      <c r="T846" s="179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  <c r="AV846" s="179"/>
      <c r="AW846" s="179"/>
      <c r="AX846" s="179"/>
      <c r="AY846" s="179"/>
      <c r="AZ846" s="179"/>
      <c r="BA846" s="179"/>
      <c r="BB846" s="179"/>
      <c r="BC846" s="179"/>
      <c r="BD846" s="179"/>
      <c r="BE846" s="179"/>
      <c r="BF846" s="179"/>
      <c r="BG846" s="179"/>
      <c r="BH846" s="179"/>
      <c r="BI846" s="179"/>
      <c r="BJ846" s="179"/>
      <c r="BK846" s="179"/>
      <c r="BL846" s="179"/>
      <c r="BM846" s="179"/>
      <c r="BN846" s="179"/>
      <c r="BO846" s="179"/>
      <c r="BP846" s="179"/>
      <c r="BQ846" s="179"/>
      <c r="BR846" s="179"/>
      <c r="BS846" s="179"/>
      <c r="BT846" s="179"/>
      <c r="BU846" s="179"/>
      <c r="BV846" s="179"/>
      <c r="BW846" s="179"/>
      <c r="BX846" s="179"/>
      <c r="BY846" s="179"/>
      <c r="BZ846" s="179"/>
      <c r="CA846" s="179"/>
      <c r="CB846" s="179"/>
      <c r="CC846" s="179"/>
      <c r="CD846" s="179"/>
      <c r="CE846" s="179"/>
      <c r="CF846" s="179"/>
      <c r="CG846" s="179"/>
      <c r="CH846" s="179"/>
      <c r="CI846" s="179"/>
      <c r="CJ846" s="179"/>
      <c r="CK846" s="179"/>
      <c r="CL846" s="179"/>
      <c r="CM846" s="179"/>
      <c r="CN846" s="179"/>
      <c r="CO846" s="179"/>
      <c r="CP846" s="179"/>
      <c r="CQ846" s="179"/>
      <c r="CR846" s="179"/>
      <c r="CS846" s="179"/>
      <c r="CT846" s="179"/>
      <c r="CU846" s="179"/>
      <c r="CV846" s="179"/>
      <c r="CW846" s="179"/>
      <c r="CX846" s="179"/>
      <c r="CY846" s="179"/>
      <c r="CZ846" s="179"/>
      <c r="DA846" s="179"/>
      <c r="DB846" s="179"/>
      <c r="DC846" s="179"/>
      <c r="DD846" s="179"/>
      <c r="DE846" s="179"/>
      <c r="DF846" s="179"/>
      <c r="DG846" s="179"/>
      <c r="DH846" s="179"/>
      <c r="DI846" s="179"/>
      <c r="DJ846" s="179"/>
      <c r="DK846" s="179"/>
      <c r="DL846" s="179"/>
      <c r="DM846" s="179"/>
      <c r="DN846" s="179"/>
      <c r="DO846" s="179"/>
      <c r="DP846" s="179"/>
      <c r="DQ846" s="179"/>
      <c r="DR846" s="179"/>
      <c r="DS846" s="179"/>
      <c r="DT846" s="179"/>
      <c r="DU846" s="179"/>
      <c r="DV846" s="179"/>
    </row>
    <row r="847" spans="1:126" x14ac:dyDescent="0.2">
      <c r="A847" s="191"/>
      <c r="B847" s="203"/>
      <c r="C847" s="203"/>
      <c r="D847" s="203"/>
      <c r="E847" s="207"/>
      <c r="F847" s="202" t="s">
        <v>259</v>
      </c>
      <c r="G847" s="179"/>
      <c r="H847" s="179"/>
      <c r="I847" s="192"/>
      <c r="J847" s="192"/>
      <c r="K847" s="179"/>
      <c r="L847" s="179"/>
      <c r="M847" s="179"/>
      <c r="N847" s="179"/>
      <c r="O847" s="179"/>
      <c r="P847" s="179"/>
      <c r="Q847" s="179"/>
      <c r="R847" s="179"/>
      <c r="S847" s="179"/>
      <c r="T847" s="179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  <c r="AV847" s="179"/>
      <c r="AW847" s="179"/>
      <c r="AX847" s="179"/>
      <c r="AY847" s="179"/>
      <c r="AZ847" s="179"/>
      <c r="BA847" s="179"/>
      <c r="BB847" s="179"/>
      <c r="BC847" s="179"/>
      <c r="BD847" s="179"/>
      <c r="BE847" s="179"/>
      <c r="BF847" s="179"/>
      <c r="BG847" s="179"/>
      <c r="BH847" s="179"/>
      <c r="BI847" s="179"/>
      <c r="BJ847" s="179"/>
      <c r="BK847" s="179"/>
      <c r="BL847" s="179"/>
      <c r="BM847" s="179"/>
      <c r="BN847" s="179"/>
      <c r="BO847" s="179"/>
      <c r="BP847" s="179"/>
      <c r="BQ847" s="179"/>
      <c r="BR847" s="179"/>
      <c r="BS847" s="179"/>
      <c r="BT847" s="179"/>
      <c r="BU847" s="179"/>
      <c r="BV847" s="179"/>
      <c r="BW847" s="179"/>
      <c r="BX847" s="179"/>
      <c r="BY847" s="179"/>
      <c r="BZ847" s="179"/>
      <c r="CA847" s="179"/>
      <c r="CB847" s="179"/>
      <c r="CC847" s="179"/>
      <c r="CD847" s="179"/>
      <c r="CE847" s="179"/>
      <c r="CF847" s="179"/>
      <c r="CG847" s="179"/>
      <c r="CH847" s="179"/>
      <c r="CI847" s="179"/>
      <c r="CJ847" s="179"/>
      <c r="CK847" s="179"/>
      <c r="CL847" s="179"/>
      <c r="CM847" s="179"/>
      <c r="CN847" s="179"/>
      <c r="CO847" s="179"/>
      <c r="CP847" s="179"/>
      <c r="CQ847" s="179"/>
      <c r="CR847" s="179"/>
      <c r="CS847" s="179"/>
      <c r="CT847" s="179"/>
      <c r="CU847" s="179"/>
      <c r="CV847" s="179"/>
      <c r="CW847" s="179"/>
      <c r="CX847" s="179"/>
      <c r="CY847" s="179"/>
      <c r="CZ847" s="179"/>
      <c r="DA847" s="179"/>
      <c r="DB847" s="179"/>
      <c r="DC847" s="179"/>
      <c r="DD847" s="179"/>
      <c r="DE847" s="179"/>
      <c r="DF847" s="179"/>
      <c r="DG847" s="179"/>
      <c r="DH847" s="179"/>
      <c r="DI847" s="179"/>
      <c r="DJ847" s="179"/>
      <c r="DK847" s="179"/>
      <c r="DL847" s="179"/>
      <c r="DM847" s="179"/>
      <c r="DN847" s="179"/>
      <c r="DO847" s="179"/>
      <c r="DP847" s="179"/>
      <c r="DQ847" s="179"/>
      <c r="DR847" s="179"/>
      <c r="DS847" s="179"/>
      <c r="DT847" s="179"/>
      <c r="DU847" s="179"/>
      <c r="DV847" s="179"/>
    </row>
    <row r="848" spans="1:126" x14ac:dyDescent="0.2">
      <c r="A848" s="191"/>
      <c r="B848" s="203"/>
      <c r="C848" s="203"/>
      <c r="D848" s="203"/>
      <c r="E848" s="207"/>
      <c r="F848" s="202" t="s">
        <v>258</v>
      </c>
      <c r="G848" s="179"/>
      <c r="H848" s="179"/>
      <c r="I848" s="192"/>
      <c r="J848" s="192"/>
      <c r="K848" s="179"/>
      <c r="L848" s="179"/>
      <c r="M848" s="179"/>
      <c r="N848" s="179"/>
      <c r="O848" s="179"/>
      <c r="P848" s="179"/>
      <c r="Q848" s="179"/>
      <c r="R848" s="179"/>
      <c r="S848" s="179"/>
      <c r="T848" s="179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  <c r="AV848" s="179"/>
      <c r="AW848" s="179"/>
      <c r="AX848" s="179"/>
      <c r="AY848" s="179"/>
      <c r="AZ848" s="179"/>
      <c r="BA848" s="179"/>
      <c r="BB848" s="179"/>
      <c r="BC848" s="179"/>
      <c r="BD848" s="179"/>
      <c r="BE848" s="179"/>
      <c r="BF848" s="179"/>
      <c r="BG848" s="179"/>
      <c r="BH848" s="179"/>
      <c r="BI848" s="179"/>
      <c r="BJ848" s="179"/>
      <c r="BK848" s="179"/>
      <c r="BL848" s="179"/>
      <c r="BM848" s="179"/>
      <c r="BN848" s="179"/>
      <c r="BO848" s="179"/>
      <c r="BP848" s="179"/>
      <c r="BQ848" s="179"/>
      <c r="BR848" s="179"/>
      <c r="BS848" s="179"/>
      <c r="BT848" s="179"/>
      <c r="BU848" s="179"/>
      <c r="BV848" s="179"/>
      <c r="BW848" s="179"/>
      <c r="BX848" s="179"/>
      <c r="BY848" s="179"/>
      <c r="BZ848" s="179"/>
      <c r="CA848" s="179"/>
      <c r="CB848" s="179"/>
      <c r="CC848" s="179"/>
      <c r="CD848" s="179"/>
      <c r="CE848" s="179"/>
      <c r="CF848" s="179"/>
      <c r="CG848" s="179"/>
      <c r="CH848" s="179"/>
      <c r="CI848" s="179"/>
      <c r="CJ848" s="179"/>
      <c r="CK848" s="179"/>
      <c r="CL848" s="179"/>
      <c r="CM848" s="179"/>
      <c r="CN848" s="179"/>
      <c r="CO848" s="179"/>
      <c r="CP848" s="179"/>
      <c r="CQ848" s="179"/>
      <c r="CR848" s="179"/>
      <c r="CS848" s="179"/>
      <c r="CT848" s="179"/>
      <c r="CU848" s="179"/>
      <c r="CV848" s="179"/>
      <c r="CW848" s="179"/>
      <c r="CX848" s="179"/>
      <c r="CY848" s="179"/>
      <c r="CZ848" s="179"/>
      <c r="DA848" s="179"/>
      <c r="DB848" s="179"/>
      <c r="DC848" s="179"/>
      <c r="DD848" s="179"/>
      <c r="DE848" s="179"/>
      <c r="DF848" s="179"/>
      <c r="DG848" s="179"/>
      <c r="DH848" s="179"/>
      <c r="DI848" s="179"/>
      <c r="DJ848" s="179"/>
      <c r="DK848" s="179"/>
      <c r="DL848" s="179"/>
      <c r="DM848" s="179"/>
      <c r="DN848" s="179"/>
      <c r="DO848" s="179"/>
      <c r="DP848" s="179"/>
      <c r="DQ848" s="179"/>
      <c r="DR848" s="179"/>
      <c r="DS848" s="179"/>
      <c r="DT848" s="179"/>
      <c r="DU848" s="179"/>
      <c r="DV848" s="179"/>
    </row>
    <row r="849" spans="1:126" x14ac:dyDescent="0.2">
      <c r="A849" s="191"/>
      <c r="B849" s="203"/>
      <c r="C849" s="203"/>
      <c r="D849" s="203"/>
      <c r="E849" s="207"/>
      <c r="F849" s="202" t="s">
        <v>259</v>
      </c>
      <c r="G849" s="179"/>
      <c r="H849" s="179"/>
      <c r="I849" s="192"/>
      <c r="J849" s="192"/>
      <c r="K849" s="179"/>
      <c r="L849" s="179"/>
      <c r="M849" s="179"/>
      <c r="N849" s="179"/>
      <c r="O849" s="179"/>
      <c r="P849" s="179"/>
      <c r="Q849" s="179"/>
      <c r="R849" s="179"/>
      <c r="S849" s="179"/>
      <c r="T849" s="179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  <c r="AV849" s="179"/>
      <c r="AW849" s="179"/>
      <c r="AX849" s="179"/>
      <c r="AY849" s="179"/>
      <c r="AZ849" s="179"/>
      <c r="BA849" s="179"/>
      <c r="BB849" s="179"/>
      <c r="BC849" s="179"/>
      <c r="BD849" s="179"/>
      <c r="BE849" s="179"/>
      <c r="BF849" s="179"/>
      <c r="BG849" s="179"/>
      <c r="BH849" s="179"/>
      <c r="BI849" s="179"/>
      <c r="BJ849" s="179"/>
      <c r="BK849" s="179"/>
      <c r="BL849" s="179"/>
      <c r="BM849" s="179"/>
      <c r="BN849" s="179"/>
      <c r="BO849" s="179"/>
      <c r="BP849" s="179"/>
      <c r="BQ849" s="179"/>
      <c r="BR849" s="179"/>
      <c r="BS849" s="179"/>
      <c r="BT849" s="179"/>
      <c r="BU849" s="179"/>
      <c r="BV849" s="179"/>
      <c r="BW849" s="179"/>
      <c r="BX849" s="179"/>
      <c r="BY849" s="179"/>
      <c r="BZ849" s="179"/>
      <c r="CA849" s="179"/>
      <c r="CB849" s="179"/>
      <c r="CC849" s="179"/>
      <c r="CD849" s="179"/>
      <c r="CE849" s="179"/>
      <c r="CF849" s="179"/>
      <c r="CG849" s="179"/>
      <c r="CH849" s="179"/>
      <c r="CI849" s="179"/>
      <c r="CJ849" s="179"/>
      <c r="CK849" s="179"/>
      <c r="CL849" s="179"/>
      <c r="CM849" s="179"/>
      <c r="CN849" s="179"/>
      <c r="CO849" s="179"/>
      <c r="CP849" s="179"/>
      <c r="CQ849" s="179"/>
      <c r="CR849" s="179"/>
      <c r="CS849" s="179"/>
      <c r="CT849" s="179"/>
      <c r="CU849" s="179"/>
      <c r="CV849" s="179"/>
      <c r="CW849" s="179"/>
      <c r="CX849" s="179"/>
      <c r="CY849" s="179"/>
      <c r="CZ849" s="179"/>
      <c r="DA849" s="179"/>
      <c r="DB849" s="179"/>
      <c r="DC849" s="179"/>
      <c r="DD849" s="179"/>
      <c r="DE849" s="179"/>
      <c r="DF849" s="179"/>
      <c r="DG849" s="179"/>
      <c r="DH849" s="179"/>
      <c r="DI849" s="179"/>
      <c r="DJ849" s="179"/>
      <c r="DK849" s="179"/>
      <c r="DL849" s="179"/>
      <c r="DM849" s="179"/>
      <c r="DN849" s="179"/>
      <c r="DO849" s="179"/>
      <c r="DP849" s="179"/>
      <c r="DQ849" s="179"/>
      <c r="DR849" s="179"/>
      <c r="DS849" s="179"/>
      <c r="DT849" s="179"/>
      <c r="DU849" s="179"/>
      <c r="DV849" s="179"/>
    </row>
    <row r="850" spans="1:126" x14ac:dyDescent="0.2">
      <c r="A850" s="191"/>
      <c r="B850" s="203"/>
      <c r="C850" s="203"/>
      <c r="D850" s="203"/>
      <c r="E850" s="207"/>
      <c r="F850" s="202" t="s">
        <v>258</v>
      </c>
      <c r="G850" s="179"/>
      <c r="H850" s="179"/>
      <c r="I850" s="192"/>
      <c r="J850" s="192"/>
      <c r="K850" s="179"/>
      <c r="L850" s="179"/>
      <c r="M850" s="179"/>
      <c r="N850" s="179"/>
      <c r="O850" s="179"/>
      <c r="P850" s="179"/>
      <c r="Q850" s="179"/>
      <c r="R850" s="179"/>
      <c r="S850" s="179"/>
      <c r="T850" s="179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  <c r="AV850" s="179"/>
      <c r="AW850" s="179"/>
      <c r="AX850" s="179"/>
      <c r="AY850" s="179"/>
      <c r="AZ850" s="179"/>
      <c r="BA850" s="179"/>
      <c r="BB850" s="179"/>
      <c r="BC850" s="179"/>
      <c r="BD850" s="179"/>
      <c r="BE850" s="179"/>
      <c r="BF850" s="179"/>
      <c r="BG850" s="179"/>
      <c r="BH850" s="179"/>
      <c r="BI850" s="179"/>
      <c r="BJ850" s="179"/>
      <c r="BK850" s="179"/>
      <c r="BL850" s="179"/>
      <c r="BM850" s="179"/>
      <c r="BN850" s="179"/>
      <c r="BO850" s="179"/>
      <c r="BP850" s="179"/>
      <c r="BQ850" s="179"/>
      <c r="BR850" s="179"/>
      <c r="BS850" s="179"/>
      <c r="BT850" s="179"/>
      <c r="BU850" s="179"/>
      <c r="BV850" s="179"/>
      <c r="BW850" s="179"/>
      <c r="BX850" s="179"/>
      <c r="BY850" s="179"/>
      <c r="BZ850" s="179"/>
      <c r="CA850" s="179"/>
      <c r="CB850" s="179"/>
      <c r="CC850" s="179"/>
      <c r="CD850" s="179"/>
      <c r="CE850" s="179"/>
      <c r="CF850" s="179"/>
      <c r="CG850" s="179"/>
      <c r="CH850" s="179"/>
      <c r="CI850" s="179"/>
      <c r="CJ850" s="179"/>
      <c r="CK850" s="179"/>
      <c r="CL850" s="179"/>
      <c r="CM850" s="179"/>
      <c r="CN850" s="179"/>
      <c r="CO850" s="179"/>
      <c r="CP850" s="179"/>
      <c r="CQ850" s="179"/>
      <c r="CR850" s="179"/>
      <c r="CS850" s="179"/>
      <c r="CT850" s="179"/>
      <c r="CU850" s="179"/>
      <c r="CV850" s="179"/>
      <c r="CW850" s="179"/>
      <c r="CX850" s="179"/>
      <c r="CY850" s="179"/>
      <c r="CZ850" s="179"/>
      <c r="DA850" s="179"/>
      <c r="DB850" s="179"/>
      <c r="DC850" s="179"/>
      <c r="DD850" s="179"/>
      <c r="DE850" s="179"/>
      <c r="DF850" s="179"/>
      <c r="DG850" s="179"/>
      <c r="DH850" s="179"/>
      <c r="DI850" s="179"/>
      <c r="DJ850" s="179"/>
      <c r="DK850" s="179"/>
      <c r="DL850" s="179"/>
      <c r="DM850" s="179"/>
      <c r="DN850" s="179"/>
      <c r="DO850" s="179"/>
      <c r="DP850" s="179"/>
      <c r="DQ850" s="179"/>
      <c r="DR850" s="179"/>
      <c r="DS850" s="179"/>
      <c r="DT850" s="179"/>
      <c r="DU850" s="179"/>
      <c r="DV850" s="179"/>
    </row>
    <row r="851" spans="1:126" x14ac:dyDescent="0.2">
      <c r="A851" s="191"/>
      <c r="B851" s="203"/>
      <c r="C851" s="203"/>
      <c r="D851" s="203"/>
      <c r="E851" s="207"/>
      <c r="F851" s="202" t="s">
        <v>259</v>
      </c>
      <c r="G851" s="179"/>
      <c r="H851" s="179"/>
      <c r="I851" s="192"/>
      <c r="J851" s="192"/>
      <c r="K851" s="179"/>
      <c r="L851" s="179"/>
      <c r="M851" s="179"/>
      <c r="N851" s="179"/>
      <c r="O851" s="179"/>
      <c r="P851" s="179"/>
      <c r="Q851" s="179"/>
      <c r="R851" s="179"/>
      <c r="S851" s="179"/>
      <c r="T851" s="179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  <c r="AV851" s="179"/>
      <c r="AW851" s="179"/>
      <c r="AX851" s="179"/>
      <c r="AY851" s="179"/>
      <c r="AZ851" s="179"/>
      <c r="BA851" s="179"/>
      <c r="BB851" s="179"/>
      <c r="BC851" s="179"/>
      <c r="BD851" s="179"/>
      <c r="BE851" s="179"/>
      <c r="BF851" s="179"/>
      <c r="BG851" s="179"/>
      <c r="BH851" s="179"/>
      <c r="BI851" s="179"/>
      <c r="BJ851" s="179"/>
      <c r="BK851" s="179"/>
      <c r="BL851" s="179"/>
      <c r="BM851" s="179"/>
      <c r="BN851" s="179"/>
      <c r="BO851" s="179"/>
      <c r="BP851" s="179"/>
      <c r="BQ851" s="179"/>
      <c r="BR851" s="179"/>
      <c r="BS851" s="179"/>
      <c r="BT851" s="179"/>
      <c r="BU851" s="179"/>
      <c r="BV851" s="179"/>
      <c r="BW851" s="179"/>
      <c r="BX851" s="179"/>
      <c r="BY851" s="179"/>
      <c r="BZ851" s="179"/>
      <c r="CA851" s="179"/>
      <c r="CB851" s="179"/>
      <c r="CC851" s="179"/>
      <c r="CD851" s="179"/>
      <c r="CE851" s="179"/>
      <c r="CF851" s="179"/>
      <c r="CG851" s="179"/>
      <c r="CH851" s="179"/>
      <c r="CI851" s="179"/>
      <c r="CJ851" s="179"/>
      <c r="CK851" s="179"/>
      <c r="CL851" s="179"/>
      <c r="CM851" s="179"/>
      <c r="CN851" s="179"/>
      <c r="CO851" s="179"/>
      <c r="CP851" s="179"/>
      <c r="CQ851" s="179"/>
      <c r="CR851" s="179"/>
      <c r="CS851" s="179"/>
      <c r="CT851" s="179"/>
      <c r="CU851" s="179"/>
      <c r="CV851" s="179"/>
      <c r="CW851" s="179"/>
      <c r="CX851" s="179"/>
      <c r="CY851" s="179"/>
      <c r="CZ851" s="179"/>
      <c r="DA851" s="179"/>
      <c r="DB851" s="179"/>
      <c r="DC851" s="179"/>
      <c r="DD851" s="179"/>
      <c r="DE851" s="179"/>
      <c r="DF851" s="179"/>
      <c r="DG851" s="179"/>
      <c r="DH851" s="179"/>
      <c r="DI851" s="179"/>
      <c r="DJ851" s="179"/>
      <c r="DK851" s="179"/>
      <c r="DL851" s="179"/>
      <c r="DM851" s="179"/>
      <c r="DN851" s="179"/>
      <c r="DO851" s="179"/>
      <c r="DP851" s="179"/>
      <c r="DQ851" s="179"/>
      <c r="DR851" s="179"/>
      <c r="DS851" s="179"/>
      <c r="DT851" s="179"/>
      <c r="DU851" s="179"/>
      <c r="DV851" s="179"/>
    </row>
    <row r="852" spans="1:126" x14ac:dyDescent="0.2">
      <c r="A852" s="191"/>
      <c r="B852" s="203"/>
      <c r="C852" s="203"/>
      <c r="D852" s="203"/>
      <c r="E852" s="207"/>
      <c r="F852" s="202" t="s">
        <v>258</v>
      </c>
      <c r="G852" s="179"/>
      <c r="H852" s="179"/>
      <c r="I852" s="192"/>
      <c r="J852" s="192"/>
      <c r="K852" s="179"/>
      <c r="L852" s="179"/>
      <c r="M852" s="179"/>
      <c r="N852" s="179"/>
      <c r="O852" s="179"/>
      <c r="P852" s="179"/>
      <c r="Q852" s="179"/>
      <c r="R852" s="179"/>
      <c r="S852" s="179"/>
      <c r="T852" s="179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  <c r="AV852" s="179"/>
      <c r="AW852" s="179"/>
      <c r="AX852" s="179"/>
      <c r="AY852" s="179"/>
      <c r="AZ852" s="179"/>
      <c r="BA852" s="179"/>
      <c r="BB852" s="179"/>
      <c r="BC852" s="179"/>
      <c r="BD852" s="179"/>
      <c r="BE852" s="179"/>
      <c r="BF852" s="179"/>
      <c r="BG852" s="179"/>
      <c r="BH852" s="179"/>
      <c r="BI852" s="179"/>
      <c r="BJ852" s="179"/>
      <c r="BK852" s="179"/>
      <c r="BL852" s="179"/>
      <c r="BM852" s="179"/>
      <c r="BN852" s="179"/>
      <c r="BO852" s="179"/>
      <c r="BP852" s="179"/>
      <c r="BQ852" s="179"/>
      <c r="BR852" s="179"/>
      <c r="BS852" s="179"/>
      <c r="BT852" s="179"/>
      <c r="BU852" s="179"/>
      <c r="BV852" s="179"/>
      <c r="BW852" s="179"/>
      <c r="BX852" s="179"/>
      <c r="BY852" s="179"/>
      <c r="BZ852" s="179"/>
      <c r="CA852" s="179"/>
      <c r="CB852" s="179"/>
      <c r="CC852" s="179"/>
      <c r="CD852" s="179"/>
      <c r="CE852" s="179"/>
      <c r="CF852" s="179"/>
      <c r="CG852" s="179"/>
      <c r="CH852" s="179"/>
      <c r="CI852" s="179"/>
      <c r="CJ852" s="179"/>
      <c r="CK852" s="179"/>
      <c r="CL852" s="179"/>
      <c r="CM852" s="179"/>
      <c r="CN852" s="179"/>
      <c r="CO852" s="179"/>
      <c r="CP852" s="179"/>
      <c r="CQ852" s="179"/>
      <c r="CR852" s="179"/>
      <c r="CS852" s="179"/>
      <c r="CT852" s="179"/>
      <c r="CU852" s="179"/>
      <c r="CV852" s="179"/>
      <c r="CW852" s="179"/>
      <c r="CX852" s="179"/>
      <c r="CY852" s="179"/>
      <c r="CZ852" s="179"/>
      <c r="DA852" s="179"/>
      <c r="DB852" s="179"/>
      <c r="DC852" s="179"/>
      <c r="DD852" s="179"/>
      <c r="DE852" s="179"/>
      <c r="DF852" s="179"/>
      <c r="DG852" s="179"/>
      <c r="DH852" s="179"/>
      <c r="DI852" s="179"/>
      <c r="DJ852" s="179"/>
      <c r="DK852" s="179"/>
      <c r="DL852" s="179"/>
      <c r="DM852" s="179"/>
      <c r="DN852" s="179"/>
      <c r="DO852" s="179"/>
      <c r="DP852" s="179"/>
      <c r="DQ852" s="179"/>
      <c r="DR852" s="179"/>
      <c r="DS852" s="179"/>
      <c r="DT852" s="179"/>
      <c r="DU852" s="179"/>
      <c r="DV852" s="179"/>
    </row>
    <row r="853" spans="1:126" x14ac:dyDescent="0.2">
      <c r="A853" s="191"/>
      <c r="B853" s="203"/>
      <c r="C853" s="203"/>
      <c r="D853" s="203"/>
      <c r="E853" s="207"/>
      <c r="F853" s="202" t="s">
        <v>259</v>
      </c>
      <c r="G853" s="179"/>
      <c r="H853" s="179"/>
      <c r="I853" s="192"/>
      <c r="J853" s="192"/>
      <c r="K853" s="179"/>
      <c r="L853" s="179"/>
      <c r="M853" s="179"/>
      <c r="N853" s="179"/>
      <c r="O853" s="179"/>
      <c r="P853" s="179"/>
      <c r="Q853" s="179"/>
      <c r="R853" s="179"/>
      <c r="S853" s="179"/>
      <c r="T853" s="179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  <c r="AV853" s="179"/>
      <c r="AW853" s="179"/>
      <c r="AX853" s="179"/>
      <c r="AY853" s="179"/>
      <c r="AZ853" s="179"/>
      <c r="BA853" s="179"/>
      <c r="BB853" s="179"/>
      <c r="BC853" s="179"/>
      <c r="BD853" s="179"/>
      <c r="BE853" s="179"/>
      <c r="BF853" s="179"/>
      <c r="BG853" s="179"/>
      <c r="BH853" s="179"/>
      <c r="BI853" s="179"/>
      <c r="BJ853" s="179"/>
      <c r="BK853" s="179"/>
      <c r="BL853" s="179"/>
      <c r="BM853" s="179"/>
      <c r="BN853" s="179"/>
      <c r="BO853" s="179"/>
      <c r="BP853" s="179"/>
      <c r="BQ853" s="179"/>
      <c r="BR853" s="179"/>
      <c r="BS853" s="179"/>
      <c r="BT853" s="179"/>
      <c r="BU853" s="179"/>
      <c r="BV853" s="179"/>
      <c r="BW853" s="179"/>
      <c r="BX853" s="179"/>
      <c r="BY853" s="179"/>
      <c r="BZ853" s="179"/>
      <c r="CA853" s="179"/>
      <c r="CB853" s="179"/>
      <c r="CC853" s="179"/>
      <c r="CD853" s="179"/>
      <c r="CE853" s="179"/>
      <c r="CF853" s="179"/>
      <c r="CG853" s="179"/>
      <c r="CH853" s="179"/>
      <c r="CI853" s="179"/>
      <c r="CJ853" s="179"/>
      <c r="CK853" s="179"/>
      <c r="CL853" s="179"/>
      <c r="CM853" s="179"/>
      <c r="CN853" s="179"/>
      <c r="CO853" s="179"/>
      <c r="CP853" s="179"/>
      <c r="CQ853" s="179"/>
      <c r="CR853" s="179"/>
      <c r="CS853" s="179"/>
      <c r="CT853" s="179"/>
      <c r="CU853" s="179"/>
      <c r="CV853" s="179"/>
      <c r="CW853" s="179"/>
      <c r="CX853" s="179"/>
      <c r="CY853" s="179"/>
      <c r="CZ853" s="179"/>
      <c r="DA853" s="179"/>
      <c r="DB853" s="179"/>
      <c r="DC853" s="179"/>
      <c r="DD853" s="179"/>
      <c r="DE853" s="179"/>
      <c r="DF853" s="179"/>
      <c r="DG853" s="179"/>
      <c r="DH853" s="179"/>
      <c r="DI853" s="179"/>
      <c r="DJ853" s="179"/>
      <c r="DK853" s="179"/>
      <c r="DL853" s="179"/>
      <c r="DM853" s="179"/>
      <c r="DN853" s="179"/>
      <c r="DO853" s="179"/>
      <c r="DP853" s="179"/>
      <c r="DQ853" s="179"/>
      <c r="DR853" s="179"/>
      <c r="DS853" s="179"/>
      <c r="DT853" s="179"/>
      <c r="DU853" s="179"/>
      <c r="DV853" s="179"/>
    </row>
    <row r="854" spans="1:126" x14ac:dyDescent="0.2">
      <c r="A854" s="191"/>
      <c r="B854" s="203"/>
      <c r="C854" s="203"/>
      <c r="D854" s="203"/>
      <c r="E854" s="207"/>
      <c r="F854" s="202" t="s">
        <v>258</v>
      </c>
      <c r="G854" s="179"/>
      <c r="H854" s="179"/>
      <c r="I854" s="192"/>
      <c r="J854" s="192"/>
      <c r="K854" s="179"/>
      <c r="L854" s="179"/>
      <c r="M854" s="179"/>
      <c r="N854" s="179"/>
      <c r="O854" s="179"/>
      <c r="P854" s="179"/>
      <c r="Q854" s="179"/>
      <c r="R854" s="179"/>
      <c r="S854" s="179"/>
      <c r="T854" s="179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  <c r="AV854" s="179"/>
      <c r="AW854" s="179"/>
      <c r="AX854" s="179"/>
      <c r="AY854" s="179"/>
      <c r="AZ854" s="179"/>
      <c r="BA854" s="179"/>
      <c r="BB854" s="179"/>
      <c r="BC854" s="179"/>
      <c r="BD854" s="179"/>
      <c r="BE854" s="179"/>
      <c r="BF854" s="179"/>
      <c r="BG854" s="179"/>
      <c r="BH854" s="179"/>
      <c r="BI854" s="179"/>
      <c r="BJ854" s="179"/>
      <c r="BK854" s="179"/>
      <c r="BL854" s="179"/>
      <c r="BM854" s="179"/>
      <c r="BN854" s="179"/>
      <c r="BO854" s="179"/>
      <c r="BP854" s="179"/>
      <c r="BQ854" s="179"/>
      <c r="BR854" s="179"/>
      <c r="BS854" s="179"/>
      <c r="BT854" s="179"/>
      <c r="BU854" s="179"/>
      <c r="BV854" s="179"/>
      <c r="BW854" s="179"/>
      <c r="BX854" s="179"/>
      <c r="BY854" s="179"/>
      <c r="BZ854" s="179"/>
      <c r="CA854" s="179"/>
      <c r="CB854" s="179"/>
      <c r="CC854" s="179"/>
      <c r="CD854" s="179"/>
      <c r="CE854" s="179"/>
      <c r="CF854" s="179"/>
      <c r="CG854" s="179"/>
      <c r="CH854" s="179"/>
      <c r="CI854" s="179"/>
      <c r="CJ854" s="179"/>
      <c r="CK854" s="179"/>
      <c r="CL854" s="179"/>
      <c r="CM854" s="179"/>
      <c r="CN854" s="179"/>
      <c r="CO854" s="179"/>
      <c r="CP854" s="179"/>
      <c r="CQ854" s="179"/>
      <c r="CR854" s="179"/>
      <c r="CS854" s="179"/>
      <c r="CT854" s="179"/>
      <c r="CU854" s="179"/>
      <c r="CV854" s="179"/>
      <c r="CW854" s="179"/>
      <c r="CX854" s="179"/>
      <c r="CY854" s="179"/>
      <c r="CZ854" s="179"/>
      <c r="DA854" s="179"/>
      <c r="DB854" s="179"/>
      <c r="DC854" s="179"/>
      <c r="DD854" s="179"/>
      <c r="DE854" s="179"/>
      <c r="DF854" s="179"/>
      <c r="DG854" s="179"/>
      <c r="DH854" s="179"/>
      <c r="DI854" s="179"/>
      <c r="DJ854" s="179"/>
      <c r="DK854" s="179"/>
      <c r="DL854" s="179"/>
      <c r="DM854" s="179"/>
      <c r="DN854" s="179"/>
      <c r="DO854" s="179"/>
      <c r="DP854" s="179"/>
      <c r="DQ854" s="179"/>
      <c r="DR854" s="179"/>
      <c r="DS854" s="179"/>
      <c r="DT854" s="179"/>
      <c r="DU854" s="179"/>
      <c r="DV854" s="179"/>
    </row>
    <row r="855" spans="1:126" x14ac:dyDescent="0.2">
      <c r="A855" s="191"/>
      <c r="B855" s="203"/>
      <c r="C855" s="203"/>
      <c r="D855" s="203"/>
      <c r="E855" s="207"/>
      <c r="F855" s="202" t="s">
        <v>259</v>
      </c>
      <c r="G855" s="179"/>
      <c r="H855" s="179"/>
      <c r="I855" s="192"/>
      <c r="J855" s="192"/>
      <c r="K855" s="179"/>
      <c r="L855" s="179"/>
      <c r="M855" s="179"/>
      <c r="N855" s="179"/>
      <c r="O855" s="179"/>
      <c r="P855" s="179"/>
      <c r="Q855" s="179"/>
      <c r="R855" s="179"/>
      <c r="S855" s="179"/>
      <c r="T855" s="179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  <c r="AV855" s="179"/>
      <c r="AW855" s="179"/>
      <c r="AX855" s="179"/>
      <c r="AY855" s="179"/>
      <c r="AZ855" s="179"/>
      <c r="BA855" s="179"/>
      <c r="BB855" s="179"/>
      <c r="BC855" s="179"/>
      <c r="BD855" s="179"/>
      <c r="BE855" s="179"/>
      <c r="BF855" s="179"/>
      <c r="BG855" s="179"/>
      <c r="BH855" s="179"/>
      <c r="BI855" s="179"/>
      <c r="BJ855" s="179"/>
      <c r="BK855" s="179"/>
      <c r="BL855" s="179"/>
      <c r="BM855" s="179"/>
      <c r="BN855" s="179"/>
      <c r="BO855" s="179"/>
      <c r="BP855" s="179"/>
      <c r="BQ855" s="179"/>
      <c r="BR855" s="179"/>
      <c r="BS855" s="179"/>
      <c r="BT855" s="179"/>
      <c r="BU855" s="179"/>
      <c r="BV855" s="179"/>
      <c r="BW855" s="179"/>
      <c r="BX855" s="179"/>
      <c r="BY855" s="179"/>
      <c r="BZ855" s="179"/>
      <c r="CA855" s="179"/>
      <c r="CB855" s="179"/>
      <c r="CC855" s="179"/>
      <c r="CD855" s="179"/>
      <c r="CE855" s="179"/>
      <c r="CF855" s="179"/>
      <c r="CG855" s="179"/>
      <c r="CH855" s="179"/>
      <c r="CI855" s="179"/>
      <c r="CJ855" s="179"/>
      <c r="CK855" s="179"/>
      <c r="CL855" s="179"/>
      <c r="CM855" s="179"/>
      <c r="CN855" s="179"/>
      <c r="CO855" s="179"/>
      <c r="CP855" s="179"/>
      <c r="CQ855" s="179"/>
      <c r="CR855" s="179"/>
      <c r="CS855" s="179"/>
      <c r="CT855" s="179"/>
      <c r="CU855" s="179"/>
      <c r="CV855" s="179"/>
      <c r="CW855" s="179"/>
      <c r="CX855" s="179"/>
      <c r="CY855" s="179"/>
      <c r="CZ855" s="179"/>
      <c r="DA855" s="179"/>
      <c r="DB855" s="179"/>
      <c r="DC855" s="179"/>
      <c r="DD855" s="179"/>
      <c r="DE855" s="179"/>
      <c r="DF855" s="179"/>
      <c r="DG855" s="179"/>
      <c r="DH855" s="179"/>
      <c r="DI855" s="179"/>
      <c r="DJ855" s="179"/>
      <c r="DK855" s="179"/>
      <c r="DL855" s="179"/>
      <c r="DM855" s="179"/>
      <c r="DN855" s="179"/>
      <c r="DO855" s="179"/>
      <c r="DP855" s="179"/>
      <c r="DQ855" s="179"/>
      <c r="DR855" s="179"/>
      <c r="DS855" s="179"/>
      <c r="DT855" s="179"/>
      <c r="DU855" s="179"/>
      <c r="DV855" s="179"/>
    </row>
    <row r="856" spans="1:126" x14ac:dyDescent="0.2">
      <c r="A856" s="191"/>
      <c r="B856" s="203"/>
      <c r="C856" s="203"/>
      <c r="D856" s="203"/>
      <c r="E856" s="207"/>
      <c r="F856" s="202" t="s">
        <v>258</v>
      </c>
      <c r="G856" s="179"/>
      <c r="H856" s="179"/>
      <c r="I856" s="192"/>
      <c r="J856" s="192"/>
      <c r="K856" s="179"/>
      <c r="L856" s="179"/>
      <c r="M856" s="179"/>
      <c r="N856" s="179"/>
      <c r="O856" s="179"/>
      <c r="P856" s="179"/>
      <c r="Q856" s="179"/>
      <c r="R856" s="179"/>
      <c r="S856" s="179"/>
      <c r="T856" s="179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  <c r="AV856" s="179"/>
      <c r="AW856" s="179"/>
      <c r="AX856" s="179"/>
      <c r="AY856" s="179"/>
      <c r="AZ856" s="179"/>
      <c r="BA856" s="179"/>
      <c r="BB856" s="179"/>
      <c r="BC856" s="179"/>
      <c r="BD856" s="179"/>
      <c r="BE856" s="179"/>
      <c r="BF856" s="179"/>
      <c r="BG856" s="179"/>
      <c r="BH856" s="179"/>
      <c r="BI856" s="179"/>
      <c r="BJ856" s="179"/>
      <c r="BK856" s="179"/>
      <c r="BL856" s="179"/>
      <c r="BM856" s="179"/>
      <c r="BN856" s="179"/>
      <c r="BO856" s="179"/>
      <c r="BP856" s="179"/>
      <c r="BQ856" s="179"/>
      <c r="BR856" s="179"/>
      <c r="BS856" s="179"/>
      <c r="BT856" s="179"/>
      <c r="BU856" s="179"/>
      <c r="BV856" s="179"/>
      <c r="BW856" s="179"/>
      <c r="BX856" s="179"/>
      <c r="BY856" s="179"/>
      <c r="BZ856" s="179"/>
      <c r="CA856" s="179"/>
      <c r="CB856" s="179"/>
      <c r="CC856" s="179"/>
      <c r="CD856" s="179"/>
      <c r="CE856" s="179"/>
      <c r="CF856" s="179"/>
      <c r="CG856" s="179"/>
      <c r="CH856" s="179"/>
      <c r="CI856" s="179"/>
      <c r="CJ856" s="179"/>
      <c r="CK856" s="179"/>
      <c r="CL856" s="179"/>
      <c r="CM856" s="179"/>
      <c r="CN856" s="179"/>
      <c r="CO856" s="179"/>
      <c r="CP856" s="179"/>
      <c r="CQ856" s="179"/>
      <c r="CR856" s="179"/>
      <c r="CS856" s="179"/>
      <c r="CT856" s="179"/>
      <c r="CU856" s="179"/>
      <c r="CV856" s="179"/>
      <c r="CW856" s="179"/>
      <c r="CX856" s="179"/>
      <c r="CY856" s="179"/>
      <c r="CZ856" s="179"/>
      <c r="DA856" s="179"/>
      <c r="DB856" s="179"/>
      <c r="DC856" s="179"/>
      <c r="DD856" s="179"/>
      <c r="DE856" s="179"/>
      <c r="DF856" s="179"/>
      <c r="DG856" s="179"/>
      <c r="DH856" s="179"/>
      <c r="DI856" s="179"/>
      <c r="DJ856" s="179"/>
      <c r="DK856" s="179"/>
      <c r="DL856" s="179"/>
      <c r="DM856" s="179"/>
      <c r="DN856" s="179"/>
      <c r="DO856" s="179"/>
      <c r="DP856" s="179"/>
      <c r="DQ856" s="179"/>
      <c r="DR856" s="179"/>
      <c r="DS856" s="179"/>
      <c r="DT856" s="179"/>
      <c r="DU856" s="179"/>
      <c r="DV856" s="179"/>
    </row>
    <row r="857" spans="1:126" x14ac:dyDescent="0.2">
      <c r="A857" s="191"/>
      <c r="B857" s="203"/>
      <c r="C857" s="203"/>
      <c r="D857" s="203"/>
      <c r="E857" s="207"/>
      <c r="F857" s="202" t="s">
        <v>259</v>
      </c>
      <c r="G857" s="179"/>
      <c r="H857" s="179"/>
      <c r="I857" s="192"/>
      <c r="J857" s="192"/>
      <c r="K857" s="179"/>
      <c r="L857" s="179"/>
      <c r="M857" s="179"/>
      <c r="N857" s="179"/>
      <c r="O857" s="179"/>
      <c r="P857" s="179"/>
      <c r="Q857" s="179"/>
      <c r="R857" s="179"/>
      <c r="S857" s="179"/>
      <c r="T857" s="179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  <c r="AV857" s="179"/>
      <c r="AW857" s="179"/>
      <c r="AX857" s="179"/>
      <c r="AY857" s="179"/>
      <c r="AZ857" s="179"/>
      <c r="BA857" s="179"/>
      <c r="BB857" s="179"/>
      <c r="BC857" s="179"/>
      <c r="BD857" s="179"/>
      <c r="BE857" s="179"/>
      <c r="BF857" s="179"/>
      <c r="BG857" s="179"/>
      <c r="BH857" s="179"/>
      <c r="BI857" s="179"/>
      <c r="BJ857" s="179"/>
      <c r="BK857" s="179"/>
      <c r="BL857" s="179"/>
      <c r="BM857" s="179"/>
      <c r="BN857" s="179"/>
      <c r="BO857" s="179"/>
      <c r="BP857" s="179"/>
      <c r="BQ857" s="179"/>
      <c r="BR857" s="179"/>
      <c r="BS857" s="179"/>
      <c r="BT857" s="179"/>
      <c r="BU857" s="179"/>
      <c r="BV857" s="179"/>
      <c r="BW857" s="179"/>
      <c r="BX857" s="179"/>
      <c r="BY857" s="179"/>
      <c r="BZ857" s="179"/>
      <c r="CA857" s="179"/>
      <c r="CB857" s="179"/>
      <c r="CC857" s="179"/>
      <c r="CD857" s="179"/>
      <c r="CE857" s="179"/>
      <c r="CF857" s="179"/>
      <c r="CG857" s="179"/>
      <c r="CH857" s="179"/>
      <c r="CI857" s="179"/>
      <c r="CJ857" s="179"/>
      <c r="CK857" s="179"/>
      <c r="CL857" s="179"/>
      <c r="CM857" s="179"/>
      <c r="CN857" s="179"/>
      <c r="CO857" s="179"/>
      <c r="CP857" s="179"/>
      <c r="CQ857" s="179"/>
      <c r="CR857" s="179"/>
      <c r="CS857" s="179"/>
      <c r="CT857" s="179"/>
      <c r="CU857" s="179"/>
      <c r="CV857" s="179"/>
      <c r="CW857" s="179"/>
      <c r="CX857" s="179"/>
      <c r="CY857" s="179"/>
      <c r="CZ857" s="179"/>
      <c r="DA857" s="179"/>
      <c r="DB857" s="179"/>
      <c r="DC857" s="179"/>
      <c r="DD857" s="179"/>
      <c r="DE857" s="179"/>
      <c r="DF857" s="179"/>
      <c r="DG857" s="179"/>
      <c r="DH857" s="179"/>
      <c r="DI857" s="179"/>
      <c r="DJ857" s="179"/>
      <c r="DK857" s="179"/>
      <c r="DL857" s="179"/>
      <c r="DM857" s="179"/>
      <c r="DN857" s="179"/>
      <c r="DO857" s="179"/>
      <c r="DP857" s="179"/>
      <c r="DQ857" s="179"/>
      <c r="DR857" s="179"/>
      <c r="DS857" s="179"/>
      <c r="DT857" s="179"/>
      <c r="DU857" s="179"/>
      <c r="DV857" s="179"/>
    </row>
    <row r="858" spans="1:126" x14ac:dyDescent="0.2">
      <c r="A858" s="191"/>
      <c r="B858" s="203"/>
      <c r="C858" s="203"/>
      <c r="D858" s="203"/>
      <c r="E858" s="207"/>
      <c r="F858" s="202" t="s">
        <v>258</v>
      </c>
      <c r="G858" s="179"/>
      <c r="H858" s="179"/>
      <c r="I858" s="192"/>
      <c r="J858" s="192"/>
      <c r="K858" s="179"/>
      <c r="L858" s="179"/>
      <c r="M858" s="179"/>
      <c r="N858" s="179"/>
      <c r="O858" s="179"/>
      <c r="P858" s="179"/>
      <c r="Q858" s="179"/>
      <c r="R858" s="179"/>
      <c r="S858" s="179"/>
      <c r="T858" s="179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  <c r="AV858" s="179"/>
      <c r="AW858" s="179"/>
      <c r="AX858" s="179"/>
      <c r="AY858" s="179"/>
      <c r="AZ858" s="179"/>
      <c r="BA858" s="179"/>
      <c r="BB858" s="179"/>
      <c r="BC858" s="179"/>
      <c r="BD858" s="179"/>
      <c r="BE858" s="179"/>
      <c r="BF858" s="179"/>
      <c r="BG858" s="179"/>
      <c r="BH858" s="179"/>
      <c r="BI858" s="179"/>
      <c r="BJ858" s="179"/>
      <c r="BK858" s="179"/>
      <c r="BL858" s="179"/>
      <c r="BM858" s="179"/>
      <c r="BN858" s="179"/>
      <c r="BO858" s="179"/>
      <c r="BP858" s="179"/>
      <c r="BQ858" s="179"/>
      <c r="BR858" s="179"/>
      <c r="BS858" s="179"/>
      <c r="BT858" s="179"/>
      <c r="BU858" s="179"/>
      <c r="BV858" s="179"/>
      <c r="BW858" s="179"/>
      <c r="BX858" s="179"/>
      <c r="BY858" s="179"/>
      <c r="BZ858" s="179"/>
      <c r="CA858" s="179"/>
      <c r="CB858" s="179"/>
      <c r="CC858" s="179"/>
      <c r="CD858" s="179"/>
      <c r="CE858" s="179"/>
      <c r="CF858" s="179"/>
      <c r="CG858" s="179"/>
      <c r="CH858" s="179"/>
      <c r="CI858" s="179"/>
      <c r="CJ858" s="179"/>
      <c r="CK858" s="179"/>
      <c r="CL858" s="179"/>
      <c r="CM858" s="179"/>
      <c r="CN858" s="179"/>
      <c r="CO858" s="179"/>
      <c r="CP858" s="179"/>
      <c r="CQ858" s="179"/>
      <c r="CR858" s="179"/>
      <c r="CS858" s="179"/>
      <c r="CT858" s="179"/>
      <c r="CU858" s="179"/>
      <c r="CV858" s="179"/>
      <c r="CW858" s="179"/>
      <c r="CX858" s="179"/>
      <c r="CY858" s="179"/>
      <c r="CZ858" s="179"/>
      <c r="DA858" s="179"/>
      <c r="DB858" s="179"/>
      <c r="DC858" s="179"/>
      <c r="DD858" s="179"/>
      <c r="DE858" s="179"/>
      <c r="DF858" s="179"/>
      <c r="DG858" s="179"/>
      <c r="DH858" s="179"/>
      <c r="DI858" s="179"/>
      <c r="DJ858" s="179"/>
      <c r="DK858" s="179"/>
      <c r="DL858" s="179"/>
      <c r="DM858" s="179"/>
      <c r="DN858" s="179"/>
      <c r="DO858" s="179"/>
      <c r="DP858" s="179"/>
      <c r="DQ858" s="179"/>
      <c r="DR858" s="179"/>
      <c r="DS858" s="179"/>
      <c r="DT858" s="179"/>
      <c r="DU858" s="179"/>
      <c r="DV858" s="179"/>
    </row>
    <row r="859" spans="1:126" x14ac:dyDescent="0.2">
      <c r="A859" s="191"/>
      <c r="B859" s="203"/>
      <c r="C859" s="203"/>
      <c r="D859" s="203"/>
      <c r="E859" s="207"/>
      <c r="F859" s="202" t="s">
        <v>259</v>
      </c>
      <c r="G859" s="171"/>
      <c r="H859" s="171"/>
      <c r="I859" s="192"/>
      <c r="J859" s="192"/>
      <c r="K859" s="171"/>
      <c r="L859" s="179"/>
      <c r="M859" s="171"/>
      <c r="N859" s="171"/>
      <c r="O859" s="179"/>
      <c r="P859" s="171"/>
      <c r="Q859" s="171"/>
      <c r="R859" s="179"/>
      <c r="S859" s="171"/>
      <c r="T859" s="171"/>
      <c r="U859" s="179"/>
      <c r="V859" s="171"/>
      <c r="W859" s="171"/>
      <c r="X859" s="179"/>
      <c r="Y859" s="171"/>
      <c r="Z859" s="171"/>
      <c r="AA859" s="179"/>
      <c r="AB859" s="171"/>
      <c r="AC859" s="171"/>
      <c r="AD859" s="179"/>
      <c r="AE859" s="171"/>
      <c r="AF859" s="171"/>
      <c r="AG859" s="179"/>
      <c r="AH859" s="171"/>
      <c r="AI859" s="171"/>
      <c r="AJ859" s="179"/>
      <c r="AK859" s="171"/>
      <c r="AL859" s="171"/>
      <c r="AM859" s="179"/>
      <c r="AN859" s="171"/>
      <c r="AO859" s="171"/>
      <c r="AP859" s="179"/>
      <c r="AQ859" s="171"/>
      <c r="AR859" s="171"/>
      <c r="AS859" s="179"/>
      <c r="AT859" s="171"/>
      <c r="AU859" s="171"/>
      <c r="AV859" s="179"/>
      <c r="AW859" s="171"/>
      <c r="AX859" s="171"/>
      <c r="AY859" s="179"/>
      <c r="AZ859" s="171"/>
      <c r="BA859" s="171"/>
      <c r="BB859" s="179"/>
      <c r="BC859" s="171"/>
      <c r="BD859" s="171"/>
      <c r="BE859" s="179"/>
      <c r="BF859" s="171"/>
      <c r="BG859" s="171"/>
      <c r="BH859" s="179"/>
      <c r="BI859" s="171"/>
      <c r="BJ859" s="171"/>
      <c r="BK859" s="179"/>
      <c r="BL859" s="171"/>
      <c r="BM859" s="171"/>
      <c r="BN859" s="179"/>
      <c r="BO859" s="171"/>
      <c r="BP859" s="171"/>
      <c r="BQ859" s="179"/>
      <c r="BR859" s="171"/>
      <c r="BS859" s="171"/>
      <c r="BT859" s="179"/>
      <c r="BU859" s="171"/>
      <c r="BV859" s="171"/>
      <c r="BW859" s="179"/>
      <c r="BX859" s="171"/>
      <c r="BY859" s="171"/>
      <c r="BZ859" s="179"/>
      <c r="CA859" s="171"/>
      <c r="CB859" s="171"/>
      <c r="CC859" s="179"/>
      <c r="CD859" s="171"/>
      <c r="CE859" s="171"/>
      <c r="CF859" s="179"/>
      <c r="CG859" s="171"/>
      <c r="CH859" s="171"/>
      <c r="CI859" s="179"/>
      <c r="CJ859" s="171"/>
      <c r="CK859" s="171"/>
      <c r="CL859" s="179"/>
      <c r="CM859" s="171"/>
      <c r="CN859" s="171"/>
      <c r="CO859" s="179"/>
      <c r="CP859" s="171"/>
      <c r="CQ859" s="171"/>
      <c r="CR859" s="179"/>
      <c r="CS859" s="171"/>
      <c r="CT859" s="171"/>
      <c r="CU859" s="179"/>
      <c r="CV859" s="171"/>
      <c r="CW859" s="171"/>
      <c r="CX859" s="179"/>
      <c r="CY859" s="171"/>
      <c r="CZ859" s="171"/>
      <c r="DA859" s="179"/>
      <c r="DB859" s="171"/>
      <c r="DC859" s="171"/>
      <c r="DD859" s="179"/>
      <c r="DE859" s="171"/>
      <c r="DF859" s="171"/>
      <c r="DG859" s="179"/>
      <c r="DH859" s="171"/>
      <c r="DI859" s="171"/>
      <c r="DJ859" s="179"/>
      <c r="DK859" s="171"/>
      <c r="DL859" s="171"/>
      <c r="DM859" s="179"/>
      <c r="DN859" s="171"/>
      <c r="DO859" s="171"/>
      <c r="DP859" s="179"/>
      <c r="DQ859" s="171"/>
      <c r="DR859" s="171"/>
      <c r="DS859" s="179"/>
      <c r="DT859" s="171"/>
      <c r="DU859" s="171"/>
      <c r="DV859" s="179"/>
    </row>
    <row r="860" spans="1:126" x14ac:dyDescent="0.2">
      <c r="A860" s="191"/>
      <c r="B860" s="203"/>
      <c r="C860" s="203"/>
      <c r="D860" s="203"/>
      <c r="E860" s="207"/>
      <c r="F860" s="202" t="s">
        <v>258</v>
      </c>
      <c r="G860" s="179"/>
      <c r="H860" s="179"/>
      <c r="I860" s="192"/>
      <c r="J860" s="192"/>
      <c r="K860" s="179"/>
      <c r="L860" s="179"/>
      <c r="M860" s="179"/>
      <c r="N860" s="179"/>
      <c r="O860" s="179"/>
      <c r="P860" s="179"/>
      <c r="Q860" s="179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  <c r="AV860" s="179"/>
      <c r="AW860" s="179"/>
      <c r="AX860" s="179"/>
      <c r="AY860" s="179"/>
      <c r="AZ860" s="179"/>
      <c r="BA860" s="179"/>
      <c r="BB860" s="179"/>
      <c r="BC860" s="179"/>
      <c r="BD860" s="179"/>
      <c r="BE860" s="179"/>
      <c r="BF860" s="179"/>
      <c r="BG860" s="179"/>
      <c r="BH860" s="179"/>
      <c r="BI860" s="179"/>
      <c r="BJ860" s="179"/>
      <c r="BK860" s="179"/>
      <c r="BL860" s="179"/>
      <c r="BM860" s="179"/>
      <c r="BN860" s="179"/>
      <c r="BO860" s="179"/>
      <c r="BP860" s="179"/>
      <c r="BQ860" s="179"/>
      <c r="BR860" s="179"/>
      <c r="BS860" s="179"/>
      <c r="BT860" s="179"/>
      <c r="BU860" s="179"/>
      <c r="BV860" s="179"/>
      <c r="BW860" s="179"/>
      <c r="BX860" s="179"/>
      <c r="BY860" s="179"/>
      <c r="BZ860" s="179"/>
      <c r="CA860" s="179"/>
      <c r="CB860" s="179"/>
      <c r="CC860" s="179"/>
      <c r="CD860" s="179"/>
      <c r="CE860" s="179"/>
      <c r="CF860" s="179"/>
      <c r="CG860" s="179"/>
      <c r="CH860" s="179"/>
      <c r="CI860" s="179"/>
      <c r="CJ860" s="179"/>
      <c r="CK860" s="179"/>
      <c r="CL860" s="179"/>
      <c r="CM860" s="179"/>
      <c r="CN860" s="179"/>
      <c r="CO860" s="179"/>
      <c r="CP860" s="179"/>
      <c r="CQ860" s="179"/>
      <c r="CR860" s="179"/>
      <c r="CS860" s="179"/>
      <c r="CT860" s="179"/>
      <c r="CU860" s="179"/>
      <c r="CV860" s="179"/>
      <c r="CW860" s="179"/>
      <c r="CX860" s="179"/>
      <c r="CY860" s="179"/>
      <c r="CZ860" s="179"/>
      <c r="DA860" s="179"/>
      <c r="DB860" s="179"/>
      <c r="DC860" s="179"/>
      <c r="DD860" s="179"/>
      <c r="DE860" s="179"/>
      <c r="DF860" s="179"/>
      <c r="DG860" s="179"/>
      <c r="DH860" s="179"/>
      <c r="DI860" s="179"/>
      <c r="DJ860" s="179"/>
      <c r="DK860" s="179"/>
      <c r="DL860" s="179"/>
      <c r="DM860" s="179"/>
      <c r="DN860" s="179"/>
      <c r="DO860" s="179"/>
      <c r="DP860" s="179"/>
      <c r="DQ860" s="179"/>
      <c r="DR860" s="179"/>
      <c r="DS860" s="179"/>
      <c r="DT860" s="179"/>
      <c r="DU860" s="179"/>
      <c r="DV860" s="179"/>
    </row>
    <row r="861" spans="1:126" x14ac:dyDescent="0.2">
      <c r="A861" s="191"/>
      <c r="B861" s="203"/>
      <c r="C861" s="203"/>
      <c r="D861" s="203"/>
      <c r="E861" s="207"/>
      <c r="F861" s="202" t="s">
        <v>259</v>
      </c>
      <c r="G861" s="179"/>
      <c r="H861" s="179"/>
      <c r="I861" s="192"/>
      <c r="J861" s="192"/>
      <c r="K861" s="179"/>
      <c r="L861" s="179"/>
      <c r="M861" s="179"/>
      <c r="N861" s="179"/>
      <c r="O861" s="179"/>
      <c r="P861" s="179"/>
      <c r="Q861" s="179"/>
      <c r="R861" s="179"/>
      <c r="S861" s="179"/>
      <c r="T861" s="179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  <c r="AV861" s="179"/>
      <c r="AW861" s="179"/>
      <c r="AX861" s="179"/>
      <c r="AY861" s="179"/>
      <c r="AZ861" s="179"/>
      <c r="BA861" s="179"/>
      <c r="BB861" s="179"/>
      <c r="BC861" s="179"/>
      <c r="BD861" s="179"/>
      <c r="BE861" s="179"/>
      <c r="BF861" s="179"/>
      <c r="BG861" s="179"/>
      <c r="BH861" s="179"/>
      <c r="BI861" s="179"/>
      <c r="BJ861" s="179"/>
      <c r="BK861" s="179"/>
      <c r="BL861" s="179"/>
      <c r="BM861" s="179"/>
      <c r="BN861" s="179"/>
      <c r="BO861" s="179"/>
      <c r="BP861" s="179"/>
      <c r="BQ861" s="179"/>
      <c r="BR861" s="179"/>
      <c r="BS861" s="179"/>
      <c r="BT861" s="179"/>
      <c r="BU861" s="179"/>
      <c r="BV861" s="179"/>
      <c r="BW861" s="179"/>
      <c r="BX861" s="179"/>
      <c r="BY861" s="179"/>
      <c r="BZ861" s="179"/>
      <c r="CA861" s="179"/>
      <c r="CB861" s="179"/>
      <c r="CC861" s="179"/>
      <c r="CD861" s="179"/>
      <c r="CE861" s="179"/>
      <c r="CF861" s="179"/>
      <c r="CG861" s="179"/>
      <c r="CH861" s="179"/>
      <c r="CI861" s="179"/>
      <c r="CJ861" s="179"/>
      <c r="CK861" s="179"/>
      <c r="CL861" s="179"/>
      <c r="CM861" s="179"/>
      <c r="CN861" s="179"/>
      <c r="CO861" s="179"/>
      <c r="CP861" s="179"/>
      <c r="CQ861" s="179"/>
      <c r="CR861" s="179"/>
      <c r="CS861" s="179"/>
      <c r="CT861" s="179"/>
      <c r="CU861" s="179"/>
      <c r="CV861" s="179"/>
      <c r="CW861" s="179"/>
      <c r="CX861" s="179"/>
      <c r="CY861" s="179"/>
      <c r="CZ861" s="179"/>
      <c r="DA861" s="179"/>
      <c r="DB861" s="179"/>
      <c r="DC861" s="179"/>
      <c r="DD861" s="179"/>
      <c r="DE861" s="179"/>
      <c r="DF861" s="179"/>
      <c r="DG861" s="179"/>
      <c r="DH861" s="179"/>
      <c r="DI861" s="179"/>
      <c r="DJ861" s="179"/>
      <c r="DK861" s="179"/>
      <c r="DL861" s="179"/>
      <c r="DM861" s="179"/>
      <c r="DN861" s="179"/>
      <c r="DO861" s="179"/>
      <c r="DP861" s="179"/>
      <c r="DQ861" s="179"/>
      <c r="DR861" s="179"/>
      <c r="DS861" s="179"/>
      <c r="DT861" s="179"/>
      <c r="DU861" s="179"/>
      <c r="DV861" s="179"/>
    </row>
    <row r="862" spans="1:126" x14ac:dyDescent="0.2">
      <c r="A862" s="191"/>
      <c r="B862" s="203"/>
      <c r="C862" s="203"/>
      <c r="D862" s="203"/>
      <c r="E862" s="207"/>
      <c r="F862" s="202" t="s">
        <v>258</v>
      </c>
      <c r="G862" s="179"/>
      <c r="H862" s="179"/>
      <c r="I862" s="192"/>
      <c r="J862" s="192"/>
      <c r="K862" s="179"/>
      <c r="L862" s="179"/>
      <c r="M862" s="179"/>
      <c r="N862" s="179"/>
      <c r="O862" s="179"/>
      <c r="P862" s="179"/>
      <c r="Q862" s="179"/>
      <c r="R862" s="179"/>
      <c r="S862" s="179"/>
      <c r="T862" s="179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  <c r="AV862" s="179"/>
      <c r="AW862" s="179"/>
      <c r="AX862" s="179"/>
      <c r="AY862" s="179"/>
      <c r="AZ862" s="179"/>
      <c r="BA862" s="179"/>
      <c r="BB862" s="179"/>
      <c r="BC862" s="179"/>
      <c r="BD862" s="179"/>
      <c r="BE862" s="179"/>
      <c r="BF862" s="179"/>
      <c r="BG862" s="179"/>
      <c r="BH862" s="179"/>
      <c r="BI862" s="179"/>
      <c r="BJ862" s="179"/>
      <c r="BK862" s="179"/>
      <c r="BL862" s="179"/>
      <c r="BM862" s="179"/>
      <c r="BN862" s="179"/>
      <c r="BO862" s="179"/>
      <c r="BP862" s="179"/>
      <c r="BQ862" s="179"/>
      <c r="BR862" s="179"/>
      <c r="BS862" s="179"/>
      <c r="BT862" s="179"/>
      <c r="BU862" s="179"/>
      <c r="BV862" s="179"/>
      <c r="BW862" s="179"/>
      <c r="BX862" s="179"/>
      <c r="BY862" s="179"/>
      <c r="BZ862" s="179"/>
      <c r="CA862" s="179"/>
      <c r="CB862" s="179"/>
      <c r="CC862" s="179"/>
      <c r="CD862" s="179"/>
      <c r="CE862" s="179"/>
      <c r="CF862" s="179"/>
      <c r="CG862" s="179"/>
      <c r="CH862" s="179"/>
      <c r="CI862" s="179"/>
      <c r="CJ862" s="179"/>
      <c r="CK862" s="179"/>
      <c r="CL862" s="179"/>
      <c r="CM862" s="179"/>
      <c r="CN862" s="179"/>
      <c r="CO862" s="179"/>
      <c r="CP862" s="179"/>
      <c r="CQ862" s="179"/>
      <c r="CR862" s="179"/>
      <c r="CS862" s="179"/>
      <c r="CT862" s="179"/>
      <c r="CU862" s="179"/>
      <c r="CV862" s="179"/>
      <c r="CW862" s="179"/>
      <c r="CX862" s="179"/>
      <c r="CY862" s="179"/>
      <c r="CZ862" s="179"/>
      <c r="DA862" s="179"/>
      <c r="DB862" s="179"/>
      <c r="DC862" s="179"/>
      <c r="DD862" s="179"/>
      <c r="DE862" s="179"/>
      <c r="DF862" s="179"/>
      <c r="DG862" s="179"/>
      <c r="DH862" s="179"/>
      <c r="DI862" s="179"/>
      <c r="DJ862" s="179"/>
      <c r="DK862" s="179"/>
      <c r="DL862" s="179"/>
      <c r="DM862" s="179"/>
      <c r="DN862" s="179"/>
      <c r="DO862" s="179"/>
      <c r="DP862" s="179"/>
      <c r="DQ862" s="179"/>
      <c r="DR862" s="179"/>
      <c r="DS862" s="179"/>
      <c r="DT862" s="179"/>
      <c r="DU862" s="179"/>
      <c r="DV862" s="179"/>
    </row>
    <row r="863" spans="1:126" x14ac:dyDescent="0.2">
      <c r="A863" s="191"/>
      <c r="B863" s="203"/>
      <c r="C863" s="203"/>
      <c r="D863" s="203"/>
      <c r="E863" s="207"/>
      <c r="F863" s="202" t="s">
        <v>259</v>
      </c>
      <c r="G863" s="179"/>
      <c r="H863" s="179"/>
      <c r="I863" s="192"/>
      <c r="J863" s="192"/>
      <c r="K863" s="179"/>
      <c r="L863" s="179"/>
      <c r="M863" s="179"/>
      <c r="N863" s="179"/>
      <c r="O863" s="179"/>
      <c r="P863" s="179"/>
      <c r="Q863" s="179"/>
      <c r="R863" s="179"/>
      <c r="S863" s="179"/>
      <c r="T863" s="179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  <c r="AV863" s="179"/>
      <c r="AW863" s="179"/>
      <c r="AX863" s="179"/>
      <c r="AY863" s="179"/>
      <c r="AZ863" s="179"/>
      <c r="BA863" s="179"/>
      <c r="BB863" s="179"/>
      <c r="BC863" s="179"/>
      <c r="BD863" s="179"/>
      <c r="BE863" s="179"/>
      <c r="BF863" s="179"/>
      <c r="BG863" s="179"/>
      <c r="BH863" s="179"/>
      <c r="BI863" s="179"/>
      <c r="BJ863" s="179"/>
      <c r="BK863" s="179"/>
      <c r="BL863" s="179"/>
      <c r="BM863" s="179"/>
      <c r="BN863" s="179"/>
      <c r="BO863" s="179"/>
      <c r="BP863" s="179"/>
      <c r="BQ863" s="179"/>
      <c r="BR863" s="179"/>
      <c r="BS863" s="179"/>
      <c r="BT863" s="179"/>
      <c r="BU863" s="179"/>
      <c r="BV863" s="179"/>
      <c r="BW863" s="179"/>
      <c r="BX863" s="179"/>
      <c r="BY863" s="179"/>
      <c r="BZ863" s="179"/>
      <c r="CA863" s="179"/>
      <c r="CB863" s="179"/>
      <c r="CC863" s="179"/>
      <c r="CD863" s="179"/>
      <c r="CE863" s="179"/>
      <c r="CF863" s="179"/>
      <c r="CG863" s="179"/>
      <c r="CH863" s="179"/>
      <c r="CI863" s="179"/>
      <c r="CJ863" s="179"/>
      <c r="CK863" s="179"/>
      <c r="CL863" s="179"/>
      <c r="CM863" s="179"/>
      <c r="CN863" s="179"/>
      <c r="CO863" s="179"/>
      <c r="CP863" s="179"/>
      <c r="CQ863" s="179"/>
      <c r="CR863" s="179"/>
      <c r="CS863" s="179"/>
      <c r="CT863" s="179"/>
      <c r="CU863" s="179"/>
      <c r="CV863" s="179"/>
      <c r="CW863" s="179"/>
      <c r="CX863" s="179"/>
      <c r="CY863" s="179"/>
      <c r="CZ863" s="179"/>
      <c r="DA863" s="179"/>
      <c r="DB863" s="179"/>
      <c r="DC863" s="179"/>
      <c r="DD863" s="179"/>
      <c r="DE863" s="179"/>
      <c r="DF863" s="179"/>
      <c r="DG863" s="179"/>
      <c r="DH863" s="179"/>
      <c r="DI863" s="179"/>
      <c r="DJ863" s="179"/>
      <c r="DK863" s="179"/>
      <c r="DL863" s="179"/>
      <c r="DM863" s="179"/>
      <c r="DN863" s="179"/>
      <c r="DO863" s="179"/>
      <c r="DP863" s="179"/>
      <c r="DQ863" s="179"/>
      <c r="DR863" s="179"/>
      <c r="DS863" s="179"/>
      <c r="DT863" s="179"/>
      <c r="DU863" s="179"/>
      <c r="DV863" s="179"/>
    </row>
    <row r="864" spans="1:126" x14ac:dyDescent="0.2">
      <c r="A864" s="191"/>
      <c r="B864" s="203"/>
      <c r="C864" s="203"/>
      <c r="D864" s="203"/>
      <c r="E864" s="207"/>
      <c r="F864" s="202" t="s">
        <v>258</v>
      </c>
      <c r="G864" s="171"/>
      <c r="H864" s="171"/>
      <c r="I864" s="192"/>
      <c r="J864" s="192"/>
      <c r="K864" s="171"/>
      <c r="L864" s="179"/>
      <c r="M864" s="171"/>
      <c r="N864" s="171"/>
      <c r="O864" s="179"/>
      <c r="P864" s="171"/>
      <c r="Q864" s="171"/>
      <c r="R864" s="179"/>
      <c r="S864" s="171"/>
      <c r="T864" s="171"/>
      <c r="U864" s="179"/>
      <c r="V864" s="171"/>
      <c r="W864" s="171"/>
      <c r="X864" s="179"/>
      <c r="Y864" s="171"/>
      <c r="Z864" s="171"/>
      <c r="AA864" s="179"/>
      <c r="AB864" s="171"/>
      <c r="AC864" s="171"/>
      <c r="AD864" s="179"/>
      <c r="AE864" s="171"/>
      <c r="AF864" s="171"/>
      <c r="AG864" s="179"/>
      <c r="AH864" s="171"/>
      <c r="AI864" s="171"/>
      <c r="AJ864" s="179"/>
      <c r="AK864" s="171"/>
      <c r="AL864" s="171"/>
      <c r="AM864" s="179"/>
      <c r="AN864" s="171"/>
      <c r="AO864" s="171"/>
      <c r="AP864" s="179"/>
      <c r="AQ864" s="171"/>
      <c r="AR864" s="171"/>
      <c r="AS864" s="179"/>
      <c r="AT864" s="171"/>
      <c r="AU864" s="171"/>
      <c r="AV864" s="179"/>
      <c r="AW864" s="171"/>
      <c r="AX864" s="171"/>
      <c r="AY864" s="179"/>
      <c r="AZ864" s="171"/>
      <c r="BA864" s="171"/>
      <c r="BB864" s="179"/>
      <c r="BC864" s="171"/>
      <c r="BD864" s="171"/>
      <c r="BE864" s="179"/>
      <c r="BF864" s="171"/>
      <c r="BG864" s="171"/>
      <c r="BH864" s="179"/>
      <c r="BI864" s="171"/>
      <c r="BJ864" s="171"/>
      <c r="BK864" s="179"/>
      <c r="BL864" s="171"/>
      <c r="BM864" s="171"/>
      <c r="BN864" s="179"/>
      <c r="BO864" s="171"/>
      <c r="BP864" s="171"/>
      <c r="BQ864" s="179"/>
      <c r="BR864" s="171"/>
      <c r="BS864" s="171"/>
      <c r="BT864" s="179"/>
      <c r="BU864" s="171"/>
      <c r="BV864" s="171"/>
      <c r="BW864" s="179"/>
      <c r="BX864" s="171"/>
      <c r="BY864" s="171"/>
      <c r="BZ864" s="179"/>
      <c r="CA864" s="171"/>
      <c r="CB864" s="171"/>
      <c r="CC864" s="179"/>
      <c r="CD864" s="171"/>
      <c r="CE864" s="171"/>
      <c r="CF864" s="179"/>
      <c r="CG864" s="171"/>
      <c r="CH864" s="171"/>
      <c r="CI864" s="179"/>
      <c r="CJ864" s="171"/>
      <c r="CK864" s="171"/>
      <c r="CL864" s="179"/>
      <c r="CM864" s="171"/>
      <c r="CN864" s="171"/>
      <c r="CO864" s="179"/>
      <c r="CP864" s="171"/>
      <c r="CQ864" s="171"/>
      <c r="CR864" s="179"/>
      <c r="CS864" s="171"/>
      <c r="CT864" s="171"/>
      <c r="CU864" s="179"/>
      <c r="CV864" s="171"/>
      <c r="CW864" s="171"/>
      <c r="CX864" s="179"/>
      <c r="CY864" s="171"/>
      <c r="CZ864" s="171"/>
      <c r="DA864" s="179"/>
      <c r="DB864" s="171"/>
      <c r="DC864" s="171"/>
      <c r="DD864" s="179"/>
      <c r="DE864" s="171"/>
      <c r="DF864" s="171"/>
      <c r="DG864" s="179"/>
      <c r="DH864" s="171"/>
      <c r="DI864" s="171"/>
      <c r="DJ864" s="179"/>
      <c r="DK864" s="171"/>
      <c r="DL864" s="171"/>
      <c r="DM864" s="179"/>
      <c r="DN864" s="171"/>
      <c r="DO864" s="171"/>
      <c r="DP864" s="179"/>
      <c r="DQ864" s="171"/>
      <c r="DR864" s="171"/>
      <c r="DS864" s="179"/>
      <c r="DT864" s="171"/>
      <c r="DU864" s="171"/>
      <c r="DV864" s="179"/>
    </row>
    <row r="865" spans="1:126" x14ac:dyDescent="0.2">
      <c r="A865" s="191"/>
      <c r="B865" s="203"/>
      <c r="C865" s="203"/>
      <c r="D865" s="203"/>
      <c r="E865" s="207"/>
      <c r="F865" s="202" t="s">
        <v>259</v>
      </c>
      <c r="G865" s="179"/>
      <c r="H865" s="179"/>
      <c r="I865" s="192"/>
      <c r="J865" s="192"/>
      <c r="K865" s="179"/>
      <c r="L865" s="179"/>
      <c r="M865" s="179"/>
      <c r="N865" s="179"/>
      <c r="O865" s="179"/>
      <c r="P865" s="179"/>
      <c r="Q865" s="179"/>
      <c r="R865" s="179"/>
      <c r="S865" s="179"/>
      <c r="T865" s="179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  <c r="AV865" s="179"/>
      <c r="AW865" s="179"/>
      <c r="AX865" s="179"/>
      <c r="AY865" s="179"/>
      <c r="AZ865" s="179"/>
      <c r="BA865" s="179"/>
      <c r="BB865" s="179"/>
      <c r="BC865" s="179"/>
      <c r="BD865" s="179"/>
      <c r="BE865" s="179"/>
      <c r="BF865" s="179"/>
      <c r="BG865" s="179"/>
      <c r="BH865" s="179"/>
      <c r="BI865" s="179"/>
      <c r="BJ865" s="179"/>
      <c r="BK865" s="179"/>
      <c r="BL865" s="179"/>
      <c r="BM865" s="179"/>
      <c r="BN865" s="179"/>
      <c r="BO865" s="179"/>
      <c r="BP865" s="179"/>
      <c r="BQ865" s="179"/>
      <c r="BR865" s="179"/>
      <c r="BS865" s="179"/>
      <c r="BT865" s="179"/>
      <c r="BU865" s="179"/>
      <c r="BV865" s="179"/>
      <c r="BW865" s="179"/>
      <c r="BX865" s="179"/>
      <c r="BY865" s="179"/>
      <c r="BZ865" s="179"/>
      <c r="CA865" s="179"/>
      <c r="CB865" s="179"/>
      <c r="CC865" s="179"/>
      <c r="CD865" s="179"/>
      <c r="CE865" s="179"/>
      <c r="CF865" s="179"/>
      <c r="CG865" s="179"/>
      <c r="CH865" s="179"/>
      <c r="CI865" s="179"/>
      <c r="CJ865" s="179"/>
      <c r="CK865" s="179"/>
      <c r="CL865" s="179"/>
      <c r="CM865" s="179"/>
      <c r="CN865" s="179"/>
      <c r="CO865" s="179"/>
      <c r="CP865" s="179"/>
      <c r="CQ865" s="179"/>
      <c r="CR865" s="179"/>
      <c r="CS865" s="179"/>
      <c r="CT865" s="179"/>
      <c r="CU865" s="179"/>
      <c r="CV865" s="179"/>
      <c r="CW865" s="179"/>
      <c r="CX865" s="179"/>
      <c r="CY865" s="179"/>
      <c r="CZ865" s="179"/>
      <c r="DA865" s="179"/>
      <c r="DB865" s="179"/>
      <c r="DC865" s="179"/>
      <c r="DD865" s="179"/>
      <c r="DE865" s="179"/>
      <c r="DF865" s="179"/>
      <c r="DG865" s="179"/>
      <c r="DH865" s="179"/>
      <c r="DI865" s="179"/>
      <c r="DJ865" s="179"/>
      <c r="DK865" s="179"/>
      <c r="DL865" s="179"/>
      <c r="DM865" s="179"/>
      <c r="DN865" s="179"/>
      <c r="DO865" s="179"/>
      <c r="DP865" s="179"/>
      <c r="DQ865" s="179"/>
      <c r="DR865" s="179"/>
      <c r="DS865" s="179"/>
      <c r="DT865" s="179"/>
      <c r="DU865" s="179"/>
      <c r="DV865" s="179"/>
    </row>
    <row r="866" spans="1:126" x14ac:dyDescent="0.2">
      <c r="A866" s="191"/>
      <c r="B866" s="203"/>
      <c r="C866" s="203"/>
      <c r="D866" s="203"/>
      <c r="E866" s="207"/>
      <c r="F866" s="202" t="s">
        <v>258</v>
      </c>
      <c r="G866" s="179"/>
      <c r="H866" s="179"/>
      <c r="I866" s="192"/>
      <c r="J866" s="192"/>
      <c r="K866" s="179"/>
      <c r="L866" s="179"/>
      <c r="M866" s="179"/>
      <c r="N866" s="179"/>
      <c r="O866" s="179"/>
      <c r="P866" s="179"/>
      <c r="Q866" s="179"/>
      <c r="R866" s="179"/>
      <c r="S866" s="179"/>
      <c r="T866" s="179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  <c r="AV866" s="179"/>
      <c r="AW866" s="179"/>
      <c r="AX866" s="179"/>
      <c r="AY866" s="179"/>
      <c r="AZ866" s="179"/>
      <c r="BA866" s="179"/>
      <c r="BB866" s="179"/>
      <c r="BC866" s="179"/>
      <c r="BD866" s="179"/>
      <c r="BE866" s="179"/>
      <c r="BF866" s="179"/>
      <c r="BG866" s="179"/>
      <c r="BH866" s="179"/>
      <c r="BI866" s="179"/>
      <c r="BJ866" s="179"/>
      <c r="BK866" s="179"/>
      <c r="BL866" s="179"/>
      <c r="BM866" s="179"/>
      <c r="BN866" s="179"/>
      <c r="BO866" s="179"/>
      <c r="BP866" s="179"/>
      <c r="BQ866" s="179"/>
      <c r="BR866" s="179"/>
      <c r="BS866" s="179"/>
      <c r="BT866" s="179"/>
      <c r="BU866" s="179"/>
      <c r="BV866" s="179"/>
      <c r="BW866" s="179"/>
      <c r="BX866" s="179"/>
      <c r="BY866" s="179"/>
      <c r="BZ866" s="179"/>
      <c r="CA866" s="179"/>
      <c r="CB866" s="179"/>
      <c r="CC866" s="179"/>
      <c r="CD866" s="179"/>
      <c r="CE866" s="179"/>
      <c r="CF866" s="179"/>
      <c r="CG866" s="179"/>
      <c r="CH866" s="179"/>
      <c r="CI866" s="179"/>
      <c r="CJ866" s="179"/>
      <c r="CK866" s="179"/>
      <c r="CL866" s="179"/>
      <c r="CM866" s="179"/>
      <c r="CN866" s="179"/>
      <c r="CO866" s="179"/>
      <c r="CP866" s="179"/>
      <c r="CQ866" s="179"/>
      <c r="CR866" s="179"/>
      <c r="CS866" s="179"/>
      <c r="CT866" s="179"/>
      <c r="CU866" s="179"/>
      <c r="CV866" s="179"/>
      <c r="CW866" s="179"/>
      <c r="CX866" s="179"/>
      <c r="CY866" s="179"/>
      <c r="CZ866" s="179"/>
      <c r="DA866" s="179"/>
      <c r="DB866" s="179"/>
      <c r="DC866" s="179"/>
      <c r="DD866" s="179"/>
      <c r="DE866" s="179"/>
      <c r="DF866" s="179"/>
      <c r="DG866" s="179"/>
      <c r="DH866" s="179"/>
      <c r="DI866" s="179"/>
      <c r="DJ866" s="179"/>
      <c r="DK866" s="179"/>
      <c r="DL866" s="179"/>
      <c r="DM866" s="179"/>
      <c r="DN866" s="179"/>
      <c r="DO866" s="179"/>
      <c r="DP866" s="179"/>
      <c r="DQ866" s="179"/>
      <c r="DR866" s="179"/>
      <c r="DS866" s="179"/>
      <c r="DT866" s="179"/>
      <c r="DU866" s="179"/>
      <c r="DV866" s="179"/>
    </row>
    <row r="867" spans="1:126" x14ac:dyDescent="0.2">
      <c r="A867" s="191"/>
      <c r="B867" s="203"/>
      <c r="C867" s="203"/>
      <c r="D867" s="203"/>
      <c r="E867" s="207"/>
      <c r="F867" s="202" t="s">
        <v>259</v>
      </c>
      <c r="G867" s="179"/>
      <c r="H867" s="179"/>
      <c r="I867" s="192"/>
      <c r="J867" s="192"/>
      <c r="K867" s="179"/>
      <c r="L867" s="179"/>
      <c r="M867" s="179"/>
      <c r="N867" s="179"/>
      <c r="O867" s="179"/>
      <c r="P867" s="179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  <c r="AV867" s="179"/>
      <c r="AW867" s="179"/>
      <c r="AX867" s="179"/>
      <c r="AY867" s="179"/>
      <c r="AZ867" s="179"/>
      <c r="BA867" s="179"/>
      <c r="BB867" s="179"/>
      <c r="BC867" s="179"/>
      <c r="BD867" s="179"/>
      <c r="BE867" s="179"/>
      <c r="BF867" s="179"/>
      <c r="BG867" s="179"/>
      <c r="BH867" s="179"/>
      <c r="BI867" s="179"/>
      <c r="BJ867" s="179"/>
      <c r="BK867" s="179"/>
      <c r="BL867" s="179"/>
      <c r="BM867" s="179"/>
      <c r="BN867" s="179"/>
      <c r="BO867" s="179"/>
      <c r="BP867" s="179"/>
      <c r="BQ867" s="179"/>
      <c r="BR867" s="179"/>
      <c r="BS867" s="179"/>
      <c r="BT867" s="179"/>
      <c r="BU867" s="179"/>
      <c r="BV867" s="179"/>
      <c r="BW867" s="179"/>
      <c r="BX867" s="179"/>
      <c r="BY867" s="179"/>
      <c r="BZ867" s="179"/>
      <c r="CA867" s="179"/>
      <c r="CB867" s="179"/>
      <c r="CC867" s="179"/>
      <c r="CD867" s="179"/>
      <c r="CE867" s="179"/>
      <c r="CF867" s="179"/>
      <c r="CG867" s="179"/>
      <c r="CH867" s="179"/>
      <c r="CI867" s="179"/>
      <c r="CJ867" s="179"/>
      <c r="CK867" s="179"/>
      <c r="CL867" s="179"/>
      <c r="CM867" s="179"/>
      <c r="CN867" s="179"/>
      <c r="CO867" s="179"/>
      <c r="CP867" s="179"/>
      <c r="CQ867" s="179"/>
      <c r="CR867" s="179"/>
      <c r="CS867" s="179"/>
      <c r="CT867" s="179"/>
      <c r="CU867" s="179"/>
      <c r="CV867" s="179"/>
      <c r="CW867" s="179"/>
      <c r="CX867" s="179"/>
      <c r="CY867" s="179"/>
      <c r="CZ867" s="179"/>
      <c r="DA867" s="179"/>
      <c r="DB867" s="179"/>
      <c r="DC867" s="179"/>
      <c r="DD867" s="179"/>
      <c r="DE867" s="179"/>
      <c r="DF867" s="179"/>
      <c r="DG867" s="179"/>
      <c r="DH867" s="179"/>
      <c r="DI867" s="179"/>
      <c r="DJ867" s="179"/>
      <c r="DK867" s="179"/>
      <c r="DL867" s="179"/>
      <c r="DM867" s="179"/>
      <c r="DN867" s="179"/>
      <c r="DO867" s="179"/>
      <c r="DP867" s="179"/>
      <c r="DQ867" s="179"/>
      <c r="DR867" s="179"/>
      <c r="DS867" s="179"/>
      <c r="DT867" s="179"/>
      <c r="DU867" s="179"/>
      <c r="DV867" s="179"/>
    </row>
    <row r="868" spans="1:126" x14ac:dyDescent="0.2">
      <c r="A868" s="191"/>
      <c r="B868" s="203"/>
      <c r="C868" s="203"/>
      <c r="D868" s="203"/>
      <c r="E868" s="207"/>
      <c r="F868" s="202" t="s">
        <v>258</v>
      </c>
      <c r="G868" s="179"/>
      <c r="H868" s="179"/>
      <c r="I868" s="192"/>
      <c r="J868" s="192"/>
      <c r="K868" s="179"/>
      <c r="L868" s="179"/>
      <c r="M868" s="179"/>
      <c r="N868" s="179"/>
      <c r="O868" s="179"/>
      <c r="P868" s="179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  <c r="AV868" s="179"/>
      <c r="AW868" s="179"/>
      <c r="AX868" s="179"/>
      <c r="AY868" s="179"/>
      <c r="AZ868" s="179"/>
      <c r="BA868" s="179"/>
      <c r="BB868" s="179"/>
      <c r="BC868" s="179"/>
      <c r="BD868" s="179"/>
      <c r="BE868" s="179"/>
      <c r="BF868" s="179"/>
      <c r="BG868" s="179"/>
      <c r="BH868" s="179"/>
      <c r="BI868" s="179"/>
      <c r="BJ868" s="179"/>
      <c r="BK868" s="179"/>
      <c r="BL868" s="179"/>
      <c r="BM868" s="179"/>
      <c r="BN868" s="179"/>
      <c r="BO868" s="179"/>
      <c r="BP868" s="179"/>
      <c r="BQ868" s="179"/>
      <c r="BR868" s="179"/>
      <c r="BS868" s="179"/>
      <c r="BT868" s="179"/>
      <c r="BU868" s="179"/>
      <c r="BV868" s="179"/>
      <c r="BW868" s="179"/>
      <c r="BX868" s="179"/>
      <c r="BY868" s="179"/>
      <c r="BZ868" s="179"/>
      <c r="CA868" s="179"/>
      <c r="CB868" s="179"/>
      <c r="CC868" s="179"/>
      <c r="CD868" s="179"/>
      <c r="CE868" s="179"/>
      <c r="CF868" s="179"/>
      <c r="CG868" s="179"/>
      <c r="CH868" s="179"/>
      <c r="CI868" s="179"/>
      <c r="CJ868" s="179"/>
      <c r="CK868" s="179"/>
      <c r="CL868" s="179"/>
      <c r="CM868" s="179"/>
      <c r="CN868" s="179"/>
      <c r="CO868" s="179"/>
      <c r="CP868" s="179"/>
      <c r="CQ868" s="179"/>
      <c r="CR868" s="179"/>
      <c r="CS868" s="179"/>
      <c r="CT868" s="179"/>
      <c r="CU868" s="179"/>
      <c r="CV868" s="179"/>
      <c r="CW868" s="179"/>
      <c r="CX868" s="179"/>
      <c r="CY868" s="179"/>
      <c r="CZ868" s="179"/>
      <c r="DA868" s="179"/>
      <c r="DB868" s="179"/>
      <c r="DC868" s="179"/>
      <c r="DD868" s="179"/>
      <c r="DE868" s="179"/>
      <c r="DF868" s="179"/>
      <c r="DG868" s="179"/>
      <c r="DH868" s="179"/>
      <c r="DI868" s="179"/>
      <c r="DJ868" s="179"/>
      <c r="DK868" s="179"/>
      <c r="DL868" s="179"/>
      <c r="DM868" s="179"/>
      <c r="DN868" s="179"/>
      <c r="DO868" s="179"/>
      <c r="DP868" s="179"/>
      <c r="DQ868" s="179"/>
      <c r="DR868" s="179"/>
      <c r="DS868" s="179"/>
      <c r="DT868" s="179"/>
      <c r="DU868" s="179"/>
      <c r="DV868" s="179"/>
    </row>
    <row r="869" spans="1:126" x14ac:dyDescent="0.2">
      <c r="A869" s="191"/>
      <c r="B869" s="203"/>
      <c r="C869" s="203"/>
      <c r="D869" s="203"/>
      <c r="E869" s="207"/>
      <c r="F869" s="202" t="s">
        <v>259</v>
      </c>
      <c r="G869" s="179"/>
      <c r="H869" s="179"/>
      <c r="I869" s="192"/>
      <c r="J869" s="192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  <c r="AV869" s="179"/>
      <c r="AW869" s="179"/>
      <c r="AX869" s="179"/>
      <c r="AY869" s="179"/>
      <c r="AZ869" s="179"/>
      <c r="BA869" s="179"/>
      <c r="BB869" s="179"/>
      <c r="BC869" s="179"/>
      <c r="BD869" s="179"/>
      <c r="BE869" s="179"/>
      <c r="BF869" s="179"/>
      <c r="BG869" s="179"/>
      <c r="BH869" s="179"/>
      <c r="BI869" s="179"/>
      <c r="BJ869" s="179"/>
      <c r="BK869" s="179"/>
      <c r="BL869" s="179"/>
      <c r="BM869" s="179"/>
      <c r="BN869" s="179"/>
      <c r="BO869" s="179"/>
      <c r="BP869" s="179"/>
      <c r="BQ869" s="179"/>
      <c r="BR869" s="179"/>
      <c r="BS869" s="179"/>
      <c r="BT869" s="179"/>
      <c r="BU869" s="179"/>
      <c r="BV869" s="179"/>
      <c r="BW869" s="179"/>
      <c r="BX869" s="179"/>
      <c r="BY869" s="179"/>
      <c r="BZ869" s="179"/>
      <c r="CA869" s="179"/>
      <c r="CB869" s="179"/>
      <c r="CC869" s="179"/>
      <c r="CD869" s="179"/>
      <c r="CE869" s="179"/>
      <c r="CF869" s="179"/>
      <c r="CG869" s="179"/>
      <c r="CH869" s="179"/>
      <c r="CI869" s="179"/>
      <c r="CJ869" s="179"/>
      <c r="CK869" s="179"/>
      <c r="CL869" s="179"/>
      <c r="CM869" s="179"/>
      <c r="CN869" s="179"/>
      <c r="CO869" s="179"/>
      <c r="CP869" s="179"/>
      <c r="CQ869" s="179"/>
      <c r="CR869" s="179"/>
      <c r="CS869" s="179"/>
      <c r="CT869" s="179"/>
      <c r="CU869" s="179"/>
      <c r="CV869" s="179"/>
      <c r="CW869" s="179"/>
      <c r="CX869" s="179"/>
      <c r="CY869" s="179"/>
      <c r="CZ869" s="179"/>
      <c r="DA869" s="179"/>
      <c r="DB869" s="179"/>
      <c r="DC869" s="179"/>
      <c r="DD869" s="179"/>
      <c r="DE869" s="179"/>
      <c r="DF869" s="179"/>
      <c r="DG869" s="179"/>
      <c r="DH869" s="179"/>
      <c r="DI869" s="179"/>
      <c r="DJ869" s="179"/>
      <c r="DK869" s="179"/>
      <c r="DL869" s="179"/>
      <c r="DM869" s="179"/>
      <c r="DN869" s="179"/>
      <c r="DO869" s="179"/>
      <c r="DP869" s="179"/>
      <c r="DQ869" s="179"/>
      <c r="DR869" s="179"/>
      <c r="DS869" s="179"/>
      <c r="DT869" s="179"/>
      <c r="DU869" s="179"/>
      <c r="DV869" s="179"/>
    </row>
    <row r="870" spans="1:126" x14ac:dyDescent="0.2">
      <c r="A870" s="191"/>
      <c r="B870" s="203"/>
      <c r="C870" s="203"/>
      <c r="D870" s="203"/>
      <c r="E870" s="207"/>
      <c r="F870" s="202" t="s">
        <v>258</v>
      </c>
      <c r="G870" s="179"/>
      <c r="H870" s="179"/>
      <c r="I870" s="192"/>
      <c r="J870" s="192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  <c r="AV870" s="179"/>
      <c r="AW870" s="179"/>
      <c r="AX870" s="179"/>
      <c r="AY870" s="179"/>
      <c r="AZ870" s="179"/>
      <c r="BA870" s="179"/>
      <c r="BB870" s="179"/>
      <c r="BC870" s="179"/>
      <c r="BD870" s="179"/>
      <c r="BE870" s="179"/>
      <c r="BF870" s="179"/>
      <c r="BG870" s="179"/>
      <c r="BH870" s="179"/>
      <c r="BI870" s="179"/>
      <c r="BJ870" s="179"/>
      <c r="BK870" s="179"/>
      <c r="BL870" s="179"/>
      <c r="BM870" s="179"/>
      <c r="BN870" s="179"/>
      <c r="BO870" s="179"/>
      <c r="BP870" s="179"/>
      <c r="BQ870" s="179"/>
      <c r="BR870" s="179"/>
      <c r="BS870" s="179"/>
      <c r="BT870" s="179"/>
      <c r="BU870" s="179"/>
      <c r="BV870" s="179"/>
      <c r="BW870" s="179"/>
      <c r="BX870" s="179"/>
      <c r="BY870" s="179"/>
      <c r="BZ870" s="179"/>
      <c r="CA870" s="179"/>
      <c r="CB870" s="179"/>
      <c r="CC870" s="179"/>
      <c r="CD870" s="179"/>
      <c r="CE870" s="179"/>
      <c r="CF870" s="179"/>
      <c r="CG870" s="179"/>
      <c r="CH870" s="179"/>
      <c r="CI870" s="179"/>
      <c r="CJ870" s="179"/>
      <c r="CK870" s="179"/>
      <c r="CL870" s="179"/>
      <c r="CM870" s="179"/>
      <c r="CN870" s="179"/>
      <c r="CO870" s="179"/>
      <c r="CP870" s="179"/>
      <c r="CQ870" s="179"/>
      <c r="CR870" s="179"/>
      <c r="CS870" s="179"/>
      <c r="CT870" s="179"/>
      <c r="CU870" s="179"/>
      <c r="CV870" s="179"/>
      <c r="CW870" s="179"/>
      <c r="CX870" s="179"/>
      <c r="CY870" s="179"/>
      <c r="CZ870" s="179"/>
      <c r="DA870" s="179"/>
      <c r="DB870" s="179"/>
      <c r="DC870" s="179"/>
      <c r="DD870" s="179"/>
      <c r="DE870" s="179"/>
      <c r="DF870" s="179"/>
      <c r="DG870" s="179"/>
      <c r="DH870" s="179"/>
      <c r="DI870" s="179"/>
      <c r="DJ870" s="179"/>
      <c r="DK870" s="179"/>
      <c r="DL870" s="179"/>
      <c r="DM870" s="179"/>
      <c r="DN870" s="179"/>
      <c r="DO870" s="179"/>
      <c r="DP870" s="179"/>
      <c r="DQ870" s="179"/>
      <c r="DR870" s="179"/>
      <c r="DS870" s="179"/>
      <c r="DT870" s="179"/>
      <c r="DU870" s="179"/>
      <c r="DV870" s="179"/>
    </row>
    <row r="871" spans="1:126" x14ac:dyDescent="0.2">
      <c r="A871" s="191"/>
      <c r="B871" s="203"/>
      <c r="C871" s="203"/>
      <c r="D871" s="203"/>
      <c r="E871" s="207"/>
      <c r="F871" s="202" t="s">
        <v>259</v>
      </c>
      <c r="G871" s="179"/>
      <c r="H871" s="179"/>
      <c r="I871" s="192"/>
      <c r="J871" s="192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  <c r="AV871" s="179"/>
      <c r="AW871" s="179"/>
      <c r="AX871" s="179"/>
      <c r="AY871" s="179"/>
      <c r="AZ871" s="179"/>
      <c r="BA871" s="179"/>
      <c r="BB871" s="179"/>
      <c r="BC871" s="179"/>
      <c r="BD871" s="179"/>
      <c r="BE871" s="179"/>
      <c r="BF871" s="179"/>
      <c r="BG871" s="179"/>
      <c r="BH871" s="179"/>
      <c r="BI871" s="179"/>
      <c r="BJ871" s="179"/>
      <c r="BK871" s="179"/>
      <c r="BL871" s="179"/>
      <c r="BM871" s="179"/>
      <c r="BN871" s="179"/>
      <c r="BO871" s="179"/>
      <c r="BP871" s="179"/>
      <c r="BQ871" s="179"/>
      <c r="BR871" s="179"/>
      <c r="BS871" s="179"/>
      <c r="BT871" s="179"/>
      <c r="BU871" s="179"/>
      <c r="BV871" s="179"/>
      <c r="BW871" s="179"/>
      <c r="BX871" s="179"/>
      <c r="BY871" s="179"/>
      <c r="BZ871" s="179"/>
      <c r="CA871" s="179"/>
      <c r="CB871" s="179"/>
      <c r="CC871" s="179"/>
      <c r="CD871" s="179"/>
      <c r="CE871" s="179"/>
      <c r="CF871" s="179"/>
      <c r="CG871" s="179"/>
      <c r="CH871" s="179"/>
      <c r="CI871" s="179"/>
      <c r="CJ871" s="179"/>
      <c r="CK871" s="179"/>
      <c r="CL871" s="179"/>
      <c r="CM871" s="179"/>
      <c r="CN871" s="179"/>
      <c r="CO871" s="179"/>
      <c r="CP871" s="179"/>
      <c r="CQ871" s="179"/>
      <c r="CR871" s="179"/>
      <c r="CS871" s="179"/>
      <c r="CT871" s="179"/>
      <c r="CU871" s="179"/>
      <c r="CV871" s="179"/>
      <c r="CW871" s="179"/>
      <c r="CX871" s="179"/>
      <c r="CY871" s="179"/>
      <c r="CZ871" s="179"/>
      <c r="DA871" s="179"/>
      <c r="DB871" s="179"/>
      <c r="DC871" s="179"/>
      <c r="DD871" s="179"/>
      <c r="DE871" s="179"/>
      <c r="DF871" s="179"/>
      <c r="DG871" s="179"/>
      <c r="DH871" s="179"/>
      <c r="DI871" s="179"/>
      <c r="DJ871" s="179"/>
      <c r="DK871" s="179"/>
      <c r="DL871" s="179"/>
      <c r="DM871" s="179"/>
      <c r="DN871" s="179"/>
      <c r="DO871" s="179"/>
      <c r="DP871" s="179"/>
      <c r="DQ871" s="179"/>
      <c r="DR871" s="179"/>
      <c r="DS871" s="179"/>
      <c r="DT871" s="179"/>
      <c r="DU871" s="179"/>
      <c r="DV871" s="179"/>
    </row>
    <row r="872" spans="1:126" x14ac:dyDescent="0.2">
      <c r="A872" s="191"/>
      <c r="B872" s="203"/>
      <c r="C872" s="203"/>
      <c r="D872" s="203"/>
      <c r="E872" s="207"/>
      <c r="F872" s="202" t="s">
        <v>258</v>
      </c>
      <c r="G872" s="171"/>
      <c r="H872" s="171"/>
      <c r="I872" s="192"/>
      <c r="J872" s="192"/>
      <c r="K872" s="171"/>
      <c r="L872" s="179"/>
      <c r="M872" s="171"/>
      <c r="N872" s="171"/>
      <c r="O872" s="179"/>
      <c r="P872" s="171"/>
      <c r="Q872" s="171"/>
      <c r="R872" s="179"/>
      <c r="S872" s="171"/>
      <c r="T872" s="171"/>
      <c r="U872" s="179"/>
      <c r="V872" s="171"/>
      <c r="W872" s="171"/>
      <c r="X872" s="179"/>
      <c r="Y872" s="171"/>
      <c r="Z872" s="171"/>
      <c r="AA872" s="179"/>
      <c r="AB872" s="171"/>
      <c r="AC872" s="171"/>
      <c r="AD872" s="179"/>
      <c r="AE872" s="171"/>
      <c r="AF872" s="171"/>
      <c r="AG872" s="179"/>
      <c r="AH872" s="171"/>
      <c r="AI872" s="171"/>
      <c r="AJ872" s="179"/>
      <c r="AK872" s="171"/>
      <c r="AL872" s="171"/>
      <c r="AM872" s="179"/>
      <c r="AN872" s="171"/>
      <c r="AO872" s="171"/>
      <c r="AP872" s="179"/>
      <c r="AQ872" s="171"/>
      <c r="AR872" s="171"/>
      <c r="AS872" s="179"/>
      <c r="AT872" s="171"/>
      <c r="AU872" s="171"/>
      <c r="AV872" s="179"/>
      <c r="AW872" s="171"/>
      <c r="AX872" s="171"/>
      <c r="AY872" s="179"/>
      <c r="AZ872" s="171"/>
      <c r="BA872" s="171"/>
      <c r="BB872" s="179"/>
      <c r="BC872" s="171"/>
      <c r="BD872" s="171"/>
      <c r="BE872" s="179"/>
      <c r="BF872" s="171"/>
      <c r="BG872" s="171"/>
      <c r="BH872" s="179"/>
      <c r="BI872" s="171"/>
      <c r="BJ872" s="171"/>
      <c r="BK872" s="179"/>
      <c r="BL872" s="171"/>
      <c r="BM872" s="171"/>
      <c r="BN872" s="179"/>
      <c r="BO872" s="171"/>
      <c r="BP872" s="171"/>
      <c r="BQ872" s="179"/>
      <c r="BR872" s="171"/>
      <c r="BS872" s="171"/>
      <c r="BT872" s="179"/>
      <c r="BU872" s="171"/>
      <c r="BV872" s="171"/>
      <c r="BW872" s="179"/>
      <c r="BX872" s="171"/>
      <c r="BY872" s="171"/>
      <c r="BZ872" s="179"/>
      <c r="CA872" s="171"/>
      <c r="CB872" s="171"/>
      <c r="CC872" s="179"/>
      <c r="CD872" s="171"/>
      <c r="CE872" s="171"/>
      <c r="CF872" s="179"/>
      <c r="CG872" s="171"/>
      <c r="CH872" s="171"/>
      <c r="CI872" s="179"/>
      <c r="CJ872" s="171"/>
      <c r="CK872" s="171"/>
      <c r="CL872" s="179"/>
      <c r="CM872" s="171"/>
      <c r="CN872" s="171"/>
      <c r="CO872" s="179"/>
      <c r="CP872" s="171"/>
      <c r="CQ872" s="171"/>
      <c r="CR872" s="179"/>
      <c r="CS872" s="171"/>
      <c r="CT872" s="171"/>
      <c r="CU872" s="179"/>
      <c r="CV872" s="171"/>
      <c r="CW872" s="171"/>
      <c r="CX872" s="179"/>
      <c r="CY872" s="171"/>
      <c r="CZ872" s="171"/>
      <c r="DA872" s="179"/>
      <c r="DB872" s="171"/>
      <c r="DC872" s="171"/>
      <c r="DD872" s="179"/>
      <c r="DE872" s="171"/>
      <c r="DF872" s="171"/>
      <c r="DG872" s="179"/>
      <c r="DH872" s="171"/>
      <c r="DI872" s="171"/>
      <c r="DJ872" s="179"/>
      <c r="DK872" s="171"/>
      <c r="DL872" s="171"/>
      <c r="DM872" s="179"/>
      <c r="DN872" s="171"/>
      <c r="DO872" s="171"/>
      <c r="DP872" s="179"/>
      <c r="DQ872" s="171"/>
      <c r="DR872" s="171"/>
      <c r="DS872" s="179"/>
      <c r="DT872" s="171"/>
      <c r="DU872" s="171"/>
      <c r="DV872" s="179"/>
    </row>
    <row r="873" spans="1:126" x14ac:dyDescent="0.2">
      <c r="A873" s="191"/>
      <c r="B873" s="203"/>
      <c r="C873" s="203"/>
      <c r="D873" s="203"/>
      <c r="E873" s="207"/>
      <c r="F873" s="202" t="s">
        <v>259</v>
      </c>
      <c r="G873" s="179"/>
      <c r="H873" s="179"/>
      <c r="I873" s="192"/>
      <c r="J873" s="192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  <c r="AV873" s="179"/>
      <c r="AW873" s="179"/>
      <c r="AX873" s="179"/>
      <c r="AY873" s="179"/>
      <c r="AZ873" s="179"/>
      <c r="BA873" s="179"/>
      <c r="BB873" s="179"/>
      <c r="BC873" s="179"/>
      <c r="BD873" s="179"/>
      <c r="BE873" s="179"/>
      <c r="BF873" s="179"/>
      <c r="BG873" s="179"/>
      <c r="BH873" s="179"/>
      <c r="BI873" s="179"/>
      <c r="BJ873" s="179"/>
      <c r="BK873" s="179"/>
      <c r="BL873" s="179"/>
      <c r="BM873" s="179"/>
      <c r="BN873" s="179"/>
      <c r="BO873" s="179"/>
      <c r="BP873" s="179"/>
      <c r="BQ873" s="179"/>
      <c r="BR873" s="179"/>
      <c r="BS873" s="179"/>
      <c r="BT873" s="179"/>
      <c r="BU873" s="179"/>
      <c r="BV873" s="179"/>
      <c r="BW873" s="179"/>
      <c r="BX873" s="179"/>
      <c r="BY873" s="179"/>
      <c r="BZ873" s="179"/>
      <c r="CA873" s="179"/>
      <c r="CB873" s="179"/>
      <c r="CC873" s="179"/>
      <c r="CD873" s="179"/>
      <c r="CE873" s="179"/>
      <c r="CF873" s="179"/>
      <c r="CG873" s="179"/>
      <c r="CH873" s="179"/>
      <c r="CI873" s="179"/>
      <c r="CJ873" s="179"/>
      <c r="CK873" s="179"/>
      <c r="CL873" s="179"/>
      <c r="CM873" s="179"/>
      <c r="CN873" s="179"/>
      <c r="CO873" s="179"/>
      <c r="CP873" s="179"/>
      <c r="CQ873" s="179"/>
      <c r="CR873" s="179"/>
      <c r="CS873" s="179"/>
      <c r="CT873" s="179"/>
      <c r="CU873" s="179"/>
      <c r="CV873" s="179"/>
      <c r="CW873" s="179"/>
      <c r="CX873" s="179"/>
      <c r="CY873" s="179"/>
      <c r="CZ873" s="179"/>
      <c r="DA873" s="179"/>
      <c r="DB873" s="179"/>
      <c r="DC873" s="179"/>
      <c r="DD873" s="179"/>
      <c r="DE873" s="179"/>
      <c r="DF873" s="179"/>
      <c r="DG873" s="179"/>
      <c r="DH873" s="179"/>
      <c r="DI873" s="179"/>
      <c r="DJ873" s="179"/>
      <c r="DK873" s="179"/>
      <c r="DL873" s="179"/>
      <c r="DM873" s="179"/>
      <c r="DN873" s="179"/>
      <c r="DO873" s="179"/>
      <c r="DP873" s="179"/>
      <c r="DQ873" s="179"/>
      <c r="DR873" s="179"/>
      <c r="DS873" s="179"/>
      <c r="DT873" s="179"/>
      <c r="DU873" s="179"/>
      <c r="DV873" s="179"/>
    </row>
    <row r="874" spans="1:126" x14ac:dyDescent="0.2">
      <c r="A874" s="191"/>
      <c r="B874" s="203"/>
      <c r="C874" s="203"/>
      <c r="D874" s="203"/>
      <c r="E874" s="207"/>
      <c r="F874" s="202" t="s">
        <v>258</v>
      </c>
      <c r="G874" s="179"/>
      <c r="H874" s="179"/>
      <c r="I874" s="192"/>
      <c r="J874" s="192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  <c r="AV874" s="179"/>
      <c r="AW874" s="179"/>
      <c r="AX874" s="179"/>
      <c r="AY874" s="179"/>
      <c r="AZ874" s="179"/>
      <c r="BA874" s="179"/>
      <c r="BB874" s="179"/>
      <c r="BC874" s="179"/>
      <c r="BD874" s="179"/>
      <c r="BE874" s="179"/>
      <c r="BF874" s="179"/>
      <c r="BG874" s="179"/>
      <c r="BH874" s="179"/>
      <c r="BI874" s="179"/>
      <c r="BJ874" s="179"/>
      <c r="BK874" s="179"/>
      <c r="BL874" s="179"/>
      <c r="BM874" s="179"/>
      <c r="BN874" s="179"/>
      <c r="BO874" s="179"/>
      <c r="BP874" s="179"/>
      <c r="BQ874" s="179"/>
      <c r="BR874" s="179"/>
      <c r="BS874" s="179"/>
      <c r="BT874" s="179"/>
      <c r="BU874" s="179"/>
      <c r="BV874" s="179"/>
      <c r="BW874" s="179"/>
      <c r="BX874" s="179"/>
      <c r="BY874" s="179"/>
      <c r="BZ874" s="179"/>
      <c r="CA874" s="179"/>
      <c r="CB874" s="179"/>
      <c r="CC874" s="179"/>
      <c r="CD874" s="179"/>
      <c r="CE874" s="179"/>
      <c r="CF874" s="179"/>
      <c r="CG874" s="179"/>
      <c r="CH874" s="179"/>
      <c r="CI874" s="179"/>
      <c r="CJ874" s="179"/>
      <c r="CK874" s="179"/>
      <c r="CL874" s="179"/>
      <c r="CM874" s="179"/>
      <c r="CN874" s="179"/>
      <c r="CO874" s="179"/>
      <c r="CP874" s="179"/>
      <c r="CQ874" s="179"/>
      <c r="CR874" s="179"/>
      <c r="CS874" s="179"/>
      <c r="CT874" s="179"/>
      <c r="CU874" s="179"/>
      <c r="CV874" s="179"/>
      <c r="CW874" s="179"/>
      <c r="CX874" s="179"/>
      <c r="CY874" s="179"/>
      <c r="CZ874" s="179"/>
      <c r="DA874" s="179"/>
      <c r="DB874" s="179"/>
      <c r="DC874" s="179"/>
      <c r="DD874" s="179"/>
      <c r="DE874" s="179"/>
      <c r="DF874" s="179"/>
      <c r="DG874" s="179"/>
      <c r="DH874" s="179"/>
      <c r="DI874" s="179"/>
      <c r="DJ874" s="179"/>
      <c r="DK874" s="179"/>
      <c r="DL874" s="179"/>
      <c r="DM874" s="179"/>
      <c r="DN874" s="179"/>
      <c r="DO874" s="179"/>
      <c r="DP874" s="179"/>
      <c r="DQ874" s="179"/>
      <c r="DR874" s="179"/>
      <c r="DS874" s="179"/>
      <c r="DT874" s="179"/>
      <c r="DU874" s="179"/>
      <c r="DV874" s="179"/>
    </row>
    <row r="875" spans="1:126" x14ac:dyDescent="0.2">
      <c r="A875" s="191"/>
      <c r="B875" s="203"/>
      <c r="C875" s="203"/>
      <c r="D875" s="203"/>
      <c r="E875" s="207"/>
      <c r="F875" s="202" t="s">
        <v>259</v>
      </c>
      <c r="G875" s="179"/>
      <c r="H875" s="179"/>
      <c r="I875" s="192"/>
      <c r="J875" s="192"/>
      <c r="K875" s="179"/>
      <c r="L875" s="179"/>
      <c r="M875" s="179"/>
      <c r="N875" s="179"/>
      <c r="O875" s="179"/>
      <c r="P875" s="179"/>
      <c r="Q875" s="179"/>
      <c r="R875" s="179"/>
      <c r="S875" s="179"/>
      <c r="T875" s="179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  <c r="AV875" s="179"/>
      <c r="AW875" s="179"/>
      <c r="AX875" s="179"/>
      <c r="AY875" s="179"/>
      <c r="AZ875" s="179"/>
      <c r="BA875" s="179"/>
      <c r="BB875" s="179"/>
      <c r="BC875" s="179"/>
      <c r="BD875" s="179"/>
      <c r="BE875" s="179"/>
      <c r="BF875" s="179"/>
      <c r="BG875" s="179"/>
      <c r="BH875" s="179"/>
      <c r="BI875" s="179"/>
      <c r="BJ875" s="179"/>
      <c r="BK875" s="179"/>
      <c r="BL875" s="179"/>
      <c r="BM875" s="179"/>
      <c r="BN875" s="179"/>
      <c r="BO875" s="179"/>
      <c r="BP875" s="179"/>
      <c r="BQ875" s="179"/>
      <c r="BR875" s="179"/>
      <c r="BS875" s="179"/>
      <c r="BT875" s="179"/>
      <c r="BU875" s="179"/>
      <c r="BV875" s="179"/>
      <c r="BW875" s="179"/>
      <c r="BX875" s="179"/>
      <c r="BY875" s="179"/>
      <c r="BZ875" s="179"/>
      <c r="CA875" s="179"/>
      <c r="CB875" s="179"/>
      <c r="CC875" s="179"/>
      <c r="CD875" s="179"/>
      <c r="CE875" s="179"/>
      <c r="CF875" s="179"/>
      <c r="CG875" s="179"/>
      <c r="CH875" s="179"/>
      <c r="CI875" s="179"/>
      <c r="CJ875" s="179"/>
      <c r="CK875" s="179"/>
      <c r="CL875" s="179"/>
      <c r="CM875" s="179"/>
      <c r="CN875" s="179"/>
      <c r="CO875" s="179"/>
      <c r="CP875" s="179"/>
      <c r="CQ875" s="179"/>
      <c r="CR875" s="179"/>
      <c r="CS875" s="179"/>
      <c r="CT875" s="179"/>
      <c r="CU875" s="179"/>
      <c r="CV875" s="179"/>
      <c r="CW875" s="179"/>
      <c r="CX875" s="179"/>
      <c r="CY875" s="179"/>
      <c r="CZ875" s="179"/>
      <c r="DA875" s="179"/>
      <c r="DB875" s="179"/>
      <c r="DC875" s="179"/>
      <c r="DD875" s="179"/>
      <c r="DE875" s="179"/>
      <c r="DF875" s="179"/>
      <c r="DG875" s="179"/>
      <c r="DH875" s="179"/>
      <c r="DI875" s="179"/>
      <c r="DJ875" s="179"/>
      <c r="DK875" s="179"/>
      <c r="DL875" s="179"/>
      <c r="DM875" s="179"/>
      <c r="DN875" s="179"/>
      <c r="DO875" s="179"/>
      <c r="DP875" s="179"/>
      <c r="DQ875" s="179"/>
      <c r="DR875" s="179"/>
      <c r="DS875" s="179"/>
      <c r="DT875" s="179"/>
      <c r="DU875" s="179"/>
      <c r="DV875" s="179"/>
    </row>
    <row r="876" spans="1:126" x14ac:dyDescent="0.2">
      <c r="A876" s="191"/>
      <c r="B876" s="203"/>
      <c r="C876" s="203"/>
      <c r="D876" s="203"/>
      <c r="E876" s="207"/>
      <c r="F876" s="202" t="s">
        <v>258</v>
      </c>
      <c r="G876" s="179"/>
      <c r="H876" s="179"/>
      <c r="I876" s="192"/>
      <c r="J876" s="192"/>
      <c r="K876" s="179"/>
      <c r="L876" s="179"/>
      <c r="M876" s="179"/>
      <c r="N876" s="179"/>
      <c r="O876" s="179"/>
      <c r="P876" s="179"/>
      <c r="Q876" s="179"/>
      <c r="R876" s="179"/>
      <c r="S876" s="179"/>
      <c r="T876" s="179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  <c r="AV876" s="179"/>
      <c r="AW876" s="179"/>
      <c r="AX876" s="179"/>
      <c r="AY876" s="179"/>
      <c r="AZ876" s="179"/>
      <c r="BA876" s="179"/>
      <c r="BB876" s="179"/>
      <c r="BC876" s="179"/>
      <c r="BD876" s="179"/>
      <c r="BE876" s="179"/>
      <c r="BF876" s="179"/>
      <c r="BG876" s="179"/>
      <c r="BH876" s="179"/>
      <c r="BI876" s="179"/>
      <c r="BJ876" s="179"/>
      <c r="BK876" s="179"/>
      <c r="BL876" s="179"/>
      <c r="BM876" s="179"/>
      <c r="BN876" s="179"/>
      <c r="BO876" s="179"/>
      <c r="BP876" s="179"/>
      <c r="BQ876" s="179"/>
      <c r="BR876" s="179"/>
      <c r="BS876" s="179"/>
      <c r="BT876" s="179"/>
      <c r="BU876" s="179"/>
      <c r="BV876" s="179"/>
      <c r="BW876" s="179"/>
      <c r="BX876" s="179"/>
      <c r="BY876" s="179"/>
      <c r="BZ876" s="179"/>
      <c r="CA876" s="179"/>
      <c r="CB876" s="179"/>
      <c r="CC876" s="179"/>
      <c r="CD876" s="179"/>
      <c r="CE876" s="179"/>
      <c r="CF876" s="179"/>
      <c r="CG876" s="179"/>
      <c r="CH876" s="179"/>
      <c r="CI876" s="179"/>
      <c r="CJ876" s="179"/>
      <c r="CK876" s="179"/>
      <c r="CL876" s="179"/>
      <c r="CM876" s="179"/>
      <c r="CN876" s="179"/>
      <c r="CO876" s="179"/>
      <c r="CP876" s="179"/>
      <c r="CQ876" s="179"/>
      <c r="CR876" s="179"/>
      <c r="CS876" s="179"/>
      <c r="CT876" s="179"/>
      <c r="CU876" s="179"/>
      <c r="CV876" s="179"/>
      <c r="CW876" s="179"/>
      <c r="CX876" s="179"/>
      <c r="CY876" s="179"/>
      <c r="CZ876" s="179"/>
      <c r="DA876" s="179"/>
      <c r="DB876" s="179"/>
      <c r="DC876" s="179"/>
      <c r="DD876" s="179"/>
      <c r="DE876" s="179"/>
      <c r="DF876" s="179"/>
      <c r="DG876" s="179"/>
      <c r="DH876" s="179"/>
      <c r="DI876" s="179"/>
      <c r="DJ876" s="179"/>
      <c r="DK876" s="179"/>
      <c r="DL876" s="179"/>
      <c r="DM876" s="179"/>
      <c r="DN876" s="179"/>
      <c r="DO876" s="179"/>
      <c r="DP876" s="179"/>
      <c r="DQ876" s="179"/>
      <c r="DR876" s="179"/>
      <c r="DS876" s="179"/>
      <c r="DT876" s="179"/>
      <c r="DU876" s="179"/>
      <c r="DV876" s="179"/>
    </row>
    <row r="877" spans="1:126" x14ac:dyDescent="0.2">
      <c r="A877" s="191"/>
      <c r="B877" s="203"/>
      <c r="C877" s="203"/>
      <c r="D877" s="203"/>
      <c r="E877" s="207"/>
      <c r="F877" s="202" t="s">
        <v>259</v>
      </c>
      <c r="G877" s="179"/>
      <c r="H877" s="179"/>
      <c r="I877" s="192"/>
      <c r="J877" s="192"/>
      <c r="K877" s="179"/>
      <c r="L877" s="179"/>
      <c r="M877" s="179"/>
      <c r="N877" s="179"/>
      <c r="O877" s="179"/>
      <c r="P877" s="179"/>
      <c r="Q877" s="179"/>
      <c r="R877" s="179"/>
      <c r="S877" s="179"/>
      <c r="T877" s="179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  <c r="AV877" s="179"/>
      <c r="AW877" s="179"/>
      <c r="AX877" s="179"/>
      <c r="AY877" s="179"/>
      <c r="AZ877" s="179"/>
      <c r="BA877" s="179"/>
      <c r="BB877" s="179"/>
      <c r="BC877" s="179"/>
      <c r="BD877" s="179"/>
      <c r="BE877" s="179"/>
      <c r="BF877" s="179"/>
      <c r="BG877" s="179"/>
      <c r="BH877" s="179"/>
      <c r="BI877" s="179"/>
      <c r="BJ877" s="179"/>
      <c r="BK877" s="179"/>
      <c r="BL877" s="179"/>
      <c r="BM877" s="179"/>
      <c r="BN877" s="179"/>
      <c r="BO877" s="179"/>
      <c r="BP877" s="179"/>
      <c r="BQ877" s="179"/>
      <c r="BR877" s="179"/>
      <c r="BS877" s="179"/>
      <c r="BT877" s="179"/>
      <c r="BU877" s="179"/>
      <c r="BV877" s="179"/>
      <c r="BW877" s="179"/>
      <c r="BX877" s="179"/>
      <c r="BY877" s="179"/>
      <c r="BZ877" s="179"/>
      <c r="CA877" s="179"/>
      <c r="CB877" s="179"/>
      <c r="CC877" s="179"/>
      <c r="CD877" s="179"/>
      <c r="CE877" s="179"/>
      <c r="CF877" s="179"/>
      <c r="CG877" s="179"/>
      <c r="CH877" s="179"/>
      <c r="CI877" s="179"/>
      <c r="CJ877" s="179"/>
      <c r="CK877" s="179"/>
      <c r="CL877" s="179"/>
      <c r="CM877" s="179"/>
      <c r="CN877" s="179"/>
      <c r="CO877" s="179"/>
      <c r="CP877" s="179"/>
      <c r="CQ877" s="179"/>
      <c r="CR877" s="179"/>
      <c r="CS877" s="179"/>
      <c r="CT877" s="179"/>
      <c r="CU877" s="179"/>
      <c r="CV877" s="179"/>
      <c r="CW877" s="179"/>
      <c r="CX877" s="179"/>
      <c r="CY877" s="179"/>
      <c r="CZ877" s="179"/>
      <c r="DA877" s="179"/>
      <c r="DB877" s="179"/>
      <c r="DC877" s="179"/>
      <c r="DD877" s="179"/>
      <c r="DE877" s="179"/>
      <c r="DF877" s="179"/>
      <c r="DG877" s="179"/>
      <c r="DH877" s="179"/>
      <c r="DI877" s="179"/>
      <c r="DJ877" s="179"/>
      <c r="DK877" s="179"/>
      <c r="DL877" s="179"/>
      <c r="DM877" s="179"/>
      <c r="DN877" s="179"/>
      <c r="DO877" s="179"/>
      <c r="DP877" s="179"/>
      <c r="DQ877" s="179"/>
      <c r="DR877" s="179"/>
      <c r="DS877" s="179"/>
      <c r="DT877" s="179"/>
      <c r="DU877" s="179"/>
      <c r="DV877" s="179"/>
    </row>
    <row r="878" spans="1:126" x14ac:dyDescent="0.2">
      <c r="A878" s="191"/>
      <c r="B878" s="203"/>
      <c r="C878" s="203"/>
      <c r="D878" s="203"/>
      <c r="E878" s="207"/>
      <c r="F878" s="202" t="s">
        <v>258</v>
      </c>
      <c r="G878" s="171"/>
      <c r="H878" s="171"/>
      <c r="I878" s="192"/>
      <c r="J878" s="192"/>
      <c r="K878" s="171"/>
      <c r="L878" s="179"/>
      <c r="M878" s="171"/>
      <c r="N878" s="171"/>
      <c r="O878" s="179"/>
      <c r="P878" s="171"/>
      <c r="Q878" s="171"/>
      <c r="R878" s="179"/>
      <c r="S878" s="171"/>
      <c r="T878" s="171"/>
      <c r="U878" s="179"/>
      <c r="V878" s="171"/>
      <c r="W878" s="171"/>
      <c r="X878" s="179"/>
      <c r="Y878" s="171"/>
      <c r="Z878" s="171"/>
      <c r="AA878" s="179"/>
      <c r="AB878" s="171"/>
      <c r="AC878" s="171"/>
      <c r="AD878" s="179"/>
      <c r="AE878" s="171"/>
      <c r="AF878" s="171"/>
      <c r="AG878" s="179"/>
      <c r="AH878" s="171"/>
      <c r="AI878" s="171"/>
      <c r="AJ878" s="179"/>
      <c r="AK878" s="171"/>
      <c r="AL878" s="171"/>
      <c r="AM878" s="179"/>
      <c r="AN878" s="171"/>
      <c r="AO878" s="171"/>
      <c r="AP878" s="179"/>
      <c r="AQ878" s="171"/>
      <c r="AR878" s="171"/>
      <c r="AS878" s="179"/>
      <c r="AT878" s="171"/>
      <c r="AU878" s="171"/>
      <c r="AV878" s="179"/>
      <c r="AW878" s="171"/>
      <c r="AX878" s="171"/>
      <c r="AY878" s="179"/>
      <c r="AZ878" s="171"/>
      <c r="BA878" s="171"/>
      <c r="BB878" s="179"/>
      <c r="BC878" s="171"/>
      <c r="BD878" s="171"/>
      <c r="BE878" s="179"/>
      <c r="BF878" s="171"/>
      <c r="BG878" s="171"/>
      <c r="BH878" s="179"/>
      <c r="BI878" s="171"/>
      <c r="BJ878" s="171"/>
      <c r="BK878" s="179"/>
      <c r="BL878" s="171"/>
      <c r="BM878" s="171"/>
      <c r="BN878" s="179"/>
      <c r="BO878" s="171"/>
      <c r="BP878" s="171"/>
      <c r="BQ878" s="179"/>
      <c r="BR878" s="171"/>
      <c r="BS878" s="171"/>
      <c r="BT878" s="179"/>
      <c r="BU878" s="171"/>
      <c r="BV878" s="171"/>
      <c r="BW878" s="179"/>
      <c r="BX878" s="171"/>
      <c r="BY878" s="171"/>
      <c r="BZ878" s="179"/>
      <c r="CA878" s="171"/>
      <c r="CB878" s="171"/>
      <c r="CC878" s="179"/>
      <c r="CD878" s="171"/>
      <c r="CE878" s="171"/>
      <c r="CF878" s="179"/>
      <c r="CG878" s="171"/>
      <c r="CH878" s="171"/>
      <c r="CI878" s="179"/>
      <c r="CJ878" s="171"/>
      <c r="CK878" s="171"/>
      <c r="CL878" s="179"/>
      <c r="CM878" s="171"/>
      <c r="CN878" s="171"/>
      <c r="CO878" s="179"/>
      <c r="CP878" s="171"/>
      <c r="CQ878" s="171"/>
      <c r="CR878" s="179"/>
      <c r="CS878" s="171"/>
      <c r="CT878" s="171"/>
      <c r="CU878" s="179"/>
      <c r="CV878" s="171"/>
      <c r="CW878" s="171"/>
      <c r="CX878" s="179"/>
      <c r="CY878" s="171"/>
      <c r="CZ878" s="171"/>
      <c r="DA878" s="179"/>
      <c r="DB878" s="171"/>
      <c r="DC878" s="171"/>
      <c r="DD878" s="179"/>
      <c r="DE878" s="171"/>
      <c r="DF878" s="171"/>
      <c r="DG878" s="179"/>
      <c r="DH878" s="171"/>
      <c r="DI878" s="171"/>
      <c r="DJ878" s="179"/>
      <c r="DK878" s="171"/>
      <c r="DL878" s="171"/>
      <c r="DM878" s="179"/>
      <c r="DN878" s="171"/>
      <c r="DO878" s="171"/>
      <c r="DP878" s="179"/>
      <c r="DQ878" s="171"/>
      <c r="DR878" s="171"/>
      <c r="DS878" s="179"/>
      <c r="DT878" s="171"/>
      <c r="DU878" s="171"/>
      <c r="DV878" s="179"/>
    </row>
    <row r="879" spans="1:126" x14ac:dyDescent="0.2">
      <c r="A879" s="191"/>
      <c r="B879" s="203"/>
      <c r="C879" s="203"/>
      <c r="D879" s="203"/>
      <c r="E879" s="207"/>
      <c r="F879" s="202" t="s">
        <v>259</v>
      </c>
      <c r="G879" s="179"/>
      <c r="H879" s="179"/>
      <c r="I879" s="192"/>
      <c r="J879" s="192"/>
      <c r="K879" s="179"/>
      <c r="L879" s="179"/>
      <c r="M879" s="179"/>
      <c r="N879" s="179"/>
      <c r="O879" s="179"/>
      <c r="P879" s="179"/>
      <c r="Q879" s="179"/>
      <c r="R879" s="179"/>
      <c r="S879" s="179"/>
      <c r="T879" s="179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  <c r="AV879" s="179"/>
      <c r="AW879" s="179"/>
      <c r="AX879" s="179"/>
      <c r="AY879" s="179"/>
      <c r="AZ879" s="179"/>
      <c r="BA879" s="179"/>
      <c r="BB879" s="179"/>
      <c r="BC879" s="179"/>
      <c r="BD879" s="179"/>
      <c r="BE879" s="179"/>
      <c r="BF879" s="179"/>
      <c r="BG879" s="179"/>
      <c r="BH879" s="179"/>
      <c r="BI879" s="179"/>
      <c r="BJ879" s="179"/>
      <c r="BK879" s="179"/>
      <c r="BL879" s="179"/>
      <c r="BM879" s="179"/>
      <c r="BN879" s="179"/>
      <c r="BO879" s="179"/>
      <c r="BP879" s="179"/>
      <c r="BQ879" s="179"/>
      <c r="BR879" s="179"/>
      <c r="BS879" s="179"/>
      <c r="BT879" s="179"/>
      <c r="BU879" s="179"/>
      <c r="BV879" s="179"/>
      <c r="BW879" s="179"/>
      <c r="BX879" s="179"/>
      <c r="BY879" s="179"/>
      <c r="BZ879" s="179"/>
      <c r="CA879" s="179"/>
      <c r="CB879" s="179"/>
      <c r="CC879" s="179"/>
      <c r="CD879" s="179"/>
      <c r="CE879" s="179"/>
      <c r="CF879" s="179"/>
      <c r="CG879" s="179"/>
      <c r="CH879" s="179"/>
      <c r="CI879" s="179"/>
      <c r="CJ879" s="179"/>
      <c r="CK879" s="179"/>
      <c r="CL879" s="179"/>
      <c r="CM879" s="179"/>
      <c r="CN879" s="179"/>
      <c r="CO879" s="179"/>
      <c r="CP879" s="179"/>
      <c r="CQ879" s="179"/>
      <c r="CR879" s="179"/>
      <c r="CS879" s="179"/>
      <c r="CT879" s="179"/>
      <c r="CU879" s="179"/>
      <c r="CV879" s="179"/>
      <c r="CW879" s="179"/>
      <c r="CX879" s="179"/>
      <c r="CY879" s="179"/>
      <c r="CZ879" s="179"/>
      <c r="DA879" s="179"/>
      <c r="DB879" s="179"/>
      <c r="DC879" s="179"/>
      <c r="DD879" s="179"/>
      <c r="DE879" s="179"/>
      <c r="DF879" s="179"/>
      <c r="DG879" s="179"/>
      <c r="DH879" s="179"/>
      <c r="DI879" s="179"/>
      <c r="DJ879" s="179"/>
      <c r="DK879" s="179"/>
      <c r="DL879" s="179"/>
      <c r="DM879" s="179"/>
      <c r="DN879" s="179"/>
      <c r="DO879" s="179"/>
      <c r="DP879" s="179"/>
      <c r="DQ879" s="179"/>
      <c r="DR879" s="179"/>
      <c r="DS879" s="179"/>
      <c r="DT879" s="179"/>
      <c r="DU879" s="179"/>
      <c r="DV879" s="179"/>
    </row>
    <row r="880" spans="1:126" x14ac:dyDescent="0.2">
      <c r="A880" s="191"/>
      <c r="B880" s="203"/>
      <c r="C880" s="203"/>
      <c r="D880" s="203"/>
      <c r="E880" s="207"/>
      <c r="F880" s="202" t="s">
        <v>258</v>
      </c>
      <c r="G880" s="179"/>
      <c r="H880" s="179"/>
      <c r="I880" s="192"/>
      <c r="J880" s="192"/>
      <c r="K880" s="179"/>
      <c r="L880" s="179"/>
      <c r="M880" s="179"/>
      <c r="N880" s="179"/>
      <c r="O880" s="179"/>
      <c r="P880" s="179"/>
      <c r="Q880" s="179"/>
      <c r="R880" s="179"/>
      <c r="S880" s="179"/>
      <c r="T880" s="179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  <c r="AV880" s="179"/>
      <c r="AW880" s="179"/>
      <c r="AX880" s="179"/>
      <c r="AY880" s="179"/>
      <c r="AZ880" s="179"/>
      <c r="BA880" s="179"/>
      <c r="BB880" s="179"/>
      <c r="BC880" s="179"/>
      <c r="BD880" s="179"/>
      <c r="BE880" s="179"/>
      <c r="BF880" s="179"/>
      <c r="BG880" s="179"/>
      <c r="BH880" s="179"/>
      <c r="BI880" s="179"/>
      <c r="BJ880" s="179"/>
      <c r="BK880" s="179"/>
      <c r="BL880" s="179"/>
      <c r="BM880" s="179"/>
      <c r="BN880" s="179"/>
      <c r="BO880" s="179"/>
      <c r="BP880" s="179"/>
      <c r="BQ880" s="179"/>
      <c r="BR880" s="179"/>
      <c r="BS880" s="179"/>
      <c r="BT880" s="179"/>
      <c r="BU880" s="179"/>
      <c r="BV880" s="179"/>
      <c r="BW880" s="179"/>
      <c r="BX880" s="179"/>
      <c r="BY880" s="179"/>
      <c r="BZ880" s="179"/>
      <c r="CA880" s="179"/>
      <c r="CB880" s="179"/>
      <c r="CC880" s="179"/>
      <c r="CD880" s="179"/>
      <c r="CE880" s="179"/>
      <c r="CF880" s="179"/>
      <c r="CG880" s="179"/>
      <c r="CH880" s="179"/>
      <c r="CI880" s="179"/>
      <c r="CJ880" s="179"/>
      <c r="CK880" s="179"/>
      <c r="CL880" s="179"/>
      <c r="CM880" s="179"/>
      <c r="CN880" s="179"/>
      <c r="CO880" s="179"/>
      <c r="CP880" s="179"/>
      <c r="CQ880" s="179"/>
      <c r="CR880" s="179"/>
      <c r="CS880" s="179"/>
      <c r="CT880" s="179"/>
      <c r="CU880" s="179"/>
      <c r="CV880" s="179"/>
      <c r="CW880" s="179"/>
      <c r="CX880" s="179"/>
      <c r="CY880" s="179"/>
      <c r="CZ880" s="179"/>
      <c r="DA880" s="179"/>
      <c r="DB880" s="179"/>
      <c r="DC880" s="179"/>
      <c r="DD880" s="179"/>
      <c r="DE880" s="179"/>
      <c r="DF880" s="179"/>
      <c r="DG880" s="179"/>
      <c r="DH880" s="179"/>
      <c r="DI880" s="179"/>
      <c r="DJ880" s="179"/>
      <c r="DK880" s="179"/>
      <c r="DL880" s="179"/>
      <c r="DM880" s="179"/>
      <c r="DN880" s="179"/>
      <c r="DO880" s="179"/>
      <c r="DP880" s="179"/>
      <c r="DQ880" s="179"/>
      <c r="DR880" s="179"/>
      <c r="DS880" s="179"/>
      <c r="DT880" s="179"/>
      <c r="DU880" s="179"/>
      <c r="DV880" s="179"/>
    </row>
    <row r="881" spans="1:126" x14ac:dyDescent="0.2">
      <c r="A881" s="191"/>
      <c r="B881" s="203"/>
      <c r="C881" s="203"/>
      <c r="D881" s="203"/>
      <c r="E881" s="207"/>
      <c r="F881" s="202" t="s">
        <v>259</v>
      </c>
      <c r="G881" s="179"/>
      <c r="H881" s="179"/>
      <c r="I881" s="192"/>
      <c r="J881" s="192"/>
      <c r="K881" s="179"/>
      <c r="L881" s="179"/>
      <c r="M881" s="179"/>
      <c r="N881" s="179"/>
      <c r="O881" s="179"/>
      <c r="P881" s="179"/>
      <c r="Q881" s="179"/>
      <c r="R881" s="179"/>
      <c r="S881" s="179"/>
      <c r="T881" s="179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  <c r="AV881" s="179"/>
      <c r="AW881" s="179"/>
      <c r="AX881" s="179"/>
      <c r="AY881" s="179"/>
      <c r="AZ881" s="179"/>
      <c r="BA881" s="179"/>
      <c r="BB881" s="179"/>
      <c r="BC881" s="179"/>
      <c r="BD881" s="179"/>
      <c r="BE881" s="179"/>
      <c r="BF881" s="179"/>
      <c r="BG881" s="179"/>
      <c r="BH881" s="179"/>
      <c r="BI881" s="179"/>
      <c r="BJ881" s="179"/>
      <c r="BK881" s="179"/>
      <c r="BL881" s="179"/>
      <c r="BM881" s="179"/>
      <c r="BN881" s="179"/>
      <c r="BO881" s="179"/>
      <c r="BP881" s="179"/>
      <c r="BQ881" s="179"/>
      <c r="BR881" s="179"/>
      <c r="BS881" s="179"/>
      <c r="BT881" s="179"/>
      <c r="BU881" s="179"/>
      <c r="BV881" s="179"/>
      <c r="BW881" s="179"/>
      <c r="BX881" s="179"/>
      <c r="BY881" s="179"/>
      <c r="BZ881" s="179"/>
      <c r="CA881" s="179"/>
      <c r="CB881" s="179"/>
      <c r="CC881" s="179"/>
      <c r="CD881" s="179"/>
      <c r="CE881" s="179"/>
      <c r="CF881" s="179"/>
      <c r="CG881" s="179"/>
      <c r="CH881" s="179"/>
      <c r="CI881" s="179"/>
      <c r="CJ881" s="179"/>
      <c r="CK881" s="179"/>
      <c r="CL881" s="179"/>
      <c r="CM881" s="179"/>
      <c r="CN881" s="179"/>
      <c r="CO881" s="179"/>
      <c r="CP881" s="179"/>
      <c r="CQ881" s="179"/>
      <c r="CR881" s="179"/>
      <c r="CS881" s="179"/>
      <c r="CT881" s="179"/>
      <c r="CU881" s="179"/>
      <c r="CV881" s="179"/>
      <c r="CW881" s="179"/>
      <c r="CX881" s="179"/>
      <c r="CY881" s="179"/>
      <c r="CZ881" s="179"/>
      <c r="DA881" s="179"/>
      <c r="DB881" s="179"/>
      <c r="DC881" s="179"/>
      <c r="DD881" s="179"/>
      <c r="DE881" s="179"/>
      <c r="DF881" s="179"/>
      <c r="DG881" s="179"/>
      <c r="DH881" s="179"/>
      <c r="DI881" s="179"/>
      <c r="DJ881" s="179"/>
      <c r="DK881" s="179"/>
      <c r="DL881" s="179"/>
      <c r="DM881" s="179"/>
      <c r="DN881" s="179"/>
      <c r="DO881" s="179"/>
      <c r="DP881" s="179"/>
      <c r="DQ881" s="179"/>
      <c r="DR881" s="179"/>
      <c r="DS881" s="179"/>
      <c r="DT881" s="179"/>
      <c r="DU881" s="179"/>
      <c r="DV881" s="179"/>
    </row>
    <row r="882" spans="1:126" x14ac:dyDescent="0.2">
      <c r="A882" s="191"/>
      <c r="B882" s="203"/>
      <c r="C882" s="203"/>
      <c r="D882" s="203"/>
      <c r="E882" s="207"/>
      <c r="F882" s="202" t="s">
        <v>258</v>
      </c>
      <c r="G882" s="179"/>
      <c r="H882" s="179"/>
      <c r="I882" s="192"/>
      <c r="J882" s="192"/>
      <c r="K882" s="179"/>
      <c r="L882" s="179"/>
      <c r="M882" s="179"/>
      <c r="N882" s="179"/>
      <c r="O882" s="179"/>
      <c r="P882" s="179"/>
      <c r="Q882" s="179"/>
      <c r="R882" s="179"/>
      <c r="S882" s="179"/>
      <c r="T882" s="179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  <c r="AV882" s="179"/>
      <c r="AW882" s="179"/>
      <c r="AX882" s="179"/>
      <c r="AY882" s="179"/>
      <c r="AZ882" s="179"/>
      <c r="BA882" s="179"/>
      <c r="BB882" s="179"/>
      <c r="BC882" s="179"/>
      <c r="BD882" s="179"/>
      <c r="BE882" s="179"/>
      <c r="BF882" s="179"/>
      <c r="BG882" s="179"/>
      <c r="BH882" s="179"/>
      <c r="BI882" s="179"/>
      <c r="BJ882" s="179"/>
      <c r="BK882" s="179"/>
      <c r="BL882" s="179"/>
      <c r="BM882" s="179"/>
      <c r="BN882" s="179"/>
      <c r="BO882" s="179"/>
      <c r="BP882" s="179"/>
      <c r="BQ882" s="179"/>
      <c r="BR882" s="179"/>
      <c r="BS882" s="179"/>
      <c r="BT882" s="179"/>
      <c r="BU882" s="179"/>
      <c r="BV882" s="179"/>
      <c r="BW882" s="179"/>
      <c r="BX882" s="179"/>
      <c r="BY882" s="179"/>
      <c r="BZ882" s="179"/>
      <c r="CA882" s="179"/>
      <c r="CB882" s="179"/>
      <c r="CC882" s="179"/>
      <c r="CD882" s="179"/>
      <c r="CE882" s="179"/>
      <c r="CF882" s="179"/>
      <c r="CG882" s="179"/>
      <c r="CH882" s="179"/>
      <c r="CI882" s="179"/>
      <c r="CJ882" s="179"/>
      <c r="CK882" s="179"/>
      <c r="CL882" s="179"/>
      <c r="CM882" s="179"/>
      <c r="CN882" s="179"/>
      <c r="CO882" s="179"/>
      <c r="CP882" s="179"/>
      <c r="CQ882" s="179"/>
      <c r="CR882" s="179"/>
      <c r="CS882" s="179"/>
      <c r="CT882" s="179"/>
      <c r="CU882" s="179"/>
      <c r="CV882" s="179"/>
      <c r="CW882" s="179"/>
      <c r="CX882" s="179"/>
      <c r="CY882" s="179"/>
      <c r="CZ882" s="179"/>
      <c r="DA882" s="179"/>
      <c r="DB882" s="179"/>
      <c r="DC882" s="179"/>
      <c r="DD882" s="179"/>
      <c r="DE882" s="179"/>
      <c r="DF882" s="179"/>
      <c r="DG882" s="179"/>
      <c r="DH882" s="179"/>
      <c r="DI882" s="179"/>
      <c r="DJ882" s="179"/>
      <c r="DK882" s="179"/>
      <c r="DL882" s="179"/>
      <c r="DM882" s="179"/>
      <c r="DN882" s="179"/>
      <c r="DO882" s="179"/>
      <c r="DP882" s="179"/>
      <c r="DQ882" s="179"/>
      <c r="DR882" s="179"/>
      <c r="DS882" s="179"/>
      <c r="DT882" s="179"/>
      <c r="DU882" s="179"/>
      <c r="DV882" s="179"/>
    </row>
    <row r="883" spans="1:126" x14ac:dyDescent="0.2">
      <c r="A883" s="191"/>
      <c r="B883" s="203"/>
      <c r="C883" s="203"/>
      <c r="D883" s="203"/>
      <c r="E883" s="207"/>
      <c r="F883" s="202" t="s">
        <v>259</v>
      </c>
      <c r="G883" s="179"/>
      <c r="H883" s="179"/>
      <c r="I883" s="192"/>
      <c r="J883" s="192"/>
      <c r="K883" s="179"/>
      <c r="L883" s="179"/>
      <c r="M883" s="179"/>
      <c r="N883" s="179"/>
      <c r="O883" s="179"/>
      <c r="P883" s="179"/>
      <c r="Q883" s="179"/>
      <c r="R883" s="179"/>
      <c r="S883" s="179"/>
      <c r="T883" s="179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  <c r="AV883" s="179"/>
      <c r="AW883" s="179"/>
      <c r="AX883" s="179"/>
      <c r="AY883" s="179"/>
      <c r="AZ883" s="179"/>
      <c r="BA883" s="179"/>
      <c r="BB883" s="179"/>
      <c r="BC883" s="179"/>
      <c r="BD883" s="179"/>
      <c r="BE883" s="179"/>
      <c r="BF883" s="179"/>
      <c r="BG883" s="179"/>
      <c r="BH883" s="179"/>
      <c r="BI883" s="179"/>
      <c r="BJ883" s="179"/>
      <c r="BK883" s="179"/>
      <c r="BL883" s="179"/>
      <c r="BM883" s="179"/>
      <c r="BN883" s="179"/>
      <c r="BO883" s="179"/>
      <c r="BP883" s="179"/>
      <c r="BQ883" s="179"/>
      <c r="BR883" s="179"/>
      <c r="BS883" s="179"/>
      <c r="BT883" s="179"/>
      <c r="BU883" s="179"/>
      <c r="BV883" s="179"/>
      <c r="BW883" s="179"/>
      <c r="BX883" s="179"/>
      <c r="BY883" s="179"/>
      <c r="BZ883" s="179"/>
      <c r="CA883" s="179"/>
      <c r="CB883" s="179"/>
      <c r="CC883" s="179"/>
      <c r="CD883" s="179"/>
      <c r="CE883" s="179"/>
      <c r="CF883" s="179"/>
      <c r="CG883" s="179"/>
      <c r="CH883" s="179"/>
      <c r="CI883" s="179"/>
      <c r="CJ883" s="179"/>
      <c r="CK883" s="179"/>
      <c r="CL883" s="179"/>
      <c r="CM883" s="179"/>
      <c r="CN883" s="179"/>
      <c r="CO883" s="179"/>
      <c r="CP883" s="179"/>
      <c r="CQ883" s="179"/>
      <c r="CR883" s="179"/>
      <c r="CS883" s="179"/>
      <c r="CT883" s="179"/>
      <c r="CU883" s="179"/>
      <c r="CV883" s="179"/>
      <c r="CW883" s="179"/>
      <c r="CX883" s="179"/>
      <c r="CY883" s="179"/>
      <c r="CZ883" s="179"/>
      <c r="DA883" s="179"/>
      <c r="DB883" s="179"/>
      <c r="DC883" s="179"/>
      <c r="DD883" s="179"/>
      <c r="DE883" s="179"/>
      <c r="DF883" s="179"/>
      <c r="DG883" s="179"/>
      <c r="DH883" s="179"/>
      <c r="DI883" s="179"/>
      <c r="DJ883" s="179"/>
      <c r="DK883" s="179"/>
      <c r="DL883" s="179"/>
      <c r="DM883" s="179"/>
      <c r="DN883" s="179"/>
      <c r="DO883" s="179"/>
      <c r="DP883" s="179"/>
      <c r="DQ883" s="179"/>
      <c r="DR883" s="179"/>
      <c r="DS883" s="179"/>
      <c r="DT883" s="179"/>
      <c r="DU883" s="179"/>
      <c r="DV883" s="179"/>
    </row>
    <row r="884" spans="1:126" x14ac:dyDescent="0.2">
      <c r="A884" s="191"/>
      <c r="B884" s="203"/>
      <c r="C884" s="203"/>
      <c r="D884" s="203"/>
      <c r="E884" s="207"/>
      <c r="F884" s="202" t="s">
        <v>258</v>
      </c>
      <c r="G884" s="179"/>
      <c r="H884" s="179"/>
      <c r="I884" s="192"/>
      <c r="J884" s="192"/>
      <c r="K884" s="179"/>
      <c r="L884" s="179"/>
      <c r="M884" s="179"/>
      <c r="N884" s="179"/>
      <c r="O884" s="179"/>
      <c r="P884" s="179"/>
      <c r="Q884" s="179"/>
      <c r="R884" s="179"/>
      <c r="S884" s="179"/>
      <c r="T884" s="179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  <c r="AV884" s="179"/>
      <c r="AW884" s="179"/>
      <c r="AX884" s="179"/>
      <c r="AY884" s="179"/>
      <c r="AZ884" s="179"/>
      <c r="BA884" s="179"/>
      <c r="BB884" s="179"/>
      <c r="BC884" s="179"/>
      <c r="BD884" s="179"/>
      <c r="BE884" s="179"/>
      <c r="BF884" s="179"/>
      <c r="BG884" s="179"/>
      <c r="BH884" s="179"/>
      <c r="BI884" s="179"/>
      <c r="BJ884" s="179"/>
      <c r="BK884" s="179"/>
      <c r="BL884" s="179"/>
      <c r="BM884" s="179"/>
      <c r="BN884" s="179"/>
      <c r="BO884" s="179"/>
      <c r="BP884" s="179"/>
      <c r="BQ884" s="179"/>
      <c r="BR884" s="179"/>
      <c r="BS884" s="179"/>
      <c r="BT884" s="179"/>
      <c r="BU884" s="179"/>
      <c r="BV884" s="179"/>
      <c r="BW884" s="179"/>
      <c r="BX884" s="179"/>
      <c r="BY884" s="179"/>
      <c r="BZ884" s="179"/>
      <c r="CA884" s="179"/>
      <c r="CB884" s="179"/>
      <c r="CC884" s="179"/>
      <c r="CD884" s="179"/>
      <c r="CE884" s="179"/>
      <c r="CF884" s="179"/>
      <c r="CG884" s="179"/>
      <c r="CH884" s="179"/>
      <c r="CI884" s="179"/>
      <c r="CJ884" s="179"/>
      <c r="CK884" s="179"/>
      <c r="CL884" s="179"/>
      <c r="CM884" s="179"/>
      <c r="CN884" s="179"/>
      <c r="CO884" s="179"/>
      <c r="CP884" s="179"/>
      <c r="CQ884" s="179"/>
      <c r="CR884" s="179"/>
      <c r="CS884" s="179"/>
      <c r="CT884" s="179"/>
      <c r="CU884" s="179"/>
      <c r="CV884" s="179"/>
      <c r="CW884" s="179"/>
      <c r="CX884" s="179"/>
      <c r="CY884" s="179"/>
      <c r="CZ884" s="179"/>
      <c r="DA884" s="179"/>
      <c r="DB884" s="179"/>
      <c r="DC884" s="179"/>
      <c r="DD884" s="179"/>
      <c r="DE884" s="179"/>
      <c r="DF884" s="179"/>
      <c r="DG884" s="179"/>
      <c r="DH884" s="179"/>
      <c r="DI884" s="179"/>
      <c r="DJ884" s="179"/>
      <c r="DK884" s="179"/>
      <c r="DL884" s="179"/>
      <c r="DM884" s="179"/>
      <c r="DN884" s="179"/>
      <c r="DO884" s="179"/>
      <c r="DP884" s="179"/>
      <c r="DQ884" s="179"/>
      <c r="DR884" s="179"/>
      <c r="DS884" s="179"/>
      <c r="DT884" s="179"/>
      <c r="DU884" s="179"/>
      <c r="DV884" s="179"/>
    </row>
    <row r="885" spans="1:126" x14ac:dyDescent="0.2">
      <c r="A885" s="191"/>
      <c r="B885" s="203"/>
      <c r="C885" s="203"/>
      <c r="D885" s="203"/>
      <c r="E885" s="207"/>
      <c r="F885" s="202" t="s">
        <v>259</v>
      </c>
      <c r="G885" s="179"/>
      <c r="H885" s="179"/>
      <c r="I885" s="192"/>
      <c r="J885" s="192"/>
      <c r="K885" s="179"/>
      <c r="L885" s="179"/>
      <c r="M885" s="179"/>
      <c r="N885" s="179"/>
      <c r="O885" s="179"/>
      <c r="P885" s="179"/>
      <c r="Q885" s="179"/>
      <c r="R885" s="179"/>
      <c r="S885" s="179"/>
      <c r="T885" s="179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  <c r="AV885" s="179"/>
      <c r="AW885" s="179"/>
      <c r="AX885" s="179"/>
      <c r="AY885" s="179"/>
      <c r="AZ885" s="179"/>
      <c r="BA885" s="179"/>
      <c r="BB885" s="179"/>
      <c r="BC885" s="179"/>
      <c r="BD885" s="179"/>
      <c r="BE885" s="179"/>
      <c r="BF885" s="179"/>
      <c r="BG885" s="179"/>
      <c r="BH885" s="179"/>
      <c r="BI885" s="179"/>
      <c r="BJ885" s="179"/>
      <c r="BK885" s="179"/>
      <c r="BL885" s="179"/>
      <c r="BM885" s="179"/>
      <c r="BN885" s="179"/>
      <c r="BO885" s="179"/>
      <c r="BP885" s="179"/>
      <c r="BQ885" s="179"/>
      <c r="BR885" s="179"/>
      <c r="BS885" s="179"/>
      <c r="BT885" s="179"/>
      <c r="BU885" s="179"/>
      <c r="BV885" s="179"/>
      <c r="BW885" s="179"/>
      <c r="BX885" s="179"/>
      <c r="BY885" s="179"/>
      <c r="BZ885" s="179"/>
      <c r="CA885" s="179"/>
      <c r="CB885" s="179"/>
      <c r="CC885" s="179"/>
      <c r="CD885" s="179"/>
      <c r="CE885" s="179"/>
      <c r="CF885" s="179"/>
      <c r="CG885" s="179"/>
      <c r="CH885" s="179"/>
      <c r="CI885" s="179"/>
      <c r="CJ885" s="179"/>
      <c r="CK885" s="179"/>
      <c r="CL885" s="179"/>
      <c r="CM885" s="179"/>
      <c r="CN885" s="179"/>
      <c r="CO885" s="179"/>
      <c r="CP885" s="179"/>
      <c r="CQ885" s="179"/>
      <c r="CR885" s="179"/>
      <c r="CS885" s="179"/>
      <c r="CT885" s="179"/>
      <c r="CU885" s="179"/>
      <c r="CV885" s="179"/>
      <c r="CW885" s="179"/>
      <c r="CX885" s="179"/>
      <c r="CY885" s="179"/>
      <c r="CZ885" s="179"/>
      <c r="DA885" s="179"/>
      <c r="DB885" s="179"/>
      <c r="DC885" s="179"/>
      <c r="DD885" s="179"/>
      <c r="DE885" s="179"/>
      <c r="DF885" s="179"/>
      <c r="DG885" s="179"/>
      <c r="DH885" s="179"/>
      <c r="DI885" s="179"/>
      <c r="DJ885" s="179"/>
      <c r="DK885" s="179"/>
      <c r="DL885" s="179"/>
      <c r="DM885" s="179"/>
      <c r="DN885" s="179"/>
      <c r="DO885" s="179"/>
      <c r="DP885" s="179"/>
      <c r="DQ885" s="179"/>
      <c r="DR885" s="179"/>
      <c r="DS885" s="179"/>
      <c r="DT885" s="179"/>
      <c r="DU885" s="179"/>
      <c r="DV885" s="179"/>
    </row>
    <row r="886" spans="1:126" x14ac:dyDescent="0.2">
      <c r="A886" s="191"/>
      <c r="B886" s="203"/>
      <c r="C886" s="203"/>
      <c r="D886" s="203"/>
      <c r="E886" s="207"/>
      <c r="F886" s="202" t="s">
        <v>258</v>
      </c>
      <c r="G886" s="179"/>
      <c r="H886" s="179"/>
      <c r="I886" s="192"/>
      <c r="J886" s="192"/>
      <c r="K886" s="179"/>
      <c r="L886" s="179"/>
      <c r="M886" s="179"/>
      <c r="N886" s="179"/>
      <c r="O886" s="179"/>
      <c r="P886" s="179"/>
      <c r="Q886" s="179"/>
      <c r="R886" s="179"/>
      <c r="S886" s="179"/>
      <c r="T886" s="179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  <c r="AV886" s="179"/>
      <c r="AW886" s="179"/>
      <c r="AX886" s="179"/>
      <c r="AY886" s="179"/>
      <c r="AZ886" s="179"/>
      <c r="BA886" s="179"/>
      <c r="BB886" s="179"/>
      <c r="BC886" s="179"/>
      <c r="BD886" s="179"/>
      <c r="BE886" s="179"/>
      <c r="BF886" s="179"/>
      <c r="BG886" s="179"/>
      <c r="BH886" s="179"/>
      <c r="BI886" s="179"/>
      <c r="BJ886" s="179"/>
      <c r="BK886" s="179"/>
      <c r="BL886" s="179"/>
      <c r="BM886" s="179"/>
      <c r="BN886" s="179"/>
      <c r="BO886" s="179"/>
      <c r="BP886" s="179"/>
      <c r="BQ886" s="179"/>
      <c r="BR886" s="179"/>
      <c r="BS886" s="179"/>
      <c r="BT886" s="179"/>
      <c r="BU886" s="179"/>
      <c r="BV886" s="179"/>
      <c r="BW886" s="179"/>
      <c r="BX886" s="179"/>
      <c r="BY886" s="179"/>
      <c r="BZ886" s="179"/>
      <c r="CA886" s="179"/>
      <c r="CB886" s="179"/>
      <c r="CC886" s="179"/>
      <c r="CD886" s="179"/>
      <c r="CE886" s="179"/>
      <c r="CF886" s="179"/>
      <c r="CG886" s="179"/>
      <c r="CH886" s="179"/>
      <c r="CI886" s="179"/>
      <c r="CJ886" s="179"/>
      <c r="CK886" s="179"/>
      <c r="CL886" s="179"/>
      <c r="CM886" s="179"/>
      <c r="CN886" s="179"/>
      <c r="CO886" s="179"/>
      <c r="CP886" s="179"/>
      <c r="CQ886" s="179"/>
      <c r="CR886" s="179"/>
      <c r="CS886" s="179"/>
      <c r="CT886" s="179"/>
      <c r="CU886" s="179"/>
      <c r="CV886" s="179"/>
      <c r="CW886" s="179"/>
      <c r="CX886" s="179"/>
      <c r="CY886" s="179"/>
      <c r="CZ886" s="179"/>
      <c r="DA886" s="179"/>
      <c r="DB886" s="179"/>
      <c r="DC886" s="179"/>
      <c r="DD886" s="179"/>
      <c r="DE886" s="179"/>
      <c r="DF886" s="179"/>
      <c r="DG886" s="179"/>
      <c r="DH886" s="179"/>
      <c r="DI886" s="179"/>
      <c r="DJ886" s="179"/>
      <c r="DK886" s="179"/>
      <c r="DL886" s="179"/>
      <c r="DM886" s="179"/>
      <c r="DN886" s="179"/>
      <c r="DO886" s="179"/>
      <c r="DP886" s="179"/>
      <c r="DQ886" s="179"/>
      <c r="DR886" s="179"/>
      <c r="DS886" s="179"/>
      <c r="DT886" s="179"/>
      <c r="DU886" s="179"/>
      <c r="DV886" s="179"/>
    </row>
    <row r="887" spans="1:126" x14ac:dyDescent="0.2">
      <c r="A887" s="191"/>
      <c r="B887" s="203"/>
      <c r="C887" s="203"/>
      <c r="D887" s="203"/>
      <c r="E887" s="207"/>
      <c r="F887" s="202" t="s">
        <v>259</v>
      </c>
      <c r="G887" s="179"/>
      <c r="H887" s="179"/>
      <c r="I887" s="192"/>
      <c r="J887" s="192"/>
      <c r="K887" s="179"/>
      <c r="L887" s="179"/>
      <c r="M887" s="179"/>
      <c r="N887" s="179"/>
      <c r="O887" s="179"/>
      <c r="P887" s="179"/>
      <c r="Q887" s="179"/>
      <c r="R887" s="179"/>
      <c r="S887" s="179"/>
      <c r="T887" s="179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  <c r="AV887" s="179"/>
      <c r="AW887" s="179"/>
      <c r="AX887" s="179"/>
      <c r="AY887" s="179"/>
      <c r="AZ887" s="179"/>
      <c r="BA887" s="179"/>
      <c r="BB887" s="179"/>
      <c r="BC887" s="179"/>
      <c r="BD887" s="179"/>
      <c r="BE887" s="179"/>
      <c r="BF887" s="179"/>
      <c r="BG887" s="179"/>
      <c r="BH887" s="179"/>
      <c r="BI887" s="179"/>
      <c r="BJ887" s="179"/>
      <c r="BK887" s="179"/>
      <c r="BL887" s="179"/>
      <c r="BM887" s="179"/>
      <c r="BN887" s="179"/>
      <c r="BO887" s="179"/>
      <c r="BP887" s="179"/>
      <c r="BQ887" s="179"/>
      <c r="BR887" s="179"/>
      <c r="BS887" s="179"/>
      <c r="BT887" s="179"/>
      <c r="BU887" s="179"/>
      <c r="BV887" s="179"/>
      <c r="BW887" s="179"/>
      <c r="BX887" s="179"/>
      <c r="BY887" s="179"/>
      <c r="BZ887" s="179"/>
      <c r="CA887" s="179"/>
      <c r="CB887" s="179"/>
      <c r="CC887" s="179"/>
      <c r="CD887" s="179"/>
      <c r="CE887" s="179"/>
      <c r="CF887" s="179"/>
      <c r="CG887" s="179"/>
      <c r="CH887" s="179"/>
      <c r="CI887" s="179"/>
      <c r="CJ887" s="179"/>
      <c r="CK887" s="179"/>
      <c r="CL887" s="179"/>
      <c r="CM887" s="179"/>
      <c r="CN887" s="179"/>
      <c r="CO887" s="179"/>
      <c r="CP887" s="179"/>
      <c r="CQ887" s="179"/>
      <c r="CR887" s="179"/>
      <c r="CS887" s="179"/>
      <c r="CT887" s="179"/>
      <c r="CU887" s="179"/>
      <c r="CV887" s="179"/>
      <c r="CW887" s="179"/>
      <c r="CX887" s="179"/>
      <c r="CY887" s="179"/>
      <c r="CZ887" s="179"/>
      <c r="DA887" s="179"/>
      <c r="DB887" s="179"/>
      <c r="DC887" s="179"/>
      <c r="DD887" s="179"/>
      <c r="DE887" s="179"/>
      <c r="DF887" s="179"/>
      <c r="DG887" s="179"/>
      <c r="DH887" s="179"/>
      <c r="DI887" s="179"/>
      <c r="DJ887" s="179"/>
      <c r="DK887" s="179"/>
      <c r="DL887" s="179"/>
      <c r="DM887" s="179"/>
      <c r="DN887" s="179"/>
      <c r="DO887" s="179"/>
      <c r="DP887" s="179"/>
      <c r="DQ887" s="179"/>
      <c r="DR887" s="179"/>
      <c r="DS887" s="179"/>
      <c r="DT887" s="179"/>
      <c r="DU887" s="179"/>
      <c r="DV887" s="179"/>
    </row>
    <row r="888" spans="1:126" x14ac:dyDescent="0.2">
      <c r="A888" s="191"/>
      <c r="B888" s="203"/>
      <c r="C888" s="203"/>
      <c r="D888" s="203"/>
      <c r="E888" s="207"/>
      <c r="F888" s="202" t="s">
        <v>258</v>
      </c>
      <c r="G888" s="179"/>
      <c r="H888" s="179"/>
      <c r="I888" s="192"/>
      <c r="J888" s="192"/>
      <c r="K888" s="179"/>
      <c r="L888" s="179"/>
      <c r="M888" s="179"/>
      <c r="N888" s="179"/>
      <c r="O888" s="179"/>
      <c r="P888" s="179"/>
      <c r="Q888" s="179"/>
      <c r="R888" s="179"/>
      <c r="S888" s="179"/>
      <c r="T888" s="179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  <c r="AV888" s="179"/>
      <c r="AW888" s="179"/>
      <c r="AX888" s="179"/>
      <c r="AY888" s="179"/>
      <c r="AZ888" s="179"/>
      <c r="BA888" s="179"/>
      <c r="BB888" s="179"/>
      <c r="BC888" s="179"/>
      <c r="BD888" s="179"/>
      <c r="BE888" s="179"/>
      <c r="BF888" s="179"/>
      <c r="BG888" s="179"/>
      <c r="BH888" s="179"/>
      <c r="BI888" s="179"/>
      <c r="BJ888" s="179"/>
      <c r="BK888" s="179"/>
      <c r="BL888" s="179"/>
      <c r="BM888" s="179"/>
      <c r="BN888" s="179"/>
      <c r="BO888" s="179"/>
      <c r="BP888" s="179"/>
      <c r="BQ888" s="179"/>
      <c r="BR888" s="179"/>
      <c r="BS888" s="179"/>
      <c r="BT888" s="179"/>
      <c r="BU888" s="179"/>
      <c r="BV888" s="179"/>
      <c r="BW888" s="179"/>
      <c r="BX888" s="179"/>
      <c r="BY888" s="179"/>
      <c r="BZ888" s="179"/>
      <c r="CA888" s="179"/>
      <c r="CB888" s="179"/>
      <c r="CC888" s="179"/>
      <c r="CD888" s="179"/>
      <c r="CE888" s="179"/>
      <c r="CF888" s="179"/>
      <c r="CG888" s="179"/>
      <c r="CH888" s="179"/>
      <c r="CI888" s="179"/>
      <c r="CJ888" s="179"/>
      <c r="CK888" s="179"/>
      <c r="CL888" s="179"/>
      <c r="CM888" s="179"/>
      <c r="CN888" s="179"/>
      <c r="CO888" s="179"/>
      <c r="CP888" s="179"/>
      <c r="CQ888" s="179"/>
      <c r="CR888" s="179"/>
      <c r="CS888" s="179"/>
      <c r="CT888" s="179"/>
      <c r="CU888" s="179"/>
      <c r="CV888" s="179"/>
      <c r="CW888" s="179"/>
      <c r="CX888" s="179"/>
      <c r="CY888" s="179"/>
      <c r="CZ888" s="179"/>
      <c r="DA888" s="179"/>
      <c r="DB888" s="179"/>
      <c r="DC888" s="179"/>
      <c r="DD888" s="179"/>
      <c r="DE888" s="179"/>
      <c r="DF888" s="179"/>
      <c r="DG888" s="179"/>
      <c r="DH888" s="179"/>
      <c r="DI888" s="179"/>
      <c r="DJ888" s="179"/>
      <c r="DK888" s="179"/>
      <c r="DL888" s="179"/>
      <c r="DM888" s="179"/>
      <c r="DN888" s="179"/>
      <c r="DO888" s="179"/>
      <c r="DP888" s="179"/>
      <c r="DQ888" s="179"/>
      <c r="DR888" s="179"/>
      <c r="DS888" s="179"/>
      <c r="DT888" s="179"/>
      <c r="DU888" s="179"/>
      <c r="DV888" s="179"/>
    </row>
    <row r="889" spans="1:126" x14ac:dyDescent="0.2">
      <c r="A889" s="191"/>
      <c r="B889" s="203"/>
      <c r="C889" s="203"/>
      <c r="D889" s="203"/>
      <c r="E889" s="207"/>
      <c r="F889" s="202" t="s">
        <v>259</v>
      </c>
      <c r="G889" s="179"/>
      <c r="H889" s="179"/>
      <c r="I889" s="192"/>
      <c r="J889" s="192"/>
      <c r="K889" s="179"/>
      <c r="L889" s="179"/>
      <c r="M889" s="179"/>
      <c r="N889" s="179"/>
      <c r="O889" s="179"/>
      <c r="P889" s="179"/>
      <c r="Q889" s="179"/>
      <c r="R889" s="179"/>
      <c r="S889" s="179"/>
      <c r="T889" s="179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  <c r="AV889" s="179"/>
      <c r="AW889" s="179"/>
      <c r="AX889" s="179"/>
      <c r="AY889" s="179"/>
      <c r="AZ889" s="179"/>
      <c r="BA889" s="179"/>
      <c r="BB889" s="179"/>
      <c r="BC889" s="179"/>
      <c r="BD889" s="179"/>
      <c r="BE889" s="179"/>
      <c r="BF889" s="179"/>
      <c r="BG889" s="179"/>
      <c r="BH889" s="179"/>
      <c r="BI889" s="179"/>
      <c r="BJ889" s="179"/>
      <c r="BK889" s="179"/>
      <c r="BL889" s="179"/>
      <c r="BM889" s="179"/>
      <c r="BN889" s="179"/>
      <c r="BO889" s="179"/>
      <c r="BP889" s="179"/>
      <c r="BQ889" s="179"/>
      <c r="BR889" s="179"/>
      <c r="BS889" s="179"/>
      <c r="BT889" s="179"/>
      <c r="BU889" s="179"/>
      <c r="BV889" s="179"/>
      <c r="BW889" s="179"/>
      <c r="BX889" s="179"/>
      <c r="BY889" s="179"/>
      <c r="BZ889" s="179"/>
      <c r="CA889" s="179"/>
      <c r="CB889" s="179"/>
      <c r="CC889" s="179"/>
      <c r="CD889" s="179"/>
      <c r="CE889" s="179"/>
      <c r="CF889" s="179"/>
      <c r="CG889" s="179"/>
      <c r="CH889" s="179"/>
      <c r="CI889" s="179"/>
      <c r="CJ889" s="179"/>
      <c r="CK889" s="179"/>
      <c r="CL889" s="179"/>
      <c r="CM889" s="179"/>
      <c r="CN889" s="179"/>
      <c r="CO889" s="179"/>
      <c r="CP889" s="179"/>
      <c r="CQ889" s="179"/>
      <c r="CR889" s="179"/>
      <c r="CS889" s="179"/>
      <c r="CT889" s="179"/>
      <c r="CU889" s="179"/>
      <c r="CV889" s="179"/>
      <c r="CW889" s="179"/>
      <c r="CX889" s="179"/>
      <c r="CY889" s="179"/>
      <c r="CZ889" s="179"/>
      <c r="DA889" s="179"/>
      <c r="DB889" s="179"/>
      <c r="DC889" s="179"/>
      <c r="DD889" s="179"/>
      <c r="DE889" s="179"/>
      <c r="DF889" s="179"/>
      <c r="DG889" s="179"/>
      <c r="DH889" s="179"/>
      <c r="DI889" s="179"/>
      <c r="DJ889" s="179"/>
      <c r="DK889" s="179"/>
      <c r="DL889" s="179"/>
      <c r="DM889" s="179"/>
      <c r="DN889" s="179"/>
      <c r="DO889" s="179"/>
      <c r="DP889" s="179"/>
      <c r="DQ889" s="179"/>
      <c r="DR889" s="179"/>
      <c r="DS889" s="179"/>
      <c r="DT889" s="179"/>
      <c r="DU889" s="179"/>
      <c r="DV889" s="179"/>
    </row>
    <row r="890" spans="1:126" x14ac:dyDescent="0.2">
      <c r="A890" s="191"/>
      <c r="B890" s="203"/>
      <c r="C890" s="203"/>
      <c r="D890" s="203"/>
      <c r="E890" s="207"/>
      <c r="F890" s="202" t="s">
        <v>258</v>
      </c>
      <c r="G890" s="179"/>
      <c r="H890" s="179"/>
      <c r="I890" s="192"/>
      <c r="J890" s="192"/>
      <c r="K890" s="179"/>
      <c r="L890" s="179"/>
      <c r="M890" s="179"/>
      <c r="N890" s="179"/>
      <c r="O890" s="179"/>
      <c r="P890" s="179"/>
      <c r="Q890" s="179"/>
      <c r="R890" s="179"/>
      <c r="S890" s="179"/>
      <c r="T890" s="179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  <c r="AV890" s="179"/>
      <c r="AW890" s="179"/>
      <c r="AX890" s="179"/>
      <c r="AY890" s="179"/>
      <c r="AZ890" s="179"/>
      <c r="BA890" s="179"/>
      <c r="BB890" s="179"/>
      <c r="BC890" s="179"/>
      <c r="BD890" s="179"/>
      <c r="BE890" s="179"/>
      <c r="BF890" s="179"/>
      <c r="BG890" s="179"/>
      <c r="BH890" s="179"/>
      <c r="BI890" s="179"/>
      <c r="BJ890" s="179"/>
      <c r="BK890" s="179"/>
      <c r="BL890" s="179"/>
      <c r="BM890" s="179"/>
      <c r="BN890" s="179"/>
      <c r="BO890" s="179"/>
      <c r="BP890" s="179"/>
      <c r="BQ890" s="179"/>
      <c r="BR890" s="179"/>
      <c r="BS890" s="179"/>
      <c r="BT890" s="179"/>
      <c r="BU890" s="179"/>
      <c r="BV890" s="179"/>
      <c r="BW890" s="179"/>
      <c r="BX890" s="179"/>
      <c r="BY890" s="179"/>
      <c r="BZ890" s="179"/>
      <c r="CA890" s="179"/>
      <c r="CB890" s="179"/>
      <c r="CC890" s="179"/>
      <c r="CD890" s="179"/>
      <c r="CE890" s="179"/>
      <c r="CF890" s="179"/>
      <c r="CG890" s="179"/>
      <c r="CH890" s="179"/>
      <c r="CI890" s="179"/>
      <c r="CJ890" s="179"/>
      <c r="CK890" s="179"/>
      <c r="CL890" s="179"/>
      <c r="CM890" s="179"/>
      <c r="CN890" s="179"/>
      <c r="CO890" s="179"/>
      <c r="CP890" s="179"/>
      <c r="CQ890" s="179"/>
      <c r="CR890" s="179"/>
      <c r="CS890" s="179"/>
      <c r="CT890" s="179"/>
      <c r="CU890" s="179"/>
      <c r="CV890" s="179"/>
      <c r="CW890" s="179"/>
      <c r="CX890" s="179"/>
      <c r="CY890" s="179"/>
      <c r="CZ890" s="179"/>
      <c r="DA890" s="179"/>
      <c r="DB890" s="179"/>
      <c r="DC890" s="179"/>
      <c r="DD890" s="179"/>
      <c r="DE890" s="179"/>
      <c r="DF890" s="179"/>
      <c r="DG890" s="179"/>
      <c r="DH890" s="179"/>
      <c r="DI890" s="179"/>
      <c r="DJ890" s="179"/>
      <c r="DK890" s="179"/>
      <c r="DL890" s="179"/>
      <c r="DM890" s="179"/>
      <c r="DN890" s="179"/>
      <c r="DO890" s="179"/>
      <c r="DP890" s="179"/>
      <c r="DQ890" s="179"/>
      <c r="DR890" s="179"/>
      <c r="DS890" s="179"/>
      <c r="DT890" s="179"/>
      <c r="DU890" s="179"/>
      <c r="DV890" s="179"/>
    </row>
    <row r="891" spans="1:126" x14ac:dyDescent="0.2">
      <c r="A891" s="191"/>
      <c r="B891" s="203"/>
      <c r="C891" s="203"/>
      <c r="D891" s="203"/>
      <c r="E891" s="207"/>
      <c r="F891" s="202" t="s">
        <v>259</v>
      </c>
      <c r="G891" s="179"/>
      <c r="H891" s="179"/>
      <c r="I891" s="192"/>
      <c r="J891" s="192"/>
      <c r="K891" s="179"/>
      <c r="L891" s="179"/>
      <c r="M891" s="179"/>
      <c r="N891" s="179"/>
      <c r="O891" s="179"/>
      <c r="P891" s="179"/>
      <c r="Q891" s="179"/>
      <c r="R891" s="179"/>
      <c r="S891" s="179"/>
      <c r="T891" s="179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  <c r="AV891" s="179"/>
      <c r="AW891" s="179"/>
      <c r="AX891" s="179"/>
      <c r="AY891" s="179"/>
      <c r="AZ891" s="179"/>
      <c r="BA891" s="179"/>
      <c r="BB891" s="179"/>
      <c r="BC891" s="179"/>
      <c r="BD891" s="179"/>
      <c r="BE891" s="179"/>
      <c r="BF891" s="179"/>
      <c r="BG891" s="179"/>
      <c r="BH891" s="179"/>
      <c r="BI891" s="179"/>
      <c r="BJ891" s="179"/>
      <c r="BK891" s="179"/>
      <c r="BL891" s="179"/>
      <c r="BM891" s="179"/>
      <c r="BN891" s="179"/>
      <c r="BO891" s="179"/>
      <c r="BP891" s="179"/>
      <c r="BQ891" s="179"/>
      <c r="BR891" s="179"/>
      <c r="BS891" s="179"/>
      <c r="BT891" s="179"/>
      <c r="BU891" s="179"/>
      <c r="BV891" s="179"/>
      <c r="BW891" s="179"/>
      <c r="BX891" s="179"/>
      <c r="BY891" s="179"/>
      <c r="BZ891" s="179"/>
      <c r="CA891" s="179"/>
      <c r="CB891" s="179"/>
      <c r="CC891" s="179"/>
      <c r="CD891" s="179"/>
      <c r="CE891" s="179"/>
      <c r="CF891" s="179"/>
      <c r="CG891" s="179"/>
      <c r="CH891" s="179"/>
      <c r="CI891" s="179"/>
      <c r="CJ891" s="179"/>
      <c r="CK891" s="179"/>
      <c r="CL891" s="179"/>
      <c r="CM891" s="179"/>
      <c r="CN891" s="179"/>
      <c r="CO891" s="179"/>
      <c r="CP891" s="179"/>
      <c r="CQ891" s="179"/>
      <c r="CR891" s="179"/>
      <c r="CS891" s="179"/>
      <c r="CT891" s="179"/>
      <c r="CU891" s="179"/>
      <c r="CV891" s="179"/>
      <c r="CW891" s="179"/>
      <c r="CX891" s="179"/>
      <c r="CY891" s="179"/>
      <c r="CZ891" s="179"/>
      <c r="DA891" s="179"/>
      <c r="DB891" s="179"/>
      <c r="DC891" s="179"/>
      <c r="DD891" s="179"/>
      <c r="DE891" s="179"/>
      <c r="DF891" s="179"/>
      <c r="DG891" s="179"/>
      <c r="DH891" s="179"/>
      <c r="DI891" s="179"/>
      <c r="DJ891" s="179"/>
      <c r="DK891" s="179"/>
      <c r="DL891" s="179"/>
      <c r="DM891" s="179"/>
      <c r="DN891" s="179"/>
      <c r="DO891" s="179"/>
      <c r="DP891" s="179"/>
      <c r="DQ891" s="179"/>
      <c r="DR891" s="179"/>
      <c r="DS891" s="179"/>
      <c r="DT891" s="179"/>
      <c r="DU891" s="179"/>
      <c r="DV891" s="179"/>
    </row>
    <row r="892" spans="1:126" x14ac:dyDescent="0.2">
      <c r="A892" s="191"/>
      <c r="B892" s="203"/>
      <c r="C892" s="203"/>
      <c r="D892" s="203"/>
      <c r="E892" s="207"/>
      <c r="F892" s="202" t="s">
        <v>258</v>
      </c>
      <c r="G892" s="179"/>
      <c r="H892" s="179"/>
      <c r="I892" s="192"/>
      <c r="J892" s="192"/>
      <c r="K892" s="179"/>
      <c r="L892" s="179"/>
      <c r="M892" s="179"/>
      <c r="N892" s="179"/>
      <c r="O892" s="179"/>
      <c r="P892" s="179"/>
      <c r="Q892" s="179"/>
      <c r="R892" s="179"/>
      <c r="S892" s="179"/>
      <c r="T892" s="179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  <c r="AV892" s="179"/>
      <c r="AW892" s="179"/>
      <c r="AX892" s="179"/>
      <c r="AY892" s="179"/>
      <c r="AZ892" s="179"/>
      <c r="BA892" s="179"/>
      <c r="BB892" s="179"/>
      <c r="BC892" s="179"/>
      <c r="BD892" s="179"/>
      <c r="BE892" s="179"/>
      <c r="BF892" s="179"/>
      <c r="BG892" s="179"/>
      <c r="BH892" s="179"/>
      <c r="BI892" s="179"/>
      <c r="BJ892" s="179"/>
      <c r="BK892" s="179"/>
      <c r="BL892" s="179"/>
      <c r="BM892" s="179"/>
      <c r="BN892" s="179"/>
      <c r="BO892" s="179"/>
      <c r="BP892" s="179"/>
      <c r="BQ892" s="179"/>
      <c r="BR892" s="179"/>
      <c r="BS892" s="179"/>
      <c r="BT892" s="179"/>
      <c r="BU892" s="179"/>
      <c r="BV892" s="179"/>
      <c r="BW892" s="179"/>
      <c r="BX892" s="179"/>
      <c r="BY892" s="179"/>
      <c r="BZ892" s="179"/>
      <c r="CA892" s="179"/>
      <c r="CB892" s="179"/>
      <c r="CC892" s="179"/>
      <c r="CD892" s="179"/>
      <c r="CE892" s="179"/>
      <c r="CF892" s="179"/>
      <c r="CG892" s="179"/>
      <c r="CH892" s="179"/>
      <c r="CI892" s="179"/>
      <c r="CJ892" s="179"/>
      <c r="CK892" s="179"/>
      <c r="CL892" s="179"/>
      <c r="CM892" s="179"/>
      <c r="CN892" s="179"/>
      <c r="CO892" s="179"/>
      <c r="CP892" s="179"/>
      <c r="CQ892" s="179"/>
      <c r="CR892" s="179"/>
      <c r="CS892" s="179"/>
      <c r="CT892" s="179"/>
      <c r="CU892" s="179"/>
      <c r="CV892" s="179"/>
      <c r="CW892" s="179"/>
      <c r="CX892" s="179"/>
      <c r="CY892" s="179"/>
      <c r="CZ892" s="179"/>
      <c r="DA892" s="179"/>
      <c r="DB892" s="179"/>
      <c r="DC892" s="179"/>
      <c r="DD892" s="179"/>
      <c r="DE892" s="179"/>
      <c r="DF892" s="179"/>
      <c r="DG892" s="179"/>
      <c r="DH892" s="179"/>
      <c r="DI892" s="179"/>
      <c r="DJ892" s="179"/>
      <c r="DK892" s="179"/>
      <c r="DL892" s="179"/>
      <c r="DM892" s="179"/>
      <c r="DN892" s="179"/>
      <c r="DO892" s="179"/>
      <c r="DP892" s="179"/>
      <c r="DQ892" s="179"/>
      <c r="DR892" s="179"/>
      <c r="DS892" s="179"/>
      <c r="DT892" s="179"/>
      <c r="DU892" s="179"/>
      <c r="DV892" s="179"/>
    </row>
    <row r="893" spans="1:126" x14ac:dyDescent="0.2">
      <c r="A893" s="191"/>
      <c r="B893" s="203"/>
      <c r="C893" s="203"/>
      <c r="D893" s="203"/>
      <c r="E893" s="207"/>
      <c r="F893" s="202" t="s">
        <v>259</v>
      </c>
      <c r="G893" s="179"/>
      <c r="H893" s="179"/>
      <c r="I893" s="192"/>
      <c r="J893" s="192"/>
      <c r="K893" s="179"/>
      <c r="L893" s="179"/>
      <c r="M893" s="179"/>
      <c r="N893" s="179"/>
      <c r="O893" s="179"/>
      <c r="P893" s="179"/>
      <c r="Q893" s="179"/>
      <c r="R893" s="179"/>
      <c r="S893" s="179"/>
      <c r="T893" s="179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  <c r="AV893" s="179"/>
      <c r="AW893" s="179"/>
      <c r="AX893" s="179"/>
      <c r="AY893" s="179"/>
      <c r="AZ893" s="179"/>
      <c r="BA893" s="179"/>
      <c r="BB893" s="179"/>
      <c r="BC893" s="179"/>
      <c r="BD893" s="179"/>
      <c r="BE893" s="179"/>
      <c r="BF893" s="179"/>
      <c r="BG893" s="179"/>
      <c r="BH893" s="179"/>
      <c r="BI893" s="179"/>
      <c r="BJ893" s="179"/>
      <c r="BK893" s="179"/>
      <c r="BL893" s="179"/>
      <c r="BM893" s="179"/>
      <c r="BN893" s="179"/>
      <c r="BO893" s="179"/>
      <c r="BP893" s="179"/>
      <c r="BQ893" s="179"/>
      <c r="BR893" s="179"/>
      <c r="BS893" s="179"/>
      <c r="BT893" s="179"/>
      <c r="BU893" s="179"/>
      <c r="BV893" s="179"/>
      <c r="BW893" s="179"/>
      <c r="BX893" s="179"/>
      <c r="BY893" s="179"/>
      <c r="BZ893" s="179"/>
      <c r="CA893" s="179"/>
      <c r="CB893" s="179"/>
      <c r="CC893" s="179"/>
      <c r="CD893" s="179"/>
      <c r="CE893" s="179"/>
      <c r="CF893" s="179"/>
      <c r="CG893" s="179"/>
      <c r="CH893" s="179"/>
      <c r="CI893" s="179"/>
      <c r="CJ893" s="179"/>
      <c r="CK893" s="179"/>
      <c r="CL893" s="179"/>
      <c r="CM893" s="179"/>
      <c r="CN893" s="179"/>
      <c r="CO893" s="179"/>
      <c r="CP893" s="179"/>
      <c r="CQ893" s="179"/>
      <c r="CR893" s="179"/>
      <c r="CS893" s="179"/>
      <c r="CT893" s="179"/>
      <c r="CU893" s="179"/>
      <c r="CV893" s="179"/>
      <c r="CW893" s="179"/>
      <c r="CX893" s="179"/>
      <c r="CY893" s="179"/>
      <c r="CZ893" s="179"/>
      <c r="DA893" s="179"/>
      <c r="DB893" s="179"/>
      <c r="DC893" s="179"/>
      <c r="DD893" s="179"/>
      <c r="DE893" s="179"/>
      <c r="DF893" s="179"/>
      <c r="DG893" s="179"/>
      <c r="DH893" s="179"/>
      <c r="DI893" s="179"/>
      <c r="DJ893" s="179"/>
      <c r="DK893" s="179"/>
      <c r="DL893" s="179"/>
      <c r="DM893" s="179"/>
      <c r="DN893" s="179"/>
      <c r="DO893" s="179"/>
      <c r="DP893" s="179"/>
      <c r="DQ893" s="179"/>
      <c r="DR893" s="179"/>
      <c r="DS893" s="179"/>
      <c r="DT893" s="179"/>
      <c r="DU893" s="179"/>
      <c r="DV893" s="179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M8786"/>
  <sheetViews>
    <sheetView showGridLines="0" topLeftCell="A22" zoomScale="85" zoomScaleNormal="85" workbookViewId="0">
      <selection activeCell="L35" sqref="L35"/>
    </sheetView>
  </sheetViews>
  <sheetFormatPr defaultColWidth="9" defaultRowHeight="15" x14ac:dyDescent="0.25"/>
  <cols>
    <col min="1" max="1" width="10.875" style="20" customWidth="1"/>
    <col min="2" max="2" width="13" style="99" customWidth="1"/>
    <col min="3" max="3" width="12.625" style="98" customWidth="1"/>
    <col min="4" max="13" width="12.625" style="20" customWidth="1"/>
    <col min="14" max="16384" width="9" style="20"/>
  </cols>
  <sheetData>
    <row r="1" spans="1:3" x14ac:dyDescent="0.25">
      <c r="A1" s="22" t="s">
        <v>0</v>
      </c>
      <c r="B1" s="105"/>
    </row>
    <row r="2" spans="1:3" x14ac:dyDescent="0.25">
      <c r="A2" s="22" t="s">
        <v>1</v>
      </c>
    </row>
    <row r="3" spans="1:3" ht="15.75" x14ac:dyDescent="0.25">
      <c r="A3" s="36" t="s">
        <v>260</v>
      </c>
    </row>
    <row r="4" spans="1:3" ht="15.75" x14ac:dyDescent="0.25">
      <c r="A4" s="36" t="s">
        <v>361</v>
      </c>
      <c r="B4" s="36"/>
      <c r="C4" s="36"/>
    </row>
    <row r="5" spans="1:3" ht="15.75" x14ac:dyDescent="0.25">
      <c r="A5" s="36"/>
      <c r="B5" s="100"/>
      <c r="C5" s="101"/>
    </row>
    <row r="6" spans="1:3" ht="15.75" x14ac:dyDescent="0.25">
      <c r="A6" s="22" t="str">
        <f>'Admin Info'!B6</f>
        <v>NCPA 10 Member Pool</v>
      </c>
      <c r="B6" s="100"/>
      <c r="C6" s="101"/>
    </row>
    <row r="7" spans="1:3" ht="15.75" x14ac:dyDescent="0.25">
      <c r="A7" s="106" t="s">
        <v>261</v>
      </c>
      <c r="B7" s="100"/>
      <c r="C7" s="101"/>
    </row>
    <row r="8" spans="1:3" x14ac:dyDescent="0.25">
      <c r="A8" s="22" t="s">
        <v>262</v>
      </c>
      <c r="C8" s="18"/>
    </row>
    <row r="9" spans="1:3" ht="15.6" customHeight="1" x14ac:dyDescent="0.25">
      <c r="A9" s="22" t="s">
        <v>359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360</v>
      </c>
      <c r="C11" s="18"/>
    </row>
    <row r="12" spans="1:3" x14ac:dyDescent="0.25">
      <c r="A12" s="22" t="s">
        <v>263</v>
      </c>
      <c r="C12" s="18"/>
    </row>
    <row r="13" spans="1:3" x14ac:dyDescent="0.25">
      <c r="A13" s="22" t="s">
        <v>264</v>
      </c>
      <c r="C13" s="18"/>
    </row>
    <row r="14" spans="1:3" x14ac:dyDescent="0.25">
      <c r="A14" s="22" t="s">
        <v>265</v>
      </c>
      <c r="C14" s="18"/>
    </row>
    <row r="15" spans="1:3" x14ac:dyDescent="0.25">
      <c r="A15" s="22" t="s">
        <v>266</v>
      </c>
      <c r="C15" s="18"/>
    </row>
    <row r="16" spans="1:3" x14ac:dyDescent="0.25">
      <c r="A16" s="22"/>
      <c r="C16" s="18"/>
    </row>
    <row r="17" spans="1:13" x14ac:dyDescent="0.25">
      <c r="A17" s="107"/>
      <c r="B17" s="108"/>
      <c r="C17" s="109"/>
    </row>
    <row r="18" spans="1:13" ht="47.25" x14ac:dyDescent="0.25">
      <c r="A18" s="107"/>
      <c r="B18" s="108"/>
      <c r="C18" s="103" t="s">
        <v>370</v>
      </c>
      <c r="D18" s="103" t="s">
        <v>371</v>
      </c>
      <c r="E18" s="103" t="s">
        <v>372</v>
      </c>
      <c r="F18" s="103" t="s">
        <v>373</v>
      </c>
      <c r="G18" s="103" t="s">
        <v>374</v>
      </c>
      <c r="H18" s="103" t="s">
        <v>375</v>
      </c>
      <c r="I18" s="103" t="s">
        <v>376</v>
      </c>
      <c r="J18" s="103" t="s">
        <v>377</v>
      </c>
      <c r="K18" s="103" t="s">
        <v>378</v>
      </c>
      <c r="L18" s="103" t="s">
        <v>379</v>
      </c>
      <c r="M18" s="103" t="s">
        <v>380</v>
      </c>
    </row>
    <row r="19" spans="1:13" x14ac:dyDescent="0.25">
      <c r="A19" s="102" t="s">
        <v>267</v>
      </c>
      <c r="C19" s="279">
        <f>SUM(C27:C8786)</f>
        <v>2284966.3960999991</v>
      </c>
      <c r="D19" s="279">
        <f t="shared" ref="D19:M19" si="0">SUM(D27:D8786)</f>
        <v>358039.1538999998</v>
      </c>
      <c r="E19" s="279">
        <f t="shared" si="0"/>
        <v>12238.336100000053</v>
      </c>
      <c r="F19" s="279">
        <f t="shared" si="0"/>
        <v>31925.306400000049</v>
      </c>
      <c r="G19" s="279">
        <f t="shared" si="0"/>
        <v>73028.80409999995</v>
      </c>
      <c r="H19" s="279">
        <f t="shared" si="0"/>
        <v>441003.29629999906</v>
      </c>
      <c r="I19" s="279">
        <f t="shared" si="0"/>
        <v>137130.38380000053</v>
      </c>
      <c r="J19" s="279">
        <f t="shared" si="0"/>
        <v>863567.14899999916</v>
      </c>
      <c r="K19" s="279">
        <f t="shared" si="0"/>
        <v>145938.17449999994</v>
      </c>
      <c r="L19" s="279">
        <f t="shared" si="0"/>
        <v>113857.72140000014</v>
      </c>
      <c r="M19" s="279">
        <f t="shared" si="0"/>
        <v>108238.07060000009</v>
      </c>
    </row>
    <row r="20" spans="1:13" x14ac:dyDescent="0.25">
      <c r="A20" s="102" t="s">
        <v>268</v>
      </c>
      <c r="C20" s="210">
        <f>MAX(C27:C8786)</f>
        <v>440.70260000000002</v>
      </c>
      <c r="D20" s="210">
        <f t="shared" ref="D20:M20" si="1">MAX(D27:D8786)</f>
        <v>83.170500000000004</v>
      </c>
      <c r="E20" s="210">
        <f t="shared" si="1"/>
        <v>4.5159000000000002</v>
      </c>
      <c r="F20" s="210">
        <f t="shared" si="1"/>
        <v>10.291600000000001</v>
      </c>
      <c r="G20" s="210">
        <f t="shared" si="1"/>
        <v>18.492999999999999</v>
      </c>
      <c r="H20" s="210">
        <f t="shared" si="1"/>
        <v>130.98679999999999</v>
      </c>
      <c r="I20" s="210">
        <f t="shared" si="1"/>
        <v>21.917000000000002</v>
      </c>
      <c r="J20" s="210">
        <f t="shared" si="1"/>
        <v>162.5685</v>
      </c>
      <c r="K20" s="210">
        <f t="shared" si="1"/>
        <v>28.4465</v>
      </c>
      <c r="L20" s="210">
        <f t="shared" si="1"/>
        <v>20.761900000000001</v>
      </c>
      <c r="M20" s="210">
        <f t="shared" si="1"/>
        <v>31.377199999999998</v>
      </c>
    </row>
    <row r="21" spans="1:13" x14ac:dyDescent="0.25">
      <c r="A21" s="102" t="s">
        <v>269</v>
      </c>
      <c r="C21" s="210">
        <f>AVERAGE(C27:C8786)</f>
        <v>260.84091279680354</v>
      </c>
      <c r="D21" s="210">
        <f t="shared" ref="D21:M21" si="2">AVERAGE(D27:D8786)</f>
        <v>40.872049531963448</v>
      </c>
      <c r="E21" s="210">
        <f t="shared" si="2"/>
        <v>1.3970703310502344</v>
      </c>
      <c r="F21" s="210">
        <f t="shared" si="2"/>
        <v>3.6444413698630194</v>
      </c>
      <c r="G21" s="210">
        <f t="shared" si="2"/>
        <v>8.3366214726027348</v>
      </c>
      <c r="H21" s="210">
        <f t="shared" si="2"/>
        <v>50.342842043378887</v>
      </c>
      <c r="I21" s="210">
        <f t="shared" si="2"/>
        <v>15.654153401826544</v>
      </c>
      <c r="J21" s="210">
        <f t="shared" si="2"/>
        <v>98.580724771689404</v>
      </c>
      <c r="K21" s="210">
        <f t="shared" si="2"/>
        <v>16.659608961187207</v>
      </c>
      <c r="L21" s="210">
        <f t="shared" si="2"/>
        <v>12.997456780821933</v>
      </c>
      <c r="M21" s="210">
        <f t="shared" si="2"/>
        <v>12.355944132420102</v>
      </c>
    </row>
    <row r="22" spans="1:13" x14ac:dyDescent="0.25">
      <c r="A22" s="102" t="s">
        <v>270</v>
      </c>
      <c r="C22" s="210">
        <f>MIN(C27:C8786)</f>
        <v>185.70310000000001</v>
      </c>
      <c r="D22" s="210">
        <f t="shared" ref="D22:M22" si="3">MIN(D27:D8786)</f>
        <v>14.8742</v>
      </c>
      <c r="E22" s="210">
        <f t="shared" si="3"/>
        <v>0.4279</v>
      </c>
      <c r="F22" s="210">
        <f t="shared" si="3"/>
        <v>0</v>
      </c>
      <c r="G22" s="210">
        <f t="shared" si="3"/>
        <v>2.9561999999999999</v>
      </c>
      <c r="H22" s="210">
        <f t="shared" si="3"/>
        <v>27.622599999999998</v>
      </c>
      <c r="I22" s="210">
        <f t="shared" si="3"/>
        <v>11.7309</v>
      </c>
      <c r="J22" s="210">
        <f t="shared" si="3"/>
        <v>74.369799999999998</v>
      </c>
      <c r="K22" s="210">
        <f t="shared" si="3"/>
        <v>3.8852000000000002</v>
      </c>
      <c r="L22" s="210">
        <f t="shared" si="3"/>
        <v>3.8454999999999999</v>
      </c>
      <c r="M22" s="210">
        <f t="shared" si="3"/>
        <v>6.9368999999999996</v>
      </c>
    </row>
    <row r="23" spans="1:13" x14ac:dyDescent="0.25">
      <c r="A23" s="107"/>
      <c r="B23" s="108"/>
      <c r="C23" s="109"/>
    </row>
    <row r="24" spans="1:13" x14ac:dyDescent="0.25">
      <c r="A24" s="107"/>
      <c r="B24" s="108"/>
      <c r="C24" s="109"/>
    </row>
    <row r="25" spans="1:13" ht="15.75" x14ac:dyDescent="0.25">
      <c r="A25" s="107"/>
      <c r="B25" s="108"/>
      <c r="C25" s="283" t="s">
        <v>272</v>
      </c>
      <c r="D25" s="284"/>
      <c r="E25" s="284"/>
      <c r="F25" s="284"/>
      <c r="G25" s="284"/>
      <c r="H25" s="284"/>
      <c r="I25" s="284"/>
      <c r="J25" s="284"/>
      <c r="K25" s="284"/>
      <c r="L25" s="284"/>
      <c r="M25" s="285"/>
    </row>
    <row r="26" spans="1:13" s="91" customFormat="1" ht="57.95" customHeight="1" x14ac:dyDescent="0.25">
      <c r="A26" s="110" t="s">
        <v>624</v>
      </c>
      <c r="B26" s="103" t="s">
        <v>271</v>
      </c>
      <c r="C26" s="103" t="s">
        <v>370</v>
      </c>
      <c r="D26" s="103" t="s">
        <v>371</v>
      </c>
      <c r="E26" s="103" t="s">
        <v>372</v>
      </c>
      <c r="F26" s="103" t="s">
        <v>373</v>
      </c>
      <c r="G26" s="103" t="s">
        <v>374</v>
      </c>
      <c r="H26" s="103" t="s">
        <v>375</v>
      </c>
      <c r="I26" s="103" t="s">
        <v>376</v>
      </c>
      <c r="J26" s="103" t="s">
        <v>377</v>
      </c>
      <c r="K26" s="103" t="s">
        <v>378</v>
      </c>
      <c r="L26" s="103" t="s">
        <v>379</v>
      </c>
      <c r="M26" s="103" t="s">
        <v>380</v>
      </c>
    </row>
    <row r="27" spans="1:13" x14ac:dyDescent="0.25">
      <c r="A27" s="280">
        <v>44927</v>
      </c>
      <c r="B27" s="104">
        <v>1</v>
      </c>
      <c r="C27" s="208">
        <v>213.15440000000001</v>
      </c>
      <c r="D27" s="208">
        <v>38.620800000000003</v>
      </c>
      <c r="E27" s="208">
        <v>0.78300000000000003</v>
      </c>
      <c r="F27" s="208">
        <v>2.9723000000000002</v>
      </c>
      <c r="G27" s="208">
        <v>7.8886000000000003</v>
      </c>
      <c r="H27" s="208">
        <v>27.622599999999998</v>
      </c>
      <c r="I27" s="208">
        <v>14.975099999999999</v>
      </c>
      <c r="J27" s="208">
        <v>80.677300000000002</v>
      </c>
      <c r="K27" s="208">
        <v>17.335100000000001</v>
      </c>
      <c r="L27" s="208">
        <v>12.381399999999999</v>
      </c>
      <c r="M27" s="208">
        <v>9.8981999999999992</v>
      </c>
    </row>
    <row r="28" spans="1:13" x14ac:dyDescent="0.25">
      <c r="A28" s="280">
        <v>44927</v>
      </c>
      <c r="B28" s="102">
        <v>2</v>
      </c>
      <c r="C28" s="208">
        <v>209.4624</v>
      </c>
      <c r="D28" s="208">
        <v>36.815199999999997</v>
      </c>
      <c r="E28" s="208">
        <v>0.76249999999999996</v>
      </c>
      <c r="F28" s="208">
        <v>2.8426</v>
      </c>
      <c r="G28" s="208">
        <v>7.5411000000000001</v>
      </c>
      <c r="H28" s="208">
        <v>29.436599999999999</v>
      </c>
      <c r="I28" s="208">
        <v>14.311</v>
      </c>
      <c r="J28" s="208">
        <v>78.886300000000006</v>
      </c>
      <c r="K28" s="208">
        <v>16.9406</v>
      </c>
      <c r="L28" s="208">
        <v>12.3331</v>
      </c>
      <c r="M28" s="208">
        <v>9.5934000000000008</v>
      </c>
    </row>
    <row r="29" spans="1:13" x14ac:dyDescent="0.25">
      <c r="A29" s="280">
        <v>44927</v>
      </c>
      <c r="B29" s="102">
        <v>3</v>
      </c>
      <c r="C29" s="208">
        <v>204.41419999999999</v>
      </c>
      <c r="D29" s="208">
        <v>35.210799999999999</v>
      </c>
      <c r="E29" s="208">
        <v>0.73809999999999998</v>
      </c>
      <c r="F29" s="208">
        <v>2.7911000000000001</v>
      </c>
      <c r="G29" s="208">
        <v>7.3042999999999996</v>
      </c>
      <c r="H29" s="208">
        <v>29.047599999999999</v>
      </c>
      <c r="I29" s="208">
        <v>13.6676</v>
      </c>
      <c r="J29" s="208">
        <v>77.4923</v>
      </c>
      <c r="K29" s="208">
        <v>16.7257</v>
      </c>
      <c r="L29" s="208">
        <v>12.0183</v>
      </c>
      <c r="M29" s="208">
        <v>9.4184000000000001</v>
      </c>
    </row>
    <row r="30" spans="1:13" x14ac:dyDescent="0.25">
      <c r="A30" s="280">
        <v>44927</v>
      </c>
      <c r="B30" s="102">
        <v>4</v>
      </c>
      <c r="C30" s="208">
        <v>201.80459999999999</v>
      </c>
      <c r="D30" s="208">
        <v>34.46</v>
      </c>
      <c r="E30" s="208">
        <v>0.72009999999999996</v>
      </c>
      <c r="F30" s="208">
        <v>2.7583000000000002</v>
      </c>
      <c r="G30" s="208">
        <v>7.1284999999999998</v>
      </c>
      <c r="H30" s="208">
        <v>28.398800000000001</v>
      </c>
      <c r="I30" s="208">
        <v>13.299300000000001</v>
      </c>
      <c r="J30" s="208">
        <v>76.721100000000007</v>
      </c>
      <c r="K30" s="208">
        <v>16.823499999999999</v>
      </c>
      <c r="L30" s="208">
        <v>12.129300000000001</v>
      </c>
      <c r="M30" s="208">
        <v>9.3657000000000004</v>
      </c>
    </row>
    <row r="31" spans="1:13" x14ac:dyDescent="0.25">
      <c r="A31" s="280">
        <v>44927</v>
      </c>
      <c r="B31" s="102">
        <v>5</v>
      </c>
      <c r="C31" s="208">
        <v>202.3476</v>
      </c>
      <c r="D31" s="208">
        <v>34.085500000000003</v>
      </c>
      <c r="E31" s="208">
        <v>0.72370000000000001</v>
      </c>
      <c r="F31" s="208">
        <v>2.7622</v>
      </c>
      <c r="G31" s="208">
        <v>7.0050999999999997</v>
      </c>
      <c r="H31" s="208">
        <v>28.548100000000002</v>
      </c>
      <c r="I31" s="208">
        <v>13.1404</v>
      </c>
      <c r="J31" s="208">
        <v>77.072400000000002</v>
      </c>
      <c r="K31" s="208">
        <v>17.367599999999999</v>
      </c>
      <c r="L31" s="208">
        <v>12.2163</v>
      </c>
      <c r="M31" s="208">
        <v>9.4262999999999995</v>
      </c>
    </row>
    <row r="32" spans="1:13" x14ac:dyDescent="0.25">
      <c r="A32" s="280">
        <v>44927</v>
      </c>
      <c r="B32" s="102">
        <v>6</v>
      </c>
      <c r="C32" s="208">
        <v>207.19229999999999</v>
      </c>
      <c r="D32" s="208">
        <v>34.6693</v>
      </c>
      <c r="E32" s="208">
        <v>0.72860000000000003</v>
      </c>
      <c r="F32" s="208">
        <v>2.8854000000000002</v>
      </c>
      <c r="G32" s="208">
        <v>7.1475</v>
      </c>
      <c r="H32" s="208">
        <v>29.702200000000001</v>
      </c>
      <c r="I32" s="208">
        <v>13.3285</v>
      </c>
      <c r="J32" s="208">
        <v>78.449299999999994</v>
      </c>
      <c r="K32" s="208">
        <v>17.832799999999999</v>
      </c>
      <c r="L32" s="208">
        <v>12.6137</v>
      </c>
      <c r="M32" s="208">
        <v>9.8350000000000009</v>
      </c>
    </row>
    <row r="33" spans="1:13" x14ac:dyDescent="0.25">
      <c r="A33" s="280">
        <v>44927</v>
      </c>
      <c r="B33" s="102">
        <v>7</v>
      </c>
      <c r="C33" s="208">
        <v>215.34389999999999</v>
      </c>
      <c r="D33" s="208">
        <v>36.218200000000003</v>
      </c>
      <c r="E33" s="208">
        <v>0.74609999999999999</v>
      </c>
      <c r="F33" s="208">
        <v>2.9843999999999999</v>
      </c>
      <c r="G33" s="208">
        <v>7.5991</v>
      </c>
      <c r="H33" s="208">
        <v>31.336099999999998</v>
      </c>
      <c r="I33" s="208">
        <v>13.5585</v>
      </c>
      <c r="J33" s="208">
        <v>81.012699999999995</v>
      </c>
      <c r="K33" s="208">
        <v>18.817799999999998</v>
      </c>
      <c r="L33" s="208">
        <v>12.7331</v>
      </c>
      <c r="M33" s="208">
        <v>10.337899999999999</v>
      </c>
    </row>
    <row r="34" spans="1:13" x14ac:dyDescent="0.25">
      <c r="A34" s="280">
        <v>44927</v>
      </c>
      <c r="B34" s="102">
        <v>8</v>
      </c>
      <c r="C34" s="208">
        <v>222.09</v>
      </c>
      <c r="D34" s="208">
        <v>37.968200000000003</v>
      </c>
      <c r="E34" s="208">
        <v>0.75890000000000002</v>
      </c>
      <c r="F34" s="208">
        <v>3.1482999999999999</v>
      </c>
      <c r="G34" s="208">
        <v>8.0313999999999997</v>
      </c>
      <c r="H34" s="208">
        <v>32.982599999999998</v>
      </c>
      <c r="I34" s="208">
        <v>13.6593</v>
      </c>
      <c r="J34" s="208">
        <v>82.703299999999999</v>
      </c>
      <c r="K34" s="208">
        <v>20.192799999999998</v>
      </c>
      <c r="L34" s="208">
        <v>11.826599999999999</v>
      </c>
      <c r="M34" s="208">
        <v>10.8186</v>
      </c>
    </row>
    <row r="35" spans="1:13" x14ac:dyDescent="0.25">
      <c r="A35" s="280">
        <v>44927</v>
      </c>
      <c r="B35" s="102">
        <v>9</v>
      </c>
      <c r="C35" s="208">
        <v>224.59200000000001</v>
      </c>
      <c r="D35" s="208">
        <v>39.340699999999998</v>
      </c>
      <c r="E35" s="208">
        <v>0.80030000000000001</v>
      </c>
      <c r="F35" s="208">
        <v>2.8506</v>
      </c>
      <c r="G35" s="208">
        <v>7.8011999999999997</v>
      </c>
      <c r="H35" s="208">
        <v>33.609000000000002</v>
      </c>
      <c r="I35" s="208">
        <v>14.2095</v>
      </c>
      <c r="J35" s="208">
        <v>83.616399999999999</v>
      </c>
      <c r="K35" s="208">
        <v>20.5092</v>
      </c>
      <c r="L35" s="208">
        <v>10.869199999999999</v>
      </c>
      <c r="M35" s="208">
        <v>10.985900000000001</v>
      </c>
    </row>
    <row r="36" spans="1:13" x14ac:dyDescent="0.25">
      <c r="A36" s="280">
        <v>44927</v>
      </c>
      <c r="B36" s="102">
        <v>10</v>
      </c>
      <c r="C36" s="208">
        <v>221.97579999999999</v>
      </c>
      <c r="D36" s="208">
        <v>39.383200000000002</v>
      </c>
      <c r="E36" s="208">
        <v>0.78500000000000003</v>
      </c>
      <c r="F36" s="208">
        <v>2.4489000000000001</v>
      </c>
      <c r="G36" s="208">
        <v>6.9462999999999999</v>
      </c>
      <c r="H36" s="208">
        <v>33.522100000000002</v>
      </c>
      <c r="I36" s="208">
        <v>14.9163</v>
      </c>
      <c r="J36" s="208">
        <v>82.228200000000001</v>
      </c>
      <c r="K36" s="208">
        <v>20.295000000000002</v>
      </c>
      <c r="L36" s="208">
        <v>10.4039</v>
      </c>
      <c r="M36" s="208">
        <v>11.046900000000001</v>
      </c>
    </row>
    <row r="37" spans="1:13" x14ac:dyDescent="0.25">
      <c r="A37" s="280">
        <v>44927</v>
      </c>
      <c r="B37" s="102">
        <v>11</v>
      </c>
      <c r="C37" s="208">
        <v>220.8989</v>
      </c>
      <c r="D37" s="208">
        <v>39.8292</v>
      </c>
      <c r="E37" s="208">
        <v>0.76500000000000001</v>
      </c>
      <c r="F37" s="208">
        <v>2.3513000000000002</v>
      </c>
      <c r="G37" s="208">
        <v>5.9980000000000002</v>
      </c>
      <c r="H37" s="208">
        <v>33.868600000000001</v>
      </c>
      <c r="I37" s="208">
        <v>15.234999999999999</v>
      </c>
      <c r="J37" s="208">
        <v>81.831000000000003</v>
      </c>
      <c r="K37" s="208">
        <v>20.1419</v>
      </c>
      <c r="L37" s="208">
        <v>10.0938</v>
      </c>
      <c r="M37" s="208">
        <v>10.7851</v>
      </c>
    </row>
    <row r="38" spans="1:13" x14ac:dyDescent="0.25">
      <c r="A38" s="280">
        <v>44927</v>
      </c>
      <c r="B38" s="102">
        <v>12</v>
      </c>
      <c r="C38" s="208">
        <v>219.31299999999999</v>
      </c>
      <c r="D38" s="208">
        <v>39.361199999999997</v>
      </c>
      <c r="E38" s="208">
        <v>0.75180000000000002</v>
      </c>
      <c r="F38" s="208">
        <v>2.3647</v>
      </c>
      <c r="G38" s="208">
        <v>5.3856000000000002</v>
      </c>
      <c r="H38" s="208">
        <v>34.136400000000002</v>
      </c>
      <c r="I38" s="208">
        <v>15.658099999999999</v>
      </c>
      <c r="J38" s="208">
        <v>81.378799999999998</v>
      </c>
      <c r="K38" s="208">
        <v>19.689900000000002</v>
      </c>
      <c r="L38" s="208">
        <v>10.1191</v>
      </c>
      <c r="M38" s="208">
        <v>10.4674</v>
      </c>
    </row>
    <row r="39" spans="1:13" x14ac:dyDescent="0.25">
      <c r="A39" s="280">
        <v>44927</v>
      </c>
      <c r="B39" s="102">
        <v>13</v>
      </c>
      <c r="C39" s="208">
        <v>218.09379999999999</v>
      </c>
      <c r="D39" s="208">
        <v>38.674300000000002</v>
      </c>
      <c r="E39" s="208">
        <v>0.70150000000000001</v>
      </c>
      <c r="F39" s="208">
        <v>2.3698999999999999</v>
      </c>
      <c r="G39" s="208">
        <v>5.0068000000000001</v>
      </c>
      <c r="H39" s="208">
        <v>34.397599999999997</v>
      </c>
      <c r="I39" s="208">
        <v>15.965999999999999</v>
      </c>
      <c r="J39" s="208">
        <v>81.549000000000007</v>
      </c>
      <c r="K39" s="208">
        <v>18.977399999999999</v>
      </c>
      <c r="L39" s="208">
        <v>10.059699999999999</v>
      </c>
      <c r="M39" s="208">
        <v>10.3916</v>
      </c>
    </row>
    <row r="40" spans="1:13" x14ac:dyDescent="0.25">
      <c r="A40" s="280">
        <v>44927</v>
      </c>
      <c r="B40" s="102">
        <v>14</v>
      </c>
      <c r="C40" s="208">
        <v>218.4778</v>
      </c>
      <c r="D40" s="208">
        <v>38.936199999999999</v>
      </c>
      <c r="E40" s="208">
        <v>0.70589999999999997</v>
      </c>
      <c r="F40" s="208">
        <v>2.3195000000000001</v>
      </c>
      <c r="G40" s="208">
        <v>5.2728000000000002</v>
      </c>
      <c r="H40" s="208">
        <v>34.218200000000003</v>
      </c>
      <c r="I40" s="208">
        <v>16.026499999999999</v>
      </c>
      <c r="J40" s="208">
        <v>81.973500000000001</v>
      </c>
      <c r="K40" s="208">
        <v>18.688500000000001</v>
      </c>
      <c r="L40" s="208">
        <v>10.011699999999999</v>
      </c>
      <c r="M40" s="208">
        <v>10.324999999999999</v>
      </c>
    </row>
    <row r="41" spans="1:13" x14ac:dyDescent="0.25">
      <c r="A41" s="280">
        <v>44927</v>
      </c>
      <c r="B41" s="102">
        <v>15</v>
      </c>
      <c r="C41" s="208">
        <v>221.64859999999999</v>
      </c>
      <c r="D41" s="208">
        <v>39.0199</v>
      </c>
      <c r="E41" s="208">
        <v>0.70860000000000001</v>
      </c>
      <c r="F41" s="208">
        <v>2.3054999999999999</v>
      </c>
      <c r="G41" s="208">
        <v>5.9661</v>
      </c>
      <c r="H41" s="208">
        <v>34.761699999999998</v>
      </c>
      <c r="I41" s="208">
        <v>16.3263</v>
      </c>
      <c r="J41" s="208">
        <v>83.965400000000002</v>
      </c>
      <c r="K41" s="208">
        <v>17.921500000000002</v>
      </c>
      <c r="L41" s="208">
        <v>10.314500000000001</v>
      </c>
      <c r="M41" s="208">
        <v>10.3591</v>
      </c>
    </row>
    <row r="42" spans="1:13" x14ac:dyDescent="0.25">
      <c r="A42" s="280">
        <v>44927</v>
      </c>
      <c r="B42" s="102">
        <v>16</v>
      </c>
      <c r="C42" s="208">
        <v>230.0908</v>
      </c>
      <c r="D42" s="208">
        <v>39.877699999999997</v>
      </c>
      <c r="E42" s="208">
        <v>0.747</v>
      </c>
      <c r="F42" s="208">
        <v>2.6857000000000002</v>
      </c>
      <c r="G42" s="208">
        <v>7.1638000000000002</v>
      </c>
      <c r="H42" s="208">
        <v>36.315600000000003</v>
      </c>
      <c r="I42" s="208">
        <v>16.688300000000002</v>
      </c>
      <c r="J42" s="208">
        <v>86.277699999999996</v>
      </c>
      <c r="K42" s="208">
        <v>19.2804</v>
      </c>
      <c r="L42" s="208">
        <v>10.367800000000001</v>
      </c>
      <c r="M42" s="208">
        <v>10.6868</v>
      </c>
    </row>
    <row r="43" spans="1:13" x14ac:dyDescent="0.25">
      <c r="A43" s="280">
        <v>44927</v>
      </c>
      <c r="B43" s="102">
        <v>17</v>
      </c>
      <c r="C43" s="208">
        <v>244.72900000000001</v>
      </c>
      <c r="D43" s="208">
        <v>41.991500000000002</v>
      </c>
      <c r="E43" s="208">
        <v>0.81689999999999996</v>
      </c>
      <c r="F43" s="208">
        <v>3.3698999999999999</v>
      </c>
      <c r="G43" s="208">
        <v>8.2157</v>
      </c>
      <c r="H43" s="208">
        <v>39.361199999999997</v>
      </c>
      <c r="I43" s="208">
        <v>17.421399999999998</v>
      </c>
      <c r="J43" s="208">
        <v>90.370599999999996</v>
      </c>
      <c r="K43" s="208">
        <v>20.7563</v>
      </c>
      <c r="L43" s="208">
        <v>10.9933</v>
      </c>
      <c r="M43" s="208">
        <v>11.4322</v>
      </c>
    </row>
    <row r="44" spans="1:13" x14ac:dyDescent="0.25">
      <c r="A44" s="280">
        <v>44927</v>
      </c>
      <c r="B44" s="102">
        <v>18</v>
      </c>
      <c r="C44" s="208">
        <v>271.19510000000002</v>
      </c>
      <c r="D44" s="208">
        <v>48.103900000000003</v>
      </c>
      <c r="E44" s="208">
        <v>0.93330000000000002</v>
      </c>
      <c r="F44" s="208">
        <v>3.8214000000000001</v>
      </c>
      <c r="G44" s="208">
        <v>9.5276999999999994</v>
      </c>
      <c r="H44" s="208">
        <v>45.02</v>
      </c>
      <c r="I44" s="208">
        <v>19.0824</v>
      </c>
      <c r="J44" s="208">
        <v>97.0792</v>
      </c>
      <c r="K44" s="208">
        <v>22.679300000000001</v>
      </c>
      <c r="L44" s="208">
        <v>12.3104</v>
      </c>
      <c r="M44" s="208">
        <v>12.637499999999999</v>
      </c>
    </row>
    <row r="45" spans="1:13" x14ac:dyDescent="0.25">
      <c r="A45" s="280">
        <v>44927</v>
      </c>
      <c r="B45" s="102">
        <v>19</v>
      </c>
      <c r="C45" s="208">
        <v>273.72239999999999</v>
      </c>
      <c r="D45" s="208">
        <v>49.6937</v>
      </c>
      <c r="E45" s="208">
        <v>0.94</v>
      </c>
      <c r="F45" s="208">
        <v>3.8588</v>
      </c>
      <c r="G45" s="208">
        <v>9.6822999999999997</v>
      </c>
      <c r="H45" s="208">
        <v>44.980600000000003</v>
      </c>
      <c r="I45" s="208">
        <v>19.472200000000001</v>
      </c>
      <c r="J45" s="208">
        <v>96.921300000000002</v>
      </c>
      <c r="K45" s="208">
        <v>22.7956</v>
      </c>
      <c r="L45" s="208">
        <v>12.571199999999999</v>
      </c>
      <c r="M45" s="208">
        <v>12.806699999999999</v>
      </c>
    </row>
    <row r="46" spans="1:13" x14ac:dyDescent="0.25">
      <c r="A46" s="280">
        <v>44927</v>
      </c>
      <c r="B46" s="102">
        <v>20</v>
      </c>
      <c r="C46" s="208">
        <v>269.721</v>
      </c>
      <c r="D46" s="208">
        <v>48.760100000000001</v>
      </c>
      <c r="E46" s="208">
        <v>0.93700000000000006</v>
      </c>
      <c r="F46" s="208">
        <v>3.923</v>
      </c>
      <c r="G46" s="208">
        <v>9.4573</v>
      </c>
      <c r="H46" s="208">
        <v>44.119</v>
      </c>
      <c r="I46" s="208">
        <v>19.246200000000002</v>
      </c>
      <c r="J46" s="208">
        <v>95.597200000000001</v>
      </c>
      <c r="K46" s="208">
        <v>22.501300000000001</v>
      </c>
      <c r="L46" s="208">
        <v>12.477399999999999</v>
      </c>
      <c r="M46" s="208">
        <v>12.702500000000001</v>
      </c>
    </row>
    <row r="47" spans="1:13" x14ac:dyDescent="0.25">
      <c r="A47" s="280">
        <v>44927</v>
      </c>
      <c r="B47" s="102">
        <v>21</v>
      </c>
      <c r="C47" s="208">
        <v>263.80840000000001</v>
      </c>
      <c r="D47" s="208">
        <v>47.501300000000001</v>
      </c>
      <c r="E47" s="208">
        <v>0.92710000000000004</v>
      </c>
      <c r="F47" s="208">
        <v>3.8401999999999998</v>
      </c>
      <c r="G47" s="208">
        <v>9.2647999999999993</v>
      </c>
      <c r="H47" s="208">
        <v>42.825899999999997</v>
      </c>
      <c r="I47" s="208">
        <v>18.742999999999999</v>
      </c>
      <c r="J47" s="208">
        <v>94.137500000000003</v>
      </c>
      <c r="K47" s="208">
        <v>21.816600000000001</v>
      </c>
      <c r="L47" s="208">
        <v>12.4747</v>
      </c>
      <c r="M47" s="208">
        <v>12.2773</v>
      </c>
    </row>
    <row r="48" spans="1:13" x14ac:dyDescent="0.25">
      <c r="A48" s="280">
        <v>44927</v>
      </c>
      <c r="B48" s="102">
        <v>22</v>
      </c>
      <c r="C48" s="208">
        <v>255.63380000000001</v>
      </c>
      <c r="D48" s="208">
        <v>46.027799999999999</v>
      </c>
      <c r="E48" s="208">
        <v>0.9194</v>
      </c>
      <c r="F48" s="208">
        <v>3.6939000000000002</v>
      </c>
      <c r="G48" s="208">
        <v>8.8409999999999993</v>
      </c>
      <c r="H48" s="208">
        <v>41.015099999999997</v>
      </c>
      <c r="I48" s="208">
        <v>17.935400000000001</v>
      </c>
      <c r="J48" s="208">
        <v>92.275599999999997</v>
      </c>
      <c r="K48" s="208">
        <v>20.9193</v>
      </c>
      <c r="L48" s="208">
        <v>12.227</v>
      </c>
      <c r="M48" s="208">
        <v>11.779299999999999</v>
      </c>
    </row>
    <row r="49" spans="1:13" x14ac:dyDescent="0.25">
      <c r="A49" s="280">
        <v>44927</v>
      </c>
      <c r="B49" s="102">
        <v>23</v>
      </c>
      <c r="C49" s="208">
        <v>241.97900000000001</v>
      </c>
      <c r="D49" s="208">
        <v>43.143700000000003</v>
      </c>
      <c r="E49" s="208">
        <v>0.90069999999999995</v>
      </c>
      <c r="F49" s="208">
        <v>3.43</v>
      </c>
      <c r="G49" s="208">
        <v>8.2484000000000002</v>
      </c>
      <c r="H49" s="208">
        <v>38.1417</v>
      </c>
      <c r="I49" s="208">
        <v>16.729500000000002</v>
      </c>
      <c r="J49" s="208">
        <v>88.301599999999993</v>
      </c>
      <c r="K49" s="208">
        <v>19.918099999999999</v>
      </c>
      <c r="L49" s="208">
        <v>12.1799</v>
      </c>
      <c r="M49" s="208">
        <v>10.9854</v>
      </c>
    </row>
    <row r="50" spans="1:13" x14ac:dyDescent="0.25">
      <c r="A50" s="280">
        <v>44927</v>
      </c>
      <c r="B50" s="102">
        <v>24</v>
      </c>
      <c r="C50" s="208">
        <v>228.3322</v>
      </c>
      <c r="D50" s="208">
        <v>39.993299999999998</v>
      </c>
      <c r="E50" s="208">
        <v>0.84350000000000003</v>
      </c>
      <c r="F50" s="208">
        <v>3.2454000000000001</v>
      </c>
      <c r="G50" s="208">
        <v>7.6276000000000002</v>
      </c>
      <c r="H50" s="208">
        <v>35.345799999999997</v>
      </c>
      <c r="I50" s="208">
        <v>15.540900000000001</v>
      </c>
      <c r="J50" s="208">
        <v>84.082300000000004</v>
      </c>
      <c r="K50" s="208">
        <v>19.330200000000001</v>
      </c>
      <c r="L50" s="208">
        <v>11.914999999999999</v>
      </c>
      <c r="M50" s="208">
        <v>10.408200000000001</v>
      </c>
    </row>
    <row r="51" spans="1:13" x14ac:dyDescent="0.25">
      <c r="A51" s="280">
        <v>44928</v>
      </c>
      <c r="B51" s="102">
        <v>1</v>
      </c>
      <c r="C51" s="209">
        <v>217.8647</v>
      </c>
      <c r="D51" s="208">
        <v>37.08</v>
      </c>
      <c r="E51" s="208">
        <v>0.79720000000000002</v>
      </c>
      <c r="F51" s="208">
        <v>2.9973000000000001</v>
      </c>
      <c r="G51" s="208">
        <v>7.2088999999999999</v>
      </c>
      <c r="H51" s="208">
        <v>33.266800000000003</v>
      </c>
      <c r="I51" s="208">
        <v>14.5863</v>
      </c>
      <c r="J51" s="208">
        <v>81.220299999999995</v>
      </c>
      <c r="K51" s="208">
        <v>18.964200000000002</v>
      </c>
      <c r="L51" s="208">
        <v>11.6988</v>
      </c>
      <c r="M51" s="208">
        <v>10.0449</v>
      </c>
    </row>
    <row r="52" spans="1:13" x14ac:dyDescent="0.25">
      <c r="A52" s="280">
        <v>44928</v>
      </c>
      <c r="B52" s="102">
        <v>2</v>
      </c>
      <c r="C52" s="208">
        <v>212.2227</v>
      </c>
      <c r="D52" s="208">
        <v>35.488700000000001</v>
      </c>
      <c r="E52" s="208">
        <v>0.77710000000000001</v>
      </c>
      <c r="F52" s="208">
        <v>2.8515999999999999</v>
      </c>
      <c r="G52" s="208">
        <v>7.0490000000000004</v>
      </c>
      <c r="H52" s="208">
        <v>31.956199999999999</v>
      </c>
      <c r="I52" s="208">
        <v>13.9663</v>
      </c>
      <c r="J52" s="208">
        <v>79.752600000000001</v>
      </c>
      <c r="K52" s="208">
        <v>19.030899999999999</v>
      </c>
      <c r="L52" s="208">
        <v>11.6669</v>
      </c>
      <c r="M52" s="208">
        <v>9.6834000000000007</v>
      </c>
    </row>
    <row r="53" spans="1:13" x14ac:dyDescent="0.25">
      <c r="A53" s="280">
        <v>44928</v>
      </c>
      <c r="B53" s="102">
        <v>3</v>
      </c>
      <c r="C53" s="208">
        <v>208.0607</v>
      </c>
      <c r="D53" s="208">
        <v>34.206699999999998</v>
      </c>
      <c r="E53" s="208">
        <v>0.7369</v>
      </c>
      <c r="F53" s="208">
        <v>2.8109999999999999</v>
      </c>
      <c r="G53" s="208">
        <v>6.9120999999999997</v>
      </c>
      <c r="H53" s="208">
        <v>30.9038</v>
      </c>
      <c r="I53" s="208">
        <v>13.4595</v>
      </c>
      <c r="J53" s="208">
        <v>78.6631</v>
      </c>
      <c r="K53" s="208">
        <v>19.0623</v>
      </c>
      <c r="L53" s="208">
        <v>11.6622</v>
      </c>
      <c r="M53" s="208">
        <v>9.6431000000000004</v>
      </c>
    </row>
    <row r="54" spans="1:13" x14ac:dyDescent="0.25">
      <c r="A54" s="280">
        <v>44928</v>
      </c>
      <c r="B54" s="102">
        <v>4</v>
      </c>
      <c r="C54" s="208">
        <v>207.7363</v>
      </c>
      <c r="D54" s="208">
        <v>33.739600000000003</v>
      </c>
      <c r="E54" s="208">
        <v>0.72140000000000004</v>
      </c>
      <c r="F54" s="208">
        <v>2.7936999999999999</v>
      </c>
      <c r="G54" s="208">
        <v>6.9623999999999997</v>
      </c>
      <c r="H54" s="208">
        <v>31.055900000000001</v>
      </c>
      <c r="I54" s="208">
        <v>13.267200000000001</v>
      </c>
      <c r="J54" s="208">
        <v>78.730400000000003</v>
      </c>
      <c r="K54" s="208">
        <v>19.198699999999999</v>
      </c>
      <c r="L54" s="208">
        <v>11.615600000000001</v>
      </c>
      <c r="M54" s="208">
        <v>9.6514000000000006</v>
      </c>
    </row>
    <row r="55" spans="1:13" x14ac:dyDescent="0.25">
      <c r="A55" s="280">
        <v>44928</v>
      </c>
      <c r="B55" s="102">
        <v>5</v>
      </c>
      <c r="C55" s="208">
        <v>212.06139999999999</v>
      </c>
      <c r="D55" s="208">
        <v>34.525399999999998</v>
      </c>
      <c r="E55" s="208">
        <v>0.72789999999999999</v>
      </c>
      <c r="F55" s="208">
        <v>2.8565999999999998</v>
      </c>
      <c r="G55" s="208">
        <v>7.1562999999999999</v>
      </c>
      <c r="H55" s="208">
        <v>31.819500000000001</v>
      </c>
      <c r="I55" s="208">
        <v>13.4254</v>
      </c>
      <c r="J55" s="208">
        <v>79.871099999999998</v>
      </c>
      <c r="K55" s="208">
        <v>19.697399999999998</v>
      </c>
      <c r="L55" s="208">
        <v>12.090199999999999</v>
      </c>
      <c r="M55" s="208">
        <v>9.8916000000000004</v>
      </c>
    </row>
    <row r="56" spans="1:13" x14ac:dyDescent="0.25">
      <c r="A56" s="280">
        <v>44928</v>
      </c>
      <c r="B56" s="102">
        <v>6</v>
      </c>
      <c r="C56" s="209">
        <v>221.76939999999999</v>
      </c>
      <c r="D56" s="208">
        <v>36.074199999999998</v>
      </c>
      <c r="E56" s="208">
        <v>0.73909999999999998</v>
      </c>
      <c r="F56" s="208">
        <v>3.0432000000000001</v>
      </c>
      <c r="G56" s="208">
        <v>7.7236000000000002</v>
      </c>
      <c r="H56" s="208">
        <v>34.191600000000001</v>
      </c>
      <c r="I56" s="208">
        <v>13.9468</v>
      </c>
      <c r="J56" s="208">
        <v>82.625</v>
      </c>
      <c r="K56" s="208">
        <v>20.685099999999998</v>
      </c>
      <c r="L56" s="208">
        <v>12.2797</v>
      </c>
      <c r="M56" s="208">
        <v>10.4611</v>
      </c>
    </row>
    <row r="57" spans="1:13" x14ac:dyDescent="0.25">
      <c r="A57" s="280">
        <v>44928</v>
      </c>
      <c r="B57" s="102">
        <v>7</v>
      </c>
      <c r="C57" s="209">
        <v>235.39940000000001</v>
      </c>
      <c r="D57" s="208">
        <v>38.514800000000001</v>
      </c>
      <c r="E57" s="208">
        <v>0.78549999999999998</v>
      </c>
      <c r="F57" s="208">
        <v>3.3290000000000002</v>
      </c>
      <c r="G57" s="208">
        <v>8.3352000000000004</v>
      </c>
      <c r="H57" s="208">
        <v>37.305100000000003</v>
      </c>
      <c r="I57" s="208">
        <v>14.712</v>
      </c>
      <c r="J57" s="208">
        <v>87.061700000000002</v>
      </c>
      <c r="K57" s="208">
        <v>21.748799999999999</v>
      </c>
      <c r="L57" s="208">
        <v>12.421200000000001</v>
      </c>
      <c r="M57" s="208">
        <v>11.1861</v>
      </c>
    </row>
    <row r="58" spans="1:13" x14ac:dyDescent="0.25">
      <c r="A58" s="280">
        <v>44928</v>
      </c>
      <c r="B58" s="102">
        <v>8</v>
      </c>
      <c r="C58" s="209">
        <v>247.38380000000001</v>
      </c>
      <c r="D58" s="208">
        <v>41.596499999999999</v>
      </c>
      <c r="E58" s="208">
        <v>0.80420000000000003</v>
      </c>
      <c r="F58" s="208">
        <v>3.5512999999999999</v>
      </c>
      <c r="G58" s="208">
        <v>9.2248999999999999</v>
      </c>
      <c r="H58" s="208">
        <v>38.889099999999999</v>
      </c>
      <c r="I58" s="208">
        <v>14.903700000000001</v>
      </c>
      <c r="J58" s="208">
        <v>90.820599999999999</v>
      </c>
      <c r="K58" s="208">
        <v>23.191099999999999</v>
      </c>
      <c r="L58" s="208">
        <v>12.5501</v>
      </c>
      <c r="M58" s="208">
        <v>11.8523</v>
      </c>
    </row>
    <row r="59" spans="1:13" x14ac:dyDescent="0.25">
      <c r="A59" s="280">
        <v>44928</v>
      </c>
      <c r="B59" s="102">
        <v>9</v>
      </c>
      <c r="C59" s="208">
        <v>257.45769999999999</v>
      </c>
      <c r="D59" s="208">
        <v>43.633400000000002</v>
      </c>
      <c r="E59" s="208">
        <v>0.84</v>
      </c>
      <c r="F59" s="208">
        <v>3.637</v>
      </c>
      <c r="G59" s="208">
        <v>10.005000000000001</v>
      </c>
      <c r="H59" s="208">
        <v>41.282899999999998</v>
      </c>
      <c r="I59" s="208">
        <v>15.3727</v>
      </c>
      <c r="J59" s="208">
        <v>94.072299999999998</v>
      </c>
      <c r="K59" s="208">
        <v>23.469000000000001</v>
      </c>
      <c r="L59" s="208">
        <v>12.7652</v>
      </c>
      <c r="M59" s="208">
        <v>12.3802</v>
      </c>
    </row>
    <row r="60" spans="1:13" x14ac:dyDescent="0.25">
      <c r="A60" s="280">
        <v>44928</v>
      </c>
      <c r="B60" s="102">
        <v>10</v>
      </c>
      <c r="C60" s="208">
        <v>267.75240000000002</v>
      </c>
      <c r="D60" s="208">
        <v>46.71</v>
      </c>
      <c r="E60" s="208">
        <v>0.88339999999999996</v>
      </c>
      <c r="F60" s="208">
        <v>3.8102999999999998</v>
      </c>
      <c r="G60" s="208">
        <v>10.3498</v>
      </c>
      <c r="H60" s="208">
        <v>44.149700000000003</v>
      </c>
      <c r="I60" s="208">
        <v>16.156300000000002</v>
      </c>
      <c r="J60" s="208">
        <v>97.820499999999996</v>
      </c>
      <c r="K60" s="208">
        <v>21.957999999999998</v>
      </c>
      <c r="L60" s="208">
        <v>12.805999999999999</v>
      </c>
      <c r="M60" s="208">
        <v>13.1084</v>
      </c>
    </row>
    <row r="61" spans="1:13" x14ac:dyDescent="0.25">
      <c r="A61" s="280">
        <v>44928</v>
      </c>
      <c r="B61" s="102">
        <v>11</v>
      </c>
      <c r="C61" s="208">
        <v>275.7022</v>
      </c>
      <c r="D61" s="208">
        <v>48.898400000000002</v>
      </c>
      <c r="E61" s="208">
        <v>0.92510000000000003</v>
      </c>
      <c r="F61" s="208">
        <v>3.9285999999999999</v>
      </c>
      <c r="G61" s="208">
        <v>10.152699999999999</v>
      </c>
      <c r="H61" s="208">
        <v>47.279600000000002</v>
      </c>
      <c r="I61" s="208">
        <v>17.092099999999999</v>
      </c>
      <c r="J61" s="208">
        <v>99.234300000000005</v>
      </c>
      <c r="K61" s="208">
        <v>22.1934</v>
      </c>
      <c r="L61" s="208">
        <v>12.3926</v>
      </c>
      <c r="M61" s="208">
        <v>13.605399999999999</v>
      </c>
    </row>
    <row r="62" spans="1:13" x14ac:dyDescent="0.25">
      <c r="A62" s="280">
        <v>44928</v>
      </c>
      <c r="B62" s="102">
        <v>12</v>
      </c>
      <c r="C62" s="208">
        <v>280.55529999999999</v>
      </c>
      <c r="D62" s="208">
        <v>50.104399999999998</v>
      </c>
      <c r="E62" s="208">
        <v>0.97950000000000004</v>
      </c>
      <c r="F62" s="208">
        <v>4.0721999999999996</v>
      </c>
      <c r="G62" s="208">
        <v>10.2028</v>
      </c>
      <c r="H62" s="208">
        <v>48.322899999999997</v>
      </c>
      <c r="I62" s="208">
        <v>17.746099999999998</v>
      </c>
      <c r="J62" s="208">
        <v>100.8536</v>
      </c>
      <c r="K62" s="208">
        <v>21.680199999999999</v>
      </c>
      <c r="L62" s="208">
        <v>12.585599999999999</v>
      </c>
      <c r="M62" s="208">
        <v>14.007999999999999</v>
      </c>
    </row>
    <row r="63" spans="1:13" x14ac:dyDescent="0.25">
      <c r="A63" s="280">
        <v>44928</v>
      </c>
      <c r="B63" s="102">
        <v>13</v>
      </c>
      <c r="C63" s="208">
        <v>283.0256</v>
      </c>
      <c r="D63" s="208">
        <v>50.6721</v>
      </c>
      <c r="E63" s="208">
        <v>0.9889</v>
      </c>
      <c r="F63" s="208">
        <v>4.0282999999999998</v>
      </c>
      <c r="G63" s="208">
        <v>10.286899999999999</v>
      </c>
      <c r="H63" s="208">
        <v>49.825899999999997</v>
      </c>
      <c r="I63" s="208">
        <v>18.290700000000001</v>
      </c>
      <c r="J63" s="208">
        <v>101.4983</v>
      </c>
      <c r="K63" s="208">
        <v>21.5718</v>
      </c>
      <c r="L63" s="208">
        <v>11.943199999999999</v>
      </c>
      <c r="M63" s="208">
        <v>13.919499999999999</v>
      </c>
    </row>
    <row r="64" spans="1:13" x14ac:dyDescent="0.25">
      <c r="A64" s="280">
        <v>44928</v>
      </c>
      <c r="B64" s="102">
        <v>14</v>
      </c>
      <c r="C64" s="208">
        <v>285.63740000000001</v>
      </c>
      <c r="D64" s="208">
        <v>51.070799999999998</v>
      </c>
      <c r="E64" s="208">
        <v>0.98350000000000004</v>
      </c>
      <c r="F64" s="208">
        <v>4.1795</v>
      </c>
      <c r="G64" s="208">
        <v>10.4533</v>
      </c>
      <c r="H64" s="208">
        <v>50.395600000000002</v>
      </c>
      <c r="I64" s="208">
        <v>18.475999999999999</v>
      </c>
      <c r="J64" s="208">
        <v>101.3682</v>
      </c>
      <c r="K64" s="208">
        <v>21.940999999999999</v>
      </c>
      <c r="L64" s="208">
        <v>12.7515</v>
      </c>
      <c r="M64" s="208">
        <v>14.018000000000001</v>
      </c>
    </row>
    <row r="65" spans="1:13" x14ac:dyDescent="0.25">
      <c r="A65" s="280">
        <v>44928</v>
      </c>
      <c r="B65" s="102">
        <v>15</v>
      </c>
      <c r="C65" s="208">
        <v>287.36439999999999</v>
      </c>
      <c r="D65" s="208">
        <v>51.811599999999999</v>
      </c>
      <c r="E65" s="208">
        <v>1.0335000000000001</v>
      </c>
      <c r="F65" s="208">
        <v>4.1985000000000001</v>
      </c>
      <c r="G65" s="208">
        <v>10.8149</v>
      </c>
      <c r="H65" s="208">
        <v>50.87</v>
      </c>
      <c r="I65" s="208">
        <v>18.520199999999999</v>
      </c>
      <c r="J65" s="208">
        <v>100.63290000000001</v>
      </c>
      <c r="K65" s="208">
        <v>22.360399999999998</v>
      </c>
      <c r="L65" s="208">
        <v>12.897399999999999</v>
      </c>
      <c r="M65" s="208">
        <v>14.225</v>
      </c>
    </row>
    <row r="66" spans="1:13" x14ac:dyDescent="0.25">
      <c r="A66" s="280">
        <v>44928</v>
      </c>
      <c r="B66" s="102">
        <v>16</v>
      </c>
      <c r="C66" s="208">
        <v>287.35239999999999</v>
      </c>
      <c r="D66" s="208">
        <v>52.7836</v>
      </c>
      <c r="E66" s="208">
        <v>1.0550999999999999</v>
      </c>
      <c r="F66" s="208">
        <v>4.2012999999999998</v>
      </c>
      <c r="G66" s="208">
        <v>11.083500000000001</v>
      </c>
      <c r="H66" s="208">
        <v>50.769799999999996</v>
      </c>
      <c r="I66" s="208">
        <v>19.014099999999999</v>
      </c>
      <c r="J66" s="208">
        <v>101.09820000000001</v>
      </c>
      <c r="K66" s="208">
        <v>22.797799999999999</v>
      </c>
      <c r="L66" s="208">
        <v>10.1584</v>
      </c>
      <c r="M66" s="208">
        <v>14.390599999999999</v>
      </c>
    </row>
    <row r="67" spans="1:13" x14ac:dyDescent="0.25">
      <c r="A67" s="280">
        <v>44928</v>
      </c>
      <c r="B67" s="102">
        <v>17</v>
      </c>
      <c r="C67" s="208">
        <v>296.6388</v>
      </c>
      <c r="D67" s="208">
        <v>55.171599999999998</v>
      </c>
      <c r="E67" s="208">
        <v>1.1034999999999999</v>
      </c>
      <c r="F67" s="208">
        <v>4.3635000000000002</v>
      </c>
      <c r="G67" s="208">
        <v>11.1023</v>
      </c>
      <c r="H67" s="208">
        <v>52.947099999999999</v>
      </c>
      <c r="I67" s="208">
        <v>19.926600000000001</v>
      </c>
      <c r="J67" s="208">
        <v>103.4648</v>
      </c>
      <c r="K67" s="208">
        <v>23.409700000000001</v>
      </c>
      <c r="L67" s="208">
        <v>10.391299999999999</v>
      </c>
      <c r="M67" s="208">
        <v>14.7584</v>
      </c>
    </row>
    <row r="68" spans="1:13" x14ac:dyDescent="0.25">
      <c r="A68" s="280">
        <v>44928</v>
      </c>
      <c r="B68" s="102">
        <v>18</v>
      </c>
      <c r="C68" s="208">
        <v>311.41719999999998</v>
      </c>
      <c r="D68" s="208">
        <v>58.796999999999997</v>
      </c>
      <c r="E68" s="208">
        <v>1.1253</v>
      </c>
      <c r="F68" s="208">
        <v>4.5777000000000001</v>
      </c>
      <c r="G68" s="208">
        <v>11.572100000000001</v>
      </c>
      <c r="H68" s="208">
        <v>55.763100000000001</v>
      </c>
      <c r="I68" s="208">
        <v>21.142499999999998</v>
      </c>
      <c r="J68" s="208">
        <v>107.78870000000001</v>
      </c>
      <c r="K68" s="208">
        <v>24.1922</v>
      </c>
      <c r="L68" s="208">
        <v>11.241899999999999</v>
      </c>
      <c r="M68" s="208">
        <v>15.216699999999999</v>
      </c>
    </row>
    <row r="69" spans="1:13" x14ac:dyDescent="0.25">
      <c r="A69" s="280">
        <v>44928</v>
      </c>
      <c r="B69" s="102">
        <v>19</v>
      </c>
      <c r="C69" s="208">
        <v>307.2484</v>
      </c>
      <c r="D69" s="208">
        <v>58.725900000000003</v>
      </c>
      <c r="E69" s="208">
        <v>1.1039000000000001</v>
      </c>
      <c r="F69" s="208">
        <v>4.5650000000000004</v>
      </c>
      <c r="G69" s="208">
        <v>11.4453</v>
      </c>
      <c r="H69" s="208">
        <v>54.062399999999997</v>
      </c>
      <c r="I69" s="208">
        <v>21.159199999999998</v>
      </c>
      <c r="J69" s="208">
        <v>106.74379999999999</v>
      </c>
      <c r="K69" s="208">
        <v>23.663399999999999</v>
      </c>
      <c r="L69" s="208">
        <v>10.8401</v>
      </c>
      <c r="M69" s="208">
        <v>14.939399999999999</v>
      </c>
    </row>
    <row r="70" spans="1:13" x14ac:dyDescent="0.25">
      <c r="A70" s="280">
        <v>44928</v>
      </c>
      <c r="B70" s="102">
        <v>20</v>
      </c>
      <c r="C70" s="208">
        <v>297.95370000000003</v>
      </c>
      <c r="D70" s="208">
        <v>57.020499999999998</v>
      </c>
      <c r="E70" s="208">
        <v>1.0642</v>
      </c>
      <c r="F70" s="208">
        <v>4.4311999999999996</v>
      </c>
      <c r="G70" s="208">
        <v>10.953799999999999</v>
      </c>
      <c r="H70" s="208">
        <v>52.139400000000002</v>
      </c>
      <c r="I70" s="208">
        <v>20.700700000000001</v>
      </c>
      <c r="J70" s="208">
        <v>103.47199999999999</v>
      </c>
      <c r="K70" s="208">
        <v>23.292999999999999</v>
      </c>
      <c r="L70" s="208">
        <v>10.3444</v>
      </c>
      <c r="M70" s="208">
        <v>14.5345</v>
      </c>
    </row>
    <row r="71" spans="1:13" x14ac:dyDescent="0.25">
      <c r="A71" s="280">
        <v>44928</v>
      </c>
      <c r="B71" s="102">
        <v>21</v>
      </c>
      <c r="C71" s="208">
        <v>287.55630000000002</v>
      </c>
      <c r="D71" s="208">
        <v>54.16</v>
      </c>
      <c r="E71" s="208">
        <v>1.0596000000000001</v>
      </c>
      <c r="F71" s="208">
        <v>4.2497999999999996</v>
      </c>
      <c r="G71" s="208">
        <v>10.412599999999999</v>
      </c>
      <c r="H71" s="208">
        <v>50.716099999999997</v>
      </c>
      <c r="I71" s="208">
        <v>20.1708</v>
      </c>
      <c r="J71" s="208">
        <v>100.0925</v>
      </c>
      <c r="K71" s="208">
        <v>22.4984</v>
      </c>
      <c r="L71" s="208">
        <v>10.202299999999999</v>
      </c>
      <c r="M71" s="208">
        <v>13.994199999999999</v>
      </c>
    </row>
    <row r="72" spans="1:13" x14ac:dyDescent="0.25">
      <c r="A72" s="280">
        <v>44928</v>
      </c>
      <c r="B72" s="102">
        <v>22</v>
      </c>
      <c r="C72" s="208">
        <v>271.78750000000002</v>
      </c>
      <c r="D72" s="208">
        <v>51.034399999999998</v>
      </c>
      <c r="E72" s="208">
        <v>1.0143</v>
      </c>
      <c r="F72" s="208">
        <v>3.9664000000000001</v>
      </c>
      <c r="G72" s="208">
        <v>9.7799999999999994</v>
      </c>
      <c r="H72" s="208">
        <v>47.129600000000003</v>
      </c>
      <c r="I72" s="208">
        <v>19.003499999999999</v>
      </c>
      <c r="J72" s="208">
        <v>95.352000000000004</v>
      </c>
      <c r="K72" s="208">
        <v>21.1434</v>
      </c>
      <c r="L72" s="208">
        <v>10.5517</v>
      </c>
      <c r="M72" s="208">
        <v>12.812200000000001</v>
      </c>
    </row>
    <row r="73" spans="1:13" x14ac:dyDescent="0.25">
      <c r="A73" s="280">
        <v>44928</v>
      </c>
      <c r="B73" s="102">
        <v>23</v>
      </c>
      <c r="C73" s="208">
        <v>252.3699</v>
      </c>
      <c r="D73" s="208">
        <v>46.9711</v>
      </c>
      <c r="E73" s="208">
        <v>0.92989999999999995</v>
      </c>
      <c r="F73" s="208">
        <v>3.5474000000000001</v>
      </c>
      <c r="G73" s="208">
        <v>8.9412000000000003</v>
      </c>
      <c r="H73" s="208">
        <v>42.619500000000002</v>
      </c>
      <c r="I73" s="208">
        <v>17.285299999999999</v>
      </c>
      <c r="J73" s="208">
        <v>90.016599999999997</v>
      </c>
      <c r="K73" s="208">
        <v>19.755600000000001</v>
      </c>
      <c r="L73" s="208">
        <v>10.515700000000001</v>
      </c>
      <c r="M73" s="208">
        <v>11.787599999999999</v>
      </c>
    </row>
    <row r="74" spans="1:13" x14ac:dyDescent="0.25">
      <c r="A74" s="280">
        <v>44928</v>
      </c>
      <c r="B74" s="102">
        <v>24</v>
      </c>
      <c r="C74" s="208">
        <v>234.1447</v>
      </c>
      <c r="D74" s="208">
        <v>42.5443</v>
      </c>
      <c r="E74" s="208">
        <v>0.83809999999999996</v>
      </c>
      <c r="F74" s="208">
        <v>3.2505999999999999</v>
      </c>
      <c r="G74" s="208">
        <v>8.0950000000000006</v>
      </c>
      <c r="H74" s="208">
        <v>39.069200000000002</v>
      </c>
      <c r="I74" s="208">
        <v>15.6859</v>
      </c>
      <c r="J74" s="208">
        <v>84.815799999999996</v>
      </c>
      <c r="K74" s="208">
        <v>18.8338</v>
      </c>
      <c r="L74" s="208">
        <v>10.0167</v>
      </c>
      <c r="M74" s="208">
        <v>10.9953</v>
      </c>
    </row>
    <row r="75" spans="1:13" x14ac:dyDescent="0.25">
      <c r="A75" s="280">
        <v>44929</v>
      </c>
      <c r="B75" s="102">
        <v>1</v>
      </c>
      <c r="C75" s="208">
        <v>222.7379</v>
      </c>
      <c r="D75" s="208">
        <v>39.050600000000003</v>
      </c>
      <c r="E75" s="208">
        <v>0.77980000000000005</v>
      </c>
      <c r="F75" s="208">
        <v>3.0419999999999998</v>
      </c>
      <c r="G75" s="208">
        <v>7.5949</v>
      </c>
      <c r="H75" s="208">
        <v>36.879800000000003</v>
      </c>
      <c r="I75" s="208">
        <v>14.5303</v>
      </c>
      <c r="J75" s="208">
        <v>81.630200000000002</v>
      </c>
      <c r="K75" s="208">
        <v>18.638100000000001</v>
      </c>
      <c r="L75" s="208">
        <v>10.146100000000001</v>
      </c>
      <c r="M75" s="208">
        <v>10.446099999999999</v>
      </c>
    </row>
    <row r="76" spans="1:13" x14ac:dyDescent="0.25">
      <c r="A76" s="280">
        <v>44929</v>
      </c>
      <c r="B76" s="102">
        <v>2</v>
      </c>
      <c r="C76" s="208">
        <v>215.21879999999999</v>
      </c>
      <c r="D76" s="208">
        <v>36.829099999999997</v>
      </c>
      <c r="E76" s="208">
        <v>0.76419999999999999</v>
      </c>
      <c r="F76" s="208">
        <v>2.8889999999999998</v>
      </c>
      <c r="G76" s="208">
        <v>7.4119999999999999</v>
      </c>
      <c r="H76" s="208">
        <v>35.781500000000001</v>
      </c>
      <c r="I76" s="208">
        <v>13.8863</v>
      </c>
      <c r="J76" s="208">
        <v>79.387299999999996</v>
      </c>
      <c r="K76" s="208">
        <v>18.5398</v>
      </c>
      <c r="L76" s="208">
        <v>9.5818999999999992</v>
      </c>
      <c r="M76" s="208">
        <v>10.1477</v>
      </c>
    </row>
    <row r="77" spans="1:13" x14ac:dyDescent="0.25">
      <c r="A77" s="280">
        <v>44929</v>
      </c>
      <c r="B77" s="102">
        <v>3</v>
      </c>
      <c r="C77" s="208">
        <v>212.15309999999999</v>
      </c>
      <c r="D77" s="208">
        <v>35.370100000000001</v>
      </c>
      <c r="E77" s="208">
        <v>0.73319999999999996</v>
      </c>
      <c r="F77" s="208">
        <v>2.8083999999999998</v>
      </c>
      <c r="G77" s="208">
        <v>7.3940000000000001</v>
      </c>
      <c r="H77" s="208">
        <v>35.941699999999997</v>
      </c>
      <c r="I77" s="208">
        <v>13.496700000000001</v>
      </c>
      <c r="J77" s="208">
        <v>78.586299999999994</v>
      </c>
      <c r="K77" s="208">
        <v>18.5808</v>
      </c>
      <c r="L77" s="208">
        <v>9.2484000000000002</v>
      </c>
      <c r="M77" s="208">
        <v>9.9934999999999992</v>
      </c>
    </row>
    <row r="78" spans="1:13" x14ac:dyDescent="0.25">
      <c r="A78" s="280">
        <v>44929</v>
      </c>
      <c r="B78" s="102">
        <v>4</v>
      </c>
      <c r="C78" s="208">
        <v>212.9152</v>
      </c>
      <c r="D78" s="208">
        <v>35.229100000000003</v>
      </c>
      <c r="E78" s="208">
        <v>0.7268</v>
      </c>
      <c r="F78" s="208">
        <v>2.8155000000000001</v>
      </c>
      <c r="G78" s="208">
        <v>7.4856999999999996</v>
      </c>
      <c r="H78" s="208">
        <v>37.169400000000003</v>
      </c>
      <c r="I78" s="208">
        <v>13.357100000000001</v>
      </c>
      <c r="J78" s="208">
        <v>78.398300000000006</v>
      </c>
      <c r="K78" s="208">
        <v>18.501000000000001</v>
      </c>
      <c r="L78" s="208">
        <v>9.1983999999999995</v>
      </c>
      <c r="M78" s="208">
        <v>10.033899999999999</v>
      </c>
    </row>
    <row r="79" spans="1:13" x14ac:dyDescent="0.25">
      <c r="A79" s="280">
        <v>44929</v>
      </c>
      <c r="B79" s="102">
        <v>5</v>
      </c>
      <c r="C79" s="208">
        <v>219.26730000000001</v>
      </c>
      <c r="D79" s="208">
        <v>35.779299999999999</v>
      </c>
      <c r="E79" s="208">
        <v>0.74099999999999999</v>
      </c>
      <c r="F79" s="208">
        <v>2.9073000000000002</v>
      </c>
      <c r="G79" s="208">
        <v>7.7024999999999997</v>
      </c>
      <c r="H79" s="208">
        <v>39.063099999999999</v>
      </c>
      <c r="I79" s="208">
        <v>13.6206</v>
      </c>
      <c r="J79" s="208">
        <v>80.037999999999997</v>
      </c>
      <c r="K79" s="208">
        <v>19.476299999999998</v>
      </c>
      <c r="L79" s="208">
        <v>9.4481000000000002</v>
      </c>
      <c r="M79" s="208">
        <v>10.491099999999999</v>
      </c>
    </row>
    <row r="80" spans="1:13" x14ac:dyDescent="0.25">
      <c r="A80" s="280">
        <v>44929</v>
      </c>
      <c r="B80" s="102">
        <v>6</v>
      </c>
      <c r="C80" s="208">
        <v>235.15950000000001</v>
      </c>
      <c r="D80" s="208">
        <v>38.133099999999999</v>
      </c>
      <c r="E80" s="208">
        <v>0.94279999999999997</v>
      </c>
      <c r="F80" s="208">
        <v>3.1505000000000001</v>
      </c>
      <c r="G80" s="208">
        <v>8.3725000000000005</v>
      </c>
      <c r="H80" s="208">
        <v>42.970500000000001</v>
      </c>
      <c r="I80" s="208">
        <v>14.4413</v>
      </c>
      <c r="J80" s="208">
        <v>84.726900000000001</v>
      </c>
      <c r="K80" s="208">
        <v>21.078499999999998</v>
      </c>
      <c r="L80" s="208">
        <v>9.8496000000000006</v>
      </c>
      <c r="M80" s="208">
        <v>11.4938</v>
      </c>
    </row>
    <row r="81" spans="1:13" x14ac:dyDescent="0.25">
      <c r="A81" s="280">
        <v>44929</v>
      </c>
      <c r="B81" s="102">
        <v>7</v>
      </c>
      <c r="C81" s="208">
        <v>259.09449999999998</v>
      </c>
      <c r="D81" s="208">
        <v>42.344799999999999</v>
      </c>
      <c r="E81" s="208">
        <v>2.1621000000000001</v>
      </c>
      <c r="F81" s="208">
        <v>3.5213999999999999</v>
      </c>
      <c r="G81" s="208">
        <v>9.3252000000000006</v>
      </c>
      <c r="H81" s="208">
        <v>47.589399999999998</v>
      </c>
      <c r="I81" s="208">
        <v>15.6449</v>
      </c>
      <c r="J81" s="208">
        <v>92.869799999999998</v>
      </c>
      <c r="K81" s="208">
        <v>22.944700000000001</v>
      </c>
      <c r="L81" s="208">
        <v>10.115</v>
      </c>
      <c r="M81" s="208">
        <v>12.577199999999999</v>
      </c>
    </row>
    <row r="82" spans="1:13" x14ac:dyDescent="0.25">
      <c r="A82" s="280">
        <v>44929</v>
      </c>
      <c r="B82" s="102">
        <v>8</v>
      </c>
      <c r="C82" s="208">
        <v>278.73689999999999</v>
      </c>
      <c r="D82" s="208">
        <v>46.743299999999998</v>
      </c>
      <c r="E82" s="208">
        <v>2.8239000000000001</v>
      </c>
      <c r="F82" s="208">
        <v>3.8971</v>
      </c>
      <c r="G82" s="208">
        <v>10.161</v>
      </c>
      <c r="H82" s="208">
        <v>51.399500000000003</v>
      </c>
      <c r="I82" s="208">
        <v>15.8543</v>
      </c>
      <c r="J82" s="208">
        <v>100.2178</v>
      </c>
      <c r="K82" s="208">
        <v>23.9895</v>
      </c>
      <c r="L82" s="208">
        <v>9.8278999999999996</v>
      </c>
      <c r="M82" s="208">
        <v>13.8226</v>
      </c>
    </row>
    <row r="83" spans="1:13" x14ac:dyDescent="0.25">
      <c r="A83" s="280">
        <v>44929</v>
      </c>
      <c r="B83" s="102">
        <v>9</v>
      </c>
      <c r="C83" s="208">
        <v>288.77269999999999</v>
      </c>
      <c r="D83" s="208">
        <v>48.835900000000002</v>
      </c>
      <c r="E83" s="208">
        <v>2.7797000000000001</v>
      </c>
      <c r="F83" s="208">
        <v>4.0019</v>
      </c>
      <c r="G83" s="208">
        <v>11.155900000000001</v>
      </c>
      <c r="H83" s="208">
        <v>53.364100000000001</v>
      </c>
      <c r="I83" s="208">
        <v>16.244499999999999</v>
      </c>
      <c r="J83" s="208">
        <v>104.49509999999999</v>
      </c>
      <c r="K83" s="208">
        <v>23.696999999999999</v>
      </c>
      <c r="L83" s="208">
        <v>9.7188999999999997</v>
      </c>
      <c r="M83" s="208">
        <v>14.479699999999999</v>
      </c>
    </row>
    <row r="84" spans="1:13" x14ac:dyDescent="0.25">
      <c r="A84" s="280">
        <v>44929</v>
      </c>
      <c r="B84" s="102">
        <v>10</v>
      </c>
      <c r="C84" s="208">
        <v>292.13040000000001</v>
      </c>
      <c r="D84" s="208">
        <v>49.1404</v>
      </c>
      <c r="E84" s="208">
        <v>2.1894999999999998</v>
      </c>
      <c r="F84" s="208">
        <v>4.1105999999999998</v>
      </c>
      <c r="G84" s="208">
        <v>11.2052</v>
      </c>
      <c r="H84" s="208">
        <v>54.68</v>
      </c>
      <c r="I84" s="208">
        <v>16.6572</v>
      </c>
      <c r="J84" s="208">
        <v>105.8905</v>
      </c>
      <c r="K84" s="208">
        <v>23.220199999999998</v>
      </c>
      <c r="L84" s="208">
        <v>10.168200000000001</v>
      </c>
      <c r="M84" s="208">
        <v>14.868600000000001</v>
      </c>
    </row>
    <row r="85" spans="1:13" x14ac:dyDescent="0.25">
      <c r="A85" s="280">
        <v>44929</v>
      </c>
      <c r="B85" s="102">
        <v>11</v>
      </c>
      <c r="C85" s="208">
        <v>293.97340000000003</v>
      </c>
      <c r="D85" s="208">
        <v>49.447899999999997</v>
      </c>
      <c r="E85" s="208">
        <v>2.8317999999999999</v>
      </c>
      <c r="F85" s="208">
        <v>4.0868000000000002</v>
      </c>
      <c r="G85" s="208">
        <v>11.564500000000001</v>
      </c>
      <c r="H85" s="208">
        <v>54.248399999999997</v>
      </c>
      <c r="I85" s="208">
        <v>16.889700000000001</v>
      </c>
      <c r="J85" s="208">
        <v>107.4571</v>
      </c>
      <c r="K85" s="208">
        <v>22.472100000000001</v>
      </c>
      <c r="L85" s="208">
        <v>9.8895999999999997</v>
      </c>
      <c r="M85" s="208">
        <v>15.0855</v>
      </c>
    </row>
    <row r="86" spans="1:13" x14ac:dyDescent="0.25">
      <c r="A86" s="280">
        <v>44929</v>
      </c>
      <c r="B86" s="102">
        <v>12</v>
      </c>
      <c r="C86" s="208">
        <v>295.90809999999999</v>
      </c>
      <c r="D86" s="208">
        <v>49.247199999999999</v>
      </c>
      <c r="E86" s="208">
        <v>2.8616000000000001</v>
      </c>
      <c r="F86" s="208">
        <v>4.1421999999999999</v>
      </c>
      <c r="G86" s="208">
        <v>11.595000000000001</v>
      </c>
      <c r="H86" s="208">
        <v>55.443800000000003</v>
      </c>
      <c r="I86" s="208">
        <v>17.080500000000001</v>
      </c>
      <c r="J86" s="208">
        <v>109.32680000000001</v>
      </c>
      <c r="K86" s="208">
        <v>21.033999999999999</v>
      </c>
      <c r="L86" s="208">
        <v>9.9436</v>
      </c>
      <c r="M86" s="208">
        <v>15.2334</v>
      </c>
    </row>
    <row r="87" spans="1:13" x14ac:dyDescent="0.25">
      <c r="A87" s="280">
        <v>44929</v>
      </c>
      <c r="B87" s="102">
        <v>13</v>
      </c>
      <c r="C87" s="208">
        <v>292.86759999999998</v>
      </c>
      <c r="D87" s="208">
        <v>49.191800000000001</v>
      </c>
      <c r="E87" s="208">
        <v>2.9401999999999999</v>
      </c>
      <c r="F87" s="208">
        <v>4.0963000000000003</v>
      </c>
      <c r="G87" s="208">
        <v>10.978899999999999</v>
      </c>
      <c r="H87" s="208">
        <v>55.346699999999998</v>
      </c>
      <c r="I87" s="208">
        <v>16.849499999999999</v>
      </c>
      <c r="J87" s="208">
        <v>108.71729999999999</v>
      </c>
      <c r="K87" s="208">
        <v>20.072099999999999</v>
      </c>
      <c r="L87" s="208">
        <v>9.3408999999999995</v>
      </c>
      <c r="M87" s="208">
        <v>15.3339</v>
      </c>
    </row>
    <row r="88" spans="1:13" x14ac:dyDescent="0.25">
      <c r="A88" s="280">
        <v>44929</v>
      </c>
      <c r="B88" s="102">
        <v>14</v>
      </c>
      <c r="C88" s="208">
        <v>292.66180000000003</v>
      </c>
      <c r="D88" s="208">
        <v>48.973500000000001</v>
      </c>
      <c r="E88" s="208">
        <v>2.9020999999999999</v>
      </c>
      <c r="F88" s="208">
        <v>4.0769000000000002</v>
      </c>
      <c r="G88" s="208">
        <v>11.210100000000001</v>
      </c>
      <c r="H88" s="208">
        <v>54.043500000000002</v>
      </c>
      <c r="I88" s="208">
        <v>17.0398</v>
      </c>
      <c r="J88" s="208">
        <v>109.3493</v>
      </c>
      <c r="K88" s="208">
        <v>19.885999999999999</v>
      </c>
      <c r="L88" s="208">
        <v>9.8354999999999997</v>
      </c>
      <c r="M88" s="208">
        <v>15.3451</v>
      </c>
    </row>
    <row r="89" spans="1:13" x14ac:dyDescent="0.25">
      <c r="A89" s="280">
        <v>44929</v>
      </c>
      <c r="B89" s="102">
        <v>15</v>
      </c>
      <c r="C89" s="208">
        <v>293.65300000000002</v>
      </c>
      <c r="D89" s="208">
        <v>49.092300000000002</v>
      </c>
      <c r="E89" s="208">
        <v>2.8944999999999999</v>
      </c>
      <c r="F89" s="208">
        <v>4.1948999999999996</v>
      </c>
      <c r="G89" s="208">
        <v>11.2841</v>
      </c>
      <c r="H89" s="208">
        <v>54.948999999999998</v>
      </c>
      <c r="I89" s="208">
        <v>17.094000000000001</v>
      </c>
      <c r="J89" s="208">
        <v>108.7255</v>
      </c>
      <c r="K89" s="208">
        <v>20.017900000000001</v>
      </c>
      <c r="L89" s="208">
        <v>10.318899999999999</v>
      </c>
      <c r="M89" s="208">
        <v>15.081899999999999</v>
      </c>
    </row>
    <row r="90" spans="1:13" x14ac:dyDescent="0.25">
      <c r="A90" s="280">
        <v>44929</v>
      </c>
      <c r="B90" s="102">
        <v>16</v>
      </c>
      <c r="C90" s="208">
        <v>294.26530000000002</v>
      </c>
      <c r="D90" s="208">
        <v>49.118899999999996</v>
      </c>
      <c r="E90" s="208">
        <v>2.7948</v>
      </c>
      <c r="F90" s="208">
        <v>4.2862</v>
      </c>
      <c r="G90" s="208">
        <v>11.1328</v>
      </c>
      <c r="H90" s="208">
        <v>54.377499999999998</v>
      </c>
      <c r="I90" s="208">
        <v>17.649799999999999</v>
      </c>
      <c r="J90" s="208">
        <v>108.1259</v>
      </c>
      <c r="K90" s="208">
        <v>21.3523</v>
      </c>
      <c r="L90" s="208">
        <v>10.4679</v>
      </c>
      <c r="M90" s="208">
        <v>14.959199999999999</v>
      </c>
    </row>
    <row r="91" spans="1:13" x14ac:dyDescent="0.25">
      <c r="A91" s="280">
        <v>44929</v>
      </c>
      <c r="B91" s="102">
        <v>17</v>
      </c>
      <c r="C91" s="208">
        <v>300.73169999999999</v>
      </c>
      <c r="D91" s="208">
        <v>51.124000000000002</v>
      </c>
      <c r="E91" s="208">
        <v>1.2909999999999999</v>
      </c>
      <c r="F91" s="208">
        <v>4.3137999999999996</v>
      </c>
      <c r="G91" s="208">
        <v>11.1617</v>
      </c>
      <c r="H91" s="208">
        <v>55.820999999999998</v>
      </c>
      <c r="I91" s="208">
        <v>18.6008</v>
      </c>
      <c r="J91" s="208">
        <v>110.3673</v>
      </c>
      <c r="K91" s="208">
        <v>21.9526</v>
      </c>
      <c r="L91" s="208">
        <v>10.7521</v>
      </c>
      <c r="M91" s="208">
        <v>15.3474</v>
      </c>
    </row>
    <row r="92" spans="1:13" x14ac:dyDescent="0.25">
      <c r="A92" s="280">
        <v>44929</v>
      </c>
      <c r="B92" s="102">
        <v>18</v>
      </c>
      <c r="C92" s="208">
        <v>316.98469999999998</v>
      </c>
      <c r="D92" s="208">
        <v>56.481400000000001</v>
      </c>
      <c r="E92" s="208">
        <v>1.1338999999999999</v>
      </c>
      <c r="F92" s="208">
        <v>4.4276</v>
      </c>
      <c r="G92" s="208">
        <v>11.3748</v>
      </c>
      <c r="H92" s="208">
        <v>59.152799999999999</v>
      </c>
      <c r="I92" s="208">
        <v>20.273099999999999</v>
      </c>
      <c r="J92" s="208">
        <v>113.97239999999999</v>
      </c>
      <c r="K92" s="208">
        <v>22.740500000000001</v>
      </c>
      <c r="L92" s="208">
        <v>11.633900000000001</v>
      </c>
      <c r="M92" s="208">
        <v>15.7943</v>
      </c>
    </row>
    <row r="93" spans="1:13" x14ac:dyDescent="0.25">
      <c r="A93" s="280">
        <v>44929</v>
      </c>
      <c r="B93" s="102">
        <v>19</v>
      </c>
      <c r="C93" s="208">
        <v>315.80689999999998</v>
      </c>
      <c r="D93" s="208">
        <v>56.938299999999998</v>
      </c>
      <c r="E93" s="208">
        <v>1.1496999999999999</v>
      </c>
      <c r="F93" s="208">
        <v>4.4889999999999999</v>
      </c>
      <c r="G93" s="208">
        <v>11.265000000000001</v>
      </c>
      <c r="H93" s="208">
        <v>58.956400000000002</v>
      </c>
      <c r="I93" s="208">
        <v>20.7102</v>
      </c>
      <c r="J93" s="208">
        <v>111.7336</v>
      </c>
      <c r="K93" s="208">
        <v>22.8993</v>
      </c>
      <c r="L93" s="208">
        <v>12.185700000000001</v>
      </c>
      <c r="M93" s="208">
        <v>15.479699999999999</v>
      </c>
    </row>
    <row r="94" spans="1:13" x14ac:dyDescent="0.25">
      <c r="A94" s="280">
        <v>44929</v>
      </c>
      <c r="B94" s="102">
        <v>20</v>
      </c>
      <c r="C94" s="208">
        <v>306.45460000000003</v>
      </c>
      <c r="D94" s="208">
        <v>55.459200000000003</v>
      </c>
      <c r="E94" s="208">
        <v>1.1074999999999999</v>
      </c>
      <c r="F94" s="208">
        <v>4.3345000000000002</v>
      </c>
      <c r="G94" s="208">
        <v>10.6685</v>
      </c>
      <c r="H94" s="208">
        <v>57.503700000000002</v>
      </c>
      <c r="I94" s="208">
        <v>20.281600000000001</v>
      </c>
      <c r="J94" s="208">
        <v>107.813</v>
      </c>
      <c r="K94" s="208">
        <v>22.339500000000001</v>
      </c>
      <c r="L94" s="208">
        <v>12.065899999999999</v>
      </c>
      <c r="M94" s="208">
        <v>14.8812</v>
      </c>
    </row>
    <row r="95" spans="1:13" x14ac:dyDescent="0.25">
      <c r="A95" s="280">
        <v>44929</v>
      </c>
      <c r="B95" s="102">
        <v>21</v>
      </c>
      <c r="C95" s="208">
        <v>295.83819999999997</v>
      </c>
      <c r="D95" s="208">
        <v>53.465000000000003</v>
      </c>
      <c r="E95" s="208">
        <v>1.1236999999999999</v>
      </c>
      <c r="F95" s="208">
        <v>4.1836000000000002</v>
      </c>
      <c r="G95" s="208">
        <v>10.1684</v>
      </c>
      <c r="H95" s="208">
        <v>55.442700000000002</v>
      </c>
      <c r="I95" s="208">
        <v>19.679300000000001</v>
      </c>
      <c r="J95" s="208">
        <v>104.4594</v>
      </c>
      <c r="K95" s="208">
        <v>21.35</v>
      </c>
      <c r="L95" s="208">
        <v>11.7789</v>
      </c>
      <c r="M95" s="208">
        <v>14.187200000000001</v>
      </c>
    </row>
    <row r="96" spans="1:13" x14ac:dyDescent="0.25">
      <c r="A96" s="280">
        <v>44929</v>
      </c>
      <c r="B96" s="102">
        <v>22</v>
      </c>
      <c r="C96" s="208">
        <v>281.06950000000001</v>
      </c>
      <c r="D96" s="208">
        <v>50.865200000000002</v>
      </c>
      <c r="E96" s="208">
        <v>1.0750999999999999</v>
      </c>
      <c r="F96" s="208">
        <v>3.8696000000000002</v>
      </c>
      <c r="G96" s="208">
        <v>9.4616000000000007</v>
      </c>
      <c r="H96" s="208">
        <v>52.1952</v>
      </c>
      <c r="I96" s="208">
        <v>18.463899999999999</v>
      </c>
      <c r="J96" s="208">
        <v>100.40009999999999</v>
      </c>
      <c r="K96" s="208">
        <v>20.04</v>
      </c>
      <c r="L96" s="208">
        <v>11.7981</v>
      </c>
      <c r="M96" s="208">
        <v>12.900700000000001</v>
      </c>
    </row>
    <row r="97" spans="1:13" x14ac:dyDescent="0.25">
      <c r="A97" s="280">
        <v>44929</v>
      </c>
      <c r="B97" s="102">
        <v>23</v>
      </c>
      <c r="C97" s="208">
        <v>261.92219999999998</v>
      </c>
      <c r="D97" s="208">
        <v>46.472499999999997</v>
      </c>
      <c r="E97" s="208">
        <v>1.018</v>
      </c>
      <c r="F97" s="208">
        <v>3.53</v>
      </c>
      <c r="G97" s="208">
        <v>8.6791999999999998</v>
      </c>
      <c r="H97" s="208">
        <v>48.251100000000001</v>
      </c>
      <c r="I97" s="208">
        <v>16.8171</v>
      </c>
      <c r="J97" s="208">
        <v>94.143199999999993</v>
      </c>
      <c r="K97" s="208">
        <v>18.9361</v>
      </c>
      <c r="L97" s="208">
        <v>12.1737</v>
      </c>
      <c r="M97" s="208">
        <v>11.901300000000001</v>
      </c>
    </row>
    <row r="98" spans="1:13" x14ac:dyDescent="0.25">
      <c r="A98" s="280">
        <v>44929</v>
      </c>
      <c r="B98" s="102">
        <v>24</v>
      </c>
      <c r="C98" s="208">
        <v>244.57810000000001</v>
      </c>
      <c r="D98" s="208">
        <v>42.606999999999999</v>
      </c>
      <c r="E98" s="208">
        <v>0.94330000000000003</v>
      </c>
      <c r="F98" s="208">
        <v>3.2528000000000001</v>
      </c>
      <c r="G98" s="208">
        <v>7.8836000000000004</v>
      </c>
      <c r="H98" s="208">
        <v>44.963299999999997</v>
      </c>
      <c r="I98" s="208">
        <v>15.549200000000001</v>
      </c>
      <c r="J98" s="208">
        <v>88.894099999999995</v>
      </c>
      <c r="K98" s="208">
        <v>17.902899999999999</v>
      </c>
      <c r="L98" s="208">
        <v>11.5398</v>
      </c>
      <c r="M98" s="208">
        <v>11.0421</v>
      </c>
    </row>
    <row r="99" spans="1:13" x14ac:dyDescent="0.25">
      <c r="A99" s="280">
        <v>44930</v>
      </c>
      <c r="B99" s="102">
        <v>1</v>
      </c>
      <c r="C99" s="208">
        <v>232.03319999999999</v>
      </c>
      <c r="D99" s="208">
        <v>39.017200000000003</v>
      </c>
      <c r="E99" s="208">
        <v>0.87439999999999996</v>
      </c>
      <c r="F99" s="208">
        <v>3.0089000000000001</v>
      </c>
      <c r="G99" s="208">
        <v>7.5342000000000002</v>
      </c>
      <c r="H99" s="208">
        <v>41.732199999999999</v>
      </c>
      <c r="I99" s="208">
        <v>14.5634</v>
      </c>
      <c r="J99" s="208">
        <v>85.372100000000003</v>
      </c>
      <c r="K99" s="208">
        <v>17.5366</v>
      </c>
      <c r="L99" s="208">
        <v>11.9161</v>
      </c>
      <c r="M99" s="208">
        <v>10.4781</v>
      </c>
    </row>
    <row r="100" spans="1:13" x14ac:dyDescent="0.25">
      <c r="A100" s="280">
        <v>44930</v>
      </c>
      <c r="B100" s="102">
        <v>2</v>
      </c>
      <c r="C100" s="208">
        <v>224.17660000000001</v>
      </c>
      <c r="D100" s="208">
        <v>36.9009</v>
      </c>
      <c r="E100" s="208">
        <v>0.83509999999999995</v>
      </c>
      <c r="F100" s="208">
        <v>2.8957000000000002</v>
      </c>
      <c r="G100" s="208">
        <v>7.3491</v>
      </c>
      <c r="H100" s="208">
        <v>40.293900000000001</v>
      </c>
      <c r="I100" s="208">
        <v>13.910399999999999</v>
      </c>
      <c r="J100" s="208">
        <v>82.807100000000005</v>
      </c>
      <c r="K100" s="208">
        <v>17.464200000000002</v>
      </c>
      <c r="L100" s="208">
        <v>11.6004</v>
      </c>
      <c r="M100" s="208">
        <v>10.1198</v>
      </c>
    </row>
    <row r="101" spans="1:13" x14ac:dyDescent="0.25">
      <c r="A101" s="280">
        <v>44930</v>
      </c>
      <c r="B101" s="102">
        <v>3</v>
      </c>
      <c r="C101" s="208">
        <v>219.11660000000001</v>
      </c>
      <c r="D101" s="208">
        <v>35.353400000000001</v>
      </c>
      <c r="E101" s="208">
        <v>0.83460000000000001</v>
      </c>
      <c r="F101" s="208">
        <v>2.8186</v>
      </c>
      <c r="G101" s="208">
        <v>7.2058</v>
      </c>
      <c r="H101" s="208">
        <v>39.436700000000002</v>
      </c>
      <c r="I101" s="208">
        <v>13.4803</v>
      </c>
      <c r="J101" s="208">
        <v>81.566999999999993</v>
      </c>
      <c r="K101" s="208">
        <v>17.547799999999999</v>
      </c>
      <c r="L101" s="208">
        <v>10.891999999999999</v>
      </c>
      <c r="M101" s="208">
        <v>9.9803999999999995</v>
      </c>
    </row>
    <row r="102" spans="1:13" x14ac:dyDescent="0.25">
      <c r="A102" s="280">
        <v>44930</v>
      </c>
      <c r="B102" s="102">
        <v>4</v>
      </c>
      <c r="C102" s="208">
        <v>217.2405</v>
      </c>
      <c r="D102" s="208">
        <v>34.592799999999997</v>
      </c>
      <c r="E102" s="208">
        <v>0.8</v>
      </c>
      <c r="F102" s="208">
        <v>2.7881999999999998</v>
      </c>
      <c r="G102" s="208">
        <v>7.0895999999999999</v>
      </c>
      <c r="H102" s="208">
        <v>39.546500000000002</v>
      </c>
      <c r="I102" s="208">
        <v>13.3765</v>
      </c>
      <c r="J102" s="208">
        <v>80.913200000000003</v>
      </c>
      <c r="K102" s="208">
        <v>17.652999999999999</v>
      </c>
      <c r="L102" s="208">
        <v>10.533799999999999</v>
      </c>
      <c r="M102" s="208">
        <v>9.9468999999999994</v>
      </c>
    </row>
    <row r="103" spans="1:13" x14ac:dyDescent="0.25">
      <c r="A103" s="280">
        <v>44930</v>
      </c>
      <c r="B103" s="102">
        <v>5</v>
      </c>
      <c r="C103" s="208">
        <v>223.26259999999999</v>
      </c>
      <c r="D103" s="208">
        <v>35.264000000000003</v>
      </c>
      <c r="E103" s="208">
        <v>0.82410000000000005</v>
      </c>
      <c r="F103" s="208">
        <v>2.8946999999999998</v>
      </c>
      <c r="G103" s="208">
        <v>7.3147000000000002</v>
      </c>
      <c r="H103" s="208">
        <v>41.084899999999998</v>
      </c>
      <c r="I103" s="208">
        <v>13.5943</v>
      </c>
      <c r="J103" s="208">
        <v>82.823999999999998</v>
      </c>
      <c r="K103" s="208">
        <v>18.2182</v>
      </c>
      <c r="L103" s="208">
        <v>10.9983</v>
      </c>
      <c r="M103" s="208">
        <v>10.2454</v>
      </c>
    </row>
    <row r="104" spans="1:13" x14ac:dyDescent="0.25">
      <c r="A104" s="280">
        <v>44930</v>
      </c>
      <c r="B104" s="102">
        <v>6</v>
      </c>
      <c r="C104" s="208">
        <v>237.88800000000001</v>
      </c>
      <c r="D104" s="208">
        <v>37.298999999999999</v>
      </c>
      <c r="E104" s="208">
        <v>0.96150000000000002</v>
      </c>
      <c r="F104" s="208">
        <v>3.0840000000000001</v>
      </c>
      <c r="G104" s="208">
        <v>8.0109999999999992</v>
      </c>
      <c r="H104" s="208">
        <v>45.202500000000001</v>
      </c>
      <c r="I104" s="208">
        <v>14.292299999999999</v>
      </c>
      <c r="J104" s="208">
        <v>87.313599999999994</v>
      </c>
      <c r="K104" s="208">
        <v>19.467300000000002</v>
      </c>
      <c r="L104" s="208">
        <v>11.3696</v>
      </c>
      <c r="M104" s="208">
        <v>10.8872</v>
      </c>
    </row>
    <row r="105" spans="1:13" x14ac:dyDescent="0.25">
      <c r="A105" s="280">
        <v>44930</v>
      </c>
      <c r="B105" s="102">
        <v>7</v>
      </c>
      <c r="C105" s="208">
        <v>259.52769999999998</v>
      </c>
      <c r="D105" s="208">
        <v>41.244599999999998</v>
      </c>
      <c r="E105" s="208">
        <v>1.8189</v>
      </c>
      <c r="F105" s="208">
        <v>3.4925999999999999</v>
      </c>
      <c r="G105" s="208">
        <v>9.0792000000000002</v>
      </c>
      <c r="H105" s="208">
        <v>49.449199999999998</v>
      </c>
      <c r="I105" s="208">
        <v>15.3263</v>
      </c>
      <c r="J105" s="208">
        <v>94.141900000000007</v>
      </c>
      <c r="K105" s="208">
        <v>21.429600000000001</v>
      </c>
      <c r="L105" s="208">
        <v>11.614100000000001</v>
      </c>
      <c r="M105" s="208">
        <v>11.9313</v>
      </c>
    </row>
    <row r="106" spans="1:13" x14ac:dyDescent="0.25">
      <c r="A106" s="280">
        <v>44930</v>
      </c>
      <c r="B106" s="102">
        <v>8</v>
      </c>
      <c r="C106" s="208">
        <v>279.20580000000001</v>
      </c>
      <c r="D106" s="208">
        <v>45.689300000000003</v>
      </c>
      <c r="E106" s="208">
        <v>2.2574000000000001</v>
      </c>
      <c r="F106" s="208">
        <v>3.8464</v>
      </c>
      <c r="G106" s="208">
        <v>10.3775</v>
      </c>
      <c r="H106" s="208">
        <v>53.366399999999999</v>
      </c>
      <c r="I106" s="208">
        <v>15.2682</v>
      </c>
      <c r="J106" s="208">
        <v>101.1965</v>
      </c>
      <c r="K106" s="208">
        <v>22.7957</v>
      </c>
      <c r="L106" s="208">
        <v>11.226599999999999</v>
      </c>
      <c r="M106" s="208">
        <v>13.181800000000001</v>
      </c>
    </row>
    <row r="107" spans="1:13" x14ac:dyDescent="0.25">
      <c r="A107" s="280">
        <v>44930</v>
      </c>
      <c r="B107" s="102">
        <v>9</v>
      </c>
      <c r="C107" s="208">
        <v>290.51850000000002</v>
      </c>
      <c r="D107" s="208">
        <v>48.280500000000004</v>
      </c>
      <c r="E107" s="208">
        <v>2.2437</v>
      </c>
      <c r="F107" s="208">
        <v>3.9910999999999999</v>
      </c>
      <c r="G107" s="208">
        <v>11.205399999999999</v>
      </c>
      <c r="H107" s="208">
        <v>56.2483</v>
      </c>
      <c r="I107" s="208">
        <v>15.9024</v>
      </c>
      <c r="J107" s="208">
        <v>104.7996</v>
      </c>
      <c r="K107" s="208">
        <v>22.670400000000001</v>
      </c>
      <c r="L107" s="208">
        <v>11.3727</v>
      </c>
      <c r="M107" s="208">
        <v>13.804399999999999</v>
      </c>
    </row>
    <row r="108" spans="1:13" x14ac:dyDescent="0.25">
      <c r="A108" s="280">
        <v>44930</v>
      </c>
      <c r="B108" s="102">
        <v>10</v>
      </c>
      <c r="C108" s="208">
        <v>296.7937</v>
      </c>
      <c r="D108" s="208">
        <v>50.002699999999997</v>
      </c>
      <c r="E108" s="208">
        <v>2.3372999999999999</v>
      </c>
      <c r="F108" s="208">
        <v>3.9748000000000001</v>
      </c>
      <c r="G108" s="208">
        <v>11.4079</v>
      </c>
      <c r="H108" s="208">
        <v>57.523800000000001</v>
      </c>
      <c r="I108" s="208">
        <v>16.560600000000001</v>
      </c>
      <c r="J108" s="208">
        <v>106.6524</v>
      </c>
      <c r="K108" s="208">
        <v>22.2437</v>
      </c>
      <c r="L108" s="208">
        <v>11.628399999999999</v>
      </c>
      <c r="M108" s="208">
        <v>14.4621</v>
      </c>
    </row>
    <row r="109" spans="1:13" x14ac:dyDescent="0.25">
      <c r="A109" s="280">
        <v>44930</v>
      </c>
      <c r="B109" s="102">
        <v>11</v>
      </c>
      <c r="C109" s="208">
        <v>299.90050000000002</v>
      </c>
      <c r="D109" s="208">
        <v>51.575400000000002</v>
      </c>
      <c r="E109" s="208">
        <v>2.3149999999999999</v>
      </c>
      <c r="F109" s="208">
        <v>4.0534999999999997</v>
      </c>
      <c r="G109" s="208">
        <v>11.4932</v>
      </c>
      <c r="H109" s="208">
        <v>56.545699999999997</v>
      </c>
      <c r="I109" s="208">
        <v>17.2134</v>
      </c>
      <c r="J109" s="208">
        <v>108.9383</v>
      </c>
      <c r="K109" s="208">
        <v>21.4588</v>
      </c>
      <c r="L109" s="208">
        <v>11.4643</v>
      </c>
      <c r="M109" s="208">
        <v>14.8429</v>
      </c>
    </row>
    <row r="110" spans="1:13" x14ac:dyDescent="0.25">
      <c r="A110" s="280">
        <v>44930</v>
      </c>
      <c r="B110" s="102">
        <v>12</v>
      </c>
      <c r="C110" s="208">
        <v>301.50790000000001</v>
      </c>
      <c r="D110" s="208">
        <v>51.951700000000002</v>
      </c>
      <c r="E110" s="208">
        <v>2.3151000000000002</v>
      </c>
      <c r="F110" s="208">
        <v>3.9731999999999998</v>
      </c>
      <c r="G110" s="208">
        <v>11.3817</v>
      </c>
      <c r="H110" s="208">
        <v>57.096600000000002</v>
      </c>
      <c r="I110" s="208">
        <v>17.519400000000001</v>
      </c>
      <c r="J110" s="208">
        <v>109.5444</v>
      </c>
      <c r="K110" s="208">
        <v>21.263400000000001</v>
      </c>
      <c r="L110" s="208">
        <v>11.340299999999999</v>
      </c>
      <c r="M110" s="208">
        <v>15.1221</v>
      </c>
    </row>
    <row r="111" spans="1:13" x14ac:dyDescent="0.25">
      <c r="A111" s="280">
        <v>44930</v>
      </c>
      <c r="B111" s="102">
        <v>13</v>
      </c>
      <c r="C111" s="208">
        <v>300.5804</v>
      </c>
      <c r="D111" s="208">
        <v>51.367100000000001</v>
      </c>
      <c r="E111" s="208">
        <v>2.2637</v>
      </c>
      <c r="F111" s="208">
        <v>3.8525</v>
      </c>
      <c r="G111" s="208">
        <v>11.3523</v>
      </c>
      <c r="H111" s="208">
        <v>56.966200000000001</v>
      </c>
      <c r="I111" s="208">
        <v>17.331299999999999</v>
      </c>
      <c r="J111" s="208">
        <v>110.76900000000001</v>
      </c>
      <c r="K111" s="208">
        <v>21.064499999999999</v>
      </c>
      <c r="L111" s="208">
        <v>10.5884</v>
      </c>
      <c r="M111" s="208">
        <v>15.025399999999999</v>
      </c>
    </row>
    <row r="112" spans="1:13" x14ac:dyDescent="0.25">
      <c r="A112" s="280">
        <v>44930</v>
      </c>
      <c r="B112" s="102">
        <v>14</v>
      </c>
      <c r="C112" s="208">
        <v>300.47559999999999</v>
      </c>
      <c r="D112" s="208">
        <v>52.516500000000001</v>
      </c>
      <c r="E112" s="208">
        <v>2.2587000000000002</v>
      </c>
      <c r="F112" s="208">
        <v>3.9661</v>
      </c>
      <c r="G112" s="208">
        <v>11.585800000000001</v>
      </c>
      <c r="H112" s="208">
        <v>55.84</v>
      </c>
      <c r="I112" s="208">
        <v>17.525700000000001</v>
      </c>
      <c r="J112" s="208">
        <v>111.0363</v>
      </c>
      <c r="K112" s="208">
        <v>20.1463</v>
      </c>
      <c r="L112" s="208">
        <v>10.7258</v>
      </c>
      <c r="M112" s="208">
        <v>14.8744</v>
      </c>
    </row>
    <row r="113" spans="1:13" x14ac:dyDescent="0.25">
      <c r="A113" s="280">
        <v>44930</v>
      </c>
      <c r="B113" s="102">
        <v>15</v>
      </c>
      <c r="C113" s="208">
        <v>297.96550000000002</v>
      </c>
      <c r="D113" s="208">
        <v>52.032600000000002</v>
      </c>
      <c r="E113" s="208">
        <v>2.2662</v>
      </c>
      <c r="F113" s="208">
        <v>4.0435999999999996</v>
      </c>
      <c r="G113" s="208">
        <v>11.4901</v>
      </c>
      <c r="H113" s="208">
        <v>55.520499999999998</v>
      </c>
      <c r="I113" s="208">
        <v>17.537600000000001</v>
      </c>
      <c r="J113" s="208">
        <v>109.2813</v>
      </c>
      <c r="K113" s="208">
        <v>20.1877</v>
      </c>
      <c r="L113" s="208">
        <v>10.4975</v>
      </c>
      <c r="M113" s="208">
        <v>15.1084</v>
      </c>
    </row>
    <row r="114" spans="1:13" x14ac:dyDescent="0.25">
      <c r="A114" s="280">
        <v>44930</v>
      </c>
      <c r="B114" s="102">
        <v>16</v>
      </c>
      <c r="C114" s="208">
        <v>297.10199999999998</v>
      </c>
      <c r="D114" s="208">
        <v>52.224499999999999</v>
      </c>
      <c r="E114" s="208">
        <v>1.7768999999999999</v>
      </c>
      <c r="F114" s="208">
        <v>4.0435999999999996</v>
      </c>
      <c r="G114" s="208">
        <v>11.437099999999999</v>
      </c>
      <c r="H114" s="208">
        <v>54.750700000000002</v>
      </c>
      <c r="I114" s="208">
        <v>17.9954</v>
      </c>
      <c r="J114" s="208">
        <v>109.11709999999999</v>
      </c>
      <c r="K114" s="208">
        <v>20.267299999999999</v>
      </c>
      <c r="L114" s="208">
        <v>10.1882</v>
      </c>
      <c r="M114" s="208">
        <v>15.3012</v>
      </c>
    </row>
    <row r="115" spans="1:13" x14ac:dyDescent="0.25">
      <c r="A115" s="280">
        <v>44930</v>
      </c>
      <c r="B115" s="102">
        <v>17</v>
      </c>
      <c r="C115" s="208">
        <v>304.06349999999998</v>
      </c>
      <c r="D115" s="208">
        <v>54.705100000000002</v>
      </c>
      <c r="E115" s="208">
        <v>1.1019000000000001</v>
      </c>
      <c r="F115" s="208">
        <v>4.1192000000000002</v>
      </c>
      <c r="G115" s="208">
        <v>11.822800000000001</v>
      </c>
      <c r="H115" s="208">
        <v>55.6312</v>
      </c>
      <c r="I115" s="208">
        <v>18.652999999999999</v>
      </c>
      <c r="J115" s="208">
        <v>109.94799999999999</v>
      </c>
      <c r="K115" s="208">
        <v>21.561</v>
      </c>
      <c r="L115" s="208">
        <v>10.9735</v>
      </c>
      <c r="M115" s="208">
        <v>15.547800000000001</v>
      </c>
    </row>
    <row r="116" spans="1:13" x14ac:dyDescent="0.25">
      <c r="A116" s="280">
        <v>44930</v>
      </c>
      <c r="B116" s="102">
        <v>18</v>
      </c>
      <c r="C116" s="208">
        <v>317.64330000000001</v>
      </c>
      <c r="D116" s="208">
        <v>58.7605</v>
      </c>
      <c r="E116" s="208">
        <v>1.04</v>
      </c>
      <c r="F116" s="208">
        <v>4.2885</v>
      </c>
      <c r="G116" s="208">
        <v>11.9796</v>
      </c>
      <c r="H116" s="208">
        <v>58.353999999999999</v>
      </c>
      <c r="I116" s="208">
        <v>20.397200000000002</v>
      </c>
      <c r="J116" s="208">
        <v>113.45650000000001</v>
      </c>
      <c r="K116" s="208">
        <v>22.181799999999999</v>
      </c>
      <c r="L116" s="208">
        <v>11.9397</v>
      </c>
      <c r="M116" s="208">
        <v>15.2455</v>
      </c>
    </row>
    <row r="117" spans="1:13" x14ac:dyDescent="0.25">
      <c r="A117" s="280">
        <v>44930</v>
      </c>
      <c r="B117" s="102">
        <v>19</v>
      </c>
      <c r="C117" s="208">
        <v>313.68770000000001</v>
      </c>
      <c r="D117" s="208">
        <v>58.203299999999999</v>
      </c>
      <c r="E117" s="208">
        <v>1.032</v>
      </c>
      <c r="F117" s="208">
        <v>4.2652000000000001</v>
      </c>
      <c r="G117" s="208">
        <v>11.5235</v>
      </c>
      <c r="H117" s="208">
        <v>56.856400000000001</v>
      </c>
      <c r="I117" s="208">
        <v>20.671700000000001</v>
      </c>
      <c r="J117" s="208">
        <v>111.46120000000001</v>
      </c>
      <c r="K117" s="208">
        <v>21.969899999999999</v>
      </c>
      <c r="L117" s="208">
        <v>12.6517</v>
      </c>
      <c r="M117" s="208">
        <v>15.0528</v>
      </c>
    </row>
    <row r="118" spans="1:13" x14ac:dyDescent="0.25">
      <c r="A118" s="280">
        <v>44930</v>
      </c>
      <c r="B118" s="102">
        <v>20</v>
      </c>
      <c r="C118" s="208">
        <v>301.60169999999999</v>
      </c>
      <c r="D118" s="208">
        <v>55.3367</v>
      </c>
      <c r="E118" s="208">
        <v>1.0569</v>
      </c>
      <c r="F118" s="208">
        <v>4.2286999999999999</v>
      </c>
      <c r="G118" s="208">
        <v>10.8293</v>
      </c>
      <c r="H118" s="208">
        <v>55.135300000000001</v>
      </c>
      <c r="I118" s="208">
        <v>20.4239</v>
      </c>
      <c r="J118" s="208">
        <v>105.9575</v>
      </c>
      <c r="K118" s="208">
        <v>21.377700000000001</v>
      </c>
      <c r="L118" s="208">
        <v>13.117599999999999</v>
      </c>
      <c r="M118" s="208">
        <v>14.1381</v>
      </c>
    </row>
    <row r="119" spans="1:13" x14ac:dyDescent="0.25">
      <c r="A119" s="280">
        <v>44930</v>
      </c>
      <c r="B119" s="102">
        <v>21</v>
      </c>
      <c r="C119" s="208">
        <v>288.06639999999999</v>
      </c>
      <c r="D119" s="208">
        <v>51.999200000000002</v>
      </c>
      <c r="E119" s="208">
        <v>1.0388999999999999</v>
      </c>
      <c r="F119" s="208">
        <v>4.0193000000000003</v>
      </c>
      <c r="G119" s="208">
        <v>10.317500000000001</v>
      </c>
      <c r="H119" s="208">
        <v>52.508400000000002</v>
      </c>
      <c r="I119" s="208">
        <v>19.566500000000001</v>
      </c>
      <c r="J119" s="208">
        <v>101.55800000000001</v>
      </c>
      <c r="K119" s="208">
        <v>20.604099999999999</v>
      </c>
      <c r="L119" s="208">
        <v>13.033300000000001</v>
      </c>
      <c r="M119" s="208">
        <v>13.421200000000001</v>
      </c>
    </row>
    <row r="120" spans="1:13" x14ac:dyDescent="0.25">
      <c r="A120" s="280">
        <v>44930</v>
      </c>
      <c r="B120" s="102">
        <v>22</v>
      </c>
      <c r="C120" s="208">
        <v>271.63049999999998</v>
      </c>
      <c r="D120" s="208">
        <v>48.218499999999999</v>
      </c>
      <c r="E120" s="208">
        <v>0.97489999999999999</v>
      </c>
      <c r="F120" s="208">
        <v>3.6711999999999998</v>
      </c>
      <c r="G120" s="208">
        <v>9.4989000000000008</v>
      </c>
      <c r="H120" s="208">
        <v>49.197699999999998</v>
      </c>
      <c r="I120" s="208">
        <v>18.453299999999999</v>
      </c>
      <c r="J120" s="208">
        <v>97.034300000000002</v>
      </c>
      <c r="K120" s="208">
        <v>19.5258</v>
      </c>
      <c r="L120" s="208">
        <v>12.6472</v>
      </c>
      <c r="M120" s="208">
        <v>12.4087</v>
      </c>
    </row>
    <row r="121" spans="1:13" x14ac:dyDescent="0.25">
      <c r="A121" s="280">
        <v>44930</v>
      </c>
      <c r="B121" s="102">
        <v>23</v>
      </c>
      <c r="C121" s="208">
        <v>248.03909999999999</v>
      </c>
      <c r="D121" s="208">
        <v>44.965899999999998</v>
      </c>
      <c r="E121" s="208">
        <v>0.85809999999999997</v>
      </c>
      <c r="F121" s="208">
        <v>3.2898999999999998</v>
      </c>
      <c r="G121" s="208">
        <v>8.5382999999999996</v>
      </c>
      <c r="H121" s="208">
        <v>44.937199999999997</v>
      </c>
      <c r="I121" s="208">
        <v>17.017299999999999</v>
      </c>
      <c r="J121" s="208">
        <v>85.450400000000002</v>
      </c>
      <c r="K121" s="208">
        <v>18.264299999999999</v>
      </c>
      <c r="L121" s="208">
        <v>13.1868</v>
      </c>
      <c r="M121" s="208">
        <v>11.530900000000001</v>
      </c>
    </row>
    <row r="122" spans="1:13" x14ac:dyDescent="0.25">
      <c r="A122" s="280">
        <v>44930</v>
      </c>
      <c r="B122" s="102">
        <v>24</v>
      </c>
      <c r="C122" s="208">
        <v>235.6516</v>
      </c>
      <c r="D122" s="208">
        <v>40.7453</v>
      </c>
      <c r="E122" s="208">
        <v>0.80249999999999999</v>
      </c>
      <c r="F122" s="208">
        <v>3.0541999999999998</v>
      </c>
      <c r="G122" s="208">
        <v>7.7717000000000001</v>
      </c>
      <c r="H122" s="208">
        <v>41.82</v>
      </c>
      <c r="I122" s="208">
        <v>15.681800000000001</v>
      </c>
      <c r="J122" s="208">
        <v>84.308000000000007</v>
      </c>
      <c r="K122" s="208">
        <v>17.3764</v>
      </c>
      <c r="L122" s="208">
        <v>13.423999999999999</v>
      </c>
      <c r="M122" s="208">
        <v>10.6677</v>
      </c>
    </row>
    <row r="123" spans="1:13" x14ac:dyDescent="0.25">
      <c r="A123" s="280">
        <v>44931</v>
      </c>
      <c r="B123" s="102">
        <v>1</v>
      </c>
      <c r="C123" s="208">
        <v>223.2679</v>
      </c>
      <c r="D123" s="208">
        <v>37.709299999999999</v>
      </c>
      <c r="E123" s="208">
        <v>0.75309999999999999</v>
      </c>
      <c r="F123" s="208">
        <v>2.8658000000000001</v>
      </c>
      <c r="G123" s="208">
        <v>7.3411</v>
      </c>
      <c r="H123" s="208">
        <v>38.898600000000002</v>
      </c>
      <c r="I123" s="208">
        <v>14.660600000000001</v>
      </c>
      <c r="J123" s="208">
        <v>80.695800000000006</v>
      </c>
      <c r="K123" s="208">
        <v>16.944700000000001</v>
      </c>
      <c r="L123" s="208">
        <v>13.2942</v>
      </c>
      <c r="M123" s="208">
        <v>10.104699999999999</v>
      </c>
    </row>
    <row r="124" spans="1:13" x14ac:dyDescent="0.25">
      <c r="A124" s="280">
        <v>44931</v>
      </c>
      <c r="B124" s="102">
        <v>2</v>
      </c>
      <c r="C124" s="208">
        <v>215.0429</v>
      </c>
      <c r="D124" s="208">
        <v>35.584600000000002</v>
      </c>
      <c r="E124" s="208">
        <v>0.71199999999999997</v>
      </c>
      <c r="F124" s="208">
        <v>2.7393999999999998</v>
      </c>
      <c r="G124" s="208">
        <v>7.0076999999999998</v>
      </c>
      <c r="H124" s="208">
        <v>37.485999999999997</v>
      </c>
      <c r="I124" s="208">
        <v>14.1144</v>
      </c>
      <c r="J124" s="208">
        <v>78.762200000000007</v>
      </c>
      <c r="K124" s="208">
        <v>16.546800000000001</v>
      </c>
      <c r="L124" s="208">
        <v>12.3375</v>
      </c>
      <c r="M124" s="208">
        <v>9.7523</v>
      </c>
    </row>
    <row r="125" spans="1:13" x14ac:dyDescent="0.25">
      <c r="A125" s="280">
        <v>44931</v>
      </c>
      <c r="B125" s="102">
        <v>3</v>
      </c>
      <c r="C125" s="208">
        <v>210.3544</v>
      </c>
      <c r="D125" s="208">
        <v>34.356200000000001</v>
      </c>
      <c r="E125" s="208">
        <v>0.68810000000000004</v>
      </c>
      <c r="F125" s="208">
        <v>2.6711999999999998</v>
      </c>
      <c r="G125" s="208">
        <v>6.8949999999999996</v>
      </c>
      <c r="H125" s="208">
        <v>36.6586</v>
      </c>
      <c r="I125" s="208">
        <v>13.7201</v>
      </c>
      <c r="J125" s="208">
        <v>77.807699999999997</v>
      </c>
      <c r="K125" s="208">
        <v>16.641500000000001</v>
      </c>
      <c r="L125" s="208">
        <v>11.3362</v>
      </c>
      <c r="M125" s="208">
        <v>9.5798000000000005</v>
      </c>
    </row>
    <row r="126" spans="1:13" x14ac:dyDescent="0.25">
      <c r="A126" s="280">
        <v>44931</v>
      </c>
      <c r="B126" s="102">
        <v>4</v>
      </c>
      <c r="C126" s="208">
        <v>209.66380000000001</v>
      </c>
      <c r="D126" s="208">
        <v>33.621099999999998</v>
      </c>
      <c r="E126" s="208">
        <v>0.68840000000000001</v>
      </c>
      <c r="F126" s="208">
        <v>2.6158000000000001</v>
      </c>
      <c r="G126" s="208">
        <v>6.9196</v>
      </c>
      <c r="H126" s="208">
        <v>37.304000000000002</v>
      </c>
      <c r="I126" s="208">
        <v>13.5219</v>
      </c>
      <c r="J126" s="208">
        <v>77.488900000000001</v>
      </c>
      <c r="K126" s="208">
        <v>16.832000000000001</v>
      </c>
      <c r="L126" s="208">
        <v>11.0998</v>
      </c>
      <c r="M126" s="208">
        <v>9.5723000000000003</v>
      </c>
    </row>
    <row r="127" spans="1:13" x14ac:dyDescent="0.25">
      <c r="A127" s="280">
        <v>44931</v>
      </c>
      <c r="B127" s="102">
        <v>5</v>
      </c>
      <c r="C127" s="208">
        <v>215.37139999999999</v>
      </c>
      <c r="D127" s="208">
        <v>34.185899999999997</v>
      </c>
      <c r="E127" s="208">
        <v>0.8972</v>
      </c>
      <c r="F127" s="208">
        <v>2.7461000000000002</v>
      </c>
      <c r="G127" s="208">
        <v>7.0320999999999998</v>
      </c>
      <c r="H127" s="208">
        <v>38.584499999999998</v>
      </c>
      <c r="I127" s="208">
        <v>13.5946</v>
      </c>
      <c r="J127" s="208">
        <v>78.939499999999995</v>
      </c>
      <c r="K127" s="208">
        <v>17.722999999999999</v>
      </c>
      <c r="L127" s="208">
        <v>11.738899999999999</v>
      </c>
      <c r="M127" s="208">
        <v>9.9296000000000006</v>
      </c>
    </row>
    <row r="128" spans="1:13" x14ac:dyDescent="0.25">
      <c r="A128" s="280">
        <v>44931</v>
      </c>
      <c r="B128" s="102">
        <v>6</v>
      </c>
      <c r="C128" s="208">
        <v>228.94300000000001</v>
      </c>
      <c r="D128" s="208">
        <v>36.212200000000003</v>
      </c>
      <c r="E128" s="208">
        <v>1.0762</v>
      </c>
      <c r="F128" s="208">
        <v>2.8818000000000001</v>
      </c>
      <c r="G128" s="208">
        <v>7.5918999999999999</v>
      </c>
      <c r="H128" s="208">
        <v>42.031500000000001</v>
      </c>
      <c r="I128" s="208">
        <v>14.2727</v>
      </c>
      <c r="J128" s="208">
        <v>83.376199999999997</v>
      </c>
      <c r="K128" s="208">
        <v>19.087800000000001</v>
      </c>
      <c r="L128" s="208">
        <v>11.851100000000001</v>
      </c>
      <c r="M128" s="208">
        <v>10.5616</v>
      </c>
    </row>
    <row r="129" spans="1:13" x14ac:dyDescent="0.25">
      <c r="A129" s="280">
        <v>44931</v>
      </c>
      <c r="B129" s="102">
        <v>7</v>
      </c>
      <c r="C129" s="208">
        <v>250.23830000000001</v>
      </c>
      <c r="D129" s="208">
        <v>39.816499999999998</v>
      </c>
      <c r="E129" s="208">
        <v>2.3062999999999998</v>
      </c>
      <c r="F129" s="208">
        <v>3.2191999999999998</v>
      </c>
      <c r="G129" s="208">
        <v>8.6735000000000007</v>
      </c>
      <c r="H129" s="208">
        <v>46.755299999999998</v>
      </c>
      <c r="I129" s="208">
        <v>15.2056</v>
      </c>
      <c r="J129" s="208">
        <v>90.209500000000006</v>
      </c>
      <c r="K129" s="208">
        <v>20.446200000000001</v>
      </c>
      <c r="L129" s="208">
        <v>12.0909</v>
      </c>
      <c r="M129" s="208">
        <v>11.5153</v>
      </c>
    </row>
    <row r="130" spans="1:13" x14ac:dyDescent="0.25">
      <c r="A130" s="280">
        <v>44931</v>
      </c>
      <c r="B130" s="102">
        <v>8</v>
      </c>
      <c r="C130" s="208">
        <v>268.05329999999998</v>
      </c>
      <c r="D130" s="208">
        <v>43.929299999999998</v>
      </c>
      <c r="E130" s="208">
        <v>2.7698999999999998</v>
      </c>
      <c r="F130" s="208">
        <v>3.5741999999999998</v>
      </c>
      <c r="G130" s="208">
        <v>9.9008000000000003</v>
      </c>
      <c r="H130" s="208">
        <v>49.719700000000003</v>
      </c>
      <c r="I130" s="208">
        <v>15.4598</v>
      </c>
      <c r="J130" s="208">
        <v>96.35</v>
      </c>
      <c r="K130" s="208">
        <v>21.775400000000001</v>
      </c>
      <c r="L130" s="208">
        <v>11.896599999999999</v>
      </c>
      <c r="M130" s="208">
        <v>12.6776</v>
      </c>
    </row>
    <row r="131" spans="1:13" x14ac:dyDescent="0.25">
      <c r="A131" s="280">
        <v>44931</v>
      </c>
      <c r="B131" s="102">
        <v>9</v>
      </c>
      <c r="C131" s="208">
        <v>279.16919999999999</v>
      </c>
      <c r="D131" s="208">
        <v>46.6372</v>
      </c>
      <c r="E131" s="208">
        <v>2.8207</v>
      </c>
      <c r="F131" s="208">
        <v>3.7706</v>
      </c>
      <c r="G131" s="208">
        <v>10.6798</v>
      </c>
      <c r="H131" s="208">
        <v>50.976399999999998</v>
      </c>
      <c r="I131" s="208">
        <v>16.0488</v>
      </c>
      <c r="J131" s="208">
        <v>101.70659999999999</v>
      </c>
      <c r="K131" s="208">
        <v>21.686699999999998</v>
      </c>
      <c r="L131" s="208">
        <v>11.732100000000001</v>
      </c>
      <c r="M131" s="208">
        <v>13.110300000000001</v>
      </c>
    </row>
    <row r="132" spans="1:13" x14ac:dyDescent="0.25">
      <c r="A132" s="280">
        <v>44931</v>
      </c>
      <c r="B132" s="102">
        <v>10</v>
      </c>
      <c r="C132" s="208">
        <v>290.59359999999998</v>
      </c>
      <c r="D132" s="208">
        <v>49.1175</v>
      </c>
      <c r="E132" s="208">
        <v>2.6962999999999999</v>
      </c>
      <c r="F132" s="208">
        <v>3.9495</v>
      </c>
      <c r="G132" s="208">
        <v>11.118</v>
      </c>
      <c r="H132" s="208">
        <v>54.047899999999998</v>
      </c>
      <c r="I132" s="208">
        <v>16.615600000000001</v>
      </c>
      <c r="J132" s="208">
        <v>105.8436</v>
      </c>
      <c r="K132" s="208">
        <v>20.273099999999999</v>
      </c>
      <c r="L132" s="208">
        <v>13.0304</v>
      </c>
      <c r="M132" s="208">
        <v>13.9017</v>
      </c>
    </row>
    <row r="133" spans="1:13" x14ac:dyDescent="0.25">
      <c r="A133" s="280">
        <v>44931</v>
      </c>
      <c r="B133" s="102">
        <v>11</v>
      </c>
      <c r="C133" s="208">
        <v>297.10160000000002</v>
      </c>
      <c r="D133" s="208">
        <v>51.888599999999997</v>
      </c>
      <c r="E133" s="208">
        <v>2.1389</v>
      </c>
      <c r="F133" s="208">
        <v>4.1016000000000004</v>
      </c>
      <c r="G133" s="208">
        <v>11.097099999999999</v>
      </c>
      <c r="H133" s="208">
        <v>56.736199999999997</v>
      </c>
      <c r="I133" s="208">
        <v>16.750599999999999</v>
      </c>
      <c r="J133" s="208">
        <v>108.5784</v>
      </c>
      <c r="K133" s="208">
        <v>19.816199999999998</v>
      </c>
      <c r="L133" s="208">
        <v>11.366899999999999</v>
      </c>
      <c r="M133" s="208">
        <v>14.6271</v>
      </c>
    </row>
    <row r="134" spans="1:13" x14ac:dyDescent="0.25">
      <c r="A134" s="280">
        <v>44931</v>
      </c>
      <c r="B134" s="102">
        <v>12</v>
      </c>
      <c r="C134" s="208">
        <v>299.22359999999998</v>
      </c>
      <c r="D134" s="208">
        <v>52.438800000000001</v>
      </c>
      <c r="E134" s="208">
        <v>2.8382999999999998</v>
      </c>
      <c r="F134" s="208">
        <v>3.9802</v>
      </c>
      <c r="G134" s="208">
        <v>11.233499999999999</v>
      </c>
      <c r="H134" s="208">
        <v>57.278500000000001</v>
      </c>
      <c r="I134" s="208">
        <v>16.6175</v>
      </c>
      <c r="J134" s="208">
        <v>109.38639999999999</v>
      </c>
      <c r="K134" s="208">
        <v>19.715</v>
      </c>
      <c r="L134" s="208">
        <v>11.2165</v>
      </c>
      <c r="M134" s="208">
        <v>14.5189</v>
      </c>
    </row>
    <row r="135" spans="1:13" x14ac:dyDescent="0.25">
      <c r="A135" s="280">
        <v>44931</v>
      </c>
      <c r="B135" s="102">
        <v>13</v>
      </c>
      <c r="C135" s="208">
        <v>299.23009999999999</v>
      </c>
      <c r="D135" s="208">
        <v>52.966299999999997</v>
      </c>
      <c r="E135" s="208">
        <v>2.7507999999999999</v>
      </c>
      <c r="F135" s="208">
        <v>3.9293</v>
      </c>
      <c r="G135" s="208">
        <v>10.5</v>
      </c>
      <c r="H135" s="208">
        <v>58.964799999999997</v>
      </c>
      <c r="I135" s="208">
        <v>16.8367</v>
      </c>
      <c r="J135" s="208">
        <v>108.7764</v>
      </c>
      <c r="K135" s="208">
        <v>19.533000000000001</v>
      </c>
      <c r="L135" s="208">
        <v>10.4808</v>
      </c>
      <c r="M135" s="208">
        <v>14.492000000000001</v>
      </c>
    </row>
    <row r="136" spans="1:13" x14ac:dyDescent="0.25">
      <c r="A136" s="280">
        <v>44931</v>
      </c>
      <c r="B136" s="102">
        <v>14</v>
      </c>
      <c r="C136" s="208">
        <v>294.43099999999998</v>
      </c>
      <c r="D136" s="208">
        <v>51.631</v>
      </c>
      <c r="E136" s="208">
        <v>2.7732999999999999</v>
      </c>
      <c r="F136" s="208">
        <v>4.0465999999999998</v>
      </c>
      <c r="G136" s="208">
        <v>9.9634</v>
      </c>
      <c r="H136" s="208">
        <v>57.497199999999999</v>
      </c>
      <c r="I136" s="208">
        <v>16.915800000000001</v>
      </c>
      <c r="J136" s="208">
        <v>106.8314</v>
      </c>
      <c r="K136" s="208">
        <v>19.570900000000002</v>
      </c>
      <c r="L136" s="208">
        <v>10.896800000000001</v>
      </c>
      <c r="M136" s="208">
        <v>14.304600000000001</v>
      </c>
    </row>
    <row r="137" spans="1:13" x14ac:dyDescent="0.25">
      <c r="A137" s="280">
        <v>44931</v>
      </c>
      <c r="B137" s="102">
        <v>15</v>
      </c>
      <c r="C137" s="208">
        <v>286.43579999999997</v>
      </c>
      <c r="D137" s="208">
        <v>48.232300000000002</v>
      </c>
      <c r="E137" s="208">
        <v>2.7483</v>
      </c>
      <c r="F137" s="208">
        <v>4.0838999999999999</v>
      </c>
      <c r="G137" s="208">
        <v>10.0586</v>
      </c>
      <c r="H137" s="208">
        <v>55.992800000000003</v>
      </c>
      <c r="I137" s="208">
        <v>16.939299999999999</v>
      </c>
      <c r="J137" s="208">
        <v>104.18380000000001</v>
      </c>
      <c r="K137" s="208">
        <v>19.7408</v>
      </c>
      <c r="L137" s="208">
        <v>10.563499999999999</v>
      </c>
      <c r="M137" s="208">
        <v>13.8925</v>
      </c>
    </row>
    <row r="138" spans="1:13" x14ac:dyDescent="0.25">
      <c r="A138" s="280">
        <v>44931</v>
      </c>
      <c r="B138" s="102">
        <v>16</v>
      </c>
      <c r="C138" s="208">
        <v>285.97199999999998</v>
      </c>
      <c r="D138" s="208">
        <v>48.301499999999997</v>
      </c>
      <c r="E138" s="208">
        <v>2.5861999999999998</v>
      </c>
      <c r="F138" s="208">
        <v>4.0598000000000001</v>
      </c>
      <c r="G138" s="208">
        <v>9.2851999999999997</v>
      </c>
      <c r="H138" s="208">
        <v>53.572600000000001</v>
      </c>
      <c r="I138" s="208">
        <v>16.9739</v>
      </c>
      <c r="J138" s="208">
        <v>105.4952</v>
      </c>
      <c r="K138" s="208">
        <v>19.98</v>
      </c>
      <c r="L138" s="208">
        <v>11.4353</v>
      </c>
      <c r="M138" s="208">
        <v>14.282299999999999</v>
      </c>
    </row>
    <row r="139" spans="1:13" x14ac:dyDescent="0.25">
      <c r="A139" s="280">
        <v>44931</v>
      </c>
      <c r="B139" s="102">
        <v>17</v>
      </c>
      <c r="C139" s="208">
        <v>290.90859999999998</v>
      </c>
      <c r="D139" s="208">
        <v>50.57</v>
      </c>
      <c r="E139" s="208">
        <v>1.2159</v>
      </c>
      <c r="F139" s="208">
        <v>4.0589000000000004</v>
      </c>
      <c r="G139" s="208">
        <v>10.1759</v>
      </c>
      <c r="H139" s="208">
        <v>53.364800000000002</v>
      </c>
      <c r="I139" s="208">
        <v>17.541599999999999</v>
      </c>
      <c r="J139" s="208">
        <v>106.7572</v>
      </c>
      <c r="K139" s="208">
        <v>20.776800000000001</v>
      </c>
      <c r="L139" s="208">
        <v>11.841699999999999</v>
      </c>
      <c r="M139" s="208">
        <v>14.6058</v>
      </c>
    </row>
    <row r="140" spans="1:13" x14ac:dyDescent="0.25">
      <c r="A140" s="280">
        <v>44931</v>
      </c>
      <c r="B140" s="102">
        <v>18</v>
      </c>
      <c r="C140" s="208">
        <v>309.21190000000001</v>
      </c>
      <c r="D140" s="208">
        <v>55.650500000000001</v>
      </c>
      <c r="E140" s="208">
        <v>1.0287999999999999</v>
      </c>
      <c r="F140" s="208">
        <v>4.2911000000000001</v>
      </c>
      <c r="G140" s="208">
        <v>11.080299999999999</v>
      </c>
      <c r="H140" s="208">
        <v>57.095599999999997</v>
      </c>
      <c r="I140" s="208">
        <v>19.215299999999999</v>
      </c>
      <c r="J140" s="208">
        <v>111.93340000000001</v>
      </c>
      <c r="K140" s="208">
        <v>21.440200000000001</v>
      </c>
      <c r="L140" s="208">
        <v>12.533200000000001</v>
      </c>
      <c r="M140" s="208">
        <v>14.9435</v>
      </c>
    </row>
    <row r="141" spans="1:13" x14ac:dyDescent="0.25">
      <c r="A141" s="280">
        <v>44931</v>
      </c>
      <c r="B141" s="102">
        <v>19</v>
      </c>
      <c r="C141" s="208">
        <v>309.2072</v>
      </c>
      <c r="D141" s="208">
        <v>56.468400000000003</v>
      </c>
      <c r="E141" s="208">
        <v>1.0155000000000001</v>
      </c>
      <c r="F141" s="208">
        <v>4.2335000000000003</v>
      </c>
      <c r="G141" s="208">
        <v>10.973699999999999</v>
      </c>
      <c r="H141" s="208">
        <v>56.798099999999998</v>
      </c>
      <c r="I141" s="208">
        <v>19.943999999999999</v>
      </c>
      <c r="J141" s="208">
        <v>110.2539</v>
      </c>
      <c r="K141" s="208">
        <v>21.261399999999998</v>
      </c>
      <c r="L141" s="208">
        <v>13.4476</v>
      </c>
      <c r="M141" s="208">
        <v>14.8111</v>
      </c>
    </row>
    <row r="142" spans="1:13" x14ac:dyDescent="0.25">
      <c r="A142" s="280">
        <v>44931</v>
      </c>
      <c r="B142" s="102">
        <v>20</v>
      </c>
      <c r="C142" s="208">
        <v>300.34370000000001</v>
      </c>
      <c r="D142" s="208">
        <v>54.3675</v>
      </c>
      <c r="E142" s="208">
        <v>1.0014000000000001</v>
      </c>
      <c r="F142" s="208">
        <v>4.1508000000000003</v>
      </c>
      <c r="G142" s="208">
        <v>10.536099999999999</v>
      </c>
      <c r="H142" s="208">
        <v>55.37</v>
      </c>
      <c r="I142" s="208">
        <v>19.7773</v>
      </c>
      <c r="J142" s="208">
        <v>106.0933</v>
      </c>
      <c r="K142" s="208">
        <v>20.891200000000001</v>
      </c>
      <c r="L142" s="208">
        <v>13.622299999999999</v>
      </c>
      <c r="M142" s="208">
        <v>14.533799999999999</v>
      </c>
    </row>
    <row r="143" spans="1:13" x14ac:dyDescent="0.25">
      <c r="A143" s="280">
        <v>44931</v>
      </c>
      <c r="B143" s="102">
        <v>21</v>
      </c>
      <c r="C143" s="208">
        <v>289.21980000000002</v>
      </c>
      <c r="D143" s="208">
        <v>52.236499999999999</v>
      </c>
      <c r="E143" s="208">
        <v>0.98199999999999998</v>
      </c>
      <c r="F143" s="208">
        <v>3.9708000000000001</v>
      </c>
      <c r="G143" s="208">
        <v>10.0855</v>
      </c>
      <c r="H143" s="208">
        <v>53.261400000000002</v>
      </c>
      <c r="I143" s="208">
        <v>19.245999999999999</v>
      </c>
      <c r="J143" s="208">
        <v>102.5424</v>
      </c>
      <c r="K143" s="208">
        <v>20.3948</v>
      </c>
      <c r="L143" s="208">
        <v>12.713200000000001</v>
      </c>
      <c r="M143" s="208">
        <v>13.7872</v>
      </c>
    </row>
    <row r="144" spans="1:13" x14ac:dyDescent="0.25">
      <c r="A144" s="280">
        <v>44931</v>
      </c>
      <c r="B144" s="102">
        <v>22</v>
      </c>
      <c r="C144" s="208">
        <v>275.53269999999998</v>
      </c>
      <c r="D144" s="208">
        <v>49.661900000000003</v>
      </c>
      <c r="E144" s="208">
        <v>0.92510000000000003</v>
      </c>
      <c r="F144" s="208">
        <v>3.7058</v>
      </c>
      <c r="G144" s="208">
        <v>9.4886999999999997</v>
      </c>
      <c r="H144" s="208">
        <v>50.200899999999997</v>
      </c>
      <c r="I144" s="208">
        <v>18.230699999999999</v>
      </c>
      <c r="J144" s="208">
        <v>98.4114</v>
      </c>
      <c r="K144" s="208">
        <v>19.273800000000001</v>
      </c>
      <c r="L144" s="208">
        <v>12.818</v>
      </c>
      <c r="M144" s="208">
        <v>12.8164</v>
      </c>
    </row>
    <row r="145" spans="1:13" x14ac:dyDescent="0.25">
      <c r="A145" s="280">
        <v>44931</v>
      </c>
      <c r="B145" s="102">
        <v>23</v>
      </c>
      <c r="C145" s="208">
        <v>257.13310000000001</v>
      </c>
      <c r="D145" s="208">
        <v>45.418399999999998</v>
      </c>
      <c r="E145" s="208">
        <v>0.85919999999999996</v>
      </c>
      <c r="F145" s="208">
        <v>3.4020000000000001</v>
      </c>
      <c r="G145" s="208">
        <v>8.5914999999999999</v>
      </c>
      <c r="H145" s="208">
        <v>46.174599999999998</v>
      </c>
      <c r="I145" s="208">
        <v>16.786200000000001</v>
      </c>
      <c r="J145" s="208">
        <v>92.307000000000002</v>
      </c>
      <c r="K145" s="208">
        <v>18.200700000000001</v>
      </c>
      <c r="L145" s="208">
        <v>13.5215</v>
      </c>
      <c r="M145" s="208">
        <v>11.872</v>
      </c>
    </row>
    <row r="146" spans="1:13" x14ac:dyDescent="0.25">
      <c r="A146" s="280">
        <v>44931</v>
      </c>
      <c r="B146" s="102">
        <v>24</v>
      </c>
      <c r="C146" s="208">
        <v>240.39570000000001</v>
      </c>
      <c r="D146" s="208">
        <v>41.8673</v>
      </c>
      <c r="E146" s="208">
        <v>0.82740000000000002</v>
      </c>
      <c r="F146" s="208">
        <v>3.1970000000000001</v>
      </c>
      <c r="G146" s="208">
        <v>7.8048999999999999</v>
      </c>
      <c r="H146" s="208">
        <v>42.557299999999998</v>
      </c>
      <c r="I146" s="208">
        <v>15.620799999999999</v>
      </c>
      <c r="J146" s="208">
        <v>87.010300000000001</v>
      </c>
      <c r="K146" s="208">
        <v>17.3154</v>
      </c>
      <c r="L146" s="208">
        <v>13.167899999999999</v>
      </c>
      <c r="M146" s="208">
        <v>11.0274</v>
      </c>
    </row>
    <row r="147" spans="1:13" x14ac:dyDescent="0.25">
      <c r="A147" s="280">
        <v>44932</v>
      </c>
      <c r="B147" s="102">
        <v>1</v>
      </c>
      <c r="C147" s="208">
        <v>228.9821</v>
      </c>
      <c r="D147" s="208">
        <v>38.333199999999998</v>
      </c>
      <c r="E147" s="208">
        <v>0.7762</v>
      </c>
      <c r="F147" s="208">
        <v>2.9961000000000002</v>
      </c>
      <c r="G147" s="208">
        <v>7.2831999999999999</v>
      </c>
      <c r="H147" s="208">
        <v>40.082700000000003</v>
      </c>
      <c r="I147" s="208">
        <v>14.6584</v>
      </c>
      <c r="J147" s="208">
        <v>83.514399999999995</v>
      </c>
      <c r="K147" s="208">
        <v>17.157299999999999</v>
      </c>
      <c r="L147" s="208">
        <v>13.7651</v>
      </c>
      <c r="M147" s="208">
        <v>10.4155</v>
      </c>
    </row>
    <row r="148" spans="1:13" x14ac:dyDescent="0.25">
      <c r="A148" s="280">
        <v>44932</v>
      </c>
      <c r="B148" s="102">
        <v>2</v>
      </c>
      <c r="C148" s="208">
        <v>222.2234</v>
      </c>
      <c r="D148" s="208">
        <v>36.315100000000001</v>
      </c>
      <c r="E148" s="208">
        <v>0.74419999999999997</v>
      </c>
      <c r="F148" s="208">
        <v>2.8174999999999999</v>
      </c>
      <c r="G148" s="208">
        <v>7.0754999999999999</v>
      </c>
      <c r="H148" s="208">
        <v>38.975099999999998</v>
      </c>
      <c r="I148" s="208">
        <v>14.071</v>
      </c>
      <c r="J148" s="208">
        <v>81.578500000000005</v>
      </c>
      <c r="K148" s="208">
        <v>17.1219</v>
      </c>
      <c r="L148" s="208">
        <v>13.4292</v>
      </c>
      <c r="M148" s="208">
        <v>10.0954</v>
      </c>
    </row>
    <row r="149" spans="1:13" x14ac:dyDescent="0.25">
      <c r="A149" s="280">
        <v>44932</v>
      </c>
      <c r="B149" s="102">
        <v>3</v>
      </c>
      <c r="C149" s="208">
        <v>217.7687</v>
      </c>
      <c r="D149" s="208">
        <v>35.277099999999997</v>
      </c>
      <c r="E149" s="208">
        <v>0.71760000000000002</v>
      </c>
      <c r="F149" s="208">
        <v>2.7174999999999998</v>
      </c>
      <c r="G149" s="208">
        <v>6.9142000000000001</v>
      </c>
      <c r="H149" s="208">
        <v>38.167700000000004</v>
      </c>
      <c r="I149" s="208">
        <v>13.7402</v>
      </c>
      <c r="J149" s="208">
        <v>80.284499999999994</v>
      </c>
      <c r="K149" s="208">
        <v>17.213699999999999</v>
      </c>
      <c r="L149" s="208">
        <v>12.7621</v>
      </c>
      <c r="M149" s="208">
        <v>9.9741</v>
      </c>
    </row>
    <row r="150" spans="1:13" x14ac:dyDescent="0.25">
      <c r="A150" s="280">
        <v>44932</v>
      </c>
      <c r="B150" s="102">
        <v>4</v>
      </c>
      <c r="C150" s="208">
        <v>216.89279999999999</v>
      </c>
      <c r="D150" s="208">
        <v>34.535200000000003</v>
      </c>
      <c r="E150" s="208">
        <v>0.70379999999999998</v>
      </c>
      <c r="F150" s="208">
        <v>2.7038000000000002</v>
      </c>
      <c r="G150" s="208">
        <v>6.9709000000000003</v>
      </c>
      <c r="H150" s="208">
        <v>38.957599999999999</v>
      </c>
      <c r="I150" s="208">
        <v>13.590299999999999</v>
      </c>
      <c r="J150" s="208">
        <v>79.799599999999998</v>
      </c>
      <c r="K150" s="208">
        <v>17.442499999999999</v>
      </c>
      <c r="L150" s="208">
        <v>12.192299999999999</v>
      </c>
      <c r="M150" s="208">
        <v>9.9968000000000004</v>
      </c>
    </row>
    <row r="151" spans="1:13" x14ac:dyDescent="0.25">
      <c r="A151" s="280">
        <v>44932</v>
      </c>
      <c r="B151" s="102">
        <v>5</v>
      </c>
      <c r="C151" s="208">
        <v>223.857</v>
      </c>
      <c r="D151" s="208">
        <v>35.095300000000002</v>
      </c>
      <c r="E151" s="208">
        <v>0.71189999999999998</v>
      </c>
      <c r="F151" s="208">
        <v>2.8079999999999998</v>
      </c>
      <c r="G151" s="208">
        <v>7.194</v>
      </c>
      <c r="H151" s="208">
        <v>41.304099999999998</v>
      </c>
      <c r="I151" s="208">
        <v>13.912000000000001</v>
      </c>
      <c r="J151" s="208">
        <v>81.578400000000002</v>
      </c>
      <c r="K151" s="208">
        <v>18.3263</v>
      </c>
      <c r="L151" s="208">
        <v>12.6706</v>
      </c>
      <c r="M151" s="208">
        <v>10.256399999999999</v>
      </c>
    </row>
    <row r="152" spans="1:13" x14ac:dyDescent="0.25">
      <c r="A152" s="280">
        <v>44932</v>
      </c>
      <c r="B152" s="102">
        <v>6</v>
      </c>
      <c r="C152" s="208">
        <v>238.13069999999999</v>
      </c>
      <c r="D152" s="208">
        <v>37.268700000000003</v>
      </c>
      <c r="E152" s="208">
        <v>0.73129999999999995</v>
      </c>
      <c r="F152" s="208">
        <v>3.0087000000000002</v>
      </c>
      <c r="G152" s="208">
        <v>7.8303000000000003</v>
      </c>
      <c r="H152" s="208">
        <v>44.866500000000002</v>
      </c>
      <c r="I152" s="208">
        <v>14.802099999999999</v>
      </c>
      <c r="J152" s="208">
        <v>86.286199999999994</v>
      </c>
      <c r="K152" s="208">
        <v>19.393899999999999</v>
      </c>
      <c r="L152" s="208">
        <v>12.959099999999999</v>
      </c>
      <c r="M152" s="208">
        <v>10.9839</v>
      </c>
    </row>
    <row r="153" spans="1:13" x14ac:dyDescent="0.25">
      <c r="A153" s="280">
        <v>44932</v>
      </c>
      <c r="B153" s="102">
        <v>7</v>
      </c>
      <c r="C153" s="208">
        <v>258.12729999999999</v>
      </c>
      <c r="D153" s="208">
        <v>40.897399999999998</v>
      </c>
      <c r="E153" s="208">
        <v>0.79159999999999997</v>
      </c>
      <c r="F153" s="208">
        <v>3.3523999999999998</v>
      </c>
      <c r="G153" s="208">
        <v>8.8089999999999993</v>
      </c>
      <c r="H153" s="208">
        <v>48.959400000000002</v>
      </c>
      <c r="I153" s="208">
        <v>15.9925</v>
      </c>
      <c r="J153" s="208">
        <v>93.850200000000001</v>
      </c>
      <c r="K153" s="208">
        <v>20.469200000000001</v>
      </c>
      <c r="L153" s="208">
        <v>13.063499999999999</v>
      </c>
      <c r="M153" s="208">
        <v>11.9421</v>
      </c>
    </row>
    <row r="154" spans="1:13" x14ac:dyDescent="0.25">
      <c r="A154" s="280">
        <v>44932</v>
      </c>
      <c r="B154" s="102">
        <v>8</v>
      </c>
      <c r="C154" s="208">
        <v>276.3947</v>
      </c>
      <c r="D154" s="208">
        <v>44.756900000000002</v>
      </c>
      <c r="E154" s="208">
        <v>0.80310000000000004</v>
      </c>
      <c r="F154" s="208">
        <v>3.6930000000000001</v>
      </c>
      <c r="G154" s="208">
        <v>10.2363</v>
      </c>
      <c r="H154" s="208">
        <v>52.640500000000003</v>
      </c>
      <c r="I154" s="208">
        <v>16.396999999999998</v>
      </c>
      <c r="J154" s="208">
        <v>100.9312</v>
      </c>
      <c r="K154" s="208">
        <v>21.4008</v>
      </c>
      <c r="L154" s="208">
        <v>12.570399999999999</v>
      </c>
      <c r="M154" s="208">
        <v>12.9655</v>
      </c>
    </row>
    <row r="155" spans="1:13" x14ac:dyDescent="0.25">
      <c r="A155" s="280">
        <v>44932</v>
      </c>
      <c r="B155" s="102">
        <v>9</v>
      </c>
      <c r="C155" s="208">
        <v>285.45350000000002</v>
      </c>
      <c r="D155" s="208">
        <v>46.917900000000003</v>
      </c>
      <c r="E155" s="208">
        <v>0.79549999999999998</v>
      </c>
      <c r="F155" s="208">
        <v>3.7772000000000001</v>
      </c>
      <c r="G155" s="208">
        <v>10.890499999999999</v>
      </c>
      <c r="H155" s="208">
        <v>54.698799999999999</v>
      </c>
      <c r="I155" s="208">
        <v>16.6782</v>
      </c>
      <c r="J155" s="208">
        <v>105.23220000000001</v>
      </c>
      <c r="K155" s="208">
        <v>20.586400000000001</v>
      </c>
      <c r="L155" s="208">
        <v>12.3066</v>
      </c>
      <c r="M155" s="208">
        <v>13.5702</v>
      </c>
    </row>
    <row r="156" spans="1:13" x14ac:dyDescent="0.25">
      <c r="A156" s="280">
        <v>44932</v>
      </c>
      <c r="B156" s="102">
        <v>10</v>
      </c>
      <c r="C156" s="208">
        <v>287.1001</v>
      </c>
      <c r="D156" s="208">
        <v>47.322000000000003</v>
      </c>
      <c r="E156" s="208">
        <v>0.81930000000000003</v>
      </c>
      <c r="F156" s="208">
        <v>3.8174000000000001</v>
      </c>
      <c r="G156" s="208">
        <v>11.077999999999999</v>
      </c>
      <c r="H156" s="208">
        <v>55.266399999999997</v>
      </c>
      <c r="I156" s="208">
        <v>16.529499999999999</v>
      </c>
      <c r="J156" s="208">
        <v>105.66330000000001</v>
      </c>
      <c r="K156" s="208">
        <v>20.001999999999999</v>
      </c>
      <c r="L156" s="208">
        <v>12.601000000000001</v>
      </c>
      <c r="M156" s="208">
        <v>14.001200000000001</v>
      </c>
    </row>
    <row r="157" spans="1:13" x14ac:dyDescent="0.25">
      <c r="A157" s="280">
        <v>44932</v>
      </c>
      <c r="B157" s="102">
        <v>11</v>
      </c>
      <c r="C157" s="208">
        <v>285.82279999999997</v>
      </c>
      <c r="D157" s="208">
        <v>47.523299999999999</v>
      </c>
      <c r="E157" s="208">
        <v>0.84309999999999996</v>
      </c>
      <c r="F157" s="208">
        <v>3.5798999999999999</v>
      </c>
      <c r="G157" s="208">
        <v>11.2531</v>
      </c>
      <c r="H157" s="208">
        <v>53.517800000000001</v>
      </c>
      <c r="I157" s="208">
        <v>16.519200000000001</v>
      </c>
      <c r="J157" s="208">
        <v>106.6525</v>
      </c>
      <c r="K157" s="208">
        <v>19.351199999999999</v>
      </c>
      <c r="L157" s="208">
        <v>12.3088</v>
      </c>
      <c r="M157" s="208">
        <v>14.273899999999999</v>
      </c>
    </row>
    <row r="158" spans="1:13" x14ac:dyDescent="0.25">
      <c r="A158" s="280">
        <v>44932</v>
      </c>
      <c r="B158" s="102">
        <v>12</v>
      </c>
      <c r="C158" s="208">
        <v>281.97730000000001</v>
      </c>
      <c r="D158" s="208">
        <v>47.276699999999998</v>
      </c>
      <c r="E158" s="208">
        <v>0.79869999999999997</v>
      </c>
      <c r="F158" s="208">
        <v>3.4918</v>
      </c>
      <c r="G158" s="208">
        <v>11.0625</v>
      </c>
      <c r="H158" s="208">
        <v>52.7149</v>
      </c>
      <c r="I158" s="208">
        <v>16.145399999999999</v>
      </c>
      <c r="J158" s="208">
        <v>106.1258</v>
      </c>
      <c r="K158" s="208">
        <v>18.700800000000001</v>
      </c>
      <c r="L158" s="208">
        <v>11.2082</v>
      </c>
      <c r="M158" s="208">
        <v>14.452500000000001</v>
      </c>
    </row>
    <row r="159" spans="1:13" x14ac:dyDescent="0.25">
      <c r="A159" s="280">
        <v>44932</v>
      </c>
      <c r="B159" s="102">
        <v>13</v>
      </c>
      <c r="C159" s="208">
        <v>278.57929999999999</v>
      </c>
      <c r="D159" s="208">
        <v>46.9101</v>
      </c>
      <c r="E159" s="208">
        <v>0.78480000000000005</v>
      </c>
      <c r="F159" s="208">
        <v>3.41</v>
      </c>
      <c r="G159" s="208">
        <v>11.258900000000001</v>
      </c>
      <c r="H159" s="208">
        <v>51.3596</v>
      </c>
      <c r="I159" s="208">
        <v>16.088000000000001</v>
      </c>
      <c r="J159" s="208">
        <v>106.9359</v>
      </c>
      <c r="K159" s="208">
        <v>18.370200000000001</v>
      </c>
      <c r="L159" s="208">
        <v>9.3317999999999994</v>
      </c>
      <c r="M159" s="208">
        <v>14.13</v>
      </c>
    </row>
    <row r="160" spans="1:13" x14ac:dyDescent="0.25">
      <c r="A160" s="280">
        <v>44932</v>
      </c>
      <c r="B160" s="102">
        <v>14</v>
      </c>
      <c r="C160" s="208">
        <v>276.99930000000001</v>
      </c>
      <c r="D160" s="208">
        <v>46.811999999999998</v>
      </c>
      <c r="E160" s="208">
        <v>0.74919999999999998</v>
      </c>
      <c r="F160" s="208">
        <v>3.3504</v>
      </c>
      <c r="G160" s="208">
        <v>11.228199999999999</v>
      </c>
      <c r="H160" s="208">
        <v>50.684699999999999</v>
      </c>
      <c r="I160" s="208">
        <v>16.077100000000002</v>
      </c>
      <c r="J160" s="208">
        <v>105.9344</v>
      </c>
      <c r="K160" s="208">
        <v>18.284800000000001</v>
      </c>
      <c r="L160" s="208">
        <v>9.5753000000000004</v>
      </c>
      <c r="M160" s="208">
        <v>14.3032</v>
      </c>
    </row>
    <row r="161" spans="1:13" x14ac:dyDescent="0.25">
      <c r="A161" s="280">
        <v>44932</v>
      </c>
      <c r="B161" s="102">
        <v>15</v>
      </c>
      <c r="C161" s="208">
        <v>279.1345</v>
      </c>
      <c r="D161" s="208">
        <v>46.757300000000001</v>
      </c>
      <c r="E161" s="208">
        <v>0.81179999999999997</v>
      </c>
      <c r="F161" s="208">
        <v>3.5230000000000001</v>
      </c>
      <c r="G161" s="208">
        <v>10.8294</v>
      </c>
      <c r="H161" s="208">
        <v>52.139299999999999</v>
      </c>
      <c r="I161" s="208">
        <v>16.163699999999999</v>
      </c>
      <c r="J161" s="208">
        <v>106.4008</v>
      </c>
      <c r="K161" s="208">
        <v>18.167999999999999</v>
      </c>
      <c r="L161" s="208">
        <v>9.8651999999999997</v>
      </c>
      <c r="M161" s="208">
        <v>14.476000000000001</v>
      </c>
    </row>
    <row r="162" spans="1:13" x14ac:dyDescent="0.25">
      <c r="A162" s="280">
        <v>44932</v>
      </c>
      <c r="B162" s="102">
        <v>16</v>
      </c>
      <c r="C162" s="208">
        <v>279.45260000000002</v>
      </c>
      <c r="D162" s="208">
        <v>46.618899999999996</v>
      </c>
      <c r="E162" s="208">
        <v>0.81179999999999997</v>
      </c>
      <c r="F162" s="208">
        <v>3.6349999999999998</v>
      </c>
      <c r="G162" s="208">
        <v>10.5189</v>
      </c>
      <c r="H162" s="208">
        <v>52.220500000000001</v>
      </c>
      <c r="I162" s="208">
        <v>16.351700000000001</v>
      </c>
      <c r="J162" s="208">
        <v>106.2696</v>
      </c>
      <c r="K162" s="208">
        <v>18.546800000000001</v>
      </c>
      <c r="L162" s="208">
        <v>9.9488000000000003</v>
      </c>
      <c r="M162" s="208">
        <v>14.5306</v>
      </c>
    </row>
    <row r="163" spans="1:13" x14ac:dyDescent="0.25">
      <c r="A163" s="280">
        <v>44932</v>
      </c>
      <c r="B163" s="102">
        <v>17</v>
      </c>
      <c r="C163" s="208">
        <v>285.06610000000001</v>
      </c>
      <c r="D163" s="208">
        <v>48.098700000000001</v>
      </c>
      <c r="E163" s="208">
        <v>0.87629999999999997</v>
      </c>
      <c r="F163" s="208">
        <v>3.9056999999999999</v>
      </c>
      <c r="G163" s="208">
        <v>10.864599999999999</v>
      </c>
      <c r="H163" s="208">
        <v>53.2239</v>
      </c>
      <c r="I163" s="208">
        <v>16.959700000000002</v>
      </c>
      <c r="J163" s="208">
        <v>106.56489999999999</v>
      </c>
      <c r="K163" s="208">
        <v>19.635300000000001</v>
      </c>
      <c r="L163" s="208">
        <v>9.9342000000000006</v>
      </c>
      <c r="M163" s="208">
        <v>15.002800000000001</v>
      </c>
    </row>
    <row r="164" spans="1:13" x14ac:dyDescent="0.25">
      <c r="A164" s="280">
        <v>44932</v>
      </c>
      <c r="B164" s="102">
        <v>18</v>
      </c>
      <c r="C164" s="208">
        <v>301.03870000000001</v>
      </c>
      <c r="D164" s="208">
        <v>52.088500000000003</v>
      </c>
      <c r="E164" s="208">
        <v>0.92959999999999998</v>
      </c>
      <c r="F164" s="208">
        <v>4.0477999999999996</v>
      </c>
      <c r="G164" s="208">
        <v>11.2227</v>
      </c>
      <c r="H164" s="208">
        <v>56.205399999999997</v>
      </c>
      <c r="I164" s="208">
        <v>18.932300000000001</v>
      </c>
      <c r="J164" s="208">
        <v>110.5579</v>
      </c>
      <c r="K164" s="208">
        <v>21.2456</v>
      </c>
      <c r="L164" s="208">
        <v>10.789099999999999</v>
      </c>
      <c r="M164" s="208">
        <v>15.0198</v>
      </c>
    </row>
    <row r="165" spans="1:13" x14ac:dyDescent="0.25">
      <c r="A165" s="280">
        <v>44932</v>
      </c>
      <c r="B165" s="102">
        <v>19</v>
      </c>
      <c r="C165" s="208">
        <v>299.99790000000002</v>
      </c>
      <c r="D165" s="208">
        <v>52.638500000000001</v>
      </c>
      <c r="E165" s="208">
        <v>0.97130000000000005</v>
      </c>
      <c r="F165" s="208">
        <v>3.9908000000000001</v>
      </c>
      <c r="G165" s="208">
        <v>10.7979</v>
      </c>
      <c r="H165" s="208">
        <v>55.476599999999998</v>
      </c>
      <c r="I165" s="208">
        <v>19.496400000000001</v>
      </c>
      <c r="J165" s="208">
        <v>109.3997</v>
      </c>
      <c r="K165" s="208">
        <v>21.3431</v>
      </c>
      <c r="L165" s="208">
        <v>11.3466</v>
      </c>
      <c r="M165" s="208">
        <v>14.537000000000001</v>
      </c>
    </row>
    <row r="166" spans="1:13" x14ac:dyDescent="0.25">
      <c r="A166" s="280">
        <v>44932</v>
      </c>
      <c r="B166" s="102">
        <v>20</v>
      </c>
      <c r="C166" s="208">
        <v>291.17759999999998</v>
      </c>
      <c r="D166" s="208">
        <v>51.136200000000002</v>
      </c>
      <c r="E166" s="208">
        <v>0.96050000000000002</v>
      </c>
      <c r="F166" s="208">
        <v>3.9382999999999999</v>
      </c>
      <c r="G166" s="208">
        <v>10.257</v>
      </c>
      <c r="H166" s="208">
        <v>54.647799999999997</v>
      </c>
      <c r="I166" s="208">
        <v>19.211300000000001</v>
      </c>
      <c r="J166" s="208">
        <v>104.5676</v>
      </c>
      <c r="K166" s="208">
        <v>20.943300000000001</v>
      </c>
      <c r="L166" s="208">
        <v>11.443300000000001</v>
      </c>
      <c r="M166" s="208">
        <v>14.0723</v>
      </c>
    </row>
    <row r="167" spans="1:13" x14ac:dyDescent="0.25">
      <c r="A167" s="280">
        <v>44932</v>
      </c>
      <c r="B167" s="102">
        <v>21</v>
      </c>
      <c r="C167" s="208">
        <v>280.58839999999998</v>
      </c>
      <c r="D167" s="208">
        <v>49.0289</v>
      </c>
      <c r="E167" s="208">
        <v>0.91510000000000002</v>
      </c>
      <c r="F167" s="208">
        <v>3.7625000000000002</v>
      </c>
      <c r="G167" s="208">
        <v>9.8971</v>
      </c>
      <c r="H167" s="208">
        <v>52.581099999999999</v>
      </c>
      <c r="I167" s="208">
        <v>18.8872</v>
      </c>
      <c r="J167" s="208">
        <v>100.7393</v>
      </c>
      <c r="K167" s="208">
        <v>20.359400000000001</v>
      </c>
      <c r="L167" s="208">
        <v>11.0321</v>
      </c>
      <c r="M167" s="208">
        <v>13.3857</v>
      </c>
    </row>
    <row r="168" spans="1:13" x14ac:dyDescent="0.25">
      <c r="A168" s="280">
        <v>44932</v>
      </c>
      <c r="B168" s="102">
        <v>22</v>
      </c>
      <c r="C168" s="208">
        <v>269.41359999999997</v>
      </c>
      <c r="D168" s="208">
        <v>47.219900000000003</v>
      </c>
      <c r="E168" s="208">
        <v>0.92510000000000003</v>
      </c>
      <c r="F168" s="208">
        <v>3.5636999999999999</v>
      </c>
      <c r="G168" s="208">
        <v>9.4954000000000001</v>
      </c>
      <c r="H168" s="208">
        <v>50.608800000000002</v>
      </c>
      <c r="I168" s="208">
        <v>18.1417</v>
      </c>
      <c r="J168" s="208">
        <v>96.9285</v>
      </c>
      <c r="K168" s="208">
        <v>19.5319</v>
      </c>
      <c r="L168" s="208">
        <v>10.7255</v>
      </c>
      <c r="M168" s="208">
        <v>12.273099999999999</v>
      </c>
    </row>
    <row r="169" spans="1:13" x14ac:dyDescent="0.25">
      <c r="A169" s="280">
        <v>44932</v>
      </c>
      <c r="B169" s="102">
        <v>23</v>
      </c>
      <c r="C169" s="208">
        <v>252.84950000000001</v>
      </c>
      <c r="D169" s="208">
        <v>43.762799999999999</v>
      </c>
      <c r="E169" s="208">
        <v>0.87949999999999995</v>
      </c>
      <c r="F169" s="208">
        <v>3.3041</v>
      </c>
      <c r="G169" s="208">
        <v>8.7012</v>
      </c>
      <c r="H169" s="208">
        <v>47.058300000000003</v>
      </c>
      <c r="I169" s="208">
        <v>16.984200000000001</v>
      </c>
      <c r="J169" s="208">
        <v>91.382800000000003</v>
      </c>
      <c r="K169" s="208">
        <v>18.5609</v>
      </c>
      <c r="L169" s="208">
        <v>10.8155</v>
      </c>
      <c r="M169" s="208">
        <v>11.4002</v>
      </c>
    </row>
    <row r="170" spans="1:13" x14ac:dyDescent="0.25">
      <c r="A170" s="280">
        <v>44932</v>
      </c>
      <c r="B170" s="102">
        <v>24</v>
      </c>
      <c r="C170" s="208">
        <v>237.57509999999999</v>
      </c>
      <c r="D170" s="208">
        <v>40.519300000000001</v>
      </c>
      <c r="E170" s="208">
        <v>0.8105</v>
      </c>
      <c r="F170" s="208">
        <v>3.1181999999999999</v>
      </c>
      <c r="G170" s="208">
        <v>7.9035000000000002</v>
      </c>
      <c r="H170" s="208">
        <v>43.867800000000003</v>
      </c>
      <c r="I170" s="208">
        <v>15.811</v>
      </c>
      <c r="J170" s="208">
        <v>86.492999999999995</v>
      </c>
      <c r="K170" s="208">
        <v>17.8078</v>
      </c>
      <c r="L170" s="208">
        <v>10.513299999999999</v>
      </c>
      <c r="M170" s="208">
        <v>10.730700000000001</v>
      </c>
    </row>
    <row r="171" spans="1:13" x14ac:dyDescent="0.25">
      <c r="A171" s="280">
        <v>44933</v>
      </c>
      <c r="B171" s="102">
        <v>1</v>
      </c>
      <c r="C171" s="208">
        <v>225.20769999999999</v>
      </c>
      <c r="D171" s="208">
        <v>37.5777</v>
      </c>
      <c r="E171" s="208">
        <v>0.77439999999999998</v>
      </c>
      <c r="F171" s="208">
        <v>2.9661</v>
      </c>
      <c r="G171" s="208">
        <v>7.5376000000000003</v>
      </c>
      <c r="H171" s="208">
        <v>41.007899999999999</v>
      </c>
      <c r="I171" s="208">
        <v>14.733700000000001</v>
      </c>
      <c r="J171" s="208">
        <v>82.835800000000006</v>
      </c>
      <c r="K171" s="208">
        <v>17.305599999999998</v>
      </c>
      <c r="L171" s="208">
        <v>10.289199999999999</v>
      </c>
      <c r="M171" s="208">
        <v>10.1797</v>
      </c>
    </row>
    <row r="172" spans="1:13" x14ac:dyDescent="0.25">
      <c r="A172" s="280">
        <v>44933</v>
      </c>
      <c r="B172" s="102">
        <v>2</v>
      </c>
      <c r="C172" s="208">
        <v>215.43459999999999</v>
      </c>
      <c r="D172" s="208">
        <v>35.183599999999998</v>
      </c>
      <c r="E172" s="208">
        <v>0.72919999999999996</v>
      </c>
      <c r="F172" s="208">
        <v>2.7566000000000002</v>
      </c>
      <c r="G172" s="208">
        <v>7.2363999999999997</v>
      </c>
      <c r="H172" s="208">
        <v>38.694800000000001</v>
      </c>
      <c r="I172" s="208">
        <v>14.051600000000001</v>
      </c>
      <c r="J172" s="208">
        <v>80.350099999999998</v>
      </c>
      <c r="K172" s="208">
        <v>17.220099999999999</v>
      </c>
      <c r="L172" s="208">
        <v>9.4626999999999999</v>
      </c>
      <c r="M172" s="208">
        <v>9.7494999999999994</v>
      </c>
    </row>
    <row r="173" spans="1:13" x14ac:dyDescent="0.25">
      <c r="A173" s="280">
        <v>44933</v>
      </c>
      <c r="B173" s="102">
        <v>3</v>
      </c>
      <c r="C173" s="208">
        <v>209.8142</v>
      </c>
      <c r="D173" s="208">
        <v>33.683399999999999</v>
      </c>
      <c r="E173" s="208">
        <v>0.70499999999999996</v>
      </c>
      <c r="F173" s="208">
        <v>2.6564000000000001</v>
      </c>
      <c r="G173" s="208">
        <v>6.9885999999999999</v>
      </c>
      <c r="H173" s="208">
        <v>37.507300000000001</v>
      </c>
      <c r="I173" s="208">
        <v>13.662599999999999</v>
      </c>
      <c r="J173" s="208">
        <v>78.856999999999999</v>
      </c>
      <c r="K173" s="208">
        <v>17.3276</v>
      </c>
      <c r="L173" s="208">
        <v>8.8407</v>
      </c>
      <c r="M173" s="208">
        <v>9.5855999999999995</v>
      </c>
    </row>
    <row r="174" spans="1:13" x14ac:dyDescent="0.25">
      <c r="A174" s="280">
        <v>44933</v>
      </c>
      <c r="B174" s="102">
        <v>4</v>
      </c>
      <c r="C174" s="208">
        <v>207.39320000000001</v>
      </c>
      <c r="D174" s="208">
        <v>33.156199999999998</v>
      </c>
      <c r="E174" s="208">
        <v>0.69289999999999996</v>
      </c>
      <c r="F174" s="208">
        <v>2.6295999999999999</v>
      </c>
      <c r="G174" s="208">
        <v>6.9861000000000004</v>
      </c>
      <c r="H174" s="208">
        <v>36.873600000000003</v>
      </c>
      <c r="I174" s="208">
        <v>13.4886</v>
      </c>
      <c r="J174" s="208">
        <v>78.095799999999997</v>
      </c>
      <c r="K174" s="208">
        <v>17.432099999999998</v>
      </c>
      <c r="L174" s="208">
        <v>8.4656000000000002</v>
      </c>
      <c r="M174" s="208">
        <v>9.5726999999999993</v>
      </c>
    </row>
    <row r="175" spans="1:13" x14ac:dyDescent="0.25">
      <c r="A175" s="280">
        <v>44933</v>
      </c>
      <c r="B175" s="102">
        <v>5</v>
      </c>
      <c r="C175" s="208">
        <v>208.8954</v>
      </c>
      <c r="D175" s="208">
        <v>32.867699999999999</v>
      </c>
      <c r="E175" s="208">
        <v>0.68340000000000001</v>
      </c>
      <c r="F175" s="208">
        <v>2.7320000000000002</v>
      </c>
      <c r="G175" s="208">
        <v>7.1246999999999998</v>
      </c>
      <c r="H175" s="208">
        <v>37.177500000000002</v>
      </c>
      <c r="I175" s="208">
        <v>13.500400000000001</v>
      </c>
      <c r="J175" s="208">
        <v>78.073099999999997</v>
      </c>
      <c r="K175" s="208">
        <v>17.777699999999999</v>
      </c>
      <c r="L175" s="208">
        <v>9.2009000000000007</v>
      </c>
      <c r="M175" s="208">
        <v>9.7579999999999991</v>
      </c>
    </row>
    <row r="176" spans="1:13" x14ac:dyDescent="0.25">
      <c r="A176" s="280">
        <v>44933</v>
      </c>
      <c r="B176" s="102">
        <v>6</v>
      </c>
      <c r="C176" s="208">
        <v>213.66810000000001</v>
      </c>
      <c r="D176" s="208">
        <v>33.397599999999997</v>
      </c>
      <c r="E176" s="208">
        <v>0.68689999999999996</v>
      </c>
      <c r="F176" s="208">
        <v>2.84</v>
      </c>
      <c r="G176" s="208">
        <v>7.3983999999999996</v>
      </c>
      <c r="H176" s="208">
        <v>38.606699999999996</v>
      </c>
      <c r="I176" s="208">
        <v>13.8948</v>
      </c>
      <c r="J176" s="208">
        <v>79.207800000000006</v>
      </c>
      <c r="K176" s="208">
        <v>18.236899999999999</v>
      </c>
      <c r="L176" s="208">
        <v>9.3873999999999995</v>
      </c>
      <c r="M176" s="208">
        <v>10.0116</v>
      </c>
    </row>
    <row r="177" spans="1:13" x14ac:dyDescent="0.25">
      <c r="A177" s="280">
        <v>44933</v>
      </c>
      <c r="B177" s="102">
        <v>7</v>
      </c>
      <c r="C177" s="208">
        <v>223.13630000000001</v>
      </c>
      <c r="D177" s="208">
        <v>35.205300000000001</v>
      </c>
      <c r="E177" s="208">
        <v>0.73470000000000002</v>
      </c>
      <c r="F177" s="208">
        <v>3.0200999999999998</v>
      </c>
      <c r="G177" s="208">
        <v>7.8514999999999997</v>
      </c>
      <c r="H177" s="208">
        <v>40.2883</v>
      </c>
      <c r="I177" s="208">
        <v>14.517200000000001</v>
      </c>
      <c r="J177" s="208">
        <v>82.385000000000005</v>
      </c>
      <c r="K177" s="208">
        <v>18.9831</v>
      </c>
      <c r="L177" s="208">
        <v>9.4784000000000006</v>
      </c>
      <c r="M177" s="208">
        <v>10.672700000000001</v>
      </c>
    </row>
    <row r="178" spans="1:13" x14ac:dyDescent="0.25">
      <c r="A178" s="280">
        <v>44933</v>
      </c>
      <c r="B178" s="102">
        <v>8</v>
      </c>
      <c r="C178" s="208">
        <v>233.10820000000001</v>
      </c>
      <c r="D178" s="208">
        <v>37.8932</v>
      </c>
      <c r="E178" s="208">
        <v>0.7611</v>
      </c>
      <c r="F178" s="208">
        <v>3.2501000000000002</v>
      </c>
      <c r="G178" s="208">
        <v>8.4236000000000004</v>
      </c>
      <c r="H178" s="208">
        <v>41.8414</v>
      </c>
      <c r="I178" s="208">
        <v>14.785600000000001</v>
      </c>
      <c r="J178" s="208">
        <v>85.728899999999996</v>
      </c>
      <c r="K178" s="208">
        <v>19.993600000000001</v>
      </c>
      <c r="L178" s="208">
        <v>9.1626999999999992</v>
      </c>
      <c r="M178" s="208">
        <v>11.268000000000001</v>
      </c>
    </row>
    <row r="179" spans="1:13" x14ac:dyDescent="0.25">
      <c r="A179" s="280">
        <v>44933</v>
      </c>
      <c r="B179" s="102">
        <v>9</v>
      </c>
      <c r="C179" s="208">
        <v>244.4049</v>
      </c>
      <c r="D179" s="208">
        <v>40.550600000000003</v>
      </c>
      <c r="E179" s="208">
        <v>0.7923</v>
      </c>
      <c r="F179" s="208">
        <v>3.3717000000000001</v>
      </c>
      <c r="G179" s="208">
        <v>8.9031000000000002</v>
      </c>
      <c r="H179" s="208">
        <v>43.862000000000002</v>
      </c>
      <c r="I179" s="208">
        <v>15.257400000000001</v>
      </c>
      <c r="J179" s="208">
        <v>89.316199999999995</v>
      </c>
      <c r="K179" s="208">
        <v>20.054500000000001</v>
      </c>
      <c r="L179" s="208">
        <v>10.321199999999999</v>
      </c>
      <c r="M179" s="208">
        <v>11.975899999999999</v>
      </c>
    </row>
    <row r="180" spans="1:13" x14ac:dyDescent="0.25">
      <c r="A180" s="280">
        <v>44933</v>
      </c>
      <c r="B180" s="102">
        <v>10</v>
      </c>
      <c r="C180" s="208">
        <v>252.9932</v>
      </c>
      <c r="D180" s="208">
        <v>42.868200000000002</v>
      </c>
      <c r="E180" s="208">
        <v>0.82840000000000003</v>
      </c>
      <c r="F180" s="208">
        <v>3.4943</v>
      </c>
      <c r="G180" s="208">
        <v>9.3870000000000005</v>
      </c>
      <c r="H180" s="208">
        <v>46.092500000000001</v>
      </c>
      <c r="I180" s="208">
        <v>15.8941</v>
      </c>
      <c r="J180" s="208">
        <v>90.974699999999999</v>
      </c>
      <c r="K180" s="208">
        <v>19.9741</v>
      </c>
      <c r="L180" s="208">
        <v>10.6335</v>
      </c>
      <c r="M180" s="208">
        <v>12.846399999999999</v>
      </c>
    </row>
    <row r="181" spans="1:13" x14ac:dyDescent="0.25">
      <c r="A181" s="280">
        <v>44933</v>
      </c>
      <c r="B181" s="102">
        <v>11</v>
      </c>
      <c r="C181" s="208">
        <v>257.24869999999999</v>
      </c>
      <c r="D181" s="208">
        <v>44.539900000000003</v>
      </c>
      <c r="E181" s="208">
        <v>0.89600000000000002</v>
      </c>
      <c r="F181" s="208">
        <v>3.6385999999999998</v>
      </c>
      <c r="G181" s="208">
        <v>9.8023000000000007</v>
      </c>
      <c r="H181" s="208">
        <v>46.160800000000002</v>
      </c>
      <c r="I181" s="208">
        <v>15.6563</v>
      </c>
      <c r="J181" s="208">
        <v>93.087400000000002</v>
      </c>
      <c r="K181" s="208">
        <v>19.702200000000001</v>
      </c>
      <c r="L181" s="208">
        <v>10.554600000000001</v>
      </c>
      <c r="M181" s="208">
        <v>13.210599999999999</v>
      </c>
    </row>
    <row r="182" spans="1:13" x14ac:dyDescent="0.25">
      <c r="A182" s="280">
        <v>44933</v>
      </c>
      <c r="B182" s="102">
        <v>12</v>
      </c>
      <c r="C182" s="208">
        <v>261.2414</v>
      </c>
      <c r="D182" s="208">
        <v>45.897199999999998</v>
      </c>
      <c r="E182" s="208">
        <v>0.91049999999999998</v>
      </c>
      <c r="F182" s="208">
        <v>3.6657000000000002</v>
      </c>
      <c r="G182" s="208">
        <v>10.317299999999999</v>
      </c>
      <c r="H182" s="208">
        <v>46.6004</v>
      </c>
      <c r="I182" s="208">
        <v>15.2393</v>
      </c>
      <c r="J182" s="208">
        <v>94.331599999999995</v>
      </c>
      <c r="K182" s="208">
        <v>19.659500000000001</v>
      </c>
      <c r="L182" s="208">
        <v>10.9337</v>
      </c>
      <c r="M182" s="208">
        <v>13.686199999999999</v>
      </c>
    </row>
    <row r="183" spans="1:13" x14ac:dyDescent="0.25">
      <c r="A183" s="280">
        <v>44933</v>
      </c>
      <c r="B183" s="102">
        <v>13</v>
      </c>
      <c r="C183" s="208">
        <v>261.33519999999999</v>
      </c>
      <c r="D183" s="208">
        <v>47.148600000000002</v>
      </c>
      <c r="E183" s="208">
        <v>0.92910000000000004</v>
      </c>
      <c r="F183" s="208">
        <v>3.7037</v>
      </c>
      <c r="G183" s="208">
        <v>10.404</v>
      </c>
      <c r="H183" s="208">
        <v>46.931399999999996</v>
      </c>
      <c r="I183" s="208">
        <v>15.4642</v>
      </c>
      <c r="J183" s="208">
        <v>94.7316</v>
      </c>
      <c r="K183" s="208">
        <v>18.343599999999999</v>
      </c>
      <c r="L183" s="208">
        <v>9.8513999999999999</v>
      </c>
      <c r="M183" s="208">
        <v>13.8276</v>
      </c>
    </row>
    <row r="184" spans="1:13" x14ac:dyDescent="0.25">
      <c r="A184" s="280">
        <v>44933</v>
      </c>
      <c r="B184" s="102">
        <v>14</v>
      </c>
      <c r="C184" s="208">
        <v>260.78440000000001</v>
      </c>
      <c r="D184" s="208">
        <v>46.822299999999998</v>
      </c>
      <c r="E184" s="208">
        <v>0.92749999999999999</v>
      </c>
      <c r="F184" s="208">
        <v>3.7846000000000002</v>
      </c>
      <c r="G184" s="208">
        <v>10.341100000000001</v>
      </c>
      <c r="H184" s="208">
        <v>47.349699999999999</v>
      </c>
      <c r="I184" s="208">
        <v>15.7402</v>
      </c>
      <c r="J184" s="208">
        <v>95.168300000000002</v>
      </c>
      <c r="K184" s="208">
        <v>16.684699999999999</v>
      </c>
      <c r="L184" s="208">
        <v>10.3383</v>
      </c>
      <c r="M184" s="208">
        <v>13.627700000000001</v>
      </c>
    </row>
    <row r="185" spans="1:13" x14ac:dyDescent="0.25">
      <c r="A185" s="280">
        <v>44933</v>
      </c>
      <c r="B185" s="102">
        <v>15</v>
      </c>
      <c r="C185" s="208">
        <v>259.89999999999998</v>
      </c>
      <c r="D185" s="208">
        <v>45.759099999999997</v>
      </c>
      <c r="E185" s="208">
        <v>0.93269999999999997</v>
      </c>
      <c r="F185" s="208">
        <v>3.7433999999999998</v>
      </c>
      <c r="G185" s="208">
        <v>10.246600000000001</v>
      </c>
      <c r="H185" s="208">
        <v>47.755200000000002</v>
      </c>
      <c r="I185" s="208">
        <v>15.420199999999999</v>
      </c>
      <c r="J185" s="208">
        <v>94.229500000000002</v>
      </c>
      <c r="K185" s="208">
        <v>17.758600000000001</v>
      </c>
      <c r="L185" s="208">
        <v>10.252800000000001</v>
      </c>
      <c r="M185" s="208">
        <v>13.8019</v>
      </c>
    </row>
    <row r="186" spans="1:13" x14ac:dyDescent="0.25">
      <c r="A186" s="280">
        <v>44933</v>
      </c>
      <c r="B186" s="102">
        <v>16</v>
      </c>
      <c r="C186" s="208">
        <v>264.92360000000002</v>
      </c>
      <c r="D186" s="208">
        <v>46.835599999999999</v>
      </c>
      <c r="E186" s="208">
        <v>0.92430000000000001</v>
      </c>
      <c r="F186" s="208">
        <v>3.8451</v>
      </c>
      <c r="G186" s="208">
        <v>10.2758</v>
      </c>
      <c r="H186" s="208">
        <v>47.632899999999999</v>
      </c>
      <c r="I186" s="208">
        <v>15.8504</v>
      </c>
      <c r="J186" s="208">
        <v>96.868899999999996</v>
      </c>
      <c r="K186" s="208">
        <v>18.790700000000001</v>
      </c>
      <c r="L186" s="208">
        <v>10.0158</v>
      </c>
      <c r="M186" s="208">
        <v>13.8841</v>
      </c>
    </row>
    <row r="187" spans="1:13" x14ac:dyDescent="0.25">
      <c r="A187" s="280">
        <v>44933</v>
      </c>
      <c r="B187" s="102">
        <v>17</v>
      </c>
      <c r="C187" s="208">
        <v>275.80020000000002</v>
      </c>
      <c r="D187" s="208">
        <v>50.029200000000003</v>
      </c>
      <c r="E187" s="208">
        <v>0.94330000000000003</v>
      </c>
      <c r="F187" s="208">
        <v>3.9708000000000001</v>
      </c>
      <c r="G187" s="208">
        <v>10.547000000000001</v>
      </c>
      <c r="H187" s="208">
        <v>49.170400000000001</v>
      </c>
      <c r="I187" s="208">
        <v>16.421600000000002</v>
      </c>
      <c r="J187" s="208">
        <v>100.1588</v>
      </c>
      <c r="K187" s="208">
        <v>19.9727</v>
      </c>
      <c r="L187" s="208">
        <v>10.4846</v>
      </c>
      <c r="M187" s="208">
        <v>14.101800000000001</v>
      </c>
    </row>
    <row r="188" spans="1:13" x14ac:dyDescent="0.25">
      <c r="A188" s="280">
        <v>44933</v>
      </c>
      <c r="B188" s="102">
        <v>18</v>
      </c>
      <c r="C188" s="208">
        <v>291.62</v>
      </c>
      <c r="D188" s="208">
        <v>53.818600000000004</v>
      </c>
      <c r="E188" s="208">
        <v>0.99299999999999999</v>
      </c>
      <c r="F188" s="208">
        <v>4.1835000000000004</v>
      </c>
      <c r="G188" s="208">
        <v>10.9978</v>
      </c>
      <c r="H188" s="208">
        <v>51.895099999999999</v>
      </c>
      <c r="I188" s="208">
        <v>18.343399999999999</v>
      </c>
      <c r="J188" s="208">
        <v>104.9803</v>
      </c>
      <c r="K188" s="208">
        <v>21.299499999999998</v>
      </c>
      <c r="L188" s="208">
        <v>10.5571</v>
      </c>
      <c r="M188" s="208">
        <v>14.5517</v>
      </c>
    </row>
    <row r="189" spans="1:13" x14ac:dyDescent="0.25">
      <c r="A189" s="280">
        <v>44933</v>
      </c>
      <c r="B189" s="102">
        <v>19</v>
      </c>
      <c r="C189" s="208">
        <v>291.11270000000002</v>
      </c>
      <c r="D189" s="208">
        <v>53.587899999999998</v>
      </c>
      <c r="E189" s="208">
        <v>0.98640000000000005</v>
      </c>
      <c r="F189" s="208">
        <v>4.1623999999999999</v>
      </c>
      <c r="G189" s="208">
        <v>10.8771</v>
      </c>
      <c r="H189" s="208">
        <v>51.22</v>
      </c>
      <c r="I189" s="208">
        <v>18.980699999999999</v>
      </c>
      <c r="J189" s="208">
        <v>104.74639999999999</v>
      </c>
      <c r="K189" s="208">
        <v>20.903099999999998</v>
      </c>
      <c r="L189" s="208">
        <v>11.2209</v>
      </c>
      <c r="M189" s="208">
        <v>14.4278</v>
      </c>
    </row>
    <row r="190" spans="1:13" x14ac:dyDescent="0.25">
      <c r="A190" s="280">
        <v>44933</v>
      </c>
      <c r="B190" s="102">
        <v>20</v>
      </c>
      <c r="C190" s="208">
        <v>283.82459999999998</v>
      </c>
      <c r="D190" s="208">
        <v>52.161999999999999</v>
      </c>
      <c r="E190" s="208">
        <v>0.96189999999999998</v>
      </c>
      <c r="F190" s="208">
        <v>4.0171000000000001</v>
      </c>
      <c r="G190" s="208">
        <v>10.2593</v>
      </c>
      <c r="H190" s="208">
        <v>49.8035</v>
      </c>
      <c r="I190" s="208">
        <v>18.856999999999999</v>
      </c>
      <c r="J190" s="208">
        <v>102.0693</v>
      </c>
      <c r="K190" s="208">
        <v>20.592300000000002</v>
      </c>
      <c r="L190" s="208">
        <v>11.221299999999999</v>
      </c>
      <c r="M190" s="208">
        <v>13.8809</v>
      </c>
    </row>
    <row r="191" spans="1:13" x14ac:dyDescent="0.25">
      <c r="A191" s="280">
        <v>44933</v>
      </c>
      <c r="B191" s="102">
        <v>21</v>
      </c>
      <c r="C191" s="208">
        <v>274.63510000000002</v>
      </c>
      <c r="D191" s="208">
        <v>50.136499999999998</v>
      </c>
      <c r="E191" s="208">
        <v>0.95779999999999998</v>
      </c>
      <c r="F191" s="208">
        <v>3.871</v>
      </c>
      <c r="G191" s="208">
        <v>9.7764000000000006</v>
      </c>
      <c r="H191" s="208">
        <v>47.925800000000002</v>
      </c>
      <c r="I191" s="208">
        <v>18.290199999999999</v>
      </c>
      <c r="J191" s="208">
        <v>99.214600000000004</v>
      </c>
      <c r="K191" s="208">
        <v>20.191400000000002</v>
      </c>
      <c r="L191" s="208">
        <v>11.009</v>
      </c>
      <c r="M191" s="208">
        <v>13.2624</v>
      </c>
    </row>
    <row r="192" spans="1:13" x14ac:dyDescent="0.25">
      <c r="A192" s="280">
        <v>44933</v>
      </c>
      <c r="B192" s="102">
        <v>22</v>
      </c>
      <c r="C192" s="208">
        <v>262.8306</v>
      </c>
      <c r="D192" s="208">
        <v>48.112900000000003</v>
      </c>
      <c r="E192" s="208">
        <v>0.93149999999999999</v>
      </c>
      <c r="F192" s="208">
        <v>3.6537999999999999</v>
      </c>
      <c r="G192" s="208">
        <v>9.3721999999999994</v>
      </c>
      <c r="H192" s="208">
        <v>45.858600000000003</v>
      </c>
      <c r="I192" s="208">
        <v>17.554500000000001</v>
      </c>
      <c r="J192" s="208">
        <v>95.137500000000003</v>
      </c>
      <c r="K192" s="208">
        <v>19.0563</v>
      </c>
      <c r="L192" s="208">
        <v>10.830299999999999</v>
      </c>
      <c r="M192" s="208">
        <v>12.323</v>
      </c>
    </row>
    <row r="193" spans="1:13" x14ac:dyDescent="0.25">
      <c r="A193" s="280">
        <v>44933</v>
      </c>
      <c r="B193" s="102">
        <v>23</v>
      </c>
      <c r="C193" s="208">
        <v>248.41290000000001</v>
      </c>
      <c r="D193" s="208">
        <v>45.0623</v>
      </c>
      <c r="E193" s="208">
        <v>0.8679</v>
      </c>
      <c r="F193" s="208">
        <v>3.4436</v>
      </c>
      <c r="G193" s="208">
        <v>8.7868999999999993</v>
      </c>
      <c r="H193" s="208">
        <v>43.279299999999999</v>
      </c>
      <c r="I193" s="208">
        <v>16.3796</v>
      </c>
      <c r="J193" s="208">
        <v>90.640500000000003</v>
      </c>
      <c r="K193" s="208">
        <v>17.899100000000001</v>
      </c>
      <c r="L193" s="208">
        <v>10.730700000000001</v>
      </c>
      <c r="M193" s="208">
        <v>11.323</v>
      </c>
    </row>
    <row r="194" spans="1:13" x14ac:dyDescent="0.25">
      <c r="A194" s="280">
        <v>44933</v>
      </c>
      <c r="B194" s="102">
        <v>24</v>
      </c>
      <c r="C194" s="208">
        <v>232.78210000000001</v>
      </c>
      <c r="D194" s="208">
        <v>41.676400000000001</v>
      </c>
      <c r="E194" s="208">
        <v>0.79630000000000001</v>
      </c>
      <c r="F194" s="208">
        <v>3.173</v>
      </c>
      <c r="G194" s="208">
        <v>8.1449999999999996</v>
      </c>
      <c r="H194" s="208">
        <v>38.447400000000002</v>
      </c>
      <c r="I194" s="208">
        <v>15.2705</v>
      </c>
      <c r="J194" s="208">
        <v>86.809399999999997</v>
      </c>
      <c r="K194" s="208">
        <v>17.1723</v>
      </c>
      <c r="L194" s="208">
        <v>10.699</v>
      </c>
      <c r="M194" s="208">
        <v>10.5928</v>
      </c>
    </row>
    <row r="195" spans="1:13" x14ac:dyDescent="0.25">
      <c r="A195" s="280">
        <v>44934</v>
      </c>
      <c r="B195" s="102">
        <v>1</v>
      </c>
      <c r="C195" s="208">
        <v>216.89060000000001</v>
      </c>
      <c r="D195" s="208">
        <v>39.301900000000003</v>
      </c>
      <c r="E195" s="208">
        <v>0.77539999999999998</v>
      </c>
      <c r="F195" s="208">
        <v>2.9832000000000001</v>
      </c>
      <c r="G195" s="208">
        <v>7.5659999999999998</v>
      </c>
      <c r="H195" s="208">
        <v>31.5715</v>
      </c>
      <c r="I195" s="208">
        <v>14.365500000000001</v>
      </c>
      <c r="J195" s="208">
        <v>83.125100000000003</v>
      </c>
      <c r="K195" s="208">
        <v>16.628799999999998</v>
      </c>
      <c r="L195" s="208">
        <v>10.4993</v>
      </c>
      <c r="M195" s="208">
        <v>10.0739</v>
      </c>
    </row>
    <row r="196" spans="1:13" x14ac:dyDescent="0.25">
      <c r="A196" s="280">
        <v>44934</v>
      </c>
      <c r="B196" s="102">
        <v>2</v>
      </c>
      <c r="C196" s="208">
        <v>210.07069999999999</v>
      </c>
      <c r="D196" s="208">
        <v>36.634999999999998</v>
      </c>
      <c r="E196" s="208">
        <v>0.74729999999999996</v>
      </c>
      <c r="F196" s="208">
        <v>2.8940000000000001</v>
      </c>
      <c r="G196" s="208">
        <v>7.1981999999999999</v>
      </c>
      <c r="H196" s="208">
        <v>31.772500000000001</v>
      </c>
      <c r="I196" s="208">
        <v>13.612500000000001</v>
      </c>
      <c r="J196" s="208">
        <v>80.618200000000002</v>
      </c>
      <c r="K196" s="208">
        <v>16.446000000000002</v>
      </c>
      <c r="L196" s="208">
        <v>10.532</v>
      </c>
      <c r="M196" s="208">
        <v>9.6150000000000002</v>
      </c>
    </row>
    <row r="197" spans="1:13" x14ac:dyDescent="0.25">
      <c r="A197" s="280">
        <v>44934</v>
      </c>
      <c r="B197" s="102">
        <v>3</v>
      </c>
      <c r="C197" s="208">
        <v>204.9341</v>
      </c>
      <c r="D197" s="208">
        <v>34.786700000000003</v>
      </c>
      <c r="E197" s="208">
        <v>0.72460000000000002</v>
      </c>
      <c r="F197" s="208">
        <v>2.7881</v>
      </c>
      <c r="G197" s="208">
        <v>7.0574000000000003</v>
      </c>
      <c r="H197" s="208">
        <v>31.384699999999999</v>
      </c>
      <c r="I197" s="208">
        <v>13.1625</v>
      </c>
      <c r="J197" s="208">
        <v>79.056299999999993</v>
      </c>
      <c r="K197" s="208">
        <v>16.466799999999999</v>
      </c>
      <c r="L197" s="208">
        <v>10.1182</v>
      </c>
      <c r="M197" s="208">
        <v>9.3887999999999998</v>
      </c>
    </row>
    <row r="198" spans="1:13" x14ac:dyDescent="0.25">
      <c r="A198" s="280">
        <v>44934</v>
      </c>
      <c r="B198" s="102">
        <v>4</v>
      </c>
      <c r="C198" s="208">
        <v>202.0213</v>
      </c>
      <c r="D198" s="208">
        <v>33.921100000000003</v>
      </c>
      <c r="E198" s="208">
        <v>0.6966</v>
      </c>
      <c r="F198" s="208">
        <v>2.7054</v>
      </c>
      <c r="G198" s="208">
        <v>6.9545000000000003</v>
      </c>
      <c r="H198" s="208">
        <v>30.873999999999999</v>
      </c>
      <c r="I198" s="208">
        <v>12.989599999999999</v>
      </c>
      <c r="J198" s="208">
        <v>78.029399999999995</v>
      </c>
      <c r="K198" s="208">
        <v>16.492699999999999</v>
      </c>
      <c r="L198" s="208">
        <v>9.9647000000000006</v>
      </c>
      <c r="M198" s="208">
        <v>9.3933</v>
      </c>
    </row>
    <row r="199" spans="1:13" x14ac:dyDescent="0.25">
      <c r="A199" s="280">
        <v>44934</v>
      </c>
      <c r="B199" s="102">
        <v>5</v>
      </c>
      <c r="C199" s="208">
        <v>203.00409999999999</v>
      </c>
      <c r="D199" s="208">
        <v>33.451700000000002</v>
      </c>
      <c r="E199" s="208">
        <v>0.69079999999999997</v>
      </c>
      <c r="F199" s="208">
        <v>2.7728000000000002</v>
      </c>
      <c r="G199" s="208">
        <v>6.9722999999999997</v>
      </c>
      <c r="H199" s="208">
        <v>31.368099999999998</v>
      </c>
      <c r="I199" s="208">
        <v>13.051399999999999</v>
      </c>
      <c r="J199" s="208">
        <v>78.198099999999997</v>
      </c>
      <c r="K199" s="208">
        <v>16.9787</v>
      </c>
      <c r="L199" s="208">
        <v>10.2334</v>
      </c>
      <c r="M199" s="208">
        <v>9.2867999999999995</v>
      </c>
    </row>
    <row r="200" spans="1:13" x14ac:dyDescent="0.25">
      <c r="A200" s="280">
        <v>44934</v>
      </c>
      <c r="B200" s="102">
        <v>6</v>
      </c>
      <c r="C200" s="208">
        <v>208.2895</v>
      </c>
      <c r="D200" s="208">
        <v>33.902000000000001</v>
      </c>
      <c r="E200" s="208">
        <v>0.70020000000000004</v>
      </c>
      <c r="F200" s="208">
        <v>2.8475999999999999</v>
      </c>
      <c r="G200" s="208">
        <v>7.1760999999999999</v>
      </c>
      <c r="H200" s="208">
        <v>32.753399999999999</v>
      </c>
      <c r="I200" s="208">
        <v>13.2271</v>
      </c>
      <c r="J200" s="208">
        <v>79.457599999999999</v>
      </c>
      <c r="K200" s="208">
        <v>17.6874</v>
      </c>
      <c r="L200" s="208">
        <v>10.5548</v>
      </c>
      <c r="M200" s="208">
        <v>9.9832999999999998</v>
      </c>
    </row>
    <row r="201" spans="1:13" x14ac:dyDescent="0.25">
      <c r="A201" s="280">
        <v>44934</v>
      </c>
      <c r="B201" s="102">
        <v>7</v>
      </c>
      <c r="C201" s="208">
        <v>218.23410000000001</v>
      </c>
      <c r="D201" s="208">
        <v>35.859900000000003</v>
      </c>
      <c r="E201" s="208">
        <v>0.73729999999999996</v>
      </c>
      <c r="F201" s="208">
        <v>3.0137</v>
      </c>
      <c r="G201" s="208">
        <v>7.6696</v>
      </c>
      <c r="H201" s="208">
        <v>35.138500000000001</v>
      </c>
      <c r="I201" s="208">
        <v>13.660299999999999</v>
      </c>
      <c r="J201" s="208">
        <v>82.496799999999993</v>
      </c>
      <c r="K201" s="208">
        <v>18.510999999999999</v>
      </c>
      <c r="L201" s="208">
        <v>10.5412</v>
      </c>
      <c r="M201" s="208">
        <v>10.6058</v>
      </c>
    </row>
    <row r="202" spans="1:13" x14ac:dyDescent="0.25">
      <c r="A202" s="280">
        <v>44934</v>
      </c>
      <c r="B202" s="102">
        <v>8</v>
      </c>
      <c r="C202" s="208">
        <v>227.12459999999999</v>
      </c>
      <c r="D202" s="208">
        <v>38.013100000000001</v>
      </c>
      <c r="E202" s="208">
        <v>0.7732</v>
      </c>
      <c r="F202" s="208">
        <v>3.1760999999999999</v>
      </c>
      <c r="G202" s="208">
        <v>8.1980000000000004</v>
      </c>
      <c r="H202" s="208">
        <v>36.760300000000001</v>
      </c>
      <c r="I202" s="208">
        <v>13.998799999999999</v>
      </c>
      <c r="J202" s="208">
        <v>85.387600000000006</v>
      </c>
      <c r="K202" s="208">
        <v>19.981000000000002</v>
      </c>
      <c r="L202" s="208">
        <v>9.8368000000000002</v>
      </c>
      <c r="M202" s="208">
        <v>10.999700000000001</v>
      </c>
    </row>
    <row r="203" spans="1:13" x14ac:dyDescent="0.25">
      <c r="A203" s="280">
        <v>44934</v>
      </c>
      <c r="B203" s="102">
        <v>9</v>
      </c>
      <c r="C203" s="208">
        <v>232.61969999999999</v>
      </c>
      <c r="D203" s="208">
        <v>39.436500000000002</v>
      </c>
      <c r="E203" s="208">
        <v>0.7722</v>
      </c>
      <c r="F203" s="208">
        <v>3.0211000000000001</v>
      </c>
      <c r="G203" s="208">
        <v>8.0860000000000003</v>
      </c>
      <c r="H203" s="208">
        <v>37.955599999999997</v>
      </c>
      <c r="I203" s="208">
        <v>14.6532</v>
      </c>
      <c r="J203" s="208">
        <v>87.254800000000003</v>
      </c>
      <c r="K203" s="208">
        <v>20.790900000000001</v>
      </c>
      <c r="L203" s="208">
        <v>9.1454000000000004</v>
      </c>
      <c r="M203" s="208">
        <v>11.504</v>
      </c>
    </row>
    <row r="204" spans="1:13" x14ac:dyDescent="0.25">
      <c r="A204" s="280">
        <v>44934</v>
      </c>
      <c r="B204" s="102">
        <v>10</v>
      </c>
      <c r="C204" s="208">
        <v>232.5078</v>
      </c>
      <c r="D204" s="208">
        <v>39.843699999999998</v>
      </c>
      <c r="E204" s="208">
        <v>0.76639999999999997</v>
      </c>
      <c r="F204" s="208">
        <v>2.8014000000000001</v>
      </c>
      <c r="G204" s="208">
        <v>7.6211000000000002</v>
      </c>
      <c r="H204" s="208">
        <v>39.112200000000001</v>
      </c>
      <c r="I204" s="208">
        <v>15.129099999999999</v>
      </c>
      <c r="J204" s="208">
        <v>86.8489</v>
      </c>
      <c r="K204" s="208">
        <v>20.1112</v>
      </c>
      <c r="L204" s="208">
        <v>8.6882000000000001</v>
      </c>
      <c r="M204" s="208">
        <v>11.585599999999999</v>
      </c>
    </row>
    <row r="205" spans="1:13" x14ac:dyDescent="0.25">
      <c r="A205" s="280">
        <v>44934</v>
      </c>
      <c r="B205" s="102">
        <v>11</v>
      </c>
      <c r="C205" s="208">
        <v>232.0077</v>
      </c>
      <c r="D205" s="208">
        <v>40.438600000000001</v>
      </c>
      <c r="E205" s="208">
        <v>0.79</v>
      </c>
      <c r="F205" s="208">
        <v>2.6053999999999999</v>
      </c>
      <c r="G205" s="208">
        <v>6.8489000000000004</v>
      </c>
      <c r="H205" s="208">
        <v>39.014800000000001</v>
      </c>
      <c r="I205" s="208">
        <v>15.7028</v>
      </c>
      <c r="J205" s="208">
        <v>88.171999999999997</v>
      </c>
      <c r="K205" s="208">
        <v>18.466799999999999</v>
      </c>
      <c r="L205" s="208">
        <v>8.5376999999999992</v>
      </c>
      <c r="M205" s="208">
        <v>11.4307</v>
      </c>
    </row>
    <row r="206" spans="1:13" x14ac:dyDescent="0.25">
      <c r="A206" s="280">
        <v>44934</v>
      </c>
      <c r="B206" s="102">
        <v>12</v>
      </c>
      <c r="C206" s="208">
        <v>236.14619999999999</v>
      </c>
      <c r="D206" s="208">
        <v>40.764299999999999</v>
      </c>
      <c r="E206" s="208">
        <v>0.78869999999999996</v>
      </c>
      <c r="F206" s="208">
        <v>2.9603000000000002</v>
      </c>
      <c r="G206" s="208">
        <v>7.1882999999999999</v>
      </c>
      <c r="H206" s="208">
        <v>39.791899999999998</v>
      </c>
      <c r="I206" s="208">
        <v>16.041799999999999</v>
      </c>
      <c r="J206" s="208">
        <v>89.200599999999994</v>
      </c>
      <c r="K206" s="208">
        <v>18.7151</v>
      </c>
      <c r="L206" s="208">
        <v>8.4461999999999993</v>
      </c>
      <c r="M206" s="208">
        <v>12.249000000000001</v>
      </c>
    </row>
    <row r="207" spans="1:13" x14ac:dyDescent="0.25">
      <c r="A207" s="280">
        <v>44934</v>
      </c>
      <c r="B207" s="102">
        <v>13</v>
      </c>
      <c r="C207" s="208">
        <v>237.4796</v>
      </c>
      <c r="D207" s="208">
        <v>41.049599999999998</v>
      </c>
      <c r="E207" s="208">
        <v>0.82840000000000003</v>
      </c>
      <c r="F207" s="208">
        <v>3.1654</v>
      </c>
      <c r="G207" s="208">
        <v>7.4379999999999997</v>
      </c>
      <c r="H207" s="208">
        <v>40.393500000000003</v>
      </c>
      <c r="I207" s="208">
        <v>15.748900000000001</v>
      </c>
      <c r="J207" s="208">
        <v>91.629400000000004</v>
      </c>
      <c r="K207" s="208">
        <v>17.411200000000001</v>
      </c>
      <c r="L207" s="208">
        <v>7.9543999999999997</v>
      </c>
      <c r="M207" s="208">
        <v>11.860799999999999</v>
      </c>
    </row>
    <row r="208" spans="1:13" x14ac:dyDescent="0.25">
      <c r="A208" s="280">
        <v>44934</v>
      </c>
      <c r="B208" s="102">
        <v>14</v>
      </c>
      <c r="C208" s="208">
        <v>238.68109999999999</v>
      </c>
      <c r="D208" s="208">
        <v>41.973399999999998</v>
      </c>
      <c r="E208" s="208">
        <v>0.8367</v>
      </c>
      <c r="F208" s="208">
        <v>2.9868000000000001</v>
      </c>
      <c r="G208" s="208">
        <v>7.6741999999999999</v>
      </c>
      <c r="H208" s="208">
        <v>40.5901</v>
      </c>
      <c r="I208" s="208">
        <v>15.7957</v>
      </c>
      <c r="J208" s="208">
        <v>91.671300000000002</v>
      </c>
      <c r="K208" s="208">
        <v>16.7179</v>
      </c>
      <c r="L208" s="208">
        <v>8.6288</v>
      </c>
      <c r="M208" s="208">
        <v>11.8062</v>
      </c>
    </row>
    <row r="209" spans="1:13" x14ac:dyDescent="0.25">
      <c r="A209" s="280">
        <v>44934</v>
      </c>
      <c r="B209" s="102">
        <v>15</v>
      </c>
      <c r="C209" s="208">
        <v>242.66390000000001</v>
      </c>
      <c r="D209" s="208">
        <v>42.590200000000003</v>
      </c>
      <c r="E209" s="208">
        <v>0.85470000000000002</v>
      </c>
      <c r="F209" s="208">
        <v>3.1040999999999999</v>
      </c>
      <c r="G209" s="208">
        <v>7.9946000000000002</v>
      </c>
      <c r="H209" s="208">
        <v>41.612299999999998</v>
      </c>
      <c r="I209" s="208">
        <v>16.317900000000002</v>
      </c>
      <c r="J209" s="208">
        <v>92.030799999999999</v>
      </c>
      <c r="K209" s="208">
        <v>16.803999999999998</v>
      </c>
      <c r="L209" s="208">
        <v>8.8978999999999999</v>
      </c>
      <c r="M209" s="208">
        <v>12.4574</v>
      </c>
    </row>
    <row r="210" spans="1:13" x14ac:dyDescent="0.25">
      <c r="A210" s="280">
        <v>44934</v>
      </c>
      <c r="B210" s="102">
        <v>16</v>
      </c>
      <c r="C210" s="208">
        <v>250.02080000000001</v>
      </c>
      <c r="D210" s="208">
        <v>43.892499999999998</v>
      </c>
      <c r="E210" s="208">
        <v>0.87080000000000002</v>
      </c>
      <c r="F210" s="208">
        <v>3.5112000000000001</v>
      </c>
      <c r="G210" s="208">
        <v>8.6677</v>
      </c>
      <c r="H210" s="208">
        <v>43.037399999999998</v>
      </c>
      <c r="I210" s="208">
        <v>16.776</v>
      </c>
      <c r="J210" s="208">
        <v>94.086299999999994</v>
      </c>
      <c r="K210" s="208">
        <v>17.341200000000001</v>
      </c>
      <c r="L210" s="208">
        <v>9.1649999999999991</v>
      </c>
      <c r="M210" s="208">
        <v>12.672700000000001</v>
      </c>
    </row>
    <row r="211" spans="1:13" x14ac:dyDescent="0.25">
      <c r="A211" s="280">
        <v>44934</v>
      </c>
      <c r="B211" s="102">
        <v>17</v>
      </c>
      <c r="C211" s="208">
        <v>263.2645</v>
      </c>
      <c r="D211" s="208">
        <v>46.556899999999999</v>
      </c>
      <c r="E211" s="208">
        <v>0.90559999999999996</v>
      </c>
      <c r="F211" s="208">
        <v>3.7385000000000002</v>
      </c>
      <c r="G211" s="208">
        <v>9.5915999999999997</v>
      </c>
      <c r="H211" s="208">
        <v>45.581400000000002</v>
      </c>
      <c r="I211" s="208">
        <v>17.377700000000001</v>
      </c>
      <c r="J211" s="208">
        <v>97.033600000000007</v>
      </c>
      <c r="K211" s="208">
        <v>19.592199999999998</v>
      </c>
      <c r="L211" s="208">
        <v>9.7439</v>
      </c>
      <c r="M211" s="208">
        <v>13.1431</v>
      </c>
    </row>
    <row r="212" spans="1:13" x14ac:dyDescent="0.25">
      <c r="A212" s="280">
        <v>44934</v>
      </c>
      <c r="B212" s="102">
        <v>18</v>
      </c>
      <c r="C212" s="208">
        <v>283.85590000000002</v>
      </c>
      <c r="D212" s="208">
        <v>51.627200000000002</v>
      </c>
      <c r="E212" s="208">
        <v>0.95799999999999996</v>
      </c>
      <c r="F212" s="208">
        <v>4.0768000000000004</v>
      </c>
      <c r="G212" s="208">
        <v>10.3895</v>
      </c>
      <c r="H212" s="208">
        <v>49.884500000000003</v>
      </c>
      <c r="I212" s="208">
        <v>19.030100000000001</v>
      </c>
      <c r="J212" s="208">
        <v>102.02809999999999</v>
      </c>
      <c r="K212" s="208">
        <v>21.216000000000001</v>
      </c>
      <c r="L212" s="208">
        <v>10.829800000000001</v>
      </c>
      <c r="M212" s="208">
        <v>13.815899999999999</v>
      </c>
    </row>
    <row r="213" spans="1:13" x14ac:dyDescent="0.25">
      <c r="A213" s="280">
        <v>44934</v>
      </c>
      <c r="B213" s="102">
        <v>19</v>
      </c>
      <c r="C213" s="208">
        <v>285.15010000000001</v>
      </c>
      <c r="D213" s="208">
        <v>52.290500000000002</v>
      </c>
      <c r="E213" s="208">
        <v>0.97199999999999998</v>
      </c>
      <c r="F213" s="208">
        <v>4.0824999999999996</v>
      </c>
      <c r="G213" s="208">
        <v>10.270099999999999</v>
      </c>
      <c r="H213" s="208">
        <v>49.558900000000001</v>
      </c>
      <c r="I213" s="208">
        <v>19.431799999999999</v>
      </c>
      <c r="J213" s="208">
        <v>101.73739999999999</v>
      </c>
      <c r="K213" s="208">
        <v>21.176500000000001</v>
      </c>
      <c r="L213" s="208">
        <v>11.783200000000001</v>
      </c>
      <c r="M213" s="208">
        <v>13.847200000000001</v>
      </c>
    </row>
    <row r="214" spans="1:13" x14ac:dyDescent="0.25">
      <c r="A214" s="280">
        <v>44934</v>
      </c>
      <c r="B214" s="102">
        <v>20</v>
      </c>
      <c r="C214" s="208">
        <v>277.94150000000002</v>
      </c>
      <c r="D214" s="208">
        <v>50.292000000000002</v>
      </c>
      <c r="E214" s="208">
        <v>0.99070000000000003</v>
      </c>
      <c r="F214" s="208">
        <v>4.0317999999999996</v>
      </c>
      <c r="G214" s="208">
        <v>9.8076000000000008</v>
      </c>
      <c r="H214" s="208">
        <v>48.107599999999998</v>
      </c>
      <c r="I214" s="208">
        <v>19.179400000000001</v>
      </c>
      <c r="J214" s="208">
        <v>99.360100000000003</v>
      </c>
      <c r="K214" s="208">
        <v>20.773199999999999</v>
      </c>
      <c r="L214" s="208">
        <v>12.023300000000001</v>
      </c>
      <c r="M214" s="208">
        <v>13.3758</v>
      </c>
    </row>
    <row r="215" spans="1:13" x14ac:dyDescent="0.25">
      <c r="A215" s="280">
        <v>44934</v>
      </c>
      <c r="B215" s="102">
        <v>21</v>
      </c>
      <c r="C215" s="208">
        <v>269.06670000000003</v>
      </c>
      <c r="D215" s="208">
        <v>48.2072</v>
      </c>
      <c r="E215" s="208">
        <v>0.98440000000000005</v>
      </c>
      <c r="F215" s="208">
        <v>3.8473999999999999</v>
      </c>
      <c r="G215" s="208">
        <v>9.4116</v>
      </c>
      <c r="H215" s="208">
        <v>46.535699999999999</v>
      </c>
      <c r="I215" s="208">
        <v>18.596900000000002</v>
      </c>
      <c r="J215" s="208">
        <v>96.997900000000001</v>
      </c>
      <c r="K215" s="208">
        <v>20.145700000000001</v>
      </c>
      <c r="L215" s="208">
        <v>11.7476</v>
      </c>
      <c r="M215" s="208">
        <v>12.5923</v>
      </c>
    </row>
    <row r="216" spans="1:13" x14ac:dyDescent="0.25">
      <c r="A216" s="280">
        <v>44934</v>
      </c>
      <c r="B216" s="102">
        <v>22</v>
      </c>
      <c r="C216" s="208">
        <v>256.90929999999997</v>
      </c>
      <c r="D216" s="208">
        <v>45.831600000000002</v>
      </c>
      <c r="E216" s="208">
        <v>0.8861</v>
      </c>
      <c r="F216" s="208">
        <v>3.5737999999999999</v>
      </c>
      <c r="G216" s="208">
        <v>8.7969000000000008</v>
      </c>
      <c r="H216" s="208">
        <v>44.217599999999997</v>
      </c>
      <c r="I216" s="208">
        <v>17.532599999999999</v>
      </c>
      <c r="J216" s="208">
        <v>93.435699999999997</v>
      </c>
      <c r="K216" s="208">
        <v>19.1082</v>
      </c>
      <c r="L216" s="208">
        <v>11.724299999999999</v>
      </c>
      <c r="M216" s="208">
        <v>11.8025</v>
      </c>
    </row>
    <row r="217" spans="1:13" x14ac:dyDescent="0.25">
      <c r="A217" s="280">
        <v>44934</v>
      </c>
      <c r="B217" s="102">
        <v>23</v>
      </c>
      <c r="C217" s="208">
        <v>239.35839999999999</v>
      </c>
      <c r="D217" s="208">
        <v>41.7928</v>
      </c>
      <c r="E217" s="208">
        <v>0.83479999999999999</v>
      </c>
      <c r="F217" s="208">
        <v>3.2503000000000002</v>
      </c>
      <c r="G217" s="208">
        <v>7.9436999999999998</v>
      </c>
      <c r="H217" s="208">
        <v>40.7791</v>
      </c>
      <c r="I217" s="208">
        <v>16.0442</v>
      </c>
      <c r="J217" s="208">
        <v>88.564499999999995</v>
      </c>
      <c r="K217" s="208">
        <v>17.9237</v>
      </c>
      <c r="L217" s="208">
        <v>11.3935</v>
      </c>
      <c r="M217" s="208">
        <v>10.831799999999999</v>
      </c>
    </row>
    <row r="218" spans="1:13" x14ac:dyDescent="0.25">
      <c r="A218" s="280">
        <v>44934</v>
      </c>
      <c r="B218" s="102">
        <v>24</v>
      </c>
      <c r="C218" s="208">
        <v>223.5635</v>
      </c>
      <c r="D218" s="208">
        <v>38.459600000000002</v>
      </c>
      <c r="E218" s="208">
        <v>0.79830000000000001</v>
      </c>
      <c r="F218" s="208">
        <v>3.0005000000000002</v>
      </c>
      <c r="G218" s="208">
        <v>7.3151000000000002</v>
      </c>
      <c r="H218" s="208">
        <v>37.417999999999999</v>
      </c>
      <c r="I218" s="208">
        <v>14.761799999999999</v>
      </c>
      <c r="J218" s="208">
        <v>83.534199999999998</v>
      </c>
      <c r="K218" s="208">
        <v>17.371700000000001</v>
      </c>
      <c r="L218" s="208">
        <v>10.7683</v>
      </c>
      <c r="M218" s="208">
        <v>10.135999999999999</v>
      </c>
    </row>
    <row r="219" spans="1:13" x14ac:dyDescent="0.25">
      <c r="A219" s="280">
        <v>44935</v>
      </c>
      <c r="B219" s="102">
        <v>1</v>
      </c>
      <c r="C219" s="208">
        <v>213.1216</v>
      </c>
      <c r="D219" s="208">
        <v>35.697899999999997</v>
      </c>
      <c r="E219" s="208">
        <v>0.74139999999999995</v>
      </c>
      <c r="F219" s="208">
        <v>2.7740999999999998</v>
      </c>
      <c r="G219" s="208">
        <v>7.0880999999999998</v>
      </c>
      <c r="H219" s="208">
        <v>34.977400000000003</v>
      </c>
      <c r="I219" s="208">
        <v>13.8871</v>
      </c>
      <c r="J219" s="208">
        <v>80.889300000000006</v>
      </c>
      <c r="K219" s="208">
        <v>16.791399999999999</v>
      </c>
      <c r="L219" s="208">
        <v>10.6936</v>
      </c>
      <c r="M219" s="208">
        <v>9.5813000000000006</v>
      </c>
    </row>
    <row r="220" spans="1:13" x14ac:dyDescent="0.25">
      <c r="A220" s="280">
        <v>44935</v>
      </c>
      <c r="B220" s="102">
        <v>2</v>
      </c>
      <c r="C220" s="208">
        <v>206.82749999999999</v>
      </c>
      <c r="D220" s="208">
        <v>34.241399999999999</v>
      </c>
      <c r="E220" s="208">
        <v>0.69699999999999995</v>
      </c>
      <c r="F220" s="208">
        <v>2.6699000000000002</v>
      </c>
      <c r="G220" s="208">
        <v>6.9333</v>
      </c>
      <c r="H220" s="208">
        <v>33.884</v>
      </c>
      <c r="I220" s="208">
        <v>13.276400000000001</v>
      </c>
      <c r="J220" s="208">
        <v>78.859700000000004</v>
      </c>
      <c r="K220" s="208">
        <v>16.5611</v>
      </c>
      <c r="L220" s="208">
        <v>10.6441</v>
      </c>
      <c r="M220" s="208">
        <v>9.0606000000000009</v>
      </c>
    </row>
    <row r="221" spans="1:13" x14ac:dyDescent="0.25">
      <c r="A221" s="280">
        <v>44935</v>
      </c>
      <c r="B221" s="102">
        <v>3</v>
      </c>
      <c r="C221" s="208">
        <v>205.86510000000001</v>
      </c>
      <c r="D221" s="208">
        <v>33.7136</v>
      </c>
      <c r="E221" s="208">
        <v>0.67659999999999998</v>
      </c>
      <c r="F221" s="208">
        <v>2.6436999999999999</v>
      </c>
      <c r="G221" s="208">
        <v>6.9405999999999999</v>
      </c>
      <c r="H221" s="208">
        <v>34.131100000000004</v>
      </c>
      <c r="I221" s="208">
        <v>12.9353</v>
      </c>
      <c r="J221" s="208">
        <v>78.520700000000005</v>
      </c>
      <c r="K221" s="208">
        <v>16.508299999999998</v>
      </c>
      <c r="L221" s="208">
        <v>10.661300000000001</v>
      </c>
      <c r="M221" s="208">
        <v>9.1339000000000006</v>
      </c>
    </row>
    <row r="222" spans="1:13" x14ac:dyDescent="0.25">
      <c r="A222" s="280">
        <v>44935</v>
      </c>
      <c r="B222" s="102">
        <v>4</v>
      </c>
      <c r="C222" s="208">
        <v>205.73490000000001</v>
      </c>
      <c r="D222" s="208">
        <v>32.9191</v>
      </c>
      <c r="E222" s="208">
        <v>0.66020000000000001</v>
      </c>
      <c r="F222" s="208">
        <v>2.6589999999999998</v>
      </c>
      <c r="G222" s="208">
        <v>6.9261999999999997</v>
      </c>
      <c r="H222" s="208">
        <v>35.523299999999999</v>
      </c>
      <c r="I222" s="208">
        <v>12.8604</v>
      </c>
      <c r="J222" s="208">
        <v>78.283799999999999</v>
      </c>
      <c r="K222" s="208">
        <v>16.593900000000001</v>
      </c>
      <c r="L222" s="208">
        <v>10.1313</v>
      </c>
      <c r="M222" s="208">
        <v>9.1776999999999997</v>
      </c>
    </row>
    <row r="223" spans="1:13" x14ac:dyDescent="0.25">
      <c r="A223" s="280">
        <v>44935</v>
      </c>
      <c r="B223" s="102">
        <v>5</v>
      </c>
      <c r="C223" s="208">
        <v>210.3288</v>
      </c>
      <c r="D223" s="208">
        <v>33.808500000000002</v>
      </c>
      <c r="E223" s="208">
        <v>0.65700000000000003</v>
      </c>
      <c r="F223" s="208">
        <v>2.7305999999999999</v>
      </c>
      <c r="G223" s="208">
        <v>7.0830000000000002</v>
      </c>
      <c r="H223" s="208">
        <v>37.912500000000001</v>
      </c>
      <c r="I223" s="208">
        <v>13.1616</v>
      </c>
      <c r="J223" s="208">
        <v>78.645099999999999</v>
      </c>
      <c r="K223" s="208">
        <v>17.293700000000001</v>
      </c>
      <c r="L223" s="208">
        <v>9.5808</v>
      </c>
      <c r="M223" s="208">
        <v>9.4559999999999995</v>
      </c>
    </row>
    <row r="224" spans="1:13" x14ac:dyDescent="0.25">
      <c r="A224" s="280">
        <v>44935</v>
      </c>
      <c r="B224" s="102">
        <v>6</v>
      </c>
      <c r="C224" s="208">
        <v>228.96109999999999</v>
      </c>
      <c r="D224" s="208">
        <v>36.258000000000003</v>
      </c>
      <c r="E224" s="208">
        <v>0.84650000000000003</v>
      </c>
      <c r="F224" s="208">
        <v>3.0004</v>
      </c>
      <c r="G224" s="208">
        <v>7.6417999999999999</v>
      </c>
      <c r="H224" s="208">
        <v>42.500599999999999</v>
      </c>
      <c r="I224" s="208">
        <v>14.132999999999999</v>
      </c>
      <c r="J224" s="208">
        <v>85.680999999999997</v>
      </c>
      <c r="K224" s="208">
        <v>18.507000000000001</v>
      </c>
      <c r="L224" s="208">
        <v>9.9328000000000003</v>
      </c>
      <c r="M224" s="208">
        <v>10.46</v>
      </c>
    </row>
    <row r="225" spans="1:13" x14ac:dyDescent="0.25">
      <c r="A225" s="280">
        <v>44935</v>
      </c>
      <c r="B225" s="102">
        <v>7</v>
      </c>
      <c r="C225" s="208">
        <v>254.3647</v>
      </c>
      <c r="D225" s="208">
        <v>40.490299999999998</v>
      </c>
      <c r="E225" s="208">
        <v>1.8969</v>
      </c>
      <c r="F225" s="208">
        <v>3.4841000000000002</v>
      </c>
      <c r="G225" s="208">
        <v>8.4649000000000001</v>
      </c>
      <c r="H225" s="208">
        <v>49.121200000000002</v>
      </c>
      <c r="I225" s="208">
        <v>15.6275</v>
      </c>
      <c r="J225" s="208">
        <v>93.080399999999997</v>
      </c>
      <c r="K225" s="208">
        <v>20.354800000000001</v>
      </c>
      <c r="L225" s="208">
        <v>10.1854</v>
      </c>
      <c r="M225" s="208">
        <v>11.6592</v>
      </c>
    </row>
    <row r="226" spans="1:13" x14ac:dyDescent="0.25">
      <c r="A226" s="280">
        <v>44935</v>
      </c>
      <c r="B226" s="102">
        <v>8</v>
      </c>
      <c r="C226" s="208">
        <v>279.0822</v>
      </c>
      <c r="D226" s="208">
        <v>45.650300000000001</v>
      </c>
      <c r="E226" s="208">
        <v>2.2595000000000001</v>
      </c>
      <c r="F226" s="208">
        <v>3.9</v>
      </c>
      <c r="G226" s="208">
        <v>9.8813999999999993</v>
      </c>
      <c r="H226" s="208">
        <v>54.164900000000003</v>
      </c>
      <c r="I226" s="208">
        <v>16.685500000000001</v>
      </c>
      <c r="J226" s="208">
        <v>101.6808</v>
      </c>
      <c r="K226" s="208">
        <v>21.507400000000001</v>
      </c>
      <c r="L226" s="208">
        <v>10.363799999999999</v>
      </c>
      <c r="M226" s="208">
        <v>12.9886</v>
      </c>
    </row>
    <row r="227" spans="1:13" x14ac:dyDescent="0.25">
      <c r="A227" s="280">
        <v>44935</v>
      </c>
      <c r="B227" s="102">
        <v>9</v>
      </c>
      <c r="C227" s="208">
        <v>291.31479999999999</v>
      </c>
      <c r="D227" s="208">
        <v>47.599600000000002</v>
      </c>
      <c r="E227" s="208">
        <v>2.2442000000000002</v>
      </c>
      <c r="F227" s="208">
        <v>3.9664999999999999</v>
      </c>
      <c r="G227" s="208">
        <v>10.5242</v>
      </c>
      <c r="H227" s="208">
        <v>56.569000000000003</v>
      </c>
      <c r="I227" s="208">
        <v>17.278600000000001</v>
      </c>
      <c r="J227" s="208">
        <v>107.5879</v>
      </c>
      <c r="K227" s="208">
        <v>21.492799999999999</v>
      </c>
      <c r="L227" s="208">
        <v>10.4941</v>
      </c>
      <c r="M227" s="208">
        <v>13.5579</v>
      </c>
    </row>
    <row r="228" spans="1:13" x14ac:dyDescent="0.25">
      <c r="A228" s="280">
        <v>44935</v>
      </c>
      <c r="B228" s="102">
        <v>10</v>
      </c>
      <c r="C228" s="208">
        <v>298.81110000000001</v>
      </c>
      <c r="D228" s="208">
        <v>49.290999999999997</v>
      </c>
      <c r="E228" s="208">
        <v>2.1410999999999998</v>
      </c>
      <c r="F228" s="208">
        <v>3.9146000000000001</v>
      </c>
      <c r="G228" s="208">
        <v>10.009600000000001</v>
      </c>
      <c r="H228" s="208">
        <v>58.0471</v>
      </c>
      <c r="I228" s="208">
        <v>17.914899999999999</v>
      </c>
      <c r="J228" s="208">
        <v>111.7227</v>
      </c>
      <c r="K228" s="208">
        <v>21.5718</v>
      </c>
      <c r="L228" s="208">
        <v>10.239599999999999</v>
      </c>
      <c r="M228" s="208">
        <v>13.9587</v>
      </c>
    </row>
    <row r="229" spans="1:13" x14ac:dyDescent="0.25">
      <c r="A229" s="280">
        <v>44935</v>
      </c>
      <c r="B229" s="102">
        <v>11</v>
      </c>
      <c r="C229" s="208">
        <v>299.67700000000002</v>
      </c>
      <c r="D229" s="208">
        <v>49.5383</v>
      </c>
      <c r="E229" s="208">
        <v>2.0811000000000002</v>
      </c>
      <c r="F229" s="208">
        <v>3.7544</v>
      </c>
      <c r="G229" s="208">
        <v>9.6478999999999999</v>
      </c>
      <c r="H229" s="208">
        <v>58.583199999999998</v>
      </c>
      <c r="I229" s="208">
        <v>18.270499999999998</v>
      </c>
      <c r="J229" s="208">
        <v>113.1768</v>
      </c>
      <c r="K229" s="208">
        <v>21.390499999999999</v>
      </c>
      <c r="L229" s="208">
        <v>9.9396000000000004</v>
      </c>
      <c r="M229" s="208">
        <v>13.294700000000001</v>
      </c>
    </row>
    <row r="230" spans="1:13" x14ac:dyDescent="0.25">
      <c r="A230" s="280">
        <v>44935</v>
      </c>
      <c r="B230" s="102">
        <v>12</v>
      </c>
      <c r="C230" s="208">
        <v>294.91149999999999</v>
      </c>
      <c r="D230" s="208">
        <v>49.115000000000002</v>
      </c>
      <c r="E230" s="208">
        <v>1.9589000000000001</v>
      </c>
      <c r="F230" s="208">
        <v>3.3803999999999998</v>
      </c>
      <c r="G230" s="208">
        <v>7.5792999999999999</v>
      </c>
      <c r="H230" s="208">
        <v>58.107799999999997</v>
      </c>
      <c r="I230" s="208">
        <v>18.688199999999998</v>
      </c>
      <c r="J230" s="208">
        <v>112.6093</v>
      </c>
      <c r="K230" s="208">
        <v>20.505400000000002</v>
      </c>
      <c r="L230" s="208">
        <v>9.6294000000000004</v>
      </c>
      <c r="M230" s="208">
        <v>13.3378</v>
      </c>
    </row>
    <row r="231" spans="1:13" x14ac:dyDescent="0.25">
      <c r="A231" s="280">
        <v>44935</v>
      </c>
      <c r="B231" s="102">
        <v>13</v>
      </c>
      <c r="C231" s="208">
        <v>290.33359999999999</v>
      </c>
      <c r="D231" s="208">
        <v>48.123199999999997</v>
      </c>
      <c r="E231" s="208">
        <v>2.5346000000000002</v>
      </c>
      <c r="F231" s="208">
        <v>3.2427999999999999</v>
      </c>
      <c r="G231" s="208">
        <v>7.4966999999999997</v>
      </c>
      <c r="H231" s="208">
        <v>56.877600000000001</v>
      </c>
      <c r="I231" s="208">
        <v>18.701499999999999</v>
      </c>
      <c r="J231" s="208">
        <v>111.6563</v>
      </c>
      <c r="K231" s="208">
        <v>19.6279</v>
      </c>
      <c r="L231" s="208">
        <v>8.8538999999999994</v>
      </c>
      <c r="M231" s="208">
        <v>13.219099999999999</v>
      </c>
    </row>
    <row r="232" spans="1:13" x14ac:dyDescent="0.25">
      <c r="A232" s="280">
        <v>44935</v>
      </c>
      <c r="B232" s="102">
        <v>14</v>
      </c>
      <c r="C232" s="208">
        <v>285.82670000000002</v>
      </c>
      <c r="D232" s="208">
        <v>47.922499999999999</v>
      </c>
      <c r="E232" s="208">
        <v>2.5678000000000001</v>
      </c>
      <c r="F232" s="208">
        <v>3.3782999999999999</v>
      </c>
      <c r="G232" s="208">
        <v>7.3083999999999998</v>
      </c>
      <c r="H232" s="208">
        <v>54.703299999999999</v>
      </c>
      <c r="I232" s="208">
        <v>18.662099999999999</v>
      </c>
      <c r="J232" s="208">
        <v>109.5784</v>
      </c>
      <c r="K232" s="208">
        <v>18.940200000000001</v>
      </c>
      <c r="L232" s="208">
        <v>9.7852999999999994</v>
      </c>
      <c r="M232" s="208">
        <v>12.980399999999999</v>
      </c>
    </row>
    <row r="233" spans="1:13" x14ac:dyDescent="0.25">
      <c r="A233" s="280">
        <v>44935</v>
      </c>
      <c r="B233" s="102">
        <v>15</v>
      </c>
      <c r="C233" s="208">
        <v>284.54469999999998</v>
      </c>
      <c r="D233" s="208">
        <v>46.870899999999999</v>
      </c>
      <c r="E233" s="208">
        <v>1.9177999999999999</v>
      </c>
      <c r="F233" s="208">
        <v>3.2038000000000002</v>
      </c>
      <c r="G233" s="208">
        <v>7.9973000000000001</v>
      </c>
      <c r="H233" s="208">
        <v>54.136800000000001</v>
      </c>
      <c r="I233" s="208">
        <v>18.814399999999999</v>
      </c>
      <c r="J233" s="208">
        <v>109.5585</v>
      </c>
      <c r="K233" s="208">
        <v>18.855899999999998</v>
      </c>
      <c r="L233" s="208">
        <v>10.2278</v>
      </c>
      <c r="M233" s="208">
        <v>12.961499999999999</v>
      </c>
    </row>
    <row r="234" spans="1:13" x14ac:dyDescent="0.25">
      <c r="A234" s="280">
        <v>44935</v>
      </c>
      <c r="B234" s="102">
        <v>16</v>
      </c>
      <c r="C234" s="208">
        <v>285.16030000000001</v>
      </c>
      <c r="D234" s="208">
        <v>46.620699999999999</v>
      </c>
      <c r="E234" s="208">
        <v>1.8809</v>
      </c>
      <c r="F234" s="208">
        <v>3.5375000000000001</v>
      </c>
      <c r="G234" s="208">
        <v>8.7318999999999996</v>
      </c>
      <c r="H234" s="208">
        <v>54.5154</v>
      </c>
      <c r="I234" s="208">
        <v>19.364799999999999</v>
      </c>
      <c r="J234" s="208">
        <v>108.38200000000001</v>
      </c>
      <c r="K234" s="208">
        <v>19.146599999999999</v>
      </c>
      <c r="L234" s="208">
        <v>9.7753999999999994</v>
      </c>
      <c r="M234" s="208">
        <v>13.2051</v>
      </c>
    </row>
    <row r="235" spans="1:13" x14ac:dyDescent="0.25">
      <c r="A235" s="280">
        <v>44935</v>
      </c>
      <c r="B235" s="102">
        <v>17</v>
      </c>
      <c r="C235" s="208">
        <v>290.10969999999998</v>
      </c>
      <c r="D235" s="208">
        <v>48.026499999999999</v>
      </c>
      <c r="E235" s="208">
        <v>1.9020999999999999</v>
      </c>
      <c r="F235" s="208">
        <v>3.8056000000000001</v>
      </c>
      <c r="G235" s="208">
        <v>9.6836000000000002</v>
      </c>
      <c r="H235" s="208">
        <v>54.222499999999997</v>
      </c>
      <c r="I235" s="208">
        <v>19.8093</v>
      </c>
      <c r="J235" s="208">
        <v>109.26179999999999</v>
      </c>
      <c r="K235" s="208">
        <v>19.9878</v>
      </c>
      <c r="L235" s="208">
        <v>9.7368000000000006</v>
      </c>
      <c r="M235" s="208">
        <v>13.6737</v>
      </c>
    </row>
    <row r="236" spans="1:13" x14ac:dyDescent="0.25">
      <c r="A236" s="280">
        <v>44935</v>
      </c>
      <c r="B236" s="102">
        <v>18</v>
      </c>
      <c r="C236" s="208">
        <v>306.21440000000001</v>
      </c>
      <c r="D236" s="208">
        <v>52.9467</v>
      </c>
      <c r="E236" s="208">
        <v>1.9446000000000001</v>
      </c>
      <c r="F236" s="208">
        <v>4.0327000000000002</v>
      </c>
      <c r="G236" s="208">
        <v>10.5276</v>
      </c>
      <c r="H236" s="208">
        <v>56.267499999999998</v>
      </c>
      <c r="I236" s="208">
        <v>20.697800000000001</v>
      </c>
      <c r="J236" s="208">
        <v>113.7666</v>
      </c>
      <c r="K236" s="208">
        <v>20.8964</v>
      </c>
      <c r="L236" s="208">
        <v>10.6594</v>
      </c>
      <c r="M236" s="208">
        <v>14.475099999999999</v>
      </c>
    </row>
    <row r="237" spans="1:13" x14ac:dyDescent="0.25">
      <c r="A237" s="280">
        <v>44935</v>
      </c>
      <c r="B237" s="102">
        <v>19</v>
      </c>
      <c r="C237" s="208">
        <v>306.09649999999999</v>
      </c>
      <c r="D237" s="208">
        <v>54.253999999999998</v>
      </c>
      <c r="E237" s="208">
        <v>1.9734</v>
      </c>
      <c r="F237" s="208">
        <v>4.0826000000000002</v>
      </c>
      <c r="G237" s="208">
        <v>10.61</v>
      </c>
      <c r="H237" s="208">
        <v>56.435200000000002</v>
      </c>
      <c r="I237" s="208">
        <v>20.4544</v>
      </c>
      <c r="J237" s="208">
        <v>113.235</v>
      </c>
      <c r="K237" s="208">
        <v>20.839099999999998</v>
      </c>
      <c r="L237" s="208">
        <v>9.8994999999999997</v>
      </c>
      <c r="M237" s="208">
        <v>14.3133</v>
      </c>
    </row>
    <row r="238" spans="1:13" x14ac:dyDescent="0.25">
      <c r="A238" s="280">
        <v>44935</v>
      </c>
      <c r="B238" s="102">
        <v>20</v>
      </c>
      <c r="C238" s="208">
        <v>297.13839999999999</v>
      </c>
      <c r="D238" s="208">
        <v>52.374000000000002</v>
      </c>
      <c r="E238" s="208">
        <v>1.9826999999999999</v>
      </c>
      <c r="F238" s="208">
        <v>3.9763999999999999</v>
      </c>
      <c r="G238" s="208">
        <v>10.363300000000001</v>
      </c>
      <c r="H238" s="208">
        <v>55.310600000000001</v>
      </c>
      <c r="I238" s="208">
        <v>19.896100000000001</v>
      </c>
      <c r="J238" s="208">
        <v>108.47839999999999</v>
      </c>
      <c r="K238" s="208">
        <v>20.431799999999999</v>
      </c>
      <c r="L238" s="208">
        <v>10.116899999999999</v>
      </c>
      <c r="M238" s="208">
        <v>14.2082</v>
      </c>
    </row>
    <row r="239" spans="1:13" x14ac:dyDescent="0.25">
      <c r="A239" s="280">
        <v>44935</v>
      </c>
      <c r="B239" s="102">
        <v>21</v>
      </c>
      <c r="C239" s="208">
        <v>287.7244</v>
      </c>
      <c r="D239" s="208">
        <v>50.391399999999997</v>
      </c>
      <c r="E239" s="208">
        <v>1.9839</v>
      </c>
      <c r="F239" s="208">
        <v>3.8774999999999999</v>
      </c>
      <c r="G239" s="208">
        <v>9.7937999999999992</v>
      </c>
      <c r="H239" s="208">
        <v>53.328699999999998</v>
      </c>
      <c r="I239" s="208">
        <v>18.9207</v>
      </c>
      <c r="J239" s="208">
        <v>104.7153</v>
      </c>
      <c r="K239" s="208">
        <v>20.0307</v>
      </c>
      <c r="L239" s="208">
        <v>11.1622</v>
      </c>
      <c r="M239" s="208">
        <v>13.520200000000001</v>
      </c>
    </row>
    <row r="240" spans="1:13" x14ac:dyDescent="0.25">
      <c r="A240" s="280">
        <v>44935</v>
      </c>
      <c r="B240" s="102">
        <v>22</v>
      </c>
      <c r="C240" s="208">
        <v>275.29939999999999</v>
      </c>
      <c r="D240" s="208">
        <v>47.9953</v>
      </c>
      <c r="E240" s="208">
        <v>1.7162999999999999</v>
      </c>
      <c r="F240" s="208">
        <v>3.6661000000000001</v>
      </c>
      <c r="G240" s="208">
        <v>9.2083999999999993</v>
      </c>
      <c r="H240" s="208">
        <v>50.592799999999997</v>
      </c>
      <c r="I240" s="208">
        <v>17.5838</v>
      </c>
      <c r="J240" s="208">
        <v>100.2139</v>
      </c>
      <c r="K240" s="208">
        <v>19.268899999999999</v>
      </c>
      <c r="L240" s="208">
        <v>12.4785</v>
      </c>
      <c r="M240" s="208">
        <v>12.5754</v>
      </c>
    </row>
    <row r="241" spans="1:13" x14ac:dyDescent="0.25">
      <c r="A241" s="280">
        <v>44935</v>
      </c>
      <c r="B241" s="102">
        <v>23</v>
      </c>
      <c r="C241" s="208">
        <v>256.10160000000002</v>
      </c>
      <c r="D241" s="208">
        <v>43.653300000000002</v>
      </c>
      <c r="E241" s="208">
        <v>1.8586</v>
      </c>
      <c r="F241" s="208">
        <v>3.2574000000000001</v>
      </c>
      <c r="G241" s="208">
        <v>8.4169999999999998</v>
      </c>
      <c r="H241" s="208">
        <v>46.739199999999997</v>
      </c>
      <c r="I241" s="208">
        <v>16.0562</v>
      </c>
      <c r="J241" s="208">
        <v>93.485900000000001</v>
      </c>
      <c r="K241" s="208">
        <v>18.249300000000002</v>
      </c>
      <c r="L241" s="208">
        <v>12.883100000000001</v>
      </c>
      <c r="M241" s="208">
        <v>11.5016</v>
      </c>
    </row>
    <row r="242" spans="1:13" x14ac:dyDescent="0.25">
      <c r="A242" s="280">
        <v>44935</v>
      </c>
      <c r="B242" s="102">
        <v>24</v>
      </c>
      <c r="C242" s="208">
        <v>239.1088</v>
      </c>
      <c r="D242" s="208">
        <v>39.831200000000003</v>
      </c>
      <c r="E242" s="208">
        <v>2.0417999999999998</v>
      </c>
      <c r="F242" s="208">
        <v>3.0131999999999999</v>
      </c>
      <c r="G242" s="208">
        <v>7.7255000000000003</v>
      </c>
      <c r="H242" s="208">
        <v>42.7346</v>
      </c>
      <c r="I242" s="208">
        <v>14.8614</v>
      </c>
      <c r="J242" s="208">
        <v>88.125100000000003</v>
      </c>
      <c r="K242" s="208">
        <v>17.535</v>
      </c>
      <c r="L242" s="208">
        <v>12.574400000000001</v>
      </c>
      <c r="M242" s="208">
        <v>10.666600000000001</v>
      </c>
    </row>
    <row r="243" spans="1:13" x14ac:dyDescent="0.25">
      <c r="A243" s="280">
        <v>44936</v>
      </c>
      <c r="B243" s="102">
        <v>1</v>
      </c>
      <c r="C243" s="208">
        <v>227.42250000000001</v>
      </c>
      <c r="D243" s="208">
        <v>36.829300000000003</v>
      </c>
      <c r="E243" s="208">
        <v>2.4990000000000001</v>
      </c>
      <c r="F243" s="208">
        <v>2.8479999999999999</v>
      </c>
      <c r="G243" s="208">
        <v>7.2782999999999998</v>
      </c>
      <c r="H243" s="208">
        <v>40.180399999999999</v>
      </c>
      <c r="I243" s="208">
        <v>13.927</v>
      </c>
      <c r="J243" s="208">
        <v>84.300399999999996</v>
      </c>
      <c r="K243" s="208">
        <v>17.2056</v>
      </c>
      <c r="L243" s="208">
        <v>12.210599999999999</v>
      </c>
      <c r="M243" s="208">
        <v>10.1439</v>
      </c>
    </row>
    <row r="244" spans="1:13" x14ac:dyDescent="0.25">
      <c r="A244" s="280">
        <v>44936</v>
      </c>
      <c r="B244" s="102">
        <v>2</v>
      </c>
      <c r="C244" s="208">
        <v>220.0179</v>
      </c>
      <c r="D244" s="208">
        <v>34.873199999999997</v>
      </c>
      <c r="E244" s="208">
        <v>2.4763000000000002</v>
      </c>
      <c r="F244" s="208">
        <v>2.7050999999999998</v>
      </c>
      <c r="G244" s="208">
        <v>7.0190000000000001</v>
      </c>
      <c r="H244" s="208">
        <v>38.341799999999999</v>
      </c>
      <c r="I244" s="208">
        <v>13.390599999999999</v>
      </c>
      <c r="J244" s="208">
        <v>81.903800000000004</v>
      </c>
      <c r="K244" s="208">
        <v>17.216799999999999</v>
      </c>
      <c r="L244" s="208">
        <v>12.337400000000001</v>
      </c>
      <c r="M244" s="208">
        <v>9.7538999999999998</v>
      </c>
    </row>
    <row r="245" spans="1:13" x14ac:dyDescent="0.25">
      <c r="A245" s="280">
        <v>44936</v>
      </c>
      <c r="B245" s="102">
        <v>3</v>
      </c>
      <c r="C245" s="208">
        <v>213.5889</v>
      </c>
      <c r="D245" s="208">
        <v>34.344999999999999</v>
      </c>
      <c r="E245" s="208">
        <v>1.7038</v>
      </c>
      <c r="F245" s="208">
        <v>2.6490999999999998</v>
      </c>
      <c r="G245" s="208">
        <v>6.8891</v>
      </c>
      <c r="H245" s="208">
        <v>37.676000000000002</v>
      </c>
      <c r="I245" s="208">
        <v>12.9856</v>
      </c>
      <c r="J245" s="208">
        <v>78.543700000000001</v>
      </c>
      <c r="K245" s="208">
        <v>17.3612</v>
      </c>
      <c r="L245" s="208">
        <v>11.8148</v>
      </c>
      <c r="M245" s="208">
        <v>9.6205999999999996</v>
      </c>
    </row>
    <row r="246" spans="1:13" x14ac:dyDescent="0.25">
      <c r="A246" s="280">
        <v>44936</v>
      </c>
      <c r="B246" s="102">
        <v>4</v>
      </c>
      <c r="C246" s="208">
        <v>212.71250000000001</v>
      </c>
      <c r="D246" s="208">
        <v>33.910899999999998</v>
      </c>
      <c r="E246" s="208">
        <v>0.8034</v>
      </c>
      <c r="F246" s="208">
        <v>2.6406000000000001</v>
      </c>
      <c r="G246" s="208">
        <v>6.9668000000000001</v>
      </c>
      <c r="H246" s="208">
        <v>37.851700000000001</v>
      </c>
      <c r="I246" s="208">
        <v>12.9468</v>
      </c>
      <c r="J246" s="208">
        <v>78.798900000000003</v>
      </c>
      <c r="K246" s="208">
        <v>17.499700000000001</v>
      </c>
      <c r="L246" s="208">
        <v>11.542199999999999</v>
      </c>
      <c r="M246" s="208">
        <v>9.7515000000000001</v>
      </c>
    </row>
    <row r="247" spans="1:13" x14ac:dyDescent="0.25">
      <c r="A247" s="280">
        <v>44936</v>
      </c>
      <c r="B247" s="102">
        <v>5</v>
      </c>
      <c r="C247" s="208">
        <v>220.50839999999999</v>
      </c>
      <c r="D247" s="208">
        <v>34.690899999999999</v>
      </c>
      <c r="E247" s="208">
        <v>0.75609999999999999</v>
      </c>
      <c r="F247" s="208">
        <v>2.8132000000000001</v>
      </c>
      <c r="G247" s="208">
        <v>7.0735999999999999</v>
      </c>
      <c r="H247" s="208">
        <v>40.105699999999999</v>
      </c>
      <c r="I247" s="208">
        <v>13.1884</v>
      </c>
      <c r="J247" s="208">
        <v>81.812299999999993</v>
      </c>
      <c r="K247" s="208">
        <v>17.924299999999999</v>
      </c>
      <c r="L247" s="208">
        <v>12.068</v>
      </c>
      <c r="M247" s="208">
        <v>10.075900000000001</v>
      </c>
    </row>
    <row r="248" spans="1:13" x14ac:dyDescent="0.25">
      <c r="A248" s="280">
        <v>44936</v>
      </c>
      <c r="B248" s="102">
        <v>6</v>
      </c>
      <c r="C248" s="208">
        <v>236.36500000000001</v>
      </c>
      <c r="D248" s="208">
        <v>36.822299999999998</v>
      </c>
      <c r="E248" s="208">
        <v>0.81289999999999996</v>
      </c>
      <c r="F248" s="208">
        <v>2.9983</v>
      </c>
      <c r="G248" s="208">
        <v>7.8170999999999999</v>
      </c>
      <c r="H248" s="208">
        <v>44.520200000000003</v>
      </c>
      <c r="I248" s="208">
        <v>13.714399999999999</v>
      </c>
      <c r="J248" s="208">
        <v>87.226100000000002</v>
      </c>
      <c r="K248" s="208">
        <v>19.179099999999998</v>
      </c>
      <c r="L248" s="208">
        <v>12.387</v>
      </c>
      <c r="M248" s="208">
        <v>10.887600000000001</v>
      </c>
    </row>
    <row r="249" spans="1:13" x14ac:dyDescent="0.25">
      <c r="A249" s="280">
        <v>44936</v>
      </c>
      <c r="B249" s="102">
        <v>7</v>
      </c>
      <c r="C249" s="208">
        <v>262.34070000000003</v>
      </c>
      <c r="D249" s="208">
        <v>41.456600000000002</v>
      </c>
      <c r="E249" s="208">
        <v>2.0468000000000002</v>
      </c>
      <c r="F249" s="208">
        <v>3.4687999999999999</v>
      </c>
      <c r="G249" s="208">
        <v>8.8459000000000003</v>
      </c>
      <c r="H249" s="208">
        <v>50.351700000000001</v>
      </c>
      <c r="I249" s="208">
        <v>14.6127</v>
      </c>
      <c r="J249" s="208">
        <v>96.171199999999999</v>
      </c>
      <c r="K249" s="208">
        <v>20.905000000000001</v>
      </c>
      <c r="L249" s="208">
        <v>12.3766</v>
      </c>
      <c r="M249" s="208">
        <v>12.105399999999999</v>
      </c>
    </row>
    <row r="250" spans="1:13" x14ac:dyDescent="0.25">
      <c r="A250" s="280">
        <v>44936</v>
      </c>
      <c r="B250" s="102">
        <v>8</v>
      </c>
      <c r="C250" s="208">
        <v>284.65069999999997</v>
      </c>
      <c r="D250" s="208">
        <v>47.2029</v>
      </c>
      <c r="E250" s="208">
        <v>2.0217999999999998</v>
      </c>
      <c r="F250" s="208">
        <v>3.859</v>
      </c>
      <c r="G250" s="208">
        <v>10.3247</v>
      </c>
      <c r="H250" s="208">
        <v>53.605800000000002</v>
      </c>
      <c r="I250" s="208">
        <v>15.3371</v>
      </c>
      <c r="J250" s="208">
        <v>105.2589</v>
      </c>
      <c r="K250" s="208">
        <v>21.584299999999999</v>
      </c>
      <c r="L250" s="208">
        <v>11.8878</v>
      </c>
      <c r="M250" s="208">
        <v>13.5684</v>
      </c>
    </row>
    <row r="251" spans="1:13" x14ac:dyDescent="0.25">
      <c r="A251" s="280">
        <v>44936</v>
      </c>
      <c r="B251" s="102">
        <v>9</v>
      </c>
      <c r="C251" s="208">
        <v>294.20780000000002</v>
      </c>
      <c r="D251" s="208">
        <v>48.402900000000002</v>
      </c>
      <c r="E251" s="208">
        <v>2.2021000000000002</v>
      </c>
      <c r="F251" s="208">
        <v>3.8755000000000002</v>
      </c>
      <c r="G251" s="208">
        <v>10.9186</v>
      </c>
      <c r="H251" s="208">
        <v>55.828499999999998</v>
      </c>
      <c r="I251" s="208">
        <v>15.8089</v>
      </c>
      <c r="J251" s="208">
        <v>109.8925</v>
      </c>
      <c r="K251" s="208">
        <v>21.324300000000001</v>
      </c>
      <c r="L251" s="208">
        <v>11.725099999999999</v>
      </c>
      <c r="M251" s="208">
        <v>14.2294</v>
      </c>
    </row>
    <row r="252" spans="1:13" x14ac:dyDescent="0.25">
      <c r="A252" s="280">
        <v>44936</v>
      </c>
      <c r="B252" s="102">
        <v>10</v>
      </c>
      <c r="C252" s="208">
        <v>299.92009999999999</v>
      </c>
      <c r="D252" s="208">
        <v>49.933599999999998</v>
      </c>
      <c r="E252" s="208">
        <v>2.1798999999999999</v>
      </c>
      <c r="F252" s="208">
        <v>3.6558000000000002</v>
      </c>
      <c r="G252" s="208">
        <v>11.113799999999999</v>
      </c>
      <c r="H252" s="208">
        <v>56.976500000000001</v>
      </c>
      <c r="I252" s="208">
        <v>15.8469</v>
      </c>
      <c r="J252" s="208">
        <v>112.2413</v>
      </c>
      <c r="K252" s="208">
        <v>20.9956</v>
      </c>
      <c r="L252" s="208">
        <v>12.351000000000001</v>
      </c>
      <c r="M252" s="208">
        <v>14.6257</v>
      </c>
    </row>
    <row r="253" spans="1:13" x14ac:dyDescent="0.25">
      <c r="A253" s="280">
        <v>44936</v>
      </c>
      <c r="B253" s="102">
        <v>11</v>
      </c>
      <c r="C253" s="208">
        <v>305.45359999999999</v>
      </c>
      <c r="D253" s="208">
        <v>50.716099999999997</v>
      </c>
      <c r="E253" s="208">
        <v>2.1770999999999998</v>
      </c>
      <c r="F253" s="208">
        <v>3.8843999999999999</v>
      </c>
      <c r="G253" s="208">
        <v>10.9475</v>
      </c>
      <c r="H253" s="208">
        <v>58.215200000000003</v>
      </c>
      <c r="I253" s="208">
        <v>16.360499999999998</v>
      </c>
      <c r="J253" s="208">
        <v>116.19970000000001</v>
      </c>
      <c r="K253" s="208">
        <v>19.5977</v>
      </c>
      <c r="L253" s="208">
        <v>12.427300000000001</v>
      </c>
      <c r="M253" s="208">
        <v>14.928100000000001</v>
      </c>
    </row>
    <row r="254" spans="1:13" x14ac:dyDescent="0.25">
      <c r="A254" s="280">
        <v>44936</v>
      </c>
      <c r="B254" s="102">
        <v>12</v>
      </c>
      <c r="C254" s="208">
        <v>305.1814</v>
      </c>
      <c r="D254" s="208">
        <v>51.581400000000002</v>
      </c>
      <c r="E254" s="208">
        <v>1.9500999999999999</v>
      </c>
      <c r="F254" s="208">
        <v>3.7583000000000002</v>
      </c>
      <c r="G254" s="208">
        <v>10.912000000000001</v>
      </c>
      <c r="H254" s="208">
        <v>56.866500000000002</v>
      </c>
      <c r="I254" s="208">
        <v>16.466999999999999</v>
      </c>
      <c r="J254" s="208">
        <v>116.1263</v>
      </c>
      <c r="K254" s="208">
        <v>18.707699999999999</v>
      </c>
      <c r="L254" s="208">
        <v>13.5558</v>
      </c>
      <c r="M254" s="208">
        <v>15.2563</v>
      </c>
    </row>
    <row r="255" spans="1:13" x14ac:dyDescent="0.25">
      <c r="A255" s="280">
        <v>44936</v>
      </c>
      <c r="B255" s="102">
        <v>13</v>
      </c>
      <c r="C255" s="208">
        <v>300.61160000000001</v>
      </c>
      <c r="D255" s="208">
        <v>54.094799999999999</v>
      </c>
      <c r="E255" s="208">
        <v>2.1983000000000001</v>
      </c>
      <c r="F255" s="208">
        <v>3.6067999999999998</v>
      </c>
      <c r="G255" s="208">
        <v>10.897</v>
      </c>
      <c r="H255" s="208">
        <v>54.719200000000001</v>
      </c>
      <c r="I255" s="208">
        <v>16.319600000000001</v>
      </c>
      <c r="J255" s="208">
        <v>113.09739999999999</v>
      </c>
      <c r="K255" s="208">
        <v>18.9788</v>
      </c>
      <c r="L255" s="208">
        <v>11.4381</v>
      </c>
      <c r="M255" s="208">
        <v>15.2616</v>
      </c>
    </row>
    <row r="256" spans="1:13" x14ac:dyDescent="0.25">
      <c r="A256" s="280">
        <v>44936</v>
      </c>
      <c r="B256" s="102">
        <v>14</v>
      </c>
      <c r="C256" s="208">
        <v>299.00009999999997</v>
      </c>
      <c r="D256" s="208">
        <v>52.915700000000001</v>
      </c>
      <c r="E256" s="208">
        <v>2.4041000000000001</v>
      </c>
      <c r="F256" s="208">
        <v>3.8513000000000002</v>
      </c>
      <c r="G256" s="208">
        <v>9.8858999999999995</v>
      </c>
      <c r="H256" s="208">
        <v>57.9377</v>
      </c>
      <c r="I256" s="208">
        <v>16.3172</v>
      </c>
      <c r="J256" s="208">
        <v>110.16849999999999</v>
      </c>
      <c r="K256" s="208">
        <v>19.4315</v>
      </c>
      <c r="L256" s="208">
        <v>10.8345</v>
      </c>
      <c r="M256" s="208">
        <v>15.2537</v>
      </c>
    </row>
    <row r="257" spans="1:13" x14ac:dyDescent="0.25">
      <c r="A257" s="280">
        <v>44936</v>
      </c>
      <c r="B257" s="102">
        <v>15</v>
      </c>
      <c r="C257" s="208">
        <v>295.99549999999999</v>
      </c>
      <c r="D257" s="208">
        <v>50.462299999999999</v>
      </c>
      <c r="E257" s="208">
        <v>2.4357000000000002</v>
      </c>
      <c r="F257" s="208">
        <v>3.9026000000000001</v>
      </c>
      <c r="G257" s="208">
        <v>8.7213999999999992</v>
      </c>
      <c r="H257" s="208">
        <v>58.668500000000002</v>
      </c>
      <c r="I257" s="208">
        <v>16.320799999999998</v>
      </c>
      <c r="J257" s="208">
        <v>110.1836</v>
      </c>
      <c r="K257" s="208">
        <v>20.018799999999999</v>
      </c>
      <c r="L257" s="208">
        <v>10.5114</v>
      </c>
      <c r="M257" s="208">
        <v>14.7704</v>
      </c>
    </row>
    <row r="258" spans="1:13" x14ac:dyDescent="0.25">
      <c r="A258" s="280">
        <v>44936</v>
      </c>
      <c r="B258" s="102">
        <v>16</v>
      </c>
      <c r="C258" s="208">
        <v>294.4298</v>
      </c>
      <c r="D258" s="208">
        <v>49.2468</v>
      </c>
      <c r="E258" s="208">
        <v>2.4203000000000001</v>
      </c>
      <c r="F258" s="208">
        <v>3.9615</v>
      </c>
      <c r="G258" s="208">
        <v>10.1252</v>
      </c>
      <c r="H258" s="208">
        <v>57.297600000000003</v>
      </c>
      <c r="I258" s="208">
        <v>16.5838</v>
      </c>
      <c r="J258" s="208">
        <v>109.2852</v>
      </c>
      <c r="K258" s="208">
        <v>20.2179</v>
      </c>
      <c r="L258" s="208">
        <v>10.442399999999999</v>
      </c>
      <c r="M258" s="208">
        <v>14.8491</v>
      </c>
    </row>
    <row r="259" spans="1:13" x14ac:dyDescent="0.25">
      <c r="A259" s="280">
        <v>44936</v>
      </c>
      <c r="B259" s="102">
        <v>17</v>
      </c>
      <c r="C259" s="208">
        <v>300.19229999999999</v>
      </c>
      <c r="D259" s="208">
        <v>50.527000000000001</v>
      </c>
      <c r="E259" s="208">
        <v>2.2581000000000002</v>
      </c>
      <c r="F259" s="208">
        <v>4.0469999999999997</v>
      </c>
      <c r="G259" s="208">
        <v>10.854100000000001</v>
      </c>
      <c r="H259" s="208">
        <v>57.129100000000001</v>
      </c>
      <c r="I259" s="208">
        <v>17.186599999999999</v>
      </c>
      <c r="J259" s="208">
        <v>111.3171</v>
      </c>
      <c r="K259" s="208">
        <v>21.2393</v>
      </c>
      <c r="L259" s="208">
        <v>10.3438</v>
      </c>
      <c r="M259" s="208">
        <v>15.2902</v>
      </c>
    </row>
    <row r="260" spans="1:13" x14ac:dyDescent="0.25">
      <c r="A260" s="280">
        <v>44936</v>
      </c>
      <c r="B260" s="102">
        <v>18</v>
      </c>
      <c r="C260" s="208">
        <v>316.54840000000002</v>
      </c>
      <c r="D260" s="208">
        <v>55.6965</v>
      </c>
      <c r="E260" s="208">
        <v>2.2738</v>
      </c>
      <c r="F260" s="208">
        <v>4.3074000000000003</v>
      </c>
      <c r="G260" s="208">
        <v>11.4467</v>
      </c>
      <c r="H260" s="208">
        <v>59.104999999999997</v>
      </c>
      <c r="I260" s="208">
        <v>18.8111</v>
      </c>
      <c r="J260" s="208">
        <v>115.511</v>
      </c>
      <c r="K260" s="208">
        <v>22.1448</v>
      </c>
      <c r="L260" s="208">
        <v>11.6272</v>
      </c>
      <c r="M260" s="208">
        <v>15.6249</v>
      </c>
    </row>
    <row r="261" spans="1:13" x14ac:dyDescent="0.25">
      <c r="A261" s="280">
        <v>44936</v>
      </c>
      <c r="B261" s="102">
        <v>19</v>
      </c>
      <c r="C261" s="208">
        <v>318.33100000000002</v>
      </c>
      <c r="D261" s="208">
        <v>57.387099999999997</v>
      </c>
      <c r="E261" s="208">
        <v>2.3452999999999999</v>
      </c>
      <c r="F261" s="208">
        <v>4.2823000000000002</v>
      </c>
      <c r="G261" s="208">
        <v>11.2745</v>
      </c>
      <c r="H261" s="208">
        <v>58.541600000000003</v>
      </c>
      <c r="I261" s="208">
        <v>19.522200000000002</v>
      </c>
      <c r="J261" s="208">
        <v>115.2103</v>
      </c>
      <c r="K261" s="208">
        <v>21.7591</v>
      </c>
      <c r="L261" s="208">
        <v>12.5017</v>
      </c>
      <c r="M261" s="208">
        <v>15.5069</v>
      </c>
    </row>
    <row r="262" spans="1:13" x14ac:dyDescent="0.25">
      <c r="A262" s="280">
        <v>44936</v>
      </c>
      <c r="B262" s="102">
        <v>20</v>
      </c>
      <c r="C262" s="208">
        <v>308.5806</v>
      </c>
      <c r="D262" s="208">
        <v>55.413400000000003</v>
      </c>
      <c r="E262" s="208">
        <v>2.1309</v>
      </c>
      <c r="F262" s="208">
        <v>4.1824000000000003</v>
      </c>
      <c r="G262" s="208">
        <v>10.731400000000001</v>
      </c>
      <c r="H262" s="208">
        <v>57.406300000000002</v>
      </c>
      <c r="I262" s="208">
        <v>19.258199999999999</v>
      </c>
      <c r="J262" s="208">
        <v>110.3579</v>
      </c>
      <c r="K262" s="208">
        <v>21.2578</v>
      </c>
      <c r="L262" s="208">
        <v>12.952400000000001</v>
      </c>
      <c r="M262" s="208">
        <v>14.889900000000001</v>
      </c>
    </row>
    <row r="263" spans="1:13" x14ac:dyDescent="0.25">
      <c r="A263" s="280">
        <v>44936</v>
      </c>
      <c r="B263" s="102">
        <v>21</v>
      </c>
      <c r="C263" s="208">
        <v>297.50540000000001</v>
      </c>
      <c r="D263" s="208">
        <v>52.973100000000002</v>
      </c>
      <c r="E263" s="208">
        <v>1.8889</v>
      </c>
      <c r="F263" s="208">
        <v>4.0587999999999997</v>
      </c>
      <c r="G263" s="208">
        <v>10.161899999999999</v>
      </c>
      <c r="H263" s="208">
        <v>55.1524</v>
      </c>
      <c r="I263" s="208">
        <v>18.6677</v>
      </c>
      <c r="J263" s="208">
        <v>106.7842</v>
      </c>
      <c r="K263" s="208">
        <v>20.738299999999999</v>
      </c>
      <c r="L263" s="208">
        <v>12.791700000000001</v>
      </c>
      <c r="M263" s="208">
        <v>14.288399999999999</v>
      </c>
    </row>
    <row r="264" spans="1:13" x14ac:dyDescent="0.25">
      <c r="A264" s="280">
        <v>44936</v>
      </c>
      <c r="B264" s="102">
        <v>22</v>
      </c>
      <c r="C264" s="208">
        <v>281.8184</v>
      </c>
      <c r="D264" s="208">
        <v>49.707299999999996</v>
      </c>
      <c r="E264" s="208">
        <v>1.974</v>
      </c>
      <c r="F264" s="208">
        <v>3.8233000000000001</v>
      </c>
      <c r="G264" s="208">
        <v>9.4383999999999997</v>
      </c>
      <c r="H264" s="208">
        <v>51.665100000000002</v>
      </c>
      <c r="I264" s="208">
        <v>17.696200000000001</v>
      </c>
      <c r="J264" s="208">
        <v>101.8766</v>
      </c>
      <c r="K264" s="208">
        <v>19.734300000000001</v>
      </c>
      <c r="L264" s="208">
        <v>12.8924</v>
      </c>
      <c r="M264" s="208">
        <v>13.0108</v>
      </c>
    </row>
    <row r="265" spans="1:13" x14ac:dyDescent="0.25">
      <c r="A265" s="280">
        <v>44936</v>
      </c>
      <c r="B265" s="102">
        <v>23</v>
      </c>
      <c r="C265" s="208">
        <v>260.81529999999998</v>
      </c>
      <c r="D265" s="208">
        <v>45.399000000000001</v>
      </c>
      <c r="E265" s="208">
        <v>1.859</v>
      </c>
      <c r="F265" s="208">
        <v>3.4217</v>
      </c>
      <c r="G265" s="208">
        <v>8.5111000000000008</v>
      </c>
      <c r="H265" s="208">
        <v>47.157299999999999</v>
      </c>
      <c r="I265" s="208">
        <v>16.109100000000002</v>
      </c>
      <c r="J265" s="208">
        <v>94.953999999999994</v>
      </c>
      <c r="K265" s="208">
        <v>18.500699999999998</v>
      </c>
      <c r="L265" s="208">
        <v>13.1533</v>
      </c>
      <c r="M265" s="208">
        <v>11.7501</v>
      </c>
    </row>
    <row r="266" spans="1:13" x14ac:dyDescent="0.25">
      <c r="A266" s="280">
        <v>44936</v>
      </c>
      <c r="B266" s="102">
        <v>24</v>
      </c>
      <c r="C266" s="208">
        <v>243.0829</v>
      </c>
      <c r="D266" s="208">
        <v>41.005000000000003</v>
      </c>
      <c r="E266" s="208">
        <v>1.8095000000000001</v>
      </c>
      <c r="F266" s="208">
        <v>3.1150000000000002</v>
      </c>
      <c r="G266" s="208">
        <v>7.7434000000000003</v>
      </c>
      <c r="H266" s="208">
        <v>43.666400000000003</v>
      </c>
      <c r="I266" s="208">
        <v>14.8642</v>
      </c>
      <c r="J266" s="208">
        <v>89.512500000000003</v>
      </c>
      <c r="K266" s="208">
        <v>17.7242</v>
      </c>
      <c r="L266" s="208">
        <v>12.767799999999999</v>
      </c>
      <c r="M266" s="208">
        <v>10.8749</v>
      </c>
    </row>
    <row r="267" spans="1:13" x14ac:dyDescent="0.25">
      <c r="A267" s="280">
        <v>44937</v>
      </c>
      <c r="B267" s="102">
        <v>1</v>
      </c>
      <c r="C267" s="208">
        <v>230.61449999999999</v>
      </c>
      <c r="D267" s="208">
        <v>37.7652</v>
      </c>
      <c r="E267" s="208">
        <v>1.792</v>
      </c>
      <c r="F267" s="208">
        <v>2.8811</v>
      </c>
      <c r="G267" s="208">
        <v>7.3348000000000004</v>
      </c>
      <c r="H267" s="208">
        <v>40.676699999999997</v>
      </c>
      <c r="I267" s="208">
        <v>13.935600000000001</v>
      </c>
      <c r="J267" s="208">
        <v>85.490200000000002</v>
      </c>
      <c r="K267" s="208">
        <v>17.097999999999999</v>
      </c>
      <c r="L267" s="208">
        <v>13.2387</v>
      </c>
      <c r="M267" s="208">
        <v>10.402200000000001</v>
      </c>
    </row>
    <row r="268" spans="1:13" x14ac:dyDescent="0.25">
      <c r="A268" s="280">
        <v>44937</v>
      </c>
      <c r="B268" s="102">
        <v>2</v>
      </c>
      <c r="C268" s="208">
        <v>222.3809</v>
      </c>
      <c r="D268" s="208">
        <v>35.834499999999998</v>
      </c>
      <c r="E268" s="208">
        <v>1.7456</v>
      </c>
      <c r="F268" s="208">
        <v>2.7545000000000002</v>
      </c>
      <c r="G268" s="208">
        <v>7.1219000000000001</v>
      </c>
      <c r="H268" s="208">
        <v>39.235199999999999</v>
      </c>
      <c r="I268" s="208">
        <v>13.4491</v>
      </c>
      <c r="J268" s="208">
        <v>82.525999999999996</v>
      </c>
      <c r="K268" s="208">
        <v>16.912600000000001</v>
      </c>
      <c r="L268" s="208">
        <v>12.7134</v>
      </c>
      <c r="M268" s="208">
        <v>10.088100000000001</v>
      </c>
    </row>
    <row r="269" spans="1:13" x14ac:dyDescent="0.25">
      <c r="A269" s="280">
        <v>44937</v>
      </c>
      <c r="B269" s="102">
        <v>3</v>
      </c>
      <c r="C269" s="208">
        <v>217.86420000000001</v>
      </c>
      <c r="D269" s="208">
        <v>34.632599999999996</v>
      </c>
      <c r="E269" s="208">
        <v>1.3807</v>
      </c>
      <c r="F269" s="208">
        <v>2.6884999999999999</v>
      </c>
      <c r="G269" s="208">
        <v>7.0298999999999996</v>
      </c>
      <c r="H269" s="208">
        <v>38.566699999999997</v>
      </c>
      <c r="I269" s="208">
        <v>13.0702</v>
      </c>
      <c r="J269" s="208">
        <v>81.391599999999997</v>
      </c>
      <c r="K269" s="208">
        <v>17.0273</v>
      </c>
      <c r="L269" s="208">
        <v>12.145799999999999</v>
      </c>
      <c r="M269" s="208">
        <v>9.9308999999999994</v>
      </c>
    </row>
    <row r="270" spans="1:13" x14ac:dyDescent="0.25">
      <c r="A270" s="280">
        <v>44937</v>
      </c>
      <c r="B270" s="102">
        <v>4</v>
      </c>
      <c r="C270" s="208">
        <v>216.5668</v>
      </c>
      <c r="D270" s="208">
        <v>34.408000000000001</v>
      </c>
      <c r="E270" s="208">
        <v>0.89829999999999999</v>
      </c>
      <c r="F270" s="208">
        <v>2.7012</v>
      </c>
      <c r="G270" s="208">
        <v>7.0101000000000004</v>
      </c>
      <c r="H270" s="208">
        <v>38.804699999999997</v>
      </c>
      <c r="I270" s="208">
        <v>13.036099999999999</v>
      </c>
      <c r="J270" s="208">
        <v>80.7851</v>
      </c>
      <c r="K270" s="208">
        <v>17.019600000000001</v>
      </c>
      <c r="L270" s="208">
        <v>11.968299999999999</v>
      </c>
      <c r="M270" s="208">
        <v>9.9353999999999996</v>
      </c>
    </row>
    <row r="271" spans="1:13" x14ac:dyDescent="0.25">
      <c r="A271" s="280">
        <v>44937</v>
      </c>
      <c r="B271" s="102">
        <v>5</v>
      </c>
      <c r="C271" s="208">
        <v>222.51329999999999</v>
      </c>
      <c r="D271" s="208">
        <v>35.133699999999997</v>
      </c>
      <c r="E271" s="208">
        <v>0.89549999999999996</v>
      </c>
      <c r="F271" s="208">
        <v>2.8010999999999999</v>
      </c>
      <c r="G271" s="208">
        <v>7.1688999999999998</v>
      </c>
      <c r="H271" s="208">
        <v>41.072699999999998</v>
      </c>
      <c r="I271" s="208">
        <v>13.297700000000001</v>
      </c>
      <c r="J271" s="208">
        <v>82.296499999999995</v>
      </c>
      <c r="K271" s="208">
        <v>17.615300000000001</v>
      </c>
      <c r="L271" s="208">
        <v>12.012600000000001</v>
      </c>
      <c r="M271" s="208">
        <v>10.2193</v>
      </c>
    </row>
    <row r="272" spans="1:13" x14ac:dyDescent="0.25">
      <c r="A272" s="280">
        <v>44937</v>
      </c>
      <c r="B272" s="102">
        <v>6</v>
      </c>
      <c r="C272" s="208">
        <v>238.19399999999999</v>
      </c>
      <c r="D272" s="208">
        <v>37.4251</v>
      </c>
      <c r="E272" s="208">
        <v>1.0553999999999999</v>
      </c>
      <c r="F272" s="208">
        <v>3.0215999999999998</v>
      </c>
      <c r="G272" s="208">
        <v>7.7431000000000001</v>
      </c>
      <c r="H272" s="208">
        <v>45.322499999999998</v>
      </c>
      <c r="I272" s="208">
        <v>14.1904</v>
      </c>
      <c r="J272" s="208">
        <v>86.992400000000004</v>
      </c>
      <c r="K272" s="208">
        <v>19.040900000000001</v>
      </c>
      <c r="L272" s="208">
        <v>12.389200000000001</v>
      </c>
      <c r="M272" s="208">
        <v>11.013400000000001</v>
      </c>
    </row>
    <row r="273" spans="1:13" x14ac:dyDescent="0.25">
      <c r="A273" s="280">
        <v>44937</v>
      </c>
      <c r="B273" s="102">
        <v>7</v>
      </c>
      <c r="C273" s="208">
        <v>265.92570000000001</v>
      </c>
      <c r="D273" s="208">
        <v>42.509799999999998</v>
      </c>
      <c r="E273" s="208">
        <v>2.0344000000000002</v>
      </c>
      <c r="F273" s="208">
        <v>3.4535</v>
      </c>
      <c r="G273" s="208">
        <v>8.8613</v>
      </c>
      <c r="H273" s="208">
        <v>51.517200000000003</v>
      </c>
      <c r="I273" s="208">
        <v>15.6974</v>
      </c>
      <c r="J273" s="208">
        <v>96.243799999999993</v>
      </c>
      <c r="K273" s="208">
        <v>20.652999999999999</v>
      </c>
      <c r="L273" s="208">
        <v>12.7204</v>
      </c>
      <c r="M273" s="208">
        <v>12.2349</v>
      </c>
    </row>
    <row r="274" spans="1:13" x14ac:dyDescent="0.25">
      <c r="A274" s="280">
        <v>44937</v>
      </c>
      <c r="B274" s="102">
        <v>8</v>
      </c>
      <c r="C274" s="208">
        <v>290.94240000000002</v>
      </c>
      <c r="D274" s="208">
        <v>48.030799999999999</v>
      </c>
      <c r="E274" s="208">
        <v>2.2652999999999999</v>
      </c>
      <c r="F274" s="208">
        <v>3.9416000000000002</v>
      </c>
      <c r="G274" s="208">
        <v>10.156000000000001</v>
      </c>
      <c r="H274" s="208">
        <v>55.940100000000001</v>
      </c>
      <c r="I274" s="208">
        <v>16.590399999999999</v>
      </c>
      <c r="J274" s="208">
        <v>106.15770000000001</v>
      </c>
      <c r="K274" s="208">
        <v>21.988499999999998</v>
      </c>
      <c r="L274" s="208">
        <v>12.133900000000001</v>
      </c>
      <c r="M274" s="208">
        <v>13.738099999999999</v>
      </c>
    </row>
    <row r="275" spans="1:13" x14ac:dyDescent="0.25">
      <c r="A275" s="280">
        <v>44937</v>
      </c>
      <c r="B275" s="102">
        <v>9</v>
      </c>
      <c r="C275" s="208">
        <v>299.20150000000001</v>
      </c>
      <c r="D275" s="208">
        <v>49.872599999999998</v>
      </c>
      <c r="E275" s="208">
        <v>2.3456000000000001</v>
      </c>
      <c r="F275" s="208">
        <v>4.0545999999999998</v>
      </c>
      <c r="G275" s="208">
        <v>10.9695</v>
      </c>
      <c r="H275" s="208">
        <v>56.797699999999999</v>
      </c>
      <c r="I275" s="208">
        <v>16.570699999999999</v>
      </c>
      <c r="J275" s="208">
        <v>110.1781</v>
      </c>
      <c r="K275" s="208">
        <v>21.876300000000001</v>
      </c>
      <c r="L275" s="208">
        <v>12.213200000000001</v>
      </c>
      <c r="M275" s="208">
        <v>14.3232</v>
      </c>
    </row>
    <row r="276" spans="1:13" x14ac:dyDescent="0.25">
      <c r="A276" s="280">
        <v>44937</v>
      </c>
      <c r="B276" s="102">
        <v>10</v>
      </c>
      <c r="C276" s="208">
        <v>308.64879999999999</v>
      </c>
      <c r="D276" s="208">
        <v>51.709699999999998</v>
      </c>
      <c r="E276" s="208">
        <v>2.4258000000000002</v>
      </c>
      <c r="F276" s="208">
        <v>4.0838999999999999</v>
      </c>
      <c r="G276" s="208">
        <v>11.2348</v>
      </c>
      <c r="H276" s="208">
        <v>58.362299999999998</v>
      </c>
      <c r="I276" s="208">
        <v>17.009499999999999</v>
      </c>
      <c r="J276" s="208">
        <v>113.77589999999999</v>
      </c>
      <c r="K276" s="208">
        <v>21.490100000000002</v>
      </c>
      <c r="L276" s="208">
        <v>13.696999999999999</v>
      </c>
      <c r="M276" s="208">
        <v>14.8598</v>
      </c>
    </row>
    <row r="277" spans="1:13" x14ac:dyDescent="0.25">
      <c r="A277" s="280">
        <v>44937</v>
      </c>
      <c r="B277" s="102">
        <v>11</v>
      </c>
      <c r="C277" s="208">
        <v>313.23759999999999</v>
      </c>
      <c r="D277" s="208">
        <v>53.162599999999998</v>
      </c>
      <c r="E277" s="208">
        <v>2.448</v>
      </c>
      <c r="F277" s="208">
        <v>4.0614999999999997</v>
      </c>
      <c r="G277" s="208">
        <v>11.426</v>
      </c>
      <c r="H277" s="208">
        <v>58.734900000000003</v>
      </c>
      <c r="I277" s="208">
        <v>17.019400000000001</v>
      </c>
      <c r="J277" s="208">
        <v>116.81229999999999</v>
      </c>
      <c r="K277" s="208">
        <v>20.142499999999998</v>
      </c>
      <c r="L277" s="208">
        <v>14.3001</v>
      </c>
      <c r="M277" s="208">
        <v>15.1303</v>
      </c>
    </row>
    <row r="278" spans="1:13" x14ac:dyDescent="0.25">
      <c r="A278" s="280">
        <v>44937</v>
      </c>
      <c r="B278" s="102">
        <v>12</v>
      </c>
      <c r="C278" s="208">
        <v>314.589</v>
      </c>
      <c r="D278" s="208">
        <v>53.849899999999998</v>
      </c>
      <c r="E278" s="208">
        <v>2.4504000000000001</v>
      </c>
      <c r="F278" s="208">
        <v>3.9016000000000002</v>
      </c>
      <c r="G278" s="208">
        <v>11.5501</v>
      </c>
      <c r="H278" s="208">
        <v>58.183300000000003</v>
      </c>
      <c r="I278" s="208">
        <v>17.0517</v>
      </c>
      <c r="J278" s="208">
        <v>117.87479999999999</v>
      </c>
      <c r="K278" s="208">
        <v>19.944099999999999</v>
      </c>
      <c r="L278" s="208">
        <v>14.417199999999999</v>
      </c>
      <c r="M278" s="208">
        <v>15.3659</v>
      </c>
    </row>
    <row r="279" spans="1:13" x14ac:dyDescent="0.25">
      <c r="A279" s="280">
        <v>44937</v>
      </c>
      <c r="B279" s="102">
        <v>13</v>
      </c>
      <c r="C279" s="208">
        <v>314.69369999999998</v>
      </c>
      <c r="D279" s="208">
        <v>54.070500000000003</v>
      </c>
      <c r="E279" s="208">
        <v>2.4771999999999998</v>
      </c>
      <c r="F279" s="208">
        <v>3.7966000000000002</v>
      </c>
      <c r="G279" s="208">
        <v>11.4092</v>
      </c>
      <c r="H279" s="208">
        <v>58.643700000000003</v>
      </c>
      <c r="I279" s="208">
        <v>17.236499999999999</v>
      </c>
      <c r="J279" s="208">
        <v>118.3548</v>
      </c>
      <c r="K279" s="208">
        <v>19.9026</v>
      </c>
      <c r="L279" s="208">
        <v>13.4437</v>
      </c>
      <c r="M279" s="208">
        <v>15.3589</v>
      </c>
    </row>
    <row r="280" spans="1:13" x14ac:dyDescent="0.25">
      <c r="A280" s="280">
        <v>44937</v>
      </c>
      <c r="B280" s="102">
        <v>14</v>
      </c>
      <c r="C280" s="208">
        <v>311.89030000000002</v>
      </c>
      <c r="D280" s="208">
        <v>53.3279</v>
      </c>
      <c r="E280" s="208">
        <v>2.1272000000000002</v>
      </c>
      <c r="F280" s="208">
        <v>3.8871000000000002</v>
      </c>
      <c r="G280" s="208">
        <v>11.3507</v>
      </c>
      <c r="H280" s="208">
        <v>58.438699999999997</v>
      </c>
      <c r="I280" s="208">
        <v>17.4603</v>
      </c>
      <c r="J280" s="208">
        <v>117.6413</v>
      </c>
      <c r="K280" s="208">
        <v>19.387</v>
      </c>
      <c r="L280" s="208">
        <v>13.136100000000001</v>
      </c>
      <c r="M280" s="208">
        <v>15.134</v>
      </c>
    </row>
    <row r="281" spans="1:13" x14ac:dyDescent="0.25">
      <c r="A281" s="280">
        <v>44937</v>
      </c>
      <c r="B281" s="102">
        <v>15</v>
      </c>
      <c r="C281" s="208">
        <v>308.9228</v>
      </c>
      <c r="D281" s="208">
        <v>53.347700000000003</v>
      </c>
      <c r="E281" s="208">
        <v>2.4062999999999999</v>
      </c>
      <c r="F281" s="208">
        <v>4.1044</v>
      </c>
      <c r="G281" s="208">
        <v>11.2966</v>
      </c>
      <c r="H281" s="208">
        <v>57.173400000000001</v>
      </c>
      <c r="I281" s="208">
        <v>16.9651</v>
      </c>
      <c r="J281" s="208">
        <v>115.26009999999999</v>
      </c>
      <c r="K281" s="208">
        <v>19.3992</v>
      </c>
      <c r="L281" s="208">
        <v>13.5542</v>
      </c>
      <c r="M281" s="208">
        <v>15.415800000000001</v>
      </c>
    </row>
    <row r="282" spans="1:13" x14ac:dyDescent="0.25">
      <c r="A282" s="280">
        <v>44937</v>
      </c>
      <c r="B282" s="102">
        <v>16</v>
      </c>
      <c r="C282" s="208">
        <v>309.7552</v>
      </c>
      <c r="D282" s="208">
        <v>54.119900000000001</v>
      </c>
      <c r="E282" s="208">
        <v>2.5004</v>
      </c>
      <c r="F282" s="208">
        <v>4.0347999999999997</v>
      </c>
      <c r="G282" s="208">
        <v>11.2865</v>
      </c>
      <c r="H282" s="208">
        <v>57.247199999999999</v>
      </c>
      <c r="I282" s="208">
        <v>17.260300000000001</v>
      </c>
      <c r="J282" s="208">
        <v>115.3087</v>
      </c>
      <c r="K282" s="208">
        <v>19.9011</v>
      </c>
      <c r="L282" s="208">
        <v>12.8668</v>
      </c>
      <c r="M282" s="208">
        <v>15.2295</v>
      </c>
    </row>
    <row r="283" spans="1:13" x14ac:dyDescent="0.25">
      <c r="A283" s="280">
        <v>44937</v>
      </c>
      <c r="B283" s="102">
        <v>17</v>
      </c>
      <c r="C283" s="208">
        <v>313.99130000000002</v>
      </c>
      <c r="D283" s="208">
        <v>55.412500000000001</v>
      </c>
      <c r="E283" s="208">
        <v>2.4413</v>
      </c>
      <c r="F283" s="208">
        <v>4.2980999999999998</v>
      </c>
      <c r="G283" s="208">
        <v>11.2906</v>
      </c>
      <c r="H283" s="208">
        <v>58.3035</v>
      </c>
      <c r="I283" s="208">
        <v>17.808299999999999</v>
      </c>
      <c r="J283" s="208">
        <v>115.5317</v>
      </c>
      <c r="K283" s="208">
        <v>20.761500000000002</v>
      </c>
      <c r="L283" s="208">
        <v>12.667299999999999</v>
      </c>
      <c r="M283" s="208">
        <v>15.4765</v>
      </c>
    </row>
    <row r="284" spans="1:13" x14ac:dyDescent="0.25">
      <c r="A284" s="280">
        <v>44937</v>
      </c>
      <c r="B284" s="102">
        <v>18</v>
      </c>
      <c r="C284" s="208">
        <v>325.35390000000001</v>
      </c>
      <c r="D284" s="208">
        <v>58.192399999999999</v>
      </c>
      <c r="E284" s="208">
        <v>2.3605999999999998</v>
      </c>
      <c r="F284" s="208">
        <v>4.4119999999999999</v>
      </c>
      <c r="G284" s="208">
        <v>11.609500000000001</v>
      </c>
      <c r="H284" s="208">
        <v>60.461399999999998</v>
      </c>
      <c r="I284" s="208">
        <v>19.609000000000002</v>
      </c>
      <c r="J284" s="208">
        <v>118.05889999999999</v>
      </c>
      <c r="K284" s="208">
        <v>21.4023</v>
      </c>
      <c r="L284" s="208">
        <v>13.480499999999999</v>
      </c>
      <c r="M284" s="208">
        <v>15.767300000000001</v>
      </c>
    </row>
    <row r="285" spans="1:13" x14ac:dyDescent="0.25">
      <c r="A285" s="280">
        <v>44937</v>
      </c>
      <c r="B285" s="102">
        <v>19</v>
      </c>
      <c r="C285" s="208">
        <v>322.63650000000001</v>
      </c>
      <c r="D285" s="208">
        <v>58.026499999999999</v>
      </c>
      <c r="E285" s="208">
        <v>2.3233000000000001</v>
      </c>
      <c r="F285" s="208">
        <v>4.3845000000000001</v>
      </c>
      <c r="G285" s="208">
        <v>11.3169</v>
      </c>
      <c r="H285" s="208">
        <v>59.622300000000003</v>
      </c>
      <c r="I285" s="208">
        <v>20.186299999999999</v>
      </c>
      <c r="J285" s="208">
        <v>115.98139999999999</v>
      </c>
      <c r="K285" s="208">
        <v>21.284600000000001</v>
      </c>
      <c r="L285" s="208">
        <v>14.244999999999999</v>
      </c>
      <c r="M285" s="208">
        <v>15.265700000000001</v>
      </c>
    </row>
    <row r="286" spans="1:13" x14ac:dyDescent="0.25">
      <c r="A286" s="280">
        <v>44937</v>
      </c>
      <c r="B286" s="102">
        <v>20</v>
      </c>
      <c r="C286" s="208">
        <v>311.87869999999998</v>
      </c>
      <c r="D286" s="208">
        <v>55.353900000000003</v>
      </c>
      <c r="E286" s="208">
        <v>2.3656999999999999</v>
      </c>
      <c r="F286" s="208">
        <v>4.1879</v>
      </c>
      <c r="G286" s="208">
        <v>10.8932</v>
      </c>
      <c r="H286" s="208">
        <v>58.190800000000003</v>
      </c>
      <c r="I286" s="208">
        <v>19.947399999999998</v>
      </c>
      <c r="J286" s="208">
        <v>110.9944</v>
      </c>
      <c r="K286" s="208">
        <v>20.9527</v>
      </c>
      <c r="L286" s="208">
        <v>14.2043</v>
      </c>
      <c r="M286" s="208">
        <v>14.788399999999999</v>
      </c>
    </row>
    <row r="287" spans="1:13" x14ac:dyDescent="0.25">
      <c r="A287" s="280">
        <v>44937</v>
      </c>
      <c r="B287" s="102">
        <v>21</v>
      </c>
      <c r="C287" s="208">
        <v>300.0292</v>
      </c>
      <c r="D287" s="208">
        <v>52.44</v>
      </c>
      <c r="E287" s="208">
        <v>2.7942</v>
      </c>
      <c r="F287" s="208">
        <v>4.0054999999999996</v>
      </c>
      <c r="G287" s="208">
        <v>10.336600000000001</v>
      </c>
      <c r="H287" s="208">
        <v>56.050899999999999</v>
      </c>
      <c r="I287" s="208">
        <v>19.214099999999998</v>
      </c>
      <c r="J287" s="208">
        <v>107.1019</v>
      </c>
      <c r="K287" s="208">
        <v>20.345099999999999</v>
      </c>
      <c r="L287" s="208">
        <v>13.701499999999999</v>
      </c>
      <c r="M287" s="208">
        <v>14.039400000000001</v>
      </c>
    </row>
    <row r="288" spans="1:13" x14ac:dyDescent="0.25">
      <c r="A288" s="280">
        <v>44937</v>
      </c>
      <c r="B288" s="102">
        <v>22</v>
      </c>
      <c r="C288" s="208">
        <v>283.7577</v>
      </c>
      <c r="D288" s="208">
        <v>49.417999999999999</v>
      </c>
      <c r="E288" s="208">
        <v>2.7088999999999999</v>
      </c>
      <c r="F288" s="208">
        <v>3.6368999999999998</v>
      </c>
      <c r="G288" s="208">
        <v>9.7104999999999997</v>
      </c>
      <c r="H288" s="208">
        <v>52.583100000000002</v>
      </c>
      <c r="I288" s="208">
        <v>17.9482</v>
      </c>
      <c r="J288" s="208">
        <v>101.645</v>
      </c>
      <c r="K288" s="208">
        <v>19.3231</v>
      </c>
      <c r="L288" s="208">
        <v>14.039099999999999</v>
      </c>
      <c r="M288" s="208">
        <v>12.744899999999999</v>
      </c>
    </row>
    <row r="289" spans="1:13" x14ac:dyDescent="0.25">
      <c r="A289" s="280">
        <v>44937</v>
      </c>
      <c r="B289" s="102">
        <v>23</v>
      </c>
      <c r="C289" s="208">
        <v>261.76429999999999</v>
      </c>
      <c r="D289" s="208">
        <v>44.796500000000002</v>
      </c>
      <c r="E289" s="208">
        <v>2.6722999999999999</v>
      </c>
      <c r="F289" s="208">
        <v>3.2785000000000002</v>
      </c>
      <c r="G289" s="208">
        <v>8.8370999999999995</v>
      </c>
      <c r="H289" s="208">
        <v>47.455199999999998</v>
      </c>
      <c r="I289" s="208">
        <v>16.257300000000001</v>
      </c>
      <c r="J289" s="208">
        <v>94.705699999999993</v>
      </c>
      <c r="K289" s="208">
        <v>18.006699999999999</v>
      </c>
      <c r="L289" s="208">
        <v>14.132099999999999</v>
      </c>
      <c r="M289" s="208">
        <v>11.6229</v>
      </c>
    </row>
    <row r="290" spans="1:13" x14ac:dyDescent="0.25">
      <c r="A290" s="280">
        <v>44937</v>
      </c>
      <c r="B290" s="102">
        <v>24</v>
      </c>
      <c r="C290" s="208">
        <v>243.3168</v>
      </c>
      <c r="D290" s="208">
        <v>40.665100000000002</v>
      </c>
      <c r="E290" s="208">
        <v>2.5908000000000002</v>
      </c>
      <c r="F290" s="208">
        <v>2.9767999999999999</v>
      </c>
      <c r="G290" s="208">
        <v>8.0761000000000003</v>
      </c>
      <c r="H290" s="208">
        <v>43.564300000000003</v>
      </c>
      <c r="I290" s="208">
        <v>14.9253</v>
      </c>
      <c r="J290" s="208">
        <v>89.0261</v>
      </c>
      <c r="K290" s="208">
        <v>17.0884</v>
      </c>
      <c r="L290" s="208">
        <v>13.7438</v>
      </c>
      <c r="M290" s="208">
        <v>10.6601</v>
      </c>
    </row>
    <row r="291" spans="1:13" x14ac:dyDescent="0.25">
      <c r="A291" s="280">
        <v>44938</v>
      </c>
      <c r="B291" s="102">
        <v>1</v>
      </c>
      <c r="C291" s="208">
        <v>230.6241</v>
      </c>
      <c r="D291" s="208">
        <v>36.944200000000002</v>
      </c>
      <c r="E291" s="208">
        <v>2.5316000000000001</v>
      </c>
      <c r="F291" s="208">
        <v>2.8073999999999999</v>
      </c>
      <c r="G291" s="208">
        <v>7.5038</v>
      </c>
      <c r="H291" s="208">
        <v>41.305300000000003</v>
      </c>
      <c r="I291" s="208">
        <v>14.073700000000001</v>
      </c>
      <c r="J291" s="208">
        <v>84.865700000000004</v>
      </c>
      <c r="K291" s="208">
        <v>16.625499999999999</v>
      </c>
      <c r="L291" s="208">
        <v>13.8728</v>
      </c>
      <c r="M291" s="208">
        <v>10.094099999999999</v>
      </c>
    </row>
    <row r="292" spans="1:13" x14ac:dyDescent="0.25">
      <c r="A292" s="280">
        <v>44938</v>
      </c>
      <c r="B292" s="102">
        <v>2</v>
      </c>
      <c r="C292" s="208">
        <v>223.03030000000001</v>
      </c>
      <c r="D292" s="208">
        <v>35.0184</v>
      </c>
      <c r="E292" s="208">
        <v>2.4948999999999999</v>
      </c>
      <c r="F292" s="208">
        <v>2.6635</v>
      </c>
      <c r="G292" s="208">
        <v>7.274</v>
      </c>
      <c r="H292" s="208">
        <v>40.040599999999998</v>
      </c>
      <c r="I292" s="208">
        <v>13.6684</v>
      </c>
      <c r="J292" s="208">
        <v>82.275700000000001</v>
      </c>
      <c r="K292" s="208">
        <v>16.4011</v>
      </c>
      <c r="L292" s="208">
        <v>13.4002</v>
      </c>
      <c r="M292" s="208">
        <v>9.7934999999999999</v>
      </c>
    </row>
    <row r="293" spans="1:13" x14ac:dyDescent="0.25">
      <c r="A293" s="280">
        <v>44938</v>
      </c>
      <c r="B293" s="102">
        <v>3</v>
      </c>
      <c r="C293" s="208">
        <v>217.59110000000001</v>
      </c>
      <c r="D293" s="208">
        <v>33.890099999999997</v>
      </c>
      <c r="E293" s="208">
        <v>1.6673</v>
      </c>
      <c r="F293" s="208">
        <v>2.61</v>
      </c>
      <c r="G293" s="208">
        <v>7.1219000000000001</v>
      </c>
      <c r="H293" s="208">
        <v>39.19</v>
      </c>
      <c r="I293" s="208">
        <v>13.4238</v>
      </c>
      <c r="J293" s="208">
        <v>80.950800000000001</v>
      </c>
      <c r="K293" s="208">
        <v>16.411899999999999</v>
      </c>
      <c r="L293" s="208">
        <v>12.7127</v>
      </c>
      <c r="M293" s="208">
        <v>9.6126000000000005</v>
      </c>
    </row>
    <row r="294" spans="1:13" x14ac:dyDescent="0.25">
      <c r="A294" s="280">
        <v>44938</v>
      </c>
      <c r="B294" s="102">
        <v>4</v>
      </c>
      <c r="C294" s="208">
        <v>214.21180000000001</v>
      </c>
      <c r="D294" s="208">
        <v>33.359200000000001</v>
      </c>
      <c r="E294" s="208">
        <v>0.93810000000000004</v>
      </c>
      <c r="F294" s="208">
        <v>2.5659999999999998</v>
      </c>
      <c r="G294" s="208">
        <v>7.1437999999999997</v>
      </c>
      <c r="H294" s="208">
        <v>38.413899999999998</v>
      </c>
      <c r="I294" s="208">
        <v>13.3423</v>
      </c>
      <c r="J294" s="208">
        <v>80.314599999999999</v>
      </c>
      <c r="K294" s="208">
        <v>16.6248</v>
      </c>
      <c r="L294" s="208">
        <v>11.8996</v>
      </c>
      <c r="M294" s="208">
        <v>9.6095000000000006</v>
      </c>
    </row>
    <row r="295" spans="1:13" x14ac:dyDescent="0.25">
      <c r="A295" s="280">
        <v>44938</v>
      </c>
      <c r="B295" s="102">
        <v>5</v>
      </c>
      <c r="C295" s="208">
        <v>221.01859999999999</v>
      </c>
      <c r="D295" s="208">
        <v>33.961799999999997</v>
      </c>
      <c r="E295" s="208">
        <v>0.96440000000000003</v>
      </c>
      <c r="F295" s="208">
        <v>2.7145000000000001</v>
      </c>
      <c r="G295" s="208">
        <v>7.2519</v>
      </c>
      <c r="H295" s="208">
        <v>41.622500000000002</v>
      </c>
      <c r="I295" s="208">
        <v>13.686999999999999</v>
      </c>
      <c r="J295" s="208">
        <v>81.895300000000006</v>
      </c>
      <c r="K295" s="208">
        <v>17.234999999999999</v>
      </c>
      <c r="L295" s="208">
        <v>11.805400000000001</v>
      </c>
      <c r="M295" s="208">
        <v>9.8808000000000007</v>
      </c>
    </row>
    <row r="296" spans="1:13" x14ac:dyDescent="0.25">
      <c r="A296" s="280">
        <v>44938</v>
      </c>
      <c r="B296" s="102">
        <v>6</v>
      </c>
      <c r="C296" s="208">
        <v>236.15880000000001</v>
      </c>
      <c r="D296" s="208">
        <v>36.051299999999998</v>
      </c>
      <c r="E296" s="208">
        <v>1.0938000000000001</v>
      </c>
      <c r="F296" s="208">
        <v>2.9238</v>
      </c>
      <c r="G296" s="208">
        <v>7.7352999999999996</v>
      </c>
      <c r="H296" s="208">
        <v>45.613</v>
      </c>
      <c r="I296" s="208">
        <v>14.746499999999999</v>
      </c>
      <c r="J296" s="208">
        <v>86.628500000000003</v>
      </c>
      <c r="K296" s="208">
        <v>18.531099999999999</v>
      </c>
      <c r="L296" s="208">
        <v>12.2239</v>
      </c>
      <c r="M296" s="208">
        <v>10.611599999999999</v>
      </c>
    </row>
    <row r="297" spans="1:13" x14ac:dyDescent="0.25">
      <c r="A297" s="280">
        <v>44938</v>
      </c>
      <c r="B297" s="102">
        <v>7</v>
      </c>
      <c r="C297" s="208">
        <v>262.06420000000003</v>
      </c>
      <c r="D297" s="208">
        <v>40.531399999999998</v>
      </c>
      <c r="E297" s="208">
        <v>1.9765999999999999</v>
      </c>
      <c r="F297" s="208">
        <v>3.3914</v>
      </c>
      <c r="G297" s="208">
        <v>8.7101000000000006</v>
      </c>
      <c r="H297" s="208">
        <v>51.888500000000001</v>
      </c>
      <c r="I297" s="208">
        <v>16.1845</v>
      </c>
      <c r="J297" s="208">
        <v>95.169799999999995</v>
      </c>
      <c r="K297" s="208">
        <v>20.299099999999999</v>
      </c>
      <c r="L297" s="208">
        <v>12.1343</v>
      </c>
      <c r="M297" s="208">
        <v>11.778499999999999</v>
      </c>
    </row>
    <row r="298" spans="1:13" x14ac:dyDescent="0.25">
      <c r="A298" s="280">
        <v>44938</v>
      </c>
      <c r="B298" s="102">
        <v>8</v>
      </c>
      <c r="C298" s="208">
        <v>283.53620000000001</v>
      </c>
      <c r="D298" s="208">
        <v>45.500100000000003</v>
      </c>
      <c r="E298" s="208">
        <v>2.1509</v>
      </c>
      <c r="F298" s="208">
        <v>3.7801</v>
      </c>
      <c r="G298" s="208">
        <v>9.9513999999999996</v>
      </c>
      <c r="H298" s="208">
        <v>55.207700000000003</v>
      </c>
      <c r="I298" s="208">
        <v>16.883600000000001</v>
      </c>
      <c r="J298" s="208">
        <v>103.81310000000001</v>
      </c>
      <c r="K298" s="208">
        <v>21.2867</v>
      </c>
      <c r="L298" s="208">
        <v>11.928699999999999</v>
      </c>
      <c r="M298" s="208">
        <v>13.033899999999999</v>
      </c>
    </row>
    <row r="299" spans="1:13" x14ac:dyDescent="0.25">
      <c r="A299" s="280">
        <v>44938</v>
      </c>
      <c r="B299" s="102">
        <v>9</v>
      </c>
      <c r="C299" s="208">
        <v>288.31270000000001</v>
      </c>
      <c r="D299" s="208">
        <v>46.235300000000002</v>
      </c>
      <c r="E299" s="208">
        <v>2.1675</v>
      </c>
      <c r="F299" s="208">
        <v>3.8287</v>
      </c>
      <c r="G299" s="208">
        <v>10.0594</v>
      </c>
      <c r="H299" s="208">
        <v>55.6068</v>
      </c>
      <c r="I299" s="208">
        <v>16.815000000000001</v>
      </c>
      <c r="J299" s="208">
        <v>107.43089999999999</v>
      </c>
      <c r="K299" s="208">
        <v>20.773099999999999</v>
      </c>
      <c r="L299" s="208">
        <v>11.815899999999999</v>
      </c>
      <c r="M299" s="208">
        <v>13.5801</v>
      </c>
    </row>
    <row r="300" spans="1:13" x14ac:dyDescent="0.25">
      <c r="A300" s="280">
        <v>44938</v>
      </c>
      <c r="B300" s="102">
        <v>10</v>
      </c>
      <c r="C300" s="208">
        <v>287.45920000000001</v>
      </c>
      <c r="D300" s="208">
        <v>47.183900000000001</v>
      </c>
      <c r="E300" s="208">
        <v>2.1713</v>
      </c>
      <c r="F300" s="208">
        <v>3.5853999999999999</v>
      </c>
      <c r="G300" s="208">
        <v>9.6628000000000007</v>
      </c>
      <c r="H300" s="208">
        <v>54.197899999999997</v>
      </c>
      <c r="I300" s="208">
        <v>17.107800000000001</v>
      </c>
      <c r="J300" s="208">
        <v>108.4782</v>
      </c>
      <c r="K300" s="208">
        <v>20.1174</v>
      </c>
      <c r="L300" s="208">
        <v>11.981</v>
      </c>
      <c r="M300" s="208">
        <v>12.9735</v>
      </c>
    </row>
    <row r="301" spans="1:13" x14ac:dyDescent="0.25">
      <c r="A301" s="280">
        <v>44938</v>
      </c>
      <c r="B301" s="102">
        <v>11</v>
      </c>
      <c r="C301" s="208">
        <v>284.6551</v>
      </c>
      <c r="D301" s="208">
        <v>45.415300000000002</v>
      </c>
      <c r="E301" s="208">
        <v>2.1467000000000001</v>
      </c>
      <c r="F301" s="208">
        <v>3.1166999999999998</v>
      </c>
      <c r="G301" s="208">
        <v>8.9969000000000001</v>
      </c>
      <c r="H301" s="208">
        <v>54.717799999999997</v>
      </c>
      <c r="I301" s="208">
        <v>16.826599999999999</v>
      </c>
      <c r="J301" s="208">
        <v>109.6073</v>
      </c>
      <c r="K301" s="208">
        <v>19.109300000000001</v>
      </c>
      <c r="L301" s="208">
        <v>11.4063</v>
      </c>
      <c r="M301" s="208">
        <v>13.312200000000001</v>
      </c>
    </row>
    <row r="302" spans="1:13" x14ac:dyDescent="0.25">
      <c r="A302" s="280">
        <v>44938</v>
      </c>
      <c r="B302" s="102">
        <v>12</v>
      </c>
      <c r="C302" s="208">
        <v>280.2747</v>
      </c>
      <c r="D302" s="208">
        <v>45.515700000000002</v>
      </c>
      <c r="E302" s="208">
        <v>2.1562000000000001</v>
      </c>
      <c r="F302" s="208">
        <v>3.0215000000000001</v>
      </c>
      <c r="G302" s="208">
        <v>8.7647999999999993</v>
      </c>
      <c r="H302" s="208">
        <v>51.784100000000002</v>
      </c>
      <c r="I302" s="208">
        <v>16.746500000000001</v>
      </c>
      <c r="J302" s="208">
        <v>110.4919</v>
      </c>
      <c r="K302" s="208">
        <v>17.009699999999999</v>
      </c>
      <c r="L302" s="208">
        <v>11.5481</v>
      </c>
      <c r="M302" s="208">
        <v>13.2362</v>
      </c>
    </row>
    <row r="303" spans="1:13" x14ac:dyDescent="0.25">
      <c r="A303" s="280">
        <v>44938</v>
      </c>
      <c r="B303" s="102">
        <v>13</v>
      </c>
      <c r="C303" s="208">
        <v>275.6232</v>
      </c>
      <c r="D303" s="208">
        <v>45.003799999999998</v>
      </c>
      <c r="E303" s="208">
        <v>2.1313</v>
      </c>
      <c r="F303" s="208">
        <v>2.8159000000000001</v>
      </c>
      <c r="G303" s="208">
        <v>7.4748000000000001</v>
      </c>
      <c r="H303" s="208">
        <v>51.332099999999997</v>
      </c>
      <c r="I303" s="208">
        <v>16.495899999999999</v>
      </c>
      <c r="J303" s="208">
        <v>110.4974</v>
      </c>
      <c r="K303" s="208">
        <v>16.145399999999999</v>
      </c>
      <c r="L303" s="208">
        <v>10.664199999999999</v>
      </c>
      <c r="M303" s="208">
        <v>13.0624</v>
      </c>
    </row>
    <row r="304" spans="1:13" x14ac:dyDescent="0.25">
      <c r="A304" s="280">
        <v>44938</v>
      </c>
      <c r="B304" s="102">
        <v>14</v>
      </c>
      <c r="C304" s="208">
        <v>273.98719999999997</v>
      </c>
      <c r="D304" s="208">
        <v>44.802799999999998</v>
      </c>
      <c r="E304" s="208">
        <v>2.0790000000000002</v>
      </c>
      <c r="F304" s="208">
        <v>2.7544</v>
      </c>
      <c r="G304" s="208">
        <v>7.3803999999999998</v>
      </c>
      <c r="H304" s="208">
        <v>51.31</v>
      </c>
      <c r="I304" s="208">
        <v>16.255800000000001</v>
      </c>
      <c r="J304" s="208">
        <v>110.2373</v>
      </c>
      <c r="K304" s="208">
        <v>15.3659</v>
      </c>
      <c r="L304" s="208">
        <v>11.0571</v>
      </c>
      <c r="M304" s="208">
        <v>12.7445</v>
      </c>
    </row>
    <row r="305" spans="1:13" x14ac:dyDescent="0.25">
      <c r="A305" s="280">
        <v>44938</v>
      </c>
      <c r="B305" s="102">
        <v>15</v>
      </c>
      <c r="C305" s="208">
        <v>273.94619999999998</v>
      </c>
      <c r="D305" s="208">
        <v>43.738100000000003</v>
      </c>
      <c r="E305" s="208">
        <v>2.0931000000000002</v>
      </c>
      <c r="F305" s="208">
        <v>3.0182000000000002</v>
      </c>
      <c r="G305" s="208">
        <v>8.0523000000000007</v>
      </c>
      <c r="H305" s="208">
        <v>51.322499999999998</v>
      </c>
      <c r="I305" s="208">
        <v>16.335799999999999</v>
      </c>
      <c r="J305" s="208">
        <v>109.7513</v>
      </c>
      <c r="K305" s="208">
        <v>15.4201</v>
      </c>
      <c r="L305" s="208">
        <v>11.567600000000001</v>
      </c>
      <c r="M305" s="208">
        <v>12.6472</v>
      </c>
    </row>
    <row r="306" spans="1:13" x14ac:dyDescent="0.25">
      <c r="A306" s="280">
        <v>44938</v>
      </c>
      <c r="B306" s="102">
        <v>16</v>
      </c>
      <c r="C306" s="208">
        <v>277.23649999999998</v>
      </c>
      <c r="D306" s="208">
        <v>44.384799999999998</v>
      </c>
      <c r="E306" s="208">
        <v>1.9755</v>
      </c>
      <c r="F306" s="208">
        <v>3.2280000000000002</v>
      </c>
      <c r="G306" s="208">
        <v>8.9807000000000006</v>
      </c>
      <c r="H306" s="208">
        <v>51.927700000000002</v>
      </c>
      <c r="I306" s="208">
        <v>16.5974</v>
      </c>
      <c r="J306" s="208">
        <v>109.1611</v>
      </c>
      <c r="K306" s="208">
        <v>16.338799999999999</v>
      </c>
      <c r="L306" s="208">
        <v>11.3901</v>
      </c>
      <c r="M306" s="208">
        <v>13.2524</v>
      </c>
    </row>
    <row r="307" spans="1:13" x14ac:dyDescent="0.25">
      <c r="A307" s="280">
        <v>44938</v>
      </c>
      <c r="B307" s="102">
        <v>17</v>
      </c>
      <c r="C307" s="208">
        <v>284.16789999999997</v>
      </c>
      <c r="D307" s="208">
        <v>46.052199999999999</v>
      </c>
      <c r="E307" s="208">
        <v>1.6761999999999999</v>
      </c>
      <c r="F307" s="208">
        <v>3.5619000000000001</v>
      </c>
      <c r="G307" s="208">
        <v>9.7555999999999994</v>
      </c>
      <c r="H307" s="208">
        <v>53.310099999999998</v>
      </c>
      <c r="I307" s="208">
        <v>17.2254</v>
      </c>
      <c r="J307" s="208">
        <v>110.0097</v>
      </c>
      <c r="K307" s="208">
        <v>18.167300000000001</v>
      </c>
      <c r="L307" s="208">
        <v>10.652699999999999</v>
      </c>
      <c r="M307" s="208">
        <v>13.7568</v>
      </c>
    </row>
    <row r="308" spans="1:13" x14ac:dyDescent="0.25">
      <c r="A308" s="280">
        <v>44938</v>
      </c>
      <c r="B308" s="102">
        <v>18</v>
      </c>
      <c r="C308" s="208">
        <v>301.85750000000002</v>
      </c>
      <c r="D308" s="208">
        <v>50.255699999999997</v>
      </c>
      <c r="E308" s="208">
        <v>2.5028999999999999</v>
      </c>
      <c r="F308" s="208">
        <v>3.9203999999999999</v>
      </c>
      <c r="G308" s="208">
        <v>10.4901</v>
      </c>
      <c r="H308" s="208">
        <v>56.079099999999997</v>
      </c>
      <c r="I308" s="208">
        <v>18.816500000000001</v>
      </c>
      <c r="J308" s="208">
        <v>114.0596</v>
      </c>
      <c r="K308" s="208">
        <v>19.693200000000001</v>
      </c>
      <c r="L308" s="208">
        <v>11.626300000000001</v>
      </c>
      <c r="M308" s="208">
        <v>14.4137</v>
      </c>
    </row>
    <row r="309" spans="1:13" x14ac:dyDescent="0.25">
      <c r="A309" s="280">
        <v>44938</v>
      </c>
      <c r="B309" s="102">
        <v>19</v>
      </c>
      <c r="C309" s="208">
        <v>303.92899999999997</v>
      </c>
      <c r="D309" s="208">
        <v>51.800199999999997</v>
      </c>
      <c r="E309" s="208">
        <v>2.6065</v>
      </c>
      <c r="F309" s="208">
        <v>3.9897</v>
      </c>
      <c r="G309" s="208">
        <v>10.4076</v>
      </c>
      <c r="H309" s="208">
        <v>56.160800000000002</v>
      </c>
      <c r="I309" s="208">
        <v>19.584199999999999</v>
      </c>
      <c r="J309" s="208">
        <v>112.5063</v>
      </c>
      <c r="K309" s="208">
        <v>20.001300000000001</v>
      </c>
      <c r="L309" s="208">
        <v>12.501799999999999</v>
      </c>
      <c r="M309" s="208">
        <v>14.3706</v>
      </c>
    </row>
    <row r="310" spans="1:13" x14ac:dyDescent="0.25">
      <c r="A310" s="280">
        <v>44938</v>
      </c>
      <c r="B310" s="102">
        <v>20</v>
      </c>
      <c r="C310" s="208">
        <v>294.67860000000002</v>
      </c>
      <c r="D310" s="208">
        <v>49.854799999999997</v>
      </c>
      <c r="E310" s="208">
        <v>2.5733999999999999</v>
      </c>
      <c r="F310" s="208">
        <v>3.8898000000000001</v>
      </c>
      <c r="G310" s="208">
        <v>9.952</v>
      </c>
      <c r="H310" s="208">
        <v>54.997300000000003</v>
      </c>
      <c r="I310" s="208">
        <v>19.554099999999998</v>
      </c>
      <c r="J310" s="208">
        <v>107.77970000000001</v>
      </c>
      <c r="K310" s="208">
        <v>19.5624</v>
      </c>
      <c r="L310" s="208">
        <v>12.491400000000001</v>
      </c>
      <c r="M310" s="208">
        <v>14.0237</v>
      </c>
    </row>
    <row r="311" spans="1:13" x14ac:dyDescent="0.25">
      <c r="A311" s="280">
        <v>44938</v>
      </c>
      <c r="B311" s="102">
        <v>21</v>
      </c>
      <c r="C311" s="208">
        <v>284.54329999999999</v>
      </c>
      <c r="D311" s="208">
        <v>48.229500000000002</v>
      </c>
      <c r="E311" s="208">
        <v>2.2361</v>
      </c>
      <c r="F311" s="208">
        <v>3.6823000000000001</v>
      </c>
      <c r="G311" s="208">
        <v>9.6195000000000004</v>
      </c>
      <c r="H311" s="208">
        <v>52.592599999999997</v>
      </c>
      <c r="I311" s="208">
        <v>19.0715</v>
      </c>
      <c r="J311" s="208">
        <v>104.43</v>
      </c>
      <c r="K311" s="208">
        <v>19.2529</v>
      </c>
      <c r="L311" s="208">
        <v>12.209</v>
      </c>
      <c r="M311" s="208">
        <v>13.219900000000001</v>
      </c>
    </row>
    <row r="312" spans="1:13" x14ac:dyDescent="0.25">
      <c r="A312" s="280">
        <v>44938</v>
      </c>
      <c r="B312" s="102">
        <v>22</v>
      </c>
      <c r="C312" s="208">
        <v>271.26139999999998</v>
      </c>
      <c r="D312" s="208">
        <v>45.831400000000002</v>
      </c>
      <c r="E312" s="208">
        <v>2.5626000000000002</v>
      </c>
      <c r="F312" s="208">
        <v>3.4298999999999999</v>
      </c>
      <c r="G312" s="208">
        <v>9.0493000000000006</v>
      </c>
      <c r="H312" s="208">
        <v>49.705800000000004</v>
      </c>
      <c r="I312" s="208">
        <v>17.874500000000001</v>
      </c>
      <c r="J312" s="208">
        <v>100.14490000000001</v>
      </c>
      <c r="K312" s="208">
        <v>18.361799999999999</v>
      </c>
      <c r="L312" s="208">
        <v>12.1974</v>
      </c>
      <c r="M312" s="208">
        <v>12.1038</v>
      </c>
    </row>
    <row r="313" spans="1:13" x14ac:dyDescent="0.25">
      <c r="A313" s="280">
        <v>44938</v>
      </c>
      <c r="B313" s="102">
        <v>23</v>
      </c>
      <c r="C313" s="208">
        <v>251.59780000000001</v>
      </c>
      <c r="D313" s="208">
        <v>41.997</v>
      </c>
      <c r="E313" s="208">
        <v>1.6284000000000001</v>
      </c>
      <c r="F313" s="208">
        <v>3.0985</v>
      </c>
      <c r="G313" s="208">
        <v>8.2293000000000003</v>
      </c>
      <c r="H313" s="208">
        <v>45.610399999999998</v>
      </c>
      <c r="I313" s="208">
        <v>16.192</v>
      </c>
      <c r="J313" s="208">
        <v>93.693799999999996</v>
      </c>
      <c r="K313" s="208">
        <v>17.3673</v>
      </c>
      <c r="L313" s="208">
        <v>12.5908</v>
      </c>
      <c r="M313" s="208">
        <v>11.190300000000001</v>
      </c>
    </row>
    <row r="314" spans="1:13" x14ac:dyDescent="0.25">
      <c r="A314" s="280">
        <v>44938</v>
      </c>
      <c r="B314" s="102">
        <v>24</v>
      </c>
      <c r="C314" s="208">
        <v>234.05629999999999</v>
      </c>
      <c r="D314" s="208">
        <v>38.510599999999997</v>
      </c>
      <c r="E314" s="208">
        <v>1.2837000000000001</v>
      </c>
      <c r="F314" s="208">
        <v>2.8727999999999998</v>
      </c>
      <c r="G314" s="208">
        <v>7.5500999999999996</v>
      </c>
      <c r="H314" s="208">
        <v>41.914299999999997</v>
      </c>
      <c r="I314" s="208">
        <v>14.875500000000001</v>
      </c>
      <c r="J314" s="208">
        <v>88.17</v>
      </c>
      <c r="K314" s="208">
        <v>16.372800000000002</v>
      </c>
      <c r="L314" s="208">
        <v>12.214</v>
      </c>
      <c r="M314" s="208">
        <v>10.2925</v>
      </c>
    </row>
    <row r="315" spans="1:13" x14ac:dyDescent="0.25">
      <c r="A315" s="280">
        <v>44939</v>
      </c>
      <c r="B315" s="102">
        <v>1</v>
      </c>
      <c r="C315" s="208">
        <v>222.05609999999999</v>
      </c>
      <c r="D315" s="208">
        <v>35.650799999999997</v>
      </c>
      <c r="E315" s="208">
        <v>1.5488999999999999</v>
      </c>
      <c r="F315" s="208">
        <v>2.6802999999999999</v>
      </c>
      <c r="G315" s="208">
        <v>7.1337999999999999</v>
      </c>
      <c r="H315" s="208">
        <v>39.127800000000001</v>
      </c>
      <c r="I315" s="208">
        <v>13.9466</v>
      </c>
      <c r="J315" s="208">
        <v>84.156999999999996</v>
      </c>
      <c r="K315" s="208">
        <v>15.7935</v>
      </c>
      <c r="L315" s="208">
        <v>12.2782</v>
      </c>
      <c r="M315" s="208">
        <v>9.7392000000000003</v>
      </c>
    </row>
    <row r="316" spans="1:13" x14ac:dyDescent="0.25">
      <c r="A316" s="280">
        <v>44939</v>
      </c>
      <c r="B316" s="102">
        <v>2</v>
      </c>
      <c r="C316" s="208">
        <v>213.8544</v>
      </c>
      <c r="D316" s="208">
        <v>33.564500000000002</v>
      </c>
      <c r="E316" s="208">
        <v>1.5246999999999999</v>
      </c>
      <c r="F316" s="208">
        <v>2.5573999999999999</v>
      </c>
      <c r="G316" s="208">
        <v>7.0026999999999999</v>
      </c>
      <c r="H316" s="208">
        <v>37.509399999999999</v>
      </c>
      <c r="I316" s="208">
        <v>13.397399999999999</v>
      </c>
      <c r="J316" s="208">
        <v>81.941599999999994</v>
      </c>
      <c r="K316" s="208">
        <v>15.5352</v>
      </c>
      <c r="L316" s="208">
        <v>11.3469</v>
      </c>
      <c r="M316" s="208">
        <v>9.4746000000000006</v>
      </c>
    </row>
    <row r="317" spans="1:13" x14ac:dyDescent="0.25">
      <c r="A317" s="280">
        <v>44939</v>
      </c>
      <c r="B317" s="102">
        <v>3</v>
      </c>
      <c r="C317" s="208">
        <v>207.4349</v>
      </c>
      <c r="D317" s="208">
        <v>32.356400000000001</v>
      </c>
      <c r="E317" s="208">
        <v>1.1853</v>
      </c>
      <c r="F317" s="208">
        <v>2.4636</v>
      </c>
      <c r="G317" s="208">
        <v>6.8829000000000002</v>
      </c>
      <c r="H317" s="208">
        <v>36.668100000000003</v>
      </c>
      <c r="I317" s="208">
        <v>13.117900000000001</v>
      </c>
      <c r="J317" s="208">
        <v>80.554500000000004</v>
      </c>
      <c r="K317" s="208">
        <v>15.6023</v>
      </c>
      <c r="L317" s="208">
        <v>9.2109000000000005</v>
      </c>
      <c r="M317" s="208">
        <v>9.3930000000000007</v>
      </c>
    </row>
    <row r="318" spans="1:13" x14ac:dyDescent="0.25">
      <c r="A318" s="280">
        <v>44939</v>
      </c>
      <c r="B318" s="102">
        <v>4</v>
      </c>
      <c r="C318" s="208">
        <v>207.68039999999999</v>
      </c>
      <c r="D318" s="208">
        <v>31.878900000000002</v>
      </c>
      <c r="E318" s="208">
        <v>0.65069999999999995</v>
      </c>
      <c r="F318" s="208">
        <v>2.4769999999999999</v>
      </c>
      <c r="G318" s="208">
        <v>6.8506999999999998</v>
      </c>
      <c r="H318" s="208">
        <v>37.214100000000002</v>
      </c>
      <c r="I318" s="208">
        <v>13.045999999999999</v>
      </c>
      <c r="J318" s="208">
        <v>80.419300000000007</v>
      </c>
      <c r="K318" s="208">
        <v>15.631</v>
      </c>
      <c r="L318" s="208">
        <v>10.0374</v>
      </c>
      <c r="M318" s="208">
        <v>9.4753000000000007</v>
      </c>
    </row>
    <row r="319" spans="1:13" x14ac:dyDescent="0.25">
      <c r="A319" s="280">
        <v>44939</v>
      </c>
      <c r="B319" s="102">
        <v>5</v>
      </c>
      <c r="C319" s="208">
        <v>214.3792</v>
      </c>
      <c r="D319" s="208">
        <v>32.384999999999998</v>
      </c>
      <c r="E319" s="208">
        <v>0.64429999999999998</v>
      </c>
      <c r="F319" s="208">
        <v>2.5926</v>
      </c>
      <c r="G319" s="208">
        <v>7.0702999999999996</v>
      </c>
      <c r="H319" s="208">
        <v>39.238100000000003</v>
      </c>
      <c r="I319" s="208">
        <v>13.2669</v>
      </c>
      <c r="J319" s="208">
        <v>82.043400000000005</v>
      </c>
      <c r="K319" s="208">
        <v>16.378900000000002</v>
      </c>
      <c r="L319" s="208">
        <v>10.9788</v>
      </c>
      <c r="M319" s="208">
        <v>9.7809000000000008</v>
      </c>
    </row>
    <row r="320" spans="1:13" x14ac:dyDescent="0.25">
      <c r="A320" s="280">
        <v>44939</v>
      </c>
      <c r="B320" s="102">
        <v>6</v>
      </c>
      <c r="C320" s="208">
        <v>228.01849999999999</v>
      </c>
      <c r="D320" s="208">
        <v>34.3596</v>
      </c>
      <c r="E320" s="208">
        <v>0.69740000000000002</v>
      </c>
      <c r="F320" s="208">
        <v>2.8435000000000001</v>
      </c>
      <c r="G320" s="208">
        <v>7.6863000000000001</v>
      </c>
      <c r="H320" s="208">
        <v>42.748199999999997</v>
      </c>
      <c r="I320" s="208">
        <v>14.173999999999999</v>
      </c>
      <c r="J320" s="208">
        <v>86.418099999999995</v>
      </c>
      <c r="K320" s="208">
        <v>17.334499999999998</v>
      </c>
      <c r="L320" s="208">
        <v>11.3528</v>
      </c>
      <c r="M320" s="208">
        <v>10.4041</v>
      </c>
    </row>
    <row r="321" spans="1:13" x14ac:dyDescent="0.25">
      <c r="A321" s="280">
        <v>44939</v>
      </c>
      <c r="B321" s="102">
        <v>7</v>
      </c>
      <c r="C321" s="208">
        <v>251.137</v>
      </c>
      <c r="D321" s="208">
        <v>38.558599999999998</v>
      </c>
      <c r="E321" s="208">
        <v>0.95930000000000004</v>
      </c>
      <c r="F321" s="208">
        <v>3.2562000000000002</v>
      </c>
      <c r="G321" s="208">
        <v>8.7033000000000005</v>
      </c>
      <c r="H321" s="208">
        <v>48.014800000000001</v>
      </c>
      <c r="I321" s="208">
        <v>15.512600000000001</v>
      </c>
      <c r="J321" s="208">
        <v>94.522999999999996</v>
      </c>
      <c r="K321" s="208">
        <v>18.631499999999999</v>
      </c>
      <c r="L321" s="208">
        <v>11.4518</v>
      </c>
      <c r="M321" s="208">
        <v>11.5259</v>
      </c>
    </row>
    <row r="322" spans="1:13" x14ac:dyDescent="0.25">
      <c r="A322" s="280">
        <v>44939</v>
      </c>
      <c r="B322" s="102">
        <v>8</v>
      </c>
      <c r="C322" s="208">
        <v>273.54169999999999</v>
      </c>
      <c r="D322" s="208">
        <v>43.997199999999999</v>
      </c>
      <c r="E322" s="208">
        <v>0.98199999999999998</v>
      </c>
      <c r="F322" s="208">
        <v>3.6863999999999999</v>
      </c>
      <c r="G322" s="208">
        <v>10.1713</v>
      </c>
      <c r="H322" s="208">
        <v>52.107799999999997</v>
      </c>
      <c r="I322" s="208">
        <v>16.163</v>
      </c>
      <c r="J322" s="208">
        <v>102.2728</v>
      </c>
      <c r="K322" s="208">
        <v>19.575900000000001</v>
      </c>
      <c r="L322" s="208">
        <v>11.504099999999999</v>
      </c>
      <c r="M322" s="208">
        <v>13.081200000000001</v>
      </c>
    </row>
    <row r="323" spans="1:13" x14ac:dyDescent="0.25">
      <c r="A323" s="280">
        <v>44939</v>
      </c>
      <c r="B323" s="102">
        <v>9</v>
      </c>
      <c r="C323" s="208">
        <v>285.56959999999998</v>
      </c>
      <c r="D323" s="208">
        <v>46.871600000000001</v>
      </c>
      <c r="E323" s="208">
        <v>1.0046999999999999</v>
      </c>
      <c r="F323" s="208">
        <v>3.7721</v>
      </c>
      <c r="G323" s="208">
        <v>10.882</v>
      </c>
      <c r="H323" s="208">
        <v>53.6997</v>
      </c>
      <c r="I323" s="208">
        <v>16.378799999999998</v>
      </c>
      <c r="J323" s="208">
        <v>107.88760000000001</v>
      </c>
      <c r="K323" s="208">
        <v>18.8522</v>
      </c>
      <c r="L323" s="208">
        <v>12.4801</v>
      </c>
      <c r="M323" s="208">
        <v>13.7408</v>
      </c>
    </row>
    <row r="324" spans="1:13" x14ac:dyDescent="0.25">
      <c r="A324" s="280">
        <v>44939</v>
      </c>
      <c r="B324" s="102">
        <v>10</v>
      </c>
      <c r="C324" s="208">
        <v>293.99919999999997</v>
      </c>
      <c r="D324" s="208">
        <v>48.745899999999999</v>
      </c>
      <c r="E324" s="208">
        <v>1.0164</v>
      </c>
      <c r="F324" s="208">
        <v>3.9051</v>
      </c>
      <c r="G324" s="208">
        <v>11.502800000000001</v>
      </c>
      <c r="H324" s="208">
        <v>55.4559</v>
      </c>
      <c r="I324" s="208">
        <v>16.679300000000001</v>
      </c>
      <c r="J324" s="208">
        <v>111.6644</v>
      </c>
      <c r="K324" s="208">
        <v>18.024999999999999</v>
      </c>
      <c r="L324" s="208">
        <v>12.693899999999999</v>
      </c>
      <c r="M324" s="208">
        <v>14.310499999999999</v>
      </c>
    </row>
    <row r="325" spans="1:13" x14ac:dyDescent="0.25">
      <c r="A325" s="280">
        <v>44939</v>
      </c>
      <c r="B325" s="102">
        <v>11</v>
      </c>
      <c r="C325" s="208">
        <v>302.98219999999998</v>
      </c>
      <c r="D325" s="208">
        <v>51.312199999999997</v>
      </c>
      <c r="E325" s="208">
        <v>1.0624</v>
      </c>
      <c r="F325" s="208">
        <v>3.9775999999999998</v>
      </c>
      <c r="G325" s="208">
        <v>11.5625</v>
      </c>
      <c r="H325" s="208">
        <v>57.3703</v>
      </c>
      <c r="I325" s="208">
        <v>17.226800000000001</v>
      </c>
      <c r="J325" s="208">
        <v>115.5718</v>
      </c>
      <c r="K325" s="208">
        <v>17.433499999999999</v>
      </c>
      <c r="L325" s="208">
        <v>12.7903</v>
      </c>
      <c r="M325" s="208">
        <v>14.674799999999999</v>
      </c>
    </row>
    <row r="326" spans="1:13" x14ac:dyDescent="0.25">
      <c r="A326" s="280">
        <v>44939</v>
      </c>
      <c r="B326" s="102">
        <v>12</v>
      </c>
      <c r="C326" s="208">
        <v>302.25060000000002</v>
      </c>
      <c r="D326" s="208">
        <v>52.262</v>
      </c>
      <c r="E326" s="208">
        <v>1.0960000000000001</v>
      </c>
      <c r="F326" s="208">
        <v>4.0377999999999998</v>
      </c>
      <c r="G326" s="208">
        <v>10.761100000000001</v>
      </c>
      <c r="H326" s="208">
        <v>57.801900000000003</v>
      </c>
      <c r="I326" s="208">
        <v>17.1068</v>
      </c>
      <c r="J326" s="208">
        <v>115.3428</v>
      </c>
      <c r="K326" s="208">
        <v>16.4117</v>
      </c>
      <c r="L326" s="208">
        <v>12.769399999999999</v>
      </c>
      <c r="M326" s="208">
        <v>14.661099999999999</v>
      </c>
    </row>
    <row r="327" spans="1:13" x14ac:dyDescent="0.25">
      <c r="A327" s="280">
        <v>44939</v>
      </c>
      <c r="B327" s="102">
        <v>13</v>
      </c>
      <c r="C327" s="208">
        <v>296.82209999999998</v>
      </c>
      <c r="D327" s="208">
        <v>50.726999999999997</v>
      </c>
      <c r="E327" s="208">
        <v>1.0983000000000001</v>
      </c>
      <c r="F327" s="208">
        <v>4.0305999999999997</v>
      </c>
      <c r="G327" s="208">
        <v>10.084199999999999</v>
      </c>
      <c r="H327" s="208">
        <v>57.491799999999998</v>
      </c>
      <c r="I327" s="208">
        <v>17.034700000000001</v>
      </c>
      <c r="J327" s="208">
        <v>114.2989</v>
      </c>
      <c r="K327" s="208">
        <v>15.925599999999999</v>
      </c>
      <c r="L327" s="208">
        <v>11.6463</v>
      </c>
      <c r="M327" s="208">
        <v>14.4847</v>
      </c>
    </row>
    <row r="328" spans="1:13" x14ac:dyDescent="0.25">
      <c r="A328" s="280">
        <v>44939</v>
      </c>
      <c r="B328" s="102">
        <v>14</v>
      </c>
      <c r="C328" s="208">
        <v>292.88220000000001</v>
      </c>
      <c r="D328" s="208">
        <v>49.589100000000002</v>
      </c>
      <c r="E328" s="208">
        <v>0.98009999999999997</v>
      </c>
      <c r="F328" s="208">
        <v>4.1067999999999998</v>
      </c>
      <c r="G328" s="208">
        <v>10.464499999999999</v>
      </c>
      <c r="H328" s="208">
        <v>56.1753</v>
      </c>
      <c r="I328" s="208">
        <v>16.822900000000001</v>
      </c>
      <c r="J328" s="208">
        <v>112.2016</v>
      </c>
      <c r="K328" s="208">
        <v>16.925999999999998</v>
      </c>
      <c r="L328" s="208">
        <v>11.613300000000001</v>
      </c>
      <c r="M328" s="208">
        <v>14.002599999999999</v>
      </c>
    </row>
    <row r="329" spans="1:13" x14ac:dyDescent="0.25">
      <c r="A329" s="280">
        <v>44939</v>
      </c>
      <c r="B329" s="102">
        <v>15</v>
      </c>
      <c r="C329" s="208">
        <v>293.00630000000001</v>
      </c>
      <c r="D329" s="208">
        <v>50.036499999999997</v>
      </c>
      <c r="E329" s="208">
        <v>0.95620000000000005</v>
      </c>
      <c r="F329" s="208">
        <v>4.0831</v>
      </c>
      <c r="G329" s="208">
        <v>10.129099999999999</v>
      </c>
      <c r="H329" s="208">
        <v>54.683100000000003</v>
      </c>
      <c r="I329" s="208">
        <v>16.672599999999999</v>
      </c>
      <c r="J329" s="208">
        <v>112.6748</v>
      </c>
      <c r="K329" s="208">
        <v>17.757000000000001</v>
      </c>
      <c r="L329" s="208">
        <v>11.8103</v>
      </c>
      <c r="M329" s="208">
        <v>14.2036</v>
      </c>
    </row>
    <row r="330" spans="1:13" x14ac:dyDescent="0.25">
      <c r="A330" s="280">
        <v>44939</v>
      </c>
      <c r="B330" s="102">
        <v>16</v>
      </c>
      <c r="C330" s="208">
        <v>288.13580000000002</v>
      </c>
      <c r="D330" s="208">
        <v>48.535400000000003</v>
      </c>
      <c r="E330" s="208">
        <v>0.92090000000000005</v>
      </c>
      <c r="F330" s="208">
        <v>4.0388000000000002</v>
      </c>
      <c r="G330" s="208">
        <v>10.204800000000001</v>
      </c>
      <c r="H330" s="208">
        <v>52.962200000000003</v>
      </c>
      <c r="I330" s="208">
        <v>16.849299999999999</v>
      </c>
      <c r="J330" s="208">
        <v>110.71980000000001</v>
      </c>
      <c r="K330" s="208">
        <v>18.536200000000001</v>
      </c>
      <c r="L330" s="208">
        <v>11.5343</v>
      </c>
      <c r="M330" s="208">
        <v>13.834099999999999</v>
      </c>
    </row>
    <row r="331" spans="1:13" x14ac:dyDescent="0.25">
      <c r="A331" s="280">
        <v>44939</v>
      </c>
      <c r="B331" s="102">
        <v>17</v>
      </c>
      <c r="C331" s="208">
        <v>293.02300000000002</v>
      </c>
      <c r="D331" s="208">
        <v>49.240900000000003</v>
      </c>
      <c r="E331" s="208">
        <v>0.92889999999999995</v>
      </c>
      <c r="F331" s="208">
        <v>3.9969000000000001</v>
      </c>
      <c r="G331" s="208">
        <v>10.3687</v>
      </c>
      <c r="H331" s="208">
        <v>54.144599999999997</v>
      </c>
      <c r="I331" s="208">
        <v>17.3218</v>
      </c>
      <c r="J331" s="208">
        <v>111.92789999999999</v>
      </c>
      <c r="K331" s="208">
        <v>19.306999999999999</v>
      </c>
      <c r="L331" s="208">
        <v>11.604699999999999</v>
      </c>
      <c r="M331" s="208">
        <v>14.1816</v>
      </c>
    </row>
    <row r="332" spans="1:13" x14ac:dyDescent="0.25">
      <c r="A332" s="280">
        <v>44939</v>
      </c>
      <c r="B332" s="102">
        <v>18</v>
      </c>
      <c r="C332" s="208">
        <v>307.48140000000001</v>
      </c>
      <c r="D332" s="208">
        <v>52.7166</v>
      </c>
      <c r="E332" s="208">
        <v>0.99739999999999995</v>
      </c>
      <c r="F332" s="208">
        <v>4.2435</v>
      </c>
      <c r="G332" s="208">
        <v>10.8606</v>
      </c>
      <c r="H332" s="208">
        <v>56.841200000000001</v>
      </c>
      <c r="I332" s="208">
        <v>19.120799999999999</v>
      </c>
      <c r="J332" s="208">
        <v>114.8599</v>
      </c>
      <c r="K332" s="208">
        <v>20.253</v>
      </c>
      <c r="L332" s="208">
        <v>12.9567</v>
      </c>
      <c r="M332" s="208">
        <v>14.6317</v>
      </c>
    </row>
    <row r="333" spans="1:13" x14ac:dyDescent="0.25">
      <c r="A333" s="280">
        <v>44939</v>
      </c>
      <c r="B333" s="102">
        <v>19</v>
      </c>
      <c r="C333" s="208">
        <v>303.37400000000002</v>
      </c>
      <c r="D333" s="208">
        <v>52.696899999999999</v>
      </c>
      <c r="E333" s="208">
        <v>0.99250000000000005</v>
      </c>
      <c r="F333" s="208">
        <v>4.1529999999999996</v>
      </c>
      <c r="G333" s="208">
        <v>10.66</v>
      </c>
      <c r="H333" s="208">
        <v>55.171900000000001</v>
      </c>
      <c r="I333" s="208">
        <v>19.599699999999999</v>
      </c>
      <c r="J333" s="208">
        <v>112.3532</v>
      </c>
      <c r="K333" s="208">
        <v>20.171600000000002</v>
      </c>
      <c r="L333" s="208">
        <v>13.4222</v>
      </c>
      <c r="M333" s="208">
        <v>14.153</v>
      </c>
    </row>
    <row r="334" spans="1:13" x14ac:dyDescent="0.25">
      <c r="A334" s="280">
        <v>44939</v>
      </c>
      <c r="B334" s="102">
        <v>20</v>
      </c>
      <c r="C334" s="208">
        <v>292.07</v>
      </c>
      <c r="D334" s="208">
        <v>50.8489</v>
      </c>
      <c r="E334" s="208">
        <v>0.98260000000000003</v>
      </c>
      <c r="F334" s="208">
        <v>4.0057999999999998</v>
      </c>
      <c r="G334" s="208">
        <v>10.191000000000001</v>
      </c>
      <c r="H334" s="208">
        <v>53.580599999999997</v>
      </c>
      <c r="I334" s="208">
        <v>19.190100000000001</v>
      </c>
      <c r="J334" s="208">
        <v>106.3497</v>
      </c>
      <c r="K334" s="208">
        <v>19.705400000000001</v>
      </c>
      <c r="L334" s="208">
        <v>13.3682</v>
      </c>
      <c r="M334" s="208">
        <v>13.8477</v>
      </c>
    </row>
    <row r="335" spans="1:13" x14ac:dyDescent="0.25">
      <c r="A335" s="280">
        <v>44939</v>
      </c>
      <c r="B335" s="102">
        <v>21</v>
      </c>
      <c r="C335" s="208">
        <v>281.63639999999998</v>
      </c>
      <c r="D335" s="208">
        <v>48.533200000000001</v>
      </c>
      <c r="E335" s="208">
        <v>0.95050000000000001</v>
      </c>
      <c r="F335" s="208">
        <v>3.7789999999999999</v>
      </c>
      <c r="G335" s="208">
        <v>9.6478999999999999</v>
      </c>
      <c r="H335" s="208">
        <v>52.044400000000003</v>
      </c>
      <c r="I335" s="208">
        <v>18.673400000000001</v>
      </c>
      <c r="J335" s="208">
        <v>102.6455</v>
      </c>
      <c r="K335" s="208">
        <v>19.197500000000002</v>
      </c>
      <c r="L335" s="208">
        <v>12.8621</v>
      </c>
      <c r="M335" s="208">
        <v>13.302899999999999</v>
      </c>
    </row>
    <row r="336" spans="1:13" x14ac:dyDescent="0.25">
      <c r="A336" s="280">
        <v>44939</v>
      </c>
      <c r="B336" s="102">
        <v>22</v>
      </c>
      <c r="C336" s="208">
        <v>268.51130000000001</v>
      </c>
      <c r="D336" s="208">
        <v>46.075200000000002</v>
      </c>
      <c r="E336" s="208">
        <v>0.90669999999999995</v>
      </c>
      <c r="F336" s="208">
        <v>3.5102000000000002</v>
      </c>
      <c r="G336" s="208">
        <v>9.1805000000000003</v>
      </c>
      <c r="H336" s="208">
        <v>49.492100000000001</v>
      </c>
      <c r="I336" s="208">
        <v>17.741099999999999</v>
      </c>
      <c r="J336" s="208">
        <v>98.290499999999994</v>
      </c>
      <c r="K336" s="208">
        <v>18.2241</v>
      </c>
      <c r="L336" s="208">
        <v>12.908099999999999</v>
      </c>
      <c r="M336" s="208">
        <v>12.1828</v>
      </c>
    </row>
    <row r="337" spans="1:13" x14ac:dyDescent="0.25">
      <c r="A337" s="280">
        <v>44939</v>
      </c>
      <c r="B337" s="102">
        <v>23</v>
      </c>
      <c r="C337" s="208">
        <v>253.08160000000001</v>
      </c>
      <c r="D337" s="208">
        <v>43.259500000000003</v>
      </c>
      <c r="E337" s="208">
        <v>0.88329999999999997</v>
      </c>
      <c r="F337" s="208">
        <v>3.2732999999999999</v>
      </c>
      <c r="G337" s="208">
        <v>8.4259000000000004</v>
      </c>
      <c r="H337" s="208">
        <v>46.099899999999998</v>
      </c>
      <c r="I337" s="208">
        <v>16.432400000000001</v>
      </c>
      <c r="J337" s="208">
        <v>92.757999999999996</v>
      </c>
      <c r="K337" s="208">
        <v>17.452100000000002</v>
      </c>
      <c r="L337" s="208">
        <v>13.125299999999999</v>
      </c>
      <c r="M337" s="208">
        <v>11.3719</v>
      </c>
    </row>
    <row r="338" spans="1:13" x14ac:dyDescent="0.25">
      <c r="A338" s="280">
        <v>44939</v>
      </c>
      <c r="B338" s="102">
        <v>24</v>
      </c>
      <c r="C338" s="208">
        <v>236.85249999999999</v>
      </c>
      <c r="D338" s="208">
        <v>39.654699999999998</v>
      </c>
      <c r="E338" s="208">
        <v>0.79179999999999995</v>
      </c>
      <c r="F338" s="208">
        <v>3.0385</v>
      </c>
      <c r="G338" s="208">
        <v>7.7255000000000003</v>
      </c>
      <c r="H338" s="208">
        <v>42.744700000000002</v>
      </c>
      <c r="I338" s="208">
        <v>15.2849</v>
      </c>
      <c r="J338" s="208">
        <v>87.628399999999999</v>
      </c>
      <c r="K338" s="208">
        <v>16.665199999999999</v>
      </c>
      <c r="L338" s="208">
        <v>12.7883</v>
      </c>
      <c r="M338" s="208">
        <v>10.5305</v>
      </c>
    </row>
    <row r="339" spans="1:13" x14ac:dyDescent="0.25">
      <c r="A339" s="280">
        <v>44940</v>
      </c>
      <c r="B339" s="102">
        <v>1</v>
      </c>
      <c r="C339" s="208">
        <v>223.93879999999999</v>
      </c>
      <c r="D339" s="208">
        <v>36.655500000000004</v>
      </c>
      <c r="E339" s="208">
        <v>0.73960000000000004</v>
      </c>
      <c r="F339" s="208">
        <v>2.7978999999999998</v>
      </c>
      <c r="G339" s="208">
        <v>7.3472999999999997</v>
      </c>
      <c r="H339" s="208">
        <v>39.633400000000002</v>
      </c>
      <c r="I339" s="208">
        <v>14.2875</v>
      </c>
      <c r="J339" s="208">
        <v>83.729799999999997</v>
      </c>
      <c r="K339" s="208">
        <v>16.1264</v>
      </c>
      <c r="L339" s="208">
        <v>12.6561</v>
      </c>
      <c r="M339" s="208">
        <v>9.9652999999999992</v>
      </c>
    </row>
    <row r="340" spans="1:13" x14ac:dyDescent="0.25">
      <c r="A340" s="280">
        <v>44940</v>
      </c>
      <c r="B340" s="102">
        <v>2</v>
      </c>
      <c r="C340" s="208">
        <v>215.4144</v>
      </c>
      <c r="D340" s="208">
        <v>34.431600000000003</v>
      </c>
      <c r="E340" s="208">
        <v>0.71719999999999995</v>
      </c>
      <c r="F340" s="208">
        <v>2.6593</v>
      </c>
      <c r="G340" s="208">
        <v>7.0914999999999999</v>
      </c>
      <c r="H340" s="208">
        <v>37.835700000000003</v>
      </c>
      <c r="I340" s="208">
        <v>13.6904</v>
      </c>
      <c r="J340" s="208">
        <v>80.976399999999998</v>
      </c>
      <c r="K340" s="208">
        <v>15.885400000000001</v>
      </c>
      <c r="L340" s="208">
        <v>12.4915</v>
      </c>
      <c r="M340" s="208">
        <v>9.6354000000000006</v>
      </c>
    </row>
    <row r="341" spans="1:13" x14ac:dyDescent="0.25">
      <c r="A341" s="280">
        <v>44940</v>
      </c>
      <c r="B341" s="102">
        <v>3</v>
      </c>
      <c r="C341" s="208">
        <v>210.04</v>
      </c>
      <c r="D341" s="208">
        <v>32.89</v>
      </c>
      <c r="E341" s="208">
        <v>0.69540000000000002</v>
      </c>
      <c r="F341" s="208">
        <v>2.5642</v>
      </c>
      <c r="G341" s="208">
        <v>6.9310999999999998</v>
      </c>
      <c r="H341" s="208">
        <v>36.7652</v>
      </c>
      <c r="I341" s="208">
        <v>13.2521</v>
      </c>
      <c r="J341" s="208">
        <v>79.364400000000003</v>
      </c>
      <c r="K341" s="208">
        <v>15.8954</v>
      </c>
      <c r="L341" s="208">
        <v>12.190200000000001</v>
      </c>
      <c r="M341" s="208">
        <v>9.4920000000000009</v>
      </c>
    </row>
    <row r="342" spans="1:13" x14ac:dyDescent="0.25">
      <c r="A342" s="280">
        <v>44940</v>
      </c>
      <c r="B342" s="102">
        <v>4</v>
      </c>
      <c r="C342" s="208">
        <v>207.90360000000001</v>
      </c>
      <c r="D342" s="208">
        <v>32.442</v>
      </c>
      <c r="E342" s="208">
        <v>0.66259999999999997</v>
      </c>
      <c r="F342" s="208">
        <v>2.5526</v>
      </c>
      <c r="G342" s="208">
        <v>6.9265999999999996</v>
      </c>
      <c r="H342" s="208">
        <v>36.335999999999999</v>
      </c>
      <c r="I342" s="208">
        <v>13.057600000000001</v>
      </c>
      <c r="J342" s="208">
        <v>78.639499999999998</v>
      </c>
      <c r="K342" s="208">
        <v>15.9139</v>
      </c>
      <c r="L342" s="208">
        <v>11.944800000000001</v>
      </c>
      <c r="M342" s="208">
        <v>9.4280000000000008</v>
      </c>
    </row>
    <row r="343" spans="1:13" x14ac:dyDescent="0.25">
      <c r="A343" s="280">
        <v>44940</v>
      </c>
      <c r="B343" s="102">
        <v>5</v>
      </c>
      <c r="C343" s="208">
        <v>209.4273</v>
      </c>
      <c r="D343" s="208">
        <v>32.5807</v>
      </c>
      <c r="E343" s="208">
        <v>0.67579999999999996</v>
      </c>
      <c r="F343" s="208">
        <v>2.6404999999999998</v>
      </c>
      <c r="G343" s="208">
        <v>7.0914000000000001</v>
      </c>
      <c r="H343" s="208">
        <v>36.057600000000001</v>
      </c>
      <c r="I343" s="208">
        <v>13.1113</v>
      </c>
      <c r="J343" s="208">
        <v>78.8476</v>
      </c>
      <c r="K343" s="208">
        <v>16.3368</v>
      </c>
      <c r="L343" s="208">
        <v>12.507</v>
      </c>
      <c r="M343" s="208">
        <v>9.5785999999999998</v>
      </c>
    </row>
    <row r="344" spans="1:13" x14ac:dyDescent="0.25">
      <c r="A344" s="280">
        <v>44940</v>
      </c>
      <c r="B344" s="102">
        <v>6</v>
      </c>
      <c r="C344" s="208">
        <v>215.61410000000001</v>
      </c>
      <c r="D344" s="208">
        <v>33.742600000000003</v>
      </c>
      <c r="E344" s="208">
        <v>0.69269999999999998</v>
      </c>
      <c r="F344" s="208">
        <v>2.7717000000000001</v>
      </c>
      <c r="G344" s="208">
        <v>7.4413</v>
      </c>
      <c r="H344" s="208">
        <v>37.388800000000003</v>
      </c>
      <c r="I344" s="208">
        <v>13.3666</v>
      </c>
      <c r="J344" s="208">
        <v>80.790700000000001</v>
      </c>
      <c r="K344" s="208">
        <v>16.9346</v>
      </c>
      <c r="L344" s="208">
        <v>12.6778</v>
      </c>
      <c r="M344" s="208">
        <v>9.8072999999999997</v>
      </c>
    </row>
    <row r="345" spans="1:13" x14ac:dyDescent="0.25">
      <c r="A345" s="280">
        <v>44940</v>
      </c>
      <c r="B345" s="102">
        <v>7</v>
      </c>
      <c r="C345" s="208">
        <v>226.2226</v>
      </c>
      <c r="D345" s="208">
        <v>35.857599999999998</v>
      </c>
      <c r="E345" s="208">
        <v>0.74260000000000004</v>
      </c>
      <c r="F345" s="208">
        <v>3.0139</v>
      </c>
      <c r="G345" s="208">
        <v>7.9587000000000003</v>
      </c>
      <c r="H345" s="208">
        <v>38.994500000000002</v>
      </c>
      <c r="I345" s="208">
        <v>14.0276</v>
      </c>
      <c r="J345" s="208">
        <v>84.697900000000004</v>
      </c>
      <c r="K345" s="208">
        <v>17.771799999999999</v>
      </c>
      <c r="L345" s="208">
        <v>12.777100000000001</v>
      </c>
      <c r="M345" s="208">
        <v>10.3809</v>
      </c>
    </row>
    <row r="346" spans="1:13" x14ac:dyDescent="0.25">
      <c r="A346" s="280">
        <v>44940</v>
      </c>
      <c r="B346" s="102">
        <v>8</v>
      </c>
      <c r="C346" s="208">
        <v>238.5239</v>
      </c>
      <c r="D346" s="208">
        <v>38.8127</v>
      </c>
      <c r="E346" s="208">
        <v>0.77339999999999998</v>
      </c>
      <c r="F346" s="208">
        <v>3.2585000000000002</v>
      </c>
      <c r="G346" s="208">
        <v>8.5943000000000005</v>
      </c>
      <c r="H346" s="208">
        <v>41.524900000000002</v>
      </c>
      <c r="I346" s="208">
        <v>14.41</v>
      </c>
      <c r="J346" s="208">
        <v>88.388099999999994</v>
      </c>
      <c r="K346" s="208">
        <v>19.151700000000002</v>
      </c>
      <c r="L346" s="208">
        <v>12.433</v>
      </c>
      <c r="M346" s="208">
        <v>11.177300000000001</v>
      </c>
    </row>
    <row r="347" spans="1:13" x14ac:dyDescent="0.25">
      <c r="A347" s="280">
        <v>44940</v>
      </c>
      <c r="B347" s="102">
        <v>9</v>
      </c>
      <c r="C347" s="208">
        <v>249.84690000000001</v>
      </c>
      <c r="D347" s="208">
        <v>41.604599999999998</v>
      </c>
      <c r="E347" s="208">
        <v>0.83199999999999996</v>
      </c>
      <c r="F347" s="208">
        <v>3.5434999999999999</v>
      </c>
      <c r="G347" s="208">
        <v>8.6539000000000001</v>
      </c>
      <c r="H347" s="208">
        <v>44.171199999999999</v>
      </c>
      <c r="I347" s="208">
        <v>15.3531</v>
      </c>
      <c r="J347" s="208">
        <v>91.983800000000002</v>
      </c>
      <c r="K347" s="208">
        <v>19.9282</v>
      </c>
      <c r="L347" s="208">
        <v>12.1212</v>
      </c>
      <c r="M347" s="208">
        <v>11.6554</v>
      </c>
    </row>
    <row r="348" spans="1:13" x14ac:dyDescent="0.25">
      <c r="A348" s="280">
        <v>44940</v>
      </c>
      <c r="B348" s="102">
        <v>10</v>
      </c>
      <c r="C348" s="208">
        <v>258.20490000000001</v>
      </c>
      <c r="D348" s="208">
        <v>42.9773</v>
      </c>
      <c r="E348" s="208">
        <v>0.88880000000000003</v>
      </c>
      <c r="F348" s="208">
        <v>3.6802999999999999</v>
      </c>
      <c r="G348" s="208">
        <v>8.7091999999999992</v>
      </c>
      <c r="H348" s="208">
        <v>47.023899999999998</v>
      </c>
      <c r="I348" s="208">
        <v>16.512</v>
      </c>
      <c r="J348" s="208">
        <v>93.7714</v>
      </c>
      <c r="K348" s="208">
        <v>20.357099999999999</v>
      </c>
      <c r="L348" s="208">
        <v>12.1105</v>
      </c>
      <c r="M348" s="208">
        <v>12.1744</v>
      </c>
    </row>
    <row r="349" spans="1:13" x14ac:dyDescent="0.25">
      <c r="A349" s="280">
        <v>44940</v>
      </c>
      <c r="B349" s="102">
        <v>11</v>
      </c>
      <c r="C349" s="208">
        <v>261.97980000000001</v>
      </c>
      <c r="D349" s="208">
        <v>43.626899999999999</v>
      </c>
      <c r="E349" s="208">
        <v>0.83540000000000003</v>
      </c>
      <c r="F349" s="208">
        <v>3.4794999999999998</v>
      </c>
      <c r="G349" s="208">
        <v>8.9408999999999992</v>
      </c>
      <c r="H349" s="208">
        <v>48.301000000000002</v>
      </c>
      <c r="I349" s="208">
        <v>17.0915</v>
      </c>
      <c r="J349" s="208">
        <v>94.643000000000001</v>
      </c>
      <c r="K349" s="208">
        <v>20.5336</v>
      </c>
      <c r="L349" s="208">
        <v>11.8035</v>
      </c>
      <c r="M349" s="208">
        <v>12.724500000000001</v>
      </c>
    </row>
    <row r="350" spans="1:13" x14ac:dyDescent="0.25">
      <c r="A350" s="280">
        <v>44940</v>
      </c>
      <c r="B350" s="102">
        <v>12</v>
      </c>
      <c r="C350" s="208">
        <v>262.98070000000001</v>
      </c>
      <c r="D350" s="208">
        <v>43.649799999999999</v>
      </c>
      <c r="E350" s="208">
        <v>0.87170000000000003</v>
      </c>
      <c r="F350" s="208">
        <v>3.4832000000000001</v>
      </c>
      <c r="G350" s="208">
        <v>9.0821000000000005</v>
      </c>
      <c r="H350" s="208">
        <v>47.102899999999998</v>
      </c>
      <c r="I350" s="208">
        <v>17.534400000000002</v>
      </c>
      <c r="J350" s="208">
        <v>95.620699999999999</v>
      </c>
      <c r="K350" s="208">
        <v>20.603100000000001</v>
      </c>
      <c r="L350" s="208">
        <v>11.7967</v>
      </c>
      <c r="M350" s="208">
        <v>13.2361</v>
      </c>
    </row>
    <row r="351" spans="1:13" x14ac:dyDescent="0.25">
      <c r="A351" s="280">
        <v>44940</v>
      </c>
      <c r="B351" s="102">
        <v>13</v>
      </c>
      <c r="C351" s="208">
        <v>260.91789999999997</v>
      </c>
      <c r="D351" s="208">
        <v>43.887300000000003</v>
      </c>
      <c r="E351" s="208">
        <v>0.85960000000000003</v>
      </c>
      <c r="F351" s="208">
        <v>3.7019000000000002</v>
      </c>
      <c r="G351" s="208">
        <v>9.1849000000000007</v>
      </c>
      <c r="H351" s="208">
        <v>44.5959</v>
      </c>
      <c r="I351" s="208">
        <v>17.735600000000002</v>
      </c>
      <c r="J351" s="208">
        <v>96.802199999999999</v>
      </c>
      <c r="K351" s="208">
        <v>19.8066</v>
      </c>
      <c r="L351" s="208">
        <v>11.2912</v>
      </c>
      <c r="M351" s="208">
        <v>13.0527</v>
      </c>
    </row>
    <row r="352" spans="1:13" x14ac:dyDescent="0.25">
      <c r="A352" s="280">
        <v>44940</v>
      </c>
      <c r="B352" s="102">
        <v>14</v>
      </c>
      <c r="C352" s="208">
        <v>259.3646</v>
      </c>
      <c r="D352" s="208">
        <v>43.685099999999998</v>
      </c>
      <c r="E352" s="208">
        <v>0.87009999999999998</v>
      </c>
      <c r="F352" s="208">
        <v>3.6015999999999999</v>
      </c>
      <c r="G352" s="208">
        <v>9.1382999999999992</v>
      </c>
      <c r="H352" s="208">
        <v>46.545200000000001</v>
      </c>
      <c r="I352" s="208">
        <v>17.802800000000001</v>
      </c>
      <c r="J352" s="208">
        <v>95.350300000000004</v>
      </c>
      <c r="K352" s="208">
        <v>18.085999999999999</v>
      </c>
      <c r="L352" s="208">
        <v>11.318899999999999</v>
      </c>
      <c r="M352" s="208">
        <v>12.9663</v>
      </c>
    </row>
    <row r="353" spans="1:13" x14ac:dyDescent="0.25">
      <c r="A353" s="280">
        <v>44940</v>
      </c>
      <c r="B353" s="102">
        <v>15</v>
      </c>
      <c r="C353" s="208">
        <v>254.5292</v>
      </c>
      <c r="D353" s="208">
        <v>42.798499999999997</v>
      </c>
      <c r="E353" s="208">
        <v>0.879</v>
      </c>
      <c r="F353" s="208">
        <v>3.6467999999999998</v>
      </c>
      <c r="G353" s="208">
        <v>8.3541000000000007</v>
      </c>
      <c r="H353" s="208">
        <v>44.918500000000002</v>
      </c>
      <c r="I353" s="208">
        <v>17.537400000000002</v>
      </c>
      <c r="J353" s="208">
        <v>93.849199999999996</v>
      </c>
      <c r="K353" s="208">
        <v>18.605799999999999</v>
      </c>
      <c r="L353" s="208">
        <v>11.3096</v>
      </c>
      <c r="M353" s="208">
        <v>12.6303</v>
      </c>
    </row>
    <row r="354" spans="1:13" x14ac:dyDescent="0.25">
      <c r="A354" s="280">
        <v>44940</v>
      </c>
      <c r="B354" s="102">
        <v>16</v>
      </c>
      <c r="C354" s="208">
        <v>258.89249999999998</v>
      </c>
      <c r="D354" s="208">
        <v>44.381500000000003</v>
      </c>
      <c r="E354" s="208">
        <v>0.90669999999999995</v>
      </c>
      <c r="F354" s="208">
        <v>3.6539999999999999</v>
      </c>
      <c r="G354" s="208">
        <v>8.9502000000000006</v>
      </c>
      <c r="H354" s="208">
        <v>42.539900000000003</v>
      </c>
      <c r="I354" s="208">
        <v>17.394100000000002</v>
      </c>
      <c r="J354" s="208">
        <v>96.347300000000004</v>
      </c>
      <c r="K354" s="208">
        <v>20.4025</v>
      </c>
      <c r="L354" s="208">
        <v>11.5944</v>
      </c>
      <c r="M354" s="208">
        <v>12.7219</v>
      </c>
    </row>
    <row r="355" spans="1:13" x14ac:dyDescent="0.25">
      <c r="A355" s="280">
        <v>44940</v>
      </c>
      <c r="B355" s="102">
        <v>17</v>
      </c>
      <c r="C355" s="208">
        <v>271.47109999999998</v>
      </c>
      <c r="D355" s="208">
        <v>47.269199999999998</v>
      </c>
      <c r="E355" s="208">
        <v>0.92049999999999998</v>
      </c>
      <c r="F355" s="208">
        <v>3.6959</v>
      </c>
      <c r="G355" s="208">
        <v>9.8314000000000004</v>
      </c>
      <c r="H355" s="208">
        <v>46.353099999999998</v>
      </c>
      <c r="I355" s="208">
        <v>17.8203</v>
      </c>
      <c r="J355" s="208">
        <v>99.769199999999998</v>
      </c>
      <c r="K355" s="208">
        <v>20.9161</v>
      </c>
      <c r="L355" s="208">
        <v>11.7334</v>
      </c>
      <c r="M355" s="208">
        <v>13.162000000000001</v>
      </c>
    </row>
    <row r="356" spans="1:13" x14ac:dyDescent="0.25">
      <c r="A356" s="280">
        <v>44940</v>
      </c>
      <c r="B356" s="102">
        <v>18</v>
      </c>
      <c r="C356" s="208">
        <v>286.54809999999998</v>
      </c>
      <c r="D356" s="208">
        <v>51.244999999999997</v>
      </c>
      <c r="E356" s="208">
        <v>0.96050000000000002</v>
      </c>
      <c r="F356" s="208">
        <v>3.9336000000000002</v>
      </c>
      <c r="G356" s="208">
        <v>10.700799999999999</v>
      </c>
      <c r="H356" s="208">
        <v>48.953000000000003</v>
      </c>
      <c r="I356" s="208">
        <v>18.980799999999999</v>
      </c>
      <c r="J356" s="208">
        <v>103.7214</v>
      </c>
      <c r="K356" s="208">
        <v>21.557300000000001</v>
      </c>
      <c r="L356" s="208">
        <v>12.768700000000001</v>
      </c>
      <c r="M356" s="208">
        <v>13.727</v>
      </c>
    </row>
    <row r="357" spans="1:13" x14ac:dyDescent="0.25">
      <c r="A357" s="280">
        <v>44940</v>
      </c>
      <c r="B357" s="102">
        <v>19</v>
      </c>
      <c r="C357" s="208">
        <v>285.99419999999998</v>
      </c>
      <c r="D357" s="208">
        <v>51.513500000000001</v>
      </c>
      <c r="E357" s="208">
        <v>0.94269999999999998</v>
      </c>
      <c r="F357" s="208">
        <v>3.9740000000000002</v>
      </c>
      <c r="G357" s="208">
        <v>10.5725</v>
      </c>
      <c r="H357" s="208">
        <v>48.182699999999997</v>
      </c>
      <c r="I357" s="208">
        <v>19.260899999999999</v>
      </c>
      <c r="J357" s="208">
        <v>103.3137</v>
      </c>
      <c r="K357" s="208">
        <v>21.110199999999999</v>
      </c>
      <c r="L357" s="208">
        <v>13.4183</v>
      </c>
      <c r="M357" s="208">
        <v>13.7057</v>
      </c>
    </row>
    <row r="358" spans="1:13" x14ac:dyDescent="0.25">
      <c r="A358" s="280">
        <v>44940</v>
      </c>
      <c r="B358" s="102">
        <v>20</v>
      </c>
      <c r="C358" s="208">
        <v>280.15410000000003</v>
      </c>
      <c r="D358" s="208">
        <v>50.094000000000001</v>
      </c>
      <c r="E358" s="208">
        <v>0.97699999999999998</v>
      </c>
      <c r="F358" s="208">
        <v>3.7804000000000002</v>
      </c>
      <c r="G358" s="208">
        <v>10.0608</v>
      </c>
      <c r="H358" s="208">
        <v>46.7239</v>
      </c>
      <c r="I358" s="208">
        <v>18.818999999999999</v>
      </c>
      <c r="J358" s="208">
        <v>101.35550000000001</v>
      </c>
      <c r="K358" s="208">
        <v>20.611799999999999</v>
      </c>
      <c r="L358" s="208">
        <v>14.361700000000001</v>
      </c>
      <c r="M358" s="208">
        <v>13.37</v>
      </c>
    </row>
    <row r="359" spans="1:13" x14ac:dyDescent="0.25">
      <c r="A359" s="280">
        <v>44940</v>
      </c>
      <c r="B359" s="102">
        <v>21</v>
      </c>
      <c r="C359" s="208">
        <v>272.8098</v>
      </c>
      <c r="D359" s="208">
        <v>47.962699999999998</v>
      </c>
      <c r="E359" s="208">
        <v>0.96699999999999997</v>
      </c>
      <c r="F359" s="208">
        <v>3.7536999999999998</v>
      </c>
      <c r="G359" s="208">
        <v>9.6674000000000007</v>
      </c>
      <c r="H359" s="208">
        <v>45.4405</v>
      </c>
      <c r="I359" s="208">
        <v>18.285</v>
      </c>
      <c r="J359" s="208">
        <v>99.422499999999999</v>
      </c>
      <c r="K359" s="208">
        <v>20.017499999999998</v>
      </c>
      <c r="L359" s="208">
        <v>14.5306</v>
      </c>
      <c r="M359" s="208">
        <v>12.7629</v>
      </c>
    </row>
    <row r="360" spans="1:13" x14ac:dyDescent="0.25">
      <c r="A360" s="280">
        <v>44940</v>
      </c>
      <c r="B360" s="102">
        <v>22</v>
      </c>
      <c r="C360" s="208">
        <v>262.95119999999997</v>
      </c>
      <c r="D360" s="208">
        <v>46.173000000000002</v>
      </c>
      <c r="E360" s="208">
        <v>0.92610000000000003</v>
      </c>
      <c r="F360" s="208">
        <v>3.5598000000000001</v>
      </c>
      <c r="G360" s="208">
        <v>9.2499000000000002</v>
      </c>
      <c r="H360" s="208">
        <v>43.284500000000001</v>
      </c>
      <c r="I360" s="208">
        <v>17.567</v>
      </c>
      <c r="J360" s="208">
        <v>96.254499999999993</v>
      </c>
      <c r="K360" s="208">
        <v>19.166799999999999</v>
      </c>
      <c r="L360" s="208">
        <v>14.5647</v>
      </c>
      <c r="M360" s="208">
        <v>12.2049</v>
      </c>
    </row>
    <row r="361" spans="1:13" x14ac:dyDescent="0.25">
      <c r="A361" s="280">
        <v>44940</v>
      </c>
      <c r="B361" s="102">
        <v>23</v>
      </c>
      <c r="C361" s="208">
        <v>248.74930000000001</v>
      </c>
      <c r="D361" s="208">
        <v>43.057499999999997</v>
      </c>
      <c r="E361" s="208">
        <v>0.85419999999999996</v>
      </c>
      <c r="F361" s="208">
        <v>3.2909999999999999</v>
      </c>
      <c r="G361" s="208">
        <v>8.6411999999999995</v>
      </c>
      <c r="H361" s="208">
        <v>40.862099999999998</v>
      </c>
      <c r="I361" s="208">
        <v>16.345099999999999</v>
      </c>
      <c r="J361" s="208">
        <v>91.816299999999998</v>
      </c>
      <c r="K361" s="208">
        <v>18.112500000000001</v>
      </c>
      <c r="L361" s="208">
        <v>14.5175</v>
      </c>
      <c r="M361" s="208">
        <v>11.251899999999999</v>
      </c>
    </row>
    <row r="362" spans="1:13" x14ac:dyDescent="0.25">
      <c r="A362" s="280">
        <v>44940</v>
      </c>
      <c r="B362" s="102">
        <v>24</v>
      </c>
      <c r="C362" s="208">
        <v>233.76499999999999</v>
      </c>
      <c r="D362" s="208">
        <v>40.146700000000003</v>
      </c>
      <c r="E362" s="208">
        <v>0.81430000000000002</v>
      </c>
      <c r="F362" s="208">
        <v>3.0036999999999998</v>
      </c>
      <c r="G362" s="208">
        <v>7.9114000000000004</v>
      </c>
      <c r="H362" s="208">
        <v>37.877099999999999</v>
      </c>
      <c r="I362" s="208">
        <v>15.097799999999999</v>
      </c>
      <c r="J362" s="208">
        <v>87.041700000000006</v>
      </c>
      <c r="K362" s="208">
        <v>17.331499999999998</v>
      </c>
      <c r="L362" s="208">
        <v>14.0388</v>
      </c>
      <c r="M362" s="208">
        <v>10.502000000000001</v>
      </c>
    </row>
    <row r="363" spans="1:13" x14ac:dyDescent="0.25">
      <c r="A363" s="280">
        <v>44941</v>
      </c>
      <c r="B363" s="102">
        <v>1</v>
      </c>
      <c r="C363" s="208">
        <v>223.0352</v>
      </c>
      <c r="D363" s="208">
        <v>37.314700000000002</v>
      </c>
      <c r="E363" s="208">
        <v>0.78380000000000005</v>
      </c>
      <c r="F363" s="208">
        <v>2.8113000000000001</v>
      </c>
      <c r="G363" s="208">
        <v>7.4714999999999998</v>
      </c>
      <c r="H363" s="208">
        <v>35.936500000000002</v>
      </c>
      <c r="I363" s="208">
        <v>14.112299999999999</v>
      </c>
      <c r="J363" s="208">
        <v>83.823800000000006</v>
      </c>
      <c r="K363" s="208">
        <v>16.8642</v>
      </c>
      <c r="L363" s="208">
        <v>13.967700000000001</v>
      </c>
      <c r="M363" s="208">
        <v>9.9494000000000007</v>
      </c>
    </row>
    <row r="364" spans="1:13" x14ac:dyDescent="0.25">
      <c r="A364" s="280">
        <v>44941</v>
      </c>
      <c r="B364" s="102">
        <v>2</v>
      </c>
      <c r="C364" s="208">
        <v>214.87270000000001</v>
      </c>
      <c r="D364" s="208">
        <v>35.054400000000001</v>
      </c>
      <c r="E364" s="208">
        <v>0.73380000000000001</v>
      </c>
      <c r="F364" s="208">
        <v>2.6831</v>
      </c>
      <c r="G364" s="208">
        <v>7.2058</v>
      </c>
      <c r="H364" s="208">
        <v>34.243899999999996</v>
      </c>
      <c r="I364" s="208">
        <v>13.496499999999999</v>
      </c>
      <c r="J364" s="208">
        <v>81.645700000000005</v>
      </c>
      <c r="K364" s="208">
        <v>16.761199999999999</v>
      </c>
      <c r="L364" s="208">
        <v>13.5467</v>
      </c>
      <c r="M364" s="208">
        <v>9.5015999999999998</v>
      </c>
    </row>
    <row r="365" spans="1:13" x14ac:dyDescent="0.25">
      <c r="A365" s="280">
        <v>44941</v>
      </c>
      <c r="B365" s="102">
        <v>3</v>
      </c>
      <c r="C365" s="208">
        <v>210.03800000000001</v>
      </c>
      <c r="D365" s="208">
        <v>33.648899999999998</v>
      </c>
      <c r="E365" s="208">
        <v>0.72230000000000005</v>
      </c>
      <c r="F365" s="208">
        <v>2.6284000000000001</v>
      </c>
      <c r="G365" s="208">
        <v>7.1026999999999996</v>
      </c>
      <c r="H365" s="208">
        <v>33.366300000000003</v>
      </c>
      <c r="I365" s="208">
        <v>13.138199999999999</v>
      </c>
      <c r="J365" s="208">
        <v>80.239400000000003</v>
      </c>
      <c r="K365" s="208">
        <v>16.736599999999999</v>
      </c>
      <c r="L365" s="208">
        <v>13.048299999999999</v>
      </c>
      <c r="M365" s="208">
        <v>9.4069000000000003</v>
      </c>
    </row>
    <row r="366" spans="1:13" x14ac:dyDescent="0.25">
      <c r="A366" s="280">
        <v>44941</v>
      </c>
      <c r="B366" s="102">
        <v>4</v>
      </c>
      <c r="C366" s="208">
        <v>206.4307</v>
      </c>
      <c r="D366" s="208">
        <v>32.826000000000001</v>
      </c>
      <c r="E366" s="208">
        <v>0.7268</v>
      </c>
      <c r="F366" s="208">
        <v>2.6164999999999998</v>
      </c>
      <c r="G366" s="208">
        <v>7.1016000000000004</v>
      </c>
      <c r="H366" s="208">
        <v>33.106900000000003</v>
      </c>
      <c r="I366" s="208">
        <v>12.894500000000001</v>
      </c>
      <c r="J366" s="208">
        <v>79.533900000000003</v>
      </c>
      <c r="K366" s="208">
        <v>16.805499999999999</v>
      </c>
      <c r="L366" s="208">
        <v>11.3604</v>
      </c>
      <c r="M366" s="208">
        <v>9.4586000000000006</v>
      </c>
    </row>
    <row r="367" spans="1:13" x14ac:dyDescent="0.25">
      <c r="A367" s="280">
        <v>44941</v>
      </c>
      <c r="B367" s="102">
        <v>5</v>
      </c>
      <c r="C367" s="208">
        <v>207.49629999999999</v>
      </c>
      <c r="D367" s="208">
        <v>32.735700000000001</v>
      </c>
      <c r="E367" s="208">
        <v>0.70909999999999995</v>
      </c>
      <c r="F367" s="208">
        <v>2.7246000000000001</v>
      </c>
      <c r="G367" s="208">
        <v>7.1157000000000004</v>
      </c>
      <c r="H367" s="208">
        <v>33.421399999999998</v>
      </c>
      <c r="I367" s="208">
        <v>12.8736</v>
      </c>
      <c r="J367" s="208">
        <v>79.470299999999995</v>
      </c>
      <c r="K367" s="208">
        <v>17.371700000000001</v>
      </c>
      <c r="L367" s="208">
        <v>11.5161</v>
      </c>
      <c r="M367" s="208">
        <v>9.5580999999999996</v>
      </c>
    </row>
    <row r="368" spans="1:13" x14ac:dyDescent="0.25">
      <c r="A368" s="280">
        <v>44941</v>
      </c>
      <c r="B368" s="102">
        <v>6</v>
      </c>
      <c r="C368" s="208">
        <v>212.8623</v>
      </c>
      <c r="D368" s="208">
        <v>33.625100000000003</v>
      </c>
      <c r="E368" s="208">
        <v>0.72919999999999996</v>
      </c>
      <c r="F368" s="208">
        <v>2.8382000000000001</v>
      </c>
      <c r="G368" s="208">
        <v>7.3818000000000001</v>
      </c>
      <c r="H368" s="208">
        <v>34.7119</v>
      </c>
      <c r="I368" s="208">
        <v>13.1402</v>
      </c>
      <c r="J368" s="208">
        <v>80.736800000000002</v>
      </c>
      <c r="K368" s="208">
        <v>17.9679</v>
      </c>
      <c r="L368" s="208">
        <v>11.7798</v>
      </c>
      <c r="M368" s="208">
        <v>9.9513999999999996</v>
      </c>
    </row>
    <row r="369" spans="1:13" x14ac:dyDescent="0.25">
      <c r="A369" s="280">
        <v>44941</v>
      </c>
      <c r="B369" s="102">
        <v>7</v>
      </c>
      <c r="C369" s="208">
        <v>223.01820000000001</v>
      </c>
      <c r="D369" s="208">
        <v>35.467399999999998</v>
      </c>
      <c r="E369" s="208">
        <v>0.76190000000000002</v>
      </c>
      <c r="F369" s="208">
        <v>2.9996</v>
      </c>
      <c r="G369" s="208">
        <v>7.9607000000000001</v>
      </c>
      <c r="H369" s="208">
        <v>36.752200000000002</v>
      </c>
      <c r="I369" s="208">
        <v>13.6869</v>
      </c>
      <c r="J369" s="208">
        <v>83.888499999999993</v>
      </c>
      <c r="K369" s="208">
        <v>19.119499999999999</v>
      </c>
      <c r="L369" s="208">
        <v>11.862500000000001</v>
      </c>
      <c r="M369" s="208">
        <v>10.519</v>
      </c>
    </row>
    <row r="370" spans="1:13" x14ac:dyDescent="0.25">
      <c r="A370" s="280">
        <v>44941</v>
      </c>
      <c r="B370" s="102">
        <v>8</v>
      </c>
      <c r="C370" s="208">
        <v>232.05019999999999</v>
      </c>
      <c r="D370" s="208">
        <v>38.107100000000003</v>
      </c>
      <c r="E370" s="208">
        <v>0.78649999999999998</v>
      </c>
      <c r="F370" s="208">
        <v>3.1878000000000002</v>
      </c>
      <c r="G370" s="208">
        <v>8.57</v>
      </c>
      <c r="H370" s="208">
        <v>38.528799999999997</v>
      </c>
      <c r="I370" s="208">
        <v>13.9695</v>
      </c>
      <c r="J370" s="208">
        <v>86.858900000000006</v>
      </c>
      <c r="K370" s="208">
        <v>19.9878</v>
      </c>
      <c r="L370" s="208">
        <v>11.2157</v>
      </c>
      <c r="M370" s="208">
        <v>10.838100000000001</v>
      </c>
    </row>
    <row r="371" spans="1:13" x14ac:dyDescent="0.25">
      <c r="A371" s="280">
        <v>44941</v>
      </c>
      <c r="B371" s="102">
        <v>9</v>
      </c>
      <c r="C371" s="208">
        <v>241.67089999999999</v>
      </c>
      <c r="D371" s="208">
        <v>41.110599999999998</v>
      </c>
      <c r="E371" s="208">
        <v>0.83409999999999995</v>
      </c>
      <c r="F371" s="208">
        <v>3.3748999999999998</v>
      </c>
      <c r="G371" s="208">
        <v>8.6227999999999998</v>
      </c>
      <c r="H371" s="208">
        <v>40.695399999999999</v>
      </c>
      <c r="I371" s="208">
        <v>14.7493</v>
      </c>
      <c r="J371" s="208">
        <v>90.247</v>
      </c>
      <c r="K371" s="208">
        <v>19.536300000000001</v>
      </c>
      <c r="L371" s="208">
        <v>11.2593</v>
      </c>
      <c r="M371" s="208">
        <v>11.241199999999999</v>
      </c>
    </row>
    <row r="372" spans="1:13" x14ac:dyDescent="0.25">
      <c r="A372" s="280">
        <v>44941</v>
      </c>
      <c r="B372" s="102">
        <v>10</v>
      </c>
      <c r="C372" s="208">
        <v>245.70150000000001</v>
      </c>
      <c r="D372" s="208">
        <v>42.811900000000001</v>
      </c>
      <c r="E372" s="208">
        <v>0.86750000000000005</v>
      </c>
      <c r="F372" s="208">
        <v>3.4468000000000001</v>
      </c>
      <c r="G372" s="208">
        <v>8.2875999999999994</v>
      </c>
      <c r="H372" s="208">
        <v>42.5075</v>
      </c>
      <c r="I372" s="208">
        <v>15.4552</v>
      </c>
      <c r="J372" s="208">
        <v>92.398399999999995</v>
      </c>
      <c r="K372" s="208">
        <v>15.914</v>
      </c>
      <c r="L372" s="208">
        <v>12.201700000000001</v>
      </c>
      <c r="M372" s="208">
        <v>11.8109</v>
      </c>
    </row>
    <row r="373" spans="1:13" x14ac:dyDescent="0.25">
      <c r="A373" s="280">
        <v>44941</v>
      </c>
      <c r="B373" s="102">
        <v>11</v>
      </c>
      <c r="C373" s="208">
        <v>251.81829999999999</v>
      </c>
      <c r="D373" s="208">
        <v>43.167200000000001</v>
      </c>
      <c r="E373" s="208">
        <v>0.88039999999999996</v>
      </c>
      <c r="F373" s="208">
        <v>3.5082</v>
      </c>
      <c r="G373" s="208">
        <v>7.9484000000000004</v>
      </c>
      <c r="H373" s="208">
        <v>43.773400000000002</v>
      </c>
      <c r="I373" s="208">
        <v>15.812900000000001</v>
      </c>
      <c r="J373" s="208">
        <v>93.881500000000003</v>
      </c>
      <c r="K373" s="208">
        <v>18.925799999999999</v>
      </c>
      <c r="L373" s="208">
        <v>11.8995</v>
      </c>
      <c r="M373" s="208">
        <v>12.021000000000001</v>
      </c>
    </row>
    <row r="374" spans="1:13" x14ac:dyDescent="0.25">
      <c r="A374" s="280">
        <v>44941</v>
      </c>
      <c r="B374" s="102">
        <v>12</v>
      </c>
      <c r="C374" s="208">
        <v>254.75579999999999</v>
      </c>
      <c r="D374" s="208">
        <v>44.968699999999998</v>
      </c>
      <c r="E374" s="208">
        <v>0.95089999999999997</v>
      </c>
      <c r="F374" s="208">
        <v>3.6463999999999999</v>
      </c>
      <c r="G374" s="208">
        <v>8.1145999999999994</v>
      </c>
      <c r="H374" s="208">
        <v>43.83</v>
      </c>
      <c r="I374" s="208">
        <v>16.1281</v>
      </c>
      <c r="J374" s="208">
        <v>95.410799999999995</v>
      </c>
      <c r="K374" s="208">
        <v>18.4069</v>
      </c>
      <c r="L374" s="208">
        <v>11.0337</v>
      </c>
      <c r="M374" s="208">
        <v>12.265700000000001</v>
      </c>
    </row>
    <row r="375" spans="1:13" x14ac:dyDescent="0.25">
      <c r="A375" s="280">
        <v>44941</v>
      </c>
      <c r="B375" s="102">
        <v>13</v>
      </c>
      <c r="C375" s="208">
        <v>256.76670000000001</v>
      </c>
      <c r="D375" s="208">
        <v>45.082999999999998</v>
      </c>
      <c r="E375" s="208">
        <v>0.95030000000000003</v>
      </c>
      <c r="F375" s="208">
        <v>3.5966</v>
      </c>
      <c r="G375" s="208">
        <v>7.9695999999999998</v>
      </c>
      <c r="H375" s="208">
        <v>43.430500000000002</v>
      </c>
      <c r="I375" s="208">
        <v>16.345500000000001</v>
      </c>
      <c r="J375" s="208">
        <v>98.113299999999995</v>
      </c>
      <c r="K375" s="208">
        <v>18.228899999999999</v>
      </c>
      <c r="L375" s="208">
        <v>10.492599999999999</v>
      </c>
      <c r="M375" s="208">
        <v>12.5564</v>
      </c>
    </row>
    <row r="376" spans="1:13" x14ac:dyDescent="0.25">
      <c r="A376" s="280">
        <v>44941</v>
      </c>
      <c r="B376" s="102">
        <v>14</v>
      </c>
      <c r="C376" s="208">
        <v>258.0188</v>
      </c>
      <c r="D376" s="208">
        <v>46.011099999999999</v>
      </c>
      <c r="E376" s="208">
        <v>0.94530000000000003</v>
      </c>
      <c r="F376" s="208">
        <v>3.6196999999999999</v>
      </c>
      <c r="G376" s="208">
        <v>8.3045000000000009</v>
      </c>
      <c r="H376" s="208">
        <v>43.1327</v>
      </c>
      <c r="I376" s="208">
        <v>16.509899999999998</v>
      </c>
      <c r="J376" s="208">
        <v>97.712699999999998</v>
      </c>
      <c r="K376" s="208">
        <v>18.167300000000001</v>
      </c>
      <c r="L376" s="208">
        <v>11.1281</v>
      </c>
      <c r="M376" s="208">
        <v>12.487500000000001</v>
      </c>
    </row>
    <row r="377" spans="1:13" x14ac:dyDescent="0.25">
      <c r="A377" s="280">
        <v>44941</v>
      </c>
      <c r="B377" s="102">
        <v>15</v>
      </c>
      <c r="C377" s="208">
        <v>263.83609999999999</v>
      </c>
      <c r="D377" s="208">
        <v>48.639499999999998</v>
      </c>
      <c r="E377" s="208">
        <v>0.94399999999999995</v>
      </c>
      <c r="F377" s="208">
        <v>3.7541000000000002</v>
      </c>
      <c r="G377" s="208">
        <v>8.7524999999999995</v>
      </c>
      <c r="H377" s="208">
        <v>44.130699999999997</v>
      </c>
      <c r="I377" s="208">
        <v>16.930800000000001</v>
      </c>
      <c r="J377" s="208">
        <v>99.108099999999993</v>
      </c>
      <c r="K377" s="208">
        <v>18.503599999999999</v>
      </c>
      <c r="L377" s="208">
        <v>10.5642</v>
      </c>
      <c r="M377" s="208">
        <v>12.508599999999999</v>
      </c>
    </row>
    <row r="378" spans="1:13" x14ac:dyDescent="0.25">
      <c r="A378" s="280">
        <v>44941</v>
      </c>
      <c r="B378" s="102">
        <v>16</v>
      </c>
      <c r="C378" s="208">
        <v>267.45330000000001</v>
      </c>
      <c r="D378" s="208">
        <v>49.1404</v>
      </c>
      <c r="E378" s="208">
        <v>0.96950000000000003</v>
      </c>
      <c r="F378" s="208">
        <v>3.6415999999999999</v>
      </c>
      <c r="G378" s="208">
        <v>9.9339999999999993</v>
      </c>
      <c r="H378" s="208">
        <v>44.6282</v>
      </c>
      <c r="I378" s="208">
        <v>17.402200000000001</v>
      </c>
      <c r="J378" s="208">
        <v>99.882900000000006</v>
      </c>
      <c r="K378" s="208">
        <v>19.072900000000001</v>
      </c>
      <c r="L378" s="208">
        <v>10.1348</v>
      </c>
      <c r="M378" s="208">
        <v>12.646800000000001</v>
      </c>
    </row>
    <row r="379" spans="1:13" x14ac:dyDescent="0.25">
      <c r="A379" s="280">
        <v>44941</v>
      </c>
      <c r="B379" s="102">
        <v>17</v>
      </c>
      <c r="C379" s="208">
        <v>276.32819999999998</v>
      </c>
      <c r="D379" s="208">
        <v>50.582900000000002</v>
      </c>
      <c r="E379" s="208">
        <v>1.0032000000000001</v>
      </c>
      <c r="F379" s="208">
        <v>3.8778000000000001</v>
      </c>
      <c r="G379" s="208">
        <v>10.279199999999999</v>
      </c>
      <c r="H379" s="208">
        <v>46.295900000000003</v>
      </c>
      <c r="I379" s="208">
        <v>18.2057</v>
      </c>
      <c r="J379" s="208">
        <v>102.0029</v>
      </c>
      <c r="K379" s="208">
        <v>20.426500000000001</v>
      </c>
      <c r="L379" s="208">
        <v>10.491199999999999</v>
      </c>
      <c r="M379" s="208">
        <v>13.1629</v>
      </c>
    </row>
    <row r="380" spans="1:13" x14ac:dyDescent="0.25">
      <c r="A380" s="280">
        <v>44941</v>
      </c>
      <c r="B380" s="102">
        <v>18</v>
      </c>
      <c r="C380" s="208">
        <v>292.77850000000001</v>
      </c>
      <c r="D380" s="208">
        <v>54.395499999999998</v>
      </c>
      <c r="E380" s="208">
        <v>1.0471999999999999</v>
      </c>
      <c r="F380" s="208">
        <v>4.1249000000000002</v>
      </c>
      <c r="G380" s="208">
        <v>10.9194</v>
      </c>
      <c r="H380" s="208">
        <v>49.926000000000002</v>
      </c>
      <c r="I380" s="208">
        <v>19.5002</v>
      </c>
      <c r="J380" s="208">
        <v>106.0665</v>
      </c>
      <c r="K380" s="208">
        <v>21.430199999999999</v>
      </c>
      <c r="L380" s="208">
        <v>11.539</v>
      </c>
      <c r="M380" s="208">
        <v>13.829599999999999</v>
      </c>
    </row>
    <row r="381" spans="1:13" x14ac:dyDescent="0.25">
      <c r="A381" s="280">
        <v>44941</v>
      </c>
      <c r="B381" s="102">
        <v>19</v>
      </c>
      <c r="C381" s="208">
        <v>292.85930000000002</v>
      </c>
      <c r="D381" s="208">
        <v>54.564599999999999</v>
      </c>
      <c r="E381" s="208">
        <v>1.0441</v>
      </c>
      <c r="F381" s="208">
        <v>4.1254</v>
      </c>
      <c r="G381" s="208">
        <v>10.6919</v>
      </c>
      <c r="H381" s="208">
        <v>49.828600000000002</v>
      </c>
      <c r="I381" s="208">
        <v>19.685300000000002</v>
      </c>
      <c r="J381" s="208">
        <v>105.7351</v>
      </c>
      <c r="K381" s="208">
        <v>21.291</v>
      </c>
      <c r="L381" s="208">
        <v>12.214700000000001</v>
      </c>
      <c r="M381" s="208">
        <v>13.678599999999999</v>
      </c>
    </row>
    <row r="382" spans="1:13" x14ac:dyDescent="0.25">
      <c r="A382" s="280">
        <v>44941</v>
      </c>
      <c r="B382" s="102">
        <v>20</v>
      </c>
      <c r="C382" s="208">
        <v>285.43779999999998</v>
      </c>
      <c r="D382" s="208">
        <v>53.386800000000001</v>
      </c>
      <c r="E382" s="208">
        <v>1.0310999999999999</v>
      </c>
      <c r="F382" s="208">
        <v>4.0037000000000003</v>
      </c>
      <c r="G382" s="208">
        <v>10.2728</v>
      </c>
      <c r="H382" s="208">
        <v>48.011800000000001</v>
      </c>
      <c r="I382" s="208">
        <v>19.506599999999999</v>
      </c>
      <c r="J382" s="208">
        <v>103.01009999999999</v>
      </c>
      <c r="K382" s="208">
        <v>20.665800000000001</v>
      </c>
      <c r="L382" s="208">
        <v>12.349500000000001</v>
      </c>
      <c r="M382" s="208">
        <v>13.1996</v>
      </c>
    </row>
    <row r="383" spans="1:13" x14ac:dyDescent="0.25">
      <c r="A383" s="280">
        <v>44941</v>
      </c>
      <c r="B383" s="102">
        <v>21</v>
      </c>
      <c r="C383" s="208">
        <v>277.89490000000001</v>
      </c>
      <c r="D383" s="208">
        <v>51.301600000000001</v>
      </c>
      <c r="E383" s="208">
        <v>1.0004</v>
      </c>
      <c r="F383" s="208">
        <v>3.8717000000000001</v>
      </c>
      <c r="G383" s="208">
        <v>9.9024999999999999</v>
      </c>
      <c r="H383" s="208">
        <v>46.490200000000002</v>
      </c>
      <c r="I383" s="208">
        <v>19.028300000000002</v>
      </c>
      <c r="J383" s="208">
        <v>101.3137</v>
      </c>
      <c r="K383" s="208">
        <v>20.059699999999999</v>
      </c>
      <c r="L383" s="208">
        <v>12.314299999999999</v>
      </c>
      <c r="M383" s="208">
        <v>12.612500000000001</v>
      </c>
    </row>
    <row r="384" spans="1:13" x14ac:dyDescent="0.25">
      <c r="A384" s="280">
        <v>44941</v>
      </c>
      <c r="B384" s="102">
        <v>22</v>
      </c>
      <c r="C384" s="208">
        <v>267.16129999999998</v>
      </c>
      <c r="D384" s="208">
        <v>49.175899999999999</v>
      </c>
      <c r="E384" s="208">
        <v>0.95069999999999999</v>
      </c>
      <c r="F384" s="208">
        <v>3.6261000000000001</v>
      </c>
      <c r="G384" s="208">
        <v>9.3497000000000003</v>
      </c>
      <c r="H384" s="208">
        <v>44.448099999999997</v>
      </c>
      <c r="I384" s="208">
        <v>18.099299999999999</v>
      </c>
      <c r="J384" s="208">
        <v>98.055999999999997</v>
      </c>
      <c r="K384" s="208">
        <v>19.3263</v>
      </c>
      <c r="L384" s="208">
        <v>12.2866</v>
      </c>
      <c r="M384" s="208">
        <v>11.842599999999999</v>
      </c>
    </row>
    <row r="385" spans="1:13" x14ac:dyDescent="0.25">
      <c r="A385" s="280">
        <v>44941</v>
      </c>
      <c r="B385" s="102">
        <v>23</v>
      </c>
      <c r="C385" s="208">
        <v>251.43709999999999</v>
      </c>
      <c r="D385" s="208">
        <v>46.195500000000003</v>
      </c>
      <c r="E385" s="208">
        <v>0.87409999999999999</v>
      </c>
      <c r="F385" s="208">
        <v>3.3569</v>
      </c>
      <c r="G385" s="208">
        <v>8.4565000000000001</v>
      </c>
      <c r="H385" s="208">
        <v>40.968800000000002</v>
      </c>
      <c r="I385" s="208">
        <v>16.678799999999999</v>
      </c>
      <c r="J385" s="208">
        <v>93.692499999999995</v>
      </c>
      <c r="K385" s="208">
        <v>18.100100000000001</v>
      </c>
      <c r="L385" s="208">
        <v>12.0946</v>
      </c>
      <c r="M385" s="208">
        <v>11.019299999999999</v>
      </c>
    </row>
    <row r="386" spans="1:13" x14ac:dyDescent="0.25">
      <c r="A386" s="280">
        <v>44941</v>
      </c>
      <c r="B386" s="102">
        <v>24</v>
      </c>
      <c r="C386" s="208">
        <v>235.69540000000001</v>
      </c>
      <c r="D386" s="208">
        <v>42.548200000000001</v>
      </c>
      <c r="E386" s="208">
        <v>0.81089999999999995</v>
      </c>
      <c r="F386" s="208">
        <v>3.0636000000000001</v>
      </c>
      <c r="G386" s="208">
        <v>7.7686000000000002</v>
      </c>
      <c r="H386" s="208">
        <v>38.232900000000001</v>
      </c>
      <c r="I386" s="208">
        <v>15.3391</v>
      </c>
      <c r="J386" s="208">
        <v>88.768500000000003</v>
      </c>
      <c r="K386" s="208">
        <v>17.501300000000001</v>
      </c>
      <c r="L386" s="208">
        <v>11.4163</v>
      </c>
      <c r="M386" s="208">
        <v>10.246</v>
      </c>
    </row>
    <row r="387" spans="1:13" x14ac:dyDescent="0.25">
      <c r="A387" s="280">
        <v>44942</v>
      </c>
      <c r="B387" s="102">
        <v>1</v>
      </c>
      <c r="C387" s="208">
        <v>225.04220000000001</v>
      </c>
      <c r="D387" s="208">
        <v>39.622999999999998</v>
      </c>
      <c r="E387" s="208">
        <v>0.75060000000000004</v>
      </c>
      <c r="F387" s="208">
        <v>2.8831000000000002</v>
      </c>
      <c r="G387" s="208">
        <v>7.4013</v>
      </c>
      <c r="H387" s="208">
        <v>35.990400000000001</v>
      </c>
      <c r="I387" s="208">
        <v>14.293900000000001</v>
      </c>
      <c r="J387" s="208">
        <v>85.847700000000003</v>
      </c>
      <c r="K387" s="208">
        <v>17.105599999999999</v>
      </c>
      <c r="L387" s="208">
        <v>11.262600000000001</v>
      </c>
      <c r="M387" s="208">
        <v>9.8840000000000003</v>
      </c>
    </row>
    <row r="388" spans="1:13" x14ac:dyDescent="0.25">
      <c r="A388" s="280">
        <v>44942</v>
      </c>
      <c r="B388" s="102">
        <v>2</v>
      </c>
      <c r="C388" s="208">
        <v>217.75370000000001</v>
      </c>
      <c r="D388" s="208">
        <v>37.657299999999999</v>
      </c>
      <c r="E388" s="208">
        <v>0.73080000000000001</v>
      </c>
      <c r="F388" s="208">
        <v>2.7296999999999998</v>
      </c>
      <c r="G388" s="208">
        <v>7.2637</v>
      </c>
      <c r="H388" s="208">
        <v>34.6813</v>
      </c>
      <c r="I388" s="208">
        <v>13.686500000000001</v>
      </c>
      <c r="J388" s="208">
        <v>83.442400000000006</v>
      </c>
      <c r="K388" s="208">
        <v>16.8414</v>
      </c>
      <c r="L388" s="208">
        <v>11.185700000000001</v>
      </c>
      <c r="M388" s="208">
        <v>9.5349000000000004</v>
      </c>
    </row>
    <row r="389" spans="1:13" x14ac:dyDescent="0.25">
      <c r="A389" s="280">
        <v>44942</v>
      </c>
      <c r="B389" s="102">
        <v>3</v>
      </c>
      <c r="C389" s="208">
        <v>214.74209999999999</v>
      </c>
      <c r="D389" s="208">
        <v>36.518700000000003</v>
      </c>
      <c r="E389" s="208">
        <v>0.71040000000000003</v>
      </c>
      <c r="F389" s="208">
        <v>2.6772999999999998</v>
      </c>
      <c r="G389" s="208">
        <v>7.1243999999999996</v>
      </c>
      <c r="H389" s="208">
        <v>34.304200000000002</v>
      </c>
      <c r="I389" s="208">
        <v>13.363200000000001</v>
      </c>
      <c r="J389" s="208">
        <v>82.665800000000004</v>
      </c>
      <c r="K389" s="208">
        <v>16.817799999999998</v>
      </c>
      <c r="L389" s="208">
        <v>11.1976</v>
      </c>
      <c r="M389" s="208">
        <v>9.3627000000000002</v>
      </c>
    </row>
    <row r="390" spans="1:13" x14ac:dyDescent="0.25">
      <c r="A390" s="280">
        <v>44942</v>
      </c>
      <c r="B390" s="102">
        <v>4</v>
      </c>
      <c r="C390" s="208">
        <v>216.3674</v>
      </c>
      <c r="D390" s="208">
        <v>36.166699999999999</v>
      </c>
      <c r="E390" s="208">
        <v>0.71030000000000004</v>
      </c>
      <c r="F390" s="208">
        <v>2.6242999999999999</v>
      </c>
      <c r="G390" s="208">
        <v>7.1485000000000003</v>
      </c>
      <c r="H390" s="208">
        <v>35.703299999999999</v>
      </c>
      <c r="I390" s="208">
        <v>13.227499999999999</v>
      </c>
      <c r="J390" s="208">
        <v>83.097300000000004</v>
      </c>
      <c r="K390" s="208">
        <v>16.933499999999999</v>
      </c>
      <c r="L390" s="208">
        <v>11.3154</v>
      </c>
      <c r="M390" s="208">
        <v>9.4405999999999999</v>
      </c>
    </row>
    <row r="391" spans="1:13" x14ac:dyDescent="0.25">
      <c r="A391" s="280">
        <v>44942</v>
      </c>
      <c r="B391" s="102">
        <v>5</v>
      </c>
      <c r="C391" s="208">
        <v>222.5376</v>
      </c>
      <c r="D391" s="208">
        <v>36.9512</v>
      </c>
      <c r="E391" s="208">
        <v>0.74660000000000004</v>
      </c>
      <c r="F391" s="208">
        <v>2.7227999999999999</v>
      </c>
      <c r="G391" s="208">
        <v>7.3015999999999996</v>
      </c>
      <c r="H391" s="208">
        <v>37.633099999999999</v>
      </c>
      <c r="I391" s="208">
        <v>13.3712</v>
      </c>
      <c r="J391" s="208">
        <v>85.001999999999995</v>
      </c>
      <c r="K391" s="208">
        <v>17.331199999999999</v>
      </c>
      <c r="L391" s="208">
        <v>11.703200000000001</v>
      </c>
      <c r="M391" s="208">
        <v>9.7746999999999993</v>
      </c>
    </row>
    <row r="392" spans="1:13" x14ac:dyDescent="0.25">
      <c r="A392" s="280">
        <v>44942</v>
      </c>
      <c r="B392" s="102">
        <v>6</v>
      </c>
      <c r="C392" s="208">
        <v>234.0359</v>
      </c>
      <c r="D392" s="208">
        <v>38.165999999999997</v>
      </c>
      <c r="E392" s="208">
        <v>0.82</v>
      </c>
      <c r="F392" s="208">
        <v>2.8965999999999998</v>
      </c>
      <c r="G392" s="208">
        <v>7.9017999999999997</v>
      </c>
      <c r="H392" s="208">
        <v>40.879199999999997</v>
      </c>
      <c r="I392" s="208">
        <v>13.969799999999999</v>
      </c>
      <c r="J392" s="208">
        <v>88.646900000000002</v>
      </c>
      <c r="K392" s="208">
        <v>18.129000000000001</v>
      </c>
      <c r="L392" s="208">
        <v>11.993499999999999</v>
      </c>
      <c r="M392" s="208">
        <v>10.633100000000001</v>
      </c>
    </row>
    <row r="393" spans="1:13" x14ac:dyDescent="0.25">
      <c r="A393" s="280">
        <v>44942</v>
      </c>
      <c r="B393" s="102">
        <v>7</v>
      </c>
      <c r="C393" s="208">
        <v>251.7997</v>
      </c>
      <c r="D393" s="208">
        <v>41.400199999999998</v>
      </c>
      <c r="E393" s="208">
        <v>1.5033000000000001</v>
      </c>
      <c r="F393" s="208">
        <v>3.3119999999999998</v>
      </c>
      <c r="G393" s="208">
        <v>8.7811000000000003</v>
      </c>
      <c r="H393" s="208">
        <v>45.123199999999997</v>
      </c>
      <c r="I393" s="208">
        <v>14.8468</v>
      </c>
      <c r="J393" s="208">
        <v>93.900700000000001</v>
      </c>
      <c r="K393" s="208">
        <v>19.2803</v>
      </c>
      <c r="L393" s="208">
        <v>12.113099999999999</v>
      </c>
      <c r="M393" s="208">
        <v>11.539</v>
      </c>
    </row>
    <row r="394" spans="1:13" x14ac:dyDescent="0.25">
      <c r="A394" s="280">
        <v>44942</v>
      </c>
      <c r="B394" s="102">
        <v>8</v>
      </c>
      <c r="C394" s="208">
        <v>267.10070000000002</v>
      </c>
      <c r="D394" s="208">
        <v>44.783099999999997</v>
      </c>
      <c r="E394" s="208">
        <v>1.806</v>
      </c>
      <c r="F394" s="208">
        <v>3.6212</v>
      </c>
      <c r="G394" s="208">
        <v>9.9087999999999994</v>
      </c>
      <c r="H394" s="208">
        <v>48.574599999999997</v>
      </c>
      <c r="I394" s="208">
        <v>15.2805</v>
      </c>
      <c r="J394" s="208">
        <v>98.467600000000004</v>
      </c>
      <c r="K394" s="208">
        <v>20.544899999999998</v>
      </c>
      <c r="L394" s="208">
        <v>11.7379</v>
      </c>
      <c r="M394" s="208">
        <v>12.376099999999999</v>
      </c>
    </row>
    <row r="395" spans="1:13" x14ac:dyDescent="0.25">
      <c r="A395" s="280">
        <v>44942</v>
      </c>
      <c r="B395" s="102">
        <v>9</v>
      </c>
      <c r="C395" s="208">
        <v>276.43610000000001</v>
      </c>
      <c r="D395" s="208">
        <v>46.608600000000003</v>
      </c>
      <c r="E395" s="208">
        <v>1.847</v>
      </c>
      <c r="F395" s="208">
        <v>3.7869999999999999</v>
      </c>
      <c r="G395" s="208">
        <v>9.9572000000000003</v>
      </c>
      <c r="H395" s="208">
        <v>51.429299999999998</v>
      </c>
      <c r="I395" s="208">
        <v>15.933299999999999</v>
      </c>
      <c r="J395" s="208">
        <v>101.50360000000001</v>
      </c>
      <c r="K395" s="208">
        <v>21.255299999999998</v>
      </c>
      <c r="L395" s="208">
        <v>11.3393</v>
      </c>
      <c r="M395" s="208">
        <v>12.775499999999999</v>
      </c>
    </row>
    <row r="396" spans="1:13" x14ac:dyDescent="0.25">
      <c r="A396" s="280">
        <v>44942</v>
      </c>
      <c r="B396" s="102">
        <v>10</v>
      </c>
      <c r="C396" s="208">
        <v>277.34719999999999</v>
      </c>
      <c r="D396" s="208">
        <v>46.798400000000001</v>
      </c>
      <c r="E396" s="208">
        <v>2.0118</v>
      </c>
      <c r="F396" s="208">
        <v>3.8675000000000002</v>
      </c>
      <c r="G396" s="208">
        <v>9.5307999999999993</v>
      </c>
      <c r="H396" s="208">
        <v>53.603099999999998</v>
      </c>
      <c r="I396" s="208">
        <v>16.445900000000002</v>
      </c>
      <c r="J396" s="208">
        <v>99.705600000000004</v>
      </c>
      <c r="K396" s="208">
        <v>21.548300000000001</v>
      </c>
      <c r="L396" s="208">
        <v>10.75</v>
      </c>
      <c r="M396" s="208">
        <v>13.085800000000001</v>
      </c>
    </row>
    <row r="397" spans="1:13" x14ac:dyDescent="0.25">
      <c r="A397" s="280">
        <v>44942</v>
      </c>
      <c r="B397" s="102">
        <v>11</v>
      </c>
      <c r="C397" s="208">
        <v>278.83749999999998</v>
      </c>
      <c r="D397" s="208">
        <v>46.586599999999997</v>
      </c>
      <c r="E397" s="208">
        <v>2.3593999999999999</v>
      </c>
      <c r="F397" s="208">
        <v>3.8973</v>
      </c>
      <c r="G397" s="208">
        <v>9.3399000000000001</v>
      </c>
      <c r="H397" s="208">
        <v>54.086399999999998</v>
      </c>
      <c r="I397" s="208">
        <v>16.697700000000001</v>
      </c>
      <c r="J397" s="208">
        <v>100.67140000000001</v>
      </c>
      <c r="K397" s="208">
        <v>21.369</v>
      </c>
      <c r="L397" s="208">
        <v>10.622299999999999</v>
      </c>
      <c r="M397" s="208">
        <v>13.2075</v>
      </c>
    </row>
    <row r="398" spans="1:13" x14ac:dyDescent="0.25">
      <c r="A398" s="280">
        <v>44942</v>
      </c>
      <c r="B398" s="102">
        <v>12</v>
      </c>
      <c r="C398" s="208">
        <v>280.74520000000001</v>
      </c>
      <c r="D398" s="208">
        <v>46.574100000000001</v>
      </c>
      <c r="E398" s="208">
        <v>2.2208999999999999</v>
      </c>
      <c r="F398" s="208">
        <v>3.8580999999999999</v>
      </c>
      <c r="G398" s="208">
        <v>8.2614999999999998</v>
      </c>
      <c r="H398" s="208">
        <v>52.954999999999998</v>
      </c>
      <c r="I398" s="208">
        <v>16.5837</v>
      </c>
      <c r="J398" s="208">
        <v>104.61369999999999</v>
      </c>
      <c r="K398" s="208">
        <v>21.193000000000001</v>
      </c>
      <c r="L398" s="208">
        <v>11.1044</v>
      </c>
      <c r="M398" s="208">
        <v>13.380800000000001</v>
      </c>
    </row>
    <row r="399" spans="1:13" x14ac:dyDescent="0.25">
      <c r="A399" s="280">
        <v>44942</v>
      </c>
      <c r="B399" s="102">
        <v>13</v>
      </c>
      <c r="C399" s="208">
        <v>279.71120000000002</v>
      </c>
      <c r="D399" s="208">
        <v>46.140900000000002</v>
      </c>
      <c r="E399" s="208">
        <v>2.6331000000000002</v>
      </c>
      <c r="F399" s="208">
        <v>3.8786999999999998</v>
      </c>
      <c r="G399" s="208">
        <v>8.1273999999999997</v>
      </c>
      <c r="H399" s="208">
        <v>50.227200000000003</v>
      </c>
      <c r="I399" s="208">
        <v>16.998100000000001</v>
      </c>
      <c r="J399" s="208">
        <v>107.19459999999999</v>
      </c>
      <c r="K399" s="208">
        <v>20.657499999999999</v>
      </c>
      <c r="L399" s="208">
        <v>10.7707</v>
      </c>
      <c r="M399" s="208">
        <v>13.083</v>
      </c>
    </row>
    <row r="400" spans="1:13" x14ac:dyDescent="0.25">
      <c r="A400" s="280">
        <v>44942</v>
      </c>
      <c r="B400" s="102">
        <v>14</v>
      </c>
      <c r="C400" s="208">
        <v>275.38010000000003</v>
      </c>
      <c r="D400" s="208">
        <v>45.6235</v>
      </c>
      <c r="E400" s="208">
        <v>2.6027</v>
      </c>
      <c r="F400" s="208">
        <v>3.8690000000000002</v>
      </c>
      <c r="G400" s="208">
        <v>8.5951000000000004</v>
      </c>
      <c r="H400" s="208">
        <v>48.905700000000003</v>
      </c>
      <c r="I400" s="208">
        <v>17.114699999999999</v>
      </c>
      <c r="J400" s="208">
        <v>104.4816</v>
      </c>
      <c r="K400" s="208">
        <v>20.212499999999999</v>
      </c>
      <c r="L400" s="208">
        <v>10.754099999999999</v>
      </c>
      <c r="M400" s="208">
        <v>13.2212</v>
      </c>
    </row>
    <row r="401" spans="1:13" x14ac:dyDescent="0.25">
      <c r="A401" s="280">
        <v>44942</v>
      </c>
      <c r="B401" s="102">
        <v>15</v>
      </c>
      <c r="C401" s="208">
        <v>276.16309999999999</v>
      </c>
      <c r="D401" s="208">
        <v>45.995600000000003</v>
      </c>
      <c r="E401" s="208">
        <v>2.6088</v>
      </c>
      <c r="F401" s="208">
        <v>3.8296999999999999</v>
      </c>
      <c r="G401" s="208">
        <v>8.9007000000000005</v>
      </c>
      <c r="H401" s="208">
        <v>50.5929</v>
      </c>
      <c r="I401" s="208">
        <v>17.486499999999999</v>
      </c>
      <c r="J401" s="208">
        <v>102.5408</v>
      </c>
      <c r="K401" s="208">
        <v>19.9696</v>
      </c>
      <c r="L401" s="208">
        <v>10.811199999999999</v>
      </c>
      <c r="M401" s="208">
        <v>13.427300000000001</v>
      </c>
    </row>
    <row r="402" spans="1:13" x14ac:dyDescent="0.25">
      <c r="A402" s="280">
        <v>44942</v>
      </c>
      <c r="B402" s="102">
        <v>16</v>
      </c>
      <c r="C402" s="208">
        <v>277.34519999999998</v>
      </c>
      <c r="D402" s="208">
        <v>46.315399999999997</v>
      </c>
      <c r="E402" s="208">
        <v>2.5072999999999999</v>
      </c>
      <c r="F402" s="208">
        <v>3.6644000000000001</v>
      </c>
      <c r="G402" s="208">
        <v>9.2058999999999997</v>
      </c>
      <c r="H402" s="208">
        <v>49.288800000000002</v>
      </c>
      <c r="I402" s="208">
        <v>17.539100000000001</v>
      </c>
      <c r="J402" s="208">
        <v>104.1182</v>
      </c>
      <c r="K402" s="208">
        <v>20.335799999999999</v>
      </c>
      <c r="L402" s="208">
        <v>10.836</v>
      </c>
      <c r="M402" s="208">
        <v>13.5343</v>
      </c>
    </row>
    <row r="403" spans="1:13" x14ac:dyDescent="0.25">
      <c r="A403" s="280">
        <v>44942</v>
      </c>
      <c r="B403" s="102">
        <v>17</v>
      </c>
      <c r="C403" s="208">
        <v>289.35500000000002</v>
      </c>
      <c r="D403" s="208">
        <v>48.890500000000003</v>
      </c>
      <c r="E403" s="208">
        <v>2.4967999999999999</v>
      </c>
      <c r="F403" s="208">
        <v>3.927</v>
      </c>
      <c r="G403" s="208">
        <v>10.2308</v>
      </c>
      <c r="H403" s="208">
        <v>51.644300000000001</v>
      </c>
      <c r="I403" s="208">
        <v>18.5763</v>
      </c>
      <c r="J403" s="208">
        <v>107.4525</v>
      </c>
      <c r="K403" s="208">
        <v>21.264700000000001</v>
      </c>
      <c r="L403" s="208">
        <v>10.8622</v>
      </c>
      <c r="M403" s="208">
        <v>14.0099</v>
      </c>
    </row>
    <row r="404" spans="1:13" x14ac:dyDescent="0.25">
      <c r="A404" s="280">
        <v>44942</v>
      </c>
      <c r="B404" s="102">
        <v>18</v>
      </c>
      <c r="C404" s="208">
        <v>311.74900000000002</v>
      </c>
      <c r="D404" s="208">
        <v>55.064900000000002</v>
      </c>
      <c r="E404" s="208">
        <v>2.5773999999999999</v>
      </c>
      <c r="F404" s="208">
        <v>4.2744</v>
      </c>
      <c r="G404" s="208">
        <v>11.098699999999999</v>
      </c>
      <c r="H404" s="208">
        <v>56.566800000000001</v>
      </c>
      <c r="I404" s="208">
        <v>19.9922</v>
      </c>
      <c r="J404" s="208">
        <v>112.5123</v>
      </c>
      <c r="K404" s="208">
        <v>22.475300000000001</v>
      </c>
      <c r="L404" s="208">
        <v>12.2918</v>
      </c>
      <c r="M404" s="208">
        <v>14.895200000000001</v>
      </c>
    </row>
    <row r="405" spans="1:13" x14ac:dyDescent="0.25">
      <c r="A405" s="280">
        <v>44942</v>
      </c>
      <c r="B405" s="102">
        <v>19</v>
      </c>
      <c r="C405" s="208">
        <v>314.64789999999999</v>
      </c>
      <c r="D405" s="208">
        <v>56.6875</v>
      </c>
      <c r="E405" s="208">
        <v>2.5682999999999998</v>
      </c>
      <c r="F405" s="208">
        <v>4.3117000000000001</v>
      </c>
      <c r="G405" s="208">
        <v>11.1172</v>
      </c>
      <c r="H405" s="208">
        <v>56.325600000000001</v>
      </c>
      <c r="I405" s="208">
        <v>20.821899999999999</v>
      </c>
      <c r="J405" s="208">
        <v>112.6168</v>
      </c>
      <c r="K405" s="208">
        <v>22.1157</v>
      </c>
      <c r="L405" s="208">
        <v>13.101000000000001</v>
      </c>
      <c r="M405" s="208">
        <v>14.982200000000001</v>
      </c>
    </row>
    <row r="406" spans="1:13" x14ac:dyDescent="0.25">
      <c r="A406" s="280">
        <v>44942</v>
      </c>
      <c r="B406" s="102">
        <v>20</v>
      </c>
      <c r="C406" s="208">
        <v>307.09559999999999</v>
      </c>
      <c r="D406" s="208">
        <v>55.163600000000002</v>
      </c>
      <c r="E406" s="208">
        <v>2.5451999999999999</v>
      </c>
      <c r="F406" s="208">
        <v>4.2363</v>
      </c>
      <c r="G406" s="208">
        <v>10.6241</v>
      </c>
      <c r="H406" s="208">
        <v>55.118600000000001</v>
      </c>
      <c r="I406" s="208">
        <v>20.6571</v>
      </c>
      <c r="J406" s="208">
        <v>109.64109999999999</v>
      </c>
      <c r="K406" s="208">
        <v>21.622</v>
      </c>
      <c r="L406" s="208">
        <v>12.8223</v>
      </c>
      <c r="M406" s="208">
        <v>14.6653</v>
      </c>
    </row>
    <row r="407" spans="1:13" x14ac:dyDescent="0.25">
      <c r="A407" s="280">
        <v>44942</v>
      </c>
      <c r="B407" s="102">
        <v>21</v>
      </c>
      <c r="C407" s="208">
        <v>296.49489999999997</v>
      </c>
      <c r="D407" s="208">
        <v>52.62</v>
      </c>
      <c r="E407" s="208">
        <v>2.5609000000000002</v>
      </c>
      <c r="F407" s="208">
        <v>4.1852999999999998</v>
      </c>
      <c r="G407" s="208">
        <v>10.1439</v>
      </c>
      <c r="H407" s="208">
        <v>53.260800000000003</v>
      </c>
      <c r="I407" s="208">
        <v>19.952400000000001</v>
      </c>
      <c r="J407" s="208">
        <v>106.137</v>
      </c>
      <c r="K407" s="208">
        <v>20.959800000000001</v>
      </c>
      <c r="L407" s="208">
        <v>12.6074</v>
      </c>
      <c r="M407" s="208">
        <v>14.067399999999999</v>
      </c>
    </row>
    <row r="408" spans="1:13" x14ac:dyDescent="0.25">
      <c r="A408" s="280">
        <v>44942</v>
      </c>
      <c r="B408" s="102">
        <v>22</v>
      </c>
      <c r="C408" s="208">
        <v>281.62849999999997</v>
      </c>
      <c r="D408" s="208">
        <v>50.129199999999997</v>
      </c>
      <c r="E408" s="208">
        <v>2.5158999999999998</v>
      </c>
      <c r="F408" s="208">
        <v>3.8635000000000002</v>
      </c>
      <c r="G408" s="208">
        <v>9.4260999999999999</v>
      </c>
      <c r="H408" s="208">
        <v>50.107300000000002</v>
      </c>
      <c r="I408" s="208">
        <v>18.628299999999999</v>
      </c>
      <c r="J408" s="208">
        <v>101.61239999999999</v>
      </c>
      <c r="K408" s="208">
        <v>19.635000000000002</v>
      </c>
      <c r="L408" s="208">
        <v>12.7128</v>
      </c>
      <c r="M408" s="208">
        <v>12.997999999999999</v>
      </c>
    </row>
    <row r="409" spans="1:13" x14ac:dyDescent="0.25">
      <c r="A409" s="280">
        <v>44942</v>
      </c>
      <c r="B409" s="102">
        <v>23</v>
      </c>
      <c r="C409" s="208">
        <v>262.15140000000002</v>
      </c>
      <c r="D409" s="208">
        <v>45.359499999999997</v>
      </c>
      <c r="E409" s="208">
        <v>2.4548000000000001</v>
      </c>
      <c r="F409" s="208">
        <v>3.5232999999999999</v>
      </c>
      <c r="G409" s="208">
        <v>8.6059999999999999</v>
      </c>
      <c r="H409" s="208">
        <v>46.066299999999998</v>
      </c>
      <c r="I409" s="208">
        <v>16.917899999999999</v>
      </c>
      <c r="J409" s="208">
        <v>95.718999999999994</v>
      </c>
      <c r="K409" s="208">
        <v>18.2837</v>
      </c>
      <c r="L409" s="208">
        <v>13.2517</v>
      </c>
      <c r="M409" s="208">
        <v>11.969200000000001</v>
      </c>
    </row>
    <row r="410" spans="1:13" x14ac:dyDescent="0.25">
      <c r="A410" s="280">
        <v>44942</v>
      </c>
      <c r="B410" s="102">
        <v>24</v>
      </c>
      <c r="C410" s="208">
        <v>244.18</v>
      </c>
      <c r="D410" s="208">
        <v>41.436799999999998</v>
      </c>
      <c r="E410" s="208">
        <v>2.3738999999999999</v>
      </c>
      <c r="F410" s="208">
        <v>3.1996000000000002</v>
      </c>
      <c r="G410" s="208">
        <v>7.8887999999999998</v>
      </c>
      <c r="H410" s="208">
        <v>42.326099999999997</v>
      </c>
      <c r="I410" s="208">
        <v>15.467700000000001</v>
      </c>
      <c r="J410" s="208">
        <v>89.984099999999998</v>
      </c>
      <c r="K410" s="208">
        <v>17.5153</v>
      </c>
      <c r="L410" s="208">
        <v>12.960800000000001</v>
      </c>
      <c r="M410" s="208">
        <v>11.026899999999999</v>
      </c>
    </row>
    <row r="411" spans="1:13" x14ac:dyDescent="0.25">
      <c r="A411" s="280">
        <v>44943</v>
      </c>
      <c r="B411" s="102">
        <v>1</v>
      </c>
      <c r="C411" s="208">
        <v>231.9367</v>
      </c>
      <c r="D411" s="208">
        <v>38.705800000000004</v>
      </c>
      <c r="E411" s="208">
        <v>2.0118</v>
      </c>
      <c r="F411" s="208">
        <v>2.9929000000000001</v>
      </c>
      <c r="G411" s="208">
        <v>7.5693999999999999</v>
      </c>
      <c r="H411" s="208">
        <v>39.173400000000001</v>
      </c>
      <c r="I411" s="208">
        <v>14.4581</v>
      </c>
      <c r="J411" s="208">
        <v>86.562200000000004</v>
      </c>
      <c r="K411" s="208">
        <v>17.272500000000001</v>
      </c>
      <c r="L411" s="208">
        <v>12.6358</v>
      </c>
      <c r="M411" s="208">
        <v>10.5548</v>
      </c>
    </row>
    <row r="412" spans="1:13" x14ac:dyDescent="0.25">
      <c r="A412" s="280">
        <v>44943</v>
      </c>
      <c r="B412" s="102">
        <v>2</v>
      </c>
      <c r="C412" s="208">
        <v>223.9058</v>
      </c>
      <c r="D412" s="208">
        <v>36.658900000000003</v>
      </c>
      <c r="E412" s="208">
        <v>1.633</v>
      </c>
      <c r="F412" s="208">
        <v>2.8713000000000002</v>
      </c>
      <c r="G412" s="208">
        <v>7.4606000000000003</v>
      </c>
      <c r="H412" s="208">
        <v>37.941899999999997</v>
      </c>
      <c r="I412" s="208">
        <v>13.958399999999999</v>
      </c>
      <c r="J412" s="208">
        <v>84.678899999999999</v>
      </c>
      <c r="K412" s="208">
        <v>17.1889</v>
      </c>
      <c r="L412" s="208">
        <v>11.241899999999999</v>
      </c>
      <c r="M412" s="208">
        <v>10.272</v>
      </c>
    </row>
    <row r="413" spans="1:13" x14ac:dyDescent="0.25">
      <c r="A413" s="280">
        <v>44943</v>
      </c>
      <c r="B413" s="102">
        <v>3</v>
      </c>
      <c r="C413" s="208">
        <v>220.25110000000001</v>
      </c>
      <c r="D413" s="208">
        <v>35.9437</v>
      </c>
      <c r="E413" s="208">
        <v>1.3561000000000001</v>
      </c>
      <c r="F413" s="208">
        <v>2.8523000000000001</v>
      </c>
      <c r="G413" s="208">
        <v>7.4112</v>
      </c>
      <c r="H413" s="208">
        <v>37.768500000000003</v>
      </c>
      <c r="I413" s="208">
        <v>13.603999999999999</v>
      </c>
      <c r="J413" s="208">
        <v>84.295900000000003</v>
      </c>
      <c r="K413" s="208">
        <v>17.430599999999998</v>
      </c>
      <c r="L413" s="208">
        <v>9.3438999999999997</v>
      </c>
      <c r="M413" s="208">
        <v>10.244899999999999</v>
      </c>
    </row>
    <row r="414" spans="1:13" x14ac:dyDescent="0.25">
      <c r="A414" s="280">
        <v>44943</v>
      </c>
      <c r="B414" s="102">
        <v>4</v>
      </c>
      <c r="C414" s="208">
        <v>221.2593</v>
      </c>
      <c r="D414" s="208">
        <v>35.874400000000001</v>
      </c>
      <c r="E414" s="208">
        <v>0.93489999999999995</v>
      </c>
      <c r="F414" s="208">
        <v>2.851</v>
      </c>
      <c r="G414" s="208">
        <v>7.4626999999999999</v>
      </c>
      <c r="H414" s="208">
        <v>38.552599999999998</v>
      </c>
      <c r="I414" s="208">
        <v>13.5305</v>
      </c>
      <c r="J414" s="208">
        <v>84.364900000000006</v>
      </c>
      <c r="K414" s="208">
        <v>17.7638</v>
      </c>
      <c r="L414" s="208">
        <v>9.5272000000000006</v>
      </c>
      <c r="M414" s="208">
        <v>10.3973</v>
      </c>
    </row>
    <row r="415" spans="1:13" x14ac:dyDescent="0.25">
      <c r="A415" s="280">
        <v>44943</v>
      </c>
      <c r="B415" s="102">
        <v>5</v>
      </c>
      <c r="C415" s="208">
        <v>229.7278</v>
      </c>
      <c r="D415" s="208">
        <v>36.978200000000001</v>
      </c>
      <c r="E415" s="208">
        <v>0.96399999999999997</v>
      </c>
      <c r="F415" s="208">
        <v>3.0249999999999999</v>
      </c>
      <c r="G415" s="208">
        <v>7.7533000000000003</v>
      </c>
      <c r="H415" s="208">
        <v>40.9617</v>
      </c>
      <c r="I415" s="208">
        <v>13.922700000000001</v>
      </c>
      <c r="J415" s="208">
        <v>86.743099999999998</v>
      </c>
      <c r="K415" s="208">
        <v>18.410799999999998</v>
      </c>
      <c r="L415" s="208">
        <v>10.0512</v>
      </c>
      <c r="M415" s="208">
        <v>10.9178</v>
      </c>
    </row>
    <row r="416" spans="1:13" x14ac:dyDescent="0.25">
      <c r="A416" s="280">
        <v>44943</v>
      </c>
      <c r="B416" s="102">
        <v>6</v>
      </c>
      <c r="C416" s="208">
        <v>247.64680000000001</v>
      </c>
      <c r="D416" s="208">
        <v>39.697000000000003</v>
      </c>
      <c r="E416" s="208">
        <v>1.2319</v>
      </c>
      <c r="F416" s="208">
        <v>3.2906</v>
      </c>
      <c r="G416" s="208">
        <v>8.4662000000000006</v>
      </c>
      <c r="H416" s="208">
        <v>45.863</v>
      </c>
      <c r="I416" s="208">
        <v>14.816599999999999</v>
      </c>
      <c r="J416" s="208">
        <v>91.965999999999994</v>
      </c>
      <c r="K416" s="208">
        <v>19.8935</v>
      </c>
      <c r="L416" s="208">
        <v>10.419499999999999</v>
      </c>
      <c r="M416" s="208">
        <v>12.0025</v>
      </c>
    </row>
    <row r="417" spans="1:13" x14ac:dyDescent="0.25">
      <c r="A417" s="280">
        <v>44943</v>
      </c>
      <c r="B417" s="102">
        <v>7</v>
      </c>
      <c r="C417" s="208">
        <v>277.26949999999999</v>
      </c>
      <c r="D417" s="208">
        <v>45.460999999999999</v>
      </c>
      <c r="E417" s="208">
        <v>1.9246000000000001</v>
      </c>
      <c r="F417" s="208">
        <v>3.8786</v>
      </c>
      <c r="G417" s="208">
        <v>9.7746999999999993</v>
      </c>
      <c r="H417" s="208">
        <v>52.197099999999999</v>
      </c>
      <c r="I417" s="208">
        <v>16.514199999999999</v>
      </c>
      <c r="J417" s="208">
        <v>101.73</v>
      </c>
      <c r="K417" s="208">
        <v>21.6662</v>
      </c>
      <c r="L417" s="208">
        <v>10.572800000000001</v>
      </c>
      <c r="M417" s="208">
        <v>13.5503</v>
      </c>
    </row>
    <row r="418" spans="1:13" x14ac:dyDescent="0.25">
      <c r="A418" s="280">
        <v>44943</v>
      </c>
      <c r="B418" s="102">
        <v>8</v>
      </c>
      <c r="C418" s="208">
        <v>302.70310000000001</v>
      </c>
      <c r="D418" s="208">
        <v>51.415300000000002</v>
      </c>
      <c r="E418" s="208">
        <v>2.1987000000000001</v>
      </c>
      <c r="F418" s="208">
        <v>4.2359</v>
      </c>
      <c r="G418" s="208">
        <v>11.1778</v>
      </c>
      <c r="H418" s="208">
        <v>56.912300000000002</v>
      </c>
      <c r="I418" s="208">
        <v>17.133900000000001</v>
      </c>
      <c r="J418" s="208">
        <v>112.3015</v>
      </c>
      <c r="K418" s="208">
        <v>22.939499999999999</v>
      </c>
      <c r="L418" s="208">
        <v>9.4324999999999992</v>
      </c>
      <c r="M418" s="208">
        <v>14.9557</v>
      </c>
    </row>
    <row r="419" spans="1:13" x14ac:dyDescent="0.25">
      <c r="A419" s="280">
        <v>44943</v>
      </c>
      <c r="B419" s="102">
        <v>9</v>
      </c>
      <c r="C419" s="208">
        <v>305.59989999999999</v>
      </c>
      <c r="D419" s="208">
        <v>51.555900000000001</v>
      </c>
      <c r="E419" s="208">
        <v>2.25</v>
      </c>
      <c r="F419" s="208">
        <v>3.9335</v>
      </c>
      <c r="G419" s="208">
        <v>11.1464</v>
      </c>
      <c r="H419" s="208">
        <v>57.275799999999997</v>
      </c>
      <c r="I419" s="208">
        <v>16.9236</v>
      </c>
      <c r="J419" s="208">
        <v>116.1237</v>
      </c>
      <c r="K419" s="208">
        <v>22.116599999999998</v>
      </c>
      <c r="L419" s="208">
        <v>8.9590999999999994</v>
      </c>
      <c r="M419" s="208">
        <v>15.315300000000001</v>
      </c>
    </row>
    <row r="420" spans="1:13" x14ac:dyDescent="0.25">
      <c r="A420" s="280">
        <v>44943</v>
      </c>
      <c r="B420" s="102">
        <v>10</v>
      </c>
      <c r="C420" s="208">
        <v>301.10730000000001</v>
      </c>
      <c r="D420" s="208">
        <v>51.357900000000001</v>
      </c>
      <c r="E420" s="208">
        <v>2.2058</v>
      </c>
      <c r="F420" s="208">
        <v>3.3269000000000002</v>
      </c>
      <c r="G420" s="208">
        <v>9.9166000000000007</v>
      </c>
      <c r="H420" s="208">
        <v>57.474200000000003</v>
      </c>
      <c r="I420" s="208">
        <v>16.860900000000001</v>
      </c>
      <c r="J420" s="208">
        <v>115.6534</v>
      </c>
      <c r="K420" s="208">
        <v>20.133500000000002</v>
      </c>
      <c r="L420" s="208">
        <v>9.0783000000000005</v>
      </c>
      <c r="M420" s="208">
        <v>15.0998</v>
      </c>
    </row>
    <row r="421" spans="1:13" x14ac:dyDescent="0.25">
      <c r="A421" s="280">
        <v>44943</v>
      </c>
      <c r="B421" s="102">
        <v>11</v>
      </c>
      <c r="C421" s="208">
        <v>295.39159999999998</v>
      </c>
      <c r="D421" s="208">
        <v>49.781199999999998</v>
      </c>
      <c r="E421" s="208">
        <v>2.1294</v>
      </c>
      <c r="F421" s="208">
        <v>3.0815999999999999</v>
      </c>
      <c r="G421" s="208">
        <v>8.5435999999999996</v>
      </c>
      <c r="H421" s="208">
        <v>58.039700000000003</v>
      </c>
      <c r="I421" s="208">
        <v>16.594000000000001</v>
      </c>
      <c r="J421" s="208">
        <v>114.1349</v>
      </c>
      <c r="K421" s="208">
        <v>19.224900000000002</v>
      </c>
      <c r="L421" s="208">
        <v>9.2004000000000001</v>
      </c>
      <c r="M421" s="208">
        <v>14.661899999999999</v>
      </c>
    </row>
    <row r="422" spans="1:13" x14ac:dyDescent="0.25">
      <c r="A422" s="280">
        <v>44943</v>
      </c>
      <c r="B422" s="102">
        <v>12</v>
      </c>
      <c r="C422" s="208">
        <v>290.17340000000002</v>
      </c>
      <c r="D422" s="208">
        <v>48.796199999999999</v>
      </c>
      <c r="E422" s="208">
        <v>2.1078000000000001</v>
      </c>
      <c r="F422" s="208">
        <v>2.9365999999999999</v>
      </c>
      <c r="G422" s="208">
        <v>7.6733000000000002</v>
      </c>
      <c r="H422" s="208">
        <v>56.744700000000002</v>
      </c>
      <c r="I422" s="208">
        <v>16.384499999999999</v>
      </c>
      <c r="J422" s="208">
        <v>112.8263</v>
      </c>
      <c r="K422" s="208">
        <v>18.527999999999999</v>
      </c>
      <c r="L422" s="208">
        <v>9.9704999999999995</v>
      </c>
      <c r="M422" s="208">
        <v>14.205500000000001</v>
      </c>
    </row>
    <row r="423" spans="1:13" x14ac:dyDescent="0.25">
      <c r="A423" s="280">
        <v>44943</v>
      </c>
      <c r="B423" s="102">
        <v>13</v>
      </c>
      <c r="C423" s="208">
        <v>281.84480000000002</v>
      </c>
      <c r="D423" s="208">
        <v>47.867199999999997</v>
      </c>
      <c r="E423" s="208">
        <v>2.0482</v>
      </c>
      <c r="F423" s="208">
        <v>2.7989999999999999</v>
      </c>
      <c r="G423" s="208">
        <v>7.1898999999999997</v>
      </c>
      <c r="H423" s="208">
        <v>54.281300000000002</v>
      </c>
      <c r="I423" s="208">
        <v>16.230599999999999</v>
      </c>
      <c r="J423" s="208">
        <v>110.9015</v>
      </c>
      <c r="K423" s="208">
        <v>17.6934</v>
      </c>
      <c r="L423" s="208">
        <v>9.2355999999999998</v>
      </c>
      <c r="M423" s="208">
        <v>13.598100000000001</v>
      </c>
    </row>
    <row r="424" spans="1:13" x14ac:dyDescent="0.25">
      <c r="A424" s="280">
        <v>44943</v>
      </c>
      <c r="B424" s="102">
        <v>14</v>
      </c>
      <c r="C424" s="208">
        <v>276.0018</v>
      </c>
      <c r="D424" s="208">
        <v>46.842700000000001</v>
      </c>
      <c r="E424" s="208">
        <v>2.0423</v>
      </c>
      <c r="F424" s="208">
        <v>2.7179000000000002</v>
      </c>
      <c r="G424" s="208">
        <v>7.0269000000000004</v>
      </c>
      <c r="H424" s="208">
        <v>51.856499999999997</v>
      </c>
      <c r="I424" s="208">
        <v>16.2639</v>
      </c>
      <c r="J424" s="208">
        <v>109.35720000000001</v>
      </c>
      <c r="K424" s="208">
        <v>17.147200000000002</v>
      </c>
      <c r="L424" s="208">
        <v>9.5333000000000006</v>
      </c>
      <c r="M424" s="208">
        <v>13.213900000000001</v>
      </c>
    </row>
    <row r="425" spans="1:13" x14ac:dyDescent="0.25">
      <c r="A425" s="280">
        <v>44943</v>
      </c>
      <c r="B425" s="102">
        <v>15</v>
      </c>
      <c r="C425" s="208">
        <v>274.10640000000001</v>
      </c>
      <c r="D425" s="208">
        <v>45.912599999999998</v>
      </c>
      <c r="E425" s="208">
        <v>2.0577000000000001</v>
      </c>
      <c r="F425" s="208">
        <v>2.7544</v>
      </c>
      <c r="G425" s="208">
        <v>7.4645999999999999</v>
      </c>
      <c r="H425" s="208">
        <v>50.8001</v>
      </c>
      <c r="I425" s="208">
        <v>16.1355</v>
      </c>
      <c r="J425" s="208">
        <v>109.31100000000001</v>
      </c>
      <c r="K425" s="208">
        <v>16.8094</v>
      </c>
      <c r="L425" s="208">
        <v>9.6373999999999995</v>
      </c>
      <c r="M425" s="208">
        <v>13.223699999999999</v>
      </c>
    </row>
    <row r="426" spans="1:13" x14ac:dyDescent="0.25">
      <c r="A426" s="280">
        <v>44943</v>
      </c>
      <c r="B426" s="102">
        <v>16</v>
      </c>
      <c r="C426" s="208">
        <v>277.78460000000001</v>
      </c>
      <c r="D426" s="208">
        <v>46.437800000000003</v>
      </c>
      <c r="E426" s="208">
        <v>2.0301999999999998</v>
      </c>
      <c r="F426" s="208">
        <v>2.9315000000000002</v>
      </c>
      <c r="G426" s="208">
        <v>8.3603000000000005</v>
      </c>
      <c r="H426" s="208">
        <v>51.485500000000002</v>
      </c>
      <c r="I426" s="208">
        <v>16.363099999999999</v>
      </c>
      <c r="J426" s="208">
        <v>109.77500000000001</v>
      </c>
      <c r="K426" s="208">
        <v>17.525300000000001</v>
      </c>
      <c r="L426" s="208">
        <v>9.5726999999999993</v>
      </c>
      <c r="M426" s="208">
        <v>13.3032</v>
      </c>
    </row>
    <row r="427" spans="1:13" x14ac:dyDescent="0.25">
      <c r="A427" s="280">
        <v>44943</v>
      </c>
      <c r="B427" s="102">
        <v>17</v>
      </c>
      <c r="C427" s="208">
        <v>288.71289999999999</v>
      </c>
      <c r="D427" s="208">
        <v>48.386899999999997</v>
      </c>
      <c r="E427" s="208">
        <v>2.0047999999999999</v>
      </c>
      <c r="F427" s="208">
        <v>3.6141999999999999</v>
      </c>
      <c r="G427" s="208">
        <v>9.5085999999999995</v>
      </c>
      <c r="H427" s="208">
        <v>52.564599999999999</v>
      </c>
      <c r="I427" s="208">
        <v>17.263200000000001</v>
      </c>
      <c r="J427" s="208">
        <v>111.97320000000001</v>
      </c>
      <c r="K427" s="208">
        <v>19.790700000000001</v>
      </c>
      <c r="L427" s="208">
        <v>9.6181999999999999</v>
      </c>
      <c r="M427" s="208">
        <v>13.9885</v>
      </c>
    </row>
    <row r="428" spans="1:13" x14ac:dyDescent="0.25">
      <c r="A428" s="280">
        <v>44943</v>
      </c>
      <c r="B428" s="102">
        <v>18</v>
      </c>
      <c r="C428" s="208">
        <v>311.97789999999998</v>
      </c>
      <c r="D428" s="208">
        <v>53.756700000000002</v>
      </c>
      <c r="E428" s="208">
        <v>2.0268999999999999</v>
      </c>
      <c r="F428" s="208">
        <v>4.1596000000000002</v>
      </c>
      <c r="G428" s="208">
        <v>10.7028</v>
      </c>
      <c r="H428" s="208">
        <v>57.349699999999999</v>
      </c>
      <c r="I428" s="208">
        <v>19.3965</v>
      </c>
      <c r="J428" s="208">
        <v>116.4663</v>
      </c>
      <c r="K428" s="208">
        <v>21.842600000000001</v>
      </c>
      <c r="L428" s="208">
        <v>11.068099999999999</v>
      </c>
      <c r="M428" s="208">
        <v>15.2087</v>
      </c>
    </row>
    <row r="429" spans="1:13" x14ac:dyDescent="0.25">
      <c r="A429" s="280">
        <v>44943</v>
      </c>
      <c r="B429" s="102">
        <v>19</v>
      </c>
      <c r="C429" s="208">
        <v>319.0718</v>
      </c>
      <c r="D429" s="208">
        <v>56.513100000000001</v>
      </c>
      <c r="E429" s="208">
        <v>1.839</v>
      </c>
      <c r="F429" s="208">
        <v>4.2789000000000001</v>
      </c>
      <c r="G429" s="208">
        <v>10.9175</v>
      </c>
      <c r="H429" s="208">
        <v>58.517800000000001</v>
      </c>
      <c r="I429" s="208">
        <v>20.5444</v>
      </c>
      <c r="J429" s="208">
        <v>117.14570000000001</v>
      </c>
      <c r="K429" s="208">
        <v>22.1219</v>
      </c>
      <c r="L429" s="208">
        <v>11.9611</v>
      </c>
      <c r="M429" s="208">
        <v>15.2324</v>
      </c>
    </row>
    <row r="430" spans="1:13" x14ac:dyDescent="0.25">
      <c r="A430" s="280">
        <v>44943</v>
      </c>
      <c r="B430" s="102">
        <v>20</v>
      </c>
      <c r="C430" s="208">
        <v>312.92020000000002</v>
      </c>
      <c r="D430" s="208">
        <v>55.379300000000001</v>
      </c>
      <c r="E430" s="208">
        <v>2.3090000000000002</v>
      </c>
      <c r="F430" s="208">
        <v>4.1768000000000001</v>
      </c>
      <c r="G430" s="208">
        <v>10.648199999999999</v>
      </c>
      <c r="H430" s="208">
        <v>57.819099999999999</v>
      </c>
      <c r="I430" s="208">
        <v>20.5152</v>
      </c>
      <c r="J430" s="208">
        <v>113.4616</v>
      </c>
      <c r="K430" s="208">
        <v>21.903600000000001</v>
      </c>
      <c r="L430" s="208">
        <v>11.832100000000001</v>
      </c>
      <c r="M430" s="208">
        <v>14.875299999999999</v>
      </c>
    </row>
    <row r="431" spans="1:13" x14ac:dyDescent="0.25">
      <c r="A431" s="280">
        <v>44943</v>
      </c>
      <c r="B431" s="102">
        <v>21</v>
      </c>
      <c r="C431" s="208">
        <v>303.3954</v>
      </c>
      <c r="D431" s="208">
        <v>53.666400000000003</v>
      </c>
      <c r="E431" s="208">
        <v>2.2201</v>
      </c>
      <c r="F431" s="208">
        <v>4.1002000000000001</v>
      </c>
      <c r="G431" s="208">
        <v>10.271699999999999</v>
      </c>
      <c r="H431" s="208">
        <v>55.625999999999998</v>
      </c>
      <c r="I431" s="208">
        <v>19.872299999999999</v>
      </c>
      <c r="J431" s="208">
        <v>109.93380000000001</v>
      </c>
      <c r="K431" s="208">
        <v>21.695399999999999</v>
      </c>
      <c r="L431" s="208">
        <v>11.649100000000001</v>
      </c>
      <c r="M431" s="208">
        <v>14.3604</v>
      </c>
    </row>
    <row r="432" spans="1:13" x14ac:dyDescent="0.25">
      <c r="A432" s="280">
        <v>44943</v>
      </c>
      <c r="B432" s="102">
        <v>22</v>
      </c>
      <c r="C432" s="208">
        <v>288.09679999999997</v>
      </c>
      <c r="D432" s="208">
        <v>51.156799999999997</v>
      </c>
      <c r="E432" s="208">
        <v>1.6578999999999999</v>
      </c>
      <c r="F432" s="208">
        <v>3.8395000000000001</v>
      </c>
      <c r="G432" s="208">
        <v>9.6221999999999994</v>
      </c>
      <c r="H432" s="208">
        <v>52.350700000000003</v>
      </c>
      <c r="I432" s="208">
        <v>18.718800000000002</v>
      </c>
      <c r="J432" s="208">
        <v>105.29089999999999</v>
      </c>
      <c r="K432" s="208">
        <v>20.937000000000001</v>
      </c>
      <c r="L432" s="208">
        <v>11.2753</v>
      </c>
      <c r="M432" s="208">
        <v>13.2477</v>
      </c>
    </row>
    <row r="433" spans="1:13" x14ac:dyDescent="0.25">
      <c r="A433" s="280">
        <v>44943</v>
      </c>
      <c r="B433" s="102">
        <v>23</v>
      </c>
      <c r="C433" s="208">
        <v>268.55130000000003</v>
      </c>
      <c r="D433" s="208">
        <v>46.617100000000001</v>
      </c>
      <c r="E433" s="208">
        <v>2.1362999999999999</v>
      </c>
      <c r="F433" s="208">
        <v>3.4893999999999998</v>
      </c>
      <c r="G433" s="208">
        <v>8.7978000000000005</v>
      </c>
      <c r="H433" s="208">
        <v>47.829300000000003</v>
      </c>
      <c r="I433" s="208">
        <v>17.064499999999999</v>
      </c>
      <c r="J433" s="208">
        <v>98.903999999999996</v>
      </c>
      <c r="K433" s="208">
        <v>20.128900000000002</v>
      </c>
      <c r="L433" s="208">
        <v>11.3766</v>
      </c>
      <c r="M433" s="208">
        <v>12.2074</v>
      </c>
    </row>
    <row r="434" spans="1:13" x14ac:dyDescent="0.25">
      <c r="A434" s="280">
        <v>44943</v>
      </c>
      <c r="B434" s="102">
        <v>24</v>
      </c>
      <c r="C434" s="208">
        <v>250.10380000000001</v>
      </c>
      <c r="D434" s="208">
        <v>42.410299999999999</v>
      </c>
      <c r="E434" s="208">
        <v>1.7541</v>
      </c>
      <c r="F434" s="208">
        <v>3.2319</v>
      </c>
      <c r="G434" s="208">
        <v>8.0793999999999997</v>
      </c>
      <c r="H434" s="208">
        <v>44.189399999999999</v>
      </c>
      <c r="I434" s="208">
        <v>15.6591</v>
      </c>
      <c r="J434" s="208">
        <v>93.211600000000004</v>
      </c>
      <c r="K434" s="208">
        <v>19.112100000000002</v>
      </c>
      <c r="L434" s="208">
        <v>11.150600000000001</v>
      </c>
      <c r="M434" s="208">
        <v>11.305300000000001</v>
      </c>
    </row>
    <row r="435" spans="1:13" x14ac:dyDescent="0.25">
      <c r="A435" s="280">
        <v>44944</v>
      </c>
      <c r="B435" s="102">
        <v>1</v>
      </c>
      <c r="C435" s="208">
        <v>238.33269999999999</v>
      </c>
      <c r="D435" s="208">
        <v>39.047699999999999</v>
      </c>
      <c r="E435" s="208">
        <v>1.732</v>
      </c>
      <c r="F435" s="208">
        <v>3.0179</v>
      </c>
      <c r="G435" s="208">
        <v>7.5831</v>
      </c>
      <c r="H435" s="208">
        <v>41.227200000000003</v>
      </c>
      <c r="I435" s="208">
        <v>14.789400000000001</v>
      </c>
      <c r="J435" s="208">
        <v>90.046700000000001</v>
      </c>
      <c r="K435" s="208">
        <v>18.778099999999998</v>
      </c>
      <c r="L435" s="208">
        <v>11.3127</v>
      </c>
      <c r="M435" s="208">
        <v>10.7979</v>
      </c>
    </row>
    <row r="436" spans="1:13" x14ac:dyDescent="0.25">
      <c r="A436" s="280">
        <v>44944</v>
      </c>
      <c r="B436" s="102">
        <v>2</v>
      </c>
      <c r="C436" s="208">
        <v>232.8502</v>
      </c>
      <c r="D436" s="208">
        <v>37.213099999999997</v>
      </c>
      <c r="E436" s="208">
        <v>2.3542000000000001</v>
      </c>
      <c r="F436" s="208">
        <v>2.8938999999999999</v>
      </c>
      <c r="G436" s="208">
        <v>7.4675000000000002</v>
      </c>
      <c r="H436" s="208">
        <v>40.322099999999999</v>
      </c>
      <c r="I436" s="208">
        <v>14.359</v>
      </c>
      <c r="J436" s="208">
        <v>87.826599999999999</v>
      </c>
      <c r="K436" s="208">
        <v>18.745899999999999</v>
      </c>
      <c r="L436" s="208">
        <v>11.1096</v>
      </c>
      <c r="M436" s="208">
        <v>10.558299999999999</v>
      </c>
    </row>
    <row r="437" spans="1:13" x14ac:dyDescent="0.25">
      <c r="A437" s="280">
        <v>44944</v>
      </c>
      <c r="B437" s="102">
        <v>3</v>
      </c>
      <c r="C437" s="208">
        <v>229.00479999999999</v>
      </c>
      <c r="D437" s="208">
        <v>36.163600000000002</v>
      </c>
      <c r="E437" s="208">
        <v>1.7668999999999999</v>
      </c>
      <c r="F437" s="208">
        <v>2.8359000000000001</v>
      </c>
      <c r="G437" s="208">
        <v>7.3837999999999999</v>
      </c>
      <c r="H437" s="208">
        <v>40.0852</v>
      </c>
      <c r="I437" s="208">
        <v>14.0817</v>
      </c>
      <c r="J437" s="208">
        <v>86.938100000000006</v>
      </c>
      <c r="K437" s="208">
        <v>18.9131</v>
      </c>
      <c r="L437" s="208">
        <v>10.250500000000001</v>
      </c>
      <c r="M437" s="208">
        <v>10.586</v>
      </c>
    </row>
    <row r="438" spans="1:13" x14ac:dyDescent="0.25">
      <c r="A438" s="280">
        <v>44944</v>
      </c>
      <c r="B438" s="102">
        <v>4</v>
      </c>
      <c r="C438" s="208">
        <v>229.6216</v>
      </c>
      <c r="D438" s="208">
        <v>36.039299999999997</v>
      </c>
      <c r="E438" s="208">
        <v>0.93400000000000005</v>
      </c>
      <c r="F438" s="208">
        <v>2.8761999999999999</v>
      </c>
      <c r="G438" s="208">
        <v>7.5021000000000004</v>
      </c>
      <c r="H438" s="208">
        <v>40.690100000000001</v>
      </c>
      <c r="I438" s="208">
        <v>14.134</v>
      </c>
      <c r="J438" s="208">
        <v>87.377600000000001</v>
      </c>
      <c r="K438" s="208">
        <v>19.148099999999999</v>
      </c>
      <c r="L438" s="208">
        <v>10.1853</v>
      </c>
      <c r="M438" s="208">
        <v>10.7349</v>
      </c>
    </row>
    <row r="439" spans="1:13" x14ac:dyDescent="0.25">
      <c r="A439" s="280">
        <v>44944</v>
      </c>
      <c r="B439" s="102">
        <v>5</v>
      </c>
      <c r="C439" s="208">
        <v>238.53</v>
      </c>
      <c r="D439" s="208">
        <v>37.147399999999998</v>
      </c>
      <c r="E439" s="208">
        <v>0.98980000000000001</v>
      </c>
      <c r="F439" s="208">
        <v>3.0261</v>
      </c>
      <c r="G439" s="208">
        <v>7.8151000000000002</v>
      </c>
      <c r="H439" s="208">
        <v>43.043900000000001</v>
      </c>
      <c r="I439" s="208">
        <v>14.5565</v>
      </c>
      <c r="J439" s="208">
        <v>90.075199999999995</v>
      </c>
      <c r="K439" s="208">
        <v>20.036300000000001</v>
      </c>
      <c r="L439" s="208">
        <v>10.779299999999999</v>
      </c>
      <c r="M439" s="208">
        <v>11.0604</v>
      </c>
    </row>
    <row r="440" spans="1:13" x14ac:dyDescent="0.25">
      <c r="A440" s="280">
        <v>44944</v>
      </c>
      <c r="B440" s="102">
        <v>6</v>
      </c>
      <c r="C440" s="208">
        <v>255.45079999999999</v>
      </c>
      <c r="D440" s="208">
        <v>39.714199999999998</v>
      </c>
      <c r="E440" s="208">
        <v>1.1325000000000001</v>
      </c>
      <c r="F440" s="208">
        <v>3.3153000000000001</v>
      </c>
      <c r="G440" s="208">
        <v>8.5559999999999992</v>
      </c>
      <c r="H440" s="208">
        <v>47.443899999999999</v>
      </c>
      <c r="I440" s="208">
        <v>15.632400000000001</v>
      </c>
      <c r="J440" s="208">
        <v>94.965500000000006</v>
      </c>
      <c r="K440" s="208">
        <v>21.642700000000001</v>
      </c>
      <c r="L440" s="208">
        <v>11.097300000000001</v>
      </c>
      <c r="M440" s="208">
        <v>11.951000000000001</v>
      </c>
    </row>
    <row r="441" spans="1:13" x14ac:dyDescent="0.25">
      <c r="A441" s="280">
        <v>44944</v>
      </c>
      <c r="B441" s="102">
        <v>7</v>
      </c>
      <c r="C441" s="208">
        <v>285.28550000000001</v>
      </c>
      <c r="D441" s="208">
        <v>45.2729</v>
      </c>
      <c r="E441" s="208">
        <v>2.6395</v>
      </c>
      <c r="F441" s="208">
        <v>3.8296999999999999</v>
      </c>
      <c r="G441" s="208">
        <v>9.8370999999999995</v>
      </c>
      <c r="H441" s="208">
        <v>54.3581</v>
      </c>
      <c r="I441" s="208">
        <v>17.215199999999999</v>
      </c>
      <c r="J441" s="208">
        <v>103.5429</v>
      </c>
      <c r="K441" s="208">
        <v>23.7654</v>
      </c>
      <c r="L441" s="208">
        <v>11.1584</v>
      </c>
      <c r="M441" s="208">
        <v>13.6663</v>
      </c>
    </row>
    <row r="442" spans="1:13" x14ac:dyDescent="0.25">
      <c r="A442" s="280">
        <v>44944</v>
      </c>
      <c r="B442" s="102">
        <v>8</v>
      </c>
      <c r="C442" s="208">
        <v>310.98500000000001</v>
      </c>
      <c r="D442" s="208">
        <v>51.173900000000003</v>
      </c>
      <c r="E442" s="208">
        <v>3.0106999999999999</v>
      </c>
      <c r="F442" s="208">
        <v>4.1862000000000004</v>
      </c>
      <c r="G442" s="208">
        <v>11.198</v>
      </c>
      <c r="H442" s="208">
        <v>58.559600000000003</v>
      </c>
      <c r="I442" s="208">
        <v>17.873799999999999</v>
      </c>
      <c r="J442" s="208">
        <v>114.2873</v>
      </c>
      <c r="K442" s="208">
        <v>25.040199999999999</v>
      </c>
      <c r="L442" s="208">
        <v>10.649699999999999</v>
      </c>
      <c r="M442" s="208">
        <v>15.005599999999999</v>
      </c>
    </row>
    <row r="443" spans="1:13" x14ac:dyDescent="0.25">
      <c r="A443" s="280">
        <v>44944</v>
      </c>
      <c r="B443" s="102">
        <v>9</v>
      </c>
      <c r="C443" s="208">
        <v>313.63130000000001</v>
      </c>
      <c r="D443" s="208">
        <v>51.741900000000001</v>
      </c>
      <c r="E443" s="208">
        <v>2.9073000000000002</v>
      </c>
      <c r="F443" s="208">
        <v>4.1254999999999997</v>
      </c>
      <c r="G443" s="208">
        <v>11.2441</v>
      </c>
      <c r="H443" s="208">
        <v>58.258200000000002</v>
      </c>
      <c r="I443" s="208">
        <v>17.7606</v>
      </c>
      <c r="J443" s="208">
        <v>118.1964</v>
      </c>
      <c r="K443" s="208">
        <v>23.512</v>
      </c>
      <c r="L443" s="208">
        <v>10.4414</v>
      </c>
      <c r="M443" s="208">
        <v>15.443899999999999</v>
      </c>
    </row>
    <row r="444" spans="1:13" x14ac:dyDescent="0.25">
      <c r="A444" s="280">
        <v>44944</v>
      </c>
      <c r="B444" s="102">
        <v>10</v>
      </c>
      <c r="C444" s="208">
        <v>307.78649999999999</v>
      </c>
      <c r="D444" s="208">
        <v>51.696800000000003</v>
      </c>
      <c r="E444" s="208">
        <v>2.6953</v>
      </c>
      <c r="F444" s="208">
        <v>3.7004999999999999</v>
      </c>
      <c r="G444" s="208">
        <v>10.1151</v>
      </c>
      <c r="H444" s="208">
        <v>56.667200000000001</v>
      </c>
      <c r="I444" s="208">
        <v>17.4817</v>
      </c>
      <c r="J444" s="208">
        <v>117.0459</v>
      </c>
      <c r="K444" s="208">
        <v>21.797599999999999</v>
      </c>
      <c r="L444" s="208">
        <v>10.7044</v>
      </c>
      <c r="M444" s="208">
        <v>15.882</v>
      </c>
    </row>
    <row r="445" spans="1:13" x14ac:dyDescent="0.25">
      <c r="A445" s="280">
        <v>44944</v>
      </c>
      <c r="B445" s="102">
        <v>11</v>
      </c>
      <c r="C445" s="208">
        <v>303.23410000000001</v>
      </c>
      <c r="D445" s="208">
        <v>51.281700000000001</v>
      </c>
      <c r="E445" s="208">
        <v>2.5964</v>
      </c>
      <c r="F445" s="208">
        <v>3.2357999999999998</v>
      </c>
      <c r="G445" s="208">
        <v>10.265000000000001</v>
      </c>
      <c r="H445" s="208">
        <v>55.5075</v>
      </c>
      <c r="I445" s="208">
        <v>16.944900000000001</v>
      </c>
      <c r="J445" s="208">
        <v>116.5767</v>
      </c>
      <c r="K445" s="208">
        <v>20.187999999999999</v>
      </c>
      <c r="L445" s="208">
        <v>10.707000000000001</v>
      </c>
      <c r="M445" s="208">
        <v>15.931100000000001</v>
      </c>
    </row>
    <row r="446" spans="1:13" x14ac:dyDescent="0.25">
      <c r="A446" s="280">
        <v>44944</v>
      </c>
      <c r="B446" s="102">
        <v>12</v>
      </c>
      <c r="C446" s="208">
        <v>295.30290000000002</v>
      </c>
      <c r="D446" s="208">
        <v>48.903399999999998</v>
      </c>
      <c r="E446" s="208">
        <v>2.4990999999999999</v>
      </c>
      <c r="F446" s="208">
        <v>3.1920999999999999</v>
      </c>
      <c r="G446" s="208">
        <v>10.233599999999999</v>
      </c>
      <c r="H446" s="208">
        <v>53.076099999999997</v>
      </c>
      <c r="I446" s="208">
        <v>16.414899999999999</v>
      </c>
      <c r="J446" s="208">
        <v>114.4004</v>
      </c>
      <c r="K446" s="208">
        <v>20.014500000000002</v>
      </c>
      <c r="L446" s="208">
        <v>10.7029</v>
      </c>
      <c r="M446" s="208">
        <v>15.8659</v>
      </c>
    </row>
    <row r="447" spans="1:13" x14ac:dyDescent="0.25">
      <c r="A447" s="280">
        <v>44944</v>
      </c>
      <c r="B447" s="102">
        <v>13</v>
      </c>
      <c r="C447" s="208">
        <v>290.99329999999998</v>
      </c>
      <c r="D447" s="208">
        <v>48.514499999999998</v>
      </c>
      <c r="E447" s="208">
        <v>2.5451000000000001</v>
      </c>
      <c r="F447" s="208">
        <v>3.4447000000000001</v>
      </c>
      <c r="G447" s="208">
        <v>9.8306000000000004</v>
      </c>
      <c r="H447" s="208">
        <v>51.504399999999997</v>
      </c>
      <c r="I447" s="208">
        <v>16.056899999999999</v>
      </c>
      <c r="J447" s="208">
        <v>113.3849</v>
      </c>
      <c r="K447" s="208">
        <v>19.863099999999999</v>
      </c>
      <c r="L447" s="208">
        <v>10.1091</v>
      </c>
      <c r="M447" s="208">
        <v>15.74</v>
      </c>
    </row>
    <row r="448" spans="1:13" x14ac:dyDescent="0.25">
      <c r="A448" s="280">
        <v>44944</v>
      </c>
      <c r="B448" s="102">
        <v>14</v>
      </c>
      <c r="C448" s="208">
        <v>293.44380000000001</v>
      </c>
      <c r="D448" s="208">
        <v>48.071399999999997</v>
      </c>
      <c r="E448" s="208">
        <v>2.5880000000000001</v>
      </c>
      <c r="F448" s="208">
        <v>3.6434000000000002</v>
      </c>
      <c r="G448" s="208">
        <v>10.1874</v>
      </c>
      <c r="H448" s="208">
        <v>53.305199999999999</v>
      </c>
      <c r="I448" s="208">
        <v>15.999599999999999</v>
      </c>
      <c r="J448" s="208">
        <v>114.05329999999999</v>
      </c>
      <c r="K448" s="208">
        <v>19.5747</v>
      </c>
      <c r="L448" s="208">
        <v>10.208500000000001</v>
      </c>
      <c r="M448" s="208">
        <v>15.8123</v>
      </c>
    </row>
    <row r="449" spans="1:13" x14ac:dyDescent="0.25">
      <c r="A449" s="280">
        <v>44944</v>
      </c>
      <c r="B449" s="102">
        <v>15</v>
      </c>
      <c r="C449" s="208">
        <v>296.52600000000001</v>
      </c>
      <c r="D449" s="208">
        <v>49.119700000000002</v>
      </c>
      <c r="E449" s="208">
        <v>2.5775000000000001</v>
      </c>
      <c r="F449" s="208">
        <v>3.9175</v>
      </c>
      <c r="G449" s="208">
        <v>10.681800000000001</v>
      </c>
      <c r="H449" s="208">
        <v>53.1327</v>
      </c>
      <c r="I449" s="208">
        <v>16.051100000000002</v>
      </c>
      <c r="J449" s="208">
        <v>115.3224</v>
      </c>
      <c r="K449" s="208">
        <v>19.255500000000001</v>
      </c>
      <c r="L449" s="208">
        <v>10.5853</v>
      </c>
      <c r="M449" s="208">
        <v>15.8825</v>
      </c>
    </row>
    <row r="450" spans="1:13" x14ac:dyDescent="0.25">
      <c r="A450" s="280">
        <v>44944</v>
      </c>
      <c r="B450" s="102">
        <v>16</v>
      </c>
      <c r="C450" s="208">
        <v>298.23840000000001</v>
      </c>
      <c r="D450" s="208">
        <v>49.692</v>
      </c>
      <c r="E450" s="208">
        <v>2.5402</v>
      </c>
      <c r="F450" s="208">
        <v>4.0575000000000001</v>
      </c>
      <c r="G450" s="208">
        <v>10.866199999999999</v>
      </c>
      <c r="H450" s="208">
        <v>53.727800000000002</v>
      </c>
      <c r="I450" s="208">
        <v>16.411000000000001</v>
      </c>
      <c r="J450" s="208">
        <v>114.4654</v>
      </c>
      <c r="K450" s="208">
        <v>20.001300000000001</v>
      </c>
      <c r="L450" s="208">
        <v>10.545999999999999</v>
      </c>
      <c r="M450" s="208">
        <v>15.930999999999999</v>
      </c>
    </row>
    <row r="451" spans="1:13" x14ac:dyDescent="0.25">
      <c r="A451" s="280">
        <v>44944</v>
      </c>
      <c r="B451" s="102">
        <v>17</v>
      </c>
      <c r="C451" s="208">
        <v>304.88040000000001</v>
      </c>
      <c r="D451" s="208">
        <v>50.929000000000002</v>
      </c>
      <c r="E451" s="208">
        <v>2.3755999999999999</v>
      </c>
      <c r="F451" s="208">
        <v>4.3171999999999997</v>
      </c>
      <c r="G451" s="208">
        <v>11.4206</v>
      </c>
      <c r="H451" s="208">
        <v>55.978299999999997</v>
      </c>
      <c r="I451" s="208">
        <v>17.177299999999999</v>
      </c>
      <c r="J451" s="208">
        <v>115.0271</v>
      </c>
      <c r="K451" s="208">
        <v>21.1388</v>
      </c>
      <c r="L451" s="208">
        <v>10.4742</v>
      </c>
      <c r="M451" s="208">
        <v>16.042300000000001</v>
      </c>
    </row>
    <row r="452" spans="1:13" x14ac:dyDescent="0.25">
      <c r="A452" s="280">
        <v>44944</v>
      </c>
      <c r="B452" s="102">
        <v>18</v>
      </c>
      <c r="C452" s="208">
        <v>321.41180000000003</v>
      </c>
      <c r="D452" s="208">
        <v>55.820300000000003</v>
      </c>
      <c r="E452" s="208">
        <v>2.387</v>
      </c>
      <c r="F452" s="208">
        <v>4.3799000000000001</v>
      </c>
      <c r="G452" s="208">
        <v>11.724500000000001</v>
      </c>
      <c r="H452" s="208">
        <v>58.814</v>
      </c>
      <c r="I452" s="208">
        <v>19.1111</v>
      </c>
      <c r="J452" s="208">
        <v>118.5534</v>
      </c>
      <c r="K452" s="208">
        <v>22.478200000000001</v>
      </c>
      <c r="L452" s="208">
        <v>11.8574</v>
      </c>
      <c r="M452" s="208">
        <v>16.286000000000001</v>
      </c>
    </row>
    <row r="453" spans="1:13" x14ac:dyDescent="0.25">
      <c r="A453" s="280">
        <v>44944</v>
      </c>
      <c r="B453" s="102">
        <v>19</v>
      </c>
      <c r="C453" s="208">
        <v>322.88709999999998</v>
      </c>
      <c r="D453" s="208">
        <v>56.970500000000001</v>
      </c>
      <c r="E453" s="208">
        <v>2.5909</v>
      </c>
      <c r="F453" s="208">
        <v>4.3785999999999996</v>
      </c>
      <c r="G453" s="208">
        <v>11.5901</v>
      </c>
      <c r="H453" s="208">
        <v>58.279699999999998</v>
      </c>
      <c r="I453" s="208">
        <v>20.386199999999999</v>
      </c>
      <c r="J453" s="208">
        <v>117.57429999999999</v>
      </c>
      <c r="K453" s="208">
        <v>22.471699999999998</v>
      </c>
      <c r="L453" s="208">
        <v>12.364000000000001</v>
      </c>
      <c r="M453" s="208">
        <v>16.281099999999999</v>
      </c>
    </row>
    <row r="454" spans="1:13" x14ac:dyDescent="0.25">
      <c r="A454" s="280">
        <v>44944</v>
      </c>
      <c r="B454" s="102">
        <v>20</v>
      </c>
      <c r="C454" s="208">
        <v>312.60680000000002</v>
      </c>
      <c r="D454" s="208">
        <v>54.873399999999997</v>
      </c>
      <c r="E454" s="208">
        <v>2.4557000000000002</v>
      </c>
      <c r="F454" s="208">
        <v>4.2740999999999998</v>
      </c>
      <c r="G454" s="208">
        <v>11.223800000000001</v>
      </c>
      <c r="H454" s="208">
        <v>57.154200000000003</v>
      </c>
      <c r="I454" s="208">
        <v>20.4376</v>
      </c>
      <c r="J454" s="208">
        <v>112.1103</v>
      </c>
      <c r="K454" s="208">
        <v>22.1005</v>
      </c>
      <c r="L454" s="208">
        <v>12.236800000000001</v>
      </c>
      <c r="M454" s="208">
        <v>15.740399999999999</v>
      </c>
    </row>
    <row r="455" spans="1:13" x14ac:dyDescent="0.25">
      <c r="A455" s="280">
        <v>44944</v>
      </c>
      <c r="B455" s="102">
        <v>21</v>
      </c>
      <c r="C455" s="208">
        <v>301.3716</v>
      </c>
      <c r="D455" s="208">
        <v>53.079500000000003</v>
      </c>
      <c r="E455" s="208">
        <v>2.101</v>
      </c>
      <c r="F455" s="208">
        <v>4.0803000000000003</v>
      </c>
      <c r="G455" s="208">
        <v>10.764799999999999</v>
      </c>
      <c r="H455" s="208">
        <v>54.590699999999998</v>
      </c>
      <c r="I455" s="208">
        <v>19.966200000000001</v>
      </c>
      <c r="J455" s="208">
        <v>108.82850000000001</v>
      </c>
      <c r="K455" s="208">
        <v>21.355899999999998</v>
      </c>
      <c r="L455" s="208">
        <v>11.8347</v>
      </c>
      <c r="M455" s="208">
        <v>14.77</v>
      </c>
    </row>
    <row r="456" spans="1:13" x14ac:dyDescent="0.25">
      <c r="A456" s="280">
        <v>44944</v>
      </c>
      <c r="B456" s="102">
        <v>22</v>
      </c>
      <c r="C456" s="208">
        <v>286.17380000000003</v>
      </c>
      <c r="D456" s="208">
        <v>50.2361</v>
      </c>
      <c r="E456" s="208">
        <v>1.9012</v>
      </c>
      <c r="F456" s="208">
        <v>3.7145999999999999</v>
      </c>
      <c r="G456" s="208">
        <v>9.9896999999999991</v>
      </c>
      <c r="H456" s="208">
        <v>51.321800000000003</v>
      </c>
      <c r="I456" s="208">
        <v>18.900200000000002</v>
      </c>
      <c r="J456" s="208">
        <v>104.2124</v>
      </c>
      <c r="K456" s="208">
        <v>20.282800000000002</v>
      </c>
      <c r="L456" s="208">
        <v>12.091900000000001</v>
      </c>
      <c r="M456" s="208">
        <v>13.523099999999999</v>
      </c>
    </row>
    <row r="457" spans="1:13" x14ac:dyDescent="0.25">
      <c r="A457" s="280">
        <v>44944</v>
      </c>
      <c r="B457" s="102">
        <v>23</v>
      </c>
      <c r="C457" s="208">
        <v>264.61290000000002</v>
      </c>
      <c r="D457" s="208">
        <v>45.874600000000001</v>
      </c>
      <c r="E457" s="208">
        <v>2.3923000000000001</v>
      </c>
      <c r="F457" s="208">
        <v>3.4001999999999999</v>
      </c>
      <c r="G457" s="208">
        <v>8.9902999999999995</v>
      </c>
      <c r="H457" s="208">
        <v>46.321399999999997</v>
      </c>
      <c r="I457" s="208">
        <v>17.1614</v>
      </c>
      <c r="J457" s="208">
        <v>96.859800000000007</v>
      </c>
      <c r="K457" s="208">
        <v>19.010200000000001</v>
      </c>
      <c r="L457" s="208">
        <v>12.2113</v>
      </c>
      <c r="M457" s="208">
        <v>12.391400000000001</v>
      </c>
    </row>
    <row r="458" spans="1:13" x14ac:dyDescent="0.25">
      <c r="A458" s="280">
        <v>44944</v>
      </c>
      <c r="B458" s="102">
        <v>24</v>
      </c>
      <c r="C458" s="208">
        <v>245.0557</v>
      </c>
      <c r="D458" s="208">
        <v>41.473100000000002</v>
      </c>
      <c r="E458" s="208">
        <v>1.1647000000000001</v>
      </c>
      <c r="F458" s="208">
        <v>3.0676000000000001</v>
      </c>
      <c r="G458" s="208">
        <v>8.2322000000000006</v>
      </c>
      <c r="H458" s="208">
        <v>42.853000000000002</v>
      </c>
      <c r="I458" s="208">
        <v>15.705299999999999</v>
      </c>
      <c r="J458" s="208">
        <v>91.247</v>
      </c>
      <c r="K458" s="208">
        <v>18.083200000000001</v>
      </c>
      <c r="L458" s="208">
        <v>11.6951</v>
      </c>
      <c r="M458" s="208">
        <v>11.5345</v>
      </c>
    </row>
    <row r="459" spans="1:13" x14ac:dyDescent="0.25">
      <c r="A459" s="280">
        <v>44945</v>
      </c>
      <c r="B459" s="102">
        <v>1</v>
      </c>
      <c r="C459" s="208">
        <v>233.01589999999999</v>
      </c>
      <c r="D459" s="208">
        <v>38.558999999999997</v>
      </c>
      <c r="E459" s="208">
        <v>2.3519000000000001</v>
      </c>
      <c r="F459" s="208">
        <v>2.8586999999999998</v>
      </c>
      <c r="G459" s="208">
        <v>7.8989000000000003</v>
      </c>
      <c r="H459" s="208">
        <v>39.661000000000001</v>
      </c>
      <c r="I459" s="208">
        <v>14.675599999999999</v>
      </c>
      <c r="J459" s="208">
        <v>86.527299999999997</v>
      </c>
      <c r="K459" s="208">
        <v>17.797799999999999</v>
      </c>
      <c r="L459" s="208">
        <v>11.722</v>
      </c>
      <c r="M459" s="208">
        <v>10.963699999999999</v>
      </c>
    </row>
    <row r="460" spans="1:13" x14ac:dyDescent="0.25">
      <c r="A460" s="280">
        <v>44945</v>
      </c>
      <c r="B460" s="102">
        <v>2</v>
      </c>
      <c r="C460" s="208">
        <v>225.38560000000001</v>
      </c>
      <c r="D460" s="208">
        <v>36.336300000000001</v>
      </c>
      <c r="E460" s="208">
        <v>2.5055000000000001</v>
      </c>
      <c r="F460" s="208">
        <v>2.7671000000000001</v>
      </c>
      <c r="G460" s="208">
        <v>7.7949999999999999</v>
      </c>
      <c r="H460" s="208">
        <v>38.207000000000001</v>
      </c>
      <c r="I460" s="208">
        <v>14.2011</v>
      </c>
      <c r="J460" s="208">
        <v>83.726699999999994</v>
      </c>
      <c r="K460" s="208">
        <v>17.648700000000002</v>
      </c>
      <c r="L460" s="208">
        <v>11.545400000000001</v>
      </c>
      <c r="M460" s="208">
        <v>10.652799999999999</v>
      </c>
    </row>
    <row r="461" spans="1:13" x14ac:dyDescent="0.25">
      <c r="A461" s="280">
        <v>44945</v>
      </c>
      <c r="B461" s="102">
        <v>3</v>
      </c>
      <c r="C461" s="208">
        <v>220.36529999999999</v>
      </c>
      <c r="D461" s="208">
        <v>35.560499999999998</v>
      </c>
      <c r="E461" s="208">
        <v>1.7099</v>
      </c>
      <c r="F461" s="208">
        <v>2.7164000000000001</v>
      </c>
      <c r="G461" s="208">
        <v>7.7381000000000002</v>
      </c>
      <c r="H461" s="208">
        <v>37.247399999999999</v>
      </c>
      <c r="I461" s="208">
        <v>13.951499999999999</v>
      </c>
      <c r="J461" s="208">
        <v>82.441500000000005</v>
      </c>
      <c r="K461" s="208">
        <v>17.5822</v>
      </c>
      <c r="L461" s="208">
        <v>10.8653</v>
      </c>
      <c r="M461" s="208">
        <v>10.5525</v>
      </c>
    </row>
    <row r="462" spans="1:13" x14ac:dyDescent="0.25">
      <c r="A462" s="280">
        <v>44945</v>
      </c>
      <c r="B462" s="102">
        <v>4</v>
      </c>
      <c r="C462" s="208">
        <v>220.10849999999999</v>
      </c>
      <c r="D462" s="208">
        <v>35.3003</v>
      </c>
      <c r="E462" s="208">
        <v>0.93179999999999996</v>
      </c>
      <c r="F462" s="208">
        <v>2.7153</v>
      </c>
      <c r="G462" s="208">
        <v>7.7625000000000002</v>
      </c>
      <c r="H462" s="208">
        <v>38.046199999999999</v>
      </c>
      <c r="I462" s="208">
        <v>13.938000000000001</v>
      </c>
      <c r="J462" s="208">
        <v>82.277199999999993</v>
      </c>
      <c r="K462" s="208">
        <v>17.760400000000001</v>
      </c>
      <c r="L462" s="208">
        <v>10.725099999999999</v>
      </c>
      <c r="M462" s="208">
        <v>10.6517</v>
      </c>
    </row>
    <row r="463" spans="1:13" x14ac:dyDescent="0.25">
      <c r="A463" s="280">
        <v>44945</v>
      </c>
      <c r="B463" s="102">
        <v>5</v>
      </c>
      <c r="C463" s="208">
        <v>228.9204</v>
      </c>
      <c r="D463" s="208">
        <v>36.230400000000003</v>
      </c>
      <c r="E463" s="208">
        <v>0.90069999999999995</v>
      </c>
      <c r="F463" s="208">
        <v>2.8732000000000002</v>
      </c>
      <c r="G463" s="208">
        <v>8.1231000000000009</v>
      </c>
      <c r="H463" s="208">
        <v>40.718400000000003</v>
      </c>
      <c r="I463" s="208">
        <v>14.322800000000001</v>
      </c>
      <c r="J463" s="208">
        <v>84.911600000000007</v>
      </c>
      <c r="K463" s="208">
        <v>18.505600000000001</v>
      </c>
      <c r="L463" s="208">
        <v>11.2446</v>
      </c>
      <c r="M463" s="208">
        <v>11.09</v>
      </c>
    </row>
    <row r="464" spans="1:13" x14ac:dyDescent="0.25">
      <c r="A464" s="280">
        <v>44945</v>
      </c>
      <c r="B464" s="102">
        <v>6</v>
      </c>
      <c r="C464" s="208">
        <v>246.7884</v>
      </c>
      <c r="D464" s="208">
        <v>38.830100000000002</v>
      </c>
      <c r="E464" s="208">
        <v>0.98480000000000001</v>
      </c>
      <c r="F464" s="208">
        <v>3.1288</v>
      </c>
      <c r="G464" s="208">
        <v>8.9543999999999997</v>
      </c>
      <c r="H464" s="208">
        <v>45.569099999999999</v>
      </c>
      <c r="I464" s="208">
        <v>15.4138</v>
      </c>
      <c r="J464" s="208">
        <v>90.242400000000004</v>
      </c>
      <c r="K464" s="208">
        <v>19.956199999999999</v>
      </c>
      <c r="L464" s="208">
        <v>11.6294</v>
      </c>
      <c r="M464" s="208">
        <v>12.0794</v>
      </c>
    </row>
    <row r="465" spans="1:13" x14ac:dyDescent="0.25">
      <c r="A465" s="280">
        <v>44945</v>
      </c>
      <c r="B465" s="102">
        <v>7</v>
      </c>
      <c r="C465" s="208">
        <v>274.17529999999999</v>
      </c>
      <c r="D465" s="208">
        <v>44.290399999999998</v>
      </c>
      <c r="E465" s="208">
        <v>1.9411</v>
      </c>
      <c r="F465" s="208">
        <v>3.7122000000000002</v>
      </c>
      <c r="G465" s="208">
        <v>10.277699999999999</v>
      </c>
      <c r="H465" s="208">
        <v>51.7134</v>
      </c>
      <c r="I465" s="208">
        <v>17.111799999999999</v>
      </c>
      <c r="J465" s="208">
        <v>98.288600000000002</v>
      </c>
      <c r="K465" s="208">
        <v>21.696200000000001</v>
      </c>
      <c r="L465" s="208">
        <v>11.485799999999999</v>
      </c>
      <c r="M465" s="208">
        <v>13.658099999999999</v>
      </c>
    </row>
    <row r="466" spans="1:13" x14ac:dyDescent="0.25">
      <c r="A466" s="280">
        <v>44945</v>
      </c>
      <c r="B466" s="102">
        <v>8</v>
      </c>
      <c r="C466" s="208">
        <v>300.60840000000002</v>
      </c>
      <c r="D466" s="208">
        <v>50.203299999999999</v>
      </c>
      <c r="E466" s="208">
        <v>2.0116000000000001</v>
      </c>
      <c r="F466" s="208">
        <v>4.0411999999999999</v>
      </c>
      <c r="G466" s="208">
        <v>11.6797</v>
      </c>
      <c r="H466" s="208">
        <v>55.8917</v>
      </c>
      <c r="I466" s="208">
        <v>17.775700000000001</v>
      </c>
      <c r="J466" s="208">
        <v>109.42919999999999</v>
      </c>
      <c r="K466" s="208">
        <v>23.3245</v>
      </c>
      <c r="L466" s="208">
        <v>11.15</v>
      </c>
      <c r="M466" s="208">
        <v>15.1015</v>
      </c>
    </row>
    <row r="467" spans="1:13" x14ac:dyDescent="0.25">
      <c r="A467" s="280">
        <v>44945</v>
      </c>
      <c r="B467" s="102">
        <v>9</v>
      </c>
      <c r="C467" s="208">
        <v>304.0548</v>
      </c>
      <c r="D467" s="208">
        <v>50.356999999999999</v>
      </c>
      <c r="E467" s="208">
        <v>1.7109000000000001</v>
      </c>
      <c r="F467" s="208">
        <v>4.0564999999999998</v>
      </c>
      <c r="G467" s="208">
        <v>11.569699999999999</v>
      </c>
      <c r="H467" s="208">
        <v>56.963000000000001</v>
      </c>
      <c r="I467" s="208">
        <v>17.755700000000001</v>
      </c>
      <c r="J467" s="208">
        <v>112.9365</v>
      </c>
      <c r="K467" s="208">
        <v>22.783899999999999</v>
      </c>
      <c r="L467" s="208">
        <v>10.561</v>
      </c>
      <c r="M467" s="208">
        <v>15.3606</v>
      </c>
    </row>
    <row r="468" spans="1:13" x14ac:dyDescent="0.25">
      <c r="A468" s="280">
        <v>44945</v>
      </c>
      <c r="B468" s="102">
        <v>10</v>
      </c>
      <c r="C468" s="208">
        <v>301.58519999999999</v>
      </c>
      <c r="D468" s="208">
        <v>50.472900000000003</v>
      </c>
      <c r="E468" s="208">
        <v>1.4231</v>
      </c>
      <c r="F468" s="208">
        <v>3.7021999999999999</v>
      </c>
      <c r="G468" s="208">
        <v>10.2379</v>
      </c>
      <c r="H468" s="208">
        <v>57.075200000000002</v>
      </c>
      <c r="I468" s="208">
        <v>18.280200000000001</v>
      </c>
      <c r="J468" s="208">
        <v>112.7325</v>
      </c>
      <c r="K468" s="208">
        <v>21.564299999999999</v>
      </c>
      <c r="L468" s="208">
        <v>10.9041</v>
      </c>
      <c r="M468" s="208">
        <v>15.1928</v>
      </c>
    </row>
    <row r="469" spans="1:13" x14ac:dyDescent="0.25">
      <c r="A469" s="280">
        <v>44945</v>
      </c>
      <c r="B469" s="102">
        <v>11</v>
      </c>
      <c r="C469" s="208">
        <v>297.45</v>
      </c>
      <c r="D469" s="208">
        <v>49.4223</v>
      </c>
      <c r="E469" s="208">
        <v>2.3807999999999998</v>
      </c>
      <c r="F469" s="208">
        <v>3.2101000000000002</v>
      </c>
      <c r="G469" s="208">
        <v>8.9535</v>
      </c>
      <c r="H469" s="208">
        <v>57.841500000000003</v>
      </c>
      <c r="I469" s="208">
        <v>18.075199999999999</v>
      </c>
      <c r="J469" s="208">
        <v>112.36190000000001</v>
      </c>
      <c r="K469" s="208">
        <v>19.259799999999998</v>
      </c>
      <c r="L469" s="208">
        <v>11.0402</v>
      </c>
      <c r="M469" s="208">
        <v>14.9047</v>
      </c>
    </row>
    <row r="470" spans="1:13" x14ac:dyDescent="0.25">
      <c r="A470" s="280">
        <v>44945</v>
      </c>
      <c r="B470" s="102">
        <v>12</v>
      </c>
      <c r="C470" s="208">
        <v>290.88869999999997</v>
      </c>
      <c r="D470" s="208">
        <v>48.2943</v>
      </c>
      <c r="E470" s="208">
        <v>2.4561999999999999</v>
      </c>
      <c r="F470" s="208">
        <v>2.8410000000000002</v>
      </c>
      <c r="G470" s="208">
        <v>8.3287999999999993</v>
      </c>
      <c r="H470" s="208">
        <v>57.095399999999998</v>
      </c>
      <c r="I470" s="208">
        <v>17.664999999999999</v>
      </c>
      <c r="J470" s="208">
        <v>110.4306</v>
      </c>
      <c r="K470" s="208">
        <v>18.618400000000001</v>
      </c>
      <c r="L470" s="208">
        <v>10.8552</v>
      </c>
      <c r="M470" s="208">
        <v>14.303800000000001</v>
      </c>
    </row>
    <row r="471" spans="1:13" x14ac:dyDescent="0.25">
      <c r="A471" s="280">
        <v>44945</v>
      </c>
      <c r="B471" s="102">
        <v>13</v>
      </c>
      <c r="C471" s="208">
        <v>285.04489999999998</v>
      </c>
      <c r="D471" s="208">
        <v>47.722299999999997</v>
      </c>
      <c r="E471" s="208">
        <v>1.8614999999999999</v>
      </c>
      <c r="F471" s="208">
        <v>2.7238000000000002</v>
      </c>
      <c r="G471" s="208">
        <v>7.7309000000000001</v>
      </c>
      <c r="H471" s="208">
        <v>55.2181</v>
      </c>
      <c r="I471" s="208">
        <v>17.117799999999999</v>
      </c>
      <c r="J471" s="208">
        <v>110.2833</v>
      </c>
      <c r="K471" s="208">
        <v>17.941800000000001</v>
      </c>
      <c r="L471" s="208">
        <v>10.3977</v>
      </c>
      <c r="M471" s="208">
        <v>14.047700000000001</v>
      </c>
    </row>
    <row r="472" spans="1:13" x14ac:dyDescent="0.25">
      <c r="A472" s="280">
        <v>44945</v>
      </c>
      <c r="B472" s="102">
        <v>14</v>
      </c>
      <c r="C472" s="208">
        <v>280.84399999999999</v>
      </c>
      <c r="D472" s="208">
        <v>46.887599999999999</v>
      </c>
      <c r="E472" s="208">
        <v>1.8079000000000001</v>
      </c>
      <c r="F472" s="208">
        <v>2.6724999999999999</v>
      </c>
      <c r="G472" s="208">
        <v>7.9486999999999997</v>
      </c>
      <c r="H472" s="208">
        <v>54.192700000000002</v>
      </c>
      <c r="I472" s="208">
        <v>16.697199999999999</v>
      </c>
      <c r="J472" s="208">
        <v>109.0134</v>
      </c>
      <c r="K472" s="208">
        <v>17.579599999999999</v>
      </c>
      <c r="L472" s="208">
        <v>10.59</v>
      </c>
      <c r="M472" s="208">
        <v>13.4544</v>
      </c>
    </row>
    <row r="473" spans="1:13" x14ac:dyDescent="0.25">
      <c r="A473" s="280">
        <v>44945</v>
      </c>
      <c r="B473" s="102">
        <v>15</v>
      </c>
      <c r="C473" s="208">
        <v>278.42489999999998</v>
      </c>
      <c r="D473" s="208">
        <v>47.0276</v>
      </c>
      <c r="E473" s="208">
        <v>1.8608</v>
      </c>
      <c r="F473" s="208">
        <v>2.6766999999999999</v>
      </c>
      <c r="G473" s="208">
        <v>8.6944999999999997</v>
      </c>
      <c r="H473" s="208">
        <v>51.168399999999998</v>
      </c>
      <c r="I473" s="208">
        <v>16.425699999999999</v>
      </c>
      <c r="J473" s="208">
        <v>109.04049999999999</v>
      </c>
      <c r="K473" s="208">
        <v>16.895099999999999</v>
      </c>
      <c r="L473" s="208">
        <v>11.0291</v>
      </c>
      <c r="M473" s="208">
        <v>13.6065</v>
      </c>
    </row>
    <row r="474" spans="1:13" x14ac:dyDescent="0.25">
      <c r="A474" s="280">
        <v>44945</v>
      </c>
      <c r="B474" s="102">
        <v>16</v>
      </c>
      <c r="C474" s="208">
        <v>283.6105</v>
      </c>
      <c r="D474" s="208">
        <v>48.002699999999997</v>
      </c>
      <c r="E474" s="208">
        <v>1.8745000000000001</v>
      </c>
      <c r="F474" s="208">
        <v>2.9575999999999998</v>
      </c>
      <c r="G474" s="208">
        <v>9.5345999999999993</v>
      </c>
      <c r="H474" s="208">
        <v>51.295499999999997</v>
      </c>
      <c r="I474" s="208">
        <v>16.867100000000001</v>
      </c>
      <c r="J474" s="208">
        <v>110.76739999999999</v>
      </c>
      <c r="K474" s="208">
        <v>17.604600000000001</v>
      </c>
      <c r="L474" s="208">
        <v>11.0596</v>
      </c>
      <c r="M474" s="208">
        <v>13.6469</v>
      </c>
    </row>
    <row r="475" spans="1:13" x14ac:dyDescent="0.25">
      <c r="A475" s="280">
        <v>44945</v>
      </c>
      <c r="B475" s="102">
        <v>17</v>
      </c>
      <c r="C475" s="208">
        <v>294.65429999999998</v>
      </c>
      <c r="D475" s="208">
        <v>49.786799999999999</v>
      </c>
      <c r="E475" s="208">
        <v>1.8312999999999999</v>
      </c>
      <c r="F475" s="208">
        <v>3.6322000000000001</v>
      </c>
      <c r="G475" s="208">
        <v>10.28</v>
      </c>
      <c r="H475" s="208">
        <v>53.233400000000003</v>
      </c>
      <c r="I475" s="208">
        <v>17.725999999999999</v>
      </c>
      <c r="J475" s="208">
        <v>112.52209999999999</v>
      </c>
      <c r="K475" s="208">
        <v>20.145499999999998</v>
      </c>
      <c r="L475" s="208">
        <v>11.086499999999999</v>
      </c>
      <c r="M475" s="208">
        <v>14.410500000000001</v>
      </c>
    </row>
    <row r="476" spans="1:13" x14ac:dyDescent="0.25">
      <c r="A476" s="280">
        <v>44945</v>
      </c>
      <c r="B476" s="102">
        <v>18</v>
      </c>
      <c r="C476" s="208">
        <v>315.74189999999999</v>
      </c>
      <c r="D476" s="208">
        <v>54.758400000000002</v>
      </c>
      <c r="E476" s="208">
        <v>1.8481000000000001</v>
      </c>
      <c r="F476" s="208">
        <v>4.1627999999999998</v>
      </c>
      <c r="G476" s="208">
        <v>11.3507</v>
      </c>
      <c r="H476" s="208">
        <v>57.417700000000004</v>
      </c>
      <c r="I476" s="208">
        <v>19.776700000000002</v>
      </c>
      <c r="J476" s="208">
        <v>116.8544</v>
      </c>
      <c r="K476" s="208">
        <v>22.370999999999999</v>
      </c>
      <c r="L476" s="208">
        <v>12.037000000000001</v>
      </c>
      <c r="M476" s="208">
        <v>15.165100000000001</v>
      </c>
    </row>
    <row r="477" spans="1:13" x14ac:dyDescent="0.25">
      <c r="A477" s="280">
        <v>44945</v>
      </c>
      <c r="B477" s="102">
        <v>19</v>
      </c>
      <c r="C477" s="208">
        <v>320.96390000000002</v>
      </c>
      <c r="D477" s="208">
        <v>56.929400000000001</v>
      </c>
      <c r="E477" s="208">
        <v>1.8787</v>
      </c>
      <c r="F477" s="208">
        <v>4.2808999999999999</v>
      </c>
      <c r="G477" s="208">
        <v>11.635899999999999</v>
      </c>
      <c r="H477" s="208">
        <v>57.591999999999999</v>
      </c>
      <c r="I477" s="208">
        <v>20.9282</v>
      </c>
      <c r="J477" s="208">
        <v>117.11369999999999</v>
      </c>
      <c r="K477" s="208">
        <v>22.692900000000002</v>
      </c>
      <c r="L477" s="208">
        <v>12.559100000000001</v>
      </c>
      <c r="M477" s="208">
        <v>15.3531</v>
      </c>
    </row>
    <row r="478" spans="1:13" x14ac:dyDescent="0.25">
      <c r="A478" s="280">
        <v>44945</v>
      </c>
      <c r="B478" s="102">
        <v>20</v>
      </c>
      <c r="C478" s="208">
        <v>313.8963</v>
      </c>
      <c r="D478" s="208">
        <v>55.804200000000002</v>
      </c>
      <c r="E478" s="208">
        <v>1.8771</v>
      </c>
      <c r="F478" s="208">
        <v>4.242</v>
      </c>
      <c r="G478" s="208">
        <v>11.258800000000001</v>
      </c>
      <c r="H478" s="208">
        <v>56.731299999999997</v>
      </c>
      <c r="I478" s="208">
        <v>20.796299999999999</v>
      </c>
      <c r="J478" s="208">
        <v>113.0408</v>
      </c>
      <c r="K478" s="208">
        <v>22.617699999999999</v>
      </c>
      <c r="L478" s="208">
        <v>12.376300000000001</v>
      </c>
      <c r="M478" s="208">
        <v>15.1518</v>
      </c>
    </row>
    <row r="479" spans="1:13" x14ac:dyDescent="0.25">
      <c r="A479" s="280">
        <v>44945</v>
      </c>
      <c r="B479" s="102">
        <v>21</v>
      </c>
      <c r="C479" s="208">
        <v>305.4255</v>
      </c>
      <c r="D479" s="208">
        <v>54.095999999999997</v>
      </c>
      <c r="E479" s="208">
        <v>1.8643000000000001</v>
      </c>
      <c r="F479" s="208">
        <v>4.0503</v>
      </c>
      <c r="G479" s="208">
        <v>10.894399999999999</v>
      </c>
      <c r="H479" s="208">
        <v>54.922899999999998</v>
      </c>
      <c r="I479" s="208">
        <v>20.0975</v>
      </c>
      <c r="J479" s="208">
        <v>110.0988</v>
      </c>
      <c r="K479" s="208">
        <v>22.477499999999999</v>
      </c>
      <c r="L479" s="208">
        <v>12.224600000000001</v>
      </c>
      <c r="M479" s="208">
        <v>14.699199999999999</v>
      </c>
    </row>
    <row r="480" spans="1:13" x14ac:dyDescent="0.25">
      <c r="A480" s="280">
        <v>44945</v>
      </c>
      <c r="B480" s="102">
        <v>22</v>
      </c>
      <c r="C480" s="208">
        <v>291.25170000000003</v>
      </c>
      <c r="D480" s="208">
        <v>51.520299999999999</v>
      </c>
      <c r="E480" s="208">
        <v>1.8272999999999999</v>
      </c>
      <c r="F480" s="208">
        <v>3.7629999999999999</v>
      </c>
      <c r="G480" s="208">
        <v>10.1736</v>
      </c>
      <c r="H480" s="208">
        <v>51.674300000000002</v>
      </c>
      <c r="I480" s="208">
        <v>18.928999999999998</v>
      </c>
      <c r="J480" s="208">
        <v>106.0732</v>
      </c>
      <c r="K480" s="208">
        <v>21.710599999999999</v>
      </c>
      <c r="L480" s="208">
        <v>12.0932</v>
      </c>
      <c r="M480" s="208">
        <v>13.4872</v>
      </c>
    </row>
    <row r="481" spans="1:13" x14ac:dyDescent="0.25">
      <c r="A481" s="280">
        <v>44945</v>
      </c>
      <c r="B481" s="102">
        <v>23</v>
      </c>
      <c r="C481" s="208">
        <v>271.45890000000003</v>
      </c>
      <c r="D481" s="208">
        <v>47.104700000000001</v>
      </c>
      <c r="E481" s="208">
        <v>1.7963</v>
      </c>
      <c r="F481" s="208">
        <v>3.4293999999999998</v>
      </c>
      <c r="G481" s="208">
        <v>9.3492999999999995</v>
      </c>
      <c r="H481" s="208">
        <v>47.218000000000004</v>
      </c>
      <c r="I481" s="208">
        <v>17.276900000000001</v>
      </c>
      <c r="J481" s="208">
        <v>99.7928</v>
      </c>
      <c r="K481" s="208">
        <v>20.872399999999999</v>
      </c>
      <c r="L481" s="208">
        <v>12.237399999999999</v>
      </c>
      <c r="M481" s="208">
        <v>12.3817</v>
      </c>
    </row>
    <row r="482" spans="1:13" x14ac:dyDescent="0.25">
      <c r="A482" s="280">
        <v>44945</v>
      </c>
      <c r="B482" s="102">
        <v>24</v>
      </c>
      <c r="C482" s="208">
        <v>253.42019999999999</v>
      </c>
      <c r="D482" s="208">
        <v>43.070300000000003</v>
      </c>
      <c r="E482" s="208">
        <v>1.7369000000000001</v>
      </c>
      <c r="F482" s="208">
        <v>3.2363</v>
      </c>
      <c r="G482" s="208">
        <v>8.6751000000000005</v>
      </c>
      <c r="H482" s="208">
        <v>43.594299999999997</v>
      </c>
      <c r="I482" s="208">
        <v>15.8355</v>
      </c>
      <c r="J482" s="208">
        <v>93.390600000000006</v>
      </c>
      <c r="K482" s="208">
        <v>20.101400000000002</v>
      </c>
      <c r="L482" s="208">
        <v>12.250400000000001</v>
      </c>
      <c r="M482" s="208">
        <v>11.529400000000001</v>
      </c>
    </row>
    <row r="483" spans="1:13" x14ac:dyDescent="0.25">
      <c r="A483" s="280">
        <v>44946</v>
      </c>
      <c r="B483" s="102">
        <v>1</v>
      </c>
      <c r="C483" s="208">
        <v>241.5146</v>
      </c>
      <c r="D483" s="208">
        <v>39.798900000000003</v>
      </c>
      <c r="E483" s="208">
        <v>1.7844</v>
      </c>
      <c r="F483" s="208">
        <v>3.044</v>
      </c>
      <c r="G483" s="208">
        <v>8.3521999999999998</v>
      </c>
      <c r="H483" s="208">
        <v>40.5182</v>
      </c>
      <c r="I483" s="208">
        <v>14.934900000000001</v>
      </c>
      <c r="J483" s="208">
        <v>89.759299999999996</v>
      </c>
      <c r="K483" s="208">
        <v>19.616499999999998</v>
      </c>
      <c r="L483" s="208">
        <v>12.6387</v>
      </c>
      <c r="M483" s="208">
        <v>11.067500000000001</v>
      </c>
    </row>
    <row r="484" spans="1:13" x14ac:dyDescent="0.25">
      <c r="A484" s="280">
        <v>44946</v>
      </c>
      <c r="B484" s="102">
        <v>2</v>
      </c>
      <c r="C484" s="208">
        <v>236.078</v>
      </c>
      <c r="D484" s="208">
        <v>38.252699999999997</v>
      </c>
      <c r="E484" s="208">
        <v>2.4943</v>
      </c>
      <c r="F484" s="208">
        <v>2.9277000000000002</v>
      </c>
      <c r="G484" s="208">
        <v>8.0358000000000001</v>
      </c>
      <c r="H484" s="208">
        <v>39.7879</v>
      </c>
      <c r="I484" s="208">
        <v>14.382300000000001</v>
      </c>
      <c r="J484" s="208">
        <v>87.361900000000006</v>
      </c>
      <c r="K484" s="208">
        <v>19.562899999999999</v>
      </c>
      <c r="L484" s="208">
        <v>12.472099999999999</v>
      </c>
      <c r="M484" s="208">
        <v>10.8004</v>
      </c>
    </row>
    <row r="485" spans="1:13" x14ac:dyDescent="0.25">
      <c r="A485" s="280">
        <v>44946</v>
      </c>
      <c r="B485" s="102">
        <v>3</v>
      </c>
      <c r="C485" s="208">
        <v>232.9742</v>
      </c>
      <c r="D485" s="208">
        <v>36.893900000000002</v>
      </c>
      <c r="E485" s="208">
        <v>1.8193999999999999</v>
      </c>
      <c r="F485" s="208">
        <v>2.8666999999999998</v>
      </c>
      <c r="G485" s="208">
        <v>7.9614000000000003</v>
      </c>
      <c r="H485" s="208">
        <v>40.0869</v>
      </c>
      <c r="I485" s="208">
        <v>14.1371</v>
      </c>
      <c r="J485" s="208">
        <v>86.606399999999994</v>
      </c>
      <c r="K485" s="208">
        <v>19.735099999999999</v>
      </c>
      <c r="L485" s="208">
        <v>12.059900000000001</v>
      </c>
      <c r="M485" s="208">
        <v>10.807399999999999</v>
      </c>
    </row>
    <row r="486" spans="1:13" x14ac:dyDescent="0.25">
      <c r="A486" s="280">
        <v>44946</v>
      </c>
      <c r="B486" s="102">
        <v>4</v>
      </c>
      <c r="C486" s="208">
        <v>233.08279999999999</v>
      </c>
      <c r="D486" s="208">
        <v>36.837499999999999</v>
      </c>
      <c r="E486" s="208">
        <v>0.96279999999999999</v>
      </c>
      <c r="F486" s="208">
        <v>2.8715999999999999</v>
      </c>
      <c r="G486" s="208">
        <v>8.0139999999999993</v>
      </c>
      <c r="H486" s="208">
        <v>39.552399999999999</v>
      </c>
      <c r="I486" s="208">
        <v>14.064399999999999</v>
      </c>
      <c r="J486" s="208">
        <v>87.469399999999993</v>
      </c>
      <c r="K486" s="208">
        <v>20.075700000000001</v>
      </c>
      <c r="L486" s="208">
        <v>12.2105</v>
      </c>
      <c r="M486" s="208">
        <v>11.0245</v>
      </c>
    </row>
    <row r="487" spans="1:13" x14ac:dyDescent="0.25">
      <c r="A487" s="280">
        <v>44946</v>
      </c>
      <c r="B487" s="102">
        <v>5</v>
      </c>
      <c r="C487" s="208">
        <v>242.39320000000001</v>
      </c>
      <c r="D487" s="208">
        <v>37.720999999999997</v>
      </c>
      <c r="E487" s="208">
        <v>0.97850000000000004</v>
      </c>
      <c r="F487" s="208">
        <v>3.028</v>
      </c>
      <c r="G487" s="208">
        <v>8.3302999999999994</v>
      </c>
      <c r="H487" s="208">
        <v>42.711199999999998</v>
      </c>
      <c r="I487" s="208">
        <v>14.4724</v>
      </c>
      <c r="J487" s="208">
        <v>89.820599999999999</v>
      </c>
      <c r="K487" s="208">
        <v>21.190200000000001</v>
      </c>
      <c r="L487" s="208">
        <v>12.7607</v>
      </c>
      <c r="M487" s="208">
        <v>11.3803</v>
      </c>
    </row>
    <row r="488" spans="1:13" x14ac:dyDescent="0.25">
      <c r="A488" s="280">
        <v>44946</v>
      </c>
      <c r="B488" s="102">
        <v>6</v>
      </c>
      <c r="C488" s="208">
        <v>259.08159999999998</v>
      </c>
      <c r="D488" s="208">
        <v>40.311100000000003</v>
      </c>
      <c r="E488" s="208">
        <v>1.0279</v>
      </c>
      <c r="F488" s="208">
        <v>3.3178000000000001</v>
      </c>
      <c r="G488" s="208">
        <v>9.1936999999999998</v>
      </c>
      <c r="H488" s="208">
        <v>47.206099999999999</v>
      </c>
      <c r="I488" s="208">
        <v>15.6213</v>
      </c>
      <c r="J488" s="208">
        <v>94.685500000000005</v>
      </c>
      <c r="K488" s="208">
        <v>22.4483</v>
      </c>
      <c r="L488" s="208">
        <v>12.9703</v>
      </c>
      <c r="M488" s="208">
        <v>12.2996</v>
      </c>
    </row>
    <row r="489" spans="1:13" x14ac:dyDescent="0.25">
      <c r="A489" s="280">
        <v>44946</v>
      </c>
      <c r="B489" s="102">
        <v>7</v>
      </c>
      <c r="C489" s="208">
        <v>287.06380000000001</v>
      </c>
      <c r="D489" s="208">
        <v>45.413800000000002</v>
      </c>
      <c r="E489" s="208">
        <v>1.1605000000000001</v>
      </c>
      <c r="F489" s="208">
        <v>3.7742</v>
      </c>
      <c r="G489" s="208">
        <v>10.3993</v>
      </c>
      <c r="H489" s="208">
        <v>54.072299999999998</v>
      </c>
      <c r="I489" s="208">
        <v>17.226600000000001</v>
      </c>
      <c r="J489" s="208">
        <v>103.9033</v>
      </c>
      <c r="K489" s="208">
        <v>24.206199999999999</v>
      </c>
      <c r="L489" s="208">
        <v>12.9718</v>
      </c>
      <c r="M489" s="208">
        <v>13.9358</v>
      </c>
    </row>
    <row r="490" spans="1:13" x14ac:dyDescent="0.25">
      <c r="A490" s="280">
        <v>44946</v>
      </c>
      <c r="B490" s="102">
        <v>8</v>
      </c>
      <c r="C490" s="208">
        <v>310.904</v>
      </c>
      <c r="D490" s="208">
        <v>51.216700000000003</v>
      </c>
      <c r="E490" s="208">
        <v>1.1910000000000001</v>
      </c>
      <c r="F490" s="208">
        <v>4.1997999999999998</v>
      </c>
      <c r="G490" s="208">
        <v>11.7454</v>
      </c>
      <c r="H490" s="208">
        <v>58.058700000000002</v>
      </c>
      <c r="I490" s="208">
        <v>17.856000000000002</v>
      </c>
      <c r="J490" s="208">
        <v>113.67619999999999</v>
      </c>
      <c r="K490" s="208">
        <v>25.102599999999999</v>
      </c>
      <c r="L490" s="208">
        <v>12.5586</v>
      </c>
      <c r="M490" s="208">
        <v>15.298999999999999</v>
      </c>
    </row>
    <row r="491" spans="1:13" x14ac:dyDescent="0.25">
      <c r="A491" s="280">
        <v>44946</v>
      </c>
      <c r="B491" s="102">
        <v>9</v>
      </c>
      <c r="C491" s="208">
        <v>312.48020000000002</v>
      </c>
      <c r="D491" s="208">
        <v>51.912500000000001</v>
      </c>
      <c r="E491" s="208">
        <v>1.1443000000000001</v>
      </c>
      <c r="F491" s="208">
        <v>3.8113000000000001</v>
      </c>
      <c r="G491" s="208">
        <v>11.4428</v>
      </c>
      <c r="H491" s="208">
        <v>57.819200000000002</v>
      </c>
      <c r="I491" s="208">
        <v>17.7088</v>
      </c>
      <c r="J491" s="208">
        <v>115.9978</v>
      </c>
      <c r="K491" s="208">
        <v>23.482800000000001</v>
      </c>
      <c r="L491" s="208">
        <v>13.4795</v>
      </c>
      <c r="M491" s="208">
        <v>15.6812</v>
      </c>
    </row>
    <row r="492" spans="1:13" x14ac:dyDescent="0.25">
      <c r="A492" s="280">
        <v>44946</v>
      </c>
      <c r="B492" s="102">
        <v>10</v>
      </c>
      <c r="C492" s="208">
        <v>306.5138</v>
      </c>
      <c r="D492" s="208">
        <v>51.162799999999997</v>
      </c>
      <c r="E492" s="208">
        <v>1.1033999999999999</v>
      </c>
      <c r="F492" s="208">
        <v>3.2339000000000002</v>
      </c>
      <c r="G492" s="208">
        <v>10.2814</v>
      </c>
      <c r="H492" s="208">
        <v>56.3675</v>
      </c>
      <c r="I492" s="208">
        <v>17.346800000000002</v>
      </c>
      <c r="J492" s="208">
        <v>115.90470000000001</v>
      </c>
      <c r="K492" s="208">
        <v>21.632100000000001</v>
      </c>
      <c r="L492" s="208">
        <v>13.9978</v>
      </c>
      <c r="M492" s="208">
        <v>15.4834</v>
      </c>
    </row>
    <row r="493" spans="1:13" x14ac:dyDescent="0.25">
      <c r="A493" s="280">
        <v>44946</v>
      </c>
      <c r="B493" s="102">
        <v>11</v>
      </c>
      <c r="C493" s="208">
        <v>297.5231</v>
      </c>
      <c r="D493" s="208">
        <v>50.5154</v>
      </c>
      <c r="E493" s="208">
        <v>0.99760000000000004</v>
      </c>
      <c r="F493" s="208">
        <v>3.0621</v>
      </c>
      <c r="G493" s="208">
        <v>9.1204999999999998</v>
      </c>
      <c r="H493" s="208">
        <v>54.372700000000002</v>
      </c>
      <c r="I493" s="208">
        <v>16.900400000000001</v>
      </c>
      <c r="J493" s="208">
        <v>114.3822</v>
      </c>
      <c r="K493" s="208">
        <v>20.099699999999999</v>
      </c>
      <c r="L493" s="208">
        <v>13.146100000000001</v>
      </c>
      <c r="M493" s="208">
        <v>14.926399999999999</v>
      </c>
    </row>
    <row r="494" spans="1:13" x14ac:dyDescent="0.25">
      <c r="A494" s="280">
        <v>44946</v>
      </c>
      <c r="B494" s="102">
        <v>12</v>
      </c>
      <c r="C494" s="208">
        <v>286.637</v>
      </c>
      <c r="D494" s="208">
        <v>49.221600000000002</v>
      </c>
      <c r="E494" s="208">
        <v>0.8518</v>
      </c>
      <c r="F494" s="208">
        <v>2.8548</v>
      </c>
      <c r="G494" s="208">
        <v>8.0768000000000004</v>
      </c>
      <c r="H494" s="208">
        <v>52.193899999999999</v>
      </c>
      <c r="I494" s="208">
        <v>16.406700000000001</v>
      </c>
      <c r="J494" s="208">
        <v>110.9997</v>
      </c>
      <c r="K494" s="208">
        <v>19.2987</v>
      </c>
      <c r="L494" s="208">
        <v>12.226100000000001</v>
      </c>
      <c r="M494" s="208">
        <v>14.5069</v>
      </c>
    </row>
    <row r="495" spans="1:13" x14ac:dyDescent="0.25">
      <c r="A495" s="280">
        <v>44946</v>
      </c>
      <c r="B495" s="102">
        <v>13</v>
      </c>
      <c r="C495" s="208">
        <v>278.33629999999999</v>
      </c>
      <c r="D495" s="208">
        <v>47.913499999999999</v>
      </c>
      <c r="E495" s="208">
        <v>0.81279999999999997</v>
      </c>
      <c r="F495" s="208">
        <v>2.7616000000000001</v>
      </c>
      <c r="G495" s="208">
        <v>7.2333999999999996</v>
      </c>
      <c r="H495" s="208">
        <v>50.566899999999997</v>
      </c>
      <c r="I495" s="208">
        <v>15.9429</v>
      </c>
      <c r="J495" s="208">
        <v>110.1461</v>
      </c>
      <c r="K495" s="208">
        <v>18.503399999999999</v>
      </c>
      <c r="L495" s="208">
        <v>10.6152</v>
      </c>
      <c r="M495" s="208">
        <v>13.8405</v>
      </c>
    </row>
    <row r="496" spans="1:13" x14ac:dyDescent="0.25">
      <c r="A496" s="280">
        <v>44946</v>
      </c>
      <c r="B496" s="102">
        <v>14</v>
      </c>
      <c r="C496" s="208">
        <v>273.66579999999999</v>
      </c>
      <c r="D496" s="208">
        <v>47.002800000000001</v>
      </c>
      <c r="E496" s="208">
        <v>0.78920000000000001</v>
      </c>
      <c r="F496" s="208">
        <v>2.7143000000000002</v>
      </c>
      <c r="G496" s="208">
        <v>7.0739000000000001</v>
      </c>
      <c r="H496" s="208">
        <v>49.658799999999999</v>
      </c>
      <c r="I496" s="208">
        <v>15.731199999999999</v>
      </c>
      <c r="J496" s="208">
        <v>108.35080000000001</v>
      </c>
      <c r="K496" s="208">
        <v>17.755600000000001</v>
      </c>
      <c r="L496" s="208">
        <v>11.1501</v>
      </c>
      <c r="M496" s="208">
        <v>13.4391</v>
      </c>
    </row>
    <row r="497" spans="1:13" x14ac:dyDescent="0.25">
      <c r="A497" s="280">
        <v>44946</v>
      </c>
      <c r="B497" s="102">
        <v>15</v>
      </c>
      <c r="C497" s="208">
        <v>272.69110000000001</v>
      </c>
      <c r="D497" s="208">
        <v>46.678400000000003</v>
      </c>
      <c r="E497" s="208">
        <v>0.80010000000000003</v>
      </c>
      <c r="F497" s="208">
        <v>2.6629999999999998</v>
      </c>
      <c r="G497" s="208">
        <v>7.7332999999999998</v>
      </c>
      <c r="H497" s="208">
        <v>49.3917</v>
      </c>
      <c r="I497" s="208">
        <v>15.5733</v>
      </c>
      <c r="J497" s="208">
        <v>108.0526</v>
      </c>
      <c r="K497" s="208">
        <v>17.334</v>
      </c>
      <c r="L497" s="208">
        <v>11.3497</v>
      </c>
      <c r="M497" s="208">
        <v>13.115</v>
      </c>
    </row>
    <row r="498" spans="1:13" x14ac:dyDescent="0.25">
      <c r="A498" s="280">
        <v>44946</v>
      </c>
      <c r="B498" s="102">
        <v>16</v>
      </c>
      <c r="C498" s="208">
        <v>276.3254</v>
      </c>
      <c r="D498" s="208">
        <v>46.512099999999997</v>
      </c>
      <c r="E498" s="208">
        <v>0.82550000000000001</v>
      </c>
      <c r="F498" s="208">
        <v>2.9005000000000001</v>
      </c>
      <c r="G498" s="208">
        <v>8.4634999999999998</v>
      </c>
      <c r="H498" s="208">
        <v>49.224299999999999</v>
      </c>
      <c r="I498" s="208">
        <v>15.8347</v>
      </c>
      <c r="J498" s="208">
        <v>109.4689</v>
      </c>
      <c r="K498" s="208">
        <v>17.586600000000001</v>
      </c>
      <c r="L498" s="208">
        <v>12.190799999999999</v>
      </c>
      <c r="M498" s="208">
        <v>13.3185</v>
      </c>
    </row>
    <row r="499" spans="1:13" x14ac:dyDescent="0.25">
      <c r="A499" s="280">
        <v>44946</v>
      </c>
      <c r="B499" s="102">
        <v>17</v>
      </c>
      <c r="C499" s="208">
        <v>288.08479999999997</v>
      </c>
      <c r="D499" s="208">
        <v>48.329099999999997</v>
      </c>
      <c r="E499" s="208">
        <v>0.89419999999999999</v>
      </c>
      <c r="F499" s="208">
        <v>3.6215999999999999</v>
      </c>
      <c r="G499" s="208">
        <v>9.6755999999999993</v>
      </c>
      <c r="H499" s="208">
        <v>50.619199999999999</v>
      </c>
      <c r="I499" s="208">
        <v>16.693999999999999</v>
      </c>
      <c r="J499" s="208">
        <v>111.67619999999999</v>
      </c>
      <c r="K499" s="208">
        <v>20.2837</v>
      </c>
      <c r="L499" s="208">
        <v>12.2887</v>
      </c>
      <c r="M499" s="208">
        <v>14.0025</v>
      </c>
    </row>
    <row r="500" spans="1:13" x14ac:dyDescent="0.25">
      <c r="A500" s="280">
        <v>44946</v>
      </c>
      <c r="B500" s="102">
        <v>18</v>
      </c>
      <c r="C500" s="208">
        <v>308.90350000000001</v>
      </c>
      <c r="D500" s="208">
        <v>52.959299999999999</v>
      </c>
      <c r="E500" s="208">
        <v>0.99080000000000001</v>
      </c>
      <c r="F500" s="208">
        <v>4.0711000000000004</v>
      </c>
      <c r="G500" s="208">
        <v>10.8415</v>
      </c>
      <c r="H500" s="208">
        <v>55.175899999999999</v>
      </c>
      <c r="I500" s="208">
        <v>18.460999999999999</v>
      </c>
      <c r="J500" s="208">
        <v>115.79900000000001</v>
      </c>
      <c r="K500" s="208">
        <v>22.560500000000001</v>
      </c>
      <c r="L500" s="208">
        <v>13.113099999999999</v>
      </c>
      <c r="M500" s="208">
        <v>14.9313</v>
      </c>
    </row>
    <row r="501" spans="1:13" x14ac:dyDescent="0.25">
      <c r="A501" s="280">
        <v>44946</v>
      </c>
      <c r="B501" s="102">
        <v>19</v>
      </c>
      <c r="C501" s="208">
        <v>314.6925</v>
      </c>
      <c r="D501" s="208">
        <v>54.842599999999997</v>
      </c>
      <c r="E501" s="208">
        <v>1.0442</v>
      </c>
      <c r="F501" s="208">
        <v>4.1925999999999997</v>
      </c>
      <c r="G501" s="208">
        <v>11.1213</v>
      </c>
      <c r="H501" s="208">
        <v>56.201099999999997</v>
      </c>
      <c r="I501" s="208">
        <v>19.611799999999999</v>
      </c>
      <c r="J501" s="208">
        <v>115.03570000000001</v>
      </c>
      <c r="K501" s="208">
        <v>23.231300000000001</v>
      </c>
      <c r="L501" s="208">
        <v>14.327</v>
      </c>
      <c r="M501" s="208">
        <v>15.084899999999999</v>
      </c>
    </row>
    <row r="502" spans="1:13" x14ac:dyDescent="0.25">
      <c r="A502" s="280">
        <v>44946</v>
      </c>
      <c r="B502" s="102">
        <v>20</v>
      </c>
      <c r="C502" s="208">
        <v>309.83460000000002</v>
      </c>
      <c r="D502" s="208">
        <v>54.154800000000002</v>
      </c>
      <c r="E502" s="208">
        <v>1.048</v>
      </c>
      <c r="F502" s="208">
        <v>4.0936000000000003</v>
      </c>
      <c r="G502" s="208">
        <v>10.8119</v>
      </c>
      <c r="H502" s="208">
        <v>55.636899999999997</v>
      </c>
      <c r="I502" s="208">
        <v>19.709399999999999</v>
      </c>
      <c r="J502" s="208">
        <v>112.0111</v>
      </c>
      <c r="K502" s="208">
        <v>22.9712</v>
      </c>
      <c r="L502" s="208">
        <v>14.440200000000001</v>
      </c>
      <c r="M502" s="208">
        <v>14.9575</v>
      </c>
    </row>
    <row r="503" spans="1:13" x14ac:dyDescent="0.25">
      <c r="A503" s="280">
        <v>44946</v>
      </c>
      <c r="B503" s="102">
        <v>21</v>
      </c>
      <c r="C503" s="208">
        <v>300.69330000000002</v>
      </c>
      <c r="D503" s="208">
        <v>52.680300000000003</v>
      </c>
      <c r="E503" s="208">
        <v>1.0583</v>
      </c>
      <c r="F503" s="208">
        <v>4.0304000000000002</v>
      </c>
      <c r="G503" s="208">
        <v>10.507999999999999</v>
      </c>
      <c r="H503" s="208">
        <v>53.737200000000001</v>
      </c>
      <c r="I503" s="208">
        <v>19.564399999999999</v>
      </c>
      <c r="J503" s="208">
        <v>108.83929999999999</v>
      </c>
      <c r="K503" s="208">
        <v>22.612300000000001</v>
      </c>
      <c r="L503" s="208">
        <v>13.342700000000001</v>
      </c>
      <c r="M503" s="208">
        <v>14.320399999999999</v>
      </c>
    </row>
    <row r="504" spans="1:13" x14ac:dyDescent="0.25">
      <c r="A504" s="280">
        <v>44946</v>
      </c>
      <c r="B504" s="102">
        <v>22</v>
      </c>
      <c r="C504" s="208">
        <v>288.90730000000002</v>
      </c>
      <c r="D504" s="208">
        <v>50.918999999999997</v>
      </c>
      <c r="E504" s="208">
        <v>1.0229999999999999</v>
      </c>
      <c r="F504" s="208">
        <v>3.7925</v>
      </c>
      <c r="G504" s="208">
        <v>10.1029</v>
      </c>
      <c r="H504" s="208">
        <v>50.953600000000002</v>
      </c>
      <c r="I504" s="208">
        <v>18.8523</v>
      </c>
      <c r="J504" s="208">
        <v>105.214</v>
      </c>
      <c r="K504" s="208">
        <v>22.172599999999999</v>
      </c>
      <c r="L504" s="208">
        <v>12.531700000000001</v>
      </c>
      <c r="M504" s="208">
        <v>13.345700000000001</v>
      </c>
    </row>
    <row r="505" spans="1:13" x14ac:dyDescent="0.25">
      <c r="A505" s="280">
        <v>44946</v>
      </c>
      <c r="B505" s="102">
        <v>23</v>
      </c>
      <c r="C505" s="208">
        <v>271.94720000000001</v>
      </c>
      <c r="D505" s="208">
        <v>47.284799999999997</v>
      </c>
      <c r="E505" s="208">
        <v>1.0095000000000001</v>
      </c>
      <c r="F505" s="208">
        <v>3.5392999999999999</v>
      </c>
      <c r="G505" s="208">
        <v>9.3879999999999999</v>
      </c>
      <c r="H505" s="208">
        <v>46.587899999999998</v>
      </c>
      <c r="I505" s="208">
        <v>17.591899999999999</v>
      </c>
      <c r="J505" s="208">
        <v>99.897599999999997</v>
      </c>
      <c r="K505" s="208">
        <v>21.342300000000002</v>
      </c>
      <c r="L505" s="208">
        <v>12.752000000000001</v>
      </c>
      <c r="M505" s="208">
        <v>12.553900000000001</v>
      </c>
    </row>
    <row r="506" spans="1:13" x14ac:dyDescent="0.25">
      <c r="A506" s="280">
        <v>44946</v>
      </c>
      <c r="B506" s="102">
        <v>24</v>
      </c>
      <c r="C506" s="208">
        <v>256.26350000000002</v>
      </c>
      <c r="D506" s="208">
        <v>43.918100000000003</v>
      </c>
      <c r="E506" s="208">
        <v>0.94320000000000004</v>
      </c>
      <c r="F506" s="208">
        <v>3.3298000000000001</v>
      </c>
      <c r="G506" s="208">
        <v>8.6798000000000002</v>
      </c>
      <c r="H506" s="208">
        <v>43.075499999999998</v>
      </c>
      <c r="I506" s="208">
        <v>16.379300000000001</v>
      </c>
      <c r="J506" s="208">
        <v>95.250799999999998</v>
      </c>
      <c r="K506" s="208">
        <v>20.732900000000001</v>
      </c>
      <c r="L506" s="208">
        <v>12.160600000000001</v>
      </c>
      <c r="M506" s="208">
        <v>11.7935</v>
      </c>
    </row>
    <row r="507" spans="1:13" x14ac:dyDescent="0.25">
      <c r="A507" s="280">
        <v>44947</v>
      </c>
      <c r="B507" s="102">
        <v>1</v>
      </c>
      <c r="C507" s="208">
        <v>244.93299999999999</v>
      </c>
      <c r="D507" s="208">
        <v>41.028700000000001</v>
      </c>
      <c r="E507" s="208">
        <v>0.90469999999999995</v>
      </c>
      <c r="F507" s="208">
        <v>3.1294</v>
      </c>
      <c r="G507" s="208">
        <v>8.3452999999999999</v>
      </c>
      <c r="H507" s="208">
        <v>40.184100000000001</v>
      </c>
      <c r="I507" s="208">
        <v>15.3787</v>
      </c>
      <c r="J507" s="208">
        <v>91.783000000000001</v>
      </c>
      <c r="K507" s="208">
        <v>20.382300000000001</v>
      </c>
      <c r="L507" s="208">
        <v>12.4856</v>
      </c>
      <c r="M507" s="208">
        <v>11.311199999999999</v>
      </c>
    </row>
    <row r="508" spans="1:13" x14ac:dyDescent="0.25">
      <c r="A508" s="280">
        <v>44947</v>
      </c>
      <c r="B508" s="102">
        <v>2</v>
      </c>
      <c r="C508" s="208">
        <v>237.30160000000001</v>
      </c>
      <c r="D508" s="208">
        <v>39.130099999999999</v>
      </c>
      <c r="E508" s="208">
        <v>0.89070000000000005</v>
      </c>
      <c r="F508" s="208">
        <v>2.9826999999999999</v>
      </c>
      <c r="G508" s="208">
        <v>8.2065999999999999</v>
      </c>
      <c r="H508" s="208">
        <v>38.817900000000002</v>
      </c>
      <c r="I508" s="208">
        <v>14.7432</v>
      </c>
      <c r="J508" s="208">
        <v>89.226600000000005</v>
      </c>
      <c r="K508" s="208">
        <v>20.388100000000001</v>
      </c>
      <c r="L508" s="208">
        <v>11.8766</v>
      </c>
      <c r="M508" s="208">
        <v>11.039099999999999</v>
      </c>
    </row>
    <row r="509" spans="1:13" x14ac:dyDescent="0.25">
      <c r="A509" s="280">
        <v>44947</v>
      </c>
      <c r="B509" s="102">
        <v>3</v>
      </c>
      <c r="C509" s="208">
        <v>233.12790000000001</v>
      </c>
      <c r="D509" s="208">
        <v>37.8489</v>
      </c>
      <c r="E509" s="208">
        <v>0.85909999999999997</v>
      </c>
      <c r="F509" s="208">
        <v>2.9719000000000002</v>
      </c>
      <c r="G509" s="208">
        <v>8.1684000000000001</v>
      </c>
      <c r="H509" s="208">
        <v>37.907899999999998</v>
      </c>
      <c r="I509" s="208">
        <v>14.3</v>
      </c>
      <c r="J509" s="208">
        <v>87.979500000000002</v>
      </c>
      <c r="K509" s="208">
        <v>20.673999999999999</v>
      </c>
      <c r="L509" s="208">
        <v>11.466900000000001</v>
      </c>
      <c r="M509" s="208">
        <v>10.9513</v>
      </c>
    </row>
    <row r="510" spans="1:13" x14ac:dyDescent="0.25">
      <c r="A510" s="280">
        <v>44947</v>
      </c>
      <c r="B510" s="102">
        <v>4</v>
      </c>
      <c r="C510" s="208">
        <v>231.88390000000001</v>
      </c>
      <c r="D510" s="208">
        <v>37.349899999999998</v>
      </c>
      <c r="E510" s="208">
        <v>0.85819999999999996</v>
      </c>
      <c r="F510" s="208">
        <v>2.9681999999999999</v>
      </c>
      <c r="G510" s="208">
        <v>8.2151999999999994</v>
      </c>
      <c r="H510" s="208">
        <v>37.797800000000002</v>
      </c>
      <c r="I510" s="208">
        <v>14.2097</v>
      </c>
      <c r="J510" s="208">
        <v>87.582400000000007</v>
      </c>
      <c r="K510" s="208">
        <v>20.850100000000001</v>
      </c>
      <c r="L510" s="208">
        <v>10.9955</v>
      </c>
      <c r="M510" s="208">
        <v>11.056900000000001</v>
      </c>
    </row>
    <row r="511" spans="1:13" x14ac:dyDescent="0.25">
      <c r="A511" s="280">
        <v>44947</v>
      </c>
      <c r="B511" s="102">
        <v>5</v>
      </c>
      <c r="C511" s="208">
        <v>235.10419999999999</v>
      </c>
      <c r="D511" s="208">
        <v>37.521700000000003</v>
      </c>
      <c r="E511" s="208">
        <v>0.86480000000000001</v>
      </c>
      <c r="F511" s="208">
        <v>3.0714999999999999</v>
      </c>
      <c r="G511" s="208">
        <v>8.4291999999999998</v>
      </c>
      <c r="H511" s="208">
        <v>38.391300000000001</v>
      </c>
      <c r="I511" s="208">
        <v>14.3192</v>
      </c>
      <c r="J511" s="208">
        <v>88.314800000000005</v>
      </c>
      <c r="K511" s="208">
        <v>21.483899999999998</v>
      </c>
      <c r="L511" s="208">
        <v>11.4634</v>
      </c>
      <c r="M511" s="208">
        <v>11.244400000000001</v>
      </c>
    </row>
    <row r="512" spans="1:13" x14ac:dyDescent="0.25">
      <c r="A512" s="280">
        <v>44947</v>
      </c>
      <c r="B512" s="102">
        <v>6</v>
      </c>
      <c r="C512" s="208">
        <v>243.2963</v>
      </c>
      <c r="D512" s="208">
        <v>38.730400000000003</v>
      </c>
      <c r="E512" s="208">
        <v>0.89300000000000002</v>
      </c>
      <c r="F512" s="208">
        <v>3.2113999999999998</v>
      </c>
      <c r="G512" s="208">
        <v>8.8179999999999996</v>
      </c>
      <c r="H512" s="208">
        <v>40.2637</v>
      </c>
      <c r="I512" s="208">
        <v>14.871700000000001</v>
      </c>
      <c r="J512" s="208">
        <v>90.706699999999998</v>
      </c>
      <c r="K512" s="208">
        <v>22.388100000000001</v>
      </c>
      <c r="L512" s="208">
        <v>11.8704</v>
      </c>
      <c r="M512" s="208">
        <v>11.542899999999999</v>
      </c>
    </row>
    <row r="513" spans="1:13" x14ac:dyDescent="0.25">
      <c r="A513" s="280">
        <v>44947</v>
      </c>
      <c r="B513" s="102">
        <v>7</v>
      </c>
      <c r="C513" s="208">
        <v>255.1773</v>
      </c>
      <c r="D513" s="208">
        <v>41.133699999999997</v>
      </c>
      <c r="E513" s="208">
        <v>0.9365</v>
      </c>
      <c r="F513" s="208">
        <v>3.4464000000000001</v>
      </c>
      <c r="G513" s="208">
        <v>9.4300999999999995</v>
      </c>
      <c r="H513" s="208">
        <v>42.539200000000001</v>
      </c>
      <c r="I513" s="208">
        <v>15.6496</v>
      </c>
      <c r="J513" s="208">
        <v>94.262699999999995</v>
      </c>
      <c r="K513" s="208">
        <v>23.728300000000001</v>
      </c>
      <c r="L513" s="208">
        <v>11.771100000000001</v>
      </c>
      <c r="M513" s="208">
        <v>12.2797</v>
      </c>
    </row>
    <row r="514" spans="1:13" x14ac:dyDescent="0.25">
      <c r="A514" s="280">
        <v>44947</v>
      </c>
      <c r="B514" s="102">
        <v>8</v>
      </c>
      <c r="C514" s="208">
        <v>266.42079999999999</v>
      </c>
      <c r="D514" s="208">
        <v>44.798699999999997</v>
      </c>
      <c r="E514" s="208">
        <v>0.92420000000000002</v>
      </c>
      <c r="F514" s="208">
        <v>3.7035999999999998</v>
      </c>
      <c r="G514" s="208">
        <v>10.122999999999999</v>
      </c>
      <c r="H514" s="208">
        <v>44.078899999999997</v>
      </c>
      <c r="I514" s="208">
        <v>16.009599999999999</v>
      </c>
      <c r="J514" s="208">
        <v>98.260800000000003</v>
      </c>
      <c r="K514" s="208">
        <v>24.764399999999998</v>
      </c>
      <c r="L514" s="208">
        <v>10.687200000000001</v>
      </c>
      <c r="M514" s="208">
        <v>13.070399999999999</v>
      </c>
    </row>
    <row r="515" spans="1:13" x14ac:dyDescent="0.25">
      <c r="A515" s="280">
        <v>44947</v>
      </c>
      <c r="B515" s="102">
        <v>9</v>
      </c>
      <c r="C515" s="208">
        <v>271.13310000000001</v>
      </c>
      <c r="D515" s="208">
        <v>46.808100000000003</v>
      </c>
      <c r="E515" s="208">
        <v>0.91949999999999998</v>
      </c>
      <c r="F515" s="208">
        <v>3.4784999999999999</v>
      </c>
      <c r="G515" s="208">
        <v>9.8925999999999998</v>
      </c>
      <c r="H515" s="208">
        <v>44.484299999999998</v>
      </c>
      <c r="I515" s="208">
        <v>16.481100000000001</v>
      </c>
      <c r="J515" s="208">
        <v>100.3309</v>
      </c>
      <c r="K515" s="208">
        <v>24.154499999999999</v>
      </c>
      <c r="L515" s="208">
        <v>10.918699999999999</v>
      </c>
      <c r="M515" s="208">
        <v>13.664899999999999</v>
      </c>
    </row>
    <row r="516" spans="1:13" x14ac:dyDescent="0.25">
      <c r="A516" s="280">
        <v>44947</v>
      </c>
      <c r="B516" s="102">
        <v>10</v>
      </c>
      <c r="C516" s="208">
        <v>266.18770000000001</v>
      </c>
      <c r="D516" s="208">
        <v>46.7941</v>
      </c>
      <c r="E516" s="208">
        <v>0.92310000000000003</v>
      </c>
      <c r="F516" s="208">
        <v>3.0687000000000002</v>
      </c>
      <c r="G516" s="208">
        <v>8.7073</v>
      </c>
      <c r="H516" s="208">
        <v>44.588900000000002</v>
      </c>
      <c r="I516" s="208">
        <v>16.484100000000002</v>
      </c>
      <c r="J516" s="208">
        <v>98.449100000000001</v>
      </c>
      <c r="K516" s="208">
        <v>22.377500000000001</v>
      </c>
      <c r="L516" s="208">
        <v>10.9907</v>
      </c>
      <c r="M516" s="208">
        <v>13.8042</v>
      </c>
    </row>
    <row r="517" spans="1:13" x14ac:dyDescent="0.25">
      <c r="A517" s="280">
        <v>44947</v>
      </c>
      <c r="B517" s="102">
        <v>11</v>
      </c>
      <c r="C517" s="208">
        <v>259.37810000000002</v>
      </c>
      <c r="D517" s="208">
        <v>46.002499999999998</v>
      </c>
      <c r="E517" s="208">
        <v>0.88280000000000003</v>
      </c>
      <c r="F517" s="208">
        <v>2.8519000000000001</v>
      </c>
      <c r="G517" s="208">
        <v>7.7473000000000001</v>
      </c>
      <c r="H517" s="208">
        <v>43.353299999999997</v>
      </c>
      <c r="I517" s="208">
        <v>16.075299999999999</v>
      </c>
      <c r="J517" s="208">
        <v>96.757300000000001</v>
      </c>
      <c r="K517" s="208">
        <v>21.078199999999999</v>
      </c>
      <c r="L517" s="208">
        <v>10.989699999999999</v>
      </c>
      <c r="M517" s="208">
        <v>13.639799999999999</v>
      </c>
    </row>
    <row r="518" spans="1:13" x14ac:dyDescent="0.25">
      <c r="A518" s="280">
        <v>44947</v>
      </c>
      <c r="B518" s="102">
        <v>12</v>
      </c>
      <c r="C518" s="208">
        <v>252.95349999999999</v>
      </c>
      <c r="D518" s="208">
        <v>44.953000000000003</v>
      </c>
      <c r="E518" s="208">
        <v>0.8347</v>
      </c>
      <c r="F518" s="208">
        <v>2.8279999999999998</v>
      </c>
      <c r="G518" s="208">
        <v>7.1658999999999997</v>
      </c>
      <c r="H518" s="208">
        <v>41.435899999999997</v>
      </c>
      <c r="I518" s="208">
        <v>15.5687</v>
      </c>
      <c r="J518" s="208">
        <v>95.296700000000001</v>
      </c>
      <c r="K518" s="208">
        <v>20.0945</v>
      </c>
      <c r="L518" s="208">
        <v>11.7995</v>
      </c>
      <c r="M518" s="208">
        <v>12.976599999999999</v>
      </c>
    </row>
    <row r="519" spans="1:13" x14ac:dyDescent="0.25">
      <c r="A519" s="280">
        <v>44947</v>
      </c>
      <c r="B519" s="102">
        <v>13</v>
      </c>
      <c r="C519" s="208">
        <v>245.49449999999999</v>
      </c>
      <c r="D519" s="208">
        <v>43.885899999999999</v>
      </c>
      <c r="E519" s="208">
        <v>0.83489999999999998</v>
      </c>
      <c r="F519" s="208">
        <v>2.6145</v>
      </c>
      <c r="G519" s="208">
        <v>6.2815000000000003</v>
      </c>
      <c r="H519" s="208">
        <v>40.092599999999997</v>
      </c>
      <c r="I519" s="208">
        <v>15.345800000000001</v>
      </c>
      <c r="J519" s="208">
        <v>93.818799999999996</v>
      </c>
      <c r="K519" s="208">
        <v>19.127800000000001</v>
      </c>
      <c r="L519" s="208">
        <v>10.9499</v>
      </c>
      <c r="M519" s="208">
        <v>12.5428</v>
      </c>
    </row>
    <row r="520" spans="1:13" x14ac:dyDescent="0.25">
      <c r="A520" s="280">
        <v>44947</v>
      </c>
      <c r="B520" s="102">
        <v>14</v>
      </c>
      <c r="C520" s="208">
        <v>242.25479999999999</v>
      </c>
      <c r="D520" s="208">
        <v>43.127099999999999</v>
      </c>
      <c r="E520" s="208">
        <v>0.83320000000000005</v>
      </c>
      <c r="F520" s="208">
        <v>2.4834000000000001</v>
      </c>
      <c r="G520" s="208">
        <v>6.2845000000000004</v>
      </c>
      <c r="H520" s="208">
        <v>39.476700000000001</v>
      </c>
      <c r="I520" s="208">
        <v>15.279199999999999</v>
      </c>
      <c r="J520" s="208">
        <v>92.826099999999997</v>
      </c>
      <c r="K520" s="208">
        <v>18.502800000000001</v>
      </c>
      <c r="L520" s="208">
        <v>11.5008</v>
      </c>
      <c r="M520" s="208">
        <v>11.941000000000001</v>
      </c>
    </row>
    <row r="521" spans="1:13" x14ac:dyDescent="0.25">
      <c r="A521" s="280">
        <v>44947</v>
      </c>
      <c r="B521" s="102">
        <v>15</v>
      </c>
      <c r="C521" s="208">
        <v>242.76230000000001</v>
      </c>
      <c r="D521" s="208">
        <v>42.5075</v>
      </c>
      <c r="E521" s="208">
        <v>0.81379999999999997</v>
      </c>
      <c r="F521" s="208">
        <v>2.4588999999999999</v>
      </c>
      <c r="G521" s="208">
        <v>6.8776000000000002</v>
      </c>
      <c r="H521" s="208">
        <v>39.784199999999998</v>
      </c>
      <c r="I521" s="208">
        <v>15.413500000000001</v>
      </c>
      <c r="J521" s="208">
        <v>93.613</v>
      </c>
      <c r="K521" s="208">
        <v>17.650700000000001</v>
      </c>
      <c r="L521" s="208">
        <v>11.8085</v>
      </c>
      <c r="M521" s="208">
        <v>11.8346</v>
      </c>
    </row>
    <row r="522" spans="1:13" x14ac:dyDescent="0.25">
      <c r="A522" s="280">
        <v>44947</v>
      </c>
      <c r="B522" s="102">
        <v>16</v>
      </c>
      <c r="C522" s="208">
        <v>248.96080000000001</v>
      </c>
      <c r="D522" s="208">
        <v>43.386400000000002</v>
      </c>
      <c r="E522" s="208">
        <v>0.89139999999999997</v>
      </c>
      <c r="F522" s="208">
        <v>2.8401999999999998</v>
      </c>
      <c r="G522" s="208">
        <v>7.8560999999999996</v>
      </c>
      <c r="H522" s="208">
        <v>41.078800000000001</v>
      </c>
      <c r="I522" s="208">
        <v>15.417299999999999</v>
      </c>
      <c r="J522" s="208">
        <v>95.392300000000006</v>
      </c>
      <c r="K522" s="208">
        <v>18.370699999999999</v>
      </c>
      <c r="L522" s="208">
        <v>11.7441</v>
      </c>
      <c r="M522" s="208">
        <v>11.983499999999999</v>
      </c>
    </row>
    <row r="523" spans="1:13" x14ac:dyDescent="0.25">
      <c r="A523" s="280">
        <v>44947</v>
      </c>
      <c r="B523" s="102">
        <v>17</v>
      </c>
      <c r="C523" s="208">
        <v>262.87819999999999</v>
      </c>
      <c r="D523" s="208">
        <v>45.134700000000002</v>
      </c>
      <c r="E523" s="208">
        <v>0.95640000000000003</v>
      </c>
      <c r="F523" s="208">
        <v>3.5162</v>
      </c>
      <c r="G523" s="208">
        <v>9.0494000000000003</v>
      </c>
      <c r="H523" s="208">
        <v>44.0182</v>
      </c>
      <c r="I523" s="208">
        <v>16.117100000000001</v>
      </c>
      <c r="J523" s="208">
        <v>98.615600000000001</v>
      </c>
      <c r="K523" s="208">
        <v>20.952200000000001</v>
      </c>
      <c r="L523" s="208">
        <v>11.971299999999999</v>
      </c>
      <c r="M523" s="208">
        <v>12.5471</v>
      </c>
    </row>
    <row r="524" spans="1:13" x14ac:dyDescent="0.25">
      <c r="A524" s="280">
        <v>44947</v>
      </c>
      <c r="B524" s="102">
        <v>18</v>
      </c>
      <c r="C524" s="208">
        <v>285.32279999999997</v>
      </c>
      <c r="D524" s="208">
        <v>49.622500000000002</v>
      </c>
      <c r="E524" s="208">
        <v>1.0625</v>
      </c>
      <c r="F524" s="208">
        <v>3.9561000000000002</v>
      </c>
      <c r="G524" s="208">
        <v>10.2334</v>
      </c>
      <c r="H524" s="208">
        <v>48.464100000000002</v>
      </c>
      <c r="I524" s="208">
        <v>17.875900000000001</v>
      </c>
      <c r="J524" s="208">
        <v>104.8045</v>
      </c>
      <c r="K524" s="208">
        <v>23.1539</v>
      </c>
      <c r="L524" s="208">
        <v>12.774800000000001</v>
      </c>
      <c r="M524" s="208">
        <v>13.3751</v>
      </c>
    </row>
    <row r="525" spans="1:13" x14ac:dyDescent="0.25">
      <c r="A525" s="280">
        <v>44947</v>
      </c>
      <c r="B525" s="102">
        <v>19</v>
      </c>
      <c r="C525" s="208">
        <v>294.358</v>
      </c>
      <c r="D525" s="208">
        <v>51.7742</v>
      </c>
      <c r="E525" s="208">
        <v>1.0703</v>
      </c>
      <c r="F525" s="208">
        <v>4.0800999999999998</v>
      </c>
      <c r="G525" s="208">
        <v>10.623799999999999</v>
      </c>
      <c r="H525" s="208">
        <v>49.098999999999997</v>
      </c>
      <c r="I525" s="208">
        <v>19.073599999999999</v>
      </c>
      <c r="J525" s="208">
        <v>106.8775</v>
      </c>
      <c r="K525" s="208">
        <v>23.445799999999998</v>
      </c>
      <c r="L525" s="208">
        <v>14.4415</v>
      </c>
      <c r="M525" s="208">
        <v>13.872199999999999</v>
      </c>
    </row>
    <row r="526" spans="1:13" x14ac:dyDescent="0.25">
      <c r="A526" s="280">
        <v>44947</v>
      </c>
      <c r="B526" s="102">
        <v>20</v>
      </c>
      <c r="C526" s="208">
        <v>289.68939999999998</v>
      </c>
      <c r="D526" s="208">
        <v>50.944299999999998</v>
      </c>
      <c r="E526" s="208">
        <v>1.0622</v>
      </c>
      <c r="F526" s="208">
        <v>4.0220000000000002</v>
      </c>
      <c r="G526" s="208">
        <v>10.1128</v>
      </c>
      <c r="H526" s="208">
        <v>48.034300000000002</v>
      </c>
      <c r="I526" s="208">
        <v>18.993600000000001</v>
      </c>
      <c r="J526" s="208">
        <v>105.0699</v>
      </c>
      <c r="K526" s="208">
        <v>23.194099999999999</v>
      </c>
      <c r="L526" s="208">
        <v>14.8863</v>
      </c>
      <c r="M526" s="208">
        <v>13.369899999999999</v>
      </c>
    </row>
    <row r="527" spans="1:13" x14ac:dyDescent="0.25">
      <c r="A527" s="280">
        <v>44947</v>
      </c>
      <c r="B527" s="102">
        <v>21</v>
      </c>
      <c r="C527" s="208">
        <v>283.54899999999998</v>
      </c>
      <c r="D527" s="208">
        <v>50.000300000000003</v>
      </c>
      <c r="E527" s="208">
        <v>1.0497000000000001</v>
      </c>
      <c r="F527" s="208">
        <v>3.9493999999999998</v>
      </c>
      <c r="G527" s="208">
        <v>9.8190000000000008</v>
      </c>
      <c r="H527" s="208">
        <v>46.763800000000003</v>
      </c>
      <c r="I527" s="208">
        <v>18.619399999999999</v>
      </c>
      <c r="J527" s="208">
        <v>103.25</v>
      </c>
      <c r="K527" s="208">
        <v>22.807500000000001</v>
      </c>
      <c r="L527" s="208">
        <v>14.3065</v>
      </c>
      <c r="M527" s="208">
        <v>12.9834</v>
      </c>
    </row>
    <row r="528" spans="1:13" x14ac:dyDescent="0.25">
      <c r="A528" s="280">
        <v>44947</v>
      </c>
      <c r="B528" s="102">
        <v>22</v>
      </c>
      <c r="C528" s="208">
        <v>274.97239999999999</v>
      </c>
      <c r="D528" s="208">
        <v>48.324599999999997</v>
      </c>
      <c r="E528" s="208">
        <v>1.0525</v>
      </c>
      <c r="F528" s="208">
        <v>3.7519</v>
      </c>
      <c r="G528" s="208">
        <v>9.4917999999999996</v>
      </c>
      <c r="H528" s="208">
        <v>44.911200000000001</v>
      </c>
      <c r="I528" s="208">
        <v>18.058499999999999</v>
      </c>
      <c r="J528" s="208">
        <v>100.45269999999999</v>
      </c>
      <c r="K528" s="208">
        <v>22.105699999999999</v>
      </c>
      <c r="L528" s="208">
        <v>14.474</v>
      </c>
      <c r="M528" s="208">
        <v>12.349500000000001</v>
      </c>
    </row>
    <row r="529" spans="1:13" x14ac:dyDescent="0.25">
      <c r="A529" s="280">
        <v>44947</v>
      </c>
      <c r="B529" s="102">
        <v>23</v>
      </c>
      <c r="C529" s="208">
        <v>261.54969999999997</v>
      </c>
      <c r="D529" s="208">
        <v>45.825200000000002</v>
      </c>
      <c r="E529" s="208">
        <v>1.0024999999999999</v>
      </c>
      <c r="F529" s="208">
        <v>3.52</v>
      </c>
      <c r="G529" s="208">
        <v>8.8330000000000002</v>
      </c>
      <c r="H529" s="208">
        <v>42.260399999999997</v>
      </c>
      <c r="I529" s="208">
        <v>17.0472</v>
      </c>
      <c r="J529" s="208">
        <v>96.6828</v>
      </c>
      <c r="K529" s="208">
        <v>20.847799999999999</v>
      </c>
      <c r="L529" s="208">
        <v>14.078099999999999</v>
      </c>
      <c r="M529" s="208">
        <v>11.4527</v>
      </c>
    </row>
    <row r="530" spans="1:13" x14ac:dyDescent="0.25">
      <c r="A530" s="280">
        <v>44947</v>
      </c>
      <c r="B530" s="102">
        <v>24</v>
      </c>
      <c r="C530" s="208">
        <v>247.46870000000001</v>
      </c>
      <c r="D530" s="208">
        <v>42.627899999999997</v>
      </c>
      <c r="E530" s="208">
        <v>0.95540000000000003</v>
      </c>
      <c r="F530" s="208">
        <v>3.3184</v>
      </c>
      <c r="G530" s="208">
        <v>8.1334999999999997</v>
      </c>
      <c r="H530" s="208">
        <v>39.3825</v>
      </c>
      <c r="I530" s="208">
        <v>15.988300000000001</v>
      </c>
      <c r="J530" s="208">
        <v>92.662700000000001</v>
      </c>
      <c r="K530" s="208">
        <v>20.215399999999999</v>
      </c>
      <c r="L530" s="208">
        <v>13.410399999999999</v>
      </c>
      <c r="M530" s="208">
        <v>10.7742</v>
      </c>
    </row>
    <row r="531" spans="1:13" x14ac:dyDescent="0.25">
      <c r="A531" s="280">
        <v>44948</v>
      </c>
      <c r="B531" s="102">
        <v>1</v>
      </c>
      <c r="C531" s="208">
        <v>236.60669999999999</v>
      </c>
      <c r="D531" s="208">
        <v>39.5914</v>
      </c>
      <c r="E531" s="208">
        <v>0.92969999999999997</v>
      </c>
      <c r="F531" s="208">
        <v>3.0969000000000002</v>
      </c>
      <c r="G531" s="208">
        <v>7.7563000000000004</v>
      </c>
      <c r="H531" s="208">
        <v>37.056699999999999</v>
      </c>
      <c r="I531" s="208">
        <v>15.141</v>
      </c>
      <c r="J531" s="208">
        <v>89.124899999999997</v>
      </c>
      <c r="K531" s="208">
        <v>19.875900000000001</v>
      </c>
      <c r="L531" s="208">
        <v>13.7502</v>
      </c>
      <c r="M531" s="208">
        <v>10.2837</v>
      </c>
    </row>
    <row r="532" spans="1:13" x14ac:dyDescent="0.25">
      <c r="A532" s="280">
        <v>44948</v>
      </c>
      <c r="B532" s="102">
        <v>2</v>
      </c>
      <c r="C532" s="208">
        <v>228.30240000000001</v>
      </c>
      <c r="D532" s="208">
        <v>37.447200000000002</v>
      </c>
      <c r="E532" s="208">
        <v>0.90059999999999996</v>
      </c>
      <c r="F532" s="208">
        <v>2.9811000000000001</v>
      </c>
      <c r="G532" s="208">
        <v>7.5058999999999996</v>
      </c>
      <c r="H532" s="208">
        <v>35.728200000000001</v>
      </c>
      <c r="I532" s="208">
        <v>14.525600000000001</v>
      </c>
      <c r="J532" s="208">
        <v>86.313199999999995</v>
      </c>
      <c r="K532" s="208">
        <v>19.7422</v>
      </c>
      <c r="L532" s="208">
        <v>13.2126</v>
      </c>
      <c r="M532" s="208">
        <v>9.9458000000000002</v>
      </c>
    </row>
    <row r="533" spans="1:13" x14ac:dyDescent="0.25">
      <c r="A533" s="280">
        <v>44948</v>
      </c>
      <c r="B533" s="102">
        <v>3</v>
      </c>
      <c r="C533" s="208">
        <v>223.07830000000001</v>
      </c>
      <c r="D533" s="208">
        <v>36.158200000000001</v>
      </c>
      <c r="E533" s="208">
        <v>0.86870000000000003</v>
      </c>
      <c r="F533" s="208">
        <v>2.8917000000000002</v>
      </c>
      <c r="G533" s="208">
        <v>7.4870000000000001</v>
      </c>
      <c r="H533" s="208">
        <v>34.941099999999999</v>
      </c>
      <c r="I533" s="208">
        <v>14.196300000000001</v>
      </c>
      <c r="J533" s="208">
        <v>84.977900000000005</v>
      </c>
      <c r="K533" s="208">
        <v>19.834900000000001</v>
      </c>
      <c r="L533" s="208">
        <v>11.9392</v>
      </c>
      <c r="M533" s="208">
        <v>9.7833000000000006</v>
      </c>
    </row>
    <row r="534" spans="1:13" x14ac:dyDescent="0.25">
      <c r="A534" s="280">
        <v>44948</v>
      </c>
      <c r="B534" s="102">
        <v>4</v>
      </c>
      <c r="C534" s="208">
        <v>221.5805</v>
      </c>
      <c r="D534" s="208">
        <v>35.47</v>
      </c>
      <c r="E534" s="208">
        <v>0.84819999999999995</v>
      </c>
      <c r="F534" s="208">
        <v>2.9022999999999999</v>
      </c>
      <c r="G534" s="208">
        <v>7.5176999999999996</v>
      </c>
      <c r="H534" s="208">
        <v>34.738</v>
      </c>
      <c r="I534" s="208">
        <v>14.049200000000001</v>
      </c>
      <c r="J534" s="208">
        <v>84.681399999999996</v>
      </c>
      <c r="K534" s="208">
        <v>19.876200000000001</v>
      </c>
      <c r="L534" s="208">
        <v>11.7789</v>
      </c>
      <c r="M534" s="208">
        <v>9.7186000000000003</v>
      </c>
    </row>
    <row r="535" spans="1:13" x14ac:dyDescent="0.25">
      <c r="A535" s="280">
        <v>44948</v>
      </c>
      <c r="B535" s="102">
        <v>5</v>
      </c>
      <c r="C535" s="208">
        <v>223.76679999999999</v>
      </c>
      <c r="D535" s="208">
        <v>35.440300000000001</v>
      </c>
      <c r="E535" s="208">
        <v>0.84730000000000005</v>
      </c>
      <c r="F535" s="208">
        <v>2.9990999999999999</v>
      </c>
      <c r="G535" s="208">
        <v>7.5885999999999996</v>
      </c>
      <c r="H535" s="208">
        <v>35.472299999999997</v>
      </c>
      <c r="I535" s="208">
        <v>14.137700000000001</v>
      </c>
      <c r="J535" s="208">
        <v>85.130600000000001</v>
      </c>
      <c r="K535" s="208">
        <v>20.3033</v>
      </c>
      <c r="L535" s="208">
        <v>11.961399999999999</v>
      </c>
      <c r="M535" s="208">
        <v>9.8862000000000005</v>
      </c>
    </row>
    <row r="536" spans="1:13" x14ac:dyDescent="0.25">
      <c r="A536" s="280">
        <v>44948</v>
      </c>
      <c r="B536" s="102">
        <v>6</v>
      </c>
      <c r="C536" s="208">
        <v>230.44450000000001</v>
      </c>
      <c r="D536" s="208">
        <v>36.478000000000002</v>
      </c>
      <c r="E536" s="208">
        <v>0.85329999999999995</v>
      </c>
      <c r="F536" s="208">
        <v>3.1202999999999999</v>
      </c>
      <c r="G536" s="208">
        <v>7.8623000000000003</v>
      </c>
      <c r="H536" s="208">
        <v>36.826000000000001</v>
      </c>
      <c r="I536" s="208">
        <v>14.5656</v>
      </c>
      <c r="J536" s="208">
        <v>87.017499999999998</v>
      </c>
      <c r="K536" s="208">
        <v>21.007000000000001</v>
      </c>
      <c r="L536" s="208">
        <v>12.388199999999999</v>
      </c>
      <c r="M536" s="208">
        <v>10.3263</v>
      </c>
    </row>
    <row r="537" spans="1:13" x14ac:dyDescent="0.25">
      <c r="A537" s="280">
        <v>44948</v>
      </c>
      <c r="B537" s="102">
        <v>7</v>
      </c>
      <c r="C537" s="208">
        <v>241.7474</v>
      </c>
      <c r="D537" s="208">
        <v>38.927199999999999</v>
      </c>
      <c r="E537" s="208">
        <v>0.91</v>
      </c>
      <c r="F537" s="208">
        <v>3.3673000000000002</v>
      </c>
      <c r="G537" s="208">
        <v>8.4549000000000003</v>
      </c>
      <c r="H537" s="208">
        <v>38.925800000000002</v>
      </c>
      <c r="I537" s="208">
        <v>15.311400000000001</v>
      </c>
      <c r="J537" s="208">
        <v>90.245699999999999</v>
      </c>
      <c r="K537" s="208">
        <v>22.157299999999999</v>
      </c>
      <c r="L537" s="208">
        <v>12.425599999999999</v>
      </c>
      <c r="M537" s="208">
        <v>11.0222</v>
      </c>
    </row>
    <row r="538" spans="1:13" x14ac:dyDescent="0.25">
      <c r="A538" s="280">
        <v>44948</v>
      </c>
      <c r="B538" s="102">
        <v>8</v>
      </c>
      <c r="C538" s="208">
        <v>251.36080000000001</v>
      </c>
      <c r="D538" s="208">
        <v>41.561700000000002</v>
      </c>
      <c r="E538" s="208">
        <v>0.92859999999999998</v>
      </c>
      <c r="F538" s="208">
        <v>3.5560999999999998</v>
      </c>
      <c r="G538" s="208">
        <v>9.1623999999999999</v>
      </c>
      <c r="H538" s="208">
        <v>40.752400000000002</v>
      </c>
      <c r="I538" s="208">
        <v>15.7423</v>
      </c>
      <c r="J538" s="208">
        <v>93.132300000000001</v>
      </c>
      <c r="K538" s="208">
        <v>23.3841</v>
      </c>
      <c r="L538" s="208">
        <v>11.473599999999999</v>
      </c>
      <c r="M538" s="208">
        <v>11.667299999999999</v>
      </c>
    </row>
    <row r="539" spans="1:13" x14ac:dyDescent="0.25">
      <c r="A539" s="280">
        <v>44948</v>
      </c>
      <c r="B539" s="102">
        <v>9</v>
      </c>
      <c r="C539" s="208">
        <v>255.36609999999999</v>
      </c>
      <c r="D539" s="208">
        <v>43.283099999999997</v>
      </c>
      <c r="E539" s="208">
        <v>0.95540000000000003</v>
      </c>
      <c r="F539" s="208">
        <v>3.3408000000000002</v>
      </c>
      <c r="G539" s="208">
        <v>8.9631000000000007</v>
      </c>
      <c r="H539" s="208">
        <v>42.0319</v>
      </c>
      <c r="I539" s="208">
        <v>16.1677</v>
      </c>
      <c r="J539" s="208">
        <v>94.974000000000004</v>
      </c>
      <c r="K539" s="208">
        <v>22.488900000000001</v>
      </c>
      <c r="L539" s="208">
        <v>11.1152</v>
      </c>
      <c r="M539" s="208">
        <v>12.045999999999999</v>
      </c>
    </row>
    <row r="540" spans="1:13" x14ac:dyDescent="0.25">
      <c r="A540" s="280">
        <v>44948</v>
      </c>
      <c r="B540" s="102">
        <v>10</v>
      </c>
      <c r="C540" s="208">
        <v>251.87889999999999</v>
      </c>
      <c r="D540" s="208">
        <v>43.439500000000002</v>
      </c>
      <c r="E540" s="208">
        <v>0.95120000000000005</v>
      </c>
      <c r="F540" s="208">
        <v>2.9803000000000002</v>
      </c>
      <c r="G540" s="208">
        <v>8.0862999999999996</v>
      </c>
      <c r="H540" s="208">
        <v>41.9803</v>
      </c>
      <c r="I540" s="208">
        <v>16.3325</v>
      </c>
      <c r="J540" s="208">
        <v>93.809200000000004</v>
      </c>
      <c r="K540" s="208">
        <v>20.6145</v>
      </c>
      <c r="L540" s="208">
        <v>11.605</v>
      </c>
      <c r="M540" s="208">
        <v>12.0801</v>
      </c>
    </row>
    <row r="541" spans="1:13" x14ac:dyDescent="0.25">
      <c r="A541" s="280">
        <v>44948</v>
      </c>
      <c r="B541" s="102">
        <v>11</v>
      </c>
      <c r="C541" s="208">
        <v>246.49709999999999</v>
      </c>
      <c r="D541" s="208">
        <v>43.109299999999998</v>
      </c>
      <c r="E541" s="208">
        <v>0.90949999999999998</v>
      </c>
      <c r="F541" s="208">
        <v>2.8237000000000001</v>
      </c>
      <c r="G541" s="208">
        <v>6.8842999999999996</v>
      </c>
      <c r="H541" s="208">
        <v>41.316400000000002</v>
      </c>
      <c r="I541" s="208">
        <v>15.952299999999999</v>
      </c>
      <c r="J541" s="208">
        <v>92.498099999999994</v>
      </c>
      <c r="K541" s="208">
        <v>19.818899999999999</v>
      </c>
      <c r="L541" s="208">
        <v>11.3956</v>
      </c>
      <c r="M541" s="208">
        <v>11.789</v>
      </c>
    </row>
    <row r="542" spans="1:13" x14ac:dyDescent="0.25">
      <c r="A542" s="280">
        <v>44948</v>
      </c>
      <c r="B542" s="102">
        <v>12</v>
      </c>
      <c r="C542" s="208">
        <v>241.9409</v>
      </c>
      <c r="D542" s="208">
        <v>42.507199999999997</v>
      </c>
      <c r="E542" s="208">
        <v>0.86280000000000001</v>
      </c>
      <c r="F542" s="208">
        <v>2.7764000000000002</v>
      </c>
      <c r="G542" s="208">
        <v>6.0957999999999997</v>
      </c>
      <c r="H542" s="208">
        <v>40.339399999999998</v>
      </c>
      <c r="I542" s="208">
        <v>15.577299999999999</v>
      </c>
      <c r="J542" s="208">
        <v>91.685900000000004</v>
      </c>
      <c r="K542" s="208">
        <v>19.939399999999999</v>
      </c>
      <c r="L542" s="208">
        <v>10.585599999999999</v>
      </c>
      <c r="M542" s="208">
        <v>11.571099999999999</v>
      </c>
    </row>
    <row r="543" spans="1:13" x14ac:dyDescent="0.25">
      <c r="A543" s="280">
        <v>44948</v>
      </c>
      <c r="B543" s="102">
        <v>13</v>
      </c>
      <c r="C543" s="208">
        <v>237.03700000000001</v>
      </c>
      <c r="D543" s="208">
        <v>42.238999999999997</v>
      </c>
      <c r="E543" s="208">
        <v>0.86950000000000005</v>
      </c>
      <c r="F543" s="208">
        <v>2.5697999999999999</v>
      </c>
      <c r="G543" s="208">
        <v>5.8426</v>
      </c>
      <c r="H543" s="208">
        <v>39.916200000000003</v>
      </c>
      <c r="I543" s="208">
        <v>15.2631</v>
      </c>
      <c r="J543" s="208">
        <v>91.001599999999996</v>
      </c>
      <c r="K543" s="208">
        <v>18.950099999999999</v>
      </c>
      <c r="L543" s="208">
        <v>8.9396000000000004</v>
      </c>
      <c r="M543" s="208">
        <v>11.445499999999999</v>
      </c>
    </row>
    <row r="544" spans="1:13" x14ac:dyDescent="0.25">
      <c r="A544" s="280">
        <v>44948</v>
      </c>
      <c r="B544" s="102">
        <v>14</v>
      </c>
      <c r="C544" s="208">
        <v>237.249</v>
      </c>
      <c r="D544" s="208">
        <v>41.636299999999999</v>
      </c>
      <c r="E544" s="208">
        <v>0.84819999999999995</v>
      </c>
      <c r="F544" s="208">
        <v>2.5198999999999998</v>
      </c>
      <c r="G544" s="208">
        <v>5.9391999999999996</v>
      </c>
      <c r="H544" s="208">
        <v>39.9985</v>
      </c>
      <c r="I544" s="208">
        <v>15.3025</v>
      </c>
      <c r="J544" s="208">
        <v>91.417900000000003</v>
      </c>
      <c r="K544" s="208">
        <v>18.571899999999999</v>
      </c>
      <c r="L544" s="208">
        <v>9.8261000000000003</v>
      </c>
      <c r="M544" s="208">
        <v>11.188499999999999</v>
      </c>
    </row>
    <row r="545" spans="1:13" x14ac:dyDescent="0.25">
      <c r="A545" s="280">
        <v>44948</v>
      </c>
      <c r="B545" s="102">
        <v>15</v>
      </c>
      <c r="C545" s="208">
        <v>241.1525</v>
      </c>
      <c r="D545" s="208">
        <v>42.194499999999998</v>
      </c>
      <c r="E545" s="208">
        <v>0.86880000000000002</v>
      </c>
      <c r="F545" s="208">
        <v>2.4615999999999998</v>
      </c>
      <c r="G545" s="208">
        <v>6.4583000000000004</v>
      </c>
      <c r="H545" s="208">
        <v>40.456200000000003</v>
      </c>
      <c r="I545" s="208">
        <v>15.349500000000001</v>
      </c>
      <c r="J545" s="208">
        <v>91.703900000000004</v>
      </c>
      <c r="K545" s="208">
        <v>19.113099999999999</v>
      </c>
      <c r="L545" s="208">
        <v>11.371499999999999</v>
      </c>
      <c r="M545" s="208">
        <v>11.1751</v>
      </c>
    </row>
    <row r="546" spans="1:13" x14ac:dyDescent="0.25">
      <c r="A546" s="280">
        <v>44948</v>
      </c>
      <c r="B546" s="102">
        <v>16</v>
      </c>
      <c r="C546" s="208">
        <v>249.26669999999999</v>
      </c>
      <c r="D546" s="208">
        <v>43.112200000000001</v>
      </c>
      <c r="E546" s="208">
        <v>0.95330000000000004</v>
      </c>
      <c r="F546" s="208">
        <v>2.7393999999999998</v>
      </c>
      <c r="G546" s="208">
        <v>7.3689</v>
      </c>
      <c r="H546" s="208">
        <v>41.900700000000001</v>
      </c>
      <c r="I546" s="208">
        <v>15.7165</v>
      </c>
      <c r="J546" s="208">
        <v>94.482699999999994</v>
      </c>
      <c r="K546" s="208">
        <v>19.911200000000001</v>
      </c>
      <c r="L546" s="208">
        <v>11.559200000000001</v>
      </c>
      <c r="M546" s="208">
        <v>11.522600000000001</v>
      </c>
    </row>
    <row r="547" spans="1:13" x14ac:dyDescent="0.25">
      <c r="A547" s="280">
        <v>44948</v>
      </c>
      <c r="B547" s="102">
        <v>17</v>
      </c>
      <c r="C547" s="208">
        <v>261.57220000000001</v>
      </c>
      <c r="D547" s="208">
        <v>45.595599999999997</v>
      </c>
      <c r="E547" s="208">
        <v>1.0076000000000001</v>
      </c>
      <c r="F547" s="208">
        <v>3.3967999999999998</v>
      </c>
      <c r="G547" s="208">
        <v>8.4909999999999997</v>
      </c>
      <c r="H547" s="208">
        <v>43.9251</v>
      </c>
      <c r="I547" s="208">
        <v>16.386399999999998</v>
      </c>
      <c r="J547" s="208">
        <v>98.036699999999996</v>
      </c>
      <c r="K547" s="208">
        <v>21.2029</v>
      </c>
      <c r="L547" s="208">
        <v>11.3786</v>
      </c>
      <c r="M547" s="208">
        <v>12.1515</v>
      </c>
    </row>
    <row r="548" spans="1:13" x14ac:dyDescent="0.25">
      <c r="A548" s="280">
        <v>44948</v>
      </c>
      <c r="B548" s="102">
        <v>18</v>
      </c>
      <c r="C548" s="208">
        <v>286.7559</v>
      </c>
      <c r="D548" s="208">
        <v>51.150599999999997</v>
      </c>
      <c r="E548" s="208">
        <v>1.1057999999999999</v>
      </c>
      <c r="F548" s="208">
        <v>4.0507999999999997</v>
      </c>
      <c r="G548" s="208">
        <v>9.7562999999999995</v>
      </c>
      <c r="H548" s="208">
        <v>48.849699999999999</v>
      </c>
      <c r="I548" s="208">
        <v>18.222000000000001</v>
      </c>
      <c r="J548" s="208">
        <v>104.8391</v>
      </c>
      <c r="K548" s="208">
        <v>23.0352</v>
      </c>
      <c r="L548" s="208">
        <v>12.5563</v>
      </c>
      <c r="M548" s="208">
        <v>13.190099999999999</v>
      </c>
    </row>
    <row r="549" spans="1:13" x14ac:dyDescent="0.25">
      <c r="A549" s="280">
        <v>44948</v>
      </c>
      <c r="B549" s="102">
        <v>19</v>
      </c>
      <c r="C549" s="208">
        <v>295.89080000000001</v>
      </c>
      <c r="D549" s="208">
        <v>53.333599999999997</v>
      </c>
      <c r="E549" s="208">
        <v>1.1331</v>
      </c>
      <c r="F549" s="208">
        <v>4.0727000000000002</v>
      </c>
      <c r="G549" s="208">
        <v>10.038399999999999</v>
      </c>
      <c r="H549" s="208">
        <v>49.787199999999999</v>
      </c>
      <c r="I549" s="208">
        <v>19.3155</v>
      </c>
      <c r="J549" s="208">
        <v>106.5201</v>
      </c>
      <c r="K549" s="208">
        <v>23.222799999999999</v>
      </c>
      <c r="L549" s="208">
        <v>14.8361</v>
      </c>
      <c r="M549" s="208">
        <v>13.6313</v>
      </c>
    </row>
    <row r="550" spans="1:13" x14ac:dyDescent="0.25">
      <c r="A550" s="280">
        <v>44948</v>
      </c>
      <c r="B550" s="102">
        <v>20</v>
      </c>
      <c r="C550" s="208">
        <v>294.822</v>
      </c>
      <c r="D550" s="208">
        <v>52.993699999999997</v>
      </c>
      <c r="E550" s="208">
        <v>1.1429</v>
      </c>
      <c r="F550" s="208">
        <v>4.0933000000000002</v>
      </c>
      <c r="G550" s="208">
        <v>9.9770000000000003</v>
      </c>
      <c r="H550" s="208">
        <v>49.789200000000001</v>
      </c>
      <c r="I550" s="208">
        <v>19.501799999999999</v>
      </c>
      <c r="J550" s="208">
        <v>105.5479</v>
      </c>
      <c r="K550" s="208">
        <v>23.366299999999999</v>
      </c>
      <c r="L550" s="208">
        <v>15.0381</v>
      </c>
      <c r="M550" s="208">
        <v>13.3718</v>
      </c>
    </row>
    <row r="551" spans="1:13" x14ac:dyDescent="0.25">
      <c r="A551" s="280">
        <v>44948</v>
      </c>
      <c r="B551" s="102">
        <v>21</v>
      </c>
      <c r="C551" s="208">
        <v>287.71589999999998</v>
      </c>
      <c r="D551" s="208">
        <v>51.639299999999999</v>
      </c>
      <c r="E551" s="208">
        <v>1.1281000000000001</v>
      </c>
      <c r="F551" s="208">
        <v>3.9929000000000001</v>
      </c>
      <c r="G551" s="208">
        <v>9.6713000000000005</v>
      </c>
      <c r="H551" s="208">
        <v>48.082099999999997</v>
      </c>
      <c r="I551" s="208">
        <v>19.1523</v>
      </c>
      <c r="J551" s="208">
        <v>103.69159999999999</v>
      </c>
      <c r="K551" s="208">
        <v>22.6844</v>
      </c>
      <c r="L551" s="208">
        <v>14.7514</v>
      </c>
      <c r="M551" s="208">
        <v>12.922499999999999</v>
      </c>
    </row>
    <row r="552" spans="1:13" x14ac:dyDescent="0.25">
      <c r="A552" s="280">
        <v>44948</v>
      </c>
      <c r="B552" s="102">
        <v>22</v>
      </c>
      <c r="C552" s="208">
        <v>275.6558</v>
      </c>
      <c r="D552" s="208">
        <v>49.225499999999997</v>
      </c>
      <c r="E552" s="208">
        <v>1.0765</v>
      </c>
      <c r="F552" s="208">
        <v>3.7867000000000002</v>
      </c>
      <c r="G552" s="208">
        <v>9.2266999999999992</v>
      </c>
      <c r="H552" s="208">
        <v>45.379199999999997</v>
      </c>
      <c r="I552" s="208">
        <v>18.112100000000002</v>
      </c>
      <c r="J552" s="208">
        <v>100.3275</v>
      </c>
      <c r="K552" s="208">
        <v>21.664300000000001</v>
      </c>
      <c r="L552" s="208">
        <v>14.633100000000001</v>
      </c>
      <c r="M552" s="208">
        <v>12.2242</v>
      </c>
    </row>
    <row r="553" spans="1:13" x14ac:dyDescent="0.25">
      <c r="A553" s="280">
        <v>44948</v>
      </c>
      <c r="B553" s="102">
        <v>23</v>
      </c>
      <c r="C553" s="208">
        <v>257.09859999999998</v>
      </c>
      <c r="D553" s="208">
        <v>45.232399999999998</v>
      </c>
      <c r="E553" s="208">
        <v>1.0128999999999999</v>
      </c>
      <c r="F553" s="208">
        <v>3.4380999999999999</v>
      </c>
      <c r="G553" s="208">
        <v>8.4947999999999997</v>
      </c>
      <c r="H553" s="208">
        <v>41.496600000000001</v>
      </c>
      <c r="I553" s="208">
        <v>16.541599999999999</v>
      </c>
      <c r="J553" s="208">
        <v>94.825599999999994</v>
      </c>
      <c r="K553" s="208">
        <v>20.4361</v>
      </c>
      <c r="L553" s="208">
        <v>14.3787</v>
      </c>
      <c r="M553" s="208">
        <v>11.2418</v>
      </c>
    </row>
    <row r="554" spans="1:13" x14ac:dyDescent="0.25">
      <c r="A554" s="280">
        <v>44948</v>
      </c>
      <c r="B554" s="102">
        <v>24</v>
      </c>
      <c r="C554" s="208">
        <v>239.21629999999999</v>
      </c>
      <c r="D554" s="208">
        <v>40.881900000000002</v>
      </c>
      <c r="E554" s="208">
        <v>0.92290000000000005</v>
      </c>
      <c r="F554" s="208">
        <v>3.1545000000000001</v>
      </c>
      <c r="G554" s="208">
        <v>7.8631000000000002</v>
      </c>
      <c r="H554" s="208">
        <v>37.9529</v>
      </c>
      <c r="I554" s="208">
        <v>15.2111</v>
      </c>
      <c r="J554" s="208">
        <v>89.129900000000006</v>
      </c>
      <c r="K554" s="208">
        <v>19.812100000000001</v>
      </c>
      <c r="L554" s="208">
        <v>13.814399999999999</v>
      </c>
      <c r="M554" s="208">
        <v>10.4735</v>
      </c>
    </row>
    <row r="555" spans="1:13" x14ac:dyDescent="0.25">
      <c r="A555" s="280">
        <v>44949</v>
      </c>
      <c r="B555" s="102">
        <v>1</v>
      </c>
      <c r="C555" s="208">
        <v>227.52789999999999</v>
      </c>
      <c r="D555" s="208">
        <v>38.022399999999998</v>
      </c>
      <c r="E555" s="208">
        <v>0.87109999999999999</v>
      </c>
      <c r="F555" s="208">
        <v>2.9142999999999999</v>
      </c>
      <c r="G555" s="208">
        <v>7.6653000000000002</v>
      </c>
      <c r="H555" s="208">
        <v>36.1036</v>
      </c>
      <c r="I555" s="208">
        <v>14.299099999999999</v>
      </c>
      <c r="J555" s="208">
        <v>85.272499999999994</v>
      </c>
      <c r="K555" s="208">
        <v>19.645099999999999</v>
      </c>
      <c r="L555" s="208">
        <v>12.726000000000001</v>
      </c>
      <c r="M555" s="208">
        <v>10.0085</v>
      </c>
    </row>
    <row r="556" spans="1:13" x14ac:dyDescent="0.25">
      <c r="A556" s="280">
        <v>44949</v>
      </c>
      <c r="B556" s="102">
        <v>2</v>
      </c>
      <c r="C556" s="208">
        <v>221.06880000000001</v>
      </c>
      <c r="D556" s="208">
        <v>36.029800000000002</v>
      </c>
      <c r="E556" s="208">
        <v>0.84750000000000003</v>
      </c>
      <c r="F556" s="208">
        <v>2.7995999999999999</v>
      </c>
      <c r="G556" s="208">
        <v>7.5288000000000004</v>
      </c>
      <c r="H556" s="208">
        <v>34.883899999999997</v>
      </c>
      <c r="I556" s="208">
        <v>13.8749</v>
      </c>
      <c r="J556" s="208">
        <v>83.417299999999997</v>
      </c>
      <c r="K556" s="208">
        <v>19.545999999999999</v>
      </c>
      <c r="L556" s="208">
        <v>12.343999999999999</v>
      </c>
      <c r="M556" s="208">
        <v>9.7970000000000006</v>
      </c>
    </row>
    <row r="557" spans="1:13" x14ac:dyDescent="0.25">
      <c r="A557" s="280">
        <v>44949</v>
      </c>
      <c r="B557" s="102">
        <v>3</v>
      </c>
      <c r="C557" s="208">
        <v>219.6498</v>
      </c>
      <c r="D557" s="208">
        <v>35.071599999999997</v>
      </c>
      <c r="E557" s="208">
        <v>0.84209999999999996</v>
      </c>
      <c r="F557" s="208">
        <v>2.7288000000000001</v>
      </c>
      <c r="G557" s="208">
        <v>7.4686000000000003</v>
      </c>
      <c r="H557" s="208">
        <v>34.875399999999999</v>
      </c>
      <c r="I557" s="208">
        <v>13.650600000000001</v>
      </c>
      <c r="J557" s="208">
        <v>83.466300000000004</v>
      </c>
      <c r="K557" s="208">
        <v>19.502300000000002</v>
      </c>
      <c r="L557" s="208">
        <v>12.206300000000001</v>
      </c>
      <c r="M557" s="208">
        <v>9.8377999999999997</v>
      </c>
    </row>
    <row r="558" spans="1:13" x14ac:dyDescent="0.25">
      <c r="A558" s="280">
        <v>44949</v>
      </c>
      <c r="B558" s="102">
        <v>4</v>
      </c>
      <c r="C558" s="208">
        <v>221.73150000000001</v>
      </c>
      <c r="D558" s="208">
        <v>34.900100000000002</v>
      </c>
      <c r="E558" s="208">
        <v>0.81020000000000003</v>
      </c>
      <c r="F558" s="208">
        <v>2.7835000000000001</v>
      </c>
      <c r="G558" s="208">
        <v>7.5716000000000001</v>
      </c>
      <c r="H558" s="208">
        <v>36.193199999999997</v>
      </c>
      <c r="I558" s="208">
        <v>13.653499999999999</v>
      </c>
      <c r="J558" s="208">
        <v>84.137</v>
      </c>
      <c r="K558" s="208">
        <v>19.603100000000001</v>
      </c>
      <c r="L558" s="208">
        <v>12.1082</v>
      </c>
      <c r="M558" s="208">
        <v>9.9710999999999999</v>
      </c>
    </row>
    <row r="559" spans="1:13" x14ac:dyDescent="0.25">
      <c r="A559" s="280">
        <v>44949</v>
      </c>
      <c r="B559" s="102">
        <v>5</v>
      </c>
      <c r="C559" s="208">
        <v>231.66640000000001</v>
      </c>
      <c r="D559" s="208">
        <v>36.029400000000003</v>
      </c>
      <c r="E559" s="208">
        <v>0.85089999999999999</v>
      </c>
      <c r="F559" s="208">
        <v>2.9096000000000002</v>
      </c>
      <c r="G559" s="208">
        <v>7.8094999999999999</v>
      </c>
      <c r="H559" s="208">
        <v>39.3767</v>
      </c>
      <c r="I559" s="208">
        <v>14.0486</v>
      </c>
      <c r="J559" s="208">
        <v>87.315200000000004</v>
      </c>
      <c r="K559" s="208">
        <v>20.575399999999998</v>
      </c>
      <c r="L559" s="208">
        <v>12.374599999999999</v>
      </c>
      <c r="M559" s="208">
        <v>10.3765</v>
      </c>
    </row>
    <row r="560" spans="1:13" x14ac:dyDescent="0.25">
      <c r="A560" s="280">
        <v>44949</v>
      </c>
      <c r="B560" s="102">
        <v>6</v>
      </c>
      <c r="C560" s="208">
        <v>250.1234</v>
      </c>
      <c r="D560" s="208">
        <v>38.406599999999997</v>
      </c>
      <c r="E560" s="208">
        <v>1.0502</v>
      </c>
      <c r="F560" s="208">
        <v>3.1873</v>
      </c>
      <c r="G560" s="208">
        <v>8.6397999999999993</v>
      </c>
      <c r="H560" s="208">
        <v>44.578499999999998</v>
      </c>
      <c r="I560" s="208">
        <v>15.309799999999999</v>
      </c>
      <c r="J560" s="208">
        <v>92.384900000000002</v>
      </c>
      <c r="K560" s="208">
        <v>22.160699999999999</v>
      </c>
      <c r="L560" s="208">
        <v>12.8095</v>
      </c>
      <c r="M560" s="208">
        <v>11.5961</v>
      </c>
    </row>
    <row r="561" spans="1:13" x14ac:dyDescent="0.25">
      <c r="A561" s="280">
        <v>44949</v>
      </c>
      <c r="B561" s="102">
        <v>7</v>
      </c>
      <c r="C561" s="208">
        <v>280.14600000000002</v>
      </c>
      <c r="D561" s="208">
        <v>43.7239</v>
      </c>
      <c r="E561" s="208">
        <v>2.0068000000000001</v>
      </c>
      <c r="F561" s="208">
        <v>3.7052999999999998</v>
      </c>
      <c r="G561" s="208">
        <v>9.8185000000000002</v>
      </c>
      <c r="H561" s="208">
        <v>51.501199999999997</v>
      </c>
      <c r="I561" s="208">
        <v>17.057700000000001</v>
      </c>
      <c r="J561" s="208">
        <v>101.6623</v>
      </c>
      <c r="K561" s="208">
        <v>24.259599999999999</v>
      </c>
      <c r="L561" s="208">
        <v>13.242100000000001</v>
      </c>
      <c r="M561" s="208">
        <v>13.1686</v>
      </c>
    </row>
    <row r="562" spans="1:13" x14ac:dyDescent="0.25">
      <c r="A562" s="280">
        <v>44949</v>
      </c>
      <c r="B562" s="102">
        <v>8</v>
      </c>
      <c r="C562" s="208">
        <v>305.85759999999999</v>
      </c>
      <c r="D562" s="208">
        <v>49.548299999999998</v>
      </c>
      <c r="E562" s="208">
        <v>2.6313</v>
      </c>
      <c r="F562" s="208">
        <v>4.1052</v>
      </c>
      <c r="G562" s="208">
        <v>11.2707</v>
      </c>
      <c r="H562" s="208">
        <v>56.165900000000001</v>
      </c>
      <c r="I562" s="208">
        <v>17.567399999999999</v>
      </c>
      <c r="J562" s="208">
        <v>111.8942</v>
      </c>
      <c r="K562" s="208">
        <v>25.288799999999998</v>
      </c>
      <c r="L562" s="208">
        <v>12.641500000000001</v>
      </c>
      <c r="M562" s="208">
        <v>14.744300000000001</v>
      </c>
    </row>
    <row r="563" spans="1:13" x14ac:dyDescent="0.25">
      <c r="A563" s="280">
        <v>44949</v>
      </c>
      <c r="B563" s="102">
        <v>9</v>
      </c>
      <c r="C563" s="208">
        <v>306.5376</v>
      </c>
      <c r="D563" s="208">
        <v>49.862699999999997</v>
      </c>
      <c r="E563" s="208">
        <v>2.2772000000000001</v>
      </c>
      <c r="F563" s="208">
        <v>3.6410999999999998</v>
      </c>
      <c r="G563" s="208">
        <v>11.0688</v>
      </c>
      <c r="H563" s="208">
        <v>56.043700000000001</v>
      </c>
      <c r="I563" s="208">
        <v>17.4374</v>
      </c>
      <c r="J563" s="208">
        <v>115.4055</v>
      </c>
      <c r="K563" s="208">
        <v>23.165900000000001</v>
      </c>
      <c r="L563" s="208">
        <v>12.5258</v>
      </c>
      <c r="M563" s="208">
        <v>15.109500000000001</v>
      </c>
    </row>
    <row r="564" spans="1:13" x14ac:dyDescent="0.25">
      <c r="A564" s="280">
        <v>44949</v>
      </c>
      <c r="B564" s="102">
        <v>10</v>
      </c>
      <c r="C564" s="208">
        <v>301.30489999999998</v>
      </c>
      <c r="D564" s="208">
        <v>49.353900000000003</v>
      </c>
      <c r="E564" s="208">
        <v>2.3146</v>
      </c>
      <c r="F564" s="208">
        <v>3.1295000000000002</v>
      </c>
      <c r="G564" s="208">
        <v>9.9210999999999991</v>
      </c>
      <c r="H564" s="208">
        <v>54.818800000000003</v>
      </c>
      <c r="I564" s="208">
        <v>17.189499999999999</v>
      </c>
      <c r="J564" s="208">
        <v>115.8326</v>
      </c>
      <c r="K564" s="208">
        <v>21.312999999999999</v>
      </c>
      <c r="L564" s="208">
        <v>12.5503</v>
      </c>
      <c r="M564" s="208">
        <v>14.881600000000001</v>
      </c>
    </row>
    <row r="565" spans="1:13" x14ac:dyDescent="0.25">
      <c r="A565" s="280">
        <v>44949</v>
      </c>
      <c r="B565" s="102">
        <v>11</v>
      </c>
      <c r="C565" s="208">
        <v>293.55919999999998</v>
      </c>
      <c r="D565" s="208">
        <v>48.341099999999997</v>
      </c>
      <c r="E565" s="208">
        <v>2.2591999999999999</v>
      </c>
      <c r="F565" s="208">
        <v>2.8925000000000001</v>
      </c>
      <c r="G565" s="208">
        <v>8.7247000000000003</v>
      </c>
      <c r="H565" s="208">
        <v>53.688499999999998</v>
      </c>
      <c r="I565" s="208">
        <v>16.668399999999998</v>
      </c>
      <c r="J565" s="208">
        <v>114.0271</v>
      </c>
      <c r="K565" s="208">
        <v>20.386299999999999</v>
      </c>
      <c r="L565" s="208">
        <v>12.3857</v>
      </c>
      <c r="M565" s="208">
        <v>14.185700000000001</v>
      </c>
    </row>
    <row r="566" spans="1:13" x14ac:dyDescent="0.25">
      <c r="A566" s="280">
        <v>44949</v>
      </c>
      <c r="B566" s="102">
        <v>12</v>
      </c>
      <c r="C566" s="208">
        <v>285.76330000000002</v>
      </c>
      <c r="D566" s="208">
        <v>47.653300000000002</v>
      </c>
      <c r="E566" s="208">
        <v>2.2033</v>
      </c>
      <c r="F566" s="208">
        <v>2.6995</v>
      </c>
      <c r="G566" s="208">
        <v>7.8285999999999998</v>
      </c>
      <c r="H566" s="208">
        <v>51.8172</v>
      </c>
      <c r="I566" s="208">
        <v>16.330100000000002</v>
      </c>
      <c r="J566" s="208">
        <v>111.63209999999999</v>
      </c>
      <c r="K566" s="208">
        <v>19.5975</v>
      </c>
      <c r="L566" s="208">
        <v>12.1881</v>
      </c>
      <c r="M566" s="208">
        <v>13.813599999999999</v>
      </c>
    </row>
    <row r="567" spans="1:13" x14ac:dyDescent="0.25">
      <c r="A567" s="280">
        <v>44949</v>
      </c>
      <c r="B567" s="102">
        <v>13</v>
      </c>
      <c r="C567" s="208">
        <v>279.67329999999998</v>
      </c>
      <c r="D567" s="208">
        <v>46.690899999999999</v>
      </c>
      <c r="E567" s="208">
        <v>2.1949999999999998</v>
      </c>
      <c r="F567" s="208">
        <v>2.6515</v>
      </c>
      <c r="G567" s="208">
        <v>7.1406999999999998</v>
      </c>
      <c r="H567" s="208">
        <v>50.226399999999998</v>
      </c>
      <c r="I567" s="208">
        <v>16.079000000000001</v>
      </c>
      <c r="J567" s="208">
        <v>111.03700000000001</v>
      </c>
      <c r="K567" s="208">
        <v>18.848099999999999</v>
      </c>
      <c r="L567" s="208">
        <v>11.5069</v>
      </c>
      <c r="M567" s="208">
        <v>13.297800000000001</v>
      </c>
    </row>
    <row r="568" spans="1:13" x14ac:dyDescent="0.25">
      <c r="A568" s="280">
        <v>44949</v>
      </c>
      <c r="B568" s="102">
        <v>14</v>
      </c>
      <c r="C568" s="208">
        <v>275.37709999999998</v>
      </c>
      <c r="D568" s="208">
        <v>45.723700000000001</v>
      </c>
      <c r="E568" s="208">
        <v>1.8469</v>
      </c>
      <c r="F568" s="208">
        <v>2.6937000000000002</v>
      </c>
      <c r="G568" s="208">
        <v>7.0457999999999998</v>
      </c>
      <c r="H568" s="208">
        <v>49.856200000000001</v>
      </c>
      <c r="I568" s="208">
        <v>15.886699999999999</v>
      </c>
      <c r="J568" s="208">
        <v>109.3112</v>
      </c>
      <c r="K568" s="208">
        <v>18.106999999999999</v>
      </c>
      <c r="L568" s="208">
        <v>12.031599999999999</v>
      </c>
      <c r="M568" s="208">
        <v>12.8743</v>
      </c>
    </row>
    <row r="569" spans="1:13" x14ac:dyDescent="0.25">
      <c r="A569" s="280">
        <v>44949</v>
      </c>
      <c r="B569" s="102">
        <v>15</v>
      </c>
      <c r="C569" s="208">
        <v>272.6696</v>
      </c>
      <c r="D569" s="208">
        <v>45.1265</v>
      </c>
      <c r="E569" s="208">
        <v>1.8707</v>
      </c>
      <c r="F569" s="208">
        <v>2.5788000000000002</v>
      </c>
      <c r="G569" s="208">
        <v>7.3064999999999998</v>
      </c>
      <c r="H569" s="208">
        <v>49.127400000000002</v>
      </c>
      <c r="I569" s="208">
        <v>15.829000000000001</v>
      </c>
      <c r="J569" s="208">
        <v>108.2015</v>
      </c>
      <c r="K569" s="208">
        <v>17.602599999999999</v>
      </c>
      <c r="L569" s="208">
        <v>12.292</v>
      </c>
      <c r="M569" s="208">
        <v>12.7346</v>
      </c>
    </row>
    <row r="570" spans="1:13" x14ac:dyDescent="0.25">
      <c r="A570" s="280">
        <v>44949</v>
      </c>
      <c r="B570" s="102">
        <v>16</v>
      </c>
      <c r="C570" s="208">
        <v>277.03059999999999</v>
      </c>
      <c r="D570" s="208">
        <v>45.580100000000002</v>
      </c>
      <c r="E570" s="208">
        <v>1.7644</v>
      </c>
      <c r="F570" s="208">
        <v>2.8431000000000002</v>
      </c>
      <c r="G570" s="208">
        <v>8.1795000000000009</v>
      </c>
      <c r="H570" s="208">
        <v>49.056199999999997</v>
      </c>
      <c r="I570" s="208">
        <v>16.168800000000001</v>
      </c>
      <c r="J570" s="208">
        <v>109.9391</v>
      </c>
      <c r="K570" s="208">
        <v>18.056799999999999</v>
      </c>
      <c r="L570" s="208">
        <v>12.5916</v>
      </c>
      <c r="M570" s="208">
        <v>12.851000000000001</v>
      </c>
    </row>
    <row r="571" spans="1:13" x14ac:dyDescent="0.25">
      <c r="A571" s="280">
        <v>44949</v>
      </c>
      <c r="B571" s="102">
        <v>17</v>
      </c>
      <c r="C571" s="208">
        <v>288.31569999999999</v>
      </c>
      <c r="D571" s="208">
        <v>46.999200000000002</v>
      </c>
      <c r="E571" s="208">
        <v>1.7719</v>
      </c>
      <c r="F571" s="208">
        <v>3.51</v>
      </c>
      <c r="G571" s="208">
        <v>9.0996000000000006</v>
      </c>
      <c r="H571" s="208">
        <v>50.510899999999999</v>
      </c>
      <c r="I571" s="208">
        <v>17.0411</v>
      </c>
      <c r="J571" s="208">
        <v>112.57380000000001</v>
      </c>
      <c r="K571" s="208">
        <v>20.569199999999999</v>
      </c>
      <c r="L571" s="208">
        <v>12.518700000000001</v>
      </c>
      <c r="M571" s="208">
        <v>13.721299999999999</v>
      </c>
    </row>
    <row r="572" spans="1:13" x14ac:dyDescent="0.25">
      <c r="A572" s="280">
        <v>44949</v>
      </c>
      <c r="B572" s="102">
        <v>18</v>
      </c>
      <c r="C572" s="208">
        <v>307.45639999999997</v>
      </c>
      <c r="D572" s="208">
        <v>51.481499999999997</v>
      </c>
      <c r="E572" s="208">
        <v>1.7293000000000001</v>
      </c>
      <c r="F572" s="208">
        <v>3.9592000000000001</v>
      </c>
      <c r="G572" s="208">
        <v>10.102499999999999</v>
      </c>
      <c r="H572" s="208">
        <v>54.961199999999998</v>
      </c>
      <c r="I572" s="208">
        <v>19.0091</v>
      </c>
      <c r="J572" s="208">
        <v>115.9423</v>
      </c>
      <c r="K572" s="208">
        <v>22.511099999999999</v>
      </c>
      <c r="L572" s="208">
        <v>13.580399999999999</v>
      </c>
      <c r="M572" s="208">
        <v>14.1798</v>
      </c>
    </row>
    <row r="573" spans="1:13" x14ac:dyDescent="0.25">
      <c r="A573" s="280">
        <v>44949</v>
      </c>
      <c r="B573" s="102">
        <v>19</v>
      </c>
      <c r="C573" s="208">
        <v>315.7912</v>
      </c>
      <c r="D573" s="208">
        <v>54.356200000000001</v>
      </c>
      <c r="E573" s="208">
        <v>1.6378999999999999</v>
      </c>
      <c r="F573" s="208">
        <v>4.1887999999999996</v>
      </c>
      <c r="G573" s="208">
        <v>10.5258</v>
      </c>
      <c r="H573" s="208">
        <v>56.377099999999999</v>
      </c>
      <c r="I573" s="208">
        <v>20.254899999999999</v>
      </c>
      <c r="J573" s="208">
        <v>115.80800000000001</v>
      </c>
      <c r="K573" s="208">
        <v>23.020399999999999</v>
      </c>
      <c r="L573" s="208">
        <v>14.9451</v>
      </c>
      <c r="M573" s="208">
        <v>14.677</v>
      </c>
    </row>
    <row r="574" spans="1:13" x14ac:dyDescent="0.25">
      <c r="A574" s="280">
        <v>44949</v>
      </c>
      <c r="B574" s="102">
        <v>20</v>
      </c>
      <c r="C574" s="208">
        <v>308.96319999999997</v>
      </c>
      <c r="D574" s="208">
        <v>53.075800000000001</v>
      </c>
      <c r="E574" s="208">
        <v>1.6955</v>
      </c>
      <c r="F574" s="208">
        <v>4.0609999999999999</v>
      </c>
      <c r="G574" s="208">
        <v>10.173999999999999</v>
      </c>
      <c r="H574" s="208">
        <v>55.071100000000001</v>
      </c>
      <c r="I574" s="208">
        <v>20.3797</v>
      </c>
      <c r="J574" s="208">
        <v>112.351</v>
      </c>
      <c r="K574" s="208">
        <v>22.7942</v>
      </c>
      <c r="L574" s="208">
        <v>15.004899999999999</v>
      </c>
      <c r="M574" s="208">
        <v>14.356</v>
      </c>
    </row>
    <row r="575" spans="1:13" x14ac:dyDescent="0.25">
      <c r="A575" s="280">
        <v>44949</v>
      </c>
      <c r="B575" s="102">
        <v>21</v>
      </c>
      <c r="C575" s="208">
        <v>299.35890000000001</v>
      </c>
      <c r="D575" s="208">
        <v>50.951300000000003</v>
      </c>
      <c r="E575" s="208">
        <v>1.8619000000000001</v>
      </c>
      <c r="F575" s="208">
        <v>3.8752</v>
      </c>
      <c r="G575" s="208">
        <v>9.8143999999999991</v>
      </c>
      <c r="H575" s="208">
        <v>53.1676</v>
      </c>
      <c r="I575" s="208">
        <v>19.9346</v>
      </c>
      <c r="J575" s="208">
        <v>109.02030000000001</v>
      </c>
      <c r="K575" s="208">
        <v>22.242899999999999</v>
      </c>
      <c r="L575" s="208">
        <v>14.7494</v>
      </c>
      <c r="M575" s="208">
        <v>13.741300000000001</v>
      </c>
    </row>
    <row r="576" spans="1:13" x14ac:dyDescent="0.25">
      <c r="A576" s="280">
        <v>44949</v>
      </c>
      <c r="B576" s="102">
        <v>22</v>
      </c>
      <c r="C576" s="208">
        <v>286.6189</v>
      </c>
      <c r="D576" s="208">
        <v>48.521500000000003</v>
      </c>
      <c r="E576" s="208">
        <v>2.6568999999999998</v>
      </c>
      <c r="F576" s="208">
        <v>3.5819999999999999</v>
      </c>
      <c r="G576" s="208">
        <v>9.1565999999999992</v>
      </c>
      <c r="H576" s="208">
        <v>49.924300000000002</v>
      </c>
      <c r="I576" s="208">
        <v>18.700399999999998</v>
      </c>
      <c r="J576" s="208">
        <v>104.8977</v>
      </c>
      <c r="K576" s="208">
        <v>21.469200000000001</v>
      </c>
      <c r="L576" s="208">
        <v>14.920400000000001</v>
      </c>
      <c r="M576" s="208">
        <v>12.789899999999999</v>
      </c>
    </row>
    <row r="577" spans="1:13" x14ac:dyDescent="0.25">
      <c r="A577" s="280">
        <v>44949</v>
      </c>
      <c r="B577" s="102">
        <v>23</v>
      </c>
      <c r="C577" s="208">
        <v>266.82299999999998</v>
      </c>
      <c r="D577" s="208">
        <v>44.068800000000003</v>
      </c>
      <c r="E577" s="208">
        <v>2.7593999999999999</v>
      </c>
      <c r="F577" s="208">
        <v>3.2591000000000001</v>
      </c>
      <c r="G577" s="208">
        <v>8.4342000000000006</v>
      </c>
      <c r="H577" s="208">
        <v>45.207599999999999</v>
      </c>
      <c r="I577" s="208">
        <v>17.086300000000001</v>
      </c>
      <c r="J577" s="208">
        <v>98.511399999999995</v>
      </c>
      <c r="K577" s="208">
        <v>20.502099999999999</v>
      </c>
      <c r="L577" s="208">
        <v>15.1653</v>
      </c>
      <c r="M577" s="208">
        <v>11.828799999999999</v>
      </c>
    </row>
    <row r="578" spans="1:13" x14ac:dyDescent="0.25">
      <c r="A578" s="280">
        <v>44949</v>
      </c>
      <c r="B578" s="102">
        <v>24</v>
      </c>
      <c r="C578" s="208">
        <v>250.14080000000001</v>
      </c>
      <c r="D578" s="208">
        <v>40.599299999999999</v>
      </c>
      <c r="E578" s="208">
        <v>2.657</v>
      </c>
      <c r="F578" s="208">
        <v>2.9632999999999998</v>
      </c>
      <c r="G578" s="208">
        <v>7.8144</v>
      </c>
      <c r="H578" s="208">
        <v>41.9527</v>
      </c>
      <c r="I578" s="208">
        <v>15.784599999999999</v>
      </c>
      <c r="J578" s="208">
        <v>92.914900000000003</v>
      </c>
      <c r="K578" s="208">
        <v>19.896799999999999</v>
      </c>
      <c r="L578" s="208">
        <v>14.5983</v>
      </c>
      <c r="M578" s="208">
        <v>10.9595</v>
      </c>
    </row>
    <row r="579" spans="1:13" x14ac:dyDescent="0.25">
      <c r="A579" s="280">
        <v>44950</v>
      </c>
      <c r="B579" s="102">
        <v>1</v>
      </c>
      <c r="C579" s="208">
        <v>239.04599999999999</v>
      </c>
      <c r="D579" s="208">
        <v>37.784700000000001</v>
      </c>
      <c r="E579" s="208">
        <v>2.5945</v>
      </c>
      <c r="F579" s="208">
        <v>2.8094999999999999</v>
      </c>
      <c r="G579" s="208">
        <v>7.4702999999999999</v>
      </c>
      <c r="H579" s="208">
        <v>39.173699999999997</v>
      </c>
      <c r="I579" s="208">
        <v>14.893800000000001</v>
      </c>
      <c r="J579" s="208">
        <v>89.8489</v>
      </c>
      <c r="K579" s="208">
        <v>19.492100000000001</v>
      </c>
      <c r="L579" s="208">
        <v>14.543200000000001</v>
      </c>
      <c r="M579" s="208">
        <v>10.4353</v>
      </c>
    </row>
    <row r="580" spans="1:13" x14ac:dyDescent="0.25">
      <c r="A580" s="280">
        <v>44950</v>
      </c>
      <c r="B580" s="102">
        <v>2</v>
      </c>
      <c r="C580" s="208">
        <v>232.06319999999999</v>
      </c>
      <c r="D580" s="208">
        <v>35.789299999999997</v>
      </c>
      <c r="E580" s="208">
        <v>2.597</v>
      </c>
      <c r="F580" s="208">
        <v>2.6909000000000001</v>
      </c>
      <c r="G580" s="208">
        <v>7.3574000000000002</v>
      </c>
      <c r="H580" s="208">
        <v>38.112200000000001</v>
      </c>
      <c r="I580" s="208">
        <v>14.410299999999999</v>
      </c>
      <c r="J580" s="208">
        <v>87.436400000000006</v>
      </c>
      <c r="K580" s="208">
        <v>19.4636</v>
      </c>
      <c r="L580" s="208">
        <v>13.898099999999999</v>
      </c>
      <c r="M580" s="208">
        <v>10.308</v>
      </c>
    </row>
    <row r="581" spans="1:13" x14ac:dyDescent="0.25">
      <c r="A581" s="280">
        <v>44950</v>
      </c>
      <c r="B581" s="102">
        <v>3</v>
      </c>
      <c r="C581" s="208">
        <v>228.2953</v>
      </c>
      <c r="D581" s="208">
        <v>34.790399999999998</v>
      </c>
      <c r="E581" s="208">
        <v>2.5962000000000001</v>
      </c>
      <c r="F581" s="208">
        <v>2.6573000000000002</v>
      </c>
      <c r="G581" s="208">
        <v>7.2626999999999997</v>
      </c>
      <c r="H581" s="208">
        <v>37.997900000000001</v>
      </c>
      <c r="I581" s="208">
        <v>14.192399999999999</v>
      </c>
      <c r="J581" s="208">
        <v>86.882099999999994</v>
      </c>
      <c r="K581" s="208">
        <v>19.628399999999999</v>
      </c>
      <c r="L581" s="208">
        <v>11.9565</v>
      </c>
      <c r="M581" s="208">
        <v>10.3314</v>
      </c>
    </row>
    <row r="582" spans="1:13" x14ac:dyDescent="0.25">
      <c r="A582" s="280">
        <v>44950</v>
      </c>
      <c r="B582" s="102">
        <v>4</v>
      </c>
      <c r="C582" s="208">
        <v>228.98349999999999</v>
      </c>
      <c r="D582" s="208">
        <v>34.758699999999997</v>
      </c>
      <c r="E582" s="208">
        <v>2.6671</v>
      </c>
      <c r="F582" s="208">
        <v>2.6934999999999998</v>
      </c>
      <c r="G582" s="208">
        <v>7.3220000000000001</v>
      </c>
      <c r="H582" s="208">
        <v>38.437800000000003</v>
      </c>
      <c r="I582" s="208">
        <v>14.1572</v>
      </c>
      <c r="J582" s="208">
        <v>86.831500000000005</v>
      </c>
      <c r="K582" s="208">
        <v>19.965800000000002</v>
      </c>
      <c r="L582" s="208">
        <v>11.695399999999999</v>
      </c>
      <c r="M582" s="208">
        <v>10.454499999999999</v>
      </c>
    </row>
    <row r="583" spans="1:13" x14ac:dyDescent="0.25">
      <c r="A583" s="280">
        <v>44950</v>
      </c>
      <c r="B583" s="102">
        <v>5</v>
      </c>
      <c r="C583" s="208">
        <v>238.3741</v>
      </c>
      <c r="D583" s="208">
        <v>35.787799999999997</v>
      </c>
      <c r="E583" s="208">
        <v>2.7000999999999999</v>
      </c>
      <c r="F583" s="208">
        <v>2.8584999999999998</v>
      </c>
      <c r="G583" s="208">
        <v>7.6618000000000004</v>
      </c>
      <c r="H583" s="208">
        <v>41.433</v>
      </c>
      <c r="I583" s="208">
        <v>14.709199999999999</v>
      </c>
      <c r="J583" s="208">
        <v>89.239400000000003</v>
      </c>
      <c r="K583" s="208">
        <v>20.763200000000001</v>
      </c>
      <c r="L583" s="208">
        <v>12.2714</v>
      </c>
      <c r="M583" s="208">
        <v>10.9497</v>
      </c>
    </row>
    <row r="584" spans="1:13" x14ac:dyDescent="0.25">
      <c r="A584" s="280">
        <v>44950</v>
      </c>
      <c r="B584" s="102">
        <v>6</v>
      </c>
      <c r="C584" s="208">
        <v>256.98860000000002</v>
      </c>
      <c r="D584" s="208">
        <v>38.398200000000003</v>
      </c>
      <c r="E584" s="208">
        <v>2.7837999999999998</v>
      </c>
      <c r="F584" s="208">
        <v>3.1141999999999999</v>
      </c>
      <c r="G584" s="208">
        <v>8.4834999999999994</v>
      </c>
      <c r="H584" s="208">
        <v>46.460799999999999</v>
      </c>
      <c r="I584" s="208">
        <v>15.7967</v>
      </c>
      <c r="J584" s="208">
        <v>94.929599999999994</v>
      </c>
      <c r="K584" s="208">
        <v>22.3111</v>
      </c>
      <c r="L584" s="208">
        <v>12.654</v>
      </c>
      <c r="M584" s="208">
        <v>12.056699999999999</v>
      </c>
    </row>
    <row r="585" spans="1:13" x14ac:dyDescent="0.25">
      <c r="A585" s="280">
        <v>44950</v>
      </c>
      <c r="B585" s="102">
        <v>7</v>
      </c>
      <c r="C585" s="208">
        <v>287.09559999999999</v>
      </c>
      <c r="D585" s="208">
        <v>43.758000000000003</v>
      </c>
      <c r="E585" s="208">
        <v>2.9935999999999998</v>
      </c>
      <c r="F585" s="208">
        <v>3.7014</v>
      </c>
      <c r="G585" s="208">
        <v>9.5931999999999995</v>
      </c>
      <c r="H585" s="208">
        <v>53.605200000000004</v>
      </c>
      <c r="I585" s="208">
        <v>17.679600000000001</v>
      </c>
      <c r="J585" s="208">
        <v>104.8459</v>
      </c>
      <c r="K585" s="208">
        <v>24.423200000000001</v>
      </c>
      <c r="L585" s="208">
        <v>12.916600000000001</v>
      </c>
      <c r="M585" s="208">
        <v>13.578900000000001</v>
      </c>
    </row>
    <row r="586" spans="1:13" x14ac:dyDescent="0.25">
      <c r="A586" s="280">
        <v>44950</v>
      </c>
      <c r="B586" s="102">
        <v>8</v>
      </c>
      <c r="C586" s="208">
        <v>310.52940000000001</v>
      </c>
      <c r="D586" s="208">
        <v>49.3932</v>
      </c>
      <c r="E586" s="208">
        <v>3.0209000000000001</v>
      </c>
      <c r="F586" s="208">
        <v>4.0841000000000003</v>
      </c>
      <c r="G586" s="208">
        <v>11.0298</v>
      </c>
      <c r="H586" s="208">
        <v>57.3093</v>
      </c>
      <c r="I586" s="208">
        <v>18.002500000000001</v>
      </c>
      <c r="J586" s="208">
        <v>114.7337</v>
      </c>
      <c r="K586" s="208">
        <v>25.727699999999999</v>
      </c>
      <c r="L586" s="208">
        <v>12.2454</v>
      </c>
      <c r="M586" s="208">
        <v>14.982799999999999</v>
      </c>
    </row>
    <row r="587" spans="1:13" x14ac:dyDescent="0.25">
      <c r="A587" s="280">
        <v>44950</v>
      </c>
      <c r="B587" s="102">
        <v>9</v>
      </c>
      <c r="C587" s="208">
        <v>309.69619999999998</v>
      </c>
      <c r="D587" s="208">
        <v>49.190199999999997</v>
      </c>
      <c r="E587" s="208">
        <v>2.9224999999999999</v>
      </c>
      <c r="F587" s="208">
        <v>3.6998000000000002</v>
      </c>
      <c r="G587" s="208">
        <v>10.781000000000001</v>
      </c>
      <c r="H587" s="208">
        <v>57.060499999999998</v>
      </c>
      <c r="I587" s="208">
        <v>17.5169</v>
      </c>
      <c r="J587" s="208">
        <v>117.31789999999999</v>
      </c>
      <c r="K587" s="208">
        <v>24.069800000000001</v>
      </c>
      <c r="L587" s="208">
        <v>12.147600000000001</v>
      </c>
      <c r="M587" s="208">
        <v>14.99</v>
      </c>
    </row>
    <row r="588" spans="1:13" x14ac:dyDescent="0.25">
      <c r="A588" s="280">
        <v>44950</v>
      </c>
      <c r="B588" s="102">
        <v>10</v>
      </c>
      <c r="C588" s="208">
        <v>301.43430000000001</v>
      </c>
      <c r="D588" s="208">
        <v>48.4116</v>
      </c>
      <c r="E588" s="208">
        <v>2.8753000000000002</v>
      </c>
      <c r="F588" s="208">
        <v>3.0762999999999998</v>
      </c>
      <c r="G588" s="208">
        <v>9.3731000000000009</v>
      </c>
      <c r="H588" s="208">
        <v>55.389000000000003</v>
      </c>
      <c r="I588" s="208">
        <v>17.168299999999999</v>
      </c>
      <c r="J588" s="208">
        <v>116.13639999999999</v>
      </c>
      <c r="K588" s="208">
        <v>22.271599999999999</v>
      </c>
      <c r="L588" s="208">
        <v>12.144399999999999</v>
      </c>
      <c r="M588" s="208">
        <v>14.5883</v>
      </c>
    </row>
    <row r="589" spans="1:13" x14ac:dyDescent="0.25">
      <c r="A589" s="280">
        <v>44950</v>
      </c>
      <c r="B589" s="102">
        <v>11</v>
      </c>
      <c r="C589" s="208">
        <v>292.5788</v>
      </c>
      <c r="D589" s="208">
        <v>46.897100000000002</v>
      </c>
      <c r="E589" s="208">
        <v>2.8035000000000001</v>
      </c>
      <c r="F589" s="208">
        <v>2.8494000000000002</v>
      </c>
      <c r="G589" s="208">
        <v>8.1430000000000007</v>
      </c>
      <c r="H589" s="208">
        <v>53.562399999999997</v>
      </c>
      <c r="I589" s="208">
        <v>16.607900000000001</v>
      </c>
      <c r="J589" s="208">
        <v>114.6268</v>
      </c>
      <c r="K589" s="208">
        <v>20.6402</v>
      </c>
      <c r="L589" s="208">
        <v>12.4339</v>
      </c>
      <c r="M589" s="208">
        <v>14.0146</v>
      </c>
    </row>
    <row r="590" spans="1:13" x14ac:dyDescent="0.25">
      <c r="A590" s="280">
        <v>44950</v>
      </c>
      <c r="B590" s="102">
        <v>12</v>
      </c>
      <c r="C590" s="208">
        <v>285.85559999999998</v>
      </c>
      <c r="D590" s="208">
        <v>46.265999999999998</v>
      </c>
      <c r="E590" s="208">
        <v>2.7818999999999998</v>
      </c>
      <c r="F590" s="208">
        <v>2.6913999999999998</v>
      </c>
      <c r="G590" s="208">
        <v>7.39</v>
      </c>
      <c r="H590" s="208">
        <v>51.2667</v>
      </c>
      <c r="I590" s="208">
        <v>16.269200000000001</v>
      </c>
      <c r="J590" s="208">
        <v>113.1317</v>
      </c>
      <c r="K590" s="208">
        <v>19.5611</v>
      </c>
      <c r="L590" s="208">
        <v>12.915800000000001</v>
      </c>
      <c r="M590" s="208">
        <v>13.581799999999999</v>
      </c>
    </row>
    <row r="591" spans="1:13" x14ac:dyDescent="0.25">
      <c r="A591" s="280">
        <v>44950</v>
      </c>
      <c r="B591" s="102">
        <v>13</v>
      </c>
      <c r="C591" s="208">
        <v>279.35230000000001</v>
      </c>
      <c r="D591" s="208">
        <v>45.277500000000003</v>
      </c>
      <c r="E591" s="208">
        <v>2.7589999999999999</v>
      </c>
      <c r="F591" s="208">
        <v>2.5308999999999999</v>
      </c>
      <c r="G591" s="208">
        <v>6.7999000000000001</v>
      </c>
      <c r="H591" s="208">
        <v>50.021900000000002</v>
      </c>
      <c r="I591" s="208">
        <v>16.041799999999999</v>
      </c>
      <c r="J591" s="208">
        <v>112.3721</v>
      </c>
      <c r="K591" s="208">
        <v>18.789100000000001</v>
      </c>
      <c r="L591" s="208">
        <v>12.339700000000001</v>
      </c>
      <c r="M591" s="208">
        <v>12.420400000000001</v>
      </c>
    </row>
    <row r="592" spans="1:13" x14ac:dyDescent="0.25">
      <c r="A592" s="280">
        <v>44950</v>
      </c>
      <c r="B592" s="102">
        <v>14</v>
      </c>
      <c r="C592" s="208">
        <v>274.99450000000002</v>
      </c>
      <c r="D592" s="208">
        <v>44.578299999999999</v>
      </c>
      <c r="E592" s="208">
        <v>2.7679</v>
      </c>
      <c r="F592" s="208">
        <v>2.5139</v>
      </c>
      <c r="G592" s="208">
        <v>6.7984999999999998</v>
      </c>
      <c r="H592" s="208">
        <v>49.067399999999999</v>
      </c>
      <c r="I592" s="208">
        <v>15.7552</v>
      </c>
      <c r="J592" s="208">
        <v>111.4332</v>
      </c>
      <c r="K592" s="208">
        <v>17.632000000000001</v>
      </c>
      <c r="L592" s="208">
        <v>12.2433</v>
      </c>
      <c r="M592" s="208">
        <v>12.204800000000001</v>
      </c>
    </row>
    <row r="593" spans="1:13" x14ac:dyDescent="0.25">
      <c r="A593" s="280">
        <v>44950</v>
      </c>
      <c r="B593" s="102">
        <v>15</v>
      </c>
      <c r="C593" s="208">
        <v>272.52480000000003</v>
      </c>
      <c r="D593" s="208">
        <v>43.908799999999999</v>
      </c>
      <c r="E593" s="208">
        <v>2.7121</v>
      </c>
      <c r="F593" s="208">
        <v>2.4521000000000002</v>
      </c>
      <c r="G593" s="208">
        <v>7.1729000000000003</v>
      </c>
      <c r="H593" s="208">
        <v>48.672800000000002</v>
      </c>
      <c r="I593" s="208">
        <v>15.8011</v>
      </c>
      <c r="J593" s="208">
        <v>111.0575</v>
      </c>
      <c r="K593" s="208">
        <v>17.058599999999998</v>
      </c>
      <c r="L593" s="208">
        <v>11.2073</v>
      </c>
      <c r="M593" s="208">
        <v>12.4816</v>
      </c>
    </row>
    <row r="594" spans="1:13" x14ac:dyDescent="0.25">
      <c r="A594" s="280">
        <v>44950</v>
      </c>
      <c r="B594" s="102">
        <v>16</v>
      </c>
      <c r="C594" s="208">
        <v>277.01490000000001</v>
      </c>
      <c r="D594" s="208">
        <v>44.286000000000001</v>
      </c>
      <c r="E594" s="208">
        <v>2.6884000000000001</v>
      </c>
      <c r="F594" s="208">
        <v>2.6768999999999998</v>
      </c>
      <c r="G594" s="208">
        <v>7.9767000000000001</v>
      </c>
      <c r="H594" s="208">
        <v>49.634300000000003</v>
      </c>
      <c r="I594" s="208">
        <v>16.136399999999998</v>
      </c>
      <c r="J594" s="208">
        <v>112.0394</v>
      </c>
      <c r="K594" s="208">
        <v>17.717500000000001</v>
      </c>
      <c r="L594" s="208">
        <v>11.1214</v>
      </c>
      <c r="M594" s="208">
        <v>12.7379</v>
      </c>
    </row>
    <row r="595" spans="1:13" x14ac:dyDescent="0.25">
      <c r="A595" s="280">
        <v>44950</v>
      </c>
      <c r="B595" s="102">
        <v>17</v>
      </c>
      <c r="C595" s="208">
        <v>286.67200000000003</v>
      </c>
      <c r="D595" s="208">
        <v>45.737400000000001</v>
      </c>
      <c r="E595" s="208">
        <v>2.8075999999999999</v>
      </c>
      <c r="F595" s="208">
        <v>3.3349000000000002</v>
      </c>
      <c r="G595" s="208">
        <v>9.1364000000000001</v>
      </c>
      <c r="H595" s="208">
        <v>50.896099999999997</v>
      </c>
      <c r="I595" s="208">
        <v>16.856000000000002</v>
      </c>
      <c r="J595" s="208">
        <v>112.59439999999999</v>
      </c>
      <c r="K595" s="208">
        <v>19.8553</v>
      </c>
      <c r="L595" s="208">
        <v>12.0732</v>
      </c>
      <c r="M595" s="208">
        <v>13.380699999999999</v>
      </c>
    </row>
    <row r="596" spans="1:13" x14ac:dyDescent="0.25">
      <c r="A596" s="280">
        <v>44950</v>
      </c>
      <c r="B596" s="102">
        <v>18</v>
      </c>
      <c r="C596" s="208">
        <v>304.63920000000002</v>
      </c>
      <c r="D596" s="208">
        <v>50.070099999999996</v>
      </c>
      <c r="E596" s="208">
        <v>2.9323999999999999</v>
      </c>
      <c r="F596" s="208">
        <v>3.7924000000000002</v>
      </c>
      <c r="G596" s="208">
        <v>10.194900000000001</v>
      </c>
      <c r="H596" s="208">
        <v>55.341000000000001</v>
      </c>
      <c r="I596" s="208">
        <v>18.636700000000001</v>
      </c>
      <c r="J596" s="208">
        <v>114.3985</v>
      </c>
      <c r="K596" s="208">
        <v>22.1145</v>
      </c>
      <c r="L596" s="208">
        <v>13.2944</v>
      </c>
      <c r="M596" s="208">
        <v>13.8643</v>
      </c>
    </row>
    <row r="597" spans="1:13" x14ac:dyDescent="0.25">
      <c r="A597" s="280">
        <v>44950</v>
      </c>
      <c r="B597" s="102">
        <v>19</v>
      </c>
      <c r="C597" s="208">
        <v>312.86239999999998</v>
      </c>
      <c r="D597" s="208">
        <v>52.907400000000003</v>
      </c>
      <c r="E597" s="208">
        <v>2.9851999999999999</v>
      </c>
      <c r="F597" s="208">
        <v>4.0141999999999998</v>
      </c>
      <c r="G597" s="208">
        <v>10.4956</v>
      </c>
      <c r="H597" s="208">
        <v>56.214399999999998</v>
      </c>
      <c r="I597" s="208">
        <v>19.883800000000001</v>
      </c>
      <c r="J597" s="208">
        <v>114.33669999999999</v>
      </c>
      <c r="K597" s="208">
        <v>22.7407</v>
      </c>
      <c r="L597" s="208">
        <v>14.9245</v>
      </c>
      <c r="M597" s="208">
        <v>14.3599</v>
      </c>
    </row>
    <row r="598" spans="1:13" x14ac:dyDescent="0.25">
      <c r="A598" s="280">
        <v>44950</v>
      </c>
      <c r="B598" s="102">
        <v>20</v>
      </c>
      <c r="C598" s="208">
        <v>305.22269999999997</v>
      </c>
      <c r="D598" s="208">
        <v>51.6066</v>
      </c>
      <c r="E598" s="208">
        <v>2.1225000000000001</v>
      </c>
      <c r="F598" s="208">
        <v>3.9540999999999999</v>
      </c>
      <c r="G598" s="208">
        <v>10.196199999999999</v>
      </c>
      <c r="H598" s="208">
        <v>55.694800000000001</v>
      </c>
      <c r="I598" s="208">
        <v>19.9026</v>
      </c>
      <c r="J598" s="208">
        <v>110.4122</v>
      </c>
      <c r="K598" s="208">
        <v>22.446899999999999</v>
      </c>
      <c r="L598" s="208">
        <v>14.7723</v>
      </c>
      <c r="M598" s="208">
        <v>14.1145</v>
      </c>
    </row>
    <row r="599" spans="1:13" x14ac:dyDescent="0.25">
      <c r="A599" s="280">
        <v>44950</v>
      </c>
      <c r="B599" s="102">
        <v>21</v>
      </c>
      <c r="C599" s="208">
        <v>296.38749999999999</v>
      </c>
      <c r="D599" s="208">
        <v>49.777200000000001</v>
      </c>
      <c r="E599" s="208">
        <v>1.9308000000000001</v>
      </c>
      <c r="F599" s="208">
        <v>3.8142999999999998</v>
      </c>
      <c r="G599" s="208">
        <v>9.8629999999999995</v>
      </c>
      <c r="H599" s="208">
        <v>53.721499999999999</v>
      </c>
      <c r="I599" s="208">
        <v>19.5139</v>
      </c>
      <c r="J599" s="208">
        <v>107.85339999999999</v>
      </c>
      <c r="K599" s="208">
        <v>22.0505</v>
      </c>
      <c r="L599" s="208">
        <v>14.290100000000001</v>
      </c>
      <c r="M599" s="208">
        <v>13.572800000000001</v>
      </c>
    </row>
    <row r="600" spans="1:13" x14ac:dyDescent="0.25">
      <c r="A600" s="280">
        <v>44950</v>
      </c>
      <c r="B600" s="102">
        <v>22</v>
      </c>
      <c r="C600" s="208">
        <v>282.8372</v>
      </c>
      <c r="D600" s="208">
        <v>47.4724</v>
      </c>
      <c r="E600" s="208">
        <v>2.7280000000000002</v>
      </c>
      <c r="F600" s="208">
        <v>3.5594000000000001</v>
      </c>
      <c r="G600" s="208">
        <v>9.3490000000000002</v>
      </c>
      <c r="H600" s="208">
        <v>50.222099999999998</v>
      </c>
      <c r="I600" s="208">
        <v>18.428899999999999</v>
      </c>
      <c r="J600" s="208">
        <v>103.3018</v>
      </c>
      <c r="K600" s="208">
        <v>21.058599999999998</v>
      </c>
      <c r="L600" s="208">
        <v>14.2315</v>
      </c>
      <c r="M600" s="208">
        <v>12.4855</v>
      </c>
    </row>
    <row r="601" spans="1:13" x14ac:dyDescent="0.25">
      <c r="A601" s="280">
        <v>44950</v>
      </c>
      <c r="B601" s="102">
        <v>23</v>
      </c>
      <c r="C601" s="208">
        <v>263.78710000000001</v>
      </c>
      <c r="D601" s="208">
        <v>43.522100000000002</v>
      </c>
      <c r="E601" s="208">
        <v>2.8555000000000001</v>
      </c>
      <c r="F601" s="208">
        <v>3.2416</v>
      </c>
      <c r="G601" s="208">
        <v>8.6207999999999991</v>
      </c>
      <c r="H601" s="208">
        <v>45.383600000000001</v>
      </c>
      <c r="I601" s="208">
        <v>16.900500000000001</v>
      </c>
      <c r="J601" s="208">
        <v>97.281800000000004</v>
      </c>
      <c r="K601" s="208">
        <v>20.089200000000002</v>
      </c>
      <c r="L601" s="208">
        <v>14.5434</v>
      </c>
      <c r="M601" s="208">
        <v>11.348599999999999</v>
      </c>
    </row>
    <row r="602" spans="1:13" x14ac:dyDescent="0.25">
      <c r="A602" s="280">
        <v>44950</v>
      </c>
      <c r="B602" s="102">
        <v>24</v>
      </c>
      <c r="C602" s="208">
        <v>247.44749999999999</v>
      </c>
      <c r="D602" s="208">
        <v>39.913699999999999</v>
      </c>
      <c r="E602" s="208">
        <v>2.7494000000000001</v>
      </c>
      <c r="F602" s="208">
        <v>2.9407999999999999</v>
      </c>
      <c r="G602" s="208">
        <v>8.0162999999999993</v>
      </c>
      <c r="H602" s="208">
        <v>42.069200000000002</v>
      </c>
      <c r="I602" s="208">
        <v>15.6043</v>
      </c>
      <c r="J602" s="208">
        <v>91.880799999999994</v>
      </c>
      <c r="K602" s="208">
        <v>19.437100000000001</v>
      </c>
      <c r="L602" s="208">
        <v>14.276999999999999</v>
      </c>
      <c r="M602" s="208">
        <v>10.5589</v>
      </c>
    </row>
    <row r="603" spans="1:13" x14ac:dyDescent="0.25">
      <c r="A603" s="280">
        <v>44951</v>
      </c>
      <c r="B603" s="102">
        <v>1</v>
      </c>
      <c r="C603" s="208">
        <v>236.233</v>
      </c>
      <c r="D603" s="208">
        <v>36.846800000000002</v>
      </c>
      <c r="E603" s="208">
        <v>2.6177000000000001</v>
      </c>
      <c r="F603" s="208">
        <v>2.8018999999999998</v>
      </c>
      <c r="G603" s="208">
        <v>7.6970000000000001</v>
      </c>
      <c r="H603" s="208">
        <v>39.137500000000003</v>
      </c>
      <c r="I603" s="208">
        <v>14.8018</v>
      </c>
      <c r="J603" s="208">
        <v>88.170599999999993</v>
      </c>
      <c r="K603" s="208">
        <v>19.436900000000001</v>
      </c>
      <c r="L603" s="208">
        <v>14.5962</v>
      </c>
      <c r="M603" s="208">
        <v>10.1266</v>
      </c>
    </row>
    <row r="604" spans="1:13" x14ac:dyDescent="0.25">
      <c r="A604" s="280">
        <v>44951</v>
      </c>
      <c r="B604" s="102">
        <v>2</v>
      </c>
      <c r="C604" s="208">
        <v>230.2457</v>
      </c>
      <c r="D604" s="208">
        <v>35.1691</v>
      </c>
      <c r="E604" s="208">
        <v>2.6034000000000002</v>
      </c>
      <c r="F604" s="208">
        <v>2.7364999999999999</v>
      </c>
      <c r="G604" s="208">
        <v>7.5229999999999997</v>
      </c>
      <c r="H604" s="208">
        <v>38.566499999999998</v>
      </c>
      <c r="I604" s="208">
        <v>14.371600000000001</v>
      </c>
      <c r="J604" s="208">
        <v>85.777100000000004</v>
      </c>
      <c r="K604" s="208">
        <v>19.536300000000001</v>
      </c>
      <c r="L604" s="208">
        <v>14.0123</v>
      </c>
      <c r="M604" s="208">
        <v>9.9498999999999995</v>
      </c>
    </row>
    <row r="605" spans="1:13" x14ac:dyDescent="0.25">
      <c r="A605" s="280">
        <v>44951</v>
      </c>
      <c r="B605" s="102">
        <v>3</v>
      </c>
      <c r="C605" s="208">
        <v>228.76560000000001</v>
      </c>
      <c r="D605" s="208">
        <v>34.393900000000002</v>
      </c>
      <c r="E605" s="208">
        <v>2.6145</v>
      </c>
      <c r="F605" s="208">
        <v>2.6886000000000001</v>
      </c>
      <c r="G605" s="208">
        <v>7.4553000000000003</v>
      </c>
      <c r="H605" s="208">
        <v>39.147199999999998</v>
      </c>
      <c r="I605" s="208">
        <v>14.1942</v>
      </c>
      <c r="J605" s="208">
        <v>85.2851</v>
      </c>
      <c r="K605" s="208">
        <v>19.590499999999999</v>
      </c>
      <c r="L605" s="208">
        <v>13.3553</v>
      </c>
      <c r="M605" s="208">
        <v>10.041</v>
      </c>
    </row>
    <row r="606" spans="1:13" x14ac:dyDescent="0.25">
      <c r="A606" s="280">
        <v>44951</v>
      </c>
      <c r="B606" s="102">
        <v>4</v>
      </c>
      <c r="C606" s="208">
        <v>228.8578</v>
      </c>
      <c r="D606" s="208">
        <v>34.496099999999998</v>
      </c>
      <c r="E606" s="208">
        <v>2.5767000000000002</v>
      </c>
      <c r="F606" s="208">
        <v>2.7523</v>
      </c>
      <c r="G606" s="208">
        <v>7.6292999999999997</v>
      </c>
      <c r="H606" s="208">
        <v>39.017800000000001</v>
      </c>
      <c r="I606" s="208">
        <v>14.2525</v>
      </c>
      <c r="J606" s="208">
        <v>85.424099999999996</v>
      </c>
      <c r="K606" s="208">
        <v>19.8994</v>
      </c>
      <c r="L606" s="208">
        <v>12.6853</v>
      </c>
      <c r="M606" s="208">
        <v>10.1243</v>
      </c>
    </row>
    <row r="607" spans="1:13" x14ac:dyDescent="0.25">
      <c r="A607" s="280">
        <v>44951</v>
      </c>
      <c r="B607" s="102">
        <v>5</v>
      </c>
      <c r="C607" s="208">
        <v>237.4315</v>
      </c>
      <c r="D607" s="208">
        <v>35.575499999999998</v>
      </c>
      <c r="E607" s="208">
        <v>2.5705</v>
      </c>
      <c r="F607" s="208">
        <v>2.8767999999999998</v>
      </c>
      <c r="G607" s="208">
        <v>7.9416000000000002</v>
      </c>
      <c r="H607" s="208">
        <v>41.587400000000002</v>
      </c>
      <c r="I607" s="208">
        <v>14.6997</v>
      </c>
      <c r="J607" s="208">
        <v>87.885000000000005</v>
      </c>
      <c r="K607" s="208">
        <v>20.738900000000001</v>
      </c>
      <c r="L607" s="208">
        <v>13.0326</v>
      </c>
      <c r="M607" s="208">
        <v>10.5235</v>
      </c>
    </row>
    <row r="608" spans="1:13" x14ac:dyDescent="0.25">
      <c r="A608" s="280">
        <v>44951</v>
      </c>
      <c r="B608" s="102">
        <v>6</v>
      </c>
      <c r="C608" s="208">
        <v>256.928</v>
      </c>
      <c r="D608" s="208">
        <v>38.4666</v>
      </c>
      <c r="E608" s="208">
        <v>2.1126</v>
      </c>
      <c r="F608" s="208">
        <v>3.1894999999999998</v>
      </c>
      <c r="G608" s="208">
        <v>8.7760999999999996</v>
      </c>
      <c r="H608" s="208">
        <v>47.904499999999999</v>
      </c>
      <c r="I608" s="208">
        <v>15.9482</v>
      </c>
      <c r="J608" s="208">
        <v>93.377600000000001</v>
      </c>
      <c r="K608" s="208">
        <v>22.432600000000001</v>
      </c>
      <c r="L608" s="208">
        <v>13.1983</v>
      </c>
      <c r="M608" s="208">
        <v>11.522</v>
      </c>
    </row>
    <row r="609" spans="1:13" x14ac:dyDescent="0.25">
      <c r="A609" s="280">
        <v>44951</v>
      </c>
      <c r="B609" s="102">
        <v>7</v>
      </c>
      <c r="C609" s="208">
        <v>285.7758</v>
      </c>
      <c r="D609" s="208">
        <v>44.017800000000001</v>
      </c>
      <c r="E609" s="208">
        <v>2.1358000000000001</v>
      </c>
      <c r="F609" s="208">
        <v>3.7549000000000001</v>
      </c>
      <c r="G609" s="208">
        <v>9.9440000000000008</v>
      </c>
      <c r="H609" s="208">
        <v>54.3401</v>
      </c>
      <c r="I609" s="208">
        <v>17.626999999999999</v>
      </c>
      <c r="J609" s="208">
        <v>102.8737</v>
      </c>
      <c r="K609" s="208">
        <v>24.4892</v>
      </c>
      <c r="L609" s="208">
        <v>13.3528</v>
      </c>
      <c r="M609" s="208">
        <v>13.240500000000001</v>
      </c>
    </row>
    <row r="610" spans="1:13" x14ac:dyDescent="0.25">
      <c r="A610" s="280">
        <v>44951</v>
      </c>
      <c r="B610" s="102">
        <v>8</v>
      </c>
      <c r="C610" s="208">
        <v>310.12299999999999</v>
      </c>
      <c r="D610" s="208">
        <v>49.764899999999997</v>
      </c>
      <c r="E610" s="208">
        <v>2.3616000000000001</v>
      </c>
      <c r="F610" s="208">
        <v>4.149</v>
      </c>
      <c r="G610" s="208">
        <v>11.2837</v>
      </c>
      <c r="H610" s="208">
        <v>57.9803</v>
      </c>
      <c r="I610" s="208">
        <v>18.012</v>
      </c>
      <c r="J610" s="208">
        <v>113.0723</v>
      </c>
      <c r="K610" s="208">
        <v>25.986799999999999</v>
      </c>
      <c r="L610" s="208">
        <v>12.8599</v>
      </c>
      <c r="M610" s="208">
        <v>14.6525</v>
      </c>
    </row>
    <row r="611" spans="1:13" x14ac:dyDescent="0.25">
      <c r="A611" s="280">
        <v>44951</v>
      </c>
      <c r="B611" s="102">
        <v>9</v>
      </c>
      <c r="C611" s="208">
        <v>308.58909999999997</v>
      </c>
      <c r="D611" s="208">
        <v>49.317999999999998</v>
      </c>
      <c r="E611" s="208">
        <v>2.3203999999999998</v>
      </c>
      <c r="F611" s="208">
        <v>3.7452999999999999</v>
      </c>
      <c r="G611" s="208">
        <v>10.8545</v>
      </c>
      <c r="H611" s="208">
        <v>57.347499999999997</v>
      </c>
      <c r="I611" s="208">
        <v>17.659800000000001</v>
      </c>
      <c r="J611" s="208">
        <v>115.7525</v>
      </c>
      <c r="K611" s="208">
        <v>23.939299999999999</v>
      </c>
      <c r="L611" s="208">
        <v>12.620100000000001</v>
      </c>
      <c r="M611" s="208">
        <v>15.031700000000001</v>
      </c>
    </row>
    <row r="612" spans="1:13" x14ac:dyDescent="0.25">
      <c r="A612" s="280">
        <v>44951</v>
      </c>
      <c r="B612" s="102">
        <v>10</v>
      </c>
      <c r="C612" s="208">
        <v>301.37810000000002</v>
      </c>
      <c r="D612" s="208">
        <v>48.459299999999999</v>
      </c>
      <c r="E612" s="208">
        <v>2.2883</v>
      </c>
      <c r="F612" s="208">
        <v>3.0571000000000002</v>
      </c>
      <c r="G612" s="208">
        <v>9.7266999999999992</v>
      </c>
      <c r="H612" s="208">
        <v>56.136899999999997</v>
      </c>
      <c r="I612" s="208">
        <v>17.222000000000001</v>
      </c>
      <c r="J612" s="208">
        <v>115.4616</v>
      </c>
      <c r="K612" s="208">
        <v>21.560700000000001</v>
      </c>
      <c r="L612" s="208">
        <v>12.8752</v>
      </c>
      <c r="M612" s="208">
        <v>14.590299999999999</v>
      </c>
    </row>
    <row r="613" spans="1:13" x14ac:dyDescent="0.25">
      <c r="A613" s="280">
        <v>44951</v>
      </c>
      <c r="B613" s="102">
        <v>11</v>
      </c>
      <c r="C613" s="208">
        <v>292.72680000000003</v>
      </c>
      <c r="D613" s="208">
        <v>47.029200000000003</v>
      </c>
      <c r="E613" s="208">
        <v>2.1964999999999999</v>
      </c>
      <c r="F613" s="208">
        <v>2.8689</v>
      </c>
      <c r="G613" s="208">
        <v>8.3658999999999999</v>
      </c>
      <c r="H613" s="208">
        <v>54.5961</v>
      </c>
      <c r="I613" s="208">
        <v>16.707899999999999</v>
      </c>
      <c r="J613" s="208">
        <v>113.8707</v>
      </c>
      <c r="K613" s="208">
        <v>20.102</v>
      </c>
      <c r="L613" s="208">
        <v>13.0701</v>
      </c>
      <c r="M613" s="208">
        <v>13.919499999999999</v>
      </c>
    </row>
    <row r="614" spans="1:13" x14ac:dyDescent="0.25">
      <c r="A614" s="280">
        <v>44951</v>
      </c>
      <c r="B614" s="102">
        <v>12</v>
      </c>
      <c r="C614" s="208">
        <v>283.71050000000002</v>
      </c>
      <c r="D614" s="208">
        <v>46.060400000000001</v>
      </c>
      <c r="E614" s="208">
        <v>2.2301000000000002</v>
      </c>
      <c r="F614" s="208">
        <v>2.6621999999999999</v>
      </c>
      <c r="G614" s="208">
        <v>7.2762000000000002</v>
      </c>
      <c r="H614" s="208">
        <v>51.677399999999999</v>
      </c>
      <c r="I614" s="208">
        <v>16.227599999999999</v>
      </c>
      <c r="J614" s="208">
        <v>111.8616</v>
      </c>
      <c r="K614" s="208">
        <v>19.008199999999999</v>
      </c>
      <c r="L614" s="208">
        <v>13.270200000000001</v>
      </c>
      <c r="M614" s="208">
        <v>13.4366</v>
      </c>
    </row>
    <row r="615" spans="1:13" x14ac:dyDescent="0.25">
      <c r="A615" s="280">
        <v>44951</v>
      </c>
      <c r="B615" s="102">
        <v>13</v>
      </c>
      <c r="C615" s="208">
        <v>276.69819999999999</v>
      </c>
      <c r="D615" s="208">
        <v>45.114899999999999</v>
      </c>
      <c r="E615" s="208">
        <v>2.1884000000000001</v>
      </c>
      <c r="F615" s="208">
        <v>2.6061000000000001</v>
      </c>
      <c r="G615" s="208">
        <v>6.6811999999999996</v>
      </c>
      <c r="H615" s="208">
        <v>50.3187</v>
      </c>
      <c r="I615" s="208">
        <v>15.7811</v>
      </c>
      <c r="J615" s="208">
        <v>111.10469999999999</v>
      </c>
      <c r="K615" s="208">
        <v>17.9392</v>
      </c>
      <c r="L615" s="208">
        <v>12.223800000000001</v>
      </c>
      <c r="M615" s="208">
        <v>12.7401</v>
      </c>
    </row>
    <row r="616" spans="1:13" x14ac:dyDescent="0.25">
      <c r="A616" s="280">
        <v>44951</v>
      </c>
      <c r="B616" s="102">
        <v>14</v>
      </c>
      <c r="C616" s="208">
        <v>273.99950000000001</v>
      </c>
      <c r="D616" s="208">
        <v>44.544499999999999</v>
      </c>
      <c r="E616" s="208">
        <v>2.1133000000000002</v>
      </c>
      <c r="F616" s="208">
        <v>2.5009999999999999</v>
      </c>
      <c r="G616" s="208">
        <v>6.5598999999999998</v>
      </c>
      <c r="H616" s="208">
        <v>49.575800000000001</v>
      </c>
      <c r="I616" s="208">
        <v>15.702199999999999</v>
      </c>
      <c r="J616" s="208">
        <v>110.581</v>
      </c>
      <c r="K616" s="208">
        <v>17.217500000000001</v>
      </c>
      <c r="L616" s="208">
        <v>12.613200000000001</v>
      </c>
      <c r="M616" s="208">
        <v>12.591100000000001</v>
      </c>
    </row>
    <row r="617" spans="1:13" x14ac:dyDescent="0.25">
      <c r="A617" s="280">
        <v>44951</v>
      </c>
      <c r="B617" s="102">
        <v>15</v>
      </c>
      <c r="C617" s="208">
        <v>274.34190000000001</v>
      </c>
      <c r="D617" s="208">
        <v>44.451599999999999</v>
      </c>
      <c r="E617" s="208">
        <v>2.2029999999999998</v>
      </c>
      <c r="F617" s="208">
        <v>2.5</v>
      </c>
      <c r="G617" s="208">
        <v>7.1810999999999998</v>
      </c>
      <c r="H617" s="208">
        <v>49.848199999999999</v>
      </c>
      <c r="I617" s="208">
        <v>15.829000000000001</v>
      </c>
      <c r="J617" s="208">
        <v>109.9234</v>
      </c>
      <c r="K617" s="208">
        <v>16.7562</v>
      </c>
      <c r="L617" s="208">
        <v>13.053900000000001</v>
      </c>
      <c r="M617" s="208">
        <v>12.595499999999999</v>
      </c>
    </row>
    <row r="618" spans="1:13" x14ac:dyDescent="0.25">
      <c r="A618" s="280">
        <v>44951</v>
      </c>
      <c r="B618" s="102">
        <v>16</v>
      </c>
      <c r="C618" s="208">
        <v>278.25760000000002</v>
      </c>
      <c r="D618" s="208">
        <v>44.909399999999998</v>
      </c>
      <c r="E618" s="208">
        <v>2.2121</v>
      </c>
      <c r="F618" s="208">
        <v>2.7559999999999998</v>
      </c>
      <c r="G618" s="208">
        <v>8.0945999999999998</v>
      </c>
      <c r="H618" s="208">
        <v>50.036200000000001</v>
      </c>
      <c r="I618" s="208">
        <v>16.097999999999999</v>
      </c>
      <c r="J618" s="208">
        <v>111.4893</v>
      </c>
      <c r="K618" s="208">
        <v>17.3371</v>
      </c>
      <c r="L618" s="208">
        <v>12.5701</v>
      </c>
      <c r="M618" s="208">
        <v>12.754799999999999</v>
      </c>
    </row>
    <row r="619" spans="1:13" x14ac:dyDescent="0.25">
      <c r="A619" s="280">
        <v>44951</v>
      </c>
      <c r="B619" s="102">
        <v>17</v>
      </c>
      <c r="C619" s="208">
        <v>285.22629999999998</v>
      </c>
      <c r="D619" s="208">
        <v>45.993299999999998</v>
      </c>
      <c r="E619" s="208">
        <v>2.0802999999999998</v>
      </c>
      <c r="F619" s="208">
        <v>3.4127000000000001</v>
      </c>
      <c r="G619" s="208">
        <v>8.9893000000000001</v>
      </c>
      <c r="H619" s="208">
        <v>50.994100000000003</v>
      </c>
      <c r="I619" s="208">
        <v>16.8066</v>
      </c>
      <c r="J619" s="208">
        <v>113.13679999999999</v>
      </c>
      <c r="K619" s="208">
        <v>19.953900000000001</v>
      </c>
      <c r="L619" s="208">
        <v>10.492000000000001</v>
      </c>
      <c r="M619" s="208">
        <v>13.3673</v>
      </c>
    </row>
    <row r="620" spans="1:13" x14ac:dyDescent="0.25">
      <c r="A620" s="280">
        <v>44951</v>
      </c>
      <c r="B620" s="102">
        <v>18</v>
      </c>
      <c r="C620" s="208">
        <v>301.7097</v>
      </c>
      <c r="D620" s="208">
        <v>50.339799999999997</v>
      </c>
      <c r="E620" s="208">
        <v>2.1103999999999998</v>
      </c>
      <c r="F620" s="208">
        <v>3.8203</v>
      </c>
      <c r="G620" s="208">
        <v>9.8846000000000007</v>
      </c>
      <c r="H620" s="208">
        <v>54.961300000000001</v>
      </c>
      <c r="I620" s="208">
        <v>18.615500000000001</v>
      </c>
      <c r="J620" s="208">
        <v>114.67400000000001</v>
      </c>
      <c r="K620" s="208">
        <v>22.268899999999999</v>
      </c>
      <c r="L620" s="208">
        <v>11.262700000000001</v>
      </c>
      <c r="M620" s="208">
        <v>13.7722</v>
      </c>
    </row>
    <row r="621" spans="1:13" x14ac:dyDescent="0.25">
      <c r="A621" s="280">
        <v>44951</v>
      </c>
      <c r="B621" s="102">
        <v>19</v>
      </c>
      <c r="C621" s="208">
        <v>309.33089999999999</v>
      </c>
      <c r="D621" s="208">
        <v>52.982100000000003</v>
      </c>
      <c r="E621" s="208">
        <v>2.1970999999999998</v>
      </c>
      <c r="F621" s="208">
        <v>4.0312999999999999</v>
      </c>
      <c r="G621" s="208">
        <v>10.2143</v>
      </c>
      <c r="H621" s="208">
        <v>56.660200000000003</v>
      </c>
      <c r="I621" s="208">
        <v>19.942399999999999</v>
      </c>
      <c r="J621" s="208">
        <v>113.8968</v>
      </c>
      <c r="K621" s="208">
        <v>22.682400000000001</v>
      </c>
      <c r="L621" s="208">
        <v>12.4124</v>
      </c>
      <c r="M621" s="208">
        <v>14.3119</v>
      </c>
    </row>
    <row r="622" spans="1:13" x14ac:dyDescent="0.25">
      <c r="A622" s="280">
        <v>44951</v>
      </c>
      <c r="B622" s="102">
        <v>20</v>
      </c>
      <c r="C622" s="208">
        <v>301.9502</v>
      </c>
      <c r="D622" s="208">
        <v>51.446300000000001</v>
      </c>
      <c r="E622" s="208">
        <v>2.1410999999999998</v>
      </c>
      <c r="F622" s="208">
        <v>3.9510000000000001</v>
      </c>
      <c r="G622" s="208">
        <v>9.9148999999999994</v>
      </c>
      <c r="H622" s="208">
        <v>55.691099999999999</v>
      </c>
      <c r="I622" s="208">
        <v>19.9864</v>
      </c>
      <c r="J622" s="208">
        <v>109.5684</v>
      </c>
      <c r="K622" s="208">
        <v>22.602900000000002</v>
      </c>
      <c r="L622" s="208">
        <v>12.5276</v>
      </c>
      <c r="M622" s="208">
        <v>14.1205</v>
      </c>
    </row>
    <row r="623" spans="1:13" x14ac:dyDescent="0.25">
      <c r="A623" s="280">
        <v>44951</v>
      </c>
      <c r="B623" s="102">
        <v>21</v>
      </c>
      <c r="C623" s="208">
        <v>292.39589999999998</v>
      </c>
      <c r="D623" s="208">
        <v>49.324599999999997</v>
      </c>
      <c r="E623" s="208">
        <v>2.1044</v>
      </c>
      <c r="F623" s="208">
        <v>3.7359</v>
      </c>
      <c r="G623" s="208">
        <v>9.4329000000000001</v>
      </c>
      <c r="H623" s="208">
        <v>53.966999999999999</v>
      </c>
      <c r="I623" s="208">
        <v>19.6067</v>
      </c>
      <c r="J623" s="208">
        <v>106.5089</v>
      </c>
      <c r="K623" s="208">
        <v>21.953499999999998</v>
      </c>
      <c r="L623" s="208">
        <v>12.3771</v>
      </c>
      <c r="M623" s="208">
        <v>13.3849</v>
      </c>
    </row>
    <row r="624" spans="1:13" x14ac:dyDescent="0.25">
      <c r="A624" s="280">
        <v>44951</v>
      </c>
      <c r="B624" s="102">
        <v>22</v>
      </c>
      <c r="C624" s="208">
        <v>278.79140000000001</v>
      </c>
      <c r="D624" s="208">
        <v>47.306100000000001</v>
      </c>
      <c r="E624" s="208">
        <v>2.1057999999999999</v>
      </c>
      <c r="F624" s="208">
        <v>3.4214000000000002</v>
      </c>
      <c r="G624" s="208">
        <v>8.7669999999999995</v>
      </c>
      <c r="H624" s="208">
        <v>50.734400000000001</v>
      </c>
      <c r="I624" s="208">
        <v>18.421800000000001</v>
      </c>
      <c r="J624" s="208">
        <v>102.60760000000001</v>
      </c>
      <c r="K624" s="208">
        <v>21.093499999999999</v>
      </c>
      <c r="L624" s="208">
        <v>12.242900000000001</v>
      </c>
      <c r="M624" s="208">
        <v>12.0909</v>
      </c>
    </row>
    <row r="625" spans="1:13" x14ac:dyDescent="0.25">
      <c r="A625" s="280">
        <v>44951</v>
      </c>
      <c r="B625" s="102">
        <v>23</v>
      </c>
      <c r="C625" s="208">
        <v>258.66640000000001</v>
      </c>
      <c r="D625" s="208">
        <v>43.471800000000002</v>
      </c>
      <c r="E625" s="208">
        <v>2.0425</v>
      </c>
      <c r="F625" s="208">
        <v>3.1318999999999999</v>
      </c>
      <c r="G625" s="208">
        <v>7.9497999999999998</v>
      </c>
      <c r="H625" s="208">
        <v>45.674999999999997</v>
      </c>
      <c r="I625" s="208">
        <v>16.8504</v>
      </c>
      <c r="J625" s="208">
        <v>96.188000000000002</v>
      </c>
      <c r="K625" s="208">
        <v>19.9239</v>
      </c>
      <c r="L625" s="208">
        <v>12.173500000000001</v>
      </c>
      <c r="M625" s="208">
        <v>11.259600000000001</v>
      </c>
    </row>
    <row r="626" spans="1:13" x14ac:dyDescent="0.25">
      <c r="A626" s="280">
        <v>44951</v>
      </c>
      <c r="B626" s="102">
        <v>24</v>
      </c>
      <c r="C626" s="208">
        <v>241.45320000000001</v>
      </c>
      <c r="D626" s="208">
        <v>39.579799999999999</v>
      </c>
      <c r="E626" s="208">
        <v>1.9353</v>
      </c>
      <c r="F626" s="208">
        <v>2.8386999999999998</v>
      </c>
      <c r="G626" s="208">
        <v>7.3185000000000002</v>
      </c>
      <c r="H626" s="208">
        <v>42.0458</v>
      </c>
      <c r="I626" s="208">
        <v>15.541499999999999</v>
      </c>
      <c r="J626" s="208">
        <v>90.459299999999999</v>
      </c>
      <c r="K626" s="208">
        <v>19.2803</v>
      </c>
      <c r="L626" s="208">
        <v>11.9589</v>
      </c>
      <c r="M626" s="208">
        <v>10.495100000000001</v>
      </c>
    </row>
    <row r="627" spans="1:13" x14ac:dyDescent="0.25">
      <c r="A627" s="280">
        <v>44952</v>
      </c>
      <c r="B627" s="102">
        <v>1</v>
      </c>
      <c r="C627" s="208">
        <v>228.99529999999999</v>
      </c>
      <c r="D627" s="208">
        <v>36.407600000000002</v>
      </c>
      <c r="E627" s="208">
        <v>1.6932</v>
      </c>
      <c r="F627" s="208">
        <v>2.6543000000000001</v>
      </c>
      <c r="G627" s="208">
        <v>7.0834999999999999</v>
      </c>
      <c r="H627" s="208">
        <v>38.943399999999997</v>
      </c>
      <c r="I627" s="208">
        <v>14.6236</v>
      </c>
      <c r="J627" s="208">
        <v>86.753600000000006</v>
      </c>
      <c r="K627" s="208">
        <v>18.857900000000001</v>
      </c>
      <c r="L627" s="208">
        <v>11.9649</v>
      </c>
      <c r="M627" s="208">
        <v>10.013299999999999</v>
      </c>
    </row>
    <row r="628" spans="1:13" x14ac:dyDescent="0.25">
      <c r="A628" s="280">
        <v>44952</v>
      </c>
      <c r="B628" s="102">
        <v>2</v>
      </c>
      <c r="C628" s="208">
        <v>221.00020000000001</v>
      </c>
      <c r="D628" s="208">
        <v>34.537799999999997</v>
      </c>
      <c r="E628" s="208">
        <v>1.5135000000000001</v>
      </c>
      <c r="F628" s="208">
        <v>2.5737000000000001</v>
      </c>
      <c r="G628" s="208">
        <v>6.8715000000000002</v>
      </c>
      <c r="H628" s="208">
        <v>37.706899999999997</v>
      </c>
      <c r="I628" s="208">
        <v>14.115600000000001</v>
      </c>
      <c r="J628" s="208">
        <v>84.459500000000006</v>
      </c>
      <c r="K628" s="208">
        <v>18.751200000000001</v>
      </c>
      <c r="L628" s="208">
        <v>10.675000000000001</v>
      </c>
      <c r="M628" s="208">
        <v>9.7955000000000005</v>
      </c>
    </row>
    <row r="629" spans="1:13" x14ac:dyDescent="0.25">
      <c r="A629" s="280">
        <v>44952</v>
      </c>
      <c r="B629" s="102">
        <v>3</v>
      </c>
      <c r="C629" s="208">
        <v>218.4502</v>
      </c>
      <c r="D629" s="208">
        <v>33.567100000000003</v>
      </c>
      <c r="E629" s="208">
        <v>1.4888999999999999</v>
      </c>
      <c r="F629" s="208">
        <v>2.5213999999999999</v>
      </c>
      <c r="G629" s="208">
        <v>6.8139000000000003</v>
      </c>
      <c r="H629" s="208">
        <v>37.233499999999999</v>
      </c>
      <c r="I629" s="208">
        <v>13.9503</v>
      </c>
      <c r="J629" s="208">
        <v>83.935699999999997</v>
      </c>
      <c r="K629" s="208">
        <v>18.856400000000001</v>
      </c>
      <c r="L629" s="208">
        <v>10.3017</v>
      </c>
      <c r="M629" s="208">
        <v>9.7812999999999999</v>
      </c>
    </row>
    <row r="630" spans="1:13" x14ac:dyDescent="0.25">
      <c r="A630" s="280">
        <v>44952</v>
      </c>
      <c r="B630" s="102">
        <v>4</v>
      </c>
      <c r="C630" s="208">
        <v>218.63149999999999</v>
      </c>
      <c r="D630" s="208">
        <v>33.240699999999997</v>
      </c>
      <c r="E630" s="208">
        <v>1.4238</v>
      </c>
      <c r="F630" s="208">
        <v>2.5539999999999998</v>
      </c>
      <c r="G630" s="208">
        <v>6.8440000000000003</v>
      </c>
      <c r="H630" s="208">
        <v>37.876899999999999</v>
      </c>
      <c r="I630" s="208">
        <v>13.929600000000001</v>
      </c>
      <c r="J630" s="208">
        <v>83.760199999999998</v>
      </c>
      <c r="K630" s="208">
        <v>18.996600000000001</v>
      </c>
      <c r="L630" s="208">
        <v>10.130800000000001</v>
      </c>
      <c r="M630" s="208">
        <v>9.8749000000000002</v>
      </c>
    </row>
    <row r="631" spans="1:13" x14ac:dyDescent="0.25">
      <c r="A631" s="280">
        <v>44952</v>
      </c>
      <c r="B631" s="102">
        <v>5</v>
      </c>
      <c r="C631" s="208">
        <v>227.71809999999999</v>
      </c>
      <c r="D631" s="208">
        <v>34.028799999999997</v>
      </c>
      <c r="E631" s="208">
        <v>1.4572000000000001</v>
      </c>
      <c r="F631" s="208">
        <v>2.7019000000000002</v>
      </c>
      <c r="G631" s="208">
        <v>7.0834000000000001</v>
      </c>
      <c r="H631" s="208">
        <v>40.745199999999997</v>
      </c>
      <c r="I631" s="208">
        <v>14.3589</v>
      </c>
      <c r="J631" s="208">
        <v>86.324700000000007</v>
      </c>
      <c r="K631" s="208">
        <v>19.820499999999999</v>
      </c>
      <c r="L631" s="208">
        <v>10.8399</v>
      </c>
      <c r="M631" s="208">
        <v>10.3576</v>
      </c>
    </row>
    <row r="632" spans="1:13" x14ac:dyDescent="0.25">
      <c r="A632" s="280">
        <v>44952</v>
      </c>
      <c r="B632" s="102">
        <v>6</v>
      </c>
      <c r="C632" s="208">
        <v>246.49379999999999</v>
      </c>
      <c r="D632" s="208">
        <v>36.2226</v>
      </c>
      <c r="E632" s="208">
        <v>1.5156000000000001</v>
      </c>
      <c r="F632" s="208">
        <v>2.9828999999999999</v>
      </c>
      <c r="G632" s="208">
        <v>7.8971999999999998</v>
      </c>
      <c r="H632" s="208">
        <v>46.194600000000001</v>
      </c>
      <c r="I632" s="208">
        <v>15.5276</v>
      </c>
      <c r="J632" s="208">
        <v>91.883399999999995</v>
      </c>
      <c r="K632" s="208">
        <v>21.612300000000001</v>
      </c>
      <c r="L632" s="208">
        <v>11.1861</v>
      </c>
      <c r="M632" s="208">
        <v>11.471500000000001</v>
      </c>
    </row>
    <row r="633" spans="1:13" x14ac:dyDescent="0.25">
      <c r="A633" s="280">
        <v>44952</v>
      </c>
      <c r="B633" s="102">
        <v>7</v>
      </c>
      <c r="C633" s="208">
        <v>274.46429999999998</v>
      </c>
      <c r="D633" s="208">
        <v>40.993699999999997</v>
      </c>
      <c r="E633" s="208">
        <v>1.9056</v>
      </c>
      <c r="F633" s="208">
        <v>3.5081000000000002</v>
      </c>
      <c r="G633" s="208">
        <v>8.9956999999999994</v>
      </c>
      <c r="H633" s="208">
        <v>52.612499999999997</v>
      </c>
      <c r="I633" s="208">
        <v>17.282699999999998</v>
      </c>
      <c r="J633" s="208">
        <v>101.1063</v>
      </c>
      <c r="K633" s="208">
        <v>23.929300000000001</v>
      </c>
      <c r="L633" s="208">
        <v>11.0229</v>
      </c>
      <c r="M633" s="208">
        <v>13.1075</v>
      </c>
    </row>
    <row r="634" spans="1:13" x14ac:dyDescent="0.25">
      <c r="A634" s="280">
        <v>44952</v>
      </c>
      <c r="B634" s="102">
        <v>8</v>
      </c>
      <c r="C634" s="208">
        <v>297.98050000000001</v>
      </c>
      <c r="D634" s="208">
        <v>46.293500000000002</v>
      </c>
      <c r="E634" s="208">
        <v>1.9550000000000001</v>
      </c>
      <c r="F634" s="208">
        <v>3.8563999999999998</v>
      </c>
      <c r="G634" s="208">
        <v>10.2996</v>
      </c>
      <c r="H634" s="208">
        <v>56.864899999999999</v>
      </c>
      <c r="I634" s="208">
        <v>17.640999999999998</v>
      </c>
      <c r="J634" s="208">
        <v>111.1404</v>
      </c>
      <c r="K634" s="208">
        <v>24.787800000000001</v>
      </c>
      <c r="L634" s="208">
        <v>10.5952</v>
      </c>
      <c r="M634" s="208">
        <v>14.5467</v>
      </c>
    </row>
    <row r="635" spans="1:13" x14ac:dyDescent="0.25">
      <c r="A635" s="280">
        <v>44952</v>
      </c>
      <c r="B635" s="102">
        <v>9</v>
      </c>
      <c r="C635" s="208">
        <v>295.10039999999998</v>
      </c>
      <c r="D635" s="208">
        <v>45.890900000000002</v>
      </c>
      <c r="E635" s="208">
        <v>1.9341999999999999</v>
      </c>
      <c r="F635" s="208">
        <v>3.4312999999999998</v>
      </c>
      <c r="G635" s="208">
        <v>10.0031</v>
      </c>
      <c r="H635" s="208">
        <v>56.576799999999999</v>
      </c>
      <c r="I635" s="208">
        <v>17.2028</v>
      </c>
      <c r="J635" s="208">
        <v>112.5934</v>
      </c>
      <c r="K635" s="208">
        <v>22.2318</v>
      </c>
      <c r="L635" s="208">
        <v>10.6058</v>
      </c>
      <c r="M635" s="208">
        <v>14.6303</v>
      </c>
    </row>
    <row r="636" spans="1:13" x14ac:dyDescent="0.25">
      <c r="A636" s="280">
        <v>44952</v>
      </c>
      <c r="B636" s="102">
        <v>10</v>
      </c>
      <c r="C636" s="208">
        <v>289.77440000000001</v>
      </c>
      <c r="D636" s="208">
        <v>45.631399999999999</v>
      </c>
      <c r="E636" s="208">
        <v>2.0503999999999998</v>
      </c>
      <c r="F636" s="208">
        <v>2.8572000000000002</v>
      </c>
      <c r="G636" s="208">
        <v>8.8512000000000004</v>
      </c>
      <c r="H636" s="208">
        <v>54.94</v>
      </c>
      <c r="I636" s="208">
        <v>16.824200000000001</v>
      </c>
      <c r="J636" s="208">
        <v>113.2469</v>
      </c>
      <c r="K636" s="208">
        <v>19.787500000000001</v>
      </c>
      <c r="L636" s="208">
        <v>11.2186</v>
      </c>
      <c r="M636" s="208">
        <v>14.367000000000001</v>
      </c>
    </row>
    <row r="637" spans="1:13" x14ac:dyDescent="0.25">
      <c r="A637" s="280">
        <v>44952</v>
      </c>
      <c r="B637" s="102">
        <v>11</v>
      </c>
      <c r="C637" s="208">
        <v>282.54079999999999</v>
      </c>
      <c r="D637" s="208">
        <v>44.934699999999999</v>
      </c>
      <c r="E637" s="208">
        <v>2.1585000000000001</v>
      </c>
      <c r="F637" s="208">
        <v>2.6735000000000002</v>
      </c>
      <c r="G637" s="208">
        <v>7.7847</v>
      </c>
      <c r="H637" s="208">
        <v>53.134599999999999</v>
      </c>
      <c r="I637" s="208">
        <v>16.407599999999999</v>
      </c>
      <c r="J637" s="208">
        <v>112.6532</v>
      </c>
      <c r="K637" s="208">
        <v>18.196100000000001</v>
      </c>
      <c r="L637" s="208">
        <v>10.9864</v>
      </c>
      <c r="M637" s="208">
        <v>13.611499999999999</v>
      </c>
    </row>
    <row r="638" spans="1:13" x14ac:dyDescent="0.25">
      <c r="A638" s="280">
        <v>44952</v>
      </c>
      <c r="B638" s="102">
        <v>12</v>
      </c>
      <c r="C638" s="208">
        <v>276.80599999999998</v>
      </c>
      <c r="D638" s="208">
        <v>44.557899999999997</v>
      </c>
      <c r="E638" s="208">
        <v>2.1450999999999998</v>
      </c>
      <c r="F638" s="208">
        <v>2.5743</v>
      </c>
      <c r="G638" s="208">
        <v>6.9245999999999999</v>
      </c>
      <c r="H638" s="208">
        <v>50.891800000000003</v>
      </c>
      <c r="I638" s="208">
        <v>16.071100000000001</v>
      </c>
      <c r="J638" s="208">
        <v>111.4186</v>
      </c>
      <c r="K638" s="208">
        <v>17.831900000000001</v>
      </c>
      <c r="L638" s="208">
        <v>11.308999999999999</v>
      </c>
      <c r="M638" s="208">
        <v>13.0817</v>
      </c>
    </row>
    <row r="639" spans="1:13" x14ac:dyDescent="0.25">
      <c r="A639" s="280">
        <v>44952</v>
      </c>
      <c r="B639" s="102">
        <v>13</v>
      </c>
      <c r="C639" s="208">
        <v>270.21629999999999</v>
      </c>
      <c r="D639" s="208">
        <v>43.757800000000003</v>
      </c>
      <c r="E639" s="208">
        <v>2.1150000000000002</v>
      </c>
      <c r="F639" s="208">
        <v>2.3816999999999999</v>
      </c>
      <c r="G639" s="208">
        <v>6.6338999999999997</v>
      </c>
      <c r="H639" s="208">
        <v>49.532600000000002</v>
      </c>
      <c r="I639" s="208">
        <v>15.8797</v>
      </c>
      <c r="J639" s="208">
        <v>109.9798</v>
      </c>
      <c r="K639" s="208">
        <v>16.867899999999999</v>
      </c>
      <c r="L639" s="208">
        <v>10.3871</v>
      </c>
      <c r="M639" s="208">
        <v>12.6808</v>
      </c>
    </row>
    <row r="640" spans="1:13" x14ac:dyDescent="0.25">
      <c r="A640" s="280">
        <v>44952</v>
      </c>
      <c r="B640" s="102">
        <v>14</v>
      </c>
      <c r="C640" s="208">
        <v>268.87110000000001</v>
      </c>
      <c r="D640" s="208">
        <v>43.541400000000003</v>
      </c>
      <c r="E640" s="208">
        <v>1.9823</v>
      </c>
      <c r="F640" s="208">
        <v>2.4167000000000001</v>
      </c>
      <c r="G640" s="208">
        <v>6.8874000000000004</v>
      </c>
      <c r="H640" s="208">
        <v>49.064</v>
      </c>
      <c r="I640" s="208">
        <v>15.872999999999999</v>
      </c>
      <c r="J640" s="208">
        <v>109.50069999999999</v>
      </c>
      <c r="K640" s="208">
        <v>16.349599999999999</v>
      </c>
      <c r="L640" s="208">
        <v>10.929399999999999</v>
      </c>
      <c r="M640" s="208">
        <v>12.326599999999999</v>
      </c>
    </row>
    <row r="641" spans="1:13" x14ac:dyDescent="0.25">
      <c r="A641" s="280">
        <v>44952</v>
      </c>
      <c r="B641" s="102">
        <v>15</v>
      </c>
      <c r="C641" s="208">
        <v>269.541</v>
      </c>
      <c r="D641" s="208">
        <v>43.5488</v>
      </c>
      <c r="E641" s="208">
        <v>2.1067999999999998</v>
      </c>
      <c r="F641" s="208">
        <v>2.3614999999999999</v>
      </c>
      <c r="G641" s="208">
        <v>7.2557</v>
      </c>
      <c r="H641" s="208">
        <v>48.422800000000002</v>
      </c>
      <c r="I641" s="208">
        <v>15.6831</v>
      </c>
      <c r="J641" s="208">
        <v>110.2034</v>
      </c>
      <c r="K641" s="208">
        <v>16.040700000000001</v>
      </c>
      <c r="L641" s="208">
        <v>11.6167</v>
      </c>
      <c r="M641" s="208">
        <v>12.301500000000001</v>
      </c>
    </row>
    <row r="642" spans="1:13" x14ac:dyDescent="0.25">
      <c r="A642" s="280">
        <v>44952</v>
      </c>
      <c r="B642" s="102">
        <v>16</v>
      </c>
      <c r="C642" s="208">
        <v>273.07040000000001</v>
      </c>
      <c r="D642" s="208">
        <v>44.045400000000001</v>
      </c>
      <c r="E642" s="208">
        <v>2.0798999999999999</v>
      </c>
      <c r="F642" s="208">
        <v>2.5726</v>
      </c>
      <c r="G642" s="208">
        <v>8.1613000000000007</v>
      </c>
      <c r="H642" s="208">
        <v>48.756300000000003</v>
      </c>
      <c r="I642" s="208">
        <v>15.9734</v>
      </c>
      <c r="J642" s="208">
        <v>110.8721</v>
      </c>
      <c r="K642" s="208">
        <v>16.506699999999999</v>
      </c>
      <c r="L642" s="208">
        <v>11.492699999999999</v>
      </c>
      <c r="M642" s="208">
        <v>12.61</v>
      </c>
    </row>
    <row r="643" spans="1:13" x14ac:dyDescent="0.25">
      <c r="A643" s="280">
        <v>44952</v>
      </c>
      <c r="B643" s="102">
        <v>17</v>
      </c>
      <c r="C643" s="208">
        <v>280.57670000000002</v>
      </c>
      <c r="D643" s="208">
        <v>44.644199999999998</v>
      </c>
      <c r="E643" s="208">
        <v>2.7120000000000002</v>
      </c>
      <c r="F643" s="208">
        <v>3.1810999999999998</v>
      </c>
      <c r="G643" s="208">
        <v>9.1344999999999992</v>
      </c>
      <c r="H643" s="208">
        <v>50.087000000000003</v>
      </c>
      <c r="I643" s="208">
        <v>16.691500000000001</v>
      </c>
      <c r="J643" s="208">
        <v>111.8172</v>
      </c>
      <c r="K643" s="208">
        <v>19.630800000000001</v>
      </c>
      <c r="L643" s="208">
        <v>9.5256000000000007</v>
      </c>
      <c r="M643" s="208">
        <v>13.152799999999999</v>
      </c>
    </row>
    <row r="644" spans="1:13" x14ac:dyDescent="0.25">
      <c r="A644" s="280">
        <v>44952</v>
      </c>
      <c r="B644" s="102">
        <v>18</v>
      </c>
      <c r="C644" s="208">
        <v>296.346</v>
      </c>
      <c r="D644" s="208">
        <v>48.096400000000003</v>
      </c>
      <c r="E644" s="208">
        <v>2.7077</v>
      </c>
      <c r="F644" s="208">
        <v>3.6503000000000001</v>
      </c>
      <c r="G644" s="208">
        <v>9.9587000000000003</v>
      </c>
      <c r="H644" s="208">
        <v>54.236600000000003</v>
      </c>
      <c r="I644" s="208">
        <v>18.313199999999998</v>
      </c>
      <c r="J644" s="208">
        <v>113.8021</v>
      </c>
      <c r="K644" s="208">
        <v>21.707799999999999</v>
      </c>
      <c r="L644" s="208">
        <v>10.458500000000001</v>
      </c>
      <c r="M644" s="208">
        <v>13.4147</v>
      </c>
    </row>
    <row r="645" spans="1:13" x14ac:dyDescent="0.25">
      <c r="A645" s="280">
        <v>44952</v>
      </c>
      <c r="B645" s="102">
        <v>19</v>
      </c>
      <c r="C645" s="208">
        <v>302.95080000000002</v>
      </c>
      <c r="D645" s="208">
        <v>50.414299999999997</v>
      </c>
      <c r="E645" s="208">
        <v>2.7408000000000001</v>
      </c>
      <c r="F645" s="208">
        <v>3.8593000000000002</v>
      </c>
      <c r="G645" s="208">
        <v>10.333500000000001</v>
      </c>
      <c r="H645" s="208">
        <v>55.3797</v>
      </c>
      <c r="I645" s="208">
        <v>19.614000000000001</v>
      </c>
      <c r="J645" s="208">
        <v>112.9109</v>
      </c>
      <c r="K645" s="208">
        <v>22.254799999999999</v>
      </c>
      <c r="L645" s="208">
        <v>11.6332</v>
      </c>
      <c r="M645" s="208">
        <v>13.8103</v>
      </c>
    </row>
    <row r="646" spans="1:13" x14ac:dyDescent="0.25">
      <c r="A646" s="280">
        <v>44952</v>
      </c>
      <c r="B646" s="102">
        <v>20</v>
      </c>
      <c r="C646" s="208">
        <v>295.28469999999999</v>
      </c>
      <c r="D646" s="208">
        <v>48.786999999999999</v>
      </c>
      <c r="E646" s="208">
        <v>2.7623000000000002</v>
      </c>
      <c r="F646" s="208">
        <v>3.7793000000000001</v>
      </c>
      <c r="G646" s="208">
        <v>9.8926999999999996</v>
      </c>
      <c r="H646" s="208">
        <v>54.665199999999999</v>
      </c>
      <c r="I646" s="208">
        <v>19.5169</v>
      </c>
      <c r="J646" s="208">
        <v>108.8245</v>
      </c>
      <c r="K646" s="208">
        <v>22.1493</v>
      </c>
      <c r="L646" s="208">
        <v>11.2681</v>
      </c>
      <c r="M646" s="208">
        <v>13.6394</v>
      </c>
    </row>
    <row r="647" spans="1:13" x14ac:dyDescent="0.25">
      <c r="A647" s="280">
        <v>44952</v>
      </c>
      <c r="B647" s="102">
        <v>21</v>
      </c>
      <c r="C647" s="208">
        <v>285.27640000000002</v>
      </c>
      <c r="D647" s="208">
        <v>46.7697</v>
      </c>
      <c r="E647" s="208">
        <v>2.1939000000000002</v>
      </c>
      <c r="F647" s="208">
        <v>3.6545999999999998</v>
      </c>
      <c r="G647" s="208">
        <v>9.577</v>
      </c>
      <c r="H647" s="208">
        <v>52.521700000000003</v>
      </c>
      <c r="I647" s="208">
        <v>19.203800000000001</v>
      </c>
      <c r="J647" s="208">
        <v>105.4654</v>
      </c>
      <c r="K647" s="208">
        <v>21.796099999999999</v>
      </c>
      <c r="L647" s="208">
        <v>10.9407</v>
      </c>
      <c r="M647" s="208">
        <v>13.153499999999999</v>
      </c>
    </row>
    <row r="648" spans="1:13" x14ac:dyDescent="0.25">
      <c r="A648" s="280">
        <v>44952</v>
      </c>
      <c r="B648" s="102">
        <v>22</v>
      </c>
      <c r="C648" s="208">
        <v>273.34809999999999</v>
      </c>
      <c r="D648" s="208">
        <v>44.961500000000001</v>
      </c>
      <c r="E648" s="208">
        <v>2.5449000000000002</v>
      </c>
      <c r="F648" s="208">
        <v>3.4496000000000002</v>
      </c>
      <c r="G648" s="208">
        <v>8.9883000000000006</v>
      </c>
      <c r="H648" s="208">
        <v>49.674900000000001</v>
      </c>
      <c r="I648" s="208">
        <v>18.314800000000002</v>
      </c>
      <c r="J648" s="208">
        <v>101.3985</v>
      </c>
      <c r="K648" s="208">
        <v>20.933499999999999</v>
      </c>
      <c r="L648" s="208">
        <v>10.9155</v>
      </c>
      <c r="M648" s="208">
        <v>12.166600000000001</v>
      </c>
    </row>
    <row r="649" spans="1:13" x14ac:dyDescent="0.25">
      <c r="A649" s="280">
        <v>44952</v>
      </c>
      <c r="B649" s="102">
        <v>23</v>
      </c>
      <c r="C649" s="208">
        <v>255.15819999999999</v>
      </c>
      <c r="D649" s="208">
        <v>41.2395</v>
      </c>
      <c r="E649" s="208">
        <v>2.6810999999999998</v>
      </c>
      <c r="F649" s="208">
        <v>3.129</v>
      </c>
      <c r="G649" s="208">
        <v>8.0905000000000005</v>
      </c>
      <c r="H649" s="208">
        <v>45.118000000000002</v>
      </c>
      <c r="I649" s="208">
        <v>16.7759</v>
      </c>
      <c r="J649" s="208">
        <v>95.797499999999999</v>
      </c>
      <c r="K649" s="208">
        <v>19.912500000000001</v>
      </c>
      <c r="L649" s="208">
        <v>11.1578</v>
      </c>
      <c r="M649" s="208">
        <v>11.256399999999999</v>
      </c>
    </row>
    <row r="650" spans="1:13" x14ac:dyDescent="0.25">
      <c r="A650" s="280">
        <v>44952</v>
      </c>
      <c r="B650" s="102">
        <v>24</v>
      </c>
      <c r="C650" s="208">
        <v>239.32069999999999</v>
      </c>
      <c r="D650" s="208">
        <v>38.194600000000001</v>
      </c>
      <c r="E650" s="208">
        <v>2.6514000000000002</v>
      </c>
      <c r="F650" s="208">
        <v>2.8843999999999999</v>
      </c>
      <c r="G650" s="208">
        <v>7.4722999999999997</v>
      </c>
      <c r="H650" s="208">
        <v>41.784999999999997</v>
      </c>
      <c r="I650" s="208">
        <v>15.407299999999999</v>
      </c>
      <c r="J650" s="208">
        <v>90.276600000000002</v>
      </c>
      <c r="K650" s="208">
        <v>19.282299999999999</v>
      </c>
      <c r="L650" s="208">
        <v>10.894500000000001</v>
      </c>
      <c r="M650" s="208">
        <v>10.472300000000001</v>
      </c>
    </row>
    <row r="651" spans="1:13" x14ac:dyDescent="0.25">
      <c r="A651" s="280">
        <v>44953</v>
      </c>
      <c r="B651" s="102">
        <v>1</v>
      </c>
      <c r="C651" s="208">
        <v>227.73249999999999</v>
      </c>
      <c r="D651" s="208">
        <v>35.634</v>
      </c>
      <c r="E651" s="208">
        <v>2.7382</v>
      </c>
      <c r="F651" s="208">
        <v>2.6857000000000002</v>
      </c>
      <c r="G651" s="208">
        <v>7.1927000000000003</v>
      </c>
      <c r="H651" s="208">
        <v>38.631</v>
      </c>
      <c r="I651" s="208">
        <v>14.5318</v>
      </c>
      <c r="J651" s="208">
        <v>86.531800000000004</v>
      </c>
      <c r="K651" s="208">
        <v>19.0245</v>
      </c>
      <c r="L651" s="208">
        <v>10.758599999999999</v>
      </c>
      <c r="M651" s="208">
        <v>10.004200000000001</v>
      </c>
    </row>
    <row r="652" spans="1:13" x14ac:dyDescent="0.25">
      <c r="A652" s="280">
        <v>44953</v>
      </c>
      <c r="B652" s="102">
        <v>2</v>
      </c>
      <c r="C652" s="208">
        <v>222.7955</v>
      </c>
      <c r="D652" s="208">
        <v>34.331899999999997</v>
      </c>
      <c r="E652" s="208">
        <v>2.6848999999999998</v>
      </c>
      <c r="F652" s="208">
        <v>2.6092</v>
      </c>
      <c r="G652" s="208">
        <v>7.0961999999999996</v>
      </c>
      <c r="H652" s="208">
        <v>38.287100000000002</v>
      </c>
      <c r="I652" s="208">
        <v>14.082599999999999</v>
      </c>
      <c r="J652" s="208">
        <v>84.461600000000004</v>
      </c>
      <c r="K652" s="208">
        <v>19.128599999999999</v>
      </c>
      <c r="L652" s="208">
        <v>10.2583</v>
      </c>
      <c r="M652" s="208">
        <v>9.8551000000000002</v>
      </c>
    </row>
    <row r="653" spans="1:13" x14ac:dyDescent="0.25">
      <c r="A653" s="280">
        <v>44953</v>
      </c>
      <c r="B653" s="102">
        <v>3</v>
      </c>
      <c r="C653" s="208">
        <v>221.09030000000001</v>
      </c>
      <c r="D653" s="208">
        <v>33.393599999999999</v>
      </c>
      <c r="E653" s="208">
        <v>2.5560999999999998</v>
      </c>
      <c r="F653" s="208">
        <v>2.5821000000000001</v>
      </c>
      <c r="G653" s="208">
        <v>7.0885999999999996</v>
      </c>
      <c r="H653" s="208">
        <v>38.761000000000003</v>
      </c>
      <c r="I653" s="208">
        <v>13.9382</v>
      </c>
      <c r="J653" s="208">
        <v>83.8416</v>
      </c>
      <c r="K653" s="208">
        <v>19.377400000000002</v>
      </c>
      <c r="L653" s="208">
        <v>9.7007999999999992</v>
      </c>
      <c r="M653" s="208">
        <v>9.8508999999999993</v>
      </c>
    </row>
    <row r="654" spans="1:13" x14ac:dyDescent="0.25">
      <c r="A654" s="280">
        <v>44953</v>
      </c>
      <c r="B654" s="102">
        <v>4</v>
      </c>
      <c r="C654" s="208">
        <v>221.07400000000001</v>
      </c>
      <c r="D654" s="208">
        <v>33.256999999999998</v>
      </c>
      <c r="E654" s="208">
        <v>2.3965000000000001</v>
      </c>
      <c r="F654" s="208">
        <v>2.5941999999999998</v>
      </c>
      <c r="G654" s="208">
        <v>7.2126999999999999</v>
      </c>
      <c r="H654" s="208">
        <v>38.644799999999996</v>
      </c>
      <c r="I654" s="208">
        <v>13.885899999999999</v>
      </c>
      <c r="J654" s="208">
        <v>83.994699999999995</v>
      </c>
      <c r="K654" s="208">
        <v>19.578299999999999</v>
      </c>
      <c r="L654" s="208">
        <v>9.4990000000000006</v>
      </c>
      <c r="M654" s="208">
        <v>10.010899999999999</v>
      </c>
    </row>
    <row r="655" spans="1:13" x14ac:dyDescent="0.25">
      <c r="A655" s="280">
        <v>44953</v>
      </c>
      <c r="B655" s="102">
        <v>5</v>
      </c>
      <c r="C655" s="208">
        <v>229.7604</v>
      </c>
      <c r="D655" s="208">
        <v>34.249400000000001</v>
      </c>
      <c r="E655" s="208">
        <v>2.3935</v>
      </c>
      <c r="F655" s="208">
        <v>2.75</v>
      </c>
      <c r="G655" s="208">
        <v>7.5515999999999996</v>
      </c>
      <c r="H655" s="208">
        <v>40.9636</v>
      </c>
      <c r="I655" s="208">
        <v>14.3718</v>
      </c>
      <c r="J655" s="208">
        <v>86.259</v>
      </c>
      <c r="K655" s="208">
        <v>20.6419</v>
      </c>
      <c r="L655" s="208">
        <v>10.1425</v>
      </c>
      <c r="M655" s="208">
        <v>10.437099999999999</v>
      </c>
    </row>
    <row r="656" spans="1:13" x14ac:dyDescent="0.25">
      <c r="A656" s="280">
        <v>44953</v>
      </c>
      <c r="B656" s="102">
        <v>6</v>
      </c>
      <c r="C656" s="208">
        <v>246.47640000000001</v>
      </c>
      <c r="D656" s="208">
        <v>36.551699999999997</v>
      </c>
      <c r="E656" s="208">
        <v>2.4355000000000002</v>
      </c>
      <c r="F656" s="208">
        <v>3.0314999999999999</v>
      </c>
      <c r="G656" s="208">
        <v>8.3449000000000009</v>
      </c>
      <c r="H656" s="208">
        <v>45.410499999999999</v>
      </c>
      <c r="I656" s="208">
        <v>15.509</v>
      </c>
      <c r="J656" s="208">
        <v>91.560100000000006</v>
      </c>
      <c r="K656" s="208">
        <v>21.7852</v>
      </c>
      <c r="L656" s="208">
        <v>10.4109</v>
      </c>
      <c r="M656" s="208">
        <v>11.437099999999999</v>
      </c>
    </row>
    <row r="657" spans="1:13" x14ac:dyDescent="0.25">
      <c r="A657" s="280">
        <v>44953</v>
      </c>
      <c r="B657" s="102">
        <v>7</v>
      </c>
      <c r="C657" s="208">
        <v>272.3143</v>
      </c>
      <c r="D657" s="208">
        <v>41.186199999999999</v>
      </c>
      <c r="E657" s="208">
        <v>2.6349999999999998</v>
      </c>
      <c r="F657" s="208">
        <v>3.5426000000000002</v>
      </c>
      <c r="G657" s="208">
        <v>9.4756999999999998</v>
      </c>
      <c r="H657" s="208">
        <v>52.0075</v>
      </c>
      <c r="I657" s="208">
        <v>17.055499999999999</v>
      </c>
      <c r="J657" s="208">
        <v>99.3566</v>
      </c>
      <c r="K657" s="208">
        <v>23.554400000000001</v>
      </c>
      <c r="L657" s="208">
        <v>10.493499999999999</v>
      </c>
      <c r="M657" s="208">
        <v>13.007300000000001</v>
      </c>
    </row>
    <row r="658" spans="1:13" x14ac:dyDescent="0.25">
      <c r="A658" s="280">
        <v>44953</v>
      </c>
      <c r="B658" s="102">
        <v>8</v>
      </c>
      <c r="C658" s="208">
        <v>294.42939999999999</v>
      </c>
      <c r="D658" s="208">
        <v>45.915900000000001</v>
      </c>
      <c r="E658" s="208">
        <v>2.7443</v>
      </c>
      <c r="F658" s="208">
        <v>3.9769999999999999</v>
      </c>
      <c r="G658" s="208">
        <v>10.765000000000001</v>
      </c>
      <c r="H658" s="208">
        <v>55.9373</v>
      </c>
      <c r="I658" s="208">
        <v>17.5899</v>
      </c>
      <c r="J658" s="208">
        <v>108.3289</v>
      </c>
      <c r="K658" s="208">
        <v>24.5839</v>
      </c>
      <c r="L658" s="208">
        <v>10.2075</v>
      </c>
      <c r="M658" s="208">
        <v>14.3797</v>
      </c>
    </row>
    <row r="659" spans="1:13" x14ac:dyDescent="0.25">
      <c r="A659" s="280">
        <v>44953</v>
      </c>
      <c r="B659" s="102">
        <v>9</v>
      </c>
      <c r="C659" s="208">
        <v>297.0496</v>
      </c>
      <c r="D659" s="208">
        <v>47.343400000000003</v>
      </c>
      <c r="E659" s="208">
        <v>2.6408</v>
      </c>
      <c r="F659" s="208">
        <v>3.7404999999999999</v>
      </c>
      <c r="G659" s="208">
        <v>10.4246</v>
      </c>
      <c r="H659" s="208">
        <v>55.382899999999999</v>
      </c>
      <c r="I659" s="208">
        <v>17.350300000000001</v>
      </c>
      <c r="J659" s="208">
        <v>112.151</v>
      </c>
      <c r="K659" s="208">
        <v>23.535699999999999</v>
      </c>
      <c r="L659" s="208">
        <v>9.9067000000000007</v>
      </c>
      <c r="M659" s="208">
        <v>14.573700000000001</v>
      </c>
    </row>
    <row r="660" spans="1:13" x14ac:dyDescent="0.25">
      <c r="A660" s="280">
        <v>44953</v>
      </c>
      <c r="B660" s="102">
        <v>10</v>
      </c>
      <c r="C660" s="208">
        <v>291.60160000000002</v>
      </c>
      <c r="D660" s="208">
        <v>47.150500000000001</v>
      </c>
      <c r="E660" s="208">
        <v>2.5893000000000002</v>
      </c>
      <c r="F660" s="208">
        <v>3.5243000000000002</v>
      </c>
      <c r="G660" s="208">
        <v>9.2159999999999993</v>
      </c>
      <c r="H660" s="208">
        <v>53.957700000000003</v>
      </c>
      <c r="I660" s="208">
        <v>16.970400000000001</v>
      </c>
      <c r="J660" s="208">
        <v>110.6605</v>
      </c>
      <c r="K660" s="208">
        <v>22.976199999999999</v>
      </c>
      <c r="L660" s="208">
        <v>10.344200000000001</v>
      </c>
      <c r="M660" s="208">
        <v>14.2125</v>
      </c>
    </row>
    <row r="661" spans="1:13" x14ac:dyDescent="0.25">
      <c r="A661" s="280">
        <v>44953</v>
      </c>
      <c r="B661" s="102">
        <v>11</v>
      </c>
      <c r="C661" s="208">
        <v>284.1302</v>
      </c>
      <c r="D661" s="208">
        <v>46.578299999999999</v>
      </c>
      <c r="E661" s="208">
        <v>2.5177999999999998</v>
      </c>
      <c r="F661" s="208">
        <v>3.0746000000000002</v>
      </c>
      <c r="G661" s="208">
        <v>8.0081000000000007</v>
      </c>
      <c r="H661" s="208">
        <v>52.524999999999999</v>
      </c>
      <c r="I661" s="208">
        <v>16.5044</v>
      </c>
      <c r="J661" s="208">
        <v>109.608</v>
      </c>
      <c r="K661" s="208">
        <v>21.6568</v>
      </c>
      <c r="L661" s="208">
        <v>10.1419</v>
      </c>
      <c r="M661" s="208">
        <v>13.5153</v>
      </c>
    </row>
    <row r="662" spans="1:13" x14ac:dyDescent="0.25">
      <c r="A662" s="280">
        <v>44953</v>
      </c>
      <c r="B662" s="102">
        <v>12</v>
      </c>
      <c r="C662" s="208">
        <v>274.46980000000002</v>
      </c>
      <c r="D662" s="208">
        <v>45.459200000000003</v>
      </c>
      <c r="E662" s="208">
        <v>2.4845999999999999</v>
      </c>
      <c r="F662" s="208">
        <v>2.9056000000000002</v>
      </c>
      <c r="G662" s="208">
        <v>7.0990000000000002</v>
      </c>
      <c r="H662" s="208">
        <v>49.735999999999997</v>
      </c>
      <c r="I662" s="208">
        <v>15.9213</v>
      </c>
      <c r="J662" s="208">
        <v>108.089</v>
      </c>
      <c r="K662" s="208">
        <v>20.165199999999999</v>
      </c>
      <c r="L662" s="208">
        <v>9.5167999999999999</v>
      </c>
      <c r="M662" s="208">
        <v>13.0931</v>
      </c>
    </row>
    <row r="663" spans="1:13" x14ac:dyDescent="0.25">
      <c r="A663" s="280">
        <v>44953</v>
      </c>
      <c r="B663" s="102">
        <v>13</v>
      </c>
      <c r="C663" s="208">
        <v>267.3716</v>
      </c>
      <c r="D663" s="208">
        <v>44.7453</v>
      </c>
      <c r="E663" s="208">
        <v>2.4123000000000001</v>
      </c>
      <c r="F663" s="208">
        <v>2.7008000000000001</v>
      </c>
      <c r="G663" s="208">
        <v>6.4379</v>
      </c>
      <c r="H663" s="208">
        <v>47.811599999999999</v>
      </c>
      <c r="I663" s="208">
        <v>15.8</v>
      </c>
      <c r="J663" s="208">
        <v>107.4734</v>
      </c>
      <c r="K663" s="208">
        <v>18.886299999999999</v>
      </c>
      <c r="L663" s="208">
        <v>8.5685000000000002</v>
      </c>
      <c r="M663" s="208">
        <v>12.535500000000001</v>
      </c>
    </row>
    <row r="664" spans="1:13" x14ac:dyDescent="0.25">
      <c r="A664" s="280">
        <v>44953</v>
      </c>
      <c r="B664" s="102">
        <v>14</v>
      </c>
      <c r="C664" s="208">
        <v>264.0643</v>
      </c>
      <c r="D664" s="208">
        <v>44.2502</v>
      </c>
      <c r="E664" s="208">
        <v>2.4142000000000001</v>
      </c>
      <c r="F664" s="208">
        <v>2.8264999999999998</v>
      </c>
      <c r="G664" s="208">
        <v>6.3811999999999998</v>
      </c>
      <c r="H664" s="208">
        <v>47.512700000000002</v>
      </c>
      <c r="I664" s="208">
        <v>15.691700000000001</v>
      </c>
      <c r="J664" s="208">
        <v>106.3039</v>
      </c>
      <c r="K664" s="208">
        <v>17.505299999999998</v>
      </c>
      <c r="L664" s="208">
        <v>8.8230000000000004</v>
      </c>
      <c r="M664" s="208">
        <v>12.355600000000001</v>
      </c>
    </row>
    <row r="665" spans="1:13" x14ac:dyDescent="0.25">
      <c r="A665" s="280">
        <v>44953</v>
      </c>
      <c r="B665" s="102">
        <v>15</v>
      </c>
      <c r="C665" s="208">
        <v>263.8759</v>
      </c>
      <c r="D665" s="208">
        <v>43.9148</v>
      </c>
      <c r="E665" s="208">
        <v>2.4573</v>
      </c>
      <c r="F665" s="208">
        <v>2.7355999999999998</v>
      </c>
      <c r="G665" s="208">
        <v>7.4132999999999996</v>
      </c>
      <c r="H665" s="208">
        <v>48.627699999999997</v>
      </c>
      <c r="I665" s="208">
        <v>15.6248</v>
      </c>
      <c r="J665" s="208">
        <v>105.9269</v>
      </c>
      <c r="K665" s="208">
        <v>16.470600000000001</v>
      </c>
      <c r="L665" s="208">
        <v>8.3938000000000006</v>
      </c>
      <c r="M665" s="208">
        <v>12.3111</v>
      </c>
    </row>
    <row r="666" spans="1:13" x14ac:dyDescent="0.25">
      <c r="A666" s="280">
        <v>44953</v>
      </c>
      <c r="B666" s="102">
        <v>16</v>
      </c>
      <c r="C666" s="208">
        <v>266.56040000000002</v>
      </c>
      <c r="D666" s="208">
        <v>44.086100000000002</v>
      </c>
      <c r="E666" s="208">
        <v>2.4517000000000002</v>
      </c>
      <c r="F666" s="208">
        <v>2.9355000000000002</v>
      </c>
      <c r="G666" s="208">
        <v>7.7786999999999997</v>
      </c>
      <c r="H666" s="208">
        <v>48.273600000000002</v>
      </c>
      <c r="I666" s="208">
        <v>15.956200000000001</v>
      </c>
      <c r="J666" s="208">
        <v>107.44070000000001</v>
      </c>
      <c r="K666" s="208">
        <v>16.753299999999999</v>
      </c>
      <c r="L666" s="208">
        <v>8.5440000000000005</v>
      </c>
      <c r="M666" s="208">
        <v>12.3406</v>
      </c>
    </row>
    <row r="667" spans="1:13" x14ac:dyDescent="0.25">
      <c r="A667" s="280">
        <v>44953</v>
      </c>
      <c r="B667" s="102">
        <v>17</v>
      </c>
      <c r="C667" s="208">
        <v>276.06189999999998</v>
      </c>
      <c r="D667" s="208">
        <v>45.633499999999998</v>
      </c>
      <c r="E667" s="208">
        <v>2.4735</v>
      </c>
      <c r="F667" s="208">
        <v>3.3546999999999998</v>
      </c>
      <c r="G667" s="208">
        <v>8.9633000000000003</v>
      </c>
      <c r="H667" s="208">
        <v>49.003900000000002</v>
      </c>
      <c r="I667" s="208">
        <v>16.8627</v>
      </c>
      <c r="J667" s="208">
        <v>108.9405</v>
      </c>
      <c r="K667" s="208">
        <v>19.4085</v>
      </c>
      <c r="L667" s="208">
        <v>8.5546000000000006</v>
      </c>
      <c r="M667" s="208">
        <v>12.8667</v>
      </c>
    </row>
    <row r="668" spans="1:13" x14ac:dyDescent="0.25">
      <c r="A668" s="280">
        <v>44953</v>
      </c>
      <c r="B668" s="102">
        <v>18</v>
      </c>
      <c r="C668" s="208">
        <v>293.98250000000002</v>
      </c>
      <c r="D668" s="208">
        <v>49.377800000000001</v>
      </c>
      <c r="E668" s="208">
        <v>2.5731999999999999</v>
      </c>
      <c r="F668" s="208">
        <v>3.7549000000000001</v>
      </c>
      <c r="G668" s="208">
        <v>10.2479</v>
      </c>
      <c r="H668" s="208">
        <v>52.423099999999998</v>
      </c>
      <c r="I668" s="208">
        <v>18.621700000000001</v>
      </c>
      <c r="J668" s="208">
        <v>111.0622</v>
      </c>
      <c r="K668" s="208">
        <v>21.869399999999999</v>
      </c>
      <c r="L668" s="208">
        <v>10.460100000000001</v>
      </c>
      <c r="M668" s="208">
        <v>13.5922</v>
      </c>
    </row>
    <row r="669" spans="1:13" x14ac:dyDescent="0.25">
      <c r="A669" s="280">
        <v>44953</v>
      </c>
      <c r="B669" s="102">
        <v>19</v>
      </c>
      <c r="C669" s="208">
        <v>299.59190000000001</v>
      </c>
      <c r="D669" s="208">
        <v>51.651299999999999</v>
      </c>
      <c r="E669" s="208">
        <v>2.6638999999999999</v>
      </c>
      <c r="F669" s="208">
        <v>3.8391999999999999</v>
      </c>
      <c r="G669" s="208">
        <v>10.4689</v>
      </c>
      <c r="H669" s="208">
        <v>53.352400000000003</v>
      </c>
      <c r="I669" s="208">
        <v>19.5303</v>
      </c>
      <c r="J669" s="208">
        <v>110.52419999999999</v>
      </c>
      <c r="K669" s="208">
        <v>22.176400000000001</v>
      </c>
      <c r="L669" s="208">
        <v>11.661099999999999</v>
      </c>
      <c r="M669" s="208">
        <v>13.7242</v>
      </c>
    </row>
    <row r="670" spans="1:13" x14ac:dyDescent="0.25">
      <c r="A670" s="280">
        <v>44953</v>
      </c>
      <c r="B670" s="102">
        <v>20</v>
      </c>
      <c r="C670" s="208">
        <v>292.34059999999999</v>
      </c>
      <c r="D670" s="208">
        <v>49.765300000000003</v>
      </c>
      <c r="E670" s="208">
        <v>2.6798999999999999</v>
      </c>
      <c r="F670" s="208">
        <v>3.8420999999999998</v>
      </c>
      <c r="G670" s="208">
        <v>10.2706</v>
      </c>
      <c r="H670" s="208">
        <v>52.113799999999998</v>
      </c>
      <c r="I670" s="208">
        <v>19.4955</v>
      </c>
      <c r="J670" s="208">
        <v>106.54810000000001</v>
      </c>
      <c r="K670" s="208">
        <v>21.982099999999999</v>
      </c>
      <c r="L670" s="208">
        <v>12.382300000000001</v>
      </c>
      <c r="M670" s="208">
        <v>13.260899999999999</v>
      </c>
    </row>
    <row r="671" spans="1:13" x14ac:dyDescent="0.25">
      <c r="A671" s="280">
        <v>44953</v>
      </c>
      <c r="B671" s="102">
        <v>21</v>
      </c>
      <c r="C671" s="208">
        <v>283.25420000000003</v>
      </c>
      <c r="D671" s="208">
        <v>48.146900000000002</v>
      </c>
      <c r="E671" s="208">
        <v>2.657</v>
      </c>
      <c r="F671" s="208">
        <v>3.6606999999999998</v>
      </c>
      <c r="G671" s="208">
        <v>9.8106000000000009</v>
      </c>
      <c r="H671" s="208">
        <v>49.8992</v>
      </c>
      <c r="I671" s="208">
        <v>18.984500000000001</v>
      </c>
      <c r="J671" s="208">
        <v>103.2705</v>
      </c>
      <c r="K671" s="208">
        <v>21.721</v>
      </c>
      <c r="L671" s="208">
        <v>12.273300000000001</v>
      </c>
      <c r="M671" s="208">
        <v>12.830500000000001</v>
      </c>
    </row>
    <row r="672" spans="1:13" x14ac:dyDescent="0.25">
      <c r="A672" s="280">
        <v>44953</v>
      </c>
      <c r="B672" s="102">
        <v>22</v>
      </c>
      <c r="C672" s="208">
        <v>272.14819999999997</v>
      </c>
      <c r="D672" s="208">
        <v>46.3596</v>
      </c>
      <c r="E672" s="208">
        <v>2.6343000000000001</v>
      </c>
      <c r="F672" s="208">
        <v>3.4988000000000001</v>
      </c>
      <c r="G672" s="208">
        <v>9.2810000000000006</v>
      </c>
      <c r="H672" s="208">
        <v>47.302999999999997</v>
      </c>
      <c r="I672" s="208">
        <v>17.988199999999999</v>
      </c>
      <c r="J672" s="208">
        <v>100.1294</v>
      </c>
      <c r="K672" s="208">
        <v>20.928999999999998</v>
      </c>
      <c r="L672" s="208">
        <v>12.0228</v>
      </c>
      <c r="M672" s="208">
        <v>12.0021</v>
      </c>
    </row>
    <row r="673" spans="1:13" x14ac:dyDescent="0.25">
      <c r="A673" s="280">
        <v>44953</v>
      </c>
      <c r="B673" s="102">
        <v>23</v>
      </c>
      <c r="C673" s="208">
        <v>257.64620000000002</v>
      </c>
      <c r="D673" s="208">
        <v>43.3855</v>
      </c>
      <c r="E673" s="208">
        <v>2.5529999999999999</v>
      </c>
      <c r="F673" s="208">
        <v>3.218</v>
      </c>
      <c r="G673" s="208">
        <v>8.5109999999999992</v>
      </c>
      <c r="H673" s="208">
        <v>43.703200000000002</v>
      </c>
      <c r="I673" s="208">
        <v>16.5746</v>
      </c>
      <c r="J673" s="208">
        <v>95.228999999999999</v>
      </c>
      <c r="K673" s="208">
        <v>19.958400000000001</v>
      </c>
      <c r="L673" s="208">
        <v>13.320399999999999</v>
      </c>
      <c r="M673" s="208">
        <v>11.193099999999999</v>
      </c>
    </row>
    <row r="674" spans="1:13" x14ac:dyDescent="0.25">
      <c r="A674" s="280">
        <v>44953</v>
      </c>
      <c r="B674" s="102">
        <v>24</v>
      </c>
      <c r="C674" s="208">
        <v>243.80260000000001</v>
      </c>
      <c r="D674" s="208">
        <v>40.328499999999998</v>
      </c>
      <c r="E674" s="208">
        <v>2.5217999999999998</v>
      </c>
      <c r="F674" s="208">
        <v>2.9891000000000001</v>
      </c>
      <c r="G674" s="208">
        <v>7.8373999999999997</v>
      </c>
      <c r="H674" s="208">
        <v>40.772500000000001</v>
      </c>
      <c r="I674" s="208">
        <v>15.3483</v>
      </c>
      <c r="J674" s="208">
        <v>90.862300000000005</v>
      </c>
      <c r="K674" s="208">
        <v>19.334499999999998</v>
      </c>
      <c r="L674" s="208">
        <v>13.231</v>
      </c>
      <c r="M674" s="208">
        <v>10.577199999999999</v>
      </c>
    </row>
    <row r="675" spans="1:13" x14ac:dyDescent="0.25">
      <c r="A675" s="280">
        <v>44954</v>
      </c>
      <c r="B675" s="102">
        <v>1</v>
      </c>
      <c r="C675" s="208">
        <v>232.5284</v>
      </c>
      <c r="D675" s="208">
        <v>37.512799999999999</v>
      </c>
      <c r="E675" s="208">
        <v>2.4870999999999999</v>
      </c>
      <c r="F675" s="208">
        <v>2.8304999999999998</v>
      </c>
      <c r="G675" s="208">
        <v>7.5663</v>
      </c>
      <c r="H675" s="208">
        <v>38.303600000000003</v>
      </c>
      <c r="I675" s="208">
        <v>14.365600000000001</v>
      </c>
      <c r="J675" s="208">
        <v>87.235299999999995</v>
      </c>
      <c r="K675" s="208">
        <v>18.9375</v>
      </c>
      <c r="L675" s="208">
        <v>13.210699999999999</v>
      </c>
      <c r="M675" s="208">
        <v>10.079000000000001</v>
      </c>
    </row>
    <row r="676" spans="1:13" x14ac:dyDescent="0.25">
      <c r="A676" s="280">
        <v>44954</v>
      </c>
      <c r="B676" s="102">
        <v>2</v>
      </c>
      <c r="C676" s="208">
        <v>224.86699999999999</v>
      </c>
      <c r="D676" s="208">
        <v>35.393599999999999</v>
      </c>
      <c r="E676" s="208">
        <v>2.4493999999999998</v>
      </c>
      <c r="F676" s="208">
        <v>2.7551000000000001</v>
      </c>
      <c r="G676" s="208">
        <v>7.4348999999999998</v>
      </c>
      <c r="H676" s="208">
        <v>36.957999999999998</v>
      </c>
      <c r="I676" s="208">
        <v>13.804600000000001</v>
      </c>
      <c r="J676" s="208">
        <v>84.493300000000005</v>
      </c>
      <c r="K676" s="208">
        <v>18.891300000000001</v>
      </c>
      <c r="L676" s="208">
        <v>12.890499999999999</v>
      </c>
      <c r="M676" s="208">
        <v>9.7963000000000005</v>
      </c>
    </row>
    <row r="677" spans="1:13" x14ac:dyDescent="0.25">
      <c r="A677" s="280">
        <v>44954</v>
      </c>
      <c r="B677" s="102">
        <v>3</v>
      </c>
      <c r="C677" s="208">
        <v>220.4597</v>
      </c>
      <c r="D677" s="208">
        <v>34.066699999999997</v>
      </c>
      <c r="E677" s="208">
        <v>2.4428999999999998</v>
      </c>
      <c r="F677" s="208">
        <v>2.6778</v>
      </c>
      <c r="G677" s="208">
        <v>7.3314000000000004</v>
      </c>
      <c r="H677" s="208">
        <v>36.185600000000001</v>
      </c>
      <c r="I677" s="208">
        <v>13.4069</v>
      </c>
      <c r="J677" s="208">
        <v>83.050600000000003</v>
      </c>
      <c r="K677" s="208">
        <v>18.989799999999999</v>
      </c>
      <c r="L677" s="208">
        <v>12.5252</v>
      </c>
      <c r="M677" s="208">
        <v>9.7827999999999999</v>
      </c>
    </row>
    <row r="678" spans="1:13" x14ac:dyDescent="0.25">
      <c r="A678" s="280">
        <v>44954</v>
      </c>
      <c r="B678" s="102">
        <v>4</v>
      </c>
      <c r="C678" s="208">
        <v>219.33930000000001</v>
      </c>
      <c r="D678" s="208">
        <v>33.7438</v>
      </c>
      <c r="E678" s="208">
        <v>2.4462999999999999</v>
      </c>
      <c r="F678" s="208">
        <v>2.6884000000000001</v>
      </c>
      <c r="G678" s="208">
        <v>7.4065000000000003</v>
      </c>
      <c r="H678" s="208">
        <v>36.067</v>
      </c>
      <c r="I678" s="208">
        <v>13.2265</v>
      </c>
      <c r="J678" s="208">
        <v>82.772800000000004</v>
      </c>
      <c r="K678" s="208">
        <v>19.201000000000001</v>
      </c>
      <c r="L678" s="208">
        <v>12.004799999999999</v>
      </c>
      <c r="M678" s="208">
        <v>9.7821999999999996</v>
      </c>
    </row>
    <row r="679" spans="1:13" x14ac:dyDescent="0.25">
      <c r="A679" s="280">
        <v>44954</v>
      </c>
      <c r="B679" s="102">
        <v>5</v>
      </c>
      <c r="C679" s="208">
        <v>221.79759999999999</v>
      </c>
      <c r="D679" s="208">
        <v>33.793599999999998</v>
      </c>
      <c r="E679" s="208">
        <v>2.4601000000000002</v>
      </c>
      <c r="F679" s="208">
        <v>2.7732000000000001</v>
      </c>
      <c r="G679" s="208">
        <v>7.4957000000000003</v>
      </c>
      <c r="H679" s="208">
        <v>36.684199999999997</v>
      </c>
      <c r="I679" s="208">
        <v>13.305400000000001</v>
      </c>
      <c r="J679" s="208">
        <v>83.435299999999998</v>
      </c>
      <c r="K679" s="208">
        <v>20.033999999999999</v>
      </c>
      <c r="L679" s="208">
        <v>11.780799999999999</v>
      </c>
      <c r="M679" s="208">
        <v>10.035299999999999</v>
      </c>
    </row>
    <row r="680" spans="1:13" x14ac:dyDescent="0.25">
      <c r="A680" s="280">
        <v>44954</v>
      </c>
      <c r="B680" s="102">
        <v>6</v>
      </c>
      <c r="C680" s="208">
        <v>227.29640000000001</v>
      </c>
      <c r="D680" s="208">
        <v>34.758299999999998</v>
      </c>
      <c r="E680" s="208">
        <v>1.6</v>
      </c>
      <c r="F680" s="208">
        <v>2.9546000000000001</v>
      </c>
      <c r="G680" s="208">
        <v>7.8251999999999997</v>
      </c>
      <c r="H680" s="208">
        <v>38.04</v>
      </c>
      <c r="I680" s="208">
        <v>13.583299999999999</v>
      </c>
      <c r="J680" s="208">
        <v>85.125200000000007</v>
      </c>
      <c r="K680" s="208">
        <v>20.890699999999999</v>
      </c>
      <c r="L680" s="208">
        <v>11.9823</v>
      </c>
      <c r="M680" s="208">
        <v>10.536799999999999</v>
      </c>
    </row>
    <row r="681" spans="1:13" x14ac:dyDescent="0.25">
      <c r="A681" s="280">
        <v>44954</v>
      </c>
      <c r="B681" s="102">
        <v>7</v>
      </c>
      <c r="C681" s="208">
        <v>237.51220000000001</v>
      </c>
      <c r="D681" s="208">
        <v>36.963900000000002</v>
      </c>
      <c r="E681" s="208">
        <v>0.83530000000000004</v>
      </c>
      <c r="F681" s="208">
        <v>3.2322000000000002</v>
      </c>
      <c r="G681" s="208">
        <v>8.5002999999999993</v>
      </c>
      <c r="H681" s="208">
        <v>40.147199999999998</v>
      </c>
      <c r="I681" s="208">
        <v>14.279500000000001</v>
      </c>
      <c r="J681" s="208">
        <v>88.086500000000001</v>
      </c>
      <c r="K681" s="208">
        <v>22.1724</v>
      </c>
      <c r="L681" s="208">
        <v>12.0334</v>
      </c>
      <c r="M681" s="208">
        <v>11.2615</v>
      </c>
    </row>
    <row r="682" spans="1:13" x14ac:dyDescent="0.25">
      <c r="A682" s="280">
        <v>44954</v>
      </c>
      <c r="B682" s="102">
        <v>8</v>
      </c>
      <c r="C682" s="208">
        <v>248.07550000000001</v>
      </c>
      <c r="D682" s="208">
        <v>40.332299999999996</v>
      </c>
      <c r="E682" s="208">
        <v>0.88100000000000001</v>
      </c>
      <c r="F682" s="208">
        <v>3.3999000000000001</v>
      </c>
      <c r="G682" s="208">
        <v>9.2645999999999997</v>
      </c>
      <c r="H682" s="208">
        <v>41.490400000000001</v>
      </c>
      <c r="I682" s="208">
        <v>14.483000000000001</v>
      </c>
      <c r="J682" s="208">
        <v>91.5822</v>
      </c>
      <c r="K682" s="208">
        <v>23.323499999999999</v>
      </c>
      <c r="L682" s="208">
        <v>11.2089</v>
      </c>
      <c r="M682" s="208">
        <v>12.1097</v>
      </c>
    </row>
    <row r="683" spans="1:13" x14ac:dyDescent="0.25">
      <c r="A683" s="280">
        <v>44954</v>
      </c>
      <c r="B683" s="102">
        <v>9</v>
      </c>
      <c r="C683" s="208">
        <v>254.4666</v>
      </c>
      <c r="D683" s="208">
        <v>42.9696</v>
      </c>
      <c r="E683" s="208">
        <v>0.91</v>
      </c>
      <c r="F683" s="208">
        <v>3.0964999999999998</v>
      </c>
      <c r="G683" s="208">
        <v>8.9511000000000003</v>
      </c>
      <c r="H683" s="208">
        <v>42.713999999999999</v>
      </c>
      <c r="I683" s="208">
        <v>15.11</v>
      </c>
      <c r="J683" s="208">
        <v>94.816599999999994</v>
      </c>
      <c r="K683" s="208">
        <v>22.154399999999999</v>
      </c>
      <c r="L683" s="208">
        <v>11.064500000000001</v>
      </c>
      <c r="M683" s="208">
        <v>12.6799</v>
      </c>
    </row>
    <row r="684" spans="1:13" x14ac:dyDescent="0.25">
      <c r="A684" s="280">
        <v>44954</v>
      </c>
      <c r="B684" s="102">
        <v>10</v>
      </c>
      <c r="C684" s="208">
        <v>254.81649999999999</v>
      </c>
      <c r="D684" s="208">
        <v>44.908900000000003</v>
      </c>
      <c r="E684" s="208">
        <v>0.90659999999999996</v>
      </c>
      <c r="F684" s="208">
        <v>2.7254</v>
      </c>
      <c r="G684" s="208">
        <v>7.7587999999999999</v>
      </c>
      <c r="H684" s="208">
        <v>42.565399999999997</v>
      </c>
      <c r="I684" s="208">
        <v>15.325699999999999</v>
      </c>
      <c r="J684" s="208">
        <v>97.109200000000001</v>
      </c>
      <c r="K684" s="208">
        <v>20.1557</v>
      </c>
      <c r="L684" s="208">
        <v>10.8719</v>
      </c>
      <c r="M684" s="208">
        <v>12.488899999999999</v>
      </c>
    </row>
    <row r="685" spans="1:13" x14ac:dyDescent="0.25">
      <c r="A685" s="280">
        <v>44954</v>
      </c>
      <c r="B685" s="102">
        <v>11</v>
      </c>
      <c r="C685" s="208">
        <v>251.4693</v>
      </c>
      <c r="D685" s="208">
        <v>45.29</v>
      </c>
      <c r="E685" s="208">
        <v>0.79930000000000001</v>
      </c>
      <c r="F685" s="208">
        <v>2.5396000000000001</v>
      </c>
      <c r="G685" s="208">
        <v>6.6257999999999999</v>
      </c>
      <c r="H685" s="208">
        <v>41.95</v>
      </c>
      <c r="I685" s="208">
        <v>14.8849</v>
      </c>
      <c r="J685" s="208">
        <v>97.342799999999997</v>
      </c>
      <c r="K685" s="208">
        <v>19.0017</v>
      </c>
      <c r="L685" s="208">
        <v>10.954599999999999</v>
      </c>
      <c r="M685" s="208">
        <v>12.0806</v>
      </c>
    </row>
    <row r="686" spans="1:13" x14ac:dyDescent="0.25">
      <c r="A686" s="280">
        <v>44954</v>
      </c>
      <c r="B686" s="102">
        <v>12</v>
      </c>
      <c r="C686" s="208">
        <v>241.25059999999999</v>
      </c>
      <c r="D686" s="208">
        <v>44.426200000000001</v>
      </c>
      <c r="E686" s="208">
        <v>0.80579999999999996</v>
      </c>
      <c r="F686" s="208">
        <v>2.5434999999999999</v>
      </c>
      <c r="G686" s="208">
        <v>5.8147000000000002</v>
      </c>
      <c r="H686" s="208">
        <v>40.236600000000003</v>
      </c>
      <c r="I686" s="208">
        <v>14.977499999999999</v>
      </c>
      <c r="J686" s="208">
        <v>91.897300000000001</v>
      </c>
      <c r="K686" s="208">
        <v>18.136600000000001</v>
      </c>
      <c r="L686" s="208">
        <v>10.764200000000001</v>
      </c>
      <c r="M686" s="208">
        <v>11.648199999999999</v>
      </c>
    </row>
    <row r="687" spans="1:13" x14ac:dyDescent="0.25">
      <c r="A687" s="280">
        <v>44954</v>
      </c>
      <c r="B687" s="102">
        <v>13</v>
      </c>
      <c r="C687" s="208">
        <v>233.5822</v>
      </c>
      <c r="D687" s="208">
        <v>42.352800000000002</v>
      </c>
      <c r="E687" s="208">
        <v>0.75080000000000002</v>
      </c>
      <c r="F687" s="208">
        <v>2.3237000000000001</v>
      </c>
      <c r="G687" s="208">
        <v>5.3159999999999998</v>
      </c>
      <c r="H687" s="208">
        <v>38.941699999999997</v>
      </c>
      <c r="I687" s="208">
        <v>14.9491</v>
      </c>
      <c r="J687" s="208">
        <v>91.014300000000006</v>
      </c>
      <c r="K687" s="208">
        <v>17.0215</v>
      </c>
      <c r="L687" s="208">
        <v>9.7713000000000001</v>
      </c>
      <c r="M687" s="208">
        <v>11.141</v>
      </c>
    </row>
    <row r="688" spans="1:13" x14ac:dyDescent="0.25">
      <c r="A688" s="280">
        <v>44954</v>
      </c>
      <c r="B688" s="102">
        <v>14</v>
      </c>
      <c r="C688" s="208">
        <v>229.08510000000001</v>
      </c>
      <c r="D688" s="208">
        <v>40.724499999999999</v>
      </c>
      <c r="E688" s="208">
        <v>0.68559999999999999</v>
      </c>
      <c r="F688" s="208">
        <v>2.6004999999999998</v>
      </c>
      <c r="G688" s="208">
        <v>5.2286000000000001</v>
      </c>
      <c r="H688" s="208">
        <v>38.102600000000002</v>
      </c>
      <c r="I688" s="208">
        <v>14.858499999999999</v>
      </c>
      <c r="J688" s="208">
        <v>90.156099999999995</v>
      </c>
      <c r="K688" s="208">
        <v>16.1264</v>
      </c>
      <c r="L688" s="208">
        <v>9.6183999999999994</v>
      </c>
      <c r="M688" s="208">
        <v>10.9839</v>
      </c>
    </row>
    <row r="689" spans="1:13" x14ac:dyDescent="0.25">
      <c r="A689" s="280">
        <v>44954</v>
      </c>
      <c r="B689" s="102">
        <v>15</v>
      </c>
      <c r="C689" s="208">
        <v>230.17619999999999</v>
      </c>
      <c r="D689" s="208">
        <v>40.083500000000001</v>
      </c>
      <c r="E689" s="208">
        <v>0.74150000000000005</v>
      </c>
      <c r="F689" s="208">
        <v>2.6337999999999999</v>
      </c>
      <c r="G689" s="208">
        <v>5.7671000000000001</v>
      </c>
      <c r="H689" s="208">
        <v>38.5441</v>
      </c>
      <c r="I689" s="208">
        <v>15.0113</v>
      </c>
      <c r="J689" s="208">
        <v>91.115399999999994</v>
      </c>
      <c r="K689" s="208">
        <v>15.5587</v>
      </c>
      <c r="L689" s="208">
        <v>9.6737000000000002</v>
      </c>
      <c r="M689" s="208">
        <v>11.0471</v>
      </c>
    </row>
    <row r="690" spans="1:13" x14ac:dyDescent="0.25">
      <c r="A690" s="280">
        <v>44954</v>
      </c>
      <c r="B690" s="102">
        <v>16</v>
      </c>
      <c r="C690" s="208">
        <v>235.1808</v>
      </c>
      <c r="D690" s="208">
        <v>40.786200000000001</v>
      </c>
      <c r="E690" s="208">
        <v>0.79320000000000002</v>
      </c>
      <c r="F690" s="208">
        <v>2.4775</v>
      </c>
      <c r="G690" s="208">
        <v>6.8418999999999999</v>
      </c>
      <c r="H690" s="208">
        <v>39.582799999999999</v>
      </c>
      <c r="I690" s="208">
        <v>15.1868</v>
      </c>
      <c r="J690" s="208">
        <v>92.200699999999998</v>
      </c>
      <c r="K690" s="208">
        <v>16.115400000000001</v>
      </c>
      <c r="L690" s="208">
        <v>9.9298000000000002</v>
      </c>
      <c r="M690" s="208">
        <v>11.266500000000001</v>
      </c>
    </row>
    <row r="691" spans="1:13" x14ac:dyDescent="0.25">
      <c r="A691" s="280">
        <v>44954</v>
      </c>
      <c r="B691" s="102">
        <v>17</v>
      </c>
      <c r="C691" s="208">
        <v>249.20249999999999</v>
      </c>
      <c r="D691" s="208">
        <v>43.386899999999997</v>
      </c>
      <c r="E691" s="208">
        <v>0.87380000000000002</v>
      </c>
      <c r="F691" s="208">
        <v>3.1229</v>
      </c>
      <c r="G691" s="208">
        <v>8.4080999999999992</v>
      </c>
      <c r="H691" s="208">
        <v>41.957500000000003</v>
      </c>
      <c r="I691" s="208">
        <v>15.825900000000001</v>
      </c>
      <c r="J691" s="208">
        <v>95.591800000000006</v>
      </c>
      <c r="K691" s="208">
        <v>19.014800000000001</v>
      </c>
      <c r="L691" s="208">
        <v>8.8490000000000002</v>
      </c>
      <c r="M691" s="208">
        <v>12.171799999999999</v>
      </c>
    </row>
    <row r="692" spans="1:13" x14ac:dyDescent="0.25">
      <c r="A692" s="280">
        <v>44954</v>
      </c>
      <c r="B692" s="102">
        <v>18</v>
      </c>
      <c r="C692" s="208">
        <v>270.9409</v>
      </c>
      <c r="D692" s="208">
        <v>47.463299999999997</v>
      </c>
      <c r="E692" s="208">
        <v>0.97170000000000001</v>
      </c>
      <c r="F692" s="208">
        <v>3.6951999999999998</v>
      </c>
      <c r="G692" s="208">
        <v>9.6870999999999992</v>
      </c>
      <c r="H692" s="208">
        <v>46.023899999999998</v>
      </c>
      <c r="I692" s="208">
        <v>17.143899999999999</v>
      </c>
      <c r="J692" s="208">
        <v>101.6551</v>
      </c>
      <c r="K692" s="208">
        <v>21.665299999999998</v>
      </c>
      <c r="L692" s="208">
        <v>9.8187999999999995</v>
      </c>
      <c r="M692" s="208">
        <v>12.816599999999999</v>
      </c>
    </row>
    <row r="693" spans="1:13" x14ac:dyDescent="0.25">
      <c r="A693" s="280">
        <v>44954</v>
      </c>
      <c r="B693" s="102">
        <v>19</v>
      </c>
      <c r="C693" s="208">
        <v>282.03500000000003</v>
      </c>
      <c r="D693" s="208">
        <v>50.3095</v>
      </c>
      <c r="E693" s="208">
        <v>1.0173000000000001</v>
      </c>
      <c r="F693" s="208">
        <v>3.8201999999999998</v>
      </c>
      <c r="G693" s="208">
        <v>10.085800000000001</v>
      </c>
      <c r="H693" s="208">
        <v>47.441099999999999</v>
      </c>
      <c r="I693" s="208">
        <v>18.3706</v>
      </c>
      <c r="J693" s="208">
        <v>104.3811</v>
      </c>
      <c r="K693" s="208">
        <v>22.195599999999999</v>
      </c>
      <c r="L693" s="208">
        <v>11.0473</v>
      </c>
      <c r="M693" s="208">
        <v>13.3665</v>
      </c>
    </row>
    <row r="694" spans="1:13" x14ac:dyDescent="0.25">
      <c r="A694" s="280">
        <v>44954</v>
      </c>
      <c r="B694" s="102">
        <v>20</v>
      </c>
      <c r="C694" s="208">
        <v>278.09129999999999</v>
      </c>
      <c r="D694" s="208">
        <v>49.488399999999999</v>
      </c>
      <c r="E694" s="208">
        <v>0.99850000000000005</v>
      </c>
      <c r="F694" s="208">
        <v>3.7416999999999998</v>
      </c>
      <c r="G694" s="208">
        <v>9.6934000000000005</v>
      </c>
      <c r="H694" s="208">
        <v>46.395400000000002</v>
      </c>
      <c r="I694" s="208">
        <v>18.420200000000001</v>
      </c>
      <c r="J694" s="208">
        <v>103.1486</v>
      </c>
      <c r="K694" s="208">
        <v>21.9511</v>
      </c>
      <c r="L694" s="208">
        <v>11.261900000000001</v>
      </c>
      <c r="M694" s="208">
        <v>12.992100000000001</v>
      </c>
    </row>
    <row r="695" spans="1:13" x14ac:dyDescent="0.25">
      <c r="A695" s="280">
        <v>44954</v>
      </c>
      <c r="B695" s="102">
        <v>21</v>
      </c>
      <c r="C695" s="208">
        <v>271.80130000000003</v>
      </c>
      <c r="D695" s="208">
        <v>48.256900000000002</v>
      </c>
      <c r="E695" s="208">
        <v>0.98440000000000005</v>
      </c>
      <c r="F695" s="208">
        <v>3.5777999999999999</v>
      </c>
      <c r="G695" s="208">
        <v>9.4484999999999992</v>
      </c>
      <c r="H695" s="208">
        <v>45.039000000000001</v>
      </c>
      <c r="I695" s="208">
        <v>17.9041</v>
      </c>
      <c r="J695" s="208">
        <v>101.2928</v>
      </c>
      <c r="K695" s="208">
        <v>21.542100000000001</v>
      </c>
      <c r="L695" s="208">
        <v>11.118</v>
      </c>
      <c r="M695" s="208">
        <v>12.637700000000001</v>
      </c>
    </row>
    <row r="696" spans="1:13" x14ac:dyDescent="0.25">
      <c r="A696" s="280">
        <v>44954</v>
      </c>
      <c r="B696" s="102">
        <v>22</v>
      </c>
      <c r="C696" s="208">
        <v>263.04509999999999</v>
      </c>
      <c r="D696" s="208">
        <v>46.363599999999998</v>
      </c>
      <c r="E696" s="208">
        <v>0.96179999999999999</v>
      </c>
      <c r="F696" s="208">
        <v>3.4403999999999999</v>
      </c>
      <c r="G696" s="208">
        <v>9.1473999999999993</v>
      </c>
      <c r="H696" s="208">
        <v>43.259099999999997</v>
      </c>
      <c r="I696" s="208">
        <v>17.2805</v>
      </c>
      <c r="J696" s="208">
        <v>98.662899999999993</v>
      </c>
      <c r="K696" s="208">
        <v>20.771000000000001</v>
      </c>
      <c r="L696" s="208">
        <v>11.120900000000001</v>
      </c>
      <c r="M696" s="208">
        <v>12.0375</v>
      </c>
    </row>
    <row r="697" spans="1:13" x14ac:dyDescent="0.25">
      <c r="A697" s="280">
        <v>44954</v>
      </c>
      <c r="B697" s="102">
        <v>23</v>
      </c>
      <c r="C697" s="208">
        <v>249.10560000000001</v>
      </c>
      <c r="D697" s="208">
        <v>43.405999999999999</v>
      </c>
      <c r="E697" s="208">
        <v>0.88460000000000005</v>
      </c>
      <c r="F697" s="208">
        <v>3.2597</v>
      </c>
      <c r="G697" s="208">
        <v>8.5469000000000008</v>
      </c>
      <c r="H697" s="208">
        <v>40.841999999999999</v>
      </c>
      <c r="I697" s="208">
        <v>16.0913</v>
      </c>
      <c r="J697" s="208">
        <v>94.328199999999995</v>
      </c>
      <c r="K697" s="208">
        <v>19.658000000000001</v>
      </c>
      <c r="L697" s="208">
        <v>10.9742</v>
      </c>
      <c r="M697" s="208">
        <v>11.114699999999999</v>
      </c>
    </row>
    <row r="698" spans="1:13" x14ac:dyDescent="0.25">
      <c r="A698" s="280">
        <v>44954</v>
      </c>
      <c r="B698" s="102">
        <v>24</v>
      </c>
      <c r="C698" s="208">
        <v>234.49189999999999</v>
      </c>
      <c r="D698" s="208">
        <v>40.311399999999999</v>
      </c>
      <c r="E698" s="208">
        <v>0.82550000000000001</v>
      </c>
      <c r="F698" s="208">
        <v>3.0590999999999999</v>
      </c>
      <c r="G698" s="208">
        <v>7.9107000000000003</v>
      </c>
      <c r="H698" s="208">
        <v>37.9876</v>
      </c>
      <c r="I698" s="208">
        <v>14.9168</v>
      </c>
      <c r="J698" s="208">
        <v>89.230699999999999</v>
      </c>
      <c r="K698" s="208">
        <v>19.127800000000001</v>
      </c>
      <c r="L698" s="208">
        <v>10.633800000000001</v>
      </c>
      <c r="M698" s="208">
        <v>10.4885</v>
      </c>
    </row>
    <row r="699" spans="1:13" x14ac:dyDescent="0.25">
      <c r="A699" s="280">
        <v>44955</v>
      </c>
      <c r="B699" s="102">
        <v>1</v>
      </c>
      <c r="C699" s="208">
        <v>223.27180000000001</v>
      </c>
      <c r="D699" s="208">
        <v>37.469499999999996</v>
      </c>
      <c r="E699" s="208">
        <v>0.78510000000000002</v>
      </c>
      <c r="F699" s="208">
        <v>2.8462999999999998</v>
      </c>
      <c r="G699" s="208">
        <v>7.5625</v>
      </c>
      <c r="H699" s="208">
        <v>35.988199999999999</v>
      </c>
      <c r="I699" s="208">
        <v>13.977</v>
      </c>
      <c r="J699" s="208">
        <v>85.437799999999996</v>
      </c>
      <c r="K699" s="208">
        <v>18.787500000000001</v>
      </c>
      <c r="L699" s="208">
        <v>10.4071</v>
      </c>
      <c r="M699" s="208">
        <v>10.0108</v>
      </c>
    </row>
    <row r="700" spans="1:13" x14ac:dyDescent="0.25">
      <c r="A700" s="280">
        <v>44955</v>
      </c>
      <c r="B700" s="102">
        <v>2</v>
      </c>
      <c r="C700" s="208">
        <v>214.8177</v>
      </c>
      <c r="D700" s="208">
        <v>35.263800000000003</v>
      </c>
      <c r="E700" s="208">
        <v>0.75880000000000003</v>
      </c>
      <c r="F700" s="208">
        <v>2.7410000000000001</v>
      </c>
      <c r="G700" s="208">
        <v>7.4599000000000002</v>
      </c>
      <c r="H700" s="208">
        <v>34.5107</v>
      </c>
      <c r="I700" s="208">
        <v>13.3087</v>
      </c>
      <c r="J700" s="208">
        <v>82.711600000000004</v>
      </c>
      <c r="K700" s="208">
        <v>18.779399999999999</v>
      </c>
      <c r="L700" s="208">
        <v>9.5983999999999998</v>
      </c>
      <c r="M700" s="208">
        <v>9.6853999999999996</v>
      </c>
    </row>
    <row r="701" spans="1:13" x14ac:dyDescent="0.25">
      <c r="A701" s="280">
        <v>44955</v>
      </c>
      <c r="B701" s="102">
        <v>3</v>
      </c>
      <c r="C701" s="208">
        <v>209.76849999999999</v>
      </c>
      <c r="D701" s="208">
        <v>34.253399999999999</v>
      </c>
      <c r="E701" s="208">
        <v>0.75949999999999995</v>
      </c>
      <c r="F701" s="208">
        <v>2.6861999999999999</v>
      </c>
      <c r="G701" s="208">
        <v>7.4135999999999997</v>
      </c>
      <c r="H701" s="208">
        <v>33.663499999999999</v>
      </c>
      <c r="I701" s="208">
        <v>12.9199</v>
      </c>
      <c r="J701" s="208">
        <v>81.252700000000004</v>
      </c>
      <c r="K701" s="208">
        <v>18.852900000000002</v>
      </c>
      <c r="L701" s="208">
        <v>8.3605999999999998</v>
      </c>
      <c r="M701" s="208">
        <v>9.6061999999999994</v>
      </c>
    </row>
    <row r="702" spans="1:13" x14ac:dyDescent="0.25">
      <c r="A702" s="280">
        <v>44955</v>
      </c>
      <c r="B702" s="102">
        <v>4</v>
      </c>
      <c r="C702" s="208">
        <v>207.9847</v>
      </c>
      <c r="D702" s="208">
        <v>33.918599999999998</v>
      </c>
      <c r="E702" s="208">
        <v>0.72529999999999994</v>
      </c>
      <c r="F702" s="208">
        <v>2.6606999999999998</v>
      </c>
      <c r="G702" s="208">
        <v>7.4283000000000001</v>
      </c>
      <c r="H702" s="208">
        <v>32.9985</v>
      </c>
      <c r="I702" s="208">
        <v>12.7423</v>
      </c>
      <c r="J702" s="208">
        <v>80.710899999999995</v>
      </c>
      <c r="K702" s="208">
        <v>18.900700000000001</v>
      </c>
      <c r="L702" s="208">
        <v>8.2799999999999994</v>
      </c>
      <c r="M702" s="208">
        <v>9.6194000000000006</v>
      </c>
    </row>
    <row r="703" spans="1:13" x14ac:dyDescent="0.25">
      <c r="A703" s="280">
        <v>44955</v>
      </c>
      <c r="B703" s="102">
        <v>5</v>
      </c>
      <c r="C703" s="208">
        <v>209.0035</v>
      </c>
      <c r="D703" s="208">
        <v>33.629800000000003</v>
      </c>
      <c r="E703" s="208">
        <v>0.73409999999999997</v>
      </c>
      <c r="F703" s="208">
        <v>2.7578999999999998</v>
      </c>
      <c r="G703" s="208">
        <v>7.4532999999999996</v>
      </c>
      <c r="H703" s="208">
        <v>33.429099999999998</v>
      </c>
      <c r="I703" s="208">
        <v>12.8256</v>
      </c>
      <c r="J703" s="208">
        <v>80.686000000000007</v>
      </c>
      <c r="K703" s="208">
        <v>19.228999999999999</v>
      </c>
      <c r="L703" s="208">
        <v>8.5637000000000008</v>
      </c>
      <c r="M703" s="208">
        <v>9.6950000000000003</v>
      </c>
    </row>
    <row r="704" spans="1:13" x14ac:dyDescent="0.25">
      <c r="A704" s="280">
        <v>44955</v>
      </c>
      <c r="B704" s="102">
        <v>6</v>
      </c>
      <c r="C704" s="208">
        <v>214.99879999999999</v>
      </c>
      <c r="D704" s="208">
        <v>34.531799999999997</v>
      </c>
      <c r="E704" s="208">
        <v>0.73550000000000004</v>
      </c>
      <c r="F704" s="208">
        <v>2.8582000000000001</v>
      </c>
      <c r="G704" s="208">
        <v>7.8284000000000002</v>
      </c>
      <c r="H704" s="208">
        <v>34.549100000000003</v>
      </c>
      <c r="I704" s="208">
        <v>13.1149</v>
      </c>
      <c r="J704" s="208">
        <v>82.5899</v>
      </c>
      <c r="K704" s="208">
        <v>19.845700000000001</v>
      </c>
      <c r="L704" s="208">
        <v>8.7824000000000009</v>
      </c>
      <c r="M704" s="208">
        <v>10.1629</v>
      </c>
    </row>
    <row r="705" spans="1:13" x14ac:dyDescent="0.25">
      <c r="A705" s="280">
        <v>44955</v>
      </c>
      <c r="B705" s="102">
        <v>7</v>
      </c>
      <c r="C705" s="208">
        <v>225.03270000000001</v>
      </c>
      <c r="D705" s="208">
        <v>36.415300000000002</v>
      </c>
      <c r="E705" s="208">
        <v>0.78449999999999998</v>
      </c>
      <c r="F705" s="208">
        <v>3.0419999999999998</v>
      </c>
      <c r="G705" s="208">
        <v>8.4253999999999998</v>
      </c>
      <c r="H705" s="208">
        <v>36.564100000000003</v>
      </c>
      <c r="I705" s="208">
        <v>13.696400000000001</v>
      </c>
      <c r="J705" s="208">
        <v>85.570599999999999</v>
      </c>
      <c r="K705" s="208">
        <v>20.706499999999998</v>
      </c>
      <c r="L705" s="208">
        <v>8.8316999999999997</v>
      </c>
      <c r="M705" s="208">
        <v>10.9962</v>
      </c>
    </row>
    <row r="706" spans="1:13" x14ac:dyDescent="0.25">
      <c r="A706" s="280">
        <v>44955</v>
      </c>
      <c r="B706" s="102">
        <v>8</v>
      </c>
      <c r="C706" s="208">
        <v>234.83349999999999</v>
      </c>
      <c r="D706" s="208">
        <v>39.031100000000002</v>
      </c>
      <c r="E706" s="208">
        <v>0.81950000000000001</v>
      </c>
      <c r="F706" s="208">
        <v>3.3250999999999999</v>
      </c>
      <c r="G706" s="208">
        <v>8.9918999999999993</v>
      </c>
      <c r="H706" s="208">
        <v>37.661499999999997</v>
      </c>
      <c r="I706" s="208">
        <v>13.948399999999999</v>
      </c>
      <c r="J706" s="208">
        <v>88.844300000000004</v>
      </c>
      <c r="K706" s="208">
        <v>22.386700000000001</v>
      </c>
      <c r="L706" s="208">
        <v>8.109</v>
      </c>
      <c r="M706" s="208">
        <v>11.715999999999999</v>
      </c>
    </row>
    <row r="707" spans="1:13" x14ac:dyDescent="0.25">
      <c r="A707" s="280">
        <v>44955</v>
      </c>
      <c r="B707" s="102">
        <v>9</v>
      </c>
      <c r="C707" s="208">
        <v>244.19069999999999</v>
      </c>
      <c r="D707" s="208">
        <v>41.532600000000002</v>
      </c>
      <c r="E707" s="208">
        <v>0.90169999999999995</v>
      </c>
      <c r="F707" s="208">
        <v>3.5760000000000001</v>
      </c>
      <c r="G707" s="208">
        <v>8.9154999999999998</v>
      </c>
      <c r="H707" s="208">
        <v>40.502499999999998</v>
      </c>
      <c r="I707" s="208">
        <v>14.580299999999999</v>
      </c>
      <c r="J707" s="208">
        <v>90.945400000000006</v>
      </c>
      <c r="K707" s="208">
        <v>22.9468</v>
      </c>
      <c r="L707" s="208">
        <v>8.2736000000000001</v>
      </c>
      <c r="M707" s="208">
        <v>12.016299999999999</v>
      </c>
    </row>
    <row r="708" spans="1:13" x14ac:dyDescent="0.25">
      <c r="A708" s="280">
        <v>44955</v>
      </c>
      <c r="B708" s="102">
        <v>10</v>
      </c>
      <c r="C708" s="208">
        <v>249.75190000000001</v>
      </c>
      <c r="D708" s="208">
        <v>42.411799999999999</v>
      </c>
      <c r="E708" s="208">
        <v>0.93</v>
      </c>
      <c r="F708" s="208">
        <v>3.7639999999999998</v>
      </c>
      <c r="G708" s="208">
        <v>8.7333999999999996</v>
      </c>
      <c r="H708" s="208">
        <v>42.315300000000001</v>
      </c>
      <c r="I708" s="208">
        <v>14.835100000000001</v>
      </c>
      <c r="J708" s="208">
        <v>92.870599999999996</v>
      </c>
      <c r="K708" s="208">
        <v>23.253299999999999</v>
      </c>
      <c r="L708" s="208">
        <v>8.4406999999999996</v>
      </c>
      <c r="M708" s="208">
        <v>12.197699999999999</v>
      </c>
    </row>
    <row r="709" spans="1:13" x14ac:dyDescent="0.25">
      <c r="A709" s="280">
        <v>44955</v>
      </c>
      <c r="B709" s="102">
        <v>11</v>
      </c>
      <c r="C709" s="208">
        <v>246.1551</v>
      </c>
      <c r="D709" s="208">
        <v>42.454700000000003</v>
      </c>
      <c r="E709" s="208">
        <v>0.96689999999999998</v>
      </c>
      <c r="F709" s="208">
        <v>3.8782000000000001</v>
      </c>
      <c r="G709" s="208">
        <v>6.6588000000000003</v>
      </c>
      <c r="H709" s="208">
        <v>40.995600000000003</v>
      </c>
      <c r="I709" s="208">
        <v>14.831200000000001</v>
      </c>
      <c r="J709" s="208">
        <v>93.279200000000003</v>
      </c>
      <c r="K709" s="208">
        <v>22.872699999999998</v>
      </c>
      <c r="L709" s="208">
        <v>8.2149999999999999</v>
      </c>
      <c r="M709" s="208">
        <v>12.002800000000001</v>
      </c>
    </row>
    <row r="710" spans="1:13" x14ac:dyDescent="0.25">
      <c r="A710" s="280">
        <v>44955</v>
      </c>
      <c r="B710" s="102">
        <v>12</v>
      </c>
      <c r="C710" s="208">
        <v>252.44470000000001</v>
      </c>
      <c r="D710" s="208">
        <v>46.236499999999999</v>
      </c>
      <c r="E710" s="208">
        <v>1.0219</v>
      </c>
      <c r="F710" s="208">
        <v>3.8551000000000002</v>
      </c>
      <c r="G710" s="208">
        <v>6.4050000000000002</v>
      </c>
      <c r="H710" s="208">
        <v>43.701999999999998</v>
      </c>
      <c r="I710" s="208">
        <v>14.9923</v>
      </c>
      <c r="J710" s="208">
        <v>93.623999999999995</v>
      </c>
      <c r="K710" s="208">
        <v>22.127099999999999</v>
      </c>
      <c r="L710" s="208">
        <v>8.7804000000000002</v>
      </c>
      <c r="M710" s="208">
        <v>11.7004</v>
      </c>
    </row>
    <row r="711" spans="1:13" x14ac:dyDescent="0.25">
      <c r="A711" s="280">
        <v>44955</v>
      </c>
      <c r="B711" s="102">
        <v>13</v>
      </c>
      <c r="C711" s="208">
        <v>254.8228</v>
      </c>
      <c r="D711" s="208">
        <v>47.873100000000001</v>
      </c>
      <c r="E711" s="208">
        <v>1.0226999999999999</v>
      </c>
      <c r="F711" s="208">
        <v>3.8910999999999998</v>
      </c>
      <c r="G711" s="208">
        <v>6.3013000000000003</v>
      </c>
      <c r="H711" s="208">
        <v>45.161700000000003</v>
      </c>
      <c r="I711" s="208">
        <v>15.2692</v>
      </c>
      <c r="J711" s="208">
        <v>93.498599999999996</v>
      </c>
      <c r="K711" s="208">
        <v>20.8371</v>
      </c>
      <c r="L711" s="208">
        <v>8.7706</v>
      </c>
      <c r="M711" s="208">
        <v>12.1974</v>
      </c>
    </row>
    <row r="712" spans="1:13" x14ac:dyDescent="0.25">
      <c r="A712" s="280">
        <v>44955</v>
      </c>
      <c r="B712" s="102">
        <v>14</v>
      </c>
      <c r="C712" s="208">
        <v>256.93990000000002</v>
      </c>
      <c r="D712" s="208">
        <v>49.008200000000002</v>
      </c>
      <c r="E712" s="208">
        <v>1.0036</v>
      </c>
      <c r="F712" s="208">
        <v>3.8555000000000001</v>
      </c>
      <c r="G712" s="208">
        <v>9.2570999999999994</v>
      </c>
      <c r="H712" s="208">
        <v>41.695399999999999</v>
      </c>
      <c r="I712" s="208">
        <v>15.526999999999999</v>
      </c>
      <c r="J712" s="208">
        <v>95.747</v>
      </c>
      <c r="K712" s="208">
        <v>19.9618</v>
      </c>
      <c r="L712" s="208">
        <v>9.2477999999999998</v>
      </c>
      <c r="M712" s="208">
        <v>11.6365</v>
      </c>
    </row>
    <row r="713" spans="1:13" x14ac:dyDescent="0.25">
      <c r="A713" s="280">
        <v>44955</v>
      </c>
      <c r="B713" s="102">
        <v>15</v>
      </c>
      <c r="C713" s="208">
        <v>258.3075</v>
      </c>
      <c r="D713" s="208">
        <v>48.4636</v>
      </c>
      <c r="E713" s="208">
        <v>0.96679999999999999</v>
      </c>
      <c r="F713" s="208">
        <v>3.6288999999999998</v>
      </c>
      <c r="G713" s="208">
        <v>9.7126000000000001</v>
      </c>
      <c r="H713" s="208">
        <v>43.139800000000001</v>
      </c>
      <c r="I713" s="208">
        <v>15.6464</v>
      </c>
      <c r="J713" s="208">
        <v>96.700299999999999</v>
      </c>
      <c r="K713" s="208">
        <v>19.513400000000001</v>
      </c>
      <c r="L713" s="208">
        <v>9.3971999999999998</v>
      </c>
      <c r="M713" s="208">
        <v>11.138500000000001</v>
      </c>
    </row>
    <row r="714" spans="1:13" x14ac:dyDescent="0.25">
      <c r="A714" s="280">
        <v>44955</v>
      </c>
      <c r="B714" s="102">
        <v>16</v>
      </c>
      <c r="C714" s="208">
        <v>264.41680000000002</v>
      </c>
      <c r="D714" s="208">
        <v>49.704900000000002</v>
      </c>
      <c r="E714" s="208">
        <v>0.91610000000000003</v>
      </c>
      <c r="F714" s="208">
        <v>3.4352</v>
      </c>
      <c r="G714" s="208">
        <v>9.1563999999999997</v>
      </c>
      <c r="H714" s="208">
        <v>44.171999999999997</v>
      </c>
      <c r="I714" s="208">
        <v>15.9565</v>
      </c>
      <c r="J714" s="208">
        <v>98.696600000000004</v>
      </c>
      <c r="K714" s="208">
        <v>20.582100000000001</v>
      </c>
      <c r="L714" s="208">
        <v>10.1755</v>
      </c>
      <c r="M714" s="208">
        <v>11.621499999999999</v>
      </c>
    </row>
    <row r="715" spans="1:13" x14ac:dyDescent="0.25">
      <c r="A715" s="280">
        <v>44955</v>
      </c>
      <c r="B715" s="102">
        <v>17</v>
      </c>
      <c r="C715" s="208">
        <v>275.94240000000002</v>
      </c>
      <c r="D715" s="208">
        <v>52.105800000000002</v>
      </c>
      <c r="E715" s="208">
        <v>0.96509999999999996</v>
      </c>
      <c r="F715" s="208">
        <v>3.6877</v>
      </c>
      <c r="G715" s="208">
        <v>9.6556999999999995</v>
      </c>
      <c r="H715" s="208">
        <v>44.82</v>
      </c>
      <c r="I715" s="208">
        <v>16.744800000000001</v>
      </c>
      <c r="J715" s="208">
        <v>103.08320000000001</v>
      </c>
      <c r="K715" s="208">
        <v>22.4405</v>
      </c>
      <c r="L715" s="208">
        <v>10.258800000000001</v>
      </c>
      <c r="M715" s="208">
        <v>12.1808</v>
      </c>
    </row>
    <row r="716" spans="1:13" x14ac:dyDescent="0.25">
      <c r="A716" s="280">
        <v>44955</v>
      </c>
      <c r="B716" s="102">
        <v>18</v>
      </c>
      <c r="C716" s="208">
        <v>295.42739999999998</v>
      </c>
      <c r="D716" s="208">
        <v>55.7502</v>
      </c>
      <c r="E716" s="208">
        <v>1.0308999999999999</v>
      </c>
      <c r="F716" s="208">
        <v>4.1707999999999998</v>
      </c>
      <c r="G716" s="208">
        <v>10.367699999999999</v>
      </c>
      <c r="H716" s="208">
        <v>48.910299999999999</v>
      </c>
      <c r="I716" s="208">
        <v>18.350200000000001</v>
      </c>
      <c r="J716" s="208">
        <v>108.1717</v>
      </c>
      <c r="K716" s="208">
        <v>24.430700000000002</v>
      </c>
      <c r="L716" s="208">
        <v>11.064399999999999</v>
      </c>
      <c r="M716" s="208">
        <v>13.1805</v>
      </c>
    </row>
    <row r="717" spans="1:13" x14ac:dyDescent="0.25">
      <c r="A717" s="280">
        <v>44955</v>
      </c>
      <c r="B717" s="102">
        <v>19</v>
      </c>
      <c r="C717" s="208">
        <v>300.9699</v>
      </c>
      <c r="D717" s="208">
        <v>57.127400000000002</v>
      </c>
      <c r="E717" s="208">
        <v>1.0785</v>
      </c>
      <c r="F717" s="208">
        <v>4.2637999999999998</v>
      </c>
      <c r="G717" s="208">
        <v>10.5632</v>
      </c>
      <c r="H717" s="208">
        <v>49.516599999999997</v>
      </c>
      <c r="I717" s="208">
        <v>19.435700000000001</v>
      </c>
      <c r="J717" s="208">
        <v>108.3584</v>
      </c>
      <c r="K717" s="208">
        <v>24.936800000000002</v>
      </c>
      <c r="L717" s="208">
        <v>11.9064</v>
      </c>
      <c r="M717" s="208">
        <v>13.783099999999999</v>
      </c>
    </row>
    <row r="718" spans="1:13" x14ac:dyDescent="0.25">
      <c r="A718" s="280">
        <v>44955</v>
      </c>
      <c r="B718" s="102">
        <v>20</v>
      </c>
      <c r="C718" s="208">
        <v>296.05919999999998</v>
      </c>
      <c r="D718" s="208">
        <v>54.9773</v>
      </c>
      <c r="E718" s="208">
        <v>1.1061000000000001</v>
      </c>
      <c r="F718" s="208">
        <v>4.3102</v>
      </c>
      <c r="G718" s="208">
        <v>10.259499999999999</v>
      </c>
      <c r="H718" s="208">
        <v>48.562800000000003</v>
      </c>
      <c r="I718" s="208">
        <v>19.407</v>
      </c>
      <c r="J718" s="208">
        <v>106.4736</v>
      </c>
      <c r="K718" s="208">
        <v>24.898900000000001</v>
      </c>
      <c r="L718" s="208">
        <v>12.351900000000001</v>
      </c>
      <c r="M718" s="208">
        <v>13.7119</v>
      </c>
    </row>
    <row r="719" spans="1:13" x14ac:dyDescent="0.25">
      <c r="A719" s="280">
        <v>44955</v>
      </c>
      <c r="B719" s="102">
        <v>21</v>
      </c>
      <c r="C719" s="208">
        <v>287.7629</v>
      </c>
      <c r="D719" s="208">
        <v>53.500599999999999</v>
      </c>
      <c r="E719" s="208">
        <v>1.087</v>
      </c>
      <c r="F719" s="208">
        <v>4.0785999999999998</v>
      </c>
      <c r="G719" s="208">
        <v>9.8817000000000004</v>
      </c>
      <c r="H719" s="208">
        <v>46.595500000000001</v>
      </c>
      <c r="I719" s="208">
        <v>18.805700000000002</v>
      </c>
      <c r="J719" s="208">
        <v>104.1669</v>
      </c>
      <c r="K719" s="208">
        <v>24.290700000000001</v>
      </c>
      <c r="L719" s="208">
        <v>12.258100000000001</v>
      </c>
      <c r="M719" s="208">
        <v>13.098100000000001</v>
      </c>
    </row>
    <row r="720" spans="1:13" x14ac:dyDescent="0.25">
      <c r="A720" s="280">
        <v>44955</v>
      </c>
      <c r="B720" s="102">
        <v>22</v>
      </c>
      <c r="C720" s="208">
        <v>274.30079999999998</v>
      </c>
      <c r="D720" s="208">
        <v>50.865600000000001</v>
      </c>
      <c r="E720" s="208">
        <v>1.0099</v>
      </c>
      <c r="F720" s="208">
        <v>3.8555999999999999</v>
      </c>
      <c r="G720" s="208">
        <v>9.2172000000000001</v>
      </c>
      <c r="H720" s="208">
        <v>43.697400000000002</v>
      </c>
      <c r="I720" s="208">
        <v>17.770299999999999</v>
      </c>
      <c r="J720" s="208">
        <v>100.2261</v>
      </c>
      <c r="K720" s="208">
        <v>23.3538</v>
      </c>
      <c r="L720" s="208">
        <v>12.0854</v>
      </c>
      <c r="M720" s="208">
        <v>12.2195</v>
      </c>
    </row>
    <row r="721" spans="1:13" x14ac:dyDescent="0.25">
      <c r="A721" s="280">
        <v>44955</v>
      </c>
      <c r="B721" s="102">
        <v>23</v>
      </c>
      <c r="C721" s="208">
        <v>254.7996</v>
      </c>
      <c r="D721" s="208">
        <v>46.115699999999997</v>
      </c>
      <c r="E721" s="208">
        <v>0.94720000000000004</v>
      </c>
      <c r="F721" s="208">
        <v>3.4628000000000001</v>
      </c>
      <c r="G721" s="208">
        <v>8.3976000000000006</v>
      </c>
      <c r="H721" s="208">
        <v>40.058199999999999</v>
      </c>
      <c r="I721" s="208">
        <v>16.313099999999999</v>
      </c>
      <c r="J721" s="208">
        <v>94.613699999999994</v>
      </c>
      <c r="K721" s="208">
        <v>22.142700000000001</v>
      </c>
      <c r="L721" s="208">
        <v>11.4611</v>
      </c>
      <c r="M721" s="208">
        <v>11.2875</v>
      </c>
    </row>
    <row r="722" spans="1:13" x14ac:dyDescent="0.25">
      <c r="A722" s="280">
        <v>44955</v>
      </c>
      <c r="B722" s="102">
        <v>24</v>
      </c>
      <c r="C722" s="208">
        <v>238.376</v>
      </c>
      <c r="D722" s="208">
        <v>42.053100000000001</v>
      </c>
      <c r="E722" s="208">
        <v>0.85489999999999999</v>
      </c>
      <c r="F722" s="208">
        <v>3.2263999999999999</v>
      </c>
      <c r="G722" s="208">
        <v>7.7648999999999999</v>
      </c>
      <c r="H722" s="208">
        <v>36.834200000000003</v>
      </c>
      <c r="I722" s="208">
        <v>14.9985</v>
      </c>
      <c r="J722" s="208">
        <v>89.703400000000002</v>
      </c>
      <c r="K722" s="208">
        <v>21.2791</v>
      </c>
      <c r="L722" s="208">
        <v>11.0161</v>
      </c>
      <c r="M722" s="208">
        <v>10.6454</v>
      </c>
    </row>
    <row r="723" spans="1:13" x14ac:dyDescent="0.25">
      <c r="A723" s="280">
        <v>44956</v>
      </c>
      <c r="B723" s="102">
        <v>1</v>
      </c>
      <c r="C723" s="208">
        <v>228.8734</v>
      </c>
      <c r="D723" s="208">
        <v>39.1892</v>
      </c>
      <c r="E723" s="208">
        <v>0.82130000000000003</v>
      </c>
      <c r="F723" s="208">
        <v>3.0133999999999999</v>
      </c>
      <c r="G723" s="208">
        <v>7.6223000000000001</v>
      </c>
      <c r="H723" s="208">
        <v>34.976500000000001</v>
      </c>
      <c r="I723" s="208">
        <v>14.214499999999999</v>
      </c>
      <c r="J723" s="208">
        <v>86.535399999999996</v>
      </c>
      <c r="K723" s="208">
        <v>21.258600000000001</v>
      </c>
      <c r="L723" s="208">
        <v>10.9491</v>
      </c>
      <c r="M723" s="208">
        <v>10.293100000000001</v>
      </c>
    </row>
    <row r="724" spans="1:13" x14ac:dyDescent="0.25">
      <c r="A724" s="280">
        <v>44956</v>
      </c>
      <c r="B724" s="102">
        <v>2</v>
      </c>
      <c r="C724" s="208">
        <v>224.0993</v>
      </c>
      <c r="D724" s="208">
        <v>37.614600000000003</v>
      </c>
      <c r="E724" s="208">
        <v>0.78490000000000004</v>
      </c>
      <c r="F724" s="208">
        <v>2.9346999999999999</v>
      </c>
      <c r="G724" s="208">
        <v>7.6082999999999998</v>
      </c>
      <c r="H724" s="208">
        <v>34.1571</v>
      </c>
      <c r="I724" s="208">
        <v>13.768800000000001</v>
      </c>
      <c r="J724" s="208">
        <v>84.907300000000006</v>
      </c>
      <c r="K724" s="208">
        <v>21.571300000000001</v>
      </c>
      <c r="L724" s="208">
        <v>10.6052</v>
      </c>
      <c r="M724" s="208">
        <v>10.1471</v>
      </c>
    </row>
    <row r="725" spans="1:13" x14ac:dyDescent="0.25">
      <c r="A725" s="280">
        <v>44956</v>
      </c>
      <c r="B725" s="102">
        <v>3</v>
      </c>
      <c r="C725" s="208">
        <v>223.2261</v>
      </c>
      <c r="D725" s="208">
        <v>36.632300000000001</v>
      </c>
      <c r="E725" s="208">
        <v>0.77229999999999999</v>
      </c>
      <c r="F725" s="208">
        <v>2.8807</v>
      </c>
      <c r="G725" s="208">
        <v>7.6707999999999998</v>
      </c>
      <c r="H725" s="208">
        <v>34.239899999999999</v>
      </c>
      <c r="I725" s="208">
        <v>13.5296</v>
      </c>
      <c r="J725" s="208">
        <v>84.780600000000007</v>
      </c>
      <c r="K725" s="208">
        <v>21.9724</v>
      </c>
      <c r="L725" s="208">
        <v>10.557600000000001</v>
      </c>
      <c r="M725" s="208">
        <v>10.1899</v>
      </c>
    </row>
    <row r="726" spans="1:13" x14ac:dyDescent="0.25">
      <c r="A726" s="280">
        <v>44956</v>
      </c>
      <c r="B726" s="102">
        <v>4</v>
      </c>
      <c r="C726" s="208">
        <v>226.7646</v>
      </c>
      <c r="D726" s="208">
        <v>36.481099999999998</v>
      </c>
      <c r="E726" s="208">
        <v>0.76319999999999999</v>
      </c>
      <c r="F726" s="208">
        <v>2.9241999999999999</v>
      </c>
      <c r="G726" s="208">
        <v>7.8567</v>
      </c>
      <c r="H726" s="208">
        <v>35.402500000000003</v>
      </c>
      <c r="I726" s="208">
        <v>13.526300000000001</v>
      </c>
      <c r="J726" s="208">
        <v>86.183000000000007</v>
      </c>
      <c r="K726" s="208">
        <v>22.557700000000001</v>
      </c>
      <c r="L726" s="208">
        <v>10.6281</v>
      </c>
      <c r="M726" s="208">
        <v>10.441800000000001</v>
      </c>
    </row>
    <row r="727" spans="1:13" x14ac:dyDescent="0.25">
      <c r="A727" s="280">
        <v>44956</v>
      </c>
      <c r="B727" s="102">
        <v>5</v>
      </c>
      <c r="C727" s="208">
        <v>237.10740000000001</v>
      </c>
      <c r="D727" s="208">
        <v>37.661200000000001</v>
      </c>
      <c r="E727" s="208">
        <v>0.7903</v>
      </c>
      <c r="F727" s="208">
        <v>3.0533000000000001</v>
      </c>
      <c r="G727" s="208">
        <v>8.2611000000000008</v>
      </c>
      <c r="H727" s="208">
        <v>38.439500000000002</v>
      </c>
      <c r="I727" s="208">
        <v>13.8994</v>
      </c>
      <c r="J727" s="208">
        <v>89.336299999999994</v>
      </c>
      <c r="K727" s="208">
        <v>23.773800000000001</v>
      </c>
      <c r="L727" s="208">
        <v>11.015700000000001</v>
      </c>
      <c r="M727" s="208">
        <v>10.876799999999999</v>
      </c>
    </row>
    <row r="728" spans="1:13" x14ac:dyDescent="0.25">
      <c r="A728" s="280">
        <v>44956</v>
      </c>
      <c r="B728" s="102">
        <v>6</v>
      </c>
      <c r="C728" s="208">
        <v>257.03699999999998</v>
      </c>
      <c r="D728" s="208">
        <v>40.856699999999996</v>
      </c>
      <c r="E728" s="208">
        <v>0.86329999999999996</v>
      </c>
      <c r="F728" s="208">
        <v>3.3239000000000001</v>
      </c>
      <c r="G728" s="208">
        <v>9.1023999999999994</v>
      </c>
      <c r="H728" s="208">
        <v>44.594200000000001</v>
      </c>
      <c r="I728" s="208">
        <v>15.006</v>
      </c>
      <c r="J728" s="208">
        <v>94.700900000000004</v>
      </c>
      <c r="K728" s="208">
        <v>25.156500000000001</v>
      </c>
      <c r="L728" s="208">
        <v>11.3451</v>
      </c>
      <c r="M728" s="208">
        <v>12.087999999999999</v>
      </c>
    </row>
    <row r="729" spans="1:13" x14ac:dyDescent="0.25">
      <c r="A729" s="280">
        <v>44956</v>
      </c>
      <c r="B729" s="102">
        <v>7</v>
      </c>
      <c r="C729" s="208">
        <v>287.39420000000001</v>
      </c>
      <c r="D729" s="208">
        <v>46.187899999999999</v>
      </c>
      <c r="E729" s="208">
        <v>1.4511000000000001</v>
      </c>
      <c r="F729" s="208">
        <v>3.8153999999999999</v>
      </c>
      <c r="G729" s="208">
        <v>10.294600000000001</v>
      </c>
      <c r="H729" s="208">
        <v>51.986699999999999</v>
      </c>
      <c r="I729" s="208">
        <v>16.776700000000002</v>
      </c>
      <c r="J729" s="208">
        <v>103.89960000000001</v>
      </c>
      <c r="K729" s="208">
        <v>27.2851</v>
      </c>
      <c r="L729" s="208">
        <v>11.755699999999999</v>
      </c>
      <c r="M729" s="208">
        <v>13.9414</v>
      </c>
    </row>
    <row r="730" spans="1:13" x14ac:dyDescent="0.25">
      <c r="A730" s="280">
        <v>44956</v>
      </c>
      <c r="B730" s="102">
        <v>8</v>
      </c>
      <c r="C730" s="208">
        <v>313.21339999999998</v>
      </c>
      <c r="D730" s="208">
        <v>52.376199999999997</v>
      </c>
      <c r="E730" s="208">
        <v>1.5954999999999999</v>
      </c>
      <c r="F730" s="208">
        <v>4.3150000000000004</v>
      </c>
      <c r="G730" s="208">
        <v>11.833600000000001</v>
      </c>
      <c r="H730" s="208">
        <v>56.690100000000001</v>
      </c>
      <c r="I730" s="208">
        <v>17.4087</v>
      </c>
      <c r="J730" s="208">
        <v>114.1223</v>
      </c>
      <c r="K730" s="208">
        <v>28.278700000000001</v>
      </c>
      <c r="L730" s="208">
        <v>11.2125</v>
      </c>
      <c r="M730" s="208">
        <v>15.380800000000001</v>
      </c>
    </row>
    <row r="731" spans="1:13" x14ac:dyDescent="0.25">
      <c r="A731" s="280">
        <v>44956</v>
      </c>
      <c r="B731" s="102">
        <v>9</v>
      </c>
      <c r="C731" s="208">
        <v>315.22089999999997</v>
      </c>
      <c r="D731" s="208">
        <v>53.058399999999999</v>
      </c>
      <c r="E731" s="208">
        <v>1.5432999999999999</v>
      </c>
      <c r="F731" s="208">
        <v>3.8441999999999998</v>
      </c>
      <c r="G731" s="208">
        <v>11.609299999999999</v>
      </c>
      <c r="H731" s="208">
        <v>56.831200000000003</v>
      </c>
      <c r="I731" s="208">
        <v>17.606999999999999</v>
      </c>
      <c r="J731" s="208">
        <v>116.8661</v>
      </c>
      <c r="K731" s="208">
        <v>26.398900000000001</v>
      </c>
      <c r="L731" s="208">
        <v>11.7933</v>
      </c>
      <c r="M731" s="208">
        <v>15.6692</v>
      </c>
    </row>
    <row r="732" spans="1:13" x14ac:dyDescent="0.25">
      <c r="A732" s="280">
        <v>44956</v>
      </c>
      <c r="B732" s="102">
        <v>10</v>
      </c>
      <c r="C732" s="208">
        <v>310.13209999999998</v>
      </c>
      <c r="D732" s="208">
        <v>52.753799999999998</v>
      </c>
      <c r="E732" s="208">
        <v>1.5072000000000001</v>
      </c>
      <c r="F732" s="208">
        <v>3.3313000000000001</v>
      </c>
      <c r="G732" s="208">
        <v>10.175700000000001</v>
      </c>
      <c r="H732" s="208">
        <v>56.036000000000001</v>
      </c>
      <c r="I732" s="208">
        <v>17.8917</v>
      </c>
      <c r="J732" s="208">
        <v>116.9748</v>
      </c>
      <c r="K732" s="208">
        <v>24.192599999999999</v>
      </c>
      <c r="L732" s="208">
        <v>11.999700000000001</v>
      </c>
      <c r="M732" s="208">
        <v>15.269299999999999</v>
      </c>
    </row>
    <row r="733" spans="1:13" x14ac:dyDescent="0.25">
      <c r="A733" s="280">
        <v>44956</v>
      </c>
      <c r="B733" s="102">
        <v>11</v>
      </c>
      <c r="C733" s="208">
        <v>299.61399999999998</v>
      </c>
      <c r="D733" s="208">
        <v>50.9285</v>
      </c>
      <c r="E733" s="208">
        <v>1.4240999999999999</v>
      </c>
      <c r="F733" s="208">
        <v>3.0964</v>
      </c>
      <c r="G733" s="208">
        <v>8.7739999999999991</v>
      </c>
      <c r="H733" s="208">
        <v>54.261099999999999</v>
      </c>
      <c r="I733" s="208">
        <v>16.959599999999998</v>
      </c>
      <c r="J733" s="208">
        <v>114.7745</v>
      </c>
      <c r="K733" s="208">
        <v>22.838200000000001</v>
      </c>
      <c r="L733" s="208">
        <v>11.9977</v>
      </c>
      <c r="M733" s="208">
        <v>14.559900000000001</v>
      </c>
    </row>
    <row r="734" spans="1:13" x14ac:dyDescent="0.25">
      <c r="A734" s="280">
        <v>44956</v>
      </c>
      <c r="B734" s="102">
        <v>12</v>
      </c>
      <c r="C734" s="208">
        <v>291.81569999999999</v>
      </c>
      <c r="D734" s="208">
        <v>49.759700000000002</v>
      </c>
      <c r="E734" s="208">
        <v>1.4015</v>
      </c>
      <c r="F734" s="208">
        <v>2.956</v>
      </c>
      <c r="G734" s="208">
        <v>7.7503000000000002</v>
      </c>
      <c r="H734" s="208">
        <v>52.3035</v>
      </c>
      <c r="I734" s="208">
        <v>16.493300000000001</v>
      </c>
      <c r="J734" s="208">
        <v>112.3715</v>
      </c>
      <c r="K734" s="208">
        <v>21.925000000000001</v>
      </c>
      <c r="L734" s="208">
        <v>12.5244</v>
      </c>
      <c r="M734" s="208">
        <v>14.330500000000001</v>
      </c>
    </row>
    <row r="735" spans="1:13" x14ac:dyDescent="0.25">
      <c r="A735" s="280">
        <v>44956</v>
      </c>
      <c r="B735" s="102">
        <v>13</v>
      </c>
      <c r="C735" s="208">
        <v>283.97949999999997</v>
      </c>
      <c r="D735" s="208">
        <v>48.584800000000001</v>
      </c>
      <c r="E735" s="208">
        <v>1.3866000000000001</v>
      </c>
      <c r="F735" s="208">
        <v>2.8170000000000002</v>
      </c>
      <c r="G735" s="208">
        <v>6.9832999999999998</v>
      </c>
      <c r="H735" s="208">
        <v>51.046999999999997</v>
      </c>
      <c r="I735" s="208">
        <v>16.282399999999999</v>
      </c>
      <c r="J735" s="208">
        <v>109.7363</v>
      </c>
      <c r="K735" s="208">
        <v>21.069600000000001</v>
      </c>
      <c r="L735" s="208">
        <v>12.3789</v>
      </c>
      <c r="M735" s="208">
        <v>13.6936</v>
      </c>
    </row>
    <row r="736" spans="1:13" x14ac:dyDescent="0.25">
      <c r="A736" s="280">
        <v>44956</v>
      </c>
      <c r="B736" s="102">
        <v>14</v>
      </c>
      <c r="C736" s="208">
        <v>280.46350000000001</v>
      </c>
      <c r="D736" s="208">
        <v>47.659100000000002</v>
      </c>
      <c r="E736" s="208">
        <v>1.3619000000000001</v>
      </c>
      <c r="F736" s="208">
        <v>2.7892999999999999</v>
      </c>
      <c r="G736" s="208">
        <v>7.0023999999999997</v>
      </c>
      <c r="H736" s="208">
        <v>50.297600000000003</v>
      </c>
      <c r="I736" s="208">
        <v>16.217199999999998</v>
      </c>
      <c r="J736" s="208">
        <v>108.80629999999999</v>
      </c>
      <c r="K736" s="208">
        <v>20.253499999999999</v>
      </c>
      <c r="L736" s="208">
        <v>12.9991</v>
      </c>
      <c r="M736" s="208">
        <v>13.0771</v>
      </c>
    </row>
    <row r="737" spans="1:13" x14ac:dyDescent="0.25">
      <c r="A737" s="280">
        <v>44956</v>
      </c>
      <c r="B737" s="102">
        <v>15</v>
      </c>
      <c r="C737" s="208">
        <v>278.76130000000001</v>
      </c>
      <c r="D737" s="208">
        <v>47.1098</v>
      </c>
      <c r="E737" s="208">
        <v>1.3333999999999999</v>
      </c>
      <c r="F737" s="208">
        <v>2.7263000000000002</v>
      </c>
      <c r="G737" s="208">
        <v>7.5305999999999997</v>
      </c>
      <c r="H737" s="208">
        <v>49.988999999999997</v>
      </c>
      <c r="I737" s="208">
        <v>16.098500000000001</v>
      </c>
      <c r="J737" s="208">
        <v>108.26130000000001</v>
      </c>
      <c r="K737" s="208">
        <v>19.691500000000001</v>
      </c>
      <c r="L737" s="208">
        <v>13.121600000000001</v>
      </c>
      <c r="M737" s="208">
        <v>12.8993</v>
      </c>
    </row>
    <row r="738" spans="1:13" x14ac:dyDescent="0.25">
      <c r="A738" s="280">
        <v>44956</v>
      </c>
      <c r="B738" s="102">
        <v>16</v>
      </c>
      <c r="C738" s="208">
        <v>281.0804</v>
      </c>
      <c r="D738" s="208">
        <v>46.901499999999999</v>
      </c>
      <c r="E738" s="208">
        <v>1.3186</v>
      </c>
      <c r="F738" s="208">
        <v>2.8812000000000002</v>
      </c>
      <c r="G738" s="208">
        <v>8.2850000000000001</v>
      </c>
      <c r="H738" s="208">
        <v>49.9863</v>
      </c>
      <c r="I738" s="208">
        <v>16.3674</v>
      </c>
      <c r="J738" s="208">
        <v>108.5989</v>
      </c>
      <c r="K738" s="208">
        <v>20.360700000000001</v>
      </c>
      <c r="L738" s="208">
        <v>13.3705</v>
      </c>
      <c r="M738" s="208">
        <v>13.010300000000001</v>
      </c>
    </row>
    <row r="739" spans="1:13" x14ac:dyDescent="0.25">
      <c r="A739" s="280">
        <v>44956</v>
      </c>
      <c r="B739" s="102">
        <v>17</v>
      </c>
      <c r="C739" s="208">
        <v>293.21379999999999</v>
      </c>
      <c r="D739" s="208">
        <v>49.370600000000003</v>
      </c>
      <c r="E739" s="208">
        <v>1.0886</v>
      </c>
      <c r="F739" s="208">
        <v>3.5798000000000001</v>
      </c>
      <c r="G739" s="208">
        <v>9.3137000000000008</v>
      </c>
      <c r="H739" s="208">
        <v>51.915300000000002</v>
      </c>
      <c r="I739" s="208">
        <v>17.128</v>
      </c>
      <c r="J739" s="208">
        <v>110.65560000000001</v>
      </c>
      <c r="K739" s="208">
        <v>22.963200000000001</v>
      </c>
      <c r="L739" s="208">
        <v>13.5511</v>
      </c>
      <c r="M739" s="208">
        <v>13.6479</v>
      </c>
    </row>
    <row r="740" spans="1:13" x14ac:dyDescent="0.25">
      <c r="A740" s="280">
        <v>44956</v>
      </c>
      <c r="B740" s="102">
        <v>18</v>
      </c>
      <c r="C740" s="208">
        <v>314.99770000000001</v>
      </c>
      <c r="D740" s="208">
        <v>54.292099999999998</v>
      </c>
      <c r="E740" s="208">
        <v>1.0506</v>
      </c>
      <c r="F740" s="208">
        <v>4.1289999999999996</v>
      </c>
      <c r="G740" s="208">
        <v>10.636200000000001</v>
      </c>
      <c r="H740" s="208">
        <v>56.681800000000003</v>
      </c>
      <c r="I740" s="208">
        <v>18.825900000000001</v>
      </c>
      <c r="J740" s="208">
        <v>115.6092</v>
      </c>
      <c r="K740" s="208">
        <v>25.086500000000001</v>
      </c>
      <c r="L740" s="208">
        <v>14.125400000000001</v>
      </c>
      <c r="M740" s="208">
        <v>14.561</v>
      </c>
    </row>
    <row r="741" spans="1:13" x14ac:dyDescent="0.25">
      <c r="A741" s="280">
        <v>44956</v>
      </c>
      <c r="B741" s="102">
        <v>19</v>
      </c>
      <c r="C741" s="208">
        <v>327.21469999999999</v>
      </c>
      <c r="D741" s="208">
        <v>58.296900000000001</v>
      </c>
      <c r="E741" s="208">
        <v>1.159</v>
      </c>
      <c r="F741" s="208">
        <v>4.3883000000000001</v>
      </c>
      <c r="G741" s="208">
        <v>11.119899999999999</v>
      </c>
      <c r="H741" s="208">
        <v>58.948500000000003</v>
      </c>
      <c r="I741" s="208">
        <v>20.247399999999999</v>
      </c>
      <c r="J741" s="208">
        <v>117.1537</v>
      </c>
      <c r="K741" s="208">
        <v>25.729500000000002</v>
      </c>
      <c r="L741" s="208">
        <v>14.9048</v>
      </c>
      <c r="M741" s="208">
        <v>15.2667</v>
      </c>
    </row>
    <row r="742" spans="1:13" x14ac:dyDescent="0.25">
      <c r="A742" s="280">
        <v>44956</v>
      </c>
      <c r="B742" s="102">
        <v>20</v>
      </c>
      <c r="C742" s="208">
        <v>321.1755</v>
      </c>
      <c r="D742" s="208">
        <v>56.883699999999997</v>
      </c>
      <c r="E742" s="208">
        <v>1.1442000000000001</v>
      </c>
      <c r="F742" s="208">
        <v>4.3357000000000001</v>
      </c>
      <c r="G742" s="208">
        <v>10.9909</v>
      </c>
      <c r="H742" s="208">
        <v>57.798400000000001</v>
      </c>
      <c r="I742" s="208">
        <v>20.385100000000001</v>
      </c>
      <c r="J742" s="208">
        <v>114.18210000000001</v>
      </c>
      <c r="K742" s="208">
        <v>25.545100000000001</v>
      </c>
      <c r="L742" s="208">
        <v>14.811999999999999</v>
      </c>
      <c r="M742" s="208">
        <v>15.0983</v>
      </c>
    </row>
    <row r="743" spans="1:13" x14ac:dyDescent="0.25">
      <c r="A743" s="280">
        <v>44956</v>
      </c>
      <c r="B743" s="102">
        <v>21</v>
      </c>
      <c r="C743" s="208">
        <v>311.54419999999999</v>
      </c>
      <c r="D743" s="208">
        <v>55.126899999999999</v>
      </c>
      <c r="E743" s="208">
        <v>1.1177999999999999</v>
      </c>
      <c r="F743" s="208">
        <v>4.1101999999999999</v>
      </c>
      <c r="G743" s="208">
        <v>10.6417</v>
      </c>
      <c r="H743" s="208">
        <v>55.108899999999998</v>
      </c>
      <c r="I743" s="208">
        <v>19.899000000000001</v>
      </c>
      <c r="J743" s="208">
        <v>111.5419</v>
      </c>
      <c r="K743" s="208">
        <v>25.076000000000001</v>
      </c>
      <c r="L743" s="208">
        <v>14.4184</v>
      </c>
      <c r="M743" s="208">
        <v>14.503399999999999</v>
      </c>
    </row>
    <row r="744" spans="1:13" x14ac:dyDescent="0.25">
      <c r="A744" s="280">
        <v>44956</v>
      </c>
      <c r="B744" s="102">
        <v>22</v>
      </c>
      <c r="C744" s="208">
        <v>297.99799999999999</v>
      </c>
      <c r="D744" s="208">
        <v>52.681699999999999</v>
      </c>
      <c r="E744" s="208">
        <v>1.0708</v>
      </c>
      <c r="F744" s="208">
        <v>3.87</v>
      </c>
      <c r="G744" s="208">
        <v>9.9987999999999992</v>
      </c>
      <c r="H744" s="208">
        <v>51.686300000000003</v>
      </c>
      <c r="I744" s="208">
        <v>18.599699999999999</v>
      </c>
      <c r="J744" s="208">
        <v>107.45480000000001</v>
      </c>
      <c r="K744" s="208">
        <v>24.3751</v>
      </c>
      <c r="L744" s="208">
        <v>14.588200000000001</v>
      </c>
      <c r="M744" s="208">
        <v>13.672599999999999</v>
      </c>
    </row>
    <row r="745" spans="1:13" x14ac:dyDescent="0.25">
      <c r="A745" s="280">
        <v>44956</v>
      </c>
      <c r="B745" s="102">
        <v>23</v>
      </c>
      <c r="C745" s="208">
        <v>277.96769999999998</v>
      </c>
      <c r="D745" s="208">
        <v>48.1158</v>
      </c>
      <c r="E745" s="208">
        <v>0.99570000000000003</v>
      </c>
      <c r="F745" s="208">
        <v>3.4561000000000002</v>
      </c>
      <c r="G745" s="208">
        <v>9.2475000000000005</v>
      </c>
      <c r="H745" s="208">
        <v>47.694400000000002</v>
      </c>
      <c r="I745" s="208">
        <v>17.048500000000001</v>
      </c>
      <c r="J745" s="208">
        <v>100.7657</v>
      </c>
      <c r="K745" s="208">
        <v>23.174199999999999</v>
      </c>
      <c r="L745" s="208">
        <v>14.8162</v>
      </c>
      <c r="M745" s="208">
        <v>12.653600000000001</v>
      </c>
    </row>
    <row r="746" spans="1:13" x14ac:dyDescent="0.25">
      <c r="A746" s="280">
        <v>44956</v>
      </c>
      <c r="B746" s="102">
        <v>24</v>
      </c>
      <c r="C746" s="208">
        <v>260.45839999999998</v>
      </c>
      <c r="D746" s="208">
        <v>43.835900000000002</v>
      </c>
      <c r="E746" s="208">
        <v>0.93169999999999997</v>
      </c>
      <c r="F746" s="208">
        <v>3.1951999999999998</v>
      </c>
      <c r="G746" s="208">
        <v>8.5802999999999994</v>
      </c>
      <c r="H746" s="208">
        <v>43.8979</v>
      </c>
      <c r="I746" s="208">
        <v>15.7623</v>
      </c>
      <c r="J746" s="208">
        <v>95.378399999999999</v>
      </c>
      <c r="K746" s="208">
        <v>22.608899999999998</v>
      </c>
      <c r="L746" s="208">
        <v>14.350300000000001</v>
      </c>
      <c r="M746" s="208">
        <v>11.9175</v>
      </c>
    </row>
    <row r="747" spans="1:13" x14ac:dyDescent="0.25">
      <c r="A747" s="280">
        <v>44957</v>
      </c>
      <c r="B747" s="102">
        <v>1</v>
      </c>
      <c r="C747" s="208">
        <v>248.41390000000001</v>
      </c>
      <c r="D747" s="208">
        <v>40.437899999999999</v>
      </c>
      <c r="E747" s="208">
        <v>0.88360000000000005</v>
      </c>
      <c r="F747" s="208">
        <v>2.9956</v>
      </c>
      <c r="G747" s="208">
        <v>8.1995000000000005</v>
      </c>
      <c r="H747" s="208">
        <v>40.7637</v>
      </c>
      <c r="I747" s="208">
        <v>14.8094</v>
      </c>
      <c r="J747" s="208">
        <v>92.189700000000002</v>
      </c>
      <c r="K747" s="208">
        <v>22.3568</v>
      </c>
      <c r="L747" s="208">
        <v>14.3901</v>
      </c>
      <c r="M747" s="208">
        <v>11.387600000000001</v>
      </c>
    </row>
    <row r="748" spans="1:13" x14ac:dyDescent="0.25">
      <c r="A748" s="280">
        <v>44957</v>
      </c>
      <c r="B748" s="102">
        <v>2</v>
      </c>
      <c r="C748" s="208">
        <v>242.39109999999999</v>
      </c>
      <c r="D748" s="208">
        <v>38.808999999999997</v>
      </c>
      <c r="E748" s="208">
        <v>0.85870000000000002</v>
      </c>
      <c r="F748" s="208">
        <v>2.8955000000000002</v>
      </c>
      <c r="G748" s="208">
        <v>8.1021000000000001</v>
      </c>
      <c r="H748" s="208">
        <v>39.915500000000002</v>
      </c>
      <c r="I748" s="208">
        <v>14.2814</v>
      </c>
      <c r="J748" s="208">
        <v>89.6785</v>
      </c>
      <c r="K748" s="208">
        <v>22.357399999999998</v>
      </c>
      <c r="L748" s="208">
        <v>14.3028</v>
      </c>
      <c r="M748" s="208">
        <v>11.190200000000001</v>
      </c>
    </row>
    <row r="749" spans="1:13" x14ac:dyDescent="0.25">
      <c r="A749" s="280">
        <v>44957</v>
      </c>
      <c r="B749" s="102">
        <v>3</v>
      </c>
      <c r="C749" s="208">
        <v>240.54480000000001</v>
      </c>
      <c r="D749" s="208">
        <v>37.959699999999998</v>
      </c>
      <c r="E749" s="208">
        <v>0.84050000000000002</v>
      </c>
      <c r="F749" s="208">
        <v>2.8473000000000002</v>
      </c>
      <c r="G749" s="208">
        <v>8.0821000000000005</v>
      </c>
      <c r="H749" s="208">
        <v>39.909599999999998</v>
      </c>
      <c r="I749" s="208">
        <v>14.052099999999999</v>
      </c>
      <c r="J749" s="208">
        <v>89.18</v>
      </c>
      <c r="K749" s="208">
        <v>22.723700000000001</v>
      </c>
      <c r="L749" s="208">
        <v>13.7616</v>
      </c>
      <c r="M749" s="208">
        <v>11.1882</v>
      </c>
    </row>
    <row r="750" spans="1:13" x14ac:dyDescent="0.25">
      <c r="A750" s="280">
        <v>44957</v>
      </c>
      <c r="B750" s="102">
        <v>4</v>
      </c>
      <c r="C750" s="208">
        <v>241.8116</v>
      </c>
      <c r="D750" s="208">
        <v>38.017800000000001</v>
      </c>
      <c r="E750" s="208">
        <v>0.86529999999999996</v>
      </c>
      <c r="F750" s="208">
        <v>2.9009</v>
      </c>
      <c r="G750" s="208">
        <v>8.2380999999999993</v>
      </c>
      <c r="H750" s="208">
        <v>40.333100000000002</v>
      </c>
      <c r="I750" s="208">
        <v>14.0656</v>
      </c>
      <c r="J750" s="208">
        <v>89.616799999999998</v>
      </c>
      <c r="K750" s="208">
        <v>23.118099999999998</v>
      </c>
      <c r="L750" s="208">
        <v>13.304</v>
      </c>
      <c r="M750" s="208">
        <v>11.351900000000001</v>
      </c>
    </row>
    <row r="751" spans="1:13" x14ac:dyDescent="0.25">
      <c r="A751" s="280">
        <v>44957</v>
      </c>
      <c r="B751" s="102">
        <v>5</v>
      </c>
      <c r="C751" s="208">
        <v>250.8587</v>
      </c>
      <c r="D751" s="208">
        <v>39.183199999999999</v>
      </c>
      <c r="E751" s="208">
        <v>0.87539999999999996</v>
      </c>
      <c r="F751" s="208">
        <v>3.0554000000000001</v>
      </c>
      <c r="G751" s="208">
        <v>8.5965000000000007</v>
      </c>
      <c r="H751" s="208">
        <v>42.637500000000003</v>
      </c>
      <c r="I751" s="208">
        <v>14.6265</v>
      </c>
      <c r="J751" s="208">
        <v>92.210099999999997</v>
      </c>
      <c r="K751" s="208">
        <v>24.1386</v>
      </c>
      <c r="L751" s="208">
        <v>13.800800000000001</v>
      </c>
      <c r="M751" s="208">
        <v>11.7347</v>
      </c>
    </row>
    <row r="752" spans="1:13" x14ac:dyDescent="0.25">
      <c r="A752" s="280">
        <v>44957</v>
      </c>
      <c r="B752" s="102">
        <v>6</v>
      </c>
      <c r="C752" s="208">
        <v>270.35230000000001</v>
      </c>
      <c r="D752" s="208">
        <v>42.404899999999998</v>
      </c>
      <c r="E752" s="208">
        <v>0.93179999999999996</v>
      </c>
      <c r="F752" s="208">
        <v>3.3119000000000001</v>
      </c>
      <c r="G752" s="208">
        <v>9.3796999999999997</v>
      </c>
      <c r="H752" s="208">
        <v>47.818300000000001</v>
      </c>
      <c r="I752" s="208">
        <v>15.6997</v>
      </c>
      <c r="J752" s="208">
        <v>98.100099999999998</v>
      </c>
      <c r="K752" s="208">
        <v>25.765499999999999</v>
      </c>
      <c r="L752" s="208">
        <v>14.2035</v>
      </c>
      <c r="M752" s="208">
        <v>12.7369</v>
      </c>
    </row>
    <row r="753" spans="1:13" x14ac:dyDescent="0.25">
      <c r="A753" s="280">
        <v>44957</v>
      </c>
      <c r="B753" s="102">
        <v>7</v>
      </c>
      <c r="C753" s="208">
        <v>300.90660000000003</v>
      </c>
      <c r="D753" s="208">
        <v>48.179699999999997</v>
      </c>
      <c r="E753" s="208">
        <v>1.3974</v>
      </c>
      <c r="F753" s="208">
        <v>3.7940999999999998</v>
      </c>
      <c r="G753" s="208">
        <v>10.7018</v>
      </c>
      <c r="H753" s="208">
        <v>55.0349</v>
      </c>
      <c r="I753" s="208">
        <v>17.470500000000001</v>
      </c>
      <c r="J753" s="208">
        <v>107.7411</v>
      </c>
      <c r="K753" s="208">
        <v>27.931699999999999</v>
      </c>
      <c r="L753" s="208">
        <v>14.364599999999999</v>
      </c>
      <c r="M753" s="208">
        <v>14.290800000000001</v>
      </c>
    </row>
    <row r="754" spans="1:13" x14ac:dyDescent="0.25">
      <c r="A754" s="280">
        <v>44957</v>
      </c>
      <c r="B754" s="102">
        <v>8</v>
      </c>
      <c r="C754" s="208">
        <v>325.29360000000003</v>
      </c>
      <c r="D754" s="208">
        <v>54.531399999999998</v>
      </c>
      <c r="E754" s="208">
        <v>1.5013000000000001</v>
      </c>
      <c r="F754" s="208">
        <v>4.1974999999999998</v>
      </c>
      <c r="G754" s="208">
        <v>12.0444</v>
      </c>
      <c r="H754" s="208">
        <v>58.866300000000003</v>
      </c>
      <c r="I754" s="208">
        <v>17.699300000000001</v>
      </c>
      <c r="J754" s="208">
        <v>118.3207</v>
      </c>
      <c r="K754" s="208">
        <v>28.4465</v>
      </c>
      <c r="L754" s="208">
        <v>13.922800000000001</v>
      </c>
      <c r="M754" s="208">
        <v>15.763400000000001</v>
      </c>
    </row>
    <row r="755" spans="1:13" x14ac:dyDescent="0.25">
      <c r="A755" s="280">
        <v>44957</v>
      </c>
      <c r="B755" s="102">
        <v>9</v>
      </c>
      <c r="C755" s="208">
        <v>325.52850000000001</v>
      </c>
      <c r="D755" s="208">
        <v>54.924599999999998</v>
      </c>
      <c r="E755" s="208">
        <v>1.4137999999999999</v>
      </c>
      <c r="F755" s="208">
        <v>3.7816000000000001</v>
      </c>
      <c r="G755" s="208">
        <v>11.701000000000001</v>
      </c>
      <c r="H755" s="208">
        <v>58.373600000000003</v>
      </c>
      <c r="I755" s="208">
        <v>17.4907</v>
      </c>
      <c r="J755" s="208">
        <v>119.66330000000001</v>
      </c>
      <c r="K755" s="208">
        <v>26.253900000000002</v>
      </c>
      <c r="L755" s="208">
        <v>16.006799999999998</v>
      </c>
      <c r="M755" s="208">
        <v>15.9192</v>
      </c>
    </row>
    <row r="756" spans="1:13" x14ac:dyDescent="0.25">
      <c r="A756" s="280">
        <v>44957</v>
      </c>
      <c r="B756" s="102">
        <v>10</v>
      </c>
      <c r="C756" s="208">
        <v>316.18810000000002</v>
      </c>
      <c r="D756" s="208">
        <v>53.362099999999998</v>
      </c>
      <c r="E756" s="208">
        <v>1.3701000000000001</v>
      </c>
      <c r="F756" s="208">
        <v>3.1617999999999999</v>
      </c>
      <c r="G756" s="208">
        <v>10.343400000000001</v>
      </c>
      <c r="H756" s="208">
        <v>56.600200000000001</v>
      </c>
      <c r="I756" s="208">
        <v>17.219899999999999</v>
      </c>
      <c r="J756" s="208">
        <v>117.56950000000001</v>
      </c>
      <c r="K756" s="208">
        <v>23.9861</v>
      </c>
      <c r="L756" s="208">
        <v>16.968399999999999</v>
      </c>
      <c r="M756" s="208">
        <v>15.6066</v>
      </c>
    </row>
    <row r="757" spans="1:13" x14ac:dyDescent="0.25">
      <c r="A757" s="280">
        <v>44957</v>
      </c>
      <c r="B757" s="102">
        <v>11</v>
      </c>
      <c r="C757" s="208">
        <v>306.0127</v>
      </c>
      <c r="D757" s="208">
        <v>51.325600000000001</v>
      </c>
      <c r="E757" s="208">
        <v>1.2776000000000001</v>
      </c>
      <c r="F757" s="208">
        <v>2.9163000000000001</v>
      </c>
      <c r="G757" s="208">
        <v>8.8946000000000005</v>
      </c>
      <c r="H757" s="208">
        <v>54.6877</v>
      </c>
      <c r="I757" s="208">
        <v>16.675599999999999</v>
      </c>
      <c r="J757" s="208">
        <v>115.9606</v>
      </c>
      <c r="K757" s="208">
        <v>22.9254</v>
      </c>
      <c r="L757" s="208">
        <v>16.4529</v>
      </c>
      <c r="M757" s="208">
        <v>14.8964</v>
      </c>
    </row>
    <row r="758" spans="1:13" x14ac:dyDescent="0.25">
      <c r="A758" s="280">
        <v>44957</v>
      </c>
      <c r="B758" s="102">
        <v>12</v>
      </c>
      <c r="C758" s="208">
        <v>295.56880000000001</v>
      </c>
      <c r="D758" s="208">
        <v>49.447000000000003</v>
      </c>
      <c r="E758" s="208">
        <v>1.2556</v>
      </c>
      <c r="F758" s="208">
        <v>2.6732999999999998</v>
      </c>
      <c r="G758" s="208">
        <v>7.7408999999999999</v>
      </c>
      <c r="H758" s="208">
        <v>52.496200000000002</v>
      </c>
      <c r="I758" s="208">
        <v>16.310700000000001</v>
      </c>
      <c r="J758" s="208">
        <v>113.2606</v>
      </c>
      <c r="K758" s="208">
        <v>21.863199999999999</v>
      </c>
      <c r="L758" s="208">
        <v>16.3355</v>
      </c>
      <c r="M758" s="208">
        <v>14.1858</v>
      </c>
    </row>
    <row r="759" spans="1:13" x14ac:dyDescent="0.25">
      <c r="A759" s="280">
        <v>44957</v>
      </c>
      <c r="B759" s="102">
        <v>13</v>
      </c>
      <c r="C759" s="208">
        <v>286.73989999999998</v>
      </c>
      <c r="D759" s="208">
        <v>48.546100000000003</v>
      </c>
      <c r="E759" s="208">
        <v>1.1755</v>
      </c>
      <c r="F759" s="208">
        <v>2.5198999999999998</v>
      </c>
      <c r="G759" s="208">
        <v>6.9743000000000004</v>
      </c>
      <c r="H759" s="208">
        <v>51.146799999999999</v>
      </c>
      <c r="I759" s="208">
        <v>15.9023</v>
      </c>
      <c r="J759" s="208">
        <v>111.0271</v>
      </c>
      <c r="K759" s="208">
        <v>20.6251</v>
      </c>
      <c r="L759" s="208">
        <v>15.2369</v>
      </c>
      <c r="M759" s="208">
        <v>13.585900000000001</v>
      </c>
    </row>
    <row r="760" spans="1:13" x14ac:dyDescent="0.25">
      <c r="A760" s="280">
        <v>44957</v>
      </c>
      <c r="B760" s="102">
        <v>14</v>
      </c>
      <c r="C760" s="208">
        <v>281.15620000000001</v>
      </c>
      <c r="D760" s="208">
        <v>47.134900000000002</v>
      </c>
      <c r="E760" s="208">
        <v>1.1251</v>
      </c>
      <c r="F760" s="208">
        <v>2.5615999999999999</v>
      </c>
      <c r="G760" s="208">
        <v>6.6837</v>
      </c>
      <c r="H760" s="208">
        <v>49.936</v>
      </c>
      <c r="I760" s="208">
        <v>15.8111</v>
      </c>
      <c r="J760" s="208">
        <v>109.2075</v>
      </c>
      <c r="K760" s="208">
        <v>19.7331</v>
      </c>
      <c r="L760" s="208">
        <v>15.847200000000001</v>
      </c>
      <c r="M760" s="208">
        <v>13.116</v>
      </c>
    </row>
    <row r="761" spans="1:13" x14ac:dyDescent="0.25">
      <c r="A761" s="280">
        <v>44957</v>
      </c>
      <c r="B761" s="102">
        <v>15</v>
      </c>
      <c r="C761" s="208">
        <v>279.0609</v>
      </c>
      <c r="D761" s="208">
        <v>46.156199999999998</v>
      </c>
      <c r="E761" s="208">
        <v>1.2053</v>
      </c>
      <c r="F761" s="208">
        <v>2.5038</v>
      </c>
      <c r="G761" s="208">
        <v>7.0164</v>
      </c>
      <c r="H761" s="208">
        <v>49.302399999999999</v>
      </c>
      <c r="I761" s="208">
        <v>15.823399999999999</v>
      </c>
      <c r="J761" s="208">
        <v>109.3231</v>
      </c>
      <c r="K761" s="208">
        <v>19.077999999999999</v>
      </c>
      <c r="L761" s="208">
        <v>15.8042</v>
      </c>
      <c r="M761" s="208">
        <v>12.848100000000001</v>
      </c>
    </row>
    <row r="762" spans="1:13" x14ac:dyDescent="0.25">
      <c r="A762" s="280">
        <v>44957</v>
      </c>
      <c r="B762" s="102">
        <v>16</v>
      </c>
      <c r="C762" s="208">
        <v>281.95819999999998</v>
      </c>
      <c r="D762" s="208">
        <v>46.482100000000003</v>
      </c>
      <c r="E762" s="208">
        <v>1.2038</v>
      </c>
      <c r="F762" s="208">
        <v>2.6472000000000002</v>
      </c>
      <c r="G762" s="208">
        <v>7.8503999999999996</v>
      </c>
      <c r="H762" s="208">
        <v>49.779499999999999</v>
      </c>
      <c r="I762" s="208">
        <v>16.144100000000002</v>
      </c>
      <c r="J762" s="208">
        <v>110.8574</v>
      </c>
      <c r="K762" s="208">
        <v>19.303799999999999</v>
      </c>
      <c r="L762" s="208">
        <v>14.7401</v>
      </c>
      <c r="M762" s="208">
        <v>12.9498</v>
      </c>
    </row>
    <row r="763" spans="1:13" x14ac:dyDescent="0.25">
      <c r="A763" s="280">
        <v>44957</v>
      </c>
      <c r="B763" s="102">
        <v>17</v>
      </c>
      <c r="C763" s="208">
        <v>292.3372</v>
      </c>
      <c r="D763" s="208">
        <v>48.328200000000002</v>
      </c>
      <c r="E763" s="208">
        <v>0.95009999999999994</v>
      </c>
      <c r="F763" s="208">
        <v>3.2715000000000001</v>
      </c>
      <c r="G763" s="208">
        <v>9.1036000000000001</v>
      </c>
      <c r="H763" s="208">
        <v>50.883200000000002</v>
      </c>
      <c r="I763" s="208">
        <v>16.84</v>
      </c>
      <c r="J763" s="208">
        <v>112.8304</v>
      </c>
      <c r="K763" s="208">
        <v>21.601400000000002</v>
      </c>
      <c r="L763" s="208">
        <v>15.0166</v>
      </c>
      <c r="M763" s="208">
        <v>13.5122</v>
      </c>
    </row>
    <row r="764" spans="1:13" x14ac:dyDescent="0.25">
      <c r="A764" s="280">
        <v>44957</v>
      </c>
      <c r="B764" s="102">
        <v>18</v>
      </c>
      <c r="C764" s="208">
        <v>313.20940000000002</v>
      </c>
      <c r="D764" s="208">
        <v>53.358600000000003</v>
      </c>
      <c r="E764" s="208">
        <v>0.90890000000000004</v>
      </c>
      <c r="F764" s="208">
        <v>3.9716999999999998</v>
      </c>
      <c r="G764" s="208">
        <v>10.394</v>
      </c>
      <c r="H764" s="208">
        <v>55.6556</v>
      </c>
      <c r="I764" s="208">
        <v>18.531300000000002</v>
      </c>
      <c r="J764" s="208">
        <v>116.2217</v>
      </c>
      <c r="K764" s="208">
        <v>23.842400000000001</v>
      </c>
      <c r="L764" s="208">
        <v>15.961600000000001</v>
      </c>
      <c r="M764" s="208">
        <v>14.3636</v>
      </c>
    </row>
    <row r="765" spans="1:13" x14ac:dyDescent="0.25">
      <c r="A765" s="280">
        <v>44957</v>
      </c>
      <c r="B765" s="102">
        <v>19</v>
      </c>
      <c r="C765" s="208">
        <v>325.37810000000002</v>
      </c>
      <c r="D765" s="208">
        <v>57.172800000000002</v>
      </c>
      <c r="E765" s="208">
        <v>0.98529999999999995</v>
      </c>
      <c r="F765" s="208">
        <v>4.1478000000000002</v>
      </c>
      <c r="G765" s="208">
        <v>10.895899999999999</v>
      </c>
      <c r="H765" s="208">
        <v>57.935299999999998</v>
      </c>
      <c r="I765" s="208">
        <v>20.116800000000001</v>
      </c>
      <c r="J765" s="208">
        <v>117.7291</v>
      </c>
      <c r="K765" s="208">
        <v>24.561199999999999</v>
      </c>
      <c r="L765" s="208">
        <v>16.946400000000001</v>
      </c>
      <c r="M765" s="208">
        <v>14.887499999999999</v>
      </c>
    </row>
    <row r="766" spans="1:13" x14ac:dyDescent="0.25">
      <c r="A766" s="280">
        <v>44957</v>
      </c>
      <c r="B766" s="102">
        <v>20</v>
      </c>
      <c r="C766" s="208">
        <v>318.57830000000001</v>
      </c>
      <c r="D766" s="208">
        <v>55.6511</v>
      </c>
      <c r="E766" s="208">
        <v>0.99160000000000004</v>
      </c>
      <c r="F766" s="208">
        <v>4.1515000000000004</v>
      </c>
      <c r="G766" s="208">
        <v>10.6088</v>
      </c>
      <c r="H766" s="208">
        <v>57.194600000000001</v>
      </c>
      <c r="I766" s="208">
        <v>20.287400000000002</v>
      </c>
      <c r="J766" s="208">
        <v>114.08540000000001</v>
      </c>
      <c r="K766" s="208">
        <v>24.25</v>
      </c>
      <c r="L766" s="208">
        <v>16.6416</v>
      </c>
      <c r="M766" s="208">
        <v>14.7163</v>
      </c>
    </row>
    <row r="767" spans="1:13" x14ac:dyDescent="0.25">
      <c r="A767" s="280">
        <v>44957</v>
      </c>
      <c r="B767" s="102">
        <v>21</v>
      </c>
      <c r="C767" s="208">
        <v>310.03399999999999</v>
      </c>
      <c r="D767" s="208">
        <v>53.847000000000001</v>
      </c>
      <c r="E767" s="208">
        <v>1.0197000000000001</v>
      </c>
      <c r="F767" s="208">
        <v>3.9761000000000002</v>
      </c>
      <c r="G767" s="208">
        <v>10.2303</v>
      </c>
      <c r="H767" s="208">
        <v>55.197899999999997</v>
      </c>
      <c r="I767" s="208">
        <v>19.839600000000001</v>
      </c>
      <c r="J767" s="208">
        <v>111.3488</v>
      </c>
      <c r="K767" s="208">
        <v>23.9087</v>
      </c>
      <c r="L767" s="208">
        <v>16.517900000000001</v>
      </c>
      <c r="M767" s="208">
        <v>14.148</v>
      </c>
    </row>
    <row r="768" spans="1:13" x14ac:dyDescent="0.25">
      <c r="A768" s="280">
        <v>44957</v>
      </c>
      <c r="B768" s="102">
        <v>22</v>
      </c>
      <c r="C768" s="208">
        <v>295.87450000000001</v>
      </c>
      <c r="D768" s="208">
        <v>51.36</v>
      </c>
      <c r="E768" s="208">
        <v>0.95289999999999997</v>
      </c>
      <c r="F768" s="208">
        <v>3.7473000000000001</v>
      </c>
      <c r="G768" s="208">
        <v>9.6273</v>
      </c>
      <c r="H768" s="208">
        <v>51.787999999999997</v>
      </c>
      <c r="I768" s="208">
        <v>18.661999999999999</v>
      </c>
      <c r="J768" s="208">
        <v>107.039</v>
      </c>
      <c r="K768" s="208">
        <v>23.069800000000001</v>
      </c>
      <c r="L768" s="208">
        <v>16.633600000000001</v>
      </c>
      <c r="M768" s="208">
        <v>12.9946</v>
      </c>
    </row>
    <row r="769" spans="1:13" x14ac:dyDescent="0.25">
      <c r="A769" s="280">
        <v>44957</v>
      </c>
      <c r="B769" s="102">
        <v>23</v>
      </c>
      <c r="C769" s="208">
        <v>275.81990000000002</v>
      </c>
      <c r="D769" s="208">
        <v>46.9499</v>
      </c>
      <c r="E769" s="208">
        <v>0.90859999999999996</v>
      </c>
      <c r="F769" s="208">
        <v>3.3353000000000002</v>
      </c>
      <c r="G769" s="208">
        <v>8.9673999999999996</v>
      </c>
      <c r="H769" s="208">
        <v>46.828899999999997</v>
      </c>
      <c r="I769" s="208">
        <v>16.995100000000001</v>
      </c>
      <c r="J769" s="208">
        <v>100.82640000000001</v>
      </c>
      <c r="K769" s="208">
        <v>21.915600000000001</v>
      </c>
      <c r="L769" s="208">
        <v>17.075099999999999</v>
      </c>
      <c r="M769" s="208">
        <v>12.0176</v>
      </c>
    </row>
    <row r="770" spans="1:13" x14ac:dyDescent="0.25">
      <c r="A770" s="280">
        <v>44957</v>
      </c>
      <c r="B770" s="102">
        <v>24</v>
      </c>
      <c r="C770" s="208">
        <v>259.43979999999999</v>
      </c>
      <c r="D770" s="208">
        <v>42.792999999999999</v>
      </c>
      <c r="E770" s="208">
        <v>0.84319999999999995</v>
      </c>
      <c r="F770" s="208">
        <v>3.1333000000000002</v>
      </c>
      <c r="G770" s="208">
        <v>8.3206000000000007</v>
      </c>
      <c r="H770" s="208">
        <v>43.130699999999997</v>
      </c>
      <c r="I770" s="208">
        <v>15.7883</v>
      </c>
      <c r="J770" s="208">
        <v>95.3446</v>
      </c>
      <c r="K770" s="208">
        <v>21.145499999999998</v>
      </c>
      <c r="L770" s="208">
        <v>17.6402</v>
      </c>
      <c r="M770" s="208">
        <v>11.3004</v>
      </c>
    </row>
    <row r="771" spans="1:13" x14ac:dyDescent="0.25">
      <c r="A771" s="280">
        <v>44958</v>
      </c>
      <c r="B771" s="102">
        <v>1</v>
      </c>
      <c r="C771" s="208">
        <v>248.22989999999999</v>
      </c>
      <c r="D771" s="208">
        <v>39.729799999999997</v>
      </c>
      <c r="E771" s="208">
        <v>0.7883</v>
      </c>
      <c r="F771" s="208">
        <v>2.9243000000000001</v>
      </c>
      <c r="G771" s="208">
        <v>8.0739000000000001</v>
      </c>
      <c r="H771" s="208">
        <v>40.291499999999999</v>
      </c>
      <c r="I771" s="208">
        <v>14.898099999999999</v>
      </c>
      <c r="J771" s="208">
        <v>91.4953</v>
      </c>
      <c r="K771" s="208">
        <v>21.155799999999999</v>
      </c>
      <c r="L771" s="208">
        <v>18.055299999999999</v>
      </c>
      <c r="M771" s="208">
        <v>10.817600000000001</v>
      </c>
    </row>
    <row r="772" spans="1:13" x14ac:dyDescent="0.25">
      <c r="A772" s="280">
        <v>44958</v>
      </c>
      <c r="B772" s="102">
        <v>2</v>
      </c>
      <c r="C772" s="208">
        <v>243.30179999999999</v>
      </c>
      <c r="D772" s="208">
        <v>38.056899999999999</v>
      </c>
      <c r="E772" s="208">
        <v>0.75800000000000001</v>
      </c>
      <c r="F772" s="208">
        <v>2.871</v>
      </c>
      <c r="G772" s="208">
        <v>7.8715000000000002</v>
      </c>
      <c r="H772" s="208">
        <v>39.917999999999999</v>
      </c>
      <c r="I772" s="208">
        <v>14.389699999999999</v>
      </c>
      <c r="J772" s="208">
        <v>89.815899999999999</v>
      </c>
      <c r="K772" s="208">
        <v>21.216899999999999</v>
      </c>
      <c r="L772" s="208">
        <v>17.820900000000002</v>
      </c>
      <c r="M772" s="208">
        <v>10.583</v>
      </c>
    </row>
    <row r="773" spans="1:13" x14ac:dyDescent="0.25">
      <c r="A773" s="280">
        <v>44958</v>
      </c>
      <c r="B773" s="102">
        <v>3</v>
      </c>
      <c r="C773" s="208">
        <v>241.65119999999999</v>
      </c>
      <c r="D773" s="208">
        <v>37.370100000000001</v>
      </c>
      <c r="E773" s="208">
        <v>0.75770000000000004</v>
      </c>
      <c r="F773" s="208">
        <v>2.8050000000000002</v>
      </c>
      <c r="G773" s="208">
        <v>7.8452999999999999</v>
      </c>
      <c r="H773" s="208">
        <v>40.374499999999998</v>
      </c>
      <c r="I773" s="208">
        <v>14.1439</v>
      </c>
      <c r="J773" s="208">
        <v>88.936800000000005</v>
      </c>
      <c r="K773" s="208">
        <v>21.494499999999999</v>
      </c>
      <c r="L773" s="208">
        <v>17.3459</v>
      </c>
      <c r="M773" s="208">
        <v>10.577500000000001</v>
      </c>
    </row>
    <row r="774" spans="1:13" x14ac:dyDescent="0.25">
      <c r="A774" s="280">
        <v>44958</v>
      </c>
      <c r="B774" s="102">
        <v>4</v>
      </c>
      <c r="C774" s="208">
        <v>241.0488</v>
      </c>
      <c r="D774" s="208">
        <v>37.290300000000002</v>
      </c>
      <c r="E774" s="208">
        <v>0.75649999999999995</v>
      </c>
      <c r="F774" s="208">
        <v>2.8500999999999999</v>
      </c>
      <c r="G774" s="208">
        <v>7.9695</v>
      </c>
      <c r="H774" s="208">
        <v>40.453600000000002</v>
      </c>
      <c r="I774" s="208">
        <v>14.2225</v>
      </c>
      <c r="J774" s="208">
        <v>89.071100000000001</v>
      </c>
      <c r="K774" s="208">
        <v>21.718699999999998</v>
      </c>
      <c r="L774" s="208">
        <v>15.9049</v>
      </c>
      <c r="M774" s="208">
        <v>10.8116</v>
      </c>
    </row>
    <row r="775" spans="1:13" x14ac:dyDescent="0.25">
      <c r="A775" s="280">
        <v>44958</v>
      </c>
      <c r="B775" s="102">
        <v>5</v>
      </c>
      <c r="C775" s="208">
        <v>249.58349999999999</v>
      </c>
      <c r="D775" s="208">
        <v>38.4392</v>
      </c>
      <c r="E775" s="208">
        <v>0.78059999999999996</v>
      </c>
      <c r="F775" s="208">
        <v>2.9986999999999999</v>
      </c>
      <c r="G775" s="208">
        <v>8.2730999999999995</v>
      </c>
      <c r="H775" s="208">
        <v>42.959299999999999</v>
      </c>
      <c r="I775" s="208">
        <v>14.6363</v>
      </c>
      <c r="J775" s="208">
        <v>91.856399999999994</v>
      </c>
      <c r="K775" s="208">
        <v>22.5137</v>
      </c>
      <c r="L775" s="208">
        <v>15.905900000000001</v>
      </c>
      <c r="M775" s="208">
        <v>11.2203</v>
      </c>
    </row>
    <row r="776" spans="1:13" x14ac:dyDescent="0.25">
      <c r="A776" s="280">
        <v>44958</v>
      </c>
      <c r="B776" s="102">
        <v>6</v>
      </c>
      <c r="C776" s="208">
        <v>268.60160000000002</v>
      </c>
      <c r="D776" s="208">
        <v>41.310600000000001</v>
      </c>
      <c r="E776" s="208">
        <v>0.84240000000000004</v>
      </c>
      <c r="F776" s="208">
        <v>3.3719999999999999</v>
      </c>
      <c r="G776" s="208">
        <v>9.1402000000000001</v>
      </c>
      <c r="H776" s="208">
        <v>47.886899999999997</v>
      </c>
      <c r="I776" s="208">
        <v>15.919600000000001</v>
      </c>
      <c r="J776" s="208">
        <v>97.512799999999999</v>
      </c>
      <c r="K776" s="208">
        <v>24.202000000000002</v>
      </c>
      <c r="L776" s="208">
        <v>16.1557</v>
      </c>
      <c r="M776" s="208">
        <v>12.259399999999999</v>
      </c>
    </row>
    <row r="777" spans="1:13" x14ac:dyDescent="0.25">
      <c r="A777" s="280">
        <v>44958</v>
      </c>
      <c r="B777" s="102">
        <v>7</v>
      </c>
      <c r="C777" s="208">
        <v>298.13380000000001</v>
      </c>
      <c r="D777" s="208">
        <v>46.982199999999999</v>
      </c>
      <c r="E777" s="208">
        <v>1.5094000000000001</v>
      </c>
      <c r="F777" s="208">
        <v>3.8300999999999998</v>
      </c>
      <c r="G777" s="208">
        <v>10.2662</v>
      </c>
      <c r="H777" s="208">
        <v>54.824100000000001</v>
      </c>
      <c r="I777" s="208">
        <v>17.4923</v>
      </c>
      <c r="J777" s="208">
        <v>106.7624</v>
      </c>
      <c r="K777" s="208">
        <v>26.433800000000002</v>
      </c>
      <c r="L777" s="208">
        <v>16.295200000000001</v>
      </c>
      <c r="M777" s="208">
        <v>13.738099999999999</v>
      </c>
    </row>
    <row r="778" spans="1:13" x14ac:dyDescent="0.25">
      <c r="A778" s="280">
        <v>44958</v>
      </c>
      <c r="B778" s="102">
        <v>8</v>
      </c>
      <c r="C778" s="208">
        <v>321.59910000000002</v>
      </c>
      <c r="D778" s="208">
        <v>52.7791</v>
      </c>
      <c r="E778" s="208">
        <v>1.5712999999999999</v>
      </c>
      <c r="F778" s="208">
        <v>4.1910999999999996</v>
      </c>
      <c r="G778" s="208">
        <v>11.503399999999999</v>
      </c>
      <c r="H778" s="208">
        <v>58.429400000000001</v>
      </c>
      <c r="I778" s="208">
        <v>17.733699999999999</v>
      </c>
      <c r="J778" s="208">
        <v>117.4404</v>
      </c>
      <c r="K778" s="208">
        <v>27.203299999999999</v>
      </c>
      <c r="L778" s="208">
        <v>15.5275</v>
      </c>
      <c r="M778" s="208">
        <v>15.219900000000001</v>
      </c>
    </row>
    <row r="779" spans="1:13" x14ac:dyDescent="0.25">
      <c r="A779" s="280">
        <v>44958</v>
      </c>
      <c r="B779" s="102">
        <v>9</v>
      </c>
      <c r="C779" s="208">
        <v>321.60169999999999</v>
      </c>
      <c r="D779" s="208">
        <v>52.984400000000001</v>
      </c>
      <c r="E779" s="208">
        <v>1.4688000000000001</v>
      </c>
      <c r="F779" s="208">
        <v>3.9083000000000001</v>
      </c>
      <c r="G779" s="208">
        <v>11.011699999999999</v>
      </c>
      <c r="H779" s="208">
        <v>57.938600000000001</v>
      </c>
      <c r="I779" s="208">
        <v>17.697399999999998</v>
      </c>
      <c r="J779" s="208">
        <v>119.3976</v>
      </c>
      <c r="K779" s="208">
        <v>25.094999999999999</v>
      </c>
      <c r="L779" s="208">
        <v>16.631399999999999</v>
      </c>
      <c r="M779" s="208">
        <v>15.468500000000001</v>
      </c>
    </row>
    <row r="780" spans="1:13" x14ac:dyDescent="0.25">
      <c r="A780" s="280">
        <v>44958</v>
      </c>
      <c r="B780" s="102">
        <v>10</v>
      </c>
      <c r="C780" s="208">
        <v>314.10160000000002</v>
      </c>
      <c r="D780" s="208">
        <v>52.2958</v>
      </c>
      <c r="E780" s="208">
        <v>1.4063000000000001</v>
      </c>
      <c r="F780" s="208">
        <v>3.4737</v>
      </c>
      <c r="G780" s="208">
        <v>10.0449</v>
      </c>
      <c r="H780" s="208">
        <v>56.276400000000002</v>
      </c>
      <c r="I780" s="208">
        <v>17.2346</v>
      </c>
      <c r="J780" s="208">
        <v>118.11320000000001</v>
      </c>
      <c r="K780" s="208">
        <v>22.985299999999999</v>
      </c>
      <c r="L780" s="208">
        <v>16.763999999999999</v>
      </c>
      <c r="M780" s="208">
        <v>15.507400000000001</v>
      </c>
    </row>
    <row r="781" spans="1:13" x14ac:dyDescent="0.25">
      <c r="A781" s="280">
        <v>44958</v>
      </c>
      <c r="B781" s="102">
        <v>11</v>
      </c>
      <c r="C781" s="208">
        <v>306.34449999999998</v>
      </c>
      <c r="D781" s="208">
        <v>50.770099999999999</v>
      </c>
      <c r="E781" s="208">
        <v>1.3509</v>
      </c>
      <c r="F781" s="208">
        <v>3.0695000000000001</v>
      </c>
      <c r="G781" s="208">
        <v>9.5754999999999999</v>
      </c>
      <c r="H781" s="208">
        <v>55.298900000000003</v>
      </c>
      <c r="I781" s="208">
        <v>16.6616</v>
      </c>
      <c r="J781" s="208">
        <v>116.86960000000001</v>
      </c>
      <c r="K781" s="208">
        <v>21.466899999999999</v>
      </c>
      <c r="L781" s="208">
        <v>16.3752</v>
      </c>
      <c r="M781" s="208">
        <v>14.9063</v>
      </c>
    </row>
    <row r="782" spans="1:13" x14ac:dyDescent="0.25">
      <c r="A782" s="280">
        <v>44958</v>
      </c>
      <c r="B782" s="102">
        <v>12</v>
      </c>
      <c r="C782" s="208">
        <v>294.80840000000001</v>
      </c>
      <c r="D782" s="208">
        <v>49.002499999999998</v>
      </c>
      <c r="E782" s="208">
        <v>1.3001</v>
      </c>
      <c r="F782" s="208">
        <v>2.7896999999999998</v>
      </c>
      <c r="G782" s="208">
        <v>8.6907999999999994</v>
      </c>
      <c r="H782" s="208">
        <v>52.797199999999997</v>
      </c>
      <c r="I782" s="208">
        <v>16.210999999999999</v>
      </c>
      <c r="J782" s="208">
        <v>113.0138</v>
      </c>
      <c r="K782" s="208">
        <v>20.2501</v>
      </c>
      <c r="L782" s="208">
        <v>16.224</v>
      </c>
      <c r="M782" s="208">
        <v>14.529199999999999</v>
      </c>
    </row>
    <row r="783" spans="1:13" x14ac:dyDescent="0.25">
      <c r="A783" s="280">
        <v>44958</v>
      </c>
      <c r="B783" s="102">
        <v>13</v>
      </c>
      <c r="C783" s="208">
        <v>284.63920000000002</v>
      </c>
      <c r="D783" s="208">
        <v>47.332099999999997</v>
      </c>
      <c r="E783" s="208">
        <v>1.1236999999999999</v>
      </c>
      <c r="F783" s="208">
        <v>2.6879</v>
      </c>
      <c r="G783" s="208">
        <v>7.6672000000000002</v>
      </c>
      <c r="H783" s="208">
        <v>50.7896</v>
      </c>
      <c r="I783" s="208">
        <v>15.9245</v>
      </c>
      <c r="J783" s="208">
        <v>111.2666</v>
      </c>
      <c r="K783" s="208">
        <v>18.867999999999999</v>
      </c>
      <c r="L783" s="208">
        <v>14.950699999999999</v>
      </c>
      <c r="M783" s="208">
        <v>14.0289</v>
      </c>
    </row>
    <row r="784" spans="1:13" x14ac:dyDescent="0.25">
      <c r="A784" s="280">
        <v>44958</v>
      </c>
      <c r="B784" s="102">
        <v>14</v>
      </c>
      <c r="C784" s="208">
        <v>280.72590000000002</v>
      </c>
      <c r="D784" s="208">
        <v>47.133800000000001</v>
      </c>
      <c r="E784" s="208">
        <v>1.0817000000000001</v>
      </c>
      <c r="F784" s="208">
        <v>2.6036999999999999</v>
      </c>
      <c r="G784" s="208">
        <v>7.5872999999999999</v>
      </c>
      <c r="H784" s="208">
        <v>49.919800000000002</v>
      </c>
      <c r="I784" s="208">
        <v>15.7837</v>
      </c>
      <c r="J784" s="208">
        <v>109.1397</v>
      </c>
      <c r="K784" s="208">
        <v>18.215699999999998</v>
      </c>
      <c r="L784" s="208">
        <v>15.4445</v>
      </c>
      <c r="M784" s="208">
        <v>13.816000000000001</v>
      </c>
    </row>
    <row r="785" spans="1:13" x14ac:dyDescent="0.25">
      <c r="A785" s="280">
        <v>44958</v>
      </c>
      <c r="B785" s="102">
        <v>15</v>
      </c>
      <c r="C785" s="208">
        <v>280.06979999999999</v>
      </c>
      <c r="D785" s="208">
        <v>46.8108</v>
      </c>
      <c r="E785" s="208">
        <v>1.0884</v>
      </c>
      <c r="F785" s="208">
        <v>2.6093000000000002</v>
      </c>
      <c r="G785" s="208">
        <v>7.7458999999999998</v>
      </c>
      <c r="H785" s="208">
        <v>49.560600000000001</v>
      </c>
      <c r="I785" s="208">
        <v>15.8085</v>
      </c>
      <c r="J785" s="208">
        <v>109.9486</v>
      </c>
      <c r="K785" s="208">
        <v>17.997699999999998</v>
      </c>
      <c r="L785" s="208">
        <v>15.0372</v>
      </c>
      <c r="M785" s="208">
        <v>13.4628</v>
      </c>
    </row>
    <row r="786" spans="1:13" x14ac:dyDescent="0.25">
      <c r="A786" s="280">
        <v>44958</v>
      </c>
      <c r="B786" s="102">
        <v>16</v>
      </c>
      <c r="C786" s="208">
        <v>281.86559999999997</v>
      </c>
      <c r="D786" s="208">
        <v>46.680599999999998</v>
      </c>
      <c r="E786" s="208">
        <v>1.1457999999999999</v>
      </c>
      <c r="F786" s="208">
        <v>3.0432999999999999</v>
      </c>
      <c r="G786" s="208">
        <v>8.7053999999999991</v>
      </c>
      <c r="H786" s="208">
        <v>49.592399999999998</v>
      </c>
      <c r="I786" s="208">
        <v>15.9414</v>
      </c>
      <c r="J786" s="208">
        <v>110.0741</v>
      </c>
      <c r="K786" s="208">
        <v>18.537700000000001</v>
      </c>
      <c r="L786" s="208">
        <v>14.6587</v>
      </c>
      <c r="M786" s="208">
        <v>13.4862</v>
      </c>
    </row>
    <row r="787" spans="1:13" x14ac:dyDescent="0.25">
      <c r="A787" s="280">
        <v>44958</v>
      </c>
      <c r="B787" s="102">
        <v>17</v>
      </c>
      <c r="C787" s="208">
        <v>290.49669999999998</v>
      </c>
      <c r="D787" s="208">
        <v>48.066299999999998</v>
      </c>
      <c r="E787" s="208">
        <v>0.97319999999999995</v>
      </c>
      <c r="F787" s="208">
        <v>3.5897999999999999</v>
      </c>
      <c r="G787" s="208">
        <v>9.5495999999999999</v>
      </c>
      <c r="H787" s="208">
        <v>50.688400000000001</v>
      </c>
      <c r="I787" s="208">
        <v>16.7803</v>
      </c>
      <c r="J787" s="208">
        <v>111.2118</v>
      </c>
      <c r="K787" s="208">
        <v>20.6524</v>
      </c>
      <c r="L787" s="208">
        <v>15.1142</v>
      </c>
      <c r="M787" s="208">
        <v>13.870699999999999</v>
      </c>
    </row>
    <row r="788" spans="1:13" x14ac:dyDescent="0.25">
      <c r="A788" s="280">
        <v>44958</v>
      </c>
      <c r="B788" s="102">
        <v>18</v>
      </c>
      <c r="C788" s="208">
        <v>309.57979999999998</v>
      </c>
      <c r="D788" s="208">
        <v>52.9696</v>
      </c>
      <c r="E788" s="208">
        <v>0.93030000000000002</v>
      </c>
      <c r="F788" s="208">
        <v>3.9761000000000002</v>
      </c>
      <c r="G788" s="208">
        <v>10.3217</v>
      </c>
      <c r="H788" s="208">
        <v>55.183700000000002</v>
      </c>
      <c r="I788" s="208">
        <v>18.4817</v>
      </c>
      <c r="J788" s="208">
        <v>114.794</v>
      </c>
      <c r="K788" s="208">
        <v>22.792000000000002</v>
      </c>
      <c r="L788" s="208">
        <v>15.7774</v>
      </c>
      <c r="M788" s="208">
        <v>14.353300000000001</v>
      </c>
    </row>
    <row r="789" spans="1:13" x14ac:dyDescent="0.25">
      <c r="A789" s="280">
        <v>44958</v>
      </c>
      <c r="B789" s="102">
        <v>19</v>
      </c>
      <c r="C789" s="208">
        <v>320.87970000000001</v>
      </c>
      <c r="D789" s="208">
        <v>56.386899999999997</v>
      </c>
      <c r="E789" s="208">
        <v>0.99970000000000003</v>
      </c>
      <c r="F789" s="208">
        <v>4.1989999999999998</v>
      </c>
      <c r="G789" s="208">
        <v>11.0939</v>
      </c>
      <c r="H789" s="208">
        <v>56.875900000000001</v>
      </c>
      <c r="I789" s="208">
        <v>20.040800000000001</v>
      </c>
      <c r="J789" s="208">
        <v>115.7771</v>
      </c>
      <c r="K789" s="208">
        <v>23.3202</v>
      </c>
      <c r="L789" s="208">
        <v>17.235800000000001</v>
      </c>
      <c r="M789" s="208">
        <v>14.9504</v>
      </c>
    </row>
    <row r="790" spans="1:13" x14ac:dyDescent="0.25">
      <c r="A790" s="280">
        <v>44958</v>
      </c>
      <c r="B790" s="102">
        <v>20</v>
      </c>
      <c r="C790" s="208">
        <v>314.07190000000003</v>
      </c>
      <c r="D790" s="208">
        <v>55.036000000000001</v>
      </c>
      <c r="E790" s="208">
        <v>0.98819999999999997</v>
      </c>
      <c r="F790" s="208">
        <v>4.1204000000000001</v>
      </c>
      <c r="G790" s="208">
        <v>10.6882</v>
      </c>
      <c r="H790" s="208">
        <v>55.886200000000002</v>
      </c>
      <c r="I790" s="208">
        <v>20.117599999999999</v>
      </c>
      <c r="J790" s="208">
        <v>112.28619999999999</v>
      </c>
      <c r="K790" s="208">
        <v>23.267399999999999</v>
      </c>
      <c r="L790" s="208">
        <v>17.1874</v>
      </c>
      <c r="M790" s="208">
        <v>14.494300000000001</v>
      </c>
    </row>
    <row r="791" spans="1:13" x14ac:dyDescent="0.25">
      <c r="A791" s="280">
        <v>44958</v>
      </c>
      <c r="B791" s="102">
        <v>21</v>
      </c>
      <c r="C791" s="208">
        <v>305.50040000000001</v>
      </c>
      <c r="D791" s="208">
        <v>53.361600000000003</v>
      </c>
      <c r="E791" s="208">
        <v>0.9647</v>
      </c>
      <c r="F791" s="208">
        <v>3.9944000000000002</v>
      </c>
      <c r="G791" s="208">
        <v>10.370900000000001</v>
      </c>
      <c r="H791" s="208">
        <v>54.132399999999997</v>
      </c>
      <c r="I791" s="208">
        <v>19.712199999999999</v>
      </c>
      <c r="J791" s="208">
        <v>109.2169</v>
      </c>
      <c r="K791" s="208">
        <v>22.843</v>
      </c>
      <c r="L791" s="208">
        <v>16.888400000000001</v>
      </c>
      <c r="M791" s="208">
        <v>14.0159</v>
      </c>
    </row>
    <row r="792" spans="1:13" x14ac:dyDescent="0.25">
      <c r="A792" s="280">
        <v>44958</v>
      </c>
      <c r="B792" s="102">
        <v>22</v>
      </c>
      <c r="C792" s="208">
        <v>292.19459999999998</v>
      </c>
      <c r="D792" s="208">
        <v>50.772300000000001</v>
      </c>
      <c r="E792" s="208">
        <v>0.92789999999999995</v>
      </c>
      <c r="F792" s="208">
        <v>3.7223000000000002</v>
      </c>
      <c r="G792" s="208">
        <v>9.7908000000000008</v>
      </c>
      <c r="H792" s="208">
        <v>50.883600000000001</v>
      </c>
      <c r="I792" s="208">
        <v>18.701899999999998</v>
      </c>
      <c r="J792" s="208">
        <v>105.3175</v>
      </c>
      <c r="K792" s="208">
        <v>21.966000000000001</v>
      </c>
      <c r="L792" s="208">
        <v>17.13</v>
      </c>
      <c r="M792" s="208">
        <v>12.9823</v>
      </c>
    </row>
    <row r="793" spans="1:13" x14ac:dyDescent="0.25">
      <c r="A793" s="280">
        <v>44958</v>
      </c>
      <c r="B793" s="102">
        <v>23</v>
      </c>
      <c r="C793" s="208">
        <v>270.93470000000002</v>
      </c>
      <c r="D793" s="208">
        <v>46.1297</v>
      </c>
      <c r="E793" s="208">
        <v>0.8639</v>
      </c>
      <c r="F793" s="208">
        <v>3.3475999999999999</v>
      </c>
      <c r="G793" s="208">
        <v>8.9095999999999993</v>
      </c>
      <c r="H793" s="208">
        <v>46.2194</v>
      </c>
      <c r="I793" s="208">
        <v>17.1374</v>
      </c>
      <c r="J793" s="208">
        <v>98.431899999999999</v>
      </c>
      <c r="K793" s="208">
        <v>20.723500000000001</v>
      </c>
      <c r="L793" s="208">
        <v>17.306799999999999</v>
      </c>
      <c r="M793" s="208">
        <v>11.8649</v>
      </c>
    </row>
    <row r="794" spans="1:13" x14ac:dyDescent="0.25">
      <c r="A794" s="280">
        <v>44958</v>
      </c>
      <c r="B794" s="102">
        <v>24</v>
      </c>
      <c r="C794" s="208">
        <v>254.91669999999999</v>
      </c>
      <c r="D794" s="208">
        <v>42.493400000000001</v>
      </c>
      <c r="E794" s="208">
        <v>0.80220000000000002</v>
      </c>
      <c r="F794" s="208">
        <v>3.1112000000000002</v>
      </c>
      <c r="G794" s="208">
        <v>8.2728999999999999</v>
      </c>
      <c r="H794" s="208">
        <v>43.045099999999998</v>
      </c>
      <c r="I794" s="208">
        <v>15.815899999999999</v>
      </c>
      <c r="J794" s="208">
        <v>93.105599999999995</v>
      </c>
      <c r="K794" s="208">
        <v>20.2347</v>
      </c>
      <c r="L794" s="208">
        <v>16.879799999999999</v>
      </c>
      <c r="M794" s="208">
        <v>11.155900000000001</v>
      </c>
    </row>
    <row r="795" spans="1:13" x14ac:dyDescent="0.25">
      <c r="A795" s="280">
        <v>44959</v>
      </c>
      <c r="B795" s="102">
        <v>1</v>
      </c>
      <c r="C795" s="208">
        <v>243.89930000000001</v>
      </c>
      <c r="D795" s="208">
        <v>39.416400000000003</v>
      </c>
      <c r="E795" s="208">
        <v>0.7984</v>
      </c>
      <c r="F795" s="208">
        <v>2.9645999999999999</v>
      </c>
      <c r="G795" s="208">
        <v>8.0596999999999994</v>
      </c>
      <c r="H795" s="208">
        <v>40.171599999999998</v>
      </c>
      <c r="I795" s="208">
        <v>14.893800000000001</v>
      </c>
      <c r="J795" s="208">
        <v>89.861900000000006</v>
      </c>
      <c r="K795" s="208">
        <v>19.685700000000001</v>
      </c>
      <c r="L795" s="208">
        <v>17.296700000000001</v>
      </c>
      <c r="M795" s="208">
        <v>10.750500000000001</v>
      </c>
    </row>
    <row r="796" spans="1:13" x14ac:dyDescent="0.25">
      <c r="A796" s="280">
        <v>44959</v>
      </c>
      <c r="B796" s="102">
        <v>2</v>
      </c>
      <c r="C796" s="208">
        <v>238.07300000000001</v>
      </c>
      <c r="D796" s="208">
        <v>37.639800000000001</v>
      </c>
      <c r="E796" s="208">
        <v>0.78059999999999996</v>
      </c>
      <c r="F796" s="208">
        <v>2.8815</v>
      </c>
      <c r="G796" s="208">
        <v>7.9485999999999999</v>
      </c>
      <c r="H796" s="208">
        <v>39.226599999999998</v>
      </c>
      <c r="I796" s="208">
        <v>14.3964</v>
      </c>
      <c r="J796" s="208">
        <v>87.796800000000005</v>
      </c>
      <c r="K796" s="208">
        <v>19.7164</v>
      </c>
      <c r="L796" s="208">
        <v>17.1173</v>
      </c>
      <c r="M796" s="208">
        <v>10.569000000000001</v>
      </c>
    </row>
    <row r="797" spans="1:13" x14ac:dyDescent="0.25">
      <c r="A797" s="280">
        <v>44959</v>
      </c>
      <c r="B797" s="102">
        <v>3</v>
      </c>
      <c r="C797" s="208">
        <v>234.7088</v>
      </c>
      <c r="D797" s="208">
        <v>36.9895</v>
      </c>
      <c r="E797" s="208">
        <v>0.75149999999999995</v>
      </c>
      <c r="F797" s="208">
        <v>2.8193999999999999</v>
      </c>
      <c r="G797" s="208">
        <v>7.9203999999999999</v>
      </c>
      <c r="H797" s="208">
        <v>39.065199999999997</v>
      </c>
      <c r="I797" s="208">
        <v>14.259</v>
      </c>
      <c r="J797" s="208">
        <v>87.123699999999999</v>
      </c>
      <c r="K797" s="208">
        <v>20.018999999999998</v>
      </c>
      <c r="L797" s="208">
        <v>15.2315</v>
      </c>
      <c r="M797" s="208">
        <v>10.5296</v>
      </c>
    </row>
    <row r="798" spans="1:13" x14ac:dyDescent="0.25">
      <c r="A798" s="280">
        <v>44959</v>
      </c>
      <c r="B798" s="102">
        <v>4</v>
      </c>
      <c r="C798" s="208">
        <v>234.14609999999999</v>
      </c>
      <c r="D798" s="208">
        <v>36.953400000000002</v>
      </c>
      <c r="E798" s="208">
        <v>0.74590000000000001</v>
      </c>
      <c r="F798" s="208">
        <v>2.8487</v>
      </c>
      <c r="G798" s="208">
        <v>8.0154999999999994</v>
      </c>
      <c r="H798" s="208">
        <v>39.482700000000001</v>
      </c>
      <c r="I798" s="208">
        <v>14.3781</v>
      </c>
      <c r="J798" s="208">
        <v>87.445499999999996</v>
      </c>
      <c r="K798" s="208">
        <v>20.293900000000001</v>
      </c>
      <c r="L798" s="208">
        <v>13.2835</v>
      </c>
      <c r="M798" s="208">
        <v>10.6989</v>
      </c>
    </row>
    <row r="799" spans="1:13" x14ac:dyDescent="0.25">
      <c r="A799" s="280">
        <v>44959</v>
      </c>
      <c r="B799" s="102">
        <v>5</v>
      </c>
      <c r="C799" s="208">
        <v>243.00319999999999</v>
      </c>
      <c r="D799" s="208">
        <v>37.996099999999998</v>
      </c>
      <c r="E799" s="208">
        <v>0.76319999999999999</v>
      </c>
      <c r="F799" s="208">
        <v>3.0217000000000001</v>
      </c>
      <c r="G799" s="208">
        <v>8.3378999999999994</v>
      </c>
      <c r="H799" s="208">
        <v>41.302999999999997</v>
      </c>
      <c r="I799" s="208">
        <v>14.8134</v>
      </c>
      <c r="J799" s="208">
        <v>90.350999999999999</v>
      </c>
      <c r="K799" s="208">
        <v>21.319500000000001</v>
      </c>
      <c r="L799" s="208">
        <v>13.946300000000001</v>
      </c>
      <c r="M799" s="208">
        <v>11.1511</v>
      </c>
    </row>
    <row r="800" spans="1:13" x14ac:dyDescent="0.25">
      <c r="A800" s="280">
        <v>44959</v>
      </c>
      <c r="B800" s="102">
        <v>6</v>
      </c>
      <c r="C800" s="208">
        <v>262.17250000000001</v>
      </c>
      <c r="D800" s="208">
        <v>40.981699999999996</v>
      </c>
      <c r="E800" s="208">
        <v>0.85119999999999996</v>
      </c>
      <c r="F800" s="208">
        <v>3.4083000000000001</v>
      </c>
      <c r="G800" s="208">
        <v>9.0803999999999991</v>
      </c>
      <c r="H800" s="208">
        <v>46.917700000000004</v>
      </c>
      <c r="I800" s="208">
        <v>16.055</v>
      </c>
      <c r="J800" s="208">
        <v>95.627399999999994</v>
      </c>
      <c r="K800" s="208">
        <v>22.8064</v>
      </c>
      <c r="L800" s="208">
        <v>14.213800000000001</v>
      </c>
      <c r="M800" s="208">
        <v>12.230600000000001</v>
      </c>
    </row>
    <row r="801" spans="1:13" x14ac:dyDescent="0.25">
      <c r="A801" s="280">
        <v>44959</v>
      </c>
      <c r="B801" s="102">
        <v>7</v>
      </c>
      <c r="C801" s="208">
        <v>292.07310000000001</v>
      </c>
      <c r="D801" s="208">
        <v>46.652700000000003</v>
      </c>
      <c r="E801" s="208">
        <v>1.2891999999999999</v>
      </c>
      <c r="F801" s="208">
        <v>3.9146999999999998</v>
      </c>
      <c r="G801" s="208">
        <v>10.394399999999999</v>
      </c>
      <c r="H801" s="208">
        <v>53.879199999999997</v>
      </c>
      <c r="I801" s="208">
        <v>17.776199999999999</v>
      </c>
      <c r="J801" s="208">
        <v>104.8433</v>
      </c>
      <c r="K801" s="208">
        <v>25.104299999999999</v>
      </c>
      <c r="L801" s="208">
        <v>14.344799999999999</v>
      </c>
      <c r="M801" s="208">
        <v>13.8743</v>
      </c>
    </row>
    <row r="802" spans="1:13" x14ac:dyDescent="0.25">
      <c r="A802" s="280">
        <v>44959</v>
      </c>
      <c r="B802" s="102">
        <v>8</v>
      </c>
      <c r="C802" s="208">
        <v>314.04489999999998</v>
      </c>
      <c r="D802" s="208">
        <v>52.256599999999999</v>
      </c>
      <c r="E802" s="208">
        <v>1.4410000000000001</v>
      </c>
      <c r="F802" s="208">
        <v>4.1566000000000001</v>
      </c>
      <c r="G802" s="208">
        <v>11.650700000000001</v>
      </c>
      <c r="H802" s="208">
        <v>57.244900000000001</v>
      </c>
      <c r="I802" s="208">
        <v>18.156300000000002</v>
      </c>
      <c r="J802" s="208">
        <v>114.8137</v>
      </c>
      <c r="K802" s="208">
        <v>25.664300000000001</v>
      </c>
      <c r="L802" s="208">
        <v>13.5549</v>
      </c>
      <c r="M802" s="208">
        <v>15.1059</v>
      </c>
    </row>
    <row r="803" spans="1:13" x14ac:dyDescent="0.25">
      <c r="A803" s="280">
        <v>44959</v>
      </c>
      <c r="B803" s="102">
        <v>9</v>
      </c>
      <c r="C803" s="208">
        <v>316.55239999999998</v>
      </c>
      <c r="D803" s="208">
        <v>52.884</v>
      </c>
      <c r="E803" s="208">
        <v>1.2937000000000001</v>
      </c>
      <c r="F803" s="208">
        <v>3.8359999999999999</v>
      </c>
      <c r="G803" s="208">
        <v>11.706</v>
      </c>
      <c r="H803" s="208">
        <v>57.217700000000001</v>
      </c>
      <c r="I803" s="208">
        <v>17.952200000000001</v>
      </c>
      <c r="J803" s="208">
        <v>118.9235</v>
      </c>
      <c r="K803" s="208">
        <v>23.514099999999999</v>
      </c>
      <c r="L803" s="208">
        <v>13.8751</v>
      </c>
      <c r="M803" s="208">
        <v>15.350099999999999</v>
      </c>
    </row>
    <row r="804" spans="1:13" x14ac:dyDescent="0.25">
      <c r="A804" s="280">
        <v>44959</v>
      </c>
      <c r="B804" s="102">
        <v>10</v>
      </c>
      <c r="C804" s="208">
        <v>315.4144</v>
      </c>
      <c r="D804" s="208">
        <v>53.655500000000004</v>
      </c>
      <c r="E804" s="208">
        <v>1.2364999999999999</v>
      </c>
      <c r="F804" s="208">
        <v>3.3207</v>
      </c>
      <c r="G804" s="208">
        <v>11.5275</v>
      </c>
      <c r="H804" s="208">
        <v>56.1706</v>
      </c>
      <c r="I804" s="208">
        <v>17.802099999999999</v>
      </c>
      <c r="J804" s="208">
        <v>119.8871</v>
      </c>
      <c r="K804" s="208">
        <v>21.652899999999999</v>
      </c>
      <c r="L804" s="208">
        <v>14.405099999999999</v>
      </c>
      <c r="M804" s="208">
        <v>15.756399999999999</v>
      </c>
    </row>
    <row r="805" spans="1:13" x14ac:dyDescent="0.25">
      <c r="A805" s="280">
        <v>44959</v>
      </c>
      <c r="B805" s="102">
        <v>11</v>
      </c>
      <c r="C805" s="208">
        <v>312.92829999999998</v>
      </c>
      <c r="D805" s="208">
        <v>53.465699999999998</v>
      </c>
      <c r="E805" s="208">
        <v>1.2261</v>
      </c>
      <c r="F805" s="208">
        <v>3.1187</v>
      </c>
      <c r="G805" s="208">
        <v>10.9953</v>
      </c>
      <c r="H805" s="208">
        <v>56.704599999999999</v>
      </c>
      <c r="I805" s="208">
        <v>17.599</v>
      </c>
      <c r="J805" s="208">
        <v>120.2794</v>
      </c>
      <c r="K805" s="208">
        <v>19.9161</v>
      </c>
      <c r="L805" s="208">
        <v>14.148400000000001</v>
      </c>
      <c r="M805" s="208">
        <v>15.475</v>
      </c>
    </row>
    <row r="806" spans="1:13" x14ac:dyDescent="0.25">
      <c r="A806" s="280">
        <v>44959</v>
      </c>
      <c r="B806" s="102">
        <v>12</v>
      </c>
      <c r="C806" s="208">
        <v>305.98410000000001</v>
      </c>
      <c r="D806" s="208">
        <v>51.738</v>
      </c>
      <c r="E806" s="208">
        <v>1.2506999999999999</v>
      </c>
      <c r="F806" s="208">
        <v>3.2208999999999999</v>
      </c>
      <c r="G806" s="208">
        <v>9.4941999999999993</v>
      </c>
      <c r="H806" s="208">
        <v>57.000399999999999</v>
      </c>
      <c r="I806" s="208">
        <v>17.0474</v>
      </c>
      <c r="J806" s="208">
        <v>117.08620000000001</v>
      </c>
      <c r="K806" s="208">
        <v>19.053999999999998</v>
      </c>
      <c r="L806" s="208">
        <v>14.9642</v>
      </c>
      <c r="M806" s="208">
        <v>15.1281</v>
      </c>
    </row>
    <row r="807" spans="1:13" x14ac:dyDescent="0.25">
      <c r="A807" s="280">
        <v>44959</v>
      </c>
      <c r="B807" s="102">
        <v>13</v>
      </c>
      <c r="C807" s="208">
        <v>292.25049999999999</v>
      </c>
      <c r="D807" s="208">
        <v>48.906500000000001</v>
      </c>
      <c r="E807" s="208">
        <v>1.2534000000000001</v>
      </c>
      <c r="F807" s="208">
        <v>3.1882999999999999</v>
      </c>
      <c r="G807" s="208">
        <v>7.7481999999999998</v>
      </c>
      <c r="H807" s="208">
        <v>55.595599999999997</v>
      </c>
      <c r="I807" s="208">
        <v>16.688700000000001</v>
      </c>
      <c r="J807" s="208">
        <v>112.80329999999999</v>
      </c>
      <c r="K807" s="208">
        <v>17.841200000000001</v>
      </c>
      <c r="L807" s="208">
        <v>13.788500000000001</v>
      </c>
      <c r="M807" s="208">
        <v>14.4368</v>
      </c>
    </row>
    <row r="808" spans="1:13" x14ac:dyDescent="0.25">
      <c r="A808" s="280">
        <v>44959</v>
      </c>
      <c r="B808" s="102">
        <v>14</v>
      </c>
      <c r="C808" s="208">
        <v>287.89980000000003</v>
      </c>
      <c r="D808" s="208">
        <v>47.920400000000001</v>
      </c>
      <c r="E808" s="208">
        <v>1.2442</v>
      </c>
      <c r="F808" s="208">
        <v>3.3624999999999998</v>
      </c>
      <c r="G808" s="208">
        <v>8.6446000000000005</v>
      </c>
      <c r="H808" s="208">
        <v>53.694800000000001</v>
      </c>
      <c r="I808" s="208">
        <v>16.427399999999999</v>
      </c>
      <c r="J808" s="208">
        <v>111.2548</v>
      </c>
      <c r="K808" s="208">
        <v>17.309999999999999</v>
      </c>
      <c r="L808" s="208">
        <v>14.117699999999999</v>
      </c>
      <c r="M808" s="208">
        <v>13.923400000000001</v>
      </c>
    </row>
    <row r="809" spans="1:13" x14ac:dyDescent="0.25">
      <c r="A809" s="280">
        <v>44959</v>
      </c>
      <c r="B809" s="102">
        <v>15</v>
      </c>
      <c r="C809" s="208">
        <v>288.93079999999998</v>
      </c>
      <c r="D809" s="208">
        <v>47.743600000000001</v>
      </c>
      <c r="E809" s="208">
        <v>1.2847999999999999</v>
      </c>
      <c r="F809" s="208">
        <v>3.4769999999999999</v>
      </c>
      <c r="G809" s="208">
        <v>9.0437999999999992</v>
      </c>
      <c r="H809" s="208">
        <v>53.031399999999998</v>
      </c>
      <c r="I809" s="208">
        <v>16.482500000000002</v>
      </c>
      <c r="J809" s="208">
        <v>111.9666</v>
      </c>
      <c r="K809" s="208">
        <v>17.881799999999998</v>
      </c>
      <c r="L809" s="208">
        <v>14.122299999999999</v>
      </c>
      <c r="M809" s="208">
        <v>13.897</v>
      </c>
    </row>
    <row r="810" spans="1:13" x14ac:dyDescent="0.25">
      <c r="A810" s="280">
        <v>44959</v>
      </c>
      <c r="B810" s="102">
        <v>16</v>
      </c>
      <c r="C810" s="208">
        <v>287.35169999999999</v>
      </c>
      <c r="D810" s="208">
        <v>47.271000000000001</v>
      </c>
      <c r="E810" s="208">
        <v>1.2756000000000001</v>
      </c>
      <c r="F810" s="208">
        <v>3.5305</v>
      </c>
      <c r="G810" s="208">
        <v>9.4414999999999996</v>
      </c>
      <c r="H810" s="208">
        <v>51.839199999999998</v>
      </c>
      <c r="I810" s="208">
        <v>16.631</v>
      </c>
      <c r="J810" s="208">
        <v>110.2427</v>
      </c>
      <c r="K810" s="208">
        <v>19.232399999999998</v>
      </c>
      <c r="L810" s="208">
        <v>14.124599999999999</v>
      </c>
      <c r="M810" s="208">
        <v>13.763199999999999</v>
      </c>
    </row>
    <row r="811" spans="1:13" x14ac:dyDescent="0.25">
      <c r="A811" s="280">
        <v>44959</v>
      </c>
      <c r="B811" s="102">
        <v>17</v>
      </c>
      <c r="C811" s="208">
        <v>294.76330000000002</v>
      </c>
      <c r="D811" s="208">
        <v>49.345999999999997</v>
      </c>
      <c r="E811" s="208">
        <v>1.0138</v>
      </c>
      <c r="F811" s="208">
        <v>3.7581000000000002</v>
      </c>
      <c r="G811" s="208">
        <v>9.9583999999999993</v>
      </c>
      <c r="H811" s="208">
        <v>53.171399999999998</v>
      </c>
      <c r="I811" s="208">
        <v>17.2364</v>
      </c>
      <c r="J811" s="208">
        <v>112.443</v>
      </c>
      <c r="K811" s="208">
        <v>20.333600000000001</v>
      </c>
      <c r="L811" s="208">
        <v>13.2568</v>
      </c>
      <c r="M811" s="208">
        <v>14.245799999999999</v>
      </c>
    </row>
    <row r="812" spans="1:13" x14ac:dyDescent="0.25">
      <c r="A812" s="280">
        <v>44959</v>
      </c>
      <c r="B812" s="102">
        <v>18</v>
      </c>
      <c r="C812" s="208">
        <v>311.71499999999997</v>
      </c>
      <c r="D812" s="208">
        <v>53.768000000000001</v>
      </c>
      <c r="E812" s="208">
        <v>0.94550000000000001</v>
      </c>
      <c r="F812" s="208">
        <v>4.0313999999999997</v>
      </c>
      <c r="G812" s="208">
        <v>10.7765</v>
      </c>
      <c r="H812" s="208">
        <v>56.682899999999997</v>
      </c>
      <c r="I812" s="208">
        <v>18.970600000000001</v>
      </c>
      <c r="J812" s="208">
        <v>116.6022</v>
      </c>
      <c r="K812" s="208">
        <v>21.624400000000001</v>
      </c>
      <c r="L812" s="208">
        <v>13.582100000000001</v>
      </c>
      <c r="M812" s="208">
        <v>14.731400000000001</v>
      </c>
    </row>
    <row r="813" spans="1:13" x14ac:dyDescent="0.25">
      <c r="A813" s="280">
        <v>44959</v>
      </c>
      <c r="B813" s="102">
        <v>19</v>
      </c>
      <c r="C813" s="208">
        <v>319.13380000000001</v>
      </c>
      <c r="D813" s="208">
        <v>56.309199999999997</v>
      </c>
      <c r="E813" s="208">
        <v>0.96830000000000005</v>
      </c>
      <c r="F813" s="208">
        <v>4.2274000000000003</v>
      </c>
      <c r="G813" s="208">
        <v>11.1914</v>
      </c>
      <c r="H813" s="208">
        <v>58.070700000000002</v>
      </c>
      <c r="I813" s="208">
        <v>20.157699999999998</v>
      </c>
      <c r="J813" s="208">
        <v>116.06270000000001</v>
      </c>
      <c r="K813" s="208">
        <v>22.066700000000001</v>
      </c>
      <c r="L813" s="208">
        <v>15.1668</v>
      </c>
      <c r="M813" s="208">
        <v>14.9129</v>
      </c>
    </row>
    <row r="814" spans="1:13" x14ac:dyDescent="0.25">
      <c r="A814" s="280">
        <v>44959</v>
      </c>
      <c r="B814" s="102">
        <v>20</v>
      </c>
      <c r="C814" s="208">
        <v>311.42509999999999</v>
      </c>
      <c r="D814" s="208">
        <v>54.441099999999999</v>
      </c>
      <c r="E814" s="208">
        <v>1.0373000000000001</v>
      </c>
      <c r="F814" s="208">
        <v>4.2259000000000002</v>
      </c>
      <c r="G814" s="208">
        <v>10.8575</v>
      </c>
      <c r="H814" s="208">
        <v>57.177900000000001</v>
      </c>
      <c r="I814" s="208">
        <v>20.013400000000001</v>
      </c>
      <c r="J814" s="208">
        <v>111.73909999999999</v>
      </c>
      <c r="K814" s="208">
        <v>21.940200000000001</v>
      </c>
      <c r="L814" s="208">
        <v>15.3971</v>
      </c>
      <c r="M814" s="208">
        <v>14.595599999999999</v>
      </c>
    </row>
    <row r="815" spans="1:13" x14ac:dyDescent="0.25">
      <c r="A815" s="280">
        <v>44959</v>
      </c>
      <c r="B815" s="102">
        <v>21</v>
      </c>
      <c r="C815" s="208">
        <v>301.54840000000002</v>
      </c>
      <c r="D815" s="208">
        <v>52.426200000000001</v>
      </c>
      <c r="E815" s="208">
        <v>1.0291999999999999</v>
      </c>
      <c r="F815" s="208">
        <v>4.0209999999999999</v>
      </c>
      <c r="G815" s="208">
        <v>10.460699999999999</v>
      </c>
      <c r="H815" s="208">
        <v>54.873600000000003</v>
      </c>
      <c r="I815" s="208">
        <v>19.491900000000001</v>
      </c>
      <c r="J815" s="208">
        <v>108.2313</v>
      </c>
      <c r="K815" s="208">
        <v>21.511800000000001</v>
      </c>
      <c r="L815" s="208">
        <v>15.647399999999999</v>
      </c>
      <c r="M815" s="208">
        <v>13.8553</v>
      </c>
    </row>
    <row r="816" spans="1:13" x14ac:dyDescent="0.25">
      <c r="A816" s="280">
        <v>44959</v>
      </c>
      <c r="B816" s="102">
        <v>22</v>
      </c>
      <c r="C816" s="208">
        <v>285.62450000000001</v>
      </c>
      <c r="D816" s="208">
        <v>49.557000000000002</v>
      </c>
      <c r="E816" s="208">
        <v>0.95489999999999997</v>
      </c>
      <c r="F816" s="208">
        <v>3.7195</v>
      </c>
      <c r="G816" s="208">
        <v>9.6433</v>
      </c>
      <c r="H816" s="208">
        <v>51.414900000000003</v>
      </c>
      <c r="I816" s="208">
        <v>18.382400000000001</v>
      </c>
      <c r="J816" s="208">
        <v>103.1283</v>
      </c>
      <c r="K816" s="208">
        <v>20.556899999999999</v>
      </c>
      <c r="L816" s="208">
        <v>15.4526</v>
      </c>
      <c r="M816" s="208">
        <v>12.8147</v>
      </c>
    </row>
    <row r="817" spans="1:13" x14ac:dyDescent="0.25">
      <c r="A817" s="280">
        <v>44959</v>
      </c>
      <c r="B817" s="102">
        <v>23</v>
      </c>
      <c r="C817" s="208">
        <v>264.47770000000003</v>
      </c>
      <c r="D817" s="208">
        <v>44.947000000000003</v>
      </c>
      <c r="E817" s="208">
        <v>0.86350000000000005</v>
      </c>
      <c r="F817" s="208">
        <v>3.4081000000000001</v>
      </c>
      <c r="G817" s="208">
        <v>8.6766000000000005</v>
      </c>
      <c r="H817" s="208">
        <v>46.478200000000001</v>
      </c>
      <c r="I817" s="208">
        <v>16.759699999999999</v>
      </c>
      <c r="J817" s="208">
        <v>96.155199999999994</v>
      </c>
      <c r="K817" s="208">
        <v>19.489999999999998</v>
      </c>
      <c r="L817" s="208">
        <v>15.867100000000001</v>
      </c>
      <c r="M817" s="208">
        <v>11.8323</v>
      </c>
    </row>
    <row r="818" spans="1:13" x14ac:dyDescent="0.25">
      <c r="A818" s="280">
        <v>44959</v>
      </c>
      <c r="B818" s="102">
        <v>24</v>
      </c>
      <c r="C818" s="208">
        <v>245.5994</v>
      </c>
      <c r="D818" s="208">
        <v>41.187800000000003</v>
      </c>
      <c r="E818" s="208">
        <v>0.81799999999999995</v>
      </c>
      <c r="F818" s="208">
        <v>3.1669999999999998</v>
      </c>
      <c r="G818" s="208">
        <v>7.9417</v>
      </c>
      <c r="H818" s="208">
        <v>42.369199999999999</v>
      </c>
      <c r="I818" s="208">
        <v>15.4343</v>
      </c>
      <c r="J818" s="208">
        <v>89.944500000000005</v>
      </c>
      <c r="K818" s="208">
        <v>18.745200000000001</v>
      </c>
      <c r="L818" s="208">
        <v>15.121700000000001</v>
      </c>
      <c r="M818" s="208">
        <v>10.87</v>
      </c>
    </row>
    <row r="819" spans="1:13" x14ac:dyDescent="0.25">
      <c r="A819" s="280">
        <v>44960</v>
      </c>
      <c r="B819" s="102">
        <v>1</v>
      </c>
      <c r="C819" s="208">
        <v>233.27690000000001</v>
      </c>
      <c r="D819" s="208">
        <v>37.497700000000002</v>
      </c>
      <c r="E819" s="208">
        <v>0.76119999999999999</v>
      </c>
      <c r="F819" s="208">
        <v>2.9346000000000001</v>
      </c>
      <c r="G819" s="208">
        <v>7.4522000000000004</v>
      </c>
      <c r="H819" s="208">
        <v>39.872199999999999</v>
      </c>
      <c r="I819" s="208">
        <v>14.5885</v>
      </c>
      <c r="J819" s="208">
        <v>86.0137</v>
      </c>
      <c r="K819" s="208">
        <v>18.430499999999999</v>
      </c>
      <c r="L819" s="208">
        <v>15.504099999999999</v>
      </c>
      <c r="M819" s="208">
        <v>10.222200000000001</v>
      </c>
    </row>
    <row r="820" spans="1:13" x14ac:dyDescent="0.25">
      <c r="A820" s="280">
        <v>44960</v>
      </c>
      <c r="B820" s="102">
        <v>2</v>
      </c>
      <c r="C820" s="208">
        <v>226.49529999999999</v>
      </c>
      <c r="D820" s="208">
        <v>35.731499999999997</v>
      </c>
      <c r="E820" s="208">
        <v>0.72870000000000001</v>
      </c>
      <c r="F820" s="208">
        <v>2.8243</v>
      </c>
      <c r="G820" s="208">
        <v>7.2324000000000002</v>
      </c>
      <c r="H820" s="208">
        <v>39.225200000000001</v>
      </c>
      <c r="I820" s="208">
        <v>14.0123</v>
      </c>
      <c r="J820" s="208">
        <v>83.468699999999998</v>
      </c>
      <c r="K820" s="208">
        <v>18.34</v>
      </c>
      <c r="L820" s="208">
        <v>14.963699999999999</v>
      </c>
      <c r="M820" s="208">
        <v>9.9685000000000006</v>
      </c>
    </row>
    <row r="821" spans="1:13" x14ac:dyDescent="0.25">
      <c r="A821" s="280">
        <v>44960</v>
      </c>
      <c r="B821" s="102">
        <v>3</v>
      </c>
      <c r="C821" s="208">
        <v>221.56970000000001</v>
      </c>
      <c r="D821" s="208">
        <v>34.528500000000001</v>
      </c>
      <c r="E821" s="208">
        <v>0.71809999999999996</v>
      </c>
      <c r="F821" s="208">
        <v>2.7664</v>
      </c>
      <c r="G821" s="208">
        <v>7.0776000000000003</v>
      </c>
      <c r="H821" s="208">
        <v>39.472700000000003</v>
      </c>
      <c r="I821" s="208">
        <v>13.7652</v>
      </c>
      <c r="J821" s="208">
        <v>82.234099999999998</v>
      </c>
      <c r="K821" s="208">
        <v>18.276800000000001</v>
      </c>
      <c r="L821" s="208">
        <v>12.880100000000001</v>
      </c>
      <c r="M821" s="208">
        <v>9.8501999999999992</v>
      </c>
    </row>
    <row r="822" spans="1:13" x14ac:dyDescent="0.25">
      <c r="A822" s="280">
        <v>44960</v>
      </c>
      <c r="B822" s="102">
        <v>4</v>
      </c>
      <c r="C822" s="208">
        <v>220.2533</v>
      </c>
      <c r="D822" s="208">
        <v>33.948500000000003</v>
      </c>
      <c r="E822" s="208">
        <v>0.70330000000000004</v>
      </c>
      <c r="F822" s="208">
        <v>2.7551999999999999</v>
      </c>
      <c r="G822" s="208">
        <v>7.1428000000000003</v>
      </c>
      <c r="H822" s="208">
        <v>39.5015</v>
      </c>
      <c r="I822" s="208">
        <v>13.7674</v>
      </c>
      <c r="J822" s="208">
        <v>81.872299999999996</v>
      </c>
      <c r="K822" s="208">
        <v>18.389199999999999</v>
      </c>
      <c r="L822" s="208">
        <v>12.204599999999999</v>
      </c>
      <c r="M822" s="208">
        <v>9.9685000000000006</v>
      </c>
    </row>
    <row r="823" spans="1:13" x14ac:dyDescent="0.25">
      <c r="A823" s="280">
        <v>44960</v>
      </c>
      <c r="B823" s="102">
        <v>5</v>
      </c>
      <c r="C823" s="208">
        <v>227.23009999999999</v>
      </c>
      <c r="D823" s="208">
        <v>34.807299999999998</v>
      </c>
      <c r="E823" s="208">
        <v>0.70789999999999997</v>
      </c>
      <c r="F823" s="208">
        <v>2.8494000000000002</v>
      </c>
      <c r="G823" s="208">
        <v>7.3864000000000001</v>
      </c>
      <c r="H823" s="208">
        <v>41.453299999999999</v>
      </c>
      <c r="I823" s="208">
        <v>14.028499999999999</v>
      </c>
      <c r="J823" s="208">
        <v>83.813599999999994</v>
      </c>
      <c r="K823" s="208">
        <v>19.266200000000001</v>
      </c>
      <c r="L823" s="208">
        <v>12.732200000000001</v>
      </c>
      <c r="M823" s="208">
        <v>10.1853</v>
      </c>
    </row>
    <row r="824" spans="1:13" x14ac:dyDescent="0.25">
      <c r="A824" s="280">
        <v>44960</v>
      </c>
      <c r="B824" s="102">
        <v>6</v>
      </c>
      <c r="C824" s="208">
        <v>242.93870000000001</v>
      </c>
      <c r="D824" s="208">
        <v>37.067700000000002</v>
      </c>
      <c r="E824" s="208">
        <v>0.73699999999999999</v>
      </c>
      <c r="F824" s="208">
        <v>3.149</v>
      </c>
      <c r="G824" s="208">
        <v>8.0791000000000004</v>
      </c>
      <c r="H824" s="208">
        <v>46.559899999999999</v>
      </c>
      <c r="I824" s="208">
        <v>15.060700000000001</v>
      </c>
      <c r="J824" s="208">
        <v>88.202200000000005</v>
      </c>
      <c r="K824" s="208">
        <v>20.052700000000002</v>
      </c>
      <c r="L824" s="208">
        <v>13.097099999999999</v>
      </c>
      <c r="M824" s="208">
        <v>10.933299999999999</v>
      </c>
    </row>
    <row r="825" spans="1:13" x14ac:dyDescent="0.25">
      <c r="A825" s="280">
        <v>44960</v>
      </c>
      <c r="B825" s="102">
        <v>7</v>
      </c>
      <c r="C825" s="208">
        <v>267.25810000000001</v>
      </c>
      <c r="D825" s="208">
        <v>41.895099999999999</v>
      </c>
      <c r="E825" s="208">
        <v>0.89839999999999998</v>
      </c>
      <c r="F825" s="208">
        <v>3.6240999999999999</v>
      </c>
      <c r="G825" s="208">
        <v>9.1349999999999998</v>
      </c>
      <c r="H825" s="208">
        <v>52.088099999999997</v>
      </c>
      <c r="I825" s="208">
        <v>16.512</v>
      </c>
      <c r="J825" s="208">
        <v>95.873999999999995</v>
      </c>
      <c r="K825" s="208">
        <v>21.630099999999999</v>
      </c>
      <c r="L825" s="208">
        <v>13.3104</v>
      </c>
      <c r="M825" s="208">
        <v>12.290900000000001</v>
      </c>
    </row>
    <row r="826" spans="1:13" x14ac:dyDescent="0.25">
      <c r="A826" s="280">
        <v>44960</v>
      </c>
      <c r="B826" s="102">
        <v>8</v>
      </c>
      <c r="C826" s="208">
        <v>290.02379999999999</v>
      </c>
      <c r="D826" s="208">
        <v>47.837400000000002</v>
      </c>
      <c r="E826" s="208">
        <v>0.98909999999999998</v>
      </c>
      <c r="F826" s="208">
        <v>4.0462999999999996</v>
      </c>
      <c r="G826" s="208">
        <v>10.4641</v>
      </c>
      <c r="H826" s="208">
        <v>55.935600000000001</v>
      </c>
      <c r="I826" s="208">
        <v>17.007200000000001</v>
      </c>
      <c r="J826" s="208">
        <v>105.3657</v>
      </c>
      <c r="K826" s="208">
        <v>22.0792</v>
      </c>
      <c r="L826" s="208">
        <v>12.7811</v>
      </c>
      <c r="M826" s="208">
        <v>13.5181</v>
      </c>
    </row>
    <row r="827" spans="1:13" x14ac:dyDescent="0.25">
      <c r="A827" s="280">
        <v>44960</v>
      </c>
      <c r="B827" s="102">
        <v>9</v>
      </c>
      <c r="C827" s="208">
        <v>298.8193</v>
      </c>
      <c r="D827" s="208">
        <v>49.468299999999999</v>
      </c>
      <c r="E827" s="208">
        <v>0.91830000000000001</v>
      </c>
      <c r="F827" s="208">
        <v>4.1147999999999998</v>
      </c>
      <c r="G827" s="208">
        <v>11.0527</v>
      </c>
      <c r="H827" s="208">
        <v>58.404800000000002</v>
      </c>
      <c r="I827" s="208">
        <v>16.733000000000001</v>
      </c>
      <c r="J827" s="208">
        <v>110.3494</v>
      </c>
      <c r="K827" s="208">
        <v>20.9496</v>
      </c>
      <c r="L827" s="208">
        <v>12.8522</v>
      </c>
      <c r="M827" s="208">
        <v>13.9762</v>
      </c>
    </row>
    <row r="828" spans="1:13" x14ac:dyDescent="0.25">
      <c r="A828" s="280">
        <v>44960</v>
      </c>
      <c r="B828" s="102">
        <v>10</v>
      </c>
      <c r="C828" s="208">
        <v>305.20800000000003</v>
      </c>
      <c r="D828" s="208">
        <v>51.7759</v>
      </c>
      <c r="E828" s="208">
        <v>0.93579999999999997</v>
      </c>
      <c r="F828" s="208">
        <v>3.9540999999999999</v>
      </c>
      <c r="G828" s="208">
        <v>11.084</v>
      </c>
      <c r="H828" s="208">
        <v>59.3414</v>
      </c>
      <c r="I828" s="208">
        <v>16.521999999999998</v>
      </c>
      <c r="J828" s="208">
        <v>113.26690000000001</v>
      </c>
      <c r="K828" s="208">
        <v>21.090900000000001</v>
      </c>
      <c r="L828" s="208">
        <v>13.245200000000001</v>
      </c>
      <c r="M828" s="208">
        <v>13.9918</v>
      </c>
    </row>
    <row r="829" spans="1:13" x14ac:dyDescent="0.25">
      <c r="A829" s="280">
        <v>44960</v>
      </c>
      <c r="B829" s="102">
        <v>11</v>
      </c>
      <c r="C829" s="208">
        <v>304.0702</v>
      </c>
      <c r="D829" s="208">
        <v>51.899900000000002</v>
      </c>
      <c r="E829" s="208">
        <v>0.88180000000000003</v>
      </c>
      <c r="F829" s="208">
        <v>3.6318999999999999</v>
      </c>
      <c r="G829" s="208">
        <v>10.449400000000001</v>
      </c>
      <c r="H829" s="208">
        <v>59.301900000000003</v>
      </c>
      <c r="I829" s="208">
        <v>16.0563</v>
      </c>
      <c r="J829" s="208">
        <v>115.0093</v>
      </c>
      <c r="K829" s="208">
        <v>19.710599999999999</v>
      </c>
      <c r="L829" s="208">
        <v>13.250299999999999</v>
      </c>
      <c r="M829" s="208">
        <v>13.8788</v>
      </c>
    </row>
    <row r="830" spans="1:13" x14ac:dyDescent="0.25">
      <c r="A830" s="280">
        <v>44960</v>
      </c>
      <c r="B830" s="102">
        <v>12</v>
      </c>
      <c r="C830" s="208">
        <v>296.60160000000002</v>
      </c>
      <c r="D830" s="208">
        <v>50.8992</v>
      </c>
      <c r="E830" s="208">
        <v>0.86419999999999997</v>
      </c>
      <c r="F830" s="208">
        <v>3.4247999999999998</v>
      </c>
      <c r="G830" s="208">
        <v>9.8210999999999995</v>
      </c>
      <c r="H830" s="208">
        <v>58.1004</v>
      </c>
      <c r="I830" s="208">
        <v>16.141999999999999</v>
      </c>
      <c r="J830" s="208">
        <v>112.7745</v>
      </c>
      <c r="K830" s="208">
        <v>17.525099999999998</v>
      </c>
      <c r="L830" s="208">
        <v>13.4795</v>
      </c>
      <c r="M830" s="208">
        <v>13.5708</v>
      </c>
    </row>
    <row r="831" spans="1:13" x14ac:dyDescent="0.25">
      <c r="A831" s="280">
        <v>44960</v>
      </c>
      <c r="B831" s="102">
        <v>13</v>
      </c>
      <c r="C831" s="208">
        <v>290.53559999999999</v>
      </c>
      <c r="D831" s="208">
        <v>50.8583</v>
      </c>
      <c r="E831" s="208">
        <v>0.82030000000000003</v>
      </c>
      <c r="F831" s="208">
        <v>3.0739999999999998</v>
      </c>
      <c r="G831" s="208">
        <v>9.6708999999999996</v>
      </c>
      <c r="H831" s="208">
        <v>57.46</v>
      </c>
      <c r="I831" s="208">
        <v>15.6812</v>
      </c>
      <c r="J831" s="208">
        <v>111.2457</v>
      </c>
      <c r="K831" s="208">
        <v>16.4816</v>
      </c>
      <c r="L831" s="208">
        <v>12.382</v>
      </c>
      <c r="M831" s="208">
        <v>12.861599999999999</v>
      </c>
    </row>
    <row r="832" spans="1:13" x14ac:dyDescent="0.25">
      <c r="A832" s="280">
        <v>44960</v>
      </c>
      <c r="B832" s="102">
        <v>14</v>
      </c>
      <c r="C832" s="208">
        <v>290.79149999999998</v>
      </c>
      <c r="D832" s="208">
        <v>50.419400000000003</v>
      </c>
      <c r="E832" s="208">
        <v>0.80600000000000005</v>
      </c>
      <c r="F832" s="208">
        <v>3.145</v>
      </c>
      <c r="G832" s="208">
        <v>9.9626999999999999</v>
      </c>
      <c r="H832" s="208">
        <v>55.752400000000002</v>
      </c>
      <c r="I832" s="208">
        <v>15.875500000000001</v>
      </c>
      <c r="J832" s="208">
        <v>112.7881</v>
      </c>
      <c r="K832" s="208">
        <v>16.1569</v>
      </c>
      <c r="L832" s="208">
        <v>12.844099999999999</v>
      </c>
      <c r="M832" s="208">
        <v>13.041399999999999</v>
      </c>
    </row>
    <row r="833" spans="1:13" x14ac:dyDescent="0.25">
      <c r="A833" s="280">
        <v>44960</v>
      </c>
      <c r="B833" s="102">
        <v>15</v>
      </c>
      <c r="C833" s="208">
        <v>286.64339999999999</v>
      </c>
      <c r="D833" s="208">
        <v>49.543999999999997</v>
      </c>
      <c r="E833" s="208">
        <v>0.75119999999999998</v>
      </c>
      <c r="F833" s="208">
        <v>2.9916999999999998</v>
      </c>
      <c r="G833" s="208">
        <v>9.0747</v>
      </c>
      <c r="H833" s="208">
        <v>54.307600000000001</v>
      </c>
      <c r="I833" s="208">
        <v>15.841799999999999</v>
      </c>
      <c r="J833" s="208">
        <v>111.92529999999999</v>
      </c>
      <c r="K833" s="208">
        <v>16.7256</v>
      </c>
      <c r="L833" s="208">
        <v>12.996600000000001</v>
      </c>
      <c r="M833" s="208">
        <v>12.4849</v>
      </c>
    </row>
    <row r="834" spans="1:13" x14ac:dyDescent="0.25">
      <c r="A834" s="280">
        <v>44960</v>
      </c>
      <c r="B834" s="102">
        <v>16</v>
      </c>
      <c r="C834" s="208">
        <v>284.25330000000002</v>
      </c>
      <c r="D834" s="208">
        <v>49.411700000000003</v>
      </c>
      <c r="E834" s="208">
        <v>0.74480000000000002</v>
      </c>
      <c r="F834" s="208">
        <v>2.6930999999999998</v>
      </c>
      <c r="G834" s="208">
        <v>9.1949000000000005</v>
      </c>
      <c r="H834" s="208">
        <v>53.835500000000003</v>
      </c>
      <c r="I834" s="208">
        <v>15.9011</v>
      </c>
      <c r="J834" s="208">
        <v>110.6177</v>
      </c>
      <c r="K834" s="208">
        <v>16.6419</v>
      </c>
      <c r="L834" s="208">
        <v>12.7439</v>
      </c>
      <c r="M834" s="208">
        <v>12.4687</v>
      </c>
    </row>
    <row r="835" spans="1:13" x14ac:dyDescent="0.25">
      <c r="A835" s="280">
        <v>44960</v>
      </c>
      <c r="B835" s="102">
        <v>17</v>
      </c>
      <c r="C835" s="208">
        <v>289.07190000000003</v>
      </c>
      <c r="D835" s="208">
        <v>49.955500000000001</v>
      </c>
      <c r="E835" s="208">
        <v>0.81459999999999999</v>
      </c>
      <c r="F835" s="208">
        <v>3.4820000000000002</v>
      </c>
      <c r="G835" s="208">
        <v>9.2576000000000001</v>
      </c>
      <c r="H835" s="208">
        <v>53.752200000000002</v>
      </c>
      <c r="I835" s="208">
        <v>16.412600000000001</v>
      </c>
      <c r="J835" s="208">
        <v>111.077</v>
      </c>
      <c r="K835" s="208">
        <v>18.3719</v>
      </c>
      <c r="L835" s="208">
        <v>13.012</v>
      </c>
      <c r="M835" s="208">
        <v>12.936500000000001</v>
      </c>
    </row>
    <row r="836" spans="1:13" x14ac:dyDescent="0.25">
      <c r="A836" s="280">
        <v>44960</v>
      </c>
      <c r="B836" s="102">
        <v>18</v>
      </c>
      <c r="C836" s="208">
        <v>302.40179999999998</v>
      </c>
      <c r="D836" s="208">
        <v>52.972099999999998</v>
      </c>
      <c r="E836" s="208">
        <v>0.89780000000000004</v>
      </c>
      <c r="F836" s="208">
        <v>3.7513999999999998</v>
      </c>
      <c r="G836" s="208">
        <v>10.395899999999999</v>
      </c>
      <c r="H836" s="208">
        <v>55.841500000000003</v>
      </c>
      <c r="I836" s="208">
        <v>17.7073</v>
      </c>
      <c r="J836" s="208">
        <v>113.2166</v>
      </c>
      <c r="K836" s="208">
        <v>20.213100000000001</v>
      </c>
      <c r="L836" s="208">
        <v>13.7143</v>
      </c>
      <c r="M836" s="208">
        <v>13.691800000000001</v>
      </c>
    </row>
    <row r="837" spans="1:13" x14ac:dyDescent="0.25">
      <c r="A837" s="280">
        <v>44960</v>
      </c>
      <c r="B837" s="102">
        <v>19</v>
      </c>
      <c r="C837" s="208">
        <v>306.82850000000002</v>
      </c>
      <c r="D837" s="208">
        <v>54.006300000000003</v>
      </c>
      <c r="E837" s="208">
        <v>0.92749999999999999</v>
      </c>
      <c r="F837" s="208">
        <v>3.9476</v>
      </c>
      <c r="G837" s="208">
        <v>10.673999999999999</v>
      </c>
      <c r="H837" s="208">
        <v>56.015500000000003</v>
      </c>
      <c r="I837" s="208">
        <v>18.924800000000001</v>
      </c>
      <c r="J837" s="208">
        <v>112.4312</v>
      </c>
      <c r="K837" s="208">
        <v>20.8065</v>
      </c>
      <c r="L837" s="208">
        <v>15.0189</v>
      </c>
      <c r="M837" s="208">
        <v>14.0762</v>
      </c>
    </row>
    <row r="838" spans="1:13" x14ac:dyDescent="0.25">
      <c r="A838" s="280">
        <v>44960</v>
      </c>
      <c r="B838" s="102">
        <v>20</v>
      </c>
      <c r="C838" s="208">
        <v>298.00259999999997</v>
      </c>
      <c r="D838" s="208">
        <v>51.878599999999999</v>
      </c>
      <c r="E838" s="208">
        <v>0.91469999999999996</v>
      </c>
      <c r="F838" s="208">
        <v>3.8302999999999998</v>
      </c>
      <c r="G838" s="208">
        <v>10.277699999999999</v>
      </c>
      <c r="H838" s="208">
        <v>54.763300000000001</v>
      </c>
      <c r="I838" s="208">
        <v>18.763100000000001</v>
      </c>
      <c r="J838" s="208">
        <v>108.10509999999999</v>
      </c>
      <c r="K838" s="208">
        <v>20.572900000000001</v>
      </c>
      <c r="L838" s="208">
        <v>15.1349</v>
      </c>
      <c r="M838" s="208">
        <v>13.762</v>
      </c>
    </row>
    <row r="839" spans="1:13" x14ac:dyDescent="0.25">
      <c r="A839" s="280">
        <v>44960</v>
      </c>
      <c r="B839" s="102">
        <v>21</v>
      </c>
      <c r="C839" s="208">
        <v>287.14800000000002</v>
      </c>
      <c r="D839" s="208">
        <v>49.918300000000002</v>
      </c>
      <c r="E839" s="208">
        <v>0.89359999999999995</v>
      </c>
      <c r="F839" s="208">
        <v>3.7370999999999999</v>
      </c>
      <c r="G839" s="208">
        <v>9.8376000000000001</v>
      </c>
      <c r="H839" s="208">
        <v>52.436700000000002</v>
      </c>
      <c r="I839" s="208">
        <v>18.334700000000002</v>
      </c>
      <c r="J839" s="208">
        <v>103.5872</v>
      </c>
      <c r="K839" s="208">
        <v>20.254999999999999</v>
      </c>
      <c r="L839" s="208">
        <v>14.867800000000001</v>
      </c>
      <c r="M839" s="208">
        <v>13.28</v>
      </c>
    </row>
    <row r="840" spans="1:13" x14ac:dyDescent="0.25">
      <c r="A840" s="280">
        <v>44960</v>
      </c>
      <c r="B840" s="102">
        <v>22</v>
      </c>
      <c r="C840" s="208">
        <v>274.96129999999999</v>
      </c>
      <c r="D840" s="208">
        <v>47.584699999999998</v>
      </c>
      <c r="E840" s="208">
        <v>0.85529999999999995</v>
      </c>
      <c r="F840" s="208">
        <v>3.4752999999999998</v>
      </c>
      <c r="G840" s="208">
        <v>9.4162999999999997</v>
      </c>
      <c r="H840" s="208">
        <v>49.489800000000002</v>
      </c>
      <c r="I840" s="208">
        <v>17.5579</v>
      </c>
      <c r="J840" s="208">
        <v>99.66</v>
      </c>
      <c r="K840" s="208">
        <v>19.414200000000001</v>
      </c>
      <c r="L840" s="208">
        <v>15.074400000000001</v>
      </c>
      <c r="M840" s="208">
        <v>12.433400000000001</v>
      </c>
    </row>
    <row r="841" spans="1:13" x14ac:dyDescent="0.25">
      <c r="A841" s="280">
        <v>44960</v>
      </c>
      <c r="B841" s="102">
        <v>23</v>
      </c>
      <c r="C841" s="208">
        <v>258.29219999999998</v>
      </c>
      <c r="D841" s="208">
        <v>44.320300000000003</v>
      </c>
      <c r="E841" s="208">
        <v>0.82399999999999995</v>
      </c>
      <c r="F841" s="208">
        <v>3.2117</v>
      </c>
      <c r="G841" s="208">
        <v>8.6790000000000003</v>
      </c>
      <c r="H841" s="208">
        <v>45.376800000000003</v>
      </c>
      <c r="I841" s="208">
        <v>16.337499999999999</v>
      </c>
      <c r="J841" s="208">
        <v>94.495800000000003</v>
      </c>
      <c r="K841" s="208">
        <v>18.503900000000002</v>
      </c>
      <c r="L841" s="208">
        <v>14.9503</v>
      </c>
      <c r="M841" s="208">
        <v>11.5929</v>
      </c>
    </row>
    <row r="842" spans="1:13" x14ac:dyDescent="0.25">
      <c r="A842" s="280">
        <v>44960</v>
      </c>
      <c r="B842" s="102">
        <v>24</v>
      </c>
      <c r="C842" s="208">
        <v>241.81819999999999</v>
      </c>
      <c r="D842" s="208">
        <v>40.868299999999998</v>
      </c>
      <c r="E842" s="208">
        <v>0.77739999999999998</v>
      </c>
      <c r="F842" s="208">
        <v>3.0184000000000002</v>
      </c>
      <c r="G842" s="208">
        <v>7.9932999999999996</v>
      </c>
      <c r="H842" s="208">
        <v>41.714199999999998</v>
      </c>
      <c r="I842" s="208">
        <v>15.231</v>
      </c>
      <c r="J842" s="208">
        <v>89.0715</v>
      </c>
      <c r="K842" s="208">
        <v>17.9024</v>
      </c>
      <c r="L842" s="208">
        <v>14.4184</v>
      </c>
      <c r="M842" s="208">
        <v>10.8233</v>
      </c>
    </row>
    <row r="843" spans="1:13" x14ac:dyDescent="0.25">
      <c r="A843" s="280">
        <v>44961</v>
      </c>
      <c r="B843" s="102">
        <v>1</v>
      </c>
      <c r="C843" s="208">
        <v>229.42420000000001</v>
      </c>
      <c r="D843" s="208">
        <v>37.224299999999999</v>
      </c>
      <c r="E843" s="208">
        <v>0.75590000000000002</v>
      </c>
      <c r="F843" s="208">
        <v>2.8582999999999998</v>
      </c>
      <c r="G843" s="208">
        <v>7.5114000000000001</v>
      </c>
      <c r="H843" s="208">
        <v>38.691699999999997</v>
      </c>
      <c r="I843" s="208">
        <v>14.315300000000001</v>
      </c>
      <c r="J843" s="208">
        <v>85.405799999999999</v>
      </c>
      <c r="K843" s="208">
        <v>17.725100000000001</v>
      </c>
      <c r="L843" s="208">
        <v>14.729900000000001</v>
      </c>
      <c r="M843" s="208">
        <v>10.2065</v>
      </c>
    </row>
    <row r="844" spans="1:13" x14ac:dyDescent="0.25">
      <c r="A844" s="280">
        <v>44961</v>
      </c>
      <c r="B844" s="102">
        <v>2</v>
      </c>
      <c r="C844" s="208">
        <v>220.61089999999999</v>
      </c>
      <c r="D844" s="208">
        <v>34.951700000000002</v>
      </c>
      <c r="E844" s="208">
        <v>0.71</v>
      </c>
      <c r="F844" s="208">
        <v>2.7517</v>
      </c>
      <c r="G844" s="208">
        <v>7.2192999999999996</v>
      </c>
      <c r="H844" s="208">
        <v>36.8795</v>
      </c>
      <c r="I844" s="208">
        <v>13.8142</v>
      </c>
      <c r="J844" s="208">
        <v>82.502600000000001</v>
      </c>
      <c r="K844" s="208">
        <v>17.580400000000001</v>
      </c>
      <c r="L844" s="208">
        <v>14.2507</v>
      </c>
      <c r="M844" s="208">
        <v>9.9507999999999992</v>
      </c>
    </row>
    <row r="845" spans="1:13" x14ac:dyDescent="0.25">
      <c r="A845" s="280">
        <v>44961</v>
      </c>
      <c r="B845" s="102">
        <v>3</v>
      </c>
      <c r="C845" s="208">
        <v>215.2919</v>
      </c>
      <c r="D845" s="208">
        <v>33.940800000000003</v>
      </c>
      <c r="E845" s="208">
        <v>0.6966</v>
      </c>
      <c r="F845" s="208">
        <v>2.6576</v>
      </c>
      <c r="G845" s="208">
        <v>7.0991</v>
      </c>
      <c r="H845" s="208">
        <v>35.766100000000002</v>
      </c>
      <c r="I845" s="208">
        <v>13.5077</v>
      </c>
      <c r="J845" s="208">
        <v>80.741100000000003</v>
      </c>
      <c r="K845" s="208">
        <v>17.680599999999998</v>
      </c>
      <c r="L845" s="208">
        <v>13.3772</v>
      </c>
      <c r="M845" s="208">
        <v>9.8251000000000008</v>
      </c>
    </row>
    <row r="846" spans="1:13" x14ac:dyDescent="0.25">
      <c r="A846" s="280">
        <v>44961</v>
      </c>
      <c r="B846" s="102">
        <v>4</v>
      </c>
      <c r="C846" s="208">
        <v>211.80350000000001</v>
      </c>
      <c r="D846" s="208">
        <v>33.285600000000002</v>
      </c>
      <c r="E846" s="208">
        <v>0.68330000000000002</v>
      </c>
      <c r="F846" s="208">
        <v>2.609</v>
      </c>
      <c r="G846" s="208">
        <v>7.1020000000000003</v>
      </c>
      <c r="H846" s="208">
        <v>35.058300000000003</v>
      </c>
      <c r="I846" s="208">
        <v>13.407999999999999</v>
      </c>
      <c r="J846" s="208">
        <v>79.812799999999996</v>
      </c>
      <c r="K846" s="208">
        <v>17.894100000000002</v>
      </c>
      <c r="L846" s="208">
        <v>12.108599999999999</v>
      </c>
      <c r="M846" s="208">
        <v>9.8417999999999992</v>
      </c>
    </row>
    <row r="847" spans="1:13" x14ac:dyDescent="0.25">
      <c r="A847" s="280">
        <v>44961</v>
      </c>
      <c r="B847" s="102">
        <v>5</v>
      </c>
      <c r="C847" s="208">
        <v>213.58799999999999</v>
      </c>
      <c r="D847" s="208">
        <v>33.285400000000003</v>
      </c>
      <c r="E847" s="208">
        <v>0.68389999999999995</v>
      </c>
      <c r="F847" s="208">
        <v>2.7141999999999999</v>
      </c>
      <c r="G847" s="208">
        <v>7.05</v>
      </c>
      <c r="H847" s="208">
        <v>35.404600000000002</v>
      </c>
      <c r="I847" s="208">
        <v>13.5634</v>
      </c>
      <c r="J847" s="208">
        <v>80.108699999999999</v>
      </c>
      <c r="K847" s="208">
        <v>18.546299999999999</v>
      </c>
      <c r="L847" s="208">
        <v>12.223100000000001</v>
      </c>
      <c r="M847" s="208">
        <v>10.0084</v>
      </c>
    </row>
    <row r="848" spans="1:13" x14ac:dyDescent="0.25">
      <c r="A848" s="280">
        <v>44961</v>
      </c>
      <c r="B848" s="102">
        <v>6</v>
      </c>
      <c r="C848" s="208">
        <v>218.90260000000001</v>
      </c>
      <c r="D848" s="208">
        <v>34.338200000000001</v>
      </c>
      <c r="E848" s="208">
        <v>0.71489999999999998</v>
      </c>
      <c r="F848" s="208">
        <v>2.8418000000000001</v>
      </c>
      <c r="G848" s="208">
        <v>7.3464999999999998</v>
      </c>
      <c r="H848" s="208">
        <v>36.631399999999999</v>
      </c>
      <c r="I848" s="208">
        <v>13.946199999999999</v>
      </c>
      <c r="J848" s="208">
        <v>81.260300000000001</v>
      </c>
      <c r="K848" s="208">
        <v>19.0411</v>
      </c>
      <c r="L848" s="208">
        <v>12.465199999999999</v>
      </c>
      <c r="M848" s="208">
        <v>10.317</v>
      </c>
    </row>
    <row r="849" spans="1:13" x14ac:dyDescent="0.25">
      <c r="A849" s="280">
        <v>44961</v>
      </c>
      <c r="B849" s="102">
        <v>7</v>
      </c>
      <c r="C849" s="208">
        <v>229.20820000000001</v>
      </c>
      <c r="D849" s="208">
        <v>36.227800000000002</v>
      </c>
      <c r="E849" s="208">
        <v>0.74509999999999998</v>
      </c>
      <c r="F849" s="208">
        <v>3.0950000000000002</v>
      </c>
      <c r="G849" s="208">
        <v>8.0394000000000005</v>
      </c>
      <c r="H849" s="208">
        <v>38.343200000000003</v>
      </c>
      <c r="I849" s="208">
        <v>14.7354</v>
      </c>
      <c r="J849" s="208">
        <v>84.363600000000005</v>
      </c>
      <c r="K849" s="208">
        <v>19.9955</v>
      </c>
      <c r="L849" s="208">
        <v>12.6717</v>
      </c>
      <c r="M849" s="208">
        <v>10.9915</v>
      </c>
    </row>
    <row r="850" spans="1:13" x14ac:dyDescent="0.25">
      <c r="A850" s="280">
        <v>44961</v>
      </c>
      <c r="B850" s="102">
        <v>8</v>
      </c>
      <c r="C850" s="208">
        <v>238.964</v>
      </c>
      <c r="D850" s="208">
        <v>39.187800000000003</v>
      </c>
      <c r="E850" s="208">
        <v>0.78959999999999997</v>
      </c>
      <c r="F850" s="208">
        <v>3.2614000000000001</v>
      </c>
      <c r="G850" s="208">
        <v>8.6677999999999997</v>
      </c>
      <c r="H850" s="208">
        <v>39.890700000000002</v>
      </c>
      <c r="I850" s="208">
        <v>15.0077</v>
      </c>
      <c r="J850" s="208">
        <v>86.717500000000001</v>
      </c>
      <c r="K850" s="208">
        <v>21.4803</v>
      </c>
      <c r="L850" s="208">
        <v>12.3111</v>
      </c>
      <c r="M850" s="208">
        <v>11.6501</v>
      </c>
    </row>
    <row r="851" spans="1:13" x14ac:dyDescent="0.25">
      <c r="A851" s="280">
        <v>44961</v>
      </c>
      <c r="B851" s="102">
        <v>9</v>
      </c>
      <c r="C851" s="208">
        <v>246.7123</v>
      </c>
      <c r="D851" s="208">
        <v>41.590299999999999</v>
      </c>
      <c r="E851" s="208">
        <v>0.80230000000000001</v>
      </c>
      <c r="F851" s="208">
        <v>2.9428000000000001</v>
      </c>
      <c r="G851" s="208">
        <v>8.9123000000000001</v>
      </c>
      <c r="H851" s="208">
        <v>42.119700000000002</v>
      </c>
      <c r="I851" s="208">
        <v>15.4069</v>
      </c>
      <c r="J851" s="208">
        <v>89.099500000000006</v>
      </c>
      <c r="K851" s="208">
        <v>20.655100000000001</v>
      </c>
      <c r="L851" s="208">
        <v>12.856400000000001</v>
      </c>
      <c r="M851" s="208">
        <v>12.327</v>
      </c>
    </row>
    <row r="852" spans="1:13" x14ac:dyDescent="0.25">
      <c r="A852" s="280">
        <v>44961</v>
      </c>
      <c r="B852" s="102">
        <v>10</v>
      </c>
      <c r="C852" s="208">
        <v>250.3426</v>
      </c>
      <c r="D852" s="208">
        <v>43.331000000000003</v>
      </c>
      <c r="E852" s="208">
        <v>0.81010000000000004</v>
      </c>
      <c r="F852" s="208">
        <v>2.9496000000000002</v>
      </c>
      <c r="G852" s="208">
        <v>9.1588999999999992</v>
      </c>
      <c r="H852" s="208">
        <v>43.270699999999998</v>
      </c>
      <c r="I852" s="208">
        <v>15.457000000000001</v>
      </c>
      <c r="J852" s="208">
        <v>89.316900000000004</v>
      </c>
      <c r="K852" s="208">
        <v>19.723700000000001</v>
      </c>
      <c r="L852" s="208">
        <v>13.044499999999999</v>
      </c>
      <c r="M852" s="208">
        <v>13.280200000000001</v>
      </c>
    </row>
    <row r="853" spans="1:13" x14ac:dyDescent="0.25">
      <c r="A853" s="280">
        <v>44961</v>
      </c>
      <c r="B853" s="102">
        <v>11</v>
      </c>
      <c r="C853" s="208">
        <v>249.53540000000001</v>
      </c>
      <c r="D853" s="208">
        <v>43.568199999999997</v>
      </c>
      <c r="E853" s="208">
        <v>0.82150000000000001</v>
      </c>
      <c r="F853" s="208">
        <v>3.1896</v>
      </c>
      <c r="G853" s="208">
        <v>8.7841000000000005</v>
      </c>
      <c r="H853" s="208">
        <v>43.869700000000002</v>
      </c>
      <c r="I853" s="208">
        <v>15.1633</v>
      </c>
      <c r="J853" s="208">
        <v>90.198400000000007</v>
      </c>
      <c r="K853" s="208">
        <v>17.812100000000001</v>
      </c>
      <c r="L853" s="208">
        <v>12.754799999999999</v>
      </c>
      <c r="M853" s="208">
        <v>13.373699999999999</v>
      </c>
    </row>
    <row r="854" spans="1:13" x14ac:dyDescent="0.25">
      <c r="A854" s="280">
        <v>44961</v>
      </c>
      <c r="B854" s="102">
        <v>12</v>
      </c>
      <c r="C854" s="208">
        <v>251.76830000000001</v>
      </c>
      <c r="D854" s="208">
        <v>43.441099999999999</v>
      </c>
      <c r="E854" s="208">
        <v>0.80079999999999996</v>
      </c>
      <c r="F854" s="208">
        <v>2.9597000000000002</v>
      </c>
      <c r="G854" s="208">
        <v>9.1722000000000001</v>
      </c>
      <c r="H854" s="208">
        <v>42.753300000000003</v>
      </c>
      <c r="I854" s="208">
        <v>15.0906</v>
      </c>
      <c r="J854" s="208">
        <v>93.760400000000004</v>
      </c>
      <c r="K854" s="208">
        <v>17.261199999999999</v>
      </c>
      <c r="L854" s="208">
        <v>12.7858</v>
      </c>
      <c r="M854" s="208">
        <v>13.7432</v>
      </c>
    </row>
    <row r="855" spans="1:13" x14ac:dyDescent="0.25">
      <c r="A855" s="280">
        <v>44961</v>
      </c>
      <c r="B855" s="102">
        <v>13</v>
      </c>
      <c r="C855" s="208">
        <v>248.09280000000001</v>
      </c>
      <c r="D855" s="208">
        <v>43.731299999999997</v>
      </c>
      <c r="E855" s="208">
        <v>0.80810000000000004</v>
      </c>
      <c r="F855" s="208">
        <v>3.0179</v>
      </c>
      <c r="G855" s="208">
        <v>9.2553000000000001</v>
      </c>
      <c r="H855" s="208">
        <v>40.886699999999998</v>
      </c>
      <c r="I855" s="208">
        <v>15.2905</v>
      </c>
      <c r="J855" s="208">
        <v>93.206299999999999</v>
      </c>
      <c r="K855" s="208">
        <v>16.501899999999999</v>
      </c>
      <c r="L855" s="208">
        <v>11.984400000000001</v>
      </c>
      <c r="M855" s="208">
        <v>13.410399999999999</v>
      </c>
    </row>
    <row r="856" spans="1:13" x14ac:dyDescent="0.25">
      <c r="A856" s="280">
        <v>44961</v>
      </c>
      <c r="B856" s="102">
        <v>14</v>
      </c>
      <c r="C856" s="208">
        <v>251.7799</v>
      </c>
      <c r="D856" s="208">
        <v>44.6892</v>
      </c>
      <c r="E856" s="208">
        <v>0.83260000000000001</v>
      </c>
      <c r="F856" s="208">
        <v>3.3022999999999998</v>
      </c>
      <c r="G856" s="208">
        <v>9.5119000000000007</v>
      </c>
      <c r="H856" s="208">
        <v>42.109499999999997</v>
      </c>
      <c r="I856" s="208">
        <v>15.149800000000001</v>
      </c>
      <c r="J856" s="208">
        <v>94.803899999999999</v>
      </c>
      <c r="K856" s="208">
        <v>15.6401</v>
      </c>
      <c r="L856" s="208">
        <v>12.544700000000001</v>
      </c>
      <c r="M856" s="208">
        <v>13.1959</v>
      </c>
    </row>
    <row r="857" spans="1:13" x14ac:dyDescent="0.25">
      <c r="A857" s="280">
        <v>44961</v>
      </c>
      <c r="B857" s="102">
        <v>15</v>
      </c>
      <c r="C857" s="208">
        <v>255.27269999999999</v>
      </c>
      <c r="D857" s="208">
        <v>45.506999999999998</v>
      </c>
      <c r="E857" s="208">
        <v>0.87409999999999999</v>
      </c>
      <c r="F857" s="208">
        <v>3.5169999999999999</v>
      </c>
      <c r="G857" s="208">
        <v>9.8545999999999996</v>
      </c>
      <c r="H857" s="208">
        <v>42.4587</v>
      </c>
      <c r="I857" s="208">
        <v>15.2872</v>
      </c>
      <c r="J857" s="208">
        <v>95.769800000000004</v>
      </c>
      <c r="K857" s="208">
        <v>15.7423</v>
      </c>
      <c r="L857" s="208">
        <v>13.103</v>
      </c>
      <c r="M857" s="208">
        <v>13.159000000000001</v>
      </c>
    </row>
    <row r="858" spans="1:13" x14ac:dyDescent="0.25">
      <c r="A858" s="280">
        <v>44961</v>
      </c>
      <c r="B858" s="102">
        <v>16</v>
      </c>
      <c r="C858" s="208">
        <v>256.2869</v>
      </c>
      <c r="D858" s="208">
        <v>45.375900000000001</v>
      </c>
      <c r="E858" s="208">
        <v>0.86699999999999999</v>
      </c>
      <c r="F858" s="208">
        <v>3.6692</v>
      </c>
      <c r="G858" s="208">
        <v>10.130000000000001</v>
      </c>
      <c r="H858" s="208">
        <v>43.022100000000002</v>
      </c>
      <c r="I858" s="208">
        <v>15.5175</v>
      </c>
      <c r="J858" s="208">
        <v>96.760099999999994</v>
      </c>
      <c r="K858" s="208">
        <v>16.661300000000001</v>
      </c>
      <c r="L858" s="208">
        <v>10.8948</v>
      </c>
      <c r="M858" s="208">
        <v>13.388999999999999</v>
      </c>
    </row>
    <row r="859" spans="1:13" x14ac:dyDescent="0.25">
      <c r="A859" s="280">
        <v>44961</v>
      </c>
      <c r="B859" s="102">
        <v>17</v>
      </c>
      <c r="C859" s="208">
        <v>261.55930000000001</v>
      </c>
      <c r="D859" s="208">
        <v>46.618299999999998</v>
      </c>
      <c r="E859" s="208">
        <v>0.89290000000000003</v>
      </c>
      <c r="F859" s="208">
        <v>3.7296999999999998</v>
      </c>
      <c r="G859" s="208">
        <v>10.3422</v>
      </c>
      <c r="H859" s="208">
        <v>44.089599999999997</v>
      </c>
      <c r="I859" s="208">
        <v>16.041</v>
      </c>
      <c r="J859" s="208">
        <v>97.716300000000004</v>
      </c>
      <c r="K859" s="208">
        <v>18.221599999999999</v>
      </c>
      <c r="L859" s="208">
        <v>10.4793</v>
      </c>
      <c r="M859" s="208">
        <v>13.4284</v>
      </c>
    </row>
    <row r="860" spans="1:13" x14ac:dyDescent="0.25">
      <c r="A860" s="280">
        <v>44961</v>
      </c>
      <c r="B860" s="102">
        <v>18</v>
      </c>
      <c r="C860" s="208">
        <v>275.52</v>
      </c>
      <c r="D860" s="208">
        <v>49.5184</v>
      </c>
      <c r="E860" s="208">
        <v>0.96750000000000003</v>
      </c>
      <c r="F860" s="208">
        <v>3.9685000000000001</v>
      </c>
      <c r="G860" s="208">
        <v>10.7212</v>
      </c>
      <c r="H860" s="208">
        <v>46.832599999999999</v>
      </c>
      <c r="I860" s="208">
        <v>17.2395</v>
      </c>
      <c r="J860" s="208">
        <v>101.02719999999999</v>
      </c>
      <c r="K860" s="208">
        <v>19.925899999999999</v>
      </c>
      <c r="L860" s="208">
        <v>11.4908</v>
      </c>
      <c r="M860" s="208">
        <v>13.8284</v>
      </c>
    </row>
    <row r="861" spans="1:13" x14ac:dyDescent="0.25">
      <c r="A861" s="280">
        <v>44961</v>
      </c>
      <c r="B861" s="102">
        <v>19</v>
      </c>
      <c r="C861" s="208">
        <v>281.30869999999999</v>
      </c>
      <c r="D861" s="208">
        <v>50.680399999999999</v>
      </c>
      <c r="E861" s="208">
        <v>0.95450000000000002</v>
      </c>
      <c r="F861" s="208">
        <v>3.9607000000000001</v>
      </c>
      <c r="G861" s="208">
        <v>10.566000000000001</v>
      </c>
      <c r="H861" s="208">
        <v>47.032899999999998</v>
      </c>
      <c r="I861" s="208">
        <v>18.253799999999998</v>
      </c>
      <c r="J861" s="208">
        <v>102.33750000000001</v>
      </c>
      <c r="K861" s="208">
        <v>20.494700000000002</v>
      </c>
      <c r="L861" s="208">
        <v>13.1777</v>
      </c>
      <c r="M861" s="208">
        <v>13.8505</v>
      </c>
    </row>
    <row r="862" spans="1:13" x14ac:dyDescent="0.25">
      <c r="A862" s="280">
        <v>44961</v>
      </c>
      <c r="B862" s="102">
        <v>20</v>
      </c>
      <c r="C862" s="208">
        <v>274.2278</v>
      </c>
      <c r="D862" s="208">
        <v>49.049900000000001</v>
      </c>
      <c r="E862" s="208">
        <v>0.94340000000000002</v>
      </c>
      <c r="F862" s="208">
        <v>3.84</v>
      </c>
      <c r="G862" s="208">
        <v>10.2226</v>
      </c>
      <c r="H862" s="208">
        <v>45.456800000000001</v>
      </c>
      <c r="I862" s="208">
        <v>18.0532</v>
      </c>
      <c r="J862" s="208">
        <v>99.611000000000004</v>
      </c>
      <c r="K862" s="208">
        <v>19.938300000000002</v>
      </c>
      <c r="L862" s="208">
        <v>13.980499999999999</v>
      </c>
      <c r="M862" s="208">
        <v>13.132099999999999</v>
      </c>
    </row>
    <row r="863" spans="1:13" x14ac:dyDescent="0.25">
      <c r="A863" s="280">
        <v>44961</v>
      </c>
      <c r="B863" s="102">
        <v>21</v>
      </c>
      <c r="C863" s="208">
        <v>266.95519999999999</v>
      </c>
      <c r="D863" s="208">
        <v>47.758099999999999</v>
      </c>
      <c r="E863" s="208">
        <v>0.95730000000000004</v>
      </c>
      <c r="F863" s="208">
        <v>3.6598000000000002</v>
      </c>
      <c r="G863" s="208">
        <v>9.7551000000000005</v>
      </c>
      <c r="H863" s="208">
        <v>43.533999999999999</v>
      </c>
      <c r="I863" s="208">
        <v>17.537299999999998</v>
      </c>
      <c r="J863" s="208">
        <v>97.629499999999993</v>
      </c>
      <c r="K863" s="208">
        <v>19.4162</v>
      </c>
      <c r="L863" s="208">
        <v>14.046099999999999</v>
      </c>
      <c r="M863" s="208">
        <v>12.661799999999999</v>
      </c>
    </row>
    <row r="864" spans="1:13" x14ac:dyDescent="0.25">
      <c r="A864" s="280">
        <v>44961</v>
      </c>
      <c r="B864" s="102">
        <v>22</v>
      </c>
      <c r="C864" s="208">
        <v>257.20769999999999</v>
      </c>
      <c r="D864" s="208">
        <v>45.652999999999999</v>
      </c>
      <c r="E864" s="208">
        <v>0.88070000000000004</v>
      </c>
      <c r="F864" s="208">
        <v>3.4620000000000002</v>
      </c>
      <c r="G864" s="208">
        <v>9.2341999999999995</v>
      </c>
      <c r="H864" s="208">
        <v>41.379800000000003</v>
      </c>
      <c r="I864" s="208">
        <v>16.786100000000001</v>
      </c>
      <c r="J864" s="208">
        <v>95.130899999999997</v>
      </c>
      <c r="K864" s="208">
        <v>18.818000000000001</v>
      </c>
      <c r="L864" s="208">
        <v>14.149800000000001</v>
      </c>
      <c r="M864" s="208">
        <v>11.713200000000001</v>
      </c>
    </row>
    <row r="865" spans="1:13" x14ac:dyDescent="0.25">
      <c r="A865" s="280">
        <v>44961</v>
      </c>
      <c r="B865" s="102">
        <v>23</v>
      </c>
      <c r="C865" s="208">
        <v>243.25129999999999</v>
      </c>
      <c r="D865" s="208">
        <v>42.798200000000001</v>
      </c>
      <c r="E865" s="208">
        <v>0.85050000000000003</v>
      </c>
      <c r="F865" s="208">
        <v>3.1968000000000001</v>
      </c>
      <c r="G865" s="208">
        <v>8.5469000000000008</v>
      </c>
      <c r="H865" s="208">
        <v>38.850700000000003</v>
      </c>
      <c r="I865" s="208">
        <v>15.751099999999999</v>
      </c>
      <c r="J865" s="208">
        <v>90.548500000000004</v>
      </c>
      <c r="K865" s="208">
        <v>17.8415</v>
      </c>
      <c r="L865" s="208">
        <v>14.014799999999999</v>
      </c>
      <c r="M865" s="208">
        <v>10.8523</v>
      </c>
    </row>
    <row r="866" spans="1:13" x14ac:dyDescent="0.25">
      <c r="A866" s="280">
        <v>44961</v>
      </c>
      <c r="B866" s="102">
        <v>24</v>
      </c>
      <c r="C866" s="208">
        <v>228.98990000000001</v>
      </c>
      <c r="D866" s="208">
        <v>39.382899999999999</v>
      </c>
      <c r="E866" s="208">
        <v>0.78159999999999996</v>
      </c>
      <c r="F866" s="208">
        <v>3.0087999999999999</v>
      </c>
      <c r="G866" s="208">
        <v>7.8163999999999998</v>
      </c>
      <c r="H866" s="208">
        <v>35.837200000000003</v>
      </c>
      <c r="I866" s="208">
        <v>14.646699999999999</v>
      </c>
      <c r="J866" s="208">
        <v>86.608800000000002</v>
      </c>
      <c r="K866" s="208">
        <v>17.2272</v>
      </c>
      <c r="L866" s="208">
        <v>13.511799999999999</v>
      </c>
      <c r="M866" s="208">
        <v>10.1685</v>
      </c>
    </row>
    <row r="867" spans="1:13" x14ac:dyDescent="0.25">
      <c r="A867" s="280">
        <v>44962</v>
      </c>
      <c r="B867" s="102">
        <v>1</v>
      </c>
      <c r="C867" s="208">
        <v>218.5188</v>
      </c>
      <c r="D867" s="208">
        <v>36.731699999999996</v>
      </c>
      <c r="E867" s="208">
        <v>0.7349</v>
      </c>
      <c r="F867" s="208">
        <v>2.8180000000000001</v>
      </c>
      <c r="G867" s="208">
        <v>7.3068</v>
      </c>
      <c r="H867" s="208">
        <v>33.832900000000002</v>
      </c>
      <c r="I867" s="208">
        <v>13.7294</v>
      </c>
      <c r="J867" s="208">
        <v>83.567400000000006</v>
      </c>
      <c r="K867" s="208">
        <v>16.947700000000001</v>
      </c>
      <c r="L867" s="208">
        <v>13.214399999999999</v>
      </c>
      <c r="M867" s="208">
        <v>9.6356000000000002</v>
      </c>
    </row>
    <row r="868" spans="1:13" x14ac:dyDescent="0.25">
      <c r="A868" s="280">
        <v>44962</v>
      </c>
      <c r="B868" s="102">
        <v>2</v>
      </c>
      <c r="C868" s="208">
        <v>210.65260000000001</v>
      </c>
      <c r="D868" s="208">
        <v>34.971800000000002</v>
      </c>
      <c r="E868" s="208">
        <v>0.6966</v>
      </c>
      <c r="F868" s="208">
        <v>2.6629999999999998</v>
      </c>
      <c r="G868" s="208">
        <v>7.1820000000000004</v>
      </c>
      <c r="H868" s="208">
        <v>32.425899999999999</v>
      </c>
      <c r="I868" s="208">
        <v>13.167899999999999</v>
      </c>
      <c r="J868" s="208">
        <v>80.935500000000005</v>
      </c>
      <c r="K868" s="208">
        <v>16.668600000000001</v>
      </c>
      <c r="L868" s="208">
        <v>12.617699999999999</v>
      </c>
      <c r="M868" s="208">
        <v>9.3236000000000008</v>
      </c>
    </row>
    <row r="869" spans="1:13" x14ac:dyDescent="0.25">
      <c r="A869" s="280">
        <v>44962</v>
      </c>
      <c r="B869" s="102">
        <v>3</v>
      </c>
      <c r="C869" s="208">
        <v>206.24510000000001</v>
      </c>
      <c r="D869" s="208">
        <v>33.582999999999998</v>
      </c>
      <c r="E869" s="208">
        <v>0.69230000000000003</v>
      </c>
      <c r="F869" s="208">
        <v>2.6076000000000001</v>
      </c>
      <c r="G869" s="208">
        <v>7.0532000000000004</v>
      </c>
      <c r="H869" s="208">
        <v>31.736599999999999</v>
      </c>
      <c r="I869" s="208">
        <v>12.7498</v>
      </c>
      <c r="J869" s="208">
        <v>79.700400000000002</v>
      </c>
      <c r="K869" s="208">
        <v>16.719899999999999</v>
      </c>
      <c r="L869" s="208">
        <v>12.2538</v>
      </c>
      <c r="M869" s="208">
        <v>9.1485000000000003</v>
      </c>
    </row>
    <row r="870" spans="1:13" x14ac:dyDescent="0.25">
      <c r="A870" s="280">
        <v>44962</v>
      </c>
      <c r="B870" s="102">
        <v>4</v>
      </c>
      <c r="C870" s="208">
        <v>204.6962</v>
      </c>
      <c r="D870" s="208">
        <v>32.971800000000002</v>
      </c>
      <c r="E870" s="208">
        <v>0.67530000000000001</v>
      </c>
      <c r="F870" s="208">
        <v>2.5992999999999999</v>
      </c>
      <c r="G870" s="208">
        <v>7.0669000000000004</v>
      </c>
      <c r="H870" s="208">
        <v>31.462</v>
      </c>
      <c r="I870" s="208">
        <v>12.591799999999999</v>
      </c>
      <c r="J870" s="208">
        <v>78.956100000000006</v>
      </c>
      <c r="K870" s="208">
        <v>16.926200000000001</v>
      </c>
      <c r="L870" s="208">
        <v>12.270899999999999</v>
      </c>
      <c r="M870" s="208">
        <v>9.1759000000000004</v>
      </c>
    </row>
    <row r="871" spans="1:13" x14ac:dyDescent="0.25">
      <c r="A871" s="280">
        <v>44962</v>
      </c>
      <c r="B871" s="102">
        <v>5</v>
      </c>
      <c r="C871" s="208">
        <v>206.46340000000001</v>
      </c>
      <c r="D871" s="208">
        <v>33.042099999999998</v>
      </c>
      <c r="E871" s="208">
        <v>0.66439999999999999</v>
      </c>
      <c r="F871" s="208">
        <v>2.6756000000000002</v>
      </c>
      <c r="G871" s="208">
        <v>7.0835999999999997</v>
      </c>
      <c r="H871" s="208">
        <v>31.910599999999999</v>
      </c>
      <c r="I871" s="208">
        <v>12.577199999999999</v>
      </c>
      <c r="J871" s="208">
        <v>79.361800000000002</v>
      </c>
      <c r="K871" s="208">
        <v>17.290199999999999</v>
      </c>
      <c r="L871" s="208">
        <v>12.5326</v>
      </c>
      <c r="M871" s="208">
        <v>9.3253000000000004</v>
      </c>
    </row>
    <row r="872" spans="1:13" x14ac:dyDescent="0.25">
      <c r="A872" s="280">
        <v>44962</v>
      </c>
      <c r="B872" s="102">
        <v>6</v>
      </c>
      <c r="C872" s="208">
        <v>211.40049999999999</v>
      </c>
      <c r="D872" s="208">
        <v>33.787999999999997</v>
      </c>
      <c r="E872" s="208">
        <v>0.69510000000000005</v>
      </c>
      <c r="F872" s="208">
        <v>2.7883</v>
      </c>
      <c r="G872" s="208">
        <v>7.3822999999999999</v>
      </c>
      <c r="H872" s="208">
        <v>33.017099999999999</v>
      </c>
      <c r="I872" s="208">
        <v>12.861599999999999</v>
      </c>
      <c r="J872" s="208">
        <v>80.457599999999999</v>
      </c>
      <c r="K872" s="208">
        <v>17.7761</v>
      </c>
      <c r="L872" s="208">
        <v>12.8553</v>
      </c>
      <c r="M872" s="208">
        <v>9.7790999999999997</v>
      </c>
    </row>
    <row r="873" spans="1:13" x14ac:dyDescent="0.25">
      <c r="A873" s="280">
        <v>44962</v>
      </c>
      <c r="B873" s="102">
        <v>7</v>
      </c>
      <c r="C873" s="208">
        <v>221.58099999999999</v>
      </c>
      <c r="D873" s="208">
        <v>35.769599999999997</v>
      </c>
      <c r="E873" s="208">
        <v>0.73409999999999997</v>
      </c>
      <c r="F873" s="208">
        <v>2.9876</v>
      </c>
      <c r="G873" s="208">
        <v>7.8708999999999998</v>
      </c>
      <c r="H873" s="208">
        <v>35.102699999999999</v>
      </c>
      <c r="I873" s="208">
        <v>13.365600000000001</v>
      </c>
      <c r="J873" s="208">
        <v>83.748199999999997</v>
      </c>
      <c r="K873" s="208">
        <v>18.677199999999999</v>
      </c>
      <c r="L873" s="208">
        <v>12.8978</v>
      </c>
      <c r="M873" s="208">
        <v>10.427300000000001</v>
      </c>
    </row>
    <row r="874" spans="1:13" x14ac:dyDescent="0.25">
      <c r="A874" s="280">
        <v>44962</v>
      </c>
      <c r="B874" s="102">
        <v>8</v>
      </c>
      <c r="C874" s="208">
        <v>230.36619999999999</v>
      </c>
      <c r="D874" s="208">
        <v>38.031199999999998</v>
      </c>
      <c r="E874" s="208">
        <v>0.78469999999999995</v>
      </c>
      <c r="F874" s="208">
        <v>3.1894</v>
      </c>
      <c r="G874" s="208">
        <v>8.4604999999999997</v>
      </c>
      <c r="H874" s="208">
        <v>36.441299999999998</v>
      </c>
      <c r="I874" s="208">
        <v>13.562099999999999</v>
      </c>
      <c r="J874" s="208">
        <v>86.956599999999995</v>
      </c>
      <c r="K874" s="208">
        <v>20.028199999999998</v>
      </c>
      <c r="L874" s="208">
        <v>11.838699999999999</v>
      </c>
      <c r="M874" s="208">
        <v>11.073499999999999</v>
      </c>
    </row>
    <row r="875" spans="1:13" x14ac:dyDescent="0.25">
      <c r="A875" s="280">
        <v>44962</v>
      </c>
      <c r="B875" s="102">
        <v>9</v>
      </c>
      <c r="C875" s="208">
        <v>237.19130000000001</v>
      </c>
      <c r="D875" s="208">
        <v>40.572000000000003</v>
      </c>
      <c r="E875" s="208">
        <v>0.81510000000000005</v>
      </c>
      <c r="F875" s="208">
        <v>3.1976</v>
      </c>
      <c r="G875" s="208">
        <v>8.4535999999999998</v>
      </c>
      <c r="H875" s="208">
        <v>37.863799999999998</v>
      </c>
      <c r="I875" s="208">
        <v>14.2561</v>
      </c>
      <c r="J875" s="208">
        <v>88.830799999999996</v>
      </c>
      <c r="K875" s="208">
        <v>19.383700000000001</v>
      </c>
      <c r="L875" s="208">
        <v>12.054399999999999</v>
      </c>
      <c r="M875" s="208">
        <v>11.764200000000001</v>
      </c>
    </row>
    <row r="876" spans="1:13" x14ac:dyDescent="0.25">
      <c r="A876" s="280">
        <v>44962</v>
      </c>
      <c r="B876" s="102">
        <v>10</v>
      </c>
      <c r="C876" s="208">
        <v>241.25739999999999</v>
      </c>
      <c r="D876" s="208">
        <v>41.959099999999999</v>
      </c>
      <c r="E876" s="208">
        <v>0.83289999999999997</v>
      </c>
      <c r="F876" s="208">
        <v>3.3633999999999999</v>
      </c>
      <c r="G876" s="208">
        <v>8.1193000000000008</v>
      </c>
      <c r="H876" s="208">
        <v>38.501899999999999</v>
      </c>
      <c r="I876" s="208">
        <v>14.8171</v>
      </c>
      <c r="J876" s="208">
        <v>89.395099999999999</v>
      </c>
      <c r="K876" s="208">
        <v>19.732299999999999</v>
      </c>
      <c r="L876" s="208">
        <v>11.8323</v>
      </c>
      <c r="M876" s="208">
        <v>12.704000000000001</v>
      </c>
    </row>
    <row r="877" spans="1:13" x14ac:dyDescent="0.25">
      <c r="A877" s="280">
        <v>44962</v>
      </c>
      <c r="B877" s="102">
        <v>11</v>
      </c>
      <c r="C877" s="208">
        <v>237.1875</v>
      </c>
      <c r="D877" s="208">
        <v>41.4024</v>
      </c>
      <c r="E877" s="208">
        <v>0.87819999999999998</v>
      </c>
      <c r="F877" s="208">
        <v>3.4963000000000002</v>
      </c>
      <c r="G877" s="208">
        <v>7.0113000000000003</v>
      </c>
      <c r="H877" s="208">
        <v>37.278100000000002</v>
      </c>
      <c r="I877" s="208">
        <v>14.8352</v>
      </c>
      <c r="J877" s="208">
        <v>88.564599999999999</v>
      </c>
      <c r="K877" s="208">
        <v>19.281400000000001</v>
      </c>
      <c r="L877" s="208">
        <v>11.5824</v>
      </c>
      <c r="M877" s="208">
        <v>12.8576</v>
      </c>
    </row>
    <row r="878" spans="1:13" x14ac:dyDescent="0.25">
      <c r="A878" s="280">
        <v>44962</v>
      </c>
      <c r="B878" s="102">
        <v>12</v>
      </c>
      <c r="C878" s="208">
        <v>237.35400000000001</v>
      </c>
      <c r="D878" s="208">
        <v>40.947299999999998</v>
      </c>
      <c r="E878" s="208">
        <v>0.82089999999999996</v>
      </c>
      <c r="F878" s="208">
        <v>3.2088999999999999</v>
      </c>
      <c r="G878" s="208">
        <v>6.5008999999999997</v>
      </c>
      <c r="H878" s="208">
        <v>38.7639</v>
      </c>
      <c r="I878" s="208">
        <v>14.881</v>
      </c>
      <c r="J878" s="208">
        <v>88.795299999999997</v>
      </c>
      <c r="K878" s="208">
        <v>18.5595</v>
      </c>
      <c r="L878" s="208">
        <v>11.913500000000001</v>
      </c>
      <c r="M878" s="208">
        <v>12.9628</v>
      </c>
    </row>
    <row r="879" spans="1:13" x14ac:dyDescent="0.25">
      <c r="A879" s="280">
        <v>44962</v>
      </c>
      <c r="B879" s="102">
        <v>13</v>
      </c>
      <c r="C879" s="208">
        <v>242.55699999999999</v>
      </c>
      <c r="D879" s="208">
        <v>41.394799999999996</v>
      </c>
      <c r="E879" s="208">
        <v>0.86080000000000001</v>
      </c>
      <c r="F879" s="208">
        <v>3.2924000000000002</v>
      </c>
      <c r="G879" s="208">
        <v>7.2487000000000004</v>
      </c>
      <c r="H879" s="208">
        <v>40.575000000000003</v>
      </c>
      <c r="I879" s="208">
        <v>15.1158</v>
      </c>
      <c r="J879" s="208">
        <v>91.002499999999998</v>
      </c>
      <c r="K879" s="208">
        <v>18.491800000000001</v>
      </c>
      <c r="L879" s="208">
        <v>11.3276</v>
      </c>
      <c r="M879" s="208">
        <v>13.2476</v>
      </c>
    </row>
    <row r="880" spans="1:13" x14ac:dyDescent="0.25">
      <c r="A880" s="280">
        <v>44962</v>
      </c>
      <c r="B880" s="102">
        <v>14</v>
      </c>
      <c r="C880" s="208">
        <v>237.2022</v>
      </c>
      <c r="D880" s="208">
        <v>40.972299999999997</v>
      </c>
      <c r="E880" s="208">
        <v>0.80079999999999996</v>
      </c>
      <c r="F880" s="208">
        <v>3.0243000000000002</v>
      </c>
      <c r="G880" s="208">
        <v>7.2327000000000004</v>
      </c>
      <c r="H880" s="208">
        <v>36.807499999999997</v>
      </c>
      <c r="I880" s="208">
        <v>15.2669</v>
      </c>
      <c r="J880" s="208">
        <v>88.793099999999995</v>
      </c>
      <c r="K880" s="208">
        <v>18.7454</v>
      </c>
      <c r="L880" s="208">
        <v>12.592599999999999</v>
      </c>
      <c r="M880" s="208">
        <v>12.9666</v>
      </c>
    </row>
    <row r="881" spans="1:13" x14ac:dyDescent="0.25">
      <c r="A881" s="280">
        <v>44962</v>
      </c>
      <c r="B881" s="102">
        <v>15</v>
      </c>
      <c r="C881" s="208">
        <v>241.64769999999999</v>
      </c>
      <c r="D881" s="208">
        <v>42.3279</v>
      </c>
      <c r="E881" s="208">
        <v>0.82240000000000002</v>
      </c>
      <c r="F881" s="208">
        <v>2.8944999999999999</v>
      </c>
      <c r="G881" s="208">
        <v>6.7858999999999998</v>
      </c>
      <c r="H881" s="208">
        <v>38.658999999999999</v>
      </c>
      <c r="I881" s="208">
        <v>15.490500000000001</v>
      </c>
      <c r="J881" s="208">
        <v>90.988</v>
      </c>
      <c r="K881" s="208">
        <v>18.136500000000002</v>
      </c>
      <c r="L881" s="208">
        <v>13.1966</v>
      </c>
      <c r="M881" s="208">
        <v>12.346399999999999</v>
      </c>
    </row>
    <row r="882" spans="1:13" x14ac:dyDescent="0.25">
      <c r="A882" s="280">
        <v>44962</v>
      </c>
      <c r="B882" s="102">
        <v>16</v>
      </c>
      <c r="C882" s="208">
        <v>249.24879999999999</v>
      </c>
      <c r="D882" s="208">
        <v>43.608600000000003</v>
      </c>
      <c r="E882" s="208">
        <v>0.80149999999999999</v>
      </c>
      <c r="F882" s="208">
        <v>3.1101999999999999</v>
      </c>
      <c r="G882" s="208">
        <v>7.7668999999999997</v>
      </c>
      <c r="H882" s="208">
        <v>40.613999999999997</v>
      </c>
      <c r="I882" s="208">
        <v>15.748900000000001</v>
      </c>
      <c r="J882" s="208">
        <v>94.056899999999999</v>
      </c>
      <c r="K882" s="208">
        <v>17.922999999999998</v>
      </c>
      <c r="L882" s="208">
        <v>13.3293</v>
      </c>
      <c r="M882" s="208">
        <v>12.2895</v>
      </c>
    </row>
    <row r="883" spans="1:13" x14ac:dyDescent="0.25">
      <c r="A883" s="280">
        <v>44962</v>
      </c>
      <c r="B883" s="102">
        <v>17</v>
      </c>
      <c r="C883" s="208">
        <v>258.87849999999997</v>
      </c>
      <c r="D883" s="208">
        <v>46.165199999999999</v>
      </c>
      <c r="E883" s="208">
        <v>0.82189999999999996</v>
      </c>
      <c r="F883" s="208">
        <v>3.0076999999999998</v>
      </c>
      <c r="G883" s="208">
        <v>8.6347000000000005</v>
      </c>
      <c r="H883" s="208">
        <v>41.424300000000002</v>
      </c>
      <c r="I883" s="208">
        <v>16.378799999999998</v>
      </c>
      <c r="J883" s="208">
        <v>96.498000000000005</v>
      </c>
      <c r="K883" s="208">
        <v>19.6069</v>
      </c>
      <c r="L883" s="208">
        <v>13.6058</v>
      </c>
      <c r="M883" s="208">
        <v>12.735200000000001</v>
      </c>
    </row>
    <row r="884" spans="1:13" x14ac:dyDescent="0.25">
      <c r="A884" s="280">
        <v>44962</v>
      </c>
      <c r="B884" s="102">
        <v>18</v>
      </c>
      <c r="C884" s="208">
        <v>279.93040000000002</v>
      </c>
      <c r="D884" s="208">
        <v>50.352499999999999</v>
      </c>
      <c r="E884" s="208">
        <v>0.92849999999999999</v>
      </c>
      <c r="F884" s="208">
        <v>3.7059000000000002</v>
      </c>
      <c r="G884" s="208">
        <v>9.9791000000000007</v>
      </c>
      <c r="H884" s="208">
        <v>46.6447</v>
      </c>
      <c r="I884" s="208">
        <v>17.682500000000001</v>
      </c>
      <c r="J884" s="208">
        <v>101.83410000000001</v>
      </c>
      <c r="K884" s="208">
        <v>21.1373</v>
      </c>
      <c r="L884" s="208">
        <v>13.989100000000001</v>
      </c>
      <c r="M884" s="208">
        <v>13.6767</v>
      </c>
    </row>
    <row r="885" spans="1:13" x14ac:dyDescent="0.25">
      <c r="A885" s="280">
        <v>44962</v>
      </c>
      <c r="B885" s="102">
        <v>19</v>
      </c>
      <c r="C885" s="208">
        <v>292.30110000000002</v>
      </c>
      <c r="D885" s="208">
        <v>54.402999999999999</v>
      </c>
      <c r="E885" s="208">
        <v>0.97499999999999998</v>
      </c>
      <c r="F885" s="208">
        <v>4.0156999999999998</v>
      </c>
      <c r="G885" s="208">
        <v>10.468</v>
      </c>
      <c r="H885" s="208">
        <v>48.876399999999997</v>
      </c>
      <c r="I885" s="208">
        <v>19.291499999999999</v>
      </c>
      <c r="J885" s="208">
        <v>105.3964</v>
      </c>
      <c r="K885" s="208">
        <v>21.991599999999998</v>
      </c>
      <c r="L885" s="208">
        <v>12.8497</v>
      </c>
      <c r="M885" s="208">
        <v>14.033799999999999</v>
      </c>
    </row>
    <row r="886" spans="1:13" x14ac:dyDescent="0.25">
      <c r="A886" s="280">
        <v>44962</v>
      </c>
      <c r="B886" s="102">
        <v>20</v>
      </c>
      <c r="C886" s="208">
        <v>286.98469999999998</v>
      </c>
      <c r="D886" s="208">
        <v>52.852600000000002</v>
      </c>
      <c r="E886" s="208">
        <v>0.99429999999999996</v>
      </c>
      <c r="F886" s="208">
        <v>4.0247999999999999</v>
      </c>
      <c r="G886" s="208">
        <v>10.176500000000001</v>
      </c>
      <c r="H886" s="208">
        <v>47.9756</v>
      </c>
      <c r="I886" s="208">
        <v>18.984000000000002</v>
      </c>
      <c r="J886" s="208">
        <v>103.63939999999999</v>
      </c>
      <c r="K886" s="208">
        <v>21.553699999999999</v>
      </c>
      <c r="L886" s="208">
        <v>13.008699999999999</v>
      </c>
      <c r="M886" s="208">
        <v>13.7751</v>
      </c>
    </row>
    <row r="887" spans="1:13" x14ac:dyDescent="0.25">
      <c r="A887" s="280">
        <v>44962</v>
      </c>
      <c r="B887" s="102">
        <v>21</v>
      </c>
      <c r="C887" s="208">
        <v>279.42739999999998</v>
      </c>
      <c r="D887" s="208">
        <v>51.306399999999996</v>
      </c>
      <c r="E887" s="208">
        <v>0.98160000000000003</v>
      </c>
      <c r="F887" s="208">
        <v>3.847</v>
      </c>
      <c r="G887" s="208">
        <v>9.8252000000000006</v>
      </c>
      <c r="H887" s="208">
        <v>46.334699999999998</v>
      </c>
      <c r="I887" s="208">
        <v>18.631399999999999</v>
      </c>
      <c r="J887" s="208">
        <v>101.9122</v>
      </c>
      <c r="K887" s="208">
        <v>20.749600000000001</v>
      </c>
      <c r="L887" s="208">
        <v>12.6572</v>
      </c>
      <c r="M887" s="208">
        <v>13.1821</v>
      </c>
    </row>
    <row r="888" spans="1:13" x14ac:dyDescent="0.25">
      <c r="A888" s="280">
        <v>44962</v>
      </c>
      <c r="B888" s="102">
        <v>22</v>
      </c>
      <c r="C888" s="208">
        <v>267.53210000000001</v>
      </c>
      <c r="D888" s="208">
        <v>48.6325</v>
      </c>
      <c r="E888" s="208">
        <v>0.94440000000000002</v>
      </c>
      <c r="F888" s="208">
        <v>3.6674000000000002</v>
      </c>
      <c r="G888" s="208">
        <v>9.1946999999999992</v>
      </c>
      <c r="H888" s="208">
        <v>43.508000000000003</v>
      </c>
      <c r="I888" s="208">
        <v>17.623100000000001</v>
      </c>
      <c r="J888" s="208">
        <v>98.649699999999996</v>
      </c>
      <c r="K888" s="208">
        <v>19.916699999999999</v>
      </c>
      <c r="L888" s="208">
        <v>13.0146</v>
      </c>
      <c r="M888" s="208">
        <v>12.381</v>
      </c>
    </row>
    <row r="889" spans="1:13" x14ac:dyDescent="0.25">
      <c r="A889" s="280">
        <v>44962</v>
      </c>
      <c r="B889" s="102">
        <v>23</v>
      </c>
      <c r="C889" s="208">
        <v>249.56649999999999</v>
      </c>
      <c r="D889" s="208">
        <v>44.795900000000003</v>
      </c>
      <c r="E889" s="208">
        <v>0.88049999999999995</v>
      </c>
      <c r="F889" s="208">
        <v>3.3107000000000002</v>
      </c>
      <c r="G889" s="208">
        <v>8.3062000000000005</v>
      </c>
      <c r="H889" s="208">
        <v>39.916800000000002</v>
      </c>
      <c r="I889" s="208">
        <v>16.0885</v>
      </c>
      <c r="J889" s="208">
        <v>93.539000000000001</v>
      </c>
      <c r="K889" s="208">
        <v>18.7149</v>
      </c>
      <c r="L889" s="208">
        <v>12.6853</v>
      </c>
      <c r="M889" s="208">
        <v>11.3287</v>
      </c>
    </row>
    <row r="890" spans="1:13" x14ac:dyDescent="0.25">
      <c r="A890" s="280">
        <v>44962</v>
      </c>
      <c r="B890" s="102">
        <v>24</v>
      </c>
      <c r="C890" s="208">
        <v>232.8809</v>
      </c>
      <c r="D890" s="208">
        <v>40.755899999999997</v>
      </c>
      <c r="E890" s="208">
        <v>0.79039999999999999</v>
      </c>
      <c r="F890" s="208">
        <v>3.0869</v>
      </c>
      <c r="G890" s="208">
        <v>7.6718000000000002</v>
      </c>
      <c r="H890" s="208">
        <v>36.806899999999999</v>
      </c>
      <c r="I890" s="208">
        <v>14.7658</v>
      </c>
      <c r="J890" s="208">
        <v>88.362899999999996</v>
      </c>
      <c r="K890" s="208">
        <v>17.8703</v>
      </c>
      <c r="L890" s="208">
        <v>12.2141</v>
      </c>
      <c r="M890" s="208">
        <v>10.555899999999999</v>
      </c>
    </row>
    <row r="891" spans="1:13" x14ac:dyDescent="0.25">
      <c r="A891" s="280">
        <v>44963</v>
      </c>
      <c r="B891" s="102">
        <v>1</v>
      </c>
      <c r="C891" s="208">
        <v>223.4676</v>
      </c>
      <c r="D891" s="208">
        <v>38.055500000000002</v>
      </c>
      <c r="E891" s="208">
        <v>0.74660000000000004</v>
      </c>
      <c r="F891" s="208">
        <v>2.8359999999999999</v>
      </c>
      <c r="G891" s="208">
        <v>7.3623000000000003</v>
      </c>
      <c r="H891" s="208">
        <v>35.173400000000001</v>
      </c>
      <c r="I891" s="208">
        <v>13.891</v>
      </c>
      <c r="J891" s="208">
        <v>85.466800000000006</v>
      </c>
      <c r="K891" s="208">
        <v>17.655200000000001</v>
      </c>
      <c r="L891" s="208">
        <v>12.227499999999999</v>
      </c>
      <c r="M891" s="208">
        <v>10.0533</v>
      </c>
    </row>
    <row r="892" spans="1:13" x14ac:dyDescent="0.25">
      <c r="A892" s="280">
        <v>44963</v>
      </c>
      <c r="B892" s="102">
        <v>2</v>
      </c>
      <c r="C892" s="208">
        <v>217.77109999999999</v>
      </c>
      <c r="D892" s="208">
        <v>36.3063</v>
      </c>
      <c r="E892" s="208">
        <v>0.72160000000000002</v>
      </c>
      <c r="F892" s="208">
        <v>2.7435</v>
      </c>
      <c r="G892" s="208">
        <v>7.1836000000000002</v>
      </c>
      <c r="H892" s="208">
        <v>34.479900000000001</v>
      </c>
      <c r="I892" s="208">
        <v>13.462199999999999</v>
      </c>
      <c r="J892" s="208">
        <v>83.972899999999996</v>
      </c>
      <c r="K892" s="208">
        <v>17.5869</v>
      </c>
      <c r="L892" s="208">
        <v>11.527900000000001</v>
      </c>
      <c r="M892" s="208">
        <v>9.7863000000000007</v>
      </c>
    </row>
    <row r="893" spans="1:13" x14ac:dyDescent="0.25">
      <c r="A893" s="280">
        <v>44963</v>
      </c>
      <c r="B893" s="102">
        <v>3</v>
      </c>
      <c r="C893" s="208">
        <v>214.94120000000001</v>
      </c>
      <c r="D893" s="208">
        <v>35.393999999999998</v>
      </c>
      <c r="E893" s="208">
        <v>0.71250000000000002</v>
      </c>
      <c r="F893" s="208">
        <v>2.7039</v>
      </c>
      <c r="G893" s="208">
        <v>7.1241000000000003</v>
      </c>
      <c r="H893" s="208">
        <v>34.511499999999998</v>
      </c>
      <c r="I893" s="208">
        <v>13.244199999999999</v>
      </c>
      <c r="J893" s="208">
        <v>83.7363</v>
      </c>
      <c r="K893" s="208">
        <v>17.468399999999999</v>
      </c>
      <c r="L893" s="208">
        <v>10.212300000000001</v>
      </c>
      <c r="M893" s="208">
        <v>9.8339999999999996</v>
      </c>
    </row>
    <row r="894" spans="1:13" x14ac:dyDescent="0.25">
      <c r="A894" s="280">
        <v>44963</v>
      </c>
      <c r="B894" s="102">
        <v>4</v>
      </c>
      <c r="C894" s="208">
        <v>216.6206</v>
      </c>
      <c r="D894" s="208">
        <v>35.094700000000003</v>
      </c>
      <c r="E894" s="208">
        <v>0.72729999999999995</v>
      </c>
      <c r="F894" s="208">
        <v>2.7385000000000002</v>
      </c>
      <c r="G894" s="208">
        <v>7.1489000000000003</v>
      </c>
      <c r="H894" s="208">
        <v>35.444299999999998</v>
      </c>
      <c r="I894" s="208">
        <v>13.2491</v>
      </c>
      <c r="J894" s="208">
        <v>84.566999999999993</v>
      </c>
      <c r="K894" s="208">
        <v>17.678799999999999</v>
      </c>
      <c r="L894" s="208">
        <v>10.0276</v>
      </c>
      <c r="M894" s="208">
        <v>9.9443999999999999</v>
      </c>
    </row>
    <row r="895" spans="1:13" x14ac:dyDescent="0.25">
      <c r="A895" s="280">
        <v>44963</v>
      </c>
      <c r="B895" s="102">
        <v>5</v>
      </c>
      <c r="C895" s="208">
        <v>223.57749999999999</v>
      </c>
      <c r="D895" s="208">
        <v>36.579300000000003</v>
      </c>
      <c r="E895" s="208">
        <v>0.73380000000000001</v>
      </c>
      <c r="F895" s="208">
        <v>2.8685999999999998</v>
      </c>
      <c r="G895" s="208">
        <v>7.4096000000000002</v>
      </c>
      <c r="H895" s="208">
        <v>37.703099999999999</v>
      </c>
      <c r="I895" s="208">
        <v>13.6465</v>
      </c>
      <c r="J895" s="208">
        <v>85.598799999999997</v>
      </c>
      <c r="K895" s="208">
        <v>18.4419</v>
      </c>
      <c r="L895" s="208">
        <v>10.1661</v>
      </c>
      <c r="M895" s="208">
        <v>10.4298</v>
      </c>
    </row>
    <row r="896" spans="1:13" x14ac:dyDescent="0.25">
      <c r="A896" s="280">
        <v>44963</v>
      </c>
      <c r="B896" s="102">
        <v>6</v>
      </c>
      <c r="C896" s="208">
        <v>244.28290000000001</v>
      </c>
      <c r="D896" s="208">
        <v>39.183599999999998</v>
      </c>
      <c r="E896" s="208">
        <v>0.81730000000000003</v>
      </c>
      <c r="F896" s="208">
        <v>3.1608000000000001</v>
      </c>
      <c r="G896" s="208">
        <v>8.2142999999999997</v>
      </c>
      <c r="H896" s="208">
        <v>43.180999999999997</v>
      </c>
      <c r="I896" s="208">
        <v>14.8248</v>
      </c>
      <c r="J896" s="208">
        <v>92.680099999999996</v>
      </c>
      <c r="K896" s="208">
        <v>19.946400000000001</v>
      </c>
      <c r="L896" s="208">
        <v>10.5443</v>
      </c>
      <c r="M896" s="208">
        <v>11.7303</v>
      </c>
    </row>
    <row r="897" spans="1:13" x14ac:dyDescent="0.25">
      <c r="A897" s="280">
        <v>44963</v>
      </c>
      <c r="B897" s="102">
        <v>7</v>
      </c>
      <c r="C897" s="208">
        <v>273.76900000000001</v>
      </c>
      <c r="D897" s="208">
        <v>44.5899</v>
      </c>
      <c r="E897" s="208">
        <v>1.2529999999999999</v>
      </c>
      <c r="F897" s="208">
        <v>3.7461000000000002</v>
      </c>
      <c r="G897" s="208">
        <v>9.4293999999999993</v>
      </c>
      <c r="H897" s="208">
        <v>50.441800000000001</v>
      </c>
      <c r="I897" s="208">
        <v>16.361899999999999</v>
      </c>
      <c r="J897" s="208">
        <v>101.7106</v>
      </c>
      <c r="K897" s="208">
        <v>22.168500000000002</v>
      </c>
      <c r="L897" s="208">
        <v>10.878</v>
      </c>
      <c r="M897" s="208">
        <v>13.1898</v>
      </c>
    </row>
    <row r="898" spans="1:13" x14ac:dyDescent="0.25">
      <c r="A898" s="280">
        <v>44963</v>
      </c>
      <c r="B898" s="102">
        <v>8</v>
      </c>
      <c r="C898" s="208">
        <v>295.47430000000003</v>
      </c>
      <c r="D898" s="208">
        <v>50.0792</v>
      </c>
      <c r="E898" s="208">
        <v>1.379</v>
      </c>
      <c r="F898" s="208">
        <v>4.1761999999999997</v>
      </c>
      <c r="G898" s="208">
        <v>10.576599999999999</v>
      </c>
      <c r="H898" s="208">
        <v>54.4619</v>
      </c>
      <c r="I898" s="208">
        <v>16.677900000000001</v>
      </c>
      <c r="J898" s="208">
        <v>110.32170000000001</v>
      </c>
      <c r="K898" s="208">
        <v>22.966799999999999</v>
      </c>
      <c r="L898" s="208">
        <v>10.279500000000001</v>
      </c>
      <c r="M898" s="208">
        <v>14.5555</v>
      </c>
    </row>
    <row r="899" spans="1:13" x14ac:dyDescent="0.25">
      <c r="A899" s="280">
        <v>44963</v>
      </c>
      <c r="B899" s="102">
        <v>9</v>
      </c>
      <c r="C899" s="208">
        <v>296.7079</v>
      </c>
      <c r="D899" s="208">
        <v>50.308</v>
      </c>
      <c r="E899" s="208">
        <v>1.3079000000000001</v>
      </c>
      <c r="F899" s="208">
        <v>3.9754</v>
      </c>
      <c r="G899" s="208">
        <v>9.8031000000000006</v>
      </c>
      <c r="H899" s="208">
        <v>54.330199999999998</v>
      </c>
      <c r="I899" s="208">
        <v>16.568899999999999</v>
      </c>
      <c r="J899" s="208">
        <v>113.21729999999999</v>
      </c>
      <c r="K899" s="208">
        <v>21.331800000000001</v>
      </c>
      <c r="L899" s="208">
        <v>10.9674</v>
      </c>
      <c r="M899" s="208">
        <v>14.8979</v>
      </c>
    </row>
    <row r="900" spans="1:13" x14ac:dyDescent="0.25">
      <c r="A900" s="280">
        <v>44963</v>
      </c>
      <c r="B900" s="102">
        <v>10</v>
      </c>
      <c r="C900" s="208">
        <v>292.19920000000002</v>
      </c>
      <c r="D900" s="208">
        <v>50.076000000000001</v>
      </c>
      <c r="E900" s="208">
        <v>1.2750999999999999</v>
      </c>
      <c r="F900" s="208">
        <v>3.4348999999999998</v>
      </c>
      <c r="G900" s="208">
        <v>8.8053000000000008</v>
      </c>
      <c r="H900" s="208">
        <v>53.166400000000003</v>
      </c>
      <c r="I900" s="208">
        <v>16.457000000000001</v>
      </c>
      <c r="J900" s="208">
        <v>113.584</v>
      </c>
      <c r="K900" s="208">
        <v>19.118300000000001</v>
      </c>
      <c r="L900" s="208">
        <v>11.6792</v>
      </c>
      <c r="M900" s="208">
        <v>14.603</v>
      </c>
    </row>
    <row r="901" spans="1:13" x14ac:dyDescent="0.25">
      <c r="A901" s="280">
        <v>44963</v>
      </c>
      <c r="B901" s="102">
        <v>11</v>
      </c>
      <c r="C901" s="208">
        <v>284.31580000000002</v>
      </c>
      <c r="D901" s="208">
        <v>49.089300000000001</v>
      </c>
      <c r="E901" s="208">
        <v>1.2058</v>
      </c>
      <c r="F901" s="208">
        <v>3.1480999999999999</v>
      </c>
      <c r="G901" s="208">
        <v>8.1760999999999999</v>
      </c>
      <c r="H901" s="208">
        <v>51.232999999999997</v>
      </c>
      <c r="I901" s="208">
        <v>16.2027</v>
      </c>
      <c r="J901" s="208">
        <v>112.0124</v>
      </c>
      <c r="K901" s="208">
        <v>17.840900000000001</v>
      </c>
      <c r="L901" s="208">
        <v>11.3362</v>
      </c>
      <c r="M901" s="208">
        <v>14.071300000000001</v>
      </c>
    </row>
    <row r="902" spans="1:13" x14ac:dyDescent="0.25">
      <c r="A902" s="280">
        <v>44963</v>
      </c>
      <c r="B902" s="102">
        <v>12</v>
      </c>
      <c r="C902" s="208">
        <v>276.5324</v>
      </c>
      <c r="D902" s="208">
        <v>47.647199999999998</v>
      </c>
      <c r="E902" s="208">
        <v>1.1698</v>
      </c>
      <c r="F902" s="208">
        <v>2.9363999999999999</v>
      </c>
      <c r="G902" s="208">
        <v>7.1163999999999996</v>
      </c>
      <c r="H902" s="208">
        <v>49.709899999999998</v>
      </c>
      <c r="I902" s="208">
        <v>15.9876</v>
      </c>
      <c r="J902" s="208">
        <v>109.858</v>
      </c>
      <c r="K902" s="208">
        <v>17.16</v>
      </c>
      <c r="L902" s="208">
        <v>11.3047</v>
      </c>
      <c r="M902" s="208">
        <v>13.6424</v>
      </c>
    </row>
    <row r="903" spans="1:13" x14ac:dyDescent="0.25">
      <c r="A903" s="280">
        <v>44963</v>
      </c>
      <c r="B903" s="102">
        <v>13</v>
      </c>
      <c r="C903" s="208">
        <v>269.02429999999998</v>
      </c>
      <c r="D903" s="208">
        <v>46.533799999999999</v>
      </c>
      <c r="E903" s="208">
        <v>1.1694</v>
      </c>
      <c r="F903" s="208">
        <v>2.8708999999999998</v>
      </c>
      <c r="G903" s="208">
        <v>6.5362</v>
      </c>
      <c r="H903" s="208">
        <v>48.209600000000002</v>
      </c>
      <c r="I903" s="208">
        <v>15.793900000000001</v>
      </c>
      <c r="J903" s="208">
        <v>107.8451</v>
      </c>
      <c r="K903" s="208">
        <v>16.325399999999998</v>
      </c>
      <c r="L903" s="208">
        <v>10.4887</v>
      </c>
      <c r="M903" s="208">
        <v>13.251300000000001</v>
      </c>
    </row>
    <row r="904" spans="1:13" x14ac:dyDescent="0.25">
      <c r="A904" s="280">
        <v>44963</v>
      </c>
      <c r="B904" s="102">
        <v>14</v>
      </c>
      <c r="C904" s="208">
        <v>265.4907</v>
      </c>
      <c r="D904" s="208">
        <v>45.531599999999997</v>
      </c>
      <c r="E904" s="208">
        <v>1.1426000000000001</v>
      </c>
      <c r="F904" s="208">
        <v>2.8069000000000002</v>
      </c>
      <c r="G904" s="208">
        <v>6.4893999999999998</v>
      </c>
      <c r="H904" s="208">
        <v>47.800800000000002</v>
      </c>
      <c r="I904" s="208">
        <v>15.7186</v>
      </c>
      <c r="J904" s="208">
        <v>106.6835</v>
      </c>
      <c r="K904" s="208">
        <v>15.669499999999999</v>
      </c>
      <c r="L904" s="208">
        <v>10.856999999999999</v>
      </c>
      <c r="M904" s="208">
        <v>12.790800000000001</v>
      </c>
    </row>
    <row r="905" spans="1:13" x14ac:dyDescent="0.25">
      <c r="A905" s="280">
        <v>44963</v>
      </c>
      <c r="B905" s="102">
        <v>15</v>
      </c>
      <c r="C905" s="208">
        <v>264.75659999999999</v>
      </c>
      <c r="D905" s="208">
        <v>44.786799999999999</v>
      </c>
      <c r="E905" s="208">
        <v>1.1229</v>
      </c>
      <c r="F905" s="208">
        <v>2.798</v>
      </c>
      <c r="G905" s="208">
        <v>6.8075000000000001</v>
      </c>
      <c r="H905" s="208">
        <v>47.060600000000001</v>
      </c>
      <c r="I905" s="208">
        <v>15.59</v>
      </c>
      <c r="J905" s="208">
        <v>106.54300000000001</v>
      </c>
      <c r="K905" s="208">
        <v>15.531499999999999</v>
      </c>
      <c r="L905" s="208">
        <v>11.931699999999999</v>
      </c>
      <c r="M905" s="208">
        <v>12.5846</v>
      </c>
    </row>
    <row r="906" spans="1:13" x14ac:dyDescent="0.25">
      <c r="A906" s="280">
        <v>44963</v>
      </c>
      <c r="B906" s="102">
        <v>16</v>
      </c>
      <c r="C906" s="208">
        <v>268.22239999999999</v>
      </c>
      <c r="D906" s="208">
        <v>44.822299999999998</v>
      </c>
      <c r="E906" s="208">
        <v>1.1312</v>
      </c>
      <c r="F906" s="208">
        <v>2.7403</v>
      </c>
      <c r="G906" s="208">
        <v>7.8346999999999998</v>
      </c>
      <c r="H906" s="208">
        <v>47.027000000000001</v>
      </c>
      <c r="I906" s="208">
        <v>15.8794</v>
      </c>
      <c r="J906" s="208">
        <v>106.7368</v>
      </c>
      <c r="K906" s="208">
        <v>16.228899999999999</v>
      </c>
      <c r="L906" s="208">
        <v>12.900399999999999</v>
      </c>
      <c r="M906" s="208">
        <v>12.9214</v>
      </c>
    </row>
    <row r="907" spans="1:13" x14ac:dyDescent="0.25">
      <c r="A907" s="280">
        <v>44963</v>
      </c>
      <c r="B907" s="102">
        <v>17</v>
      </c>
      <c r="C907" s="208">
        <v>277.11329999999998</v>
      </c>
      <c r="D907" s="208">
        <v>46.145299999999999</v>
      </c>
      <c r="E907" s="208">
        <v>0.93130000000000002</v>
      </c>
      <c r="F907" s="208">
        <v>3.2126000000000001</v>
      </c>
      <c r="G907" s="208">
        <v>8.8442000000000007</v>
      </c>
      <c r="H907" s="208">
        <v>48.347799999999999</v>
      </c>
      <c r="I907" s="208">
        <v>16.607299999999999</v>
      </c>
      <c r="J907" s="208">
        <v>108.6375</v>
      </c>
      <c r="K907" s="208">
        <v>17.927800000000001</v>
      </c>
      <c r="L907" s="208">
        <v>13.1708</v>
      </c>
      <c r="M907" s="208">
        <v>13.2887</v>
      </c>
    </row>
    <row r="908" spans="1:13" x14ac:dyDescent="0.25">
      <c r="A908" s="280">
        <v>44963</v>
      </c>
      <c r="B908" s="102">
        <v>18</v>
      </c>
      <c r="C908" s="208">
        <v>295.26929999999999</v>
      </c>
      <c r="D908" s="208">
        <v>50.4497</v>
      </c>
      <c r="E908" s="208">
        <v>0.91010000000000002</v>
      </c>
      <c r="F908" s="208">
        <v>3.7835999999999999</v>
      </c>
      <c r="G908" s="208">
        <v>10.0625</v>
      </c>
      <c r="H908" s="208">
        <v>52.000500000000002</v>
      </c>
      <c r="I908" s="208">
        <v>18.116800000000001</v>
      </c>
      <c r="J908" s="208">
        <v>111.92270000000001</v>
      </c>
      <c r="K908" s="208">
        <v>20.1751</v>
      </c>
      <c r="L908" s="208">
        <v>14.13</v>
      </c>
      <c r="M908" s="208">
        <v>13.718299999999999</v>
      </c>
    </row>
    <row r="909" spans="1:13" x14ac:dyDescent="0.25">
      <c r="A909" s="280">
        <v>44963</v>
      </c>
      <c r="B909" s="102">
        <v>19</v>
      </c>
      <c r="C909" s="208">
        <v>308.17579999999998</v>
      </c>
      <c r="D909" s="208">
        <v>54.319499999999998</v>
      </c>
      <c r="E909" s="208">
        <v>0.94899999999999995</v>
      </c>
      <c r="F909" s="208">
        <v>4.0481999999999996</v>
      </c>
      <c r="G909" s="208">
        <v>10.5967</v>
      </c>
      <c r="H909" s="208">
        <v>54.670200000000001</v>
      </c>
      <c r="I909" s="208">
        <v>19.7758</v>
      </c>
      <c r="J909" s="208">
        <v>113.26090000000001</v>
      </c>
      <c r="K909" s="208">
        <v>21.345600000000001</v>
      </c>
      <c r="L909" s="208">
        <v>14.7818</v>
      </c>
      <c r="M909" s="208">
        <v>14.428100000000001</v>
      </c>
    </row>
    <row r="910" spans="1:13" x14ac:dyDescent="0.25">
      <c r="A910" s="280">
        <v>44963</v>
      </c>
      <c r="B910" s="102">
        <v>20</v>
      </c>
      <c r="C910" s="208">
        <v>302.0111</v>
      </c>
      <c r="D910" s="208">
        <v>53.393999999999998</v>
      </c>
      <c r="E910" s="208">
        <v>0.97670000000000001</v>
      </c>
      <c r="F910" s="208">
        <v>3.9861</v>
      </c>
      <c r="G910" s="208">
        <v>10.242900000000001</v>
      </c>
      <c r="H910" s="208">
        <v>53.802199999999999</v>
      </c>
      <c r="I910" s="208">
        <v>19.779399999999999</v>
      </c>
      <c r="J910" s="208">
        <v>109.5825</v>
      </c>
      <c r="K910" s="208">
        <v>21.343299999999999</v>
      </c>
      <c r="L910" s="208">
        <v>14.6579</v>
      </c>
      <c r="M910" s="208">
        <v>14.2461</v>
      </c>
    </row>
    <row r="911" spans="1:13" x14ac:dyDescent="0.25">
      <c r="A911" s="280">
        <v>44963</v>
      </c>
      <c r="B911" s="102">
        <v>21</v>
      </c>
      <c r="C911" s="208">
        <v>291.57659999999998</v>
      </c>
      <c r="D911" s="208">
        <v>51.389400000000002</v>
      </c>
      <c r="E911" s="208">
        <v>0.95650000000000002</v>
      </c>
      <c r="F911" s="208">
        <v>3.8273999999999999</v>
      </c>
      <c r="G911" s="208">
        <v>9.9050999999999991</v>
      </c>
      <c r="H911" s="208">
        <v>51.694499999999998</v>
      </c>
      <c r="I911" s="208">
        <v>19.117799999999999</v>
      </c>
      <c r="J911" s="208">
        <v>106.0048</v>
      </c>
      <c r="K911" s="208">
        <v>20.683399999999999</v>
      </c>
      <c r="L911" s="208">
        <v>14.3628</v>
      </c>
      <c r="M911" s="208">
        <v>13.6349</v>
      </c>
    </row>
    <row r="912" spans="1:13" x14ac:dyDescent="0.25">
      <c r="A912" s="280">
        <v>44963</v>
      </c>
      <c r="B912" s="102">
        <v>22</v>
      </c>
      <c r="C912" s="208">
        <v>277.34249999999997</v>
      </c>
      <c r="D912" s="208">
        <v>48.6021</v>
      </c>
      <c r="E912" s="208">
        <v>0.91120000000000001</v>
      </c>
      <c r="F912" s="208">
        <v>3.5211000000000001</v>
      </c>
      <c r="G912" s="208">
        <v>9.0937000000000001</v>
      </c>
      <c r="H912" s="208">
        <v>48.782600000000002</v>
      </c>
      <c r="I912" s="208">
        <v>18.004799999999999</v>
      </c>
      <c r="J912" s="208">
        <v>102.0244</v>
      </c>
      <c r="K912" s="208">
        <v>19.878699999999998</v>
      </c>
      <c r="L912" s="208">
        <v>13.8911</v>
      </c>
      <c r="M912" s="208">
        <v>12.6328</v>
      </c>
    </row>
    <row r="913" spans="1:13" x14ac:dyDescent="0.25">
      <c r="A913" s="280">
        <v>44963</v>
      </c>
      <c r="B913" s="102">
        <v>23</v>
      </c>
      <c r="C913" s="208">
        <v>256.78649999999999</v>
      </c>
      <c r="D913" s="208">
        <v>44.552399999999999</v>
      </c>
      <c r="E913" s="208">
        <v>0.85750000000000004</v>
      </c>
      <c r="F913" s="208">
        <v>3.2029000000000001</v>
      </c>
      <c r="G913" s="208">
        <v>8.3405000000000005</v>
      </c>
      <c r="H913" s="208">
        <v>44.5593</v>
      </c>
      <c r="I913" s="208">
        <v>16.378799999999998</v>
      </c>
      <c r="J913" s="208">
        <v>95.782600000000002</v>
      </c>
      <c r="K913" s="208">
        <v>18.7761</v>
      </c>
      <c r="L913" s="208">
        <v>12.8139</v>
      </c>
      <c r="M913" s="208">
        <v>11.522500000000001</v>
      </c>
    </row>
    <row r="914" spans="1:13" x14ac:dyDescent="0.25">
      <c r="A914" s="280">
        <v>44963</v>
      </c>
      <c r="B914" s="102">
        <v>24</v>
      </c>
      <c r="C914" s="208">
        <v>240.22890000000001</v>
      </c>
      <c r="D914" s="208">
        <v>40.540100000000002</v>
      </c>
      <c r="E914" s="208">
        <v>0.79090000000000005</v>
      </c>
      <c r="F914" s="208">
        <v>2.9401999999999999</v>
      </c>
      <c r="G914" s="208">
        <v>7.7046999999999999</v>
      </c>
      <c r="H914" s="208">
        <v>41.4373</v>
      </c>
      <c r="I914" s="208">
        <v>15.123699999999999</v>
      </c>
      <c r="J914" s="208">
        <v>90.416700000000006</v>
      </c>
      <c r="K914" s="208">
        <v>18.010000000000002</v>
      </c>
      <c r="L914" s="208">
        <v>12.4617</v>
      </c>
      <c r="M914" s="208">
        <v>10.803599999999999</v>
      </c>
    </row>
    <row r="915" spans="1:13" x14ac:dyDescent="0.25">
      <c r="A915" s="280">
        <v>44964</v>
      </c>
      <c r="B915" s="102">
        <v>1</v>
      </c>
      <c r="C915" s="208">
        <v>229.6711</v>
      </c>
      <c r="D915" s="208">
        <v>37.8187</v>
      </c>
      <c r="E915" s="208">
        <v>0.73560000000000003</v>
      </c>
      <c r="F915" s="208">
        <v>2.7675000000000001</v>
      </c>
      <c r="G915" s="208">
        <v>7.3243</v>
      </c>
      <c r="H915" s="208">
        <v>38.388300000000001</v>
      </c>
      <c r="I915" s="208">
        <v>14.253</v>
      </c>
      <c r="J915" s="208">
        <v>86.972999999999999</v>
      </c>
      <c r="K915" s="208">
        <v>17.924399999999999</v>
      </c>
      <c r="L915" s="208">
        <v>13.132099999999999</v>
      </c>
      <c r="M915" s="208">
        <v>10.354200000000001</v>
      </c>
    </row>
    <row r="916" spans="1:13" x14ac:dyDescent="0.25">
      <c r="A916" s="280">
        <v>44964</v>
      </c>
      <c r="B916" s="102">
        <v>2</v>
      </c>
      <c r="C916" s="208">
        <v>224.58779999999999</v>
      </c>
      <c r="D916" s="208">
        <v>36.320900000000002</v>
      </c>
      <c r="E916" s="208">
        <v>0.69650000000000001</v>
      </c>
      <c r="F916" s="208">
        <v>2.6842000000000001</v>
      </c>
      <c r="G916" s="208">
        <v>7.1722999999999999</v>
      </c>
      <c r="H916" s="208">
        <v>37.369199999999999</v>
      </c>
      <c r="I916" s="208">
        <v>13.9124</v>
      </c>
      <c r="J916" s="208">
        <v>84.9499</v>
      </c>
      <c r="K916" s="208">
        <v>18.018799999999999</v>
      </c>
      <c r="L916" s="208">
        <v>13.2303</v>
      </c>
      <c r="M916" s="208">
        <v>10.2333</v>
      </c>
    </row>
    <row r="917" spans="1:13" x14ac:dyDescent="0.25">
      <c r="A917" s="280">
        <v>44964</v>
      </c>
      <c r="B917" s="102">
        <v>3</v>
      </c>
      <c r="C917" s="208">
        <v>221.83869999999999</v>
      </c>
      <c r="D917" s="208">
        <v>35.445900000000002</v>
      </c>
      <c r="E917" s="208">
        <v>0.6835</v>
      </c>
      <c r="F917" s="208">
        <v>2.6478000000000002</v>
      </c>
      <c r="G917" s="208">
        <v>7.0454999999999997</v>
      </c>
      <c r="H917" s="208">
        <v>36.998899999999999</v>
      </c>
      <c r="I917" s="208">
        <v>13.6974</v>
      </c>
      <c r="J917" s="208">
        <v>84.468800000000002</v>
      </c>
      <c r="K917" s="208">
        <v>18.255800000000001</v>
      </c>
      <c r="L917" s="208">
        <v>12.5236</v>
      </c>
      <c r="M917" s="208">
        <v>10.0715</v>
      </c>
    </row>
    <row r="918" spans="1:13" x14ac:dyDescent="0.25">
      <c r="A918" s="280">
        <v>44964</v>
      </c>
      <c r="B918" s="102">
        <v>4</v>
      </c>
      <c r="C918" s="208">
        <v>223.4212</v>
      </c>
      <c r="D918" s="208">
        <v>35.374200000000002</v>
      </c>
      <c r="E918" s="208">
        <v>0.69140000000000001</v>
      </c>
      <c r="F918" s="208">
        <v>2.6770999999999998</v>
      </c>
      <c r="G918" s="208">
        <v>7.1642000000000001</v>
      </c>
      <c r="H918" s="208">
        <v>37.6952</v>
      </c>
      <c r="I918" s="208">
        <v>13.742699999999999</v>
      </c>
      <c r="J918" s="208">
        <v>84.909099999999995</v>
      </c>
      <c r="K918" s="208">
        <v>18.4693</v>
      </c>
      <c r="L918" s="208">
        <v>12.3226</v>
      </c>
      <c r="M918" s="208">
        <v>10.375400000000001</v>
      </c>
    </row>
    <row r="919" spans="1:13" x14ac:dyDescent="0.25">
      <c r="A919" s="280">
        <v>44964</v>
      </c>
      <c r="B919" s="102">
        <v>5</v>
      </c>
      <c r="C919" s="208">
        <v>231.39490000000001</v>
      </c>
      <c r="D919" s="208">
        <v>36.375799999999998</v>
      </c>
      <c r="E919" s="208">
        <v>0.70660000000000001</v>
      </c>
      <c r="F919" s="208">
        <v>2.8408000000000002</v>
      </c>
      <c r="G919" s="208">
        <v>7.4185999999999996</v>
      </c>
      <c r="H919" s="208">
        <v>39.848500000000001</v>
      </c>
      <c r="I919" s="208">
        <v>14.228199999999999</v>
      </c>
      <c r="J919" s="208">
        <v>86.920900000000003</v>
      </c>
      <c r="K919" s="208">
        <v>19.384</v>
      </c>
      <c r="L919" s="208">
        <v>12.8583</v>
      </c>
      <c r="M919" s="208">
        <v>10.8132</v>
      </c>
    </row>
    <row r="920" spans="1:13" x14ac:dyDescent="0.25">
      <c r="A920" s="280">
        <v>44964</v>
      </c>
      <c r="B920" s="102">
        <v>6</v>
      </c>
      <c r="C920" s="208">
        <v>251.58150000000001</v>
      </c>
      <c r="D920" s="208">
        <v>39.400199999999998</v>
      </c>
      <c r="E920" s="208">
        <v>0.81830000000000003</v>
      </c>
      <c r="F920" s="208">
        <v>3.1415999999999999</v>
      </c>
      <c r="G920" s="208">
        <v>8.3615999999999993</v>
      </c>
      <c r="H920" s="208">
        <v>44.783700000000003</v>
      </c>
      <c r="I920" s="208">
        <v>15.4938</v>
      </c>
      <c r="J920" s="208">
        <v>93.351299999999995</v>
      </c>
      <c r="K920" s="208">
        <v>20.9315</v>
      </c>
      <c r="L920" s="208">
        <v>13.3367</v>
      </c>
      <c r="M920" s="208">
        <v>11.9628</v>
      </c>
    </row>
    <row r="921" spans="1:13" x14ac:dyDescent="0.25">
      <c r="A921" s="280">
        <v>44964</v>
      </c>
      <c r="B921" s="102">
        <v>7</v>
      </c>
      <c r="C921" s="208">
        <v>280.88049999999998</v>
      </c>
      <c r="D921" s="208">
        <v>45.192999999999998</v>
      </c>
      <c r="E921" s="208">
        <v>1.3357000000000001</v>
      </c>
      <c r="F921" s="208">
        <v>3.6882000000000001</v>
      </c>
      <c r="G921" s="208">
        <v>9.548</v>
      </c>
      <c r="H921" s="208">
        <v>51.368099999999998</v>
      </c>
      <c r="I921" s="208">
        <v>17.058199999999999</v>
      </c>
      <c r="J921" s="208">
        <v>102.9627</v>
      </c>
      <c r="K921" s="208">
        <v>22.8812</v>
      </c>
      <c r="L921" s="208">
        <v>13.4534</v>
      </c>
      <c r="M921" s="208">
        <v>13.391999999999999</v>
      </c>
    </row>
    <row r="922" spans="1:13" x14ac:dyDescent="0.25">
      <c r="A922" s="280">
        <v>44964</v>
      </c>
      <c r="B922" s="102">
        <v>8</v>
      </c>
      <c r="C922" s="208">
        <v>300.70249999999999</v>
      </c>
      <c r="D922" s="208">
        <v>50.284799999999997</v>
      </c>
      <c r="E922" s="208">
        <v>1.5217000000000001</v>
      </c>
      <c r="F922" s="208">
        <v>4.0762</v>
      </c>
      <c r="G922" s="208">
        <v>10.478</v>
      </c>
      <c r="H922" s="208">
        <v>54.465400000000002</v>
      </c>
      <c r="I922" s="208">
        <v>17.241599999999998</v>
      </c>
      <c r="J922" s="208">
        <v>111.8733</v>
      </c>
      <c r="K922" s="208">
        <v>23.655100000000001</v>
      </c>
      <c r="L922" s="208">
        <v>12.521800000000001</v>
      </c>
      <c r="M922" s="208">
        <v>14.5846</v>
      </c>
    </row>
    <row r="923" spans="1:13" x14ac:dyDescent="0.25">
      <c r="A923" s="280">
        <v>44964</v>
      </c>
      <c r="B923" s="102">
        <v>9</v>
      </c>
      <c r="C923" s="208">
        <v>300.08139999999997</v>
      </c>
      <c r="D923" s="208">
        <v>49.936500000000002</v>
      </c>
      <c r="E923" s="208">
        <v>1.3900999999999999</v>
      </c>
      <c r="F923" s="208">
        <v>3.9154</v>
      </c>
      <c r="G923" s="208">
        <v>10.181800000000001</v>
      </c>
      <c r="H923" s="208">
        <v>54.367199999999997</v>
      </c>
      <c r="I923" s="208">
        <v>16.9818</v>
      </c>
      <c r="J923" s="208">
        <v>113.7059</v>
      </c>
      <c r="K923" s="208">
        <v>21.781500000000001</v>
      </c>
      <c r="L923" s="208">
        <v>12.825699999999999</v>
      </c>
      <c r="M923" s="208">
        <v>14.9955</v>
      </c>
    </row>
    <row r="924" spans="1:13" x14ac:dyDescent="0.25">
      <c r="A924" s="280">
        <v>44964</v>
      </c>
      <c r="B924" s="102">
        <v>10</v>
      </c>
      <c r="C924" s="208">
        <v>294.08409999999998</v>
      </c>
      <c r="D924" s="208">
        <v>48.9589</v>
      </c>
      <c r="E924" s="208">
        <v>1.3361000000000001</v>
      </c>
      <c r="F924" s="208">
        <v>3.3378999999999999</v>
      </c>
      <c r="G924" s="208">
        <v>9.6844999999999999</v>
      </c>
      <c r="H924" s="208">
        <v>53.061500000000002</v>
      </c>
      <c r="I924" s="208">
        <v>16.544499999999999</v>
      </c>
      <c r="J924" s="208">
        <v>113.361</v>
      </c>
      <c r="K924" s="208">
        <v>19.7422</v>
      </c>
      <c r="L924" s="208">
        <v>12.861700000000001</v>
      </c>
      <c r="M924" s="208">
        <v>15.1958</v>
      </c>
    </row>
    <row r="925" spans="1:13" x14ac:dyDescent="0.25">
      <c r="A925" s="280">
        <v>44964</v>
      </c>
      <c r="B925" s="102">
        <v>11</v>
      </c>
      <c r="C925" s="208">
        <v>286.8603</v>
      </c>
      <c r="D925" s="208">
        <v>47.451900000000002</v>
      </c>
      <c r="E925" s="208">
        <v>1.2831999999999999</v>
      </c>
      <c r="F925" s="208">
        <v>3.3460999999999999</v>
      </c>
      <c r="G925" s="208">
        <v>9.0774000000000008</v>
      </c>
      <c r="H925" s="208">
        <v>51.2179</v>
      </c>
      <c r="I925" s="208">
        <v>16.090699999999998</v>
      </c>
      <c r="J925" s="208">
        <v>112.4825</v>
      </c>
      <c r="K925" s="208">
        <v>18.555</v>
      </c>
      <c r="L925" s="208">
        <v>12.5059</v>
      </c>
      <c r="M925" s="208">
        <v>14.8497</v>
      </c>
    </row>
    <row r="926" spans="1:13" x14ac:dyDescent="0.25">
      <c r="A926" s="280">
        <v>44964</v>
      </c>
      <c r="B926" s="102">
        <v>12</v>
      </c>
      <c r="C926" s="208">
        <v>280.7165</v>
      </c>
      <c r="D926" s="208">
        <v>46.897300000000001</v>
      </c>
      <c r="E926" s="208">
        <v>1.2887</v>
      </c>
      <c r="F926" s="208">
        <v>2.8803000000000001</v>
      </c>
      <c r="G926" s="208">
        <v>8.3977000000000004</v>
      </c>
      <c r="H926" s="208">
        <v>50.120100000000001</v>
      </c>
      <c r="I926" s="208">
        <v>15.895799999999999</v>
      </c>
      <c r="J926" s="208">
        <v>109.8241</v>
      </c>
      <c r="K926" s="208">
        <v>18.0227</v>
      </c>
      <c r="L926" s="208">
        <v>12.761200000000001</v>
      </c>
      <c r="M926" s="208">
        <v>14.6286</v>
      </c>
    </row>
    <row r="927" spans="1:13" x14ac:dyDescent="0.25">
      <c r="A927" s="280">
        <v>44964</v>
      </c>
      <c r="B927" s="102">
        <v>13</v>
      </c>
      <c r="C927" s="208">
        <v>275.92419999999998</v>
      </c>
      <c r="D927" s="208">
        <v>46.081400000000002</v>
      </c>
      <c r="E927" s="208">
        <v>1.3392999999999999</v>
      </c>
      <c r="F927" s="208">
        <v>3.0962000000000001</v>
      </c>
      <c r="G927" s="208">
        <v>8.1441999999999997</v>
      </c>
      <c r="H927" s="208">
        <v>49.130699999999997</v>
      </c>
      <c r="I927" s="208">
        <v>15.670500000000001</v>
      </c>
      <c r="J927" s="208">
        <v>109.538</v>
      </c>
      <c r="K927" s="208">
        <v>17.5427</v>
      </c>
      <c r="L927" s="208">
        <v>11.680300000000001</v>
      </c>
      <c r="M927" s="208">
        <v>13.700900000000001</v>
      </c>
    </row>
    <row r="928" spans="1:13" x14ac:dyDescent="0.25">
      <c r="A928" s="280">
        <v>44964</v>
      </c>
      <c r="B928" s="102">
        <v>14</v>
      </c>
      <c r="C928" s="208">
        <v>274.52229999999997</v>
      </c>
      <c r="D928" s="208">
        <v>45.458599999999997</v>
      </c>
      <c r="E928" s="208">
        <v>1.2555000000000001</v>
      </c>
      <c r="F928" s="208">
        <v>3.1894</v>
      </c>
      <c r="G928" s="208">
        <v>7.3342000000000001</v>
      </c>
      <c r="H928" s="208">
        <v>49.002499999999998</v>
      </c>
      <c r="I928" s="208">
        <v>15.410399999999999</v>
      </c>
      <c r="J928" s="208">
        <v>110.8165</v>
      </c>
      <c r="K928" s="208">
        <v>16.9129</v>
      </c>
      <c r="L928" s="208">
        <v>11.994400000000001</v>
      </c>
      <c r="M928" s="208">
        <v>13.1479</v>
      </c>
    </row>
    <row r="929" spans="1:13" x14ac:dyDescent="0.25">
      <c r="A929" s="280">
        <v>44964</v>
      </c>
      <c r="B929" s="102">
        <v>15</v>
      </c>
      <c r="C929" s="208">
        <v>268.41520000000003</v>
      </c>
      <c r="D929" s="208">
        <v>44.104100000000003</v>
      </c>
      <c r="E929" s="208">
        <v>1.2535000000000001</v>
      </c>
      <c r="F929" s="208">
        <v>2.9689999999999999</v>
      </c>
      <c r="G929" s="208">
        <v>6.8221999999999996</v>
      </c>
      <c r="H929" s="208">
        <v>48.611899999999999</v>
      </c>
      <c r="I929" s="208">
        <v>15.460100000000001</v>
      </c>
      <c r="J929" s="208">
        <v>107.6712</v>
      </c>
      <c r="K929" s="208">
        <v>16.575500000000002</v>
      </c>
      <c r="L929" s="208">
        <v>12.175599999999999</v>
      </c>
      <c r="M929" s="208">
        <v>12.7721</v>
      </c>
    </row>
    <row r="930" spans="1:13" x14ac:dyDescent="0.25">
      <c r="A930" s="280">
        <v>44964</v>
      </c>
      <c r="B930" s="102">
        <v>16</v>
      </c>
      <c r="C930" s="208">
        <v>270.57900000000001</v>
      </c>
      <c r="D930" s="208">
        <v>44.326799999999999</v>
      </c>
      <c r="E930" s="208">
        <v>1.1694</v>
      </c>
      <c r="F930" s="208">
        <v>2.8794</v>
      </c>
      <c r="G930" s="208">
        <v>7.4734999999999996</v>
      </c>
      <c r="H930" s="208">
        <v>48.292499999999997</v>
      </c>
      <c r="I930" s="208">
        <v>15.864599999999999</v>
      </c>
      <c r="J930" s="208">
        <v>108.6172</v>
      </c>
      <c r="K930" s="208">
        <v>17.2273</v>
      </c>
      <c r="L930" s="208">
        <v>11.950699999999999</v>
      </c>
      <c r="M930" s="208">
        <v>12.7776</v>
      </c>
    </row>
    <row r="931" spans="1:13" x14ac:dyDescent="0.25">
      <c r="A931" s="280">
        <v>44964</v>
      </c>
      <c r="B931" s="102">
        <v>17</v>
      </c>
      <c r="C931" s="208">
        <v>278.82960000000003</v>
      </c>
      <c r="D931" s="208">
        <v>45.853200000000001</v>
      </c>
      <c r="E931" s="208">
        <v>0.93159999999999998</v>
      </c>
      <c r="F931" s="208">
        <v>3.1318000000000001</v>
      </c>
      <c r="G931" s="208">
        <v>8.6753999999999998</v>
      </c>
      <c r="H931" s="208">
        <v>49.511600000000001</v>
      </c>
      <c r="I931" s="208">
        <v>16.622900000000001</v>
      </c>
      <c r="J931" s="208">
        <v>110.4658</v>
      </c>
      <c r="K931" s="208">
        <v>18.029299999999999</v>
      </c>
      <c r="L931" s="208">
        <v>12.247400000000001</v>
      </c>
      <c r="M931" s="208">
        <v>13.3606</v>
      </c>
    </row>
    <row r="932" spans="1:13" x14ac:dyDescent="0.25">
      <c r="A932" s="280">
        <v>44964</v>
      </c>
      <c r="B932" s="102">
        <v>18</v>
      </c>
      <c r="C932" s="208">
        <v>295.6463</v>
      </c>
      <c r="D932" s="208">
        <v>49.728099999999998</v>
      </c>
      <c r="E932" s="208">
        <v>0.86629999999999996</v>
      </c>
      <c r="F932" s="208">
        <v>3.6919</v>
      </c>
      <c r="G932" s="208">
        <v>9.8223000000000003</v>
      </c>
      <c r="H932" s="208">
        <v>53.7014</v>
      </c>
      <c r="I932" s="208">
        <v>17.892900000000001</v>
      </c>
      <c r="J932" s="208">
        <v>113.13249999999999</v>
      </c>
      <c r="K932" s="208">
        <v>20.183399999999999</v>
      </c>
      <c r="L932" s="208">
        <v>12.625</v>
      </c>
      <c r="M932" s="208">
        <v>14.0025</v>
      </c>
    </row>
    <row r="933" spans="1:13" x14ac:dyDescent="0.25">
      <c r="A933" s="280">
        <v>44964</v>
      </c>
      <c r="B933" s="102">
        <v>19</v>
      </c>
      <c r="C933" s="208">
        <v>306.5779</v>
      </c>
      <c r="D933" s="208">
        <v>53.122900000000001</v>
      </c>
      <c r="E933" s="208">
        <v>0.96840000000000004</v>
      </c>
      <c r="F933" s="208">
        <v>4.0324</v>
      </c>
      <c r="G933" s="208">
        <v>10.5116</v>
      </c>
      <c r="H933" s="208">
        <v>55.233199999999997</v>
      </c>
      <c r="I933" s="208">
        <v>19.4848</v>
      </c>
      <c r="J933" s="208">
        <v>114.4277</v>
      </c>
      <c r="K933" s="208">
        <v>20.9437</v>
      </c>
      <c r="L933" s="208">
        <v>13.184200000000001</v>
      </c>
      <c r="M933" s="208">
        <v>14.669</v>
      </c>
    </row>
    <row r="934" spans="1:13" x14ac:dyDescent="0.25">
      <c r="A934" s="280">
        <v>44964</v>
      </c>
      <c r="B934" s="102">
        <v>20</v>
      </c>
      <c r="C934" s="208">
        <v>301.2013</v>
      </c>
      <c r="D934" s="208">
        <v>51.874600000000001</v>
      </c>
      <c r="E934" s="208">
        <v>0.9395</v>
      </c>
      <c r="F934" s="208">
        <v>3.9687000000000001</v>
      </c>
      <c r="G934" s="208">
        <v>10.226800000000001</v>
      </c>
      <c r="H934" s="208">
        <v>54.847700000000003</v>
      </c>
      <c r="I934" s="208">
        <v>19.514800000000001</v>
      </c>
      <c r="J934" s="208">
        <v>111.357</v>
      </c>
      <c r="K934" s="208">
        <v>20.9068</v>
      </c>
      <c r="L934" s="208">
        <v>13.0687</v>
      </c>
      <c r="M934" s="208">
        <v>14.496700000000001</v>
      </c>
    </row>
    <row r="935" spans="1:13" x14ac:dyDescent="0.25">
      <c r="A935" s="280">
        <v>44964</v>
      </c>
      <c r="B935" s="102">
        <v>21</v>
      </c>
      <c r="C935" s="208">
        <v>291.76769999999999</v>
      </c>
      <c r="D935" s="208">
        <v>50.340800000000002</v>
      </c>
      <c r="E935" s="208">
        <v>0.93589999999999995</v>
      </c>
      <c r="F935" s="208">
        <v>3.8174999999999999</v>
      </c>
      <c r="G935" s="208">
        <v>9.8744999999999994</v>
      </c>
      <c r="H935" s="208">
        <v>53.008200000000002</v>
      </c>
      <c r="I935" s="208">
        <v>19.146999999999998</v>
      </c>
      <c r="J935" s="208">
        <v>108.1177</v>
      </c>
      <c r="K935" s="208">
        <v>20.547699999999999</v>
      </c>
      <c r="L935" s="208">
        <v>12.2852</v>
      </c>
      <c r="M935" s="208">
        <v>13.693199999999999</v>
      </c>
    </row>
    <row r="936" spans="1:13" x14ac:dyDescent="0.25">
      <c r="A936" s="280">
        <v>44964</v>
      </c>
      <c r="B936" s="102">
        <v>22</v>
      </c>
      <c r="C936" s="208">
        <v>277.05869999999999</v>
      </c>
      <c r="D936" s="208">
        <v>47.554099999999998</v>
      </c>
      <c r="E936" s="208">
        <v>0.8952</v>
      </c>
      <c r="F936" s="208">
        <v>3.5634999999999999</v>
      </c>
      <c r="G936" s="208">
        <v>9.2291000000000007</v>
      </c>
      <c r="H936" s="208">
        <v>49.485199999999999</v>
      </c>
      <c r="I936" s="208">
        <v>17.971800000000002</v>
      </c>
      <c r="J936" s="208">
        <v>103.49460000000001</v>
      </c>
      <c r="K936" s="208">
        <v>19.7516</v>
      </c>
      <c r="L936" s="208">
        <v>12.4656</v>
      </c>
      <c r="M936" s="208">
        <v>12.648</v>
      </c>
    </row>
    <row r="937" spans="1:13" x14ac:dyDescent="0.25">
      <c r="A937" s="280">
        <v>44964</v>
      </c>
      <c r="B937" s="102">
        <v>23</v>
      </c>
      <c r="C937" s="208">
        <v>257.79899999999998</v>
      </c>
      <c r="D937" s="208">
        <v>43.5807</v>
      </c>
      <c r="E937" s="208">
        <v>0.81889999999999996</v>
      </c>
      <c r="F937" s="208">
        <v>3.2709000000000001</v>
      </c>
      <c r="G937" s="208">
        <v>8.4227000000000007</v>
      </c>
      <c r="H937" s="208">
        <v>45.219700000000003</v>
      </c>
      <c r="I937" s="208">
        <v>16.217500000000001</v>
      </c>
      <c r="J937" s="208">
        <v>97.139700000000005</v>
      </c>
      <c r="K937" s="208">
        <v>18.817599999999999</v>
      </c>
      <c r="L937" s="208">
        <v>12.6553</v>
      </c>
      <c r="M937" s="208">
        <v>11.656000000000001</v>
      </c>
    </row>
    <row r="938" spans="1:13" x14ac:dyDescent="0.25">
      <c r="A938" s="280">
        <v>44964</v>
      </c>
      <c r="B938" s="102">
        <v>24</v>
      </c>
      <c r="C938" s="208">
        <v>240.327</v>
      </c>
      <c r="D938" s="208">
        <v>39.991399999999999</v>
      </c>
      <c r="E938" s="208">
        <v>0.77300000000000002</v>
      </c>
      <c r="F938" s="208">
        <v>2.9647999999999999</v>
      </c>
      <c r="G938" s="208">
        <v>7.7282999999999999</v>
      </c>
      <c r="H938" s="208">
        <v>41.129100000000001</v>
      </c>
      <c r="I938" s="208">
        <v>14.86</v>
      </c>
      <c r="J938" s="208">
        <v>91.700800000000001</v>
      </c>
      <c r="K938" s="208">
        <v>18.16</v>
      </c>
      <c r="L938" s="208">
        <v>12.1989</v>
      </c>
      <c r="M938" s="208">
        <v>10.8207</v>
      </c>
    </row>
    <row r="939" spans="1:13" x14ac:dyDescent="0.25">
      <c r="A939" s="280">
        <v>44965</v>
      </c>
      <c r="B939" s="102">
        <v>1</v>
      </c>
      <c r="C939" s="208">
        <v>229.9906</v>
      </c>
      <c r="D939" s="208">
        <v>37.341799999999999</v>
      </c>
      <c r="E939" s="208">
        <v>0.71899999999999997</v>
      </c>
      <c r="F939" s="208">
        <v>2.8060999999999998</v>
      </c>
      <c r="G939" s="208">
        <v>7.2727000000000004</v>
      </c>
      <c r="H939" s="208">
        <v>38.651600000000002</v>
      </c>
      <c r="I939" s="208">
        <v>13.919499999999999</v>
      </c>
      <c r="J939" s="208">
        <v>88.41</v>
      </c>
      <c r="K939" s="208">
        <v>18.040600000000001</v>
      </c>
      <c r="L939" s="208">
        <v>12.4823</v>
      </c>
      <c r="M939" s="208">
        <v>10.347</v>
      </c>
    </row>
    <row r="940" spans="1:13" x14ac:dyDescent="0.25">
      <c r="A940" s="280">
        <v>44965</v>
      </c>
      <c r="B940" s="102">
        <v>2</v>
      </c>
      <c r="C940" s="208">
        <v>224.11840000000001</v>
      </c>
      <c r="D940" s="208">
        <v>35.662599999999998</v>
      </c>
      <c r="E940" s="208">
        <v>0.70409999999999995</v>
      </c>
      <c r="F940" s="208">
        <v>2.7376999999999998</v>
      </c>
      <c r="G940" s="208">
        <v>7.1329000000000002</v>
      </c>
      <c r="H940" s="208">
        <v>38.087000000000003</v>
      </c>
      <c r="I940" s="208">
        <v>13.452999999999999</v>
      </c>
      <c r="J940" s="208">
        <v>85.921199999999999</v>
      </c>
      <c r="K940" s="208">
        <v>18.117899999999999</v>
      </c>
      <c r="L940" s="208">
        <v>12.202199999999999</v>
      </c>
      <c r="M940" s="208">
        <v>10.0998</v>
      </c>
    </row>
    <row r="941" spans="1:13" x14ac:dyDescent="0.25">
      <c r="A941" s="280">
        <v>44965</v>
      </c>
      <c r="B941" s="102">
        <v>3</v>
      </c>
      <c r="C941" s="208">
        <v>221.9298</v>
      </c>
      <c r="D941" s="208">
        <v>34.6556</v>
      </c>
      <c r="E941" s="208">
        <v>0.69940000000000002</v>
      </c>
      <c r="F941" s="208">
        <v>2.7138</v>
      </c>
      <c r="G941" s="208">
        <v>7.0979999999999999</v>
      </c>
      <c r="H941" s="208">
        <v>38.470799999999997</v>
      </c>
      <c r="I941" s="208">
        <v>13.2553</v>
      </c>
      <c r="J941" s="208">
        <v>85.440600000000003</v>
      </c>
      <c r="K941" s="208">
        <v>18.111499999999999</v>
      </c>
      <c r="L941" s="208">
        <v>11.4459</v>
      </c>
      <c r="M941" s="208">
        <v>10.0389</v>
      </c>
    </row>
    <row r="942" spans="1:13" x14ac:dyDescent="0.25">
      <c r="A942" s="280">
        <v>44965</v>
      </c>
      <c r="B942" s="102">
        <v>4</v>
      </c>
      <c r="C942" s="208">
        <v>222.42400000000001</v>
      </c>
      <c r="D942" s="208">
        <v>34.6205</v>
      </c>
      <c r="E942" s="208">
        <v>0.70820000000000005</v>
      </c>
      <c r="F942" s="208">
        <v>2.7292999999999998</v>
      </c>
      <c r="G942" s="208">
        <v>7.1585999999999999</v>
      </c>
      <c r="H942" s="208">
        <v>38.781500000000001</v>
      </c>
      <c r="I942" s="208">
        <v>13.192299999999999</v>
      </c>
      <c r="J942" s="208">
        <v>85.743700000000004</v>
      </c>
      <c r="K942" s="208">
        <v>18.426100000000002</v>
      </c>
      <c r="L942" s="208">
        <v>10.835699999999999</v>
      </c>
      <c r="M942" s="208">
        <v>10.2281</v>
      </c>
    </row>
    <row r="943" spans="1:13" x14ac:dyDescent="0.25">
      <c r="A943" s="280">
        <v>44965</v>
      </c>
      <c r="B943" s="102">
        <v>5</v>
      </c>
      <c r="C943" s="208">
        <v>230.8313</v>
      </c>
      <c r="D943" s="208">
        <v>35.6873</v>
      </c>
      <c r="E943" s="208">
        <v>0.73040000000000005</v>
      </c>
      <c r="F943" s="208">
        <v>2.8834</v>
      </c>
      <c r="G943" s="208">
        <v>7.4314</v>
      </c>
      <c r="H943" s="208">
        <v>40.710799999999999</v>
      </c>
      <c r="I943" s="208">
        <v>13.700900000000001</v>
      </c>
      <c r="J943" s="208">
        <v>88.494900000000001</v>
      </c>
      <c r="K943" s="208">
        <v>19.0457</v>
      </c>
      <c r="L943" s="208">
        <v>11.4633</v>
      </c>
      <c r="M943" s="208">
        <v>10.683199999999999</v>
      </c>
    </row>
    <row r="944" spans="1:13" x14ac:dyDescent="0.25">
      <c r="A944" s="280">
        <v>44965</v>
      </c>
      <c r="B944" s="102">
        <v>6</v>
      </c>
      <c r="C944" s="208">
        <v>249.52379999999999</v>
      </c>
      <c r="D944" s="208">
        <v>38.349400000000003</v>
      </c>
      <c r="E944" s="208">
        <v>0.80049999999999999</v>
      </c>
      <c r="F944" s="208">
        <v>3.2231999999999998</v>
      </c>
      <c r="G944" s="208">
        <v>8.2647999999999993</v>
      </c>
      <c r="H944" s="208">
        <v>46.232599999999998</v>
      </c>
      <c r="I944" s="208">
        <v>14.876799999999999</v>
      </c>
      <c r="J944" s="208">
        <v>93.650700000000001</v>
      </c>
      <c r="K944" s="208">
        <v>20.4877</v>
      </c>
      <c r="L944" s="208">
        <v>11.7875</v>
      </c>
      <c r="M944" s="208">
        <v>11.8506</v>
      </c>
    </row>
    <row r="945" spans="1:13" x14ac:dyDescent="0.25">
      <c r="A945" s="280">
        <v>44965</v>
      </c>
      <c r="B945" s="102">
        <v>7</v>
      </c>
      <c r="C945" s="208">
        <v>278.97840000000002</v>
      </c>
      <c r="D945" s="208">
        <v>44.122900000000001</v>
      </c>
      <c r="E945" s="208">
        <v>1.3643000000000001</v>
      </c>
      <c r="F945" s="208">
        <v>3.7692000000000001</v>
      </c>
      <c r="G945" s="208">
        <v>9.5792999999999999</v>
      </c>
      <c r="H945" s="208">
        <v>52.753399999999999</v>
      </c>
      <c r="I945" s="208">
        <v>16.389700000000001</v>
      </c>
      <c r="J945" s="208">
        <v>102.9068</v>
      </c>
      <c r="K945" s="208">
        <v>22.6876</v>
      </c>
      <c r="L945" s="208">
        <v>12.0291</v>
      </c>
      <c r="M945" s="208">
        <v>13.376099999999999</v>
      </c>
    </row>
    <row r="946" spans="1:13" x14ac:dyDescent="0.25">
      <c r="A946" s="280">
        <v>44965</v>
      </c>
      <c r="B946" s="102">
        <v>8</v>
      </c>
      <c r="C946" s="208">
        <v>299.988</v>
      </c>
      <c r="D946" s="208">
        <v>49.522599999999997</v>
      </c>
      <c r="E946" s="208">
        <v>1.4936</v>
      </c>
      <c r="F946" s="208">
        <v>4.1445999999999996</v>
      </c>
      <c r="G946" s="208">
        <v>10.8653</v>
      </c>
      <c r="H946" s="208">
        <v>56.022300000000001</v>
      </c>
      <c r="I946" s="208">
        <v>16.658100000000001</v>
      </c>
      <c r="J946" s="208">
        <v>112.16889999999999</v>
      </c>
      <c r="K946" s="208">
        <v>23.635000000000002</v>
      </c>
      <c r="L946" s="208">
        <v>10.802199999999999</v>
      </c>
      <c r="M946" s="208">
        <v>14.6754</v>
      </c>
    </row>
    <row r="947" spans="1:13" x14ac:dyDescent="0.25">
      <c r="A947" s="280">
        <v>44965</v>
      </c>
      <c r="B947" s="102">
        <v>9</v>
      </c>
      <c r="C947" s="208">
        <v>299.47739999999999</v>
      </c>
      <c r="D947" s="208">
        <v>49.184100000000001</v>
      </c>
      <c r="E947" s="208">
        <v>1.4103000000000001</v>
      </c>
      <c r="F947" s="208">
        <v>4.0781999999999998</v>
      </c>
      <c r="G947" s="208">
        <v>10.344200000000001</v>
      </c>
      <c r="H947" s="208">
        <v>56.246299999999998</v>
      </c>
      <c r="I947" s="208">
        <v>16.4373</v>
      </c>
      <c r="J947" s="208">
        <v>113.4859</v>
      </c>
      <c r="K947" s="208">
        <v>21.887799999999999</v>
      </c>
      <c r="L947" s="208">
        <v>11.677</v>
      </c>
      <c r="M947" s="208">
        <v>14.7263</v>
      </c>
    </row>
    <row r="948" spans="1:13" x14ac:dyDescent="0.25">
      <c r="A948" s="280">
        <v>44965</v>
      </c>
      <c r="B948" s="102">
        <v>10</v>
      </c>
      <c r="C948" s="208">
        <v>289.65859999999998</v>
      </c>
      <c r="D948" s="208">
        <v>48.407499999999999</v>
      </c>
      <c r="E948" s="208">
        <v>1.3171999999999999</v>
      </c>
      <c r="F948" s="208">
        <v>3.0668000000000002</v>
      </c>
      <c r="G948" s="208">
        <v>9.0172000000000008</v>
      </c>
      <c r="H948" s="208">
        <v>52.616799999999998</v>
      </c>
      <c r="I948" s="208">
        <v>16.304400000000001</v>
      </c>
      <c r="J948" s="208">
        <v>113.1938</v>
      </c>
      <c r="K948" s="208">
        <v>19.174099999999999</v>
      </c>
      <c r="L948" s="208">
        <v>12.0335</v>
      </c>
      <c r="M948" s="208">
        <v>14.5273</v>
      </c>
    </row>
    <row r="949" spans="1:13" x14ac:dyDescent="0.25">
      <c r="A949" s="280">
        <v>44965</v>
      </c>
      <c r="B949" s="102">
        <v>11</v>
      </c>
      <c r="C949" s="208">
        <v>281.84379999999999</v>
      </c>
      <c r="D949" s="208">
        <v>47.208300000000001</v>
      </c>
      <c r="E949" s="208">
        <v>1.2847</v>
      </c>
      <c r="F949" s="208">
        <v>2.8389000000000002</v>
      </c>
      <c r="G949" s="208">
        <v>7.6158999999999999</v>
      </c>
      <c r="H949" s="208">
        <v>51.346200000000003</v>
      </c>
      <c r="I949" s="208">
        <v>15.873900000000001</v>
      </c>
      <c r="J949" s="208">
        <v>112.39100000000001</v>
      </c>
      <c r="K949" s="208">
        <v>17.533300000000001</v>
      </c>
      <c r="L949" s="208">
        <v>11.9392</v>
      </c>
      <c r="M949" s="208">
        <v>13.8124</v>
      </c>
    </row>
    <row r="950" spans="1:13" x14ac:dyDescent="0.25">
      <c r="A950" s="280">
        <v>44965</v>
      </c>
      <c r="B950" s="102">
        <v>12</v>
      </c>
      <c r="C950" s="208">
        <v>273.56319999999999</v>
      </c>
      <c r="D950" s="208">
        <v>45.878500000000003</v>
      </c>
      <c r="E950" s="208">
        <v>1.2921</v>
      </c>
      <c r="F950" s="208">
        <v>2.6206</v>
      </c>
      <c r="G950" s="208">
        <v>6.8075999999999999</v>
      </c>
      <c r="H950" s="208">
        <v>47.996699999999997</v>
      </c>
      <c r="I950" s="208">
        <v>15.7492</v>
      </c>
      <c r="J950" s="208">
        <v>110.6482</v>
      </c>
      <c r="K950" s="208">
        <v>16.758700000000001</v>
      </c>
      <c r="L950" s="208">
        <v>12.530799999999999</v>
      </c>
      <c r="M950" s="208">
        <v>13.280799999999999</v>
      </c>
    </row>
    <row r="951" spans="1:13" x14ac:dyDescent="0.25">
      <c r="A951" s="280">
        <v>44965</v>
      </c>
      <c r="B951" s="102">
        <v>13</v>
      </c>
      <c r="C951" s="208">
        <v>265.51620000000003</v>
      </c>
      <c r="D951" s="208">
        <v>45.1</v>
      </c>
      <c r="E951" s="208">
        <v>1.2668999999999999</v>
      </c>
      <c r="F951" s="208">
        <v>2.5583999999999998</v>
      </c>
      <c r="G951" s="208">
        <v>6.3574999999999999</v>
      </c>
      <c r="H951" s="208">
        <v>45.751100000000001</v>
      </c>
      <c r="I951" s="208">
        <v>15.674099999999999</v>
      </c>
      <c r="J951" s="208">
        <v>108.57299999999999</v>
      </c>
      <c r="K951" s="208">
        <v>15.9222</v>
      </c>
      <c r="L951" s="208">
        <v>11.4945</v>
      </c>
      <c r="M951" s="208">
        <v>12.8185</v>
      </c>
    </row>
    <row r="952" spans="1:13" x14ac:dyDescent="0.25">
      <c r="A952" s="280">
        <v>44965</v>
      </c>
      <c r="B952" s="102">
        <v>14</v>
      </c>
      <c r="C952" s="208">
        <v>261.9529</v>
      </c>
      <c r="D952" s="208">
        <v>43.9465</v>
      </c>
      <c r="E952" s="208">
        <v>1.2386999999999999</v>
      </c>
      <c r="F952" s="208">
        <v>2.5125999999999999</v>
      </c>
      <c r="G952" s="208">
        <v>6.3087</v>
      </c>
      <c r="H952" s="208">
        <v>45.316400000000002</v>
      </c>
      <c r="I952" s="208">
        <v>15.963699999999999</v>
      </c>
      <c r="J952" s="208">
        <v>107.4833</v>
      </c>
      <c r="K952" s="208">
        <v>15.0062</v>
      </c>
      <c r="L952" s="208">
        <v>11.645899999999999</v>
      </c>
      <c r="M952" s="208">
        <v>12.530900000000001</v>
      </c>
    </row>
    <row r="953" spans="1:13" x14ac:dyDescent="0.25">
      <c r="A953" s="280">
        <v>44965</v>
      </c>
      <c r="B953" s="102">
        <v>15</v>
      </c>
      <c r="C953" s="208">
        <v>262.50659999999999</v>
      </c>
      <c r="D953" s="208">
        <v>43.905799999999999</v>
      </c>
      <c r="E953" s="208">
        <v>1.2585999999999999</v>
      </c>
      <c r="F953" s="208">
        <v>2.5771000000000002</v>
      </c>
      <c r="G953" s="208">
        <v>6.5820999999999996</v>
      </c>
      <c r="H953" s="208">
        <v>45.188699999999997</v>
      </c>
      <c r="I953" s="208">
        <v>15.8878</v>
      </c>
      <c r="J953" s="208">
        <v>107.9654</v>
      </c>
      <c r="K953" s="208">
        <v>14.5709</v>
      </c>
      <c r="L953" s="208">
        <v>12.195600000000001</v>
      </c>
      <c r="M953" s="208">
        <v>12.374599999999999</v>
      </c>
    </row>
    <row r="954" spans="1:13" x14ac:dyDescent="0.25">
      <c r="A954" s="280">
        <v>44965</v>
      </c>
      <c r="B954" s="102">
        <v>16</v>
      </c>
      <c r="C954" s="208">
        <v>264.49619999999999</v>
      </c>
      <c r="D954" s="208">
        <v>44.134999999999998</v>
      </c>
      <c r="E954" s="208">
        <v>1.2391000000000001</v>
      </c>
      <c r="F954" s="208">
        <v>2.6697000000000002</v>
      </c>
      <c r="G954" s="208">
        <v>7.3315000000000001</v>
      </c>
      <c r="H954" s="208">
        <v>45.9452</v>
      </c>
      <c r="I954" s="208">
        <v>16.1099</v>
      </c>
      <c r="J954" s="208">
        <v>108.2719</v>
      </c>
      <c r="K954" s="208">
        <v>14.8202</v>
      </c>
      <c r="L954" s="208">
        <v>11.469200000000001</v>
      </c>
      <c r="M954" s="208">
        <v>12.5045</v>
      </c>
    </row>
    <row r="955" spans="1:13" x14ac:dyDescent="0.25">
      <c r="A955" s="280">
        <v>44965</v>
      </c>
      <c r="B955" s="102">
        <v>17</v>
      </c>
      <c r="C955" s="208">
        <v>273.47930000000002</v>
      </c>
      <c r="D955" s="208">
        <v>45.496099999999998</v>
      </c>
      <c r="E955" s="208">
        <v>1.0436000000000001</v>
      </c>
      <c r="F955" s="208">
        <v>2.8956</v>
      </c>
      <c r="G955" s="208">
        <v>8.4384999999999994</v>
      </c>
      <c r="H955" s="208">
        <v>47.181199999999997</v>
      </c>
      <c r="I955" s="208">
        <v>16.6876</v>
      </c>
      <c r="J955" s="208">
        <v>110.33920000000001</v>
      </c>
      <c r="K955" s="208">
        <v>16.966699999999999</v>
      </c>
      <c r="L955" s="208">
        <v>11.3474</v>
      </c>
      <c r="M955" s="208">
        <v>13.083399999999999</v>
      </c>
    </row>
    <row r="956" spans="1:13" x14ac:dyDescent="0.25">
      <c r="A956" s="280">
        <v>44965</v>
      </c>
      <c r="B956" s="102">
        <v>18</v>
      </c>
      <c r="C956" s="208">
        <v>289.59789999999998</v>
      </c>
      <c r="D956" s="208">
        <v>49.1997</v>
      </c>
      <c r="E956" s="208">
        <v>1.1348</v>
      </c>
      <c r="F956" s="208">
        <v>3.6539000000000001</v>
      </c>
      <c r="G956" s="208">
        <v>9.5954999999999995</v>
      </c>
      <c r="H956" s="208">
        <v>51.191600000000001</v>
      </c>
      <c r="I956" s="208">
        <v>17.688600000000001</v>
      </c>
      <c r="J956" s="208">
        <v>112.00660000000001</v>
      </c>
      <c r="K956" s="208">
        <v>19.3461</v>
      </c>
      <c r="L956" s="208">
        <v>12.131500000000001</v>
      </c>
      <c r="M956" s="208">
        <v>13.6496</v>
      </c>
    </row>
    <row r="957" spans="1:13" x14ac:dyDescent="0.25">
      <c r="A957" s="280">
        <v>44965</v>
      </c>
      <c r="B957" s="102">
        <v>19</v>
      </c>
      <c r="C957" s="208">
        <v>299.81150000000002</v>
      </c>
      <c r="D957" s="208">
        <v>51.679000000000002</v>
      </c>
      <c r="E957" s="208">
        <v>1.2261</v>
      </c>
      <c r="F957" s="208">
        <v>3.8929</v>
      </c>
      <c r="G957" s="208">
        <v>10.363899999999999</v>
      </c>
      <c r="H957" s="208">
        <v>53.501300000000001</v>
      </c>
      <c r="I957" s="208">
        <v>18.9953</v>
      </c>
      <c r="J957" s="208">
        <v>112.4807</v>
      </c>
      <c r="K957" s="208">
        <v>20.251899999999999</v>
      </c>
      <c r="L957" s="208">
        <v>13.2241</v>
      </c>
      <c r="M957" s="208">
        <v>14.196300000000001</v>
      </c>
    </row>
    <row r="958" spans="1:13" x14ac:dyDescent="0.25">
      <c r="A958" s="280">
        <v>44965</v>
      </c>
      <c r="B958" s="102">
        <v>20</v>
      </c>
      <c r="C958" s="208">
        <v>293.89699999999999</v>
      </c>
      <c r="D958" s="208">
        <v>50.834800000000001</v>
      </c>
      <c r="E958" s="208">
        <v>1.2464999999999999</v>
      </c>
      <c r="F958" s="208">
        <v>3.8809</v>
      </c>
      <c r="G958" s="208">
        <v>9.9449000000000005</v>
      </c>
      <c r="H958" s="208">
        <v>52.832299999999996</v>
      </c>
      <c r="I958" s="208">
        <v>18.675000000000001</v>
      </c>
      <c r="J958" s="208">
        <v>109.0253</v>
      </c>
      <c r="K958" s="208">
        <v>20.209099999999999</v>
      </c>
      <c r="L958" s="208">
        <v>13.218</v>
      </c>
      <c r="M958" s="208">
        <v>14.030200000000001</v>
      </c>
    </row>
    <row r="959" spans="1:13" x14ac:dyDescent="0.25">
      <c r="A959" s="280">
        <v>44965</v>
      </c>
      <c r="B959" s="102">
        <v>21</v>
      </c>
      <c r="C959" s="208">
        <v>286.23219999999998</v>
      </c>
      <c r="D959" s="208">
        <v>49.3431</v>
      </c>
      <c r="E959" s="208">
        <v>1.2454000000000001</v>
      </c>
      <c r="F959" s="208">
        <v>3.7938999999999998</v>
      </c>
      <c r="G959" s="208">
        <v>9.6304999999999996</v>
      </c>
      <c r="H959" s="208">
        <v>51.084699999999998</v>
      </c>
      <c r="I959" s="208">
        <v>18.183700000000002</v>
      </c>
      <c r="J959" s="208">
        <v>105.6566</v>
      </c>
      <c r="K959" s="208">
        <v>20.078499999999998</v>
      </c>
      <c r="L959" s="208">
        <v>13.8324</v>
      </c>
      <c r="M959" s="208">
        <v>13.3834</v>
      </c>
    </row>
    <row r="960" spans="1:13" x14ac:dyDescent="0.25">
      <c r="A960" s="280">
        <v>44965</v>
      </c>
      <c r="B960" s="102">
        <v>22</v>
      </c>
      <c r="C960" s="208">
        <v>272.7201</v>
      </c>
      <c r="D960" s="208">
        <v>46.911700000000003</v>
      </c>
      <c r="E960" s="208">
        <v>1.1731</v>
      </c>
      <c r="F960" s="208">
        <v>3.532</v>
      </c>
      <c r="G960" s="208">
        <v>8.9865999999999993</v>
      </c>
      <c r="H960" s="208">
        <v>47.998899999999999</v>
      </c>
      <c r="I960" s="208">
        <v>17.0535</v>
      </c>
      <c r="J960" s="208">
        <v>101.3359</v>
      </c>
      <c r="K960" s="208">
        <v>19.375299999999999</v>
      </c>
      <c r="L960" s="208">
        <v>14.0497</v>
      </c>
      <c r="M960" s="208">
        <v>12.3034</v>
      </c>
    </row>
    <row r="961" spans="1:13" x14ac:dyDescent="0.25">
      <c r="A961" s="280">
        <v>44965</v>
      </c>
      <c r="B961" s="102">
        <v>23</v>
      </c>
      <c r="C961" s="208">
        <v>254.53649999999999</v>
      </c>
      <c r="D961" s="208">
        <v>43.033799999999999</v>
      </c>
      <c r="E961" s="208">
        <v>1.1915</v>
      </c>
      <c r="F961" s="208">
        <v>3.2166000000000001</v>
      </c>
      <c r="G961" s="208">
        <v>8.2626000000000008</v>
      </c>
      <c r="H961" s="208">
        <v>43.805300000000003</v>
      </c>
      <c r="I961" s="208">
        <v>15.659000000000001</v>
      </c>
      <c r="J961" s="208">
        <v>95.222800000000007</v>
      </c>
      <c r="K961" s="208">
        <v>18.6675</v>
      </c>
      <c r="L961" s="208">
        <v>14.108000000000001</v>
      </c>
      <c r="M961" s="208">
        <v>11.369400000000001</v>
      </c>
    </row>
    <row r="962" spans="1:13" x14ac:dyDescent="0.25">
      <c r="A962" s="280">
        <v>44965</v>
      </c>
      <c r="B962" s="102">
        <v>24</v>
      </c>
      <c r="C962" s="208">
        <v>238.31800000000001</v>
      </c>
      <c r="D962" s="208">
        <v>39.456600000000002</v>
      </c>
      <c r="E962" s="208">
        <v>1.1256999999999999</v>
      </c>
      <c r="F962" s="208">
        <v>2.9521999999999999</v>
      </c>
      <c r="G962" s="208">
        <v>7.6238999999999999</v>
      </c>
      <c r="H962" s="208">
        <v>40.676900000000003</v>
      </c>
      <c r="I962" s="208">
        <v>14.5307</v>
      </c>
      <c r="J962" s="208">
        <v>89.687700000000007</v>
      </c>
      <c r="K962" s="208">
        <v>17.772300000000001</v>
      </c>
      <c r="L962" s="208">
        <v>13.932399999999999</v>
      </c>
      <c r="M962" s="208">
        <v>10.5596</v>
      </c>
    </row>
    <row r="963" spans="1:13" x14ac:dyDescent="0.25">
      <c r="A963" s="280">
        <v>44966</v>
      </c>
      <c r="B963" s="102">
        <v>1</v>
      </c>
      <c r="C963" s="208">
        <v>227.84739999999999</v>
      </c>
      <c r="D963" s="208">
        <v>36.818899999999999</v>
      </c>
      <c r="E963" s="208">
        <v>1.1173999999999999</v>
      </c>
      <c r="F963" s="208">
        <v>2.7955999999999999</v>
      </c>
      <c r="G963" s="208">
        <v>7.29</v>
      </c>
      <c r="H963" s="208">
        <v>38.209499999999998</v>
      </c>
      <c r="I963" s="208">
        <v>13.7172</v>
      </c>
      <c r="J963" s="208">
        <v>86.100700000000003</v>
      </c>
      <c r="K963" s="208">
        <v>17.584900000000001</v>
      </c>
      <c r="L963" s="208">
        <v>14.082700000000001</v>
      </c>
      <c r="M963" s="208">
        <v>10.1305</v>
      </c>
    </row>
    <row r="964" spans="1:13" x14ac:dyDescent="0.25">
      <c r="A964" s="280">
        <v>44966</v>
      </c>
      <c r="B964" s="102">
        <v>2</v>
      </c>
      <c r="C964" s="208">
        <v>221.4913</v>
      </c>
      <c r="D964" s="208">
        <v>35.049799999999998</v>
      </c>
      <c r="E964" s="208">
        <v>1.0237000000000001</v>
      </c>
      <c r="F964" s="208">
        <v>2.7275</v>
      </c>
      <c r="G964" s="208">
        <v>7.1223000000000001</v>
      </c>
      <c r="H964" s="208">
        <v>37.043300000000002</v>
      </c>
      <c r="I964" s="208">
        <v>13.403499999999999</v>
      </c>
      <c r="J964" s="208">
        <v>83.619600000000005</v>
      </c>
      <c r="K964" s="208">
        <v>17.651199999999999</v>
      </c>
      <c r="L964" s="208">
        <v>13.880800000000001</v>
      </c>
      <c r="M964" s="208">
        <v>9.9695999999999998</v>
      </c>
    </row>
    <row r="965" spans="1:13" x14ac:dyDescent="0.25">
      <c r="A965" s="280">
        <v>44966</v>
      </c>
      <c r="B965" s="102">
        <v>3</v>
      </c>
      <c r="C965" s="208">
        <v>217.79910000000001</v>
      </c>
      <c r="D965" s="208">
        <v>33.770699999999998</v>
      </c>
      <c r="E965" s="208">
        <v>0.9385</v>
      </c>
      <c r="F965" s="208">
        <v>2.6871</v>
      </c>
      <c r="G965" s="208">
        <v>7.0773999999999999</v>
      </c>
      <c r="H965" s="208">
        <v>36.682899999999997</v>
      </c>
      <c r="I965" s="208">
        <v>13.2753</v>
      </c>
      <c r="J965" s="208">
        <v>82.235699999999994</v>
      </c>
      <c r="K965" s="208">
        <v>17.820499999999999</v>
      </c>
      <c r="L965" s="208">
        <v>13.2797</v>
      </c>
      <c r="M965" s="208">
        <v>10.0313</v>
      </c>
    </row>
    <row r="966" spans="1:13" x14ac:dyDescent="0.25">
      <c r="A966" s="280">
        <v>44966</v>
      </c>
      <c r="B966" s="102">
        <v>4</v>
      </c>
      <c r="C966" s="208">
        <v>218.97139999999999</v>
      </c>
      <c r="D966" s="208">
        <v>33.933199999999999</v>
      </c>
      <c r="E966" s="208">
        <v>0.76900000000000002</v>
      </c>
      <c r="F966" s="208">
        <v>2.7583000000000002</v>
      </c>
      <c r="G966" s="208">
        <v>7.1360999999999999</v>
      </c>
      <c r="H966" s="208">
        <v>36.674199999999999</v>
      </c>
      <c r="I966" s="208">
        <v>13.3262</v>
      </c>
      <c r="J966" s="208">
        <v>83.229100000000003</v>
      </c>
      <c r="K966" s="208">
        <v>18.081800000000001</v>
      </c>
      <c r="L966" s="208">
        <v>12.8749</v>
      </c>
      <c r="M966" s="208">
        <v>10.188599999999999</v>
      </c>
    </row>
    <row r="967" spans="1:13" x14ac:dyDescent="0.25">
      <c r="A967" s="280">
        <v>44966</v>
      </c>
      <c r="B967" s="102">
        <v>5</v>
      </c>
      <c r="C967" s="208">
        <v>227.80410000000001</v>
      </c>
      <c r="D967" s="208">
        <v>35.1586</v>
      </c>
      <c r="E967" s="208">
        <v>0.80159999999999998</v>
      </c>
      <c r="F967" s="208">
        <v>2.8523999999999998</v>
      </c>
      <c r="G967" s="208">
        <v>7.4301000000000004</v>
      </c>
      <c r="H967" s="208">
        <v>38.680799999999998</v>
      </c>
      <c r="I967" s="208">
        <v>13.7521</v>
      </c>
      <c r="J967" s="208">
        <v>86.114400000000003</v>
      </c>
      <c r="K967" s="208">
        <v>19.0349</v>
      </c>
      <c r="L967" s="208">
        <v>13.360099999999999</v>
      </c>
      <c r="M967" s="208">
        <v>10.6191</v>
      </c>
    </row>
    <row r="968" spans="1:13" x14ac:dyDescent="0.25">
      <c r="A968" s="280">
        <v>44966</v>
      </c>
      <c r="B968" s="102">
        <v>6</v>
      </c>
      <c r="C968" s="208">
        <v>247.31530000000001</v>
      </c>
      <c r="D968" s="208">
        <v>37.997599999999998</v>
      </c>
      <c r="E968" s="208">
        <v>0.86929999999999996</v>
      </c>
      <c r="F968" s="208">
        <v>3.2025000000000001</v>
      </c>
      <c r="G968" s="208">
        <v>8.2918000000000003</v>
      </c>
      <c r="H968" s="208">
        <v>44.090400000000002</v>
      </c>
      <c r="I968" s="208">
        <v>14.9229</v>
      </c>
      <c r="J968" s="208">
        <v>91.801400000000001</v>
      </c>
      <c r="K968" s="208">
        <v>20.657399999999999</v>
      </c>
      <c r="L968" s="208">
        <v>13.7018</v>
      </c>
      <c r="M968" s="208">
        <v>11.780200000000001</v>
      </c>
    </row>
    <row r="969" spans="1:13" x14ac:dyDescent="0.25">
      <c r="A969" s="280">
        <v>44966</v>
      </c>
      <c r="B969" s="102">
        <v>7</v>
      </c>
      <c r="C969" s="208">
        <v>276.30720000000002</v>
      </c>
      <c r="D969" s="208">
        <v>43.387599999999999</v>
      </c>
      <c r="E969" s="208">
        <v>1.3176000000000001</v>
      </c>
      <c r="F969" s="208">
        <v>3.7376</v>
      </c>
      <c r="G969" s="208">
        <v>9.5755999999999997</v>
      </c>
      <c r="H969" s="208">
        <v>51.230200000000004</v>
      </c>
      <c r="I969" s="208">
        <v>16.511600000000001</v>
      </c>
      <c r="J969" s="208">
        <v>100.8343</v>
      </c>
      <c r="K969" s="208">
        <v>22.664300000000001</v>
      </c>
      <c r="L969" s="208">
        <v>13.771599999999999</v>
      </c>
      <c r="M969" s="208">
        <v>13.2768</v>
      </c>
    </row>
    <row r="970" spans="1:13" x14ac:dyDescent="0.25">
      <c r="A970" s="280">
        <v>44966</v>
      </c>
      <c r="B970" s="102">
        <v>8</v>
      </c>
      <c r="C970" s="208">
        <v>295.43880000000001</v>
      </c>
      <c r="D970" s="208">
        <v>48.369700000000002</v>
      </c>
      <c r="E970" s="208">
        <v>1.4831000000000001</v>
      </c>
      <c r="F970" s="208">
        <v>4.1069000000000004</v>
      </c>
      <c r="G970" s="208">
        <v>10.7601</v>
      </c>
      <c r="H970" s="208">
        <v>53.761600000000001</v>
      </c>
      <c r="I970" s="208">
        <v>16.773199999999999</v>
      </c>
      <c r="J970" s="208">
        <v>110.1533</v>
      </c>
      <c r="K970" s="208">
        <v>22.736999999999998</v>
      </c>
      <c r="L970" s="208">
        <v>12.933999999999999</v>
      </c>
      <c r="M970" s="208">
        <v>14.3599</v>
      </c>
    </row>
    <row r="971" spans="1:13" x14ac:dyDescent="0.25">
      <c r="A971" s="280">
        <v>44966</v>
      </c>
      <c r="B971" s="102">
        <v>9</v>
      </c>
      <c r="C971" s="208">
        <v>292.85270000000003</v>
      </c>
      <c r="D971" s="208">
        <v>48.225299999999997</v>
      </c>
      <c r="E971" s="208">
        <v>1.3915999999999999</v>
      </c>
      <c r="F971" s="208">
        <v>3.7366999999999999</v>
      </c>
      <c r="G971" s="208">
        <v>10.203900000000001</v>
      </c>
      <c r="H971" s="208">
        <v>53.343899999999998</v>
      </c>
      <c r="I971" s="208">
        <v>16.6035</v>
      </c>
      <c r="J971" s="208">
        <v>111.4071</v>
      </c>
      <c r="K971" s="208">
        <v>20.573699999999999</v>
      </c>
      <c r="L971" s="208">
        <v>12.812900000000001</v>
      </c>
      <c r="M971" s="208">
        <v>14.5541</v>
      </c>
    </row>
    <row r="972" spans="1:13" x14ac:dyDescent="0.25">
      <c r="A972" s="280">
        <v>44966</v>
      </c>
      <c r="B972" s="102">
        <v>10</v>
      </c>
      <c r="C972" s="208">
        <v>285.37079999999997</v>
      </c>
      <c r="D972" s="208">
        <v>47.359200000000001</v>
      </c>
      <c r="E972" s="208">
        <v>1.3247</v>
      </c>
      <c r="F972" s="208">
        <v>2.9621</v>
      </c>
      <c r="G972" s="208">
        <v>8.8102999999999998</v>
      </c>
      <c r="H972" s="208">
        <v>51.963299999999997</v>
      </c>
      <c r="I972" s="208">
        <v>16.527200000000001</v>
      </c>
      <c r="J972" s="208">
        <v>111.1118</v>
      </c>
      <c r="K972" s="208">
        <v>18.1341</v>
      </c>
      <c r="L972" s="208">
        <v>13.160299999999999</v>
      </c>
      <c r="M972" s="208">
        <v>14.017799999999999</v>
      </c>
    </row>
    <row r="973" spans="1:13" x14ac:dyDescent="0.25">
      <c r="A973" s="280">
        <v>44966</v>
      </c>
      <c r="B973" s="102">
        <v>11</v>
      </c>
      <c r="C973" s="208">
        <v>279.48869999999999</v>
      </c>
      <c r="D973" s="208">
        <v>45.969299999999997</v>
      </c>
      <c r="E973" s="208">
        <v>1.2359</v>
      </c>
      <c r="F973" s="208">
        <v>2.7372999999999998</v>
      </c>
      <c r="G973" s="208">
        <v>7.6162999999999998</v>
      </c>
      <c r="H973" s="208">
        <v>51.1252</v>
      </c>
      <c r="I973" s="208">
        <v>16.1844</v>
      </c>
      <c r="J973" s="208">
        <v>111.33969999999999</v>
      </c>
      <c r="K973" s="208">
        <v>16.767800000000001</v>
      </c>
      <c r="L973" s="208">
        <v>12.967000000000001</v>
      </c>
      <c r="M973" s="208">
        <v>13.5458</v>
      </c>
    </row>
    <row r="974" spans="1:13" x14ac:dyDescent="0.25">
      <c r="A974" s="280">
        <v>44966</v>
      </c>
      <c r="B974" s="102">
        <v>12</v>
      </c>
      <c r="C974" s="208">
        <v>273.36309999999997</v>
      </c>
      <c r="D974" s="208">
        <v>45.0364</v>
      </c>
      <c r="E974" s="208">
        <v>1.234</v>
      </c>
      <c r="F974" s="208">
        <v>2.5364</v>
      </c>
      <c r="G974" s="208">
        <v>6.5720000000000001</v>
      </c>
      <c r="H974" s="208">
        <v>49.557499999999997</v>
      </c>
      <c r="I974" s="208">
        <v>15.958299999999999</v>
      </c>
      <c r="J974" s="208">
        <v>110.06959999999999</v>
      </c>
      <c r="K974" s="208">
        <v>16.052399999999999</v>
      </c>
      <c r="L974" s="208">
        <v>13.3047</v>
      </c>
      <c r="M974" s="208">
        <v>13.0418</v>
      </c>
    </row>
    <row r="975" spans="1:13" x14ac:dyDescent="0.25">
      <c r="A975" s="280">
        <v>44966</v>
      </c>
      <c r="B975" s="102">
        <v>13</v>
      </c>
      <c r="C975" s="208">
        <v>267.4006</v>
      </c>
      <c r="D975" s="208">
        <v>44.178400000000003</v>
      </c>
      <c r="E975" s="208">
        <v>1.2466999999999999</v>
      </c>
      <c r="F975" s="208">
        <v>2.5613999999999999</v>
      </c>
      <c r="G975" s="208">
        <v>6.0789</v>
      </c>
      <c r="H975" s="208">
        <v>48.2117</v>
      </c>
      <c r="I975" s="208">
        <v>16.045400000000001</v>
      </c>
      <c r="J975" s="208">
        <v>108.7441</v>
      </c>
      <c r="K975" s="208">
        <v>15.3177</v>
      </c>
      <c r="L975" s="208">
        <v>12.423299999999999</v>
      </c>
      <c r="M975" s="208">
        <v>12.593</v>
      </c>
    </row>
    <row r="976" spans="1:13" x14ac:dyDescent="0.25">
      <c r="A976" s="280">
        <v>44966</v>
      </c>
      <c r="B976" s="102">
        <v>14</v>
      </c>
      <c r="C976" s="208">
        <v>265.26670000000001</v>
      </c>
      <c r="D976" s="208">
        <v>43.726900000000001</v>
      </c>
      <c r="E976" s="208">
        <v>1.1988000000000001</v>
      </c>
      <c r="F976" s="208">
        <v>2.5684</v>
      </c>
      <c r="G976" s="208">
        <v>6.1490999999999998</v>
      </c>
      <c r="H976" s="208">
        <v>48.127600000000001</v>
      </c>
      <c r="I976" s="208">
        <v>15.992100000000001</v>
      </c>
      <c r="J976" s="208">
        <v>108.17100000000001</v>
      </c>
      <c r="K976" s="208">
        <v>14.4642</v>
      </c>
      <c r="L976" s="208">
        <v>12.714600000000001</v>
      </c>
      <c r="M976" s="208">
        <v>12.154</v>
      </c>
    </row>
    <row r="977" spans="1:13" x14ac:dyDescent="0.25">
      <c r="A977" s="280">
        <v>44966</v>
      </c>
      <c r="B977" s="102">
        <v>15</v>
      </c>
      <c r="C977" s="208">
        <v>264.65280000000001</v>
      </c>
      <c r="D977" s="208">
        <v>43.0032</v>
      </c>
      <c r="E977" s="208">
        <v>1.2245999999999999</v>
      </c>
      <c r="F977" s="208">
        <v>2.5611000000000002</v>
      </c>
      <c r="G977" s="208">
        <v>6.5039999999999996</v>
      </c>
      <c r="H977" s="208">
        <v>47.465699999999998</v>
      </c>
      <c r="I977" s="208">
        <v>16.132999999999999</v>
      </c>
      <c r="J977" s="208">
        <v>108.3844</v>
      </c>
      <c r="K977" s="208">
        <v>14.0146</v>
      </c>
      <c r="L977" s="208">
        <v>13.020099999999999</v>
      </c>
      <c r="M977" s="208">
        <v>12.3421</v>
      </c>
    </row>
    <row r="978" spans="1:13" x14ac:dyDescent="0.25">
      <c r="A978" s="280">
        <v>44966</v>
      </c>
      <c r="B978" s="102">
        <v>16</v>
      </c>
      <c r="C978" s="208">
        <v>268.34719999999999</v>
      </c>
      <c r="D978" s="208">
        <v>43.300600000000003</v>
      </c>
      <c r="E978" s="208">
        <v>1.2116</v>
      </c>
      <c r="F978" s="208">
        <v>2.5733999999999999</v>
      </c>
      <c r="G978" s="208">
        <v>7.4698000000000002</v>
      </c>
      <c r="H978" s="208">
        <v>48.346200000000003</v>
      </c>
      <c r="I978" s="208">
        <v>16.481999999999999</v>
      </c>
      <c r="J978" s="208">
        <v>108.7671</v>
      </c>
      <c r="K978" s="208">
        <v>14.4396</v>
      </c>
      <c r="L978" s="208">
        <v>13.3857</v>
      </c>
      <c r="M978" s="208">
        <v>12.3712</v>
      </c>
    </row>
    <row r="979" spans="1:13" x14ac:dyDescent="0.25">
      <c r="A979" s="280">
        <v>44966</v>
      </c>
      <c r="B979" s="102">
        <v>17</v>
      </c>
      <c r="C979" s="208">
        <v>275.43889999999999</v>
      </c>
      <c r="D979" s="208">
        <v>44.638800000000003</v>
      </c>
      <c r="E979" s="208">
        <v>1.0615000000000001</v>
      </c>
      <c r="F979" s="208">
        <v>2.8523000000000001</v>
      </c>
      <c r="G979" s="208">
        <v>8.5669000000000004</v>
      </c>
      <c r="H979" s="208">
        <v>49.314700000000002</v>
      </c>
      <c r="I979" s="208">
        <v>16.626300000000001</v>
      </c>
      <c r="J979" s="208">
        <v>109.2756</v>
      </c>
      <c r="K979" s="208">
        <v>16.854199999999999</v>
      </c>
      <c r="L979" s="208">
        <v>13.549799999999999</v>
      </c>
      <c r="M979" s="208">
        <v>12.6988</v>
      </c>
    </row>
    <row r="980" spans="1:13" x14ac:dyDescent="0.25">
      <c r="A980" s="280">
        <v>44966</v>
      </c>
      <c r="B980" s="102">
        <v>18</v>
      </c>
      <c r="C980" s="208">
        <v>289.50790000000001</v>
      </c>
      <c r="D980" s="208">
        <v>47.738399999999999</v>
      </c>
      <c r="E980" s="208">
        <v>1.1956</v>
      </c>
      <c r="F980" s="208">
        <v>3.5983999999999998</v>
      </c>
      <c r="G980" s="208">
        <v>9.6952999999999996</v>
      </c>
      <c r="H980" s="208">
        <v>51.573799999999999</v>
      </c>
      <c r="I980" s="208">
        <v>17.476900000000001</v>
      </c>
      <c r="J980" s="208">
        <v>110.93129999999999</v>
      </c>
      <c r="K980" s="208">
        <v>18.866599999999998</v>
      </c>
      <c r="L980" s="208">
        <v>15.081</v>
      </c>
      <c r="M980" s="208">
        <v>13.3506</v>
      </c>
    </row>
    <row r="981" spans="1:13" x14ac:dyDescent="0.25">
      <c r="A981" s="280">
        <v>44966</v>
      </c>
      <c r="B981" s="102">
        <v>19</v>
      </c>
      <c r="C981" s="208">
        <v>301.97669999999999</v>
      </c>
      <c r="D981" s="208">
        <v>51.239899999999999</v>
      </c>
      <c r="E981" s="208">
        <v>1.2726999999999999</v>
      </c>
      <c r="F981" s="208">
        <v>3.8862999999999999</v>
      </c>
      <c r="G981" s="208">
        <v>10.3826</v>
      </c>
      <c r="H981" s="208">
        <v>53.802700000000002</v>
      </c>
      <c r="I981" s="208">
        <v>18.635999999999999</v>
      </c>
      <c r="J981" s="208">
        <v>111.0745</v>
      </c>
      <c r="K981" s="208">
        <v>20.189900000000002</v>
      </c>
      <c r="L981" s="208">
        <v>17.506900000000002</v>
      </c>
      <c r="M981" s="208">
        <v>13.985200000000001</v>
      </c>
    </row>
    <row r="982" spans="1:13" x14ac:dyDescent="0.25">
      <c r="A982" s="280">
        <v>44966</v>
      </c>
      <c r="B982" s="102">
        <v>20</v>
      </c>
      <c r="C982" s="208">
        <v>295.4006</v>
      </c>
      <c r="D982" s="208">
        <v>50.581200000000003</v>
      </c>
      <c r="E982" s="208">
        <v>1.2922</v>
      </c>
      <c r="F982" s="208">
        <v>3.8832</v>
      </c>
      <c r="G982" s="208">
        <v>9.9349000000000007</v>
      </c>
      <c r="H982" s="208">
        <v>52.760300000000001</v>
      </c>
      <c r="I982" s="208">
        <v>18.647600000000001</v>
      </c>
      <c r="J982" s="208">
        <v>107.5252</v>
      </c>
      <c r="K982" s="208">
        <v>19.997599999999998</v>
      </c>
      <c r="L982" s="208">
        <v>17.015899999999998</v>
      </c>
      <c r="M982" s="208">
        <v>13.762499999999999</v>
      </c>
    </row>
    <row r="983" spans="1:13" x14ac:dyDescent="0.25">
      <c r="A983" s="280">
        <v>44966</v>
      </c>
      <c r="B983" s="102">
        <v>21</v>
      </c>
      <c r="C983" s="208">
        <v>285.80029999999999</v>
      </c>
      <c r="D983" s="208">
        <v>48.489199999999997</v>
      </c>
      <c r="E983" s="208">
        <v>1.2850999999999999</v>
      </c>
      <c r="F983" s="208">
        <v>3.8052000000000001</v>
      </c>
      <c r="G983" s="208">
        <v>9.5516000000000005</v>
      </c>
      <c r="H983" s="208">
        <v>50.741399999999999</v>
      </c>
      <c r="I983" s="208">
        <v>18.2133</v>
      </c>
      <c r="J983" s="208">
        <v>104.2355</v>
      </c>
      <c r="K983" s="208">
        <v>19.730699999999999</v>
      </c>
      <c r="L983" s="208">
        <v>16.5275</v>
      </c>
      <c r="M983" s="208">
        <v>13.220800000000001</v>
      </c>
    </row>
    <row r="984" spans="1:13" x14ac:dyDescent="0.25">
      <c r="A984" s="280">
        <v>44966</v>
      </c>
      <c r="B984" s="102">
        <v>22</v>
      </c>
      <c r="C984" s="208">
        <v>272.47969999999998</v>
      </c>
      <c r="D984" s="208">
        <v>46.1965</v>
      </c>
      <c r="E984" s="208">
        <v>1.2323</v>
      </c>
      <c r="F984" s="208">
        <v>3.5188000000000001</v>
      </c>
      <c r="G984" s="208">
        <v>8.9215</v>
      </c>
      <c r="H984" s="208">
        <v>47.892400000000002</v>
      </c>
      <c r="I984" s="208">
        <v>17.085100000000001</v>
      </c>
      <c r="J984" s="208">
        <v>100.0767</v>
      </c>
      <c r="K984" s="208">
        <v>18.881799999999998</v>
      </c>
      <c r="L984" s="208">
        <v>16.419899999999998</v>
      </c>
      <c r="M984" s="208">
        <v>12.2547</v>
      </c>
    </row>
    <row r="985" spans="1:13" x14ac:dyDescent="0.25">
      <c r="A985" s="280">
        <v>44966</v>
      </c>
      <c r="B985" s="102">
        <v>23</v>
      </c>
      <c r="C985" s="208">
        <v>254.95320000000001</v>
      </c>
      <c r="D985" s="208">
        <v>42.8611</v>
      </c>
      <c r="E985" s="208">
        <v>1.2005999999999999</v>
      </c>
      <c r="F985" s="208">
        <v>3.1381000000000001</v>
      </c>
      <c r="G985" s="208">
        <v>8.3157999999999994</v>
      </c>
      <c r="H985" s="208">
        <v>43.796100000000003</v>
      </c>
      <c r="I985" s="208">
        <v>15.6662</v>
      </c>
      <c r="J985" s="208">
        <v>94.160899999999998</v>
      </c>
      <c r="K985" s="208">
        <v>17.992899999999999</v>
      </c>
      <c r="L985" s="208">
        <v>16.6401</v>
      </c>
      <c r="M985" s="208">
        <v>11.1814</v>
      </c>
    </row>
    <row r="986" spans="1:13" x14ac:dyDescent="0.25">
      <c r="A986" s="280">
        <v>44966</v>
      </c>
      <c r="B986" s="102">
        <v>24</v>
      </c>
      <c r="C986" s="208">
        <v>239.7921</v>
      </c>
      <c r="D986" s="208">
        <v>39.444899999999997</v>
      </c>
      <c r="E986" s="208">
        <v>1.1528</v>
      </c>
      <c r="F986" s="208">
        <v>2.9073000000000002</v>
      </c>
      <c r="G986" s="208">
        <v>7.6730999999999998</v>
      </c>
      <c r="H986" s="208">
        <v>40.69</v>
      </c>
      <c r="I986" s="208">
        <v>14.5482</v>
      </c>
      <c r="J986" s="208">
        <v>89.083600000000004</v>
      </c>
      <c r="K986" s="208">
        <v>17.440799999999999</v>
      </c>
      <c r="L986" s="208">
        <v>16.3508</v>
      </c>
      <c r="M986" s="208">
        <v>10.5006</v>
      </c>
    </row>
    <row r="987" spans="1:13" x14ac:dyDescent="0.25">
      <c r="A987" s="280">
        <v>44967</v>
      </c>
      <c r="B987" s="102">
        <v>1</v>
      </c>
      <c r="C987" s="208">
        <v>228.84370000000001</v>
      </c>
      <c r="D987" s="208">
        <v>36.592500000000001</v>
      </c>
      <c r="E987" s="208">
        <v>1.0510999999999999</v>
      </c>
      <c r="F987" s="208">
        <v>2.7637</v>
      </c>
      <c r="G987" s="208">
        <v>7.2401</v>
      </c>
      <c r="H987" s="208">
        <v>37.869999999999997</v>
      </c>
      <c r="I987" s="208">
        <v>13.7384</v>
      </c>
      <c r="J987" s="208">
        <v>86.103499999999997</v>
      </c>
      <c r="K987" s="208">
        <v>17.255800000000001</v>
      </c>
      <c r="L987" s="208">
        <v>16.193899999999999</v>
      </c>
      <c r="M987" s="208">
        <v>10.034700000000001</v>
      </c>
    </row>
    <row r="988" spans="1:13" x14ac:dyDescent="0.25">
      <c r="A988" s="280">
        <v>44967</v>
      </c>
      <c r="B988" s="102">
        <v>2</v>
      </c>
      <c r="C988" s="208">
        <v>223.36199999999999</v>
      </c>
      <c r="D988" s="208">
        <v>35.0593</v>
      </c>
      <c r="E988" s="208">
        <v>0.99809999999999999</v>
      </c>
      <c r="F988" s="208">
        <v>2.6520999999999999</v>
      </c>
      <c r="G988" s="208">
        <v>7.1658999999999997</v>
      </c>
      <c r="H988" s="208">
        <v>37.389299999999999</v>
      </c>
      <c r="I988" s="208">
        <v>13.3843</v>
      </c>
      <c r="J988" s="208">
        <v>83.650800000000004</v>
      </c>
      <c r="K988" s="208">
        <v>17.2913</v>
      </c>
      <c r="L988" s="208">
        <v>15.855600000000001</v>
      </c>
      <c r="M988" s="208">
        <v>9.9153000000000002</v>
      </c>
    </row>
    <row r="989" spans="1:13" x14ac:dyDescent="0.25">
      <c r="A989" s="280">
        <v>44967</v>
      </c>
      <c r="B989" s="102">
        <v>3</v>
      </c>
      <c r="C989" s="208">
        <v>219.59200000000001</v>
      </c>
      <c r="D989" s="208">
        <v>34.049599999999998</v>
      </c>
      <c r="E989" s="208">
        <v>0.94440000000000002</v>
      </c>
      <c r="F989" s="208">
        <v>2.5977000000000001</v>
      </c>
      <c r="G989" s="208">
        <v>7.0907999999999998</v>
      </c>
      <c r="H989" s="208">
        <v>37.810699999999997</v>
      </c>
      <c r="I989" s="208">
        <v>13.1051</v>
      </c>
      <c r="J989" s="208">
        <v>82.578199999999995</v>
      </c>
      <c r="K989" s="208">
        <v>17.450399999999998</v>
      </c>
      <c r="L989" s="208">
        <v>14.0029</v>
      </c>
      <c r="M989" s="208">
        <v>9.9621999999999993</v>
      </c>
    </row>
    <row r="990" spans="1:13" x14ac:dyDescent="0.25">
      <c r="A990" s="280">
        <v>44967</v>
      </c>
      <c r="B990" s="102">
        <v>4</v>
      </c>
      <c r="C990" s="208">
        <v>219.0215</v>
      </c>
      <c r="D990" s="208">
        <v>33.968699999999998</v>
      </c>
      <c r="E990" s="208">
        <v>0.77490000000000003</v>
      </c>
      <c r="F990" s="208">
        <v>2.6526000000000001</v>
      </c>
      <c r="G990" s="208">
        <v>7.2873000000000001</v>
      </c>
      <c r="H990" s="208">
        <v>37.981400000000001</v>
      </c>
      <c r="I990" s="208">
        <v>13.171900000000001</v>
      </c>
      <c r="J990" s="208">
        <v>82.657499999999999</v>
      </c>
      <c r="K990" s="208">
        <v>17.743300000000001</v>
      </c>
      <c r="L990" s="208">
        <v>12.651300000000001</v>
      </c>
      <c r="M990" s="208">
        <v>10.1326</v>
      </c>
    </row>
    <row r="991" spans="1:13" x14ac:dyDescent="0.25">
      <c r="A991" s="280">
        <v>44967</v>
      </c>
      <c r="B991" s="102">
        <v>5</v>
      </c>
      <c r="C991" s="208">
        <v>226.90299999999999</v>
      </c>
      <c r="D991" s="208">
        <v>35.076599999999999</v>
      </c>
      <c r="E991" s="208">
        <v>0.77980000000000005</v>
      </c>
      <c r="F991" s="208">
        <v>2.8094000000000001</v>
      </c>
      <c r="G991" s="208">
        <v>7.6113</v>
      </c>
      <c r="H991" s="208">
        <v>39.503</v>
      </c>
      <c r="I991" s="208">
        <v>13.513299999999999</v>
      </c>
      <c r="J991" s="208">
        <v>85.171099999999996</v>
      </c>
      <c r="K991" s="208">
        <v>18.758800000000001</v>
      </c>
      <c r="L991" s="208">
        <v>13.126099999999999</v>
      </c>
      <c r="M991" s="208">
        <v>10.553599999999999</v>
      </c>
    </row>
    <row r="992" spans="1:13" x14ac:dyDescent="0.25">
      <c r="A992" s="280">
        <v>44967</v>
      </c>
      <c r="B992" s="102">
        <v>6</v>
      </c>
      <c r="C992" s="208">
        <v>244.69980000000001</v>
      </c>
      <c r="D992" s="208">
        <v>37.588000000000001</v>
      </c>
      <c r="E992" s="208">
        <v>0.84370000000000001</v>
      </c>
      <c r="F992" s="208">
        <v>3.1505000000000001</v>
      </c>
      <c r="G992" s="208">
        <v>8.5206999999999997</v>
      </c>
      <c r="H992" s="208">
        <v>44.042099999999998</v>
      </c>
      <c r="I992" s="208">
        <v>14.5763</v>
      </c>
      <c r="J992" s="208">
        <v>90.692400000000006</v>
      </c>
      <c r="K992" s="208">
        <v>20.041799999999999</v>
      </c>
      <c r="L992" s="208">
        <v>13.507400000000001</v>
      </c>
      <c r="M992" s="208">
        <v>11.7369</v>
      </c>
    </row>
    <row r="993" spans="1:13" x14ac:dyDescent="0.25">
      <c r="A993" s="280">
        <v>44967</v>
      </c>
      <c r="B993" s="102">
        <v>7</v>
      </c>
      <c r="C993" s="208">
        <v>268.81169999999997</v>
      </c>
      <c r="D993" s="208">
        <v>42.784999999999997</v>
      </c>
      <c r="E993" s="208">
        <v>0.99780000000000002</v>
      </c>
      <c r="F993" s="208">
        <v>3.6194999999999999</v>
      </c>
      <c r="G993" s="208">
        <v>9.7725000000000009</v>
      </c>
      <c r="H993" s="208">
        <v>48.553600000000003</v>
      </c>
      <c r="I993" s="208">
        <v>16.002500000000001</v>
      </c>
      <c r="J993" s="208">
        <v>98.937899999999999</v>
      </c>
      <c r="K993" s="208">
        <v>21.564599999999999</v>
      </c>
      <c r="L993" s="208">
        <v>13.4322</v>
      </c>
      <c r="M993" s="208">
        <v>13.146100000000001</v>
      </c>
    </row>
    <row r="994" spans="1:13" x14ac:dyDescent="0.25">
      <c r="A994" s="280">
        <v>44967</v>
      </c>
      <c r="B994" s="102">
        <v>8</v>
      </c>
      <c r="C994" s="208">
        <v>288.44569999999999</v>
      </c>
      <c r="D994" s="208">
        <v>48.060099999999998</v>
      </c>
      <c r="E994" s="208">
        <v>1.0016</v>
      </c>
      <c r="F994" s="208">
        <v>3.9719000000000002</v>
      </c>
      <c r="G994" s="208">
        <v>10.9854</v>
      </c>
      <c r="H994" s="208">
        <v>50.791699999999999</v>
      </c>
      <c r="I994" s="208">
        <v>16.204499999999999</v>
      </c>
      <c r="J994" s="208">
        <v>107.7059</v>
      </c>
      <c r="K994" s="208">
        <v>22.415900000000001</v>
      </c>
      <c r="L994" s="208">
        <v>12.9824</v>
      </c>
      <c r="M994" s="208">
        <v>14.3263</v>
      </c>
    </row>
    <row r="995" spans="1:13" x14ac:dyDescent="0.25">
      <c r="A995" s="280">
        <v>44967</v>
      </c>
      <c r="B995" s="102">
        <v>9</v>
      </c>
      <c r="C995" s="208">
        <v>289.99369999999999</v>
      </c>
      <c r="D995" s="208">
        <v>48.452199999999998</v>
      </c>
      <c r="E995" s="208">
        <v>0.95589999999999997</v>
      </c>
      <c r="F995" s="208">
        <v>3.6987999999999999</v>
      </c>
      <c r="G995" s="208">
        <v>10.4575</v>
      </c>
      <c r="H995" s="208">
        <v>51.681100000000001</v>
      </c>
      <c r="I995" s="208">
        <v>16.078700000000001</v>
      </c>
      <c r="J995" s="208">
        <v>110.06359999999999</v>
      </c>
      <c r="K995" s="208">
        <v>20.015799999999999</v>
      </c>
      <c r="L995" s="208">
        <v>14.2157</v>
      </c>
      <c r="M995" s="208">
        <v>14.3744</v>
      </c>
    </row>
    <row r="996" spans="1:13" x14ac:dyDescent="0.25">
      <c r="A996" s="280">
        <v>44967</v>
      </c>
      <c r="B996" s="102">
        <v>10</v>
      </c>
      <c r="C996" s="208">
        <v>282.9676</v>
      </c>
      <c r="D996" s="208">
        <v>48.0396</v>
      </c>
      <c r="E996" s="208">
        <v>0.88290000000000002</v>
      </c>
      <c r="F996" s="208">
        <v>2.9573999999999998</v>
      </c>
      <c r="G996" s="208">
        <v>9.1408000000000005</v>
      </c>
      <c r="H996" s="208">
        <v>50.3583</v>
      </c>
      <c r="I996" s="208">
        <v>15.9741</v>
      </c>
      <c r="J996" s="208">
        <v>109.50490000000001</v>
      </c>
      <c r="K996" s="208">
        <v>17.7622</v>
      </c>
      <c r="L996" s="208">
        <v>14.363099999999999</v>
      </c>
      <c r="M996" s="208">
        <v>13.984299999999999</v>
      </c>
    </row>
    <row r="997" spans="1:13" x14ac:dyDescent="0.25">
      <c r="A997" s="280">
        <v>44967</v>
      </c>
      <c r="B997" s="102">
        <v>11</v>
      </c>
      <c r="C997" s="208">
        <v>280.78449999999998</v>
      </c>
      <c r="D997" s="208">
        <v>49.6877</v>
      </c>
      <c r="E997" s="208">
        <v>0.81100000000000005</v>
      </c>
      <c r="F997" s="208">
        <v>2.8635999999999999</v>
      </c>
      <c r="G997" s="208">
        <v>7.7887000000000004</v>
      </c>
      <c r="H997" s="208">
        <v>49.222000000000001</v>
      </c>
      <c r="I997" s="208">
        <v>15.850099999999999</v>
      </c>
      <c r="J997" s="208">
        <v>110.10339999999999</v>
      </c>
      <c r="K997" s="208">
        <v>16.360600000000002</v>
      </c>
      <c r="L997" s="208">
        <v>14.696999999999999</v>
      </c>
      <c r="M997" s="208">
        <v>13.400399999999999</v>
      </c>
    </row>
    <row r="998" spans="1:13" x14ac:dyDescent="0.25">
      <c r="A998" s="280">
        <v>44967</v>
      </c>
      <c r="B998" s="102">
        <v>12</v>
      </c>
      <c r="C998" s="208">
        <v>277.51920000000001</v>
      </c>
      <c r="D998" s="208">
        <v>49.0152</v>
      </c>
      <c r="E998" s="208">
        <v>0.8004</v>
      </c>
      <c r="F998" s="208">
        <v>2.6078999999999999</v>
      </c>
      <c r="G998" s="208">
        <v>6.8154000000000003</v>
      </c>
      <c r="H998" s="208">
        <v>47.736899999999999</v>
      </c>
      <c r="I998" s="208">
        <v>15.7582</v>
      </c>
      <c r="J998" s="208">
        <v>111.3819</v>
      </c>
      <c r="K998" s="208">
        <v>15.5021</v>
      </c>
      <c r="L998" s="208">
        <v>14.726800000000001</v>
      </c>
      <c r="M998" s="208">
        <v>13.1744</v>
      </c>
    </row>
    <row r="999" spans="1:13" x14ac:dyDescent="0.25">
      <c r="A999" s="280">
        <v>44967</v>
      </c>
      <c r="B999" s="102">
        <v>13</v>
      </c>
      <c r="C999" s="208">
        <v>271.12670000000003</v>
      </c>
      <c r="D999" s="208">
        <v>45.606900000000003</v>
      </c>
      <c r="E999" s="208">
        <v>0.81010000000000004</v>
      </c>
      <c r="F999" s="208">
        <v>2.5324</v>
      </c>
      <c r="G999" s="208">
        <v>6.4451999999999998</v>
      </c>
      <c r="H999" s="208">
        <v>46.057000000000002</v>
      </c>
      <c r="I999" s="208">
        <v>15.608700000000001</v>
      </c>
      <c r="J999" s="208">
        <v>112.7381</v>
      </c>
      <c r="K999" s="208">
        <v>14.5282</v>
      </c>
      <c r="L999" s="208">
        <v>13.227</v>
      </c>
      <c r="M999" s="208">
        <v>13.5731</v>
      </c>
    </row>
    <row r="1000" spans="1:13" x14ac:dyDescent="0.25">
      <c r="A1000" s="280">
        <v>44967</v>
      </c>
      <c r="B1000" s="102">
        <v>14</v>
      </c>
      <c r="C1000" s="208">
        <v>262.20400000000001</v>
      </c>
      <c r="D1000" s="208">
        <v>44.426099999999998</v>
      </c>
      <c r="E1000" s="208">
        <v>0.76129999999999998</v>
      </c>
      <c r="F1000" s="208">
        <v>2.5390000000000001</v>
      </c>
      <c r="G1000" s="208">
        <v>7.4368999999999996</v>
      </c>
      <c r="H1000" s="208">
        <v>45.144300000000001</v>
      </c>
      <c r="I1000" s="208">
        <v>15.589700000000001</v>
      </c>
      <c r="J1000" s="208">
        <v>105.6752</v>
      </c>
      <c r="K1000" s="208">
        <v>13.691800000000001</v>
      </c>
      <c r="L1000" s="208">
        <v>12.982100000000001</v>
      </c>
      <c r="M1000" s="208">
        <v>13.957599999999999</v>
      </c>
    </row>
    <row r="1001" spans="1:13" x14ac:dyDescent="0.25">
      <c r="A1001" s="280">
        <v>44967</v>
      </c>
      <c r="B1001" s="102">
        <v>15</v>
      </c>
      <c r="C1001" s="208">
        <v>261.49770000000001</v>
      </c>
      <c r="D1001" s="208">
        <v>43.7667</v>
      </c>
      <c r="E1001" s="208">
        <v>0.79010000000000002</v>
      </c>
      <c r="F1001" s="208">
        <v>2.6240999999999999</v>
      </c>
      <c r="G1001" s="208">
        <v>7.7332999999999998</v>
      </c>
      <c r="H1001" s="208">
        <v>46.209699999999998</v>
      </c>
      <c r="I1001" s="208">
        <v>15.6401</v>
      </c>
      <c r="J1001" s="208">
        <v>103.9778</v>
      </c>
      <c r="K1001" s="208">
        <v>13.315200000000001</v>
      </c>
      <c r="L1001" s="208">
        <v>13.072100000000001</v>
      </c>
      <c r="M1001" s="208">
        <v>14.368600000000001</v>
      </c>
    </row>
    <row r="1002" spans="1:13" x14ac:dyDescent="0.25">
      <c r="A1002" s="280">
        <v>44967</v>
      </c>
      <c r="B1002" s="102">
        <v>16</v>
      </c>
      <c r="C1002" s="208">
        <v>265.55160000000001</v>
      </c>
      <c r="D1002" s="208">
        <v>43.4621</v>
      </c>
      <c r="E1002" s="208">
        <v>0.80110000000000003</v>
      </c>
      <c r="F1002" s="208">
        <v>2.8664000000000001</v>
      </c>
      <c r="G1002" s="208">
        <v>9.8354999999999997</v>
      </c>
      <c r="H1002" s="208">
        <v>46.104399999999998</v>
      </c>
      <c r="I1002" s="208">
        <v>16.088000000000001</v>
      </c>
      <c r="J1002" s="208">
        <v>105.82259999999999</v>
      </c>
      <c r="K1002" s="208">
        <v>13.332100000000001</v>
      </c>
      <c r="L1002" s="208">
        <v>12.9954</v>
      </c>
      <c r="M1002" s="208">
        <v>14.244</v>
      </c>
    </row>
    <row r="1003" spans="1:13" x14ac:dyDescent="0.25">
      <c r="A1003" s="280">
        <v>44967</v>
      </c>
      <c r="B1003" s="102">
        <v>17</v>
      </c>
      <c r="C1003" s="208">
        <v>276.37720000000002</v>
      </c>
      <c r="D1003" s="208">
        <v>46.361499999999999</v>
      </c>
      <c r="E1003" s="208">
        <v>0.85340000000000005</v>
      </c>
      <c r="F1003" s="208">
        <v>3.0781000000000001</v>
      </c>
      <c r="G1003" s="208">
        <v>9.8972999999999995</v>
      </c>
      <c r="H1003" s="208">
        <v>47.5899</v>
      </c>
      <c r="I1003" s="208">
        <v>16.906400000000001</v>
      </c>
      <c r="J1003" s="208">
        <v>108.4842</v>
      </c>
      <c r="K1003" s="208">
        <v>16.283200000000001</v>
      </c>
      <c r="L1003" s="208">
        <v>12.880599999999999</v>
      </c>
      <c r="M1003" s="208">
        <v>14.0426</v>
      </c>
    </row>
    <row r="1004" spans="1:13" x14ac:dyDescent="0.25">
      <c r="A1004" s="280">
        <v>44967</v>
      </c>
      <c r="B1004" s="102">
        <v>18</v>
      </c>
      <c r="C1004" s="208">
        <v>291.8775</v>
      </c>
      <c r="D1004" s="208">
        <v>49.920900000000003</v>
      </c>
      <c r="E1004" s="208">
        <v>0.89049999999999996</v>
      </c>
      <c r="F1004" s="208">
        <v>3.5630999999999999</v>
      </c>
      <c r="G1004" s="208">
        <v>10.1533</v>
      </c>
      <c r="H1004" s="208">
        <v>51.316200000000002</v>
      </c>
      <c r="I1004" s="208">
        <v>18.144100000000002</v>
      </c>
      <c r="J1004" s="208">
        <v>111.2209</v>
      </c>
      <c r="K1004" s="208">
        <v>18.4559</v>
      </c>
      <c r="L1004" s="208">
        <v>13.850300000000001</v>
      </c>
      <c r="M1004" s="208">
        <v>14.362299999999999</v>
      </c>
    </row>
    <row r="1005" spans="1:13" x14ac:dyDescent="0.25">
      <c r="A1005" s="280">
        <v>44967</v>
      </c>
      <c r="B1005" s="102">
        <v>19</v>
      </c>
      <c r="C1005" s="208">
        <v>301.18729999999999</v>
      </c>
      <c r="D1005" s="208">
        <v>52.237299999999998</v>
      </c>
      <c r="E1005" s="208">
        <v>0.98560000000000003</v>
      </c>
      <c r="F1005" s="208">
        <v>3.8058999999999998</v>
      </c>
      <c r="G1005" s="208">
        <v>10.762700000000001</v>
      </c>
      <c r="H1005" s="208">
        <v>53.323799999999999</v>
      </c>
      <c r="I1005" s="208">
        <v>19.1327</v>
      </c>
      <c r="J1005" s="208">
        <v>111.3913</v>
      </c>
      <c r="K1005" s="208">
        <v>19.2577</v>
      </c>
      <c r="L1005" s="208">
        <v>15.6206</v>
      </c>
      <c r="M1005" s="208">
        <v>14.669700000000001</v>
      </c>
    </row>
    <row r="1006" spans="1:13" x14ac:dyDescent="0.25">
      <c r="A1006" s="280">
        <v>44967</v>
      </c>
      <c r="B1006" s="102">
        <v>20</v>
      </c>
      <c r="C1006" s="208">
        <v>295.19940000000003</v>
      </c>
      <c r="D1006" s="208">
        <v>51.290100000000002</v>
      </c>
      <c r="E1006" s="208">
        <v>0.96519999999999995</v>
      </c>
      <c r="F1006" s="208">
        <v>3.7871000000000001</v>
      </c>
      <c r="G1006" s="208">
        <v>10.3089</v>
      </c>
      <c r="H1006" s="208">
        <v>52.941699999999997</v>
      </c>
      <c r="I1006" s="208">
        <v>18.854900000000001</v>
      </c>
      <c r="J1006" s="208">
        <v>107.5984</v>
      </c>
      <c r="K1006" s="208">
        <v>18.971</v>
      </c>
      <c r="L1006" s="208">
        <v>16.006900000000002</v>
      </c>
      <c r="M1006" s="208">
        <v>14.475199999999999</v>
      </c>
    </row>
    <row r="1007" spans="1:13" x14ac:dyDescent="0.25">
      <c r="A1007" s="280">
        <v>44967</v>
      </c>
      <c r="B1007" s="102">
        <v>21</v>
      </c>
      <c r="C1007" s="208">
        <v>286.92759999999998</v>
      </c>
      <c r="D1007" s="208">
        <v>49.549300000000002</v>
      </c>
      <c r="E1007" s="208">
        <v>0.9395</v>
      </c>
      <c r="F1007" s="208">
        <v>3.6435</v>
      </c>
      <c r="G1007" s="208">
        <v>9.9367000000000001</v>
      </c>
      <c r="H1007" s="208">
        <v>51.171399999999998</v>
      </c>
      <c r="I1007" s="208">
        <v>18.413699999999999</v>
      </c>
      <c r="J1007" s="208">
        <v>105.16500000000001</v>
      </c>
      <c r="K1007" s="208">
        <v>18.774699999999999</v>
      </c>
      <c r="L1007" s="208">
        <v>15.7957</v>
      </c>
      <c r="M1007" s="208">
        <v>13.5381</v>
      </c>
    </row>
    <row r="1008" spans="1:13" x14ac:dyDescent="0.25">
      <c r="A1008" s="280">
        <v>44967</v>
      </c>
      <c r="B1008" s="102">
        <v>22</v>
      </c>
      <c r="C1008" s="208">
        <v>275.50560000000002</v>
      </c>
      <c r="D1008" s="208">
        <v>47.515000000000001</v>
      </c>
      <c r="E1008" s="208">
        <v>0.95209999999999995</v>
      </c>
      <c r="F1008" s="208">
        <v>3.4369000000000001</v>
      </c>
      <c r="G1008" s="208">
        <v>9.5427</v>
      </c>
      <c r="H1008" s="208">
        <v>48.655200000000001</v>
      </c>
      <c r="I1008" s="208">
        <v>17.4206</v>
      </c>
      <c r="J1008" s="208">
        <v>100.8698</v>
      </c>
      <c r="K1008" s="208">
        <v>18.216200000000001</v>
      </c>
      <c r="L1008" s="208">
        <v>16.188199999999998</v>
      </c>
      <c r="M1008" s="208">
        <v>12.7089</v>
      </c>
    </row>
    <row r="1009" spans="1:13" x14ac:dyDescent="0.25">
      <c r="A1009" s="280">
        <v>44967</v>
      </c>
      <c r="B1009" s="102">
        <v>23</v>
      </c>
      <c r="C1009" s="208">
        <v>259.8843</v>
      </c>
      <c r="D1009" s="208">
        <v>44.274299999999997</v>
      </c>
      <c r="E1009" s="208">
        <v>0.90629999999999999</v>
      </c>
      <c r="F1009" s="208">
        <v>3.1857000000000002</v>
      </c>
      <c r="G1009" s="208">
        <v>8.7550000000000008</v>
      </c>
      <c r="H1009" s="208">
        <v>44.822200000000002</v>
      </c>
      <c r="I1009" s="208">
        <v>16.119700000000002</v>
      </c>
      <c r="J1009" s="208">
        <v>95.188500000000005</v>
      </c>
      <c r="K1009" s="208">
        <v>17.396100000000001</v>
      </c>
      <c r="L1009" s="208">
        <v>17.243500000000001</v>
      </c>
      <c r="M1009" s="208">
        <v>11.993</v>
      </c>
    </row>
    <row r="1010" spans="1:13" x14ac:dyDescent="0.25">
      <c r="A1010" s="280">
        <v>44967</v>
      </c>
      <c r="B1010" s="102">
        <v>24</v>
      </c>
      <c r="C1010" s="208">
        <v>244.32169999999999</v>
      </c>
      <c r="D1010" s="208">
        <v>41.184899999999999</v>
      </c>
      <c r="E1010" s="208">
        <v>0.86119999999999997</v>
      </c>
      <c r="F1010" s="208">
        <v>2.9925000000000002</v>
      </c>
      <c r="G1010" s="208">
        <v>7.9324000000000003</v>
      </c>
      <c r="H1010" s="208">
        <v>41.575299999999999</v>
      </c>
      <c r="I1010" s="208">
        <v>15.050700000000001</v>
      </c>
      <c r="J1010" s="208">
        <v>90.331900000000005</v>
      </c>
      <c r="K1010" s="208">
        <v>16.504300000000001</v>
      </c>
      <c r="L1010" s="208">
        <v>16.892900000000001</v>
      </c>
      <c r="M1010" s="208">
        <v>10.9956</v>
      </c>
    </row>
    <row r="1011" spans="1:13" x14ac:dyDescent="0.25">
      <c r="A1011" s="280">
        <v>44968</v>
      </c>
      <c r="B1011" s="102">
        <v>1</v>
      </c>
      <c r="C1011" s="208">
        <v>231.7217</v>
      </c>
      <c r="D1011" s="208">
        <v>37.940399999999997</v>
      </c>
      <c r="E1011" s="208">
        <v>0.80469999999999997</v>
      </c>
      <c r="F1011" s="208">
        <v>2.8027000000000002</v>
      </c>
      <c r="G1011" s="208">
        <v>7.4722999999999997</v>
      </c>
      <c r="H1011" s="208">
        <v>38.275500000000001</v>
      </c>
      <c r="I1011" s="208">
        <v>14.0693</v>
      </c>
      <c r="J1011" s="208">
        <v>86.287700000000001</v>
      </c>
      <c r="K1011" s="208">
        <v>16.3218</v>
      </c>
      <c r="L1011" s="208">
        <v>17.331199999999999</v>
      </c>
      <c r="M1011" s="208">
        <v>10.4161</v>
      </c>
    </row>
    <row r="1012" spans="1:13" x14ac:dyDescent="0.25">
      <c r="A1012" s="280">
        <v>44968</v>
      </c>
      <c r="B1012" s="102">
        <v>2</v>
      </c>
      <c r="C1012" s="208">
        <v>223.47649999999999</v>
      </c>
      <c r="D1012" s="208">
        <v>35.889499999999998</v>
      </c>
      <c r="E1012" s="208">
        <v>0.78680000000000005</v>
      </c>
      <c r="F1012" s="208">
        <v>2.6991999999999998</v>
      </c>
      <c r="G1012" s="208">
        <v>7.2556000000000003</v>
      </c>
      <c r="H1012" s="208">
        <v>36.755600000000001</v>
      </c>
      <c r="I1012" s="208">
        <v>13.5662</v>
      </c>
      <c r="J1012" s="208">
        <v>83.264399999999995</v>
      </c>
      <c r="K1012" s="208">
        <v>16.239000000000001</v>
      </c>
      <c r="L1012" s="208">
        <v>16.881900000000002</v>
      </c>
      <c r="M1012" s="208">
        <v>10.138299999999999</v>
      </c>
    </row>
    <row r="1013" spans="1:13" x14ac:dyDescent="0.25">
      <c r="A1013" s="280">
        <v>44968</v>
      </c>
      <c r="B1013" s="102">
        <v>3</v>
      </c>
      <c r="C1013" s="208">
        <v>217.97929999999999</v>
      </c>
      <c r="D1013" s="208">
        <v>34.659199999999998</v>
      </c>
      <c r="E1013" s="208">
        <v>0.76839999999999997</v>
      </c>
      <c r="F1013" s="208">
        <v>2.6768000000000001</v>
      </c>
      <c r="G1013" s="208">
        <v>6.9958</v>
      </c>
      <c r="H1013" s="208">
        <v>35.7346</v>
      </c>
      <c r="I1013" s="208">
        <v>13.2226</v>
      </c>
      <c r="J1013" s="208">
        <v>81.783500000000004</v>
      </c>
      <c r="K1013" s="208">
        <v>16.199000000000002</v>
      </c>
      <c r="L1013" s="208">
        <v>16.020299999999999</v>
      </c>
      <c r="M1013" s="208">
        <v>9.9191000000000003</v>
      </c>
    </row>
    <row r="1014" spans="1:13" x14ac:dyDescent="0.25">
      <c r="A1014" s="280">
        <v>44968</v>
      </c>
      <c r="B1014" s="102">
        <v>4</v>
      </c>
      <c r="C1014" s="208">
        <v>215.15559999999999</v>
      </c>
      <c r="D1014" s="208">
        <v>34.012799999999999</v>
      </c>
      <c r="E1014" s="208">
        <v>0.78129999999999999</v>
      </c>
      <c r="F1014" s="208">
        <v>2.6244000000000001</v>
      </c>
      <c r="G1014" s="208">
        <v>6.9702999999999999</v>
      </c>
      <c r="H1014" s="208">
        <v>35.539000000000001</v>
      </c>
      <c r="I1014" s="208">
        <v>12.995200000000001</v>
      </c>
      <c r="J1014" s="208">
        <v>81.013599999999997</v>
      </c>
      <c r="K1014" s="208">
        <v>16.303699999999999</v>
      </c>
      <c r="L1014" s="208">
        <v>15.0657</v>
      </c>
      <c r="M1014" s="208">
        <v>9.8496000000000006</v>
      </c>
    </row>
    <row r="1015" spans="1:13" x14ac:dyDescent="0.25">
      <c r="A1015" s="280">
        <v>44968</v>
      </c>
      <c r="B1015" s="102">
        <v>5</v>
      </c>
      <c r="C1015" s="208">
        <v>216.791</v>
      </c>
      <c r="D1015" s="208">
        <v>33.935200000000002</v>
      </c>
      <c r="E1015" s="208">
        <v>0.75470000000000004</v>
      </c>
      <c r="F1015" s="208">
        <v>2.7254</v>
      </c>
      <c r="G1015" s="208">
        <v>7.0705999999999998</v>
      </c>
      <c r="H1015" s="208">
        <v>35.886800000000001</v>
      </c>
      <c r="I1015" s="208">
        <v>13.0631</v>
      </c>
      <c r="J1015" s="208">
        <v>81.506900000000002</v>
      </c>
      <c r="K1015" s="208">
        <v>16.937799999999999</v>
      </c>
      <c r="L1015" s="208">
        <v>14.786</v>
      </c>
      <c r="M1015" s="208">
        <v>10.124499999999999</v>
      </c>
    </row>
    <row r="1016" spans="1:13" x14ac:dyDescent="0.25">
      <c r="A1016" s="280">
        <v>44968</v>
      </c>
      <c r="B1016" s="102">
        <v>6</v>
      </c>
      <c r="C1016" s="208">
        <v>223.4563</v>
      </c>
      <c r="D1016" s="208">
        <v>34.869999999999997</v>
      </c>
      <c r="E1016" s="208">
        <v>0.78390000000000004</v>
      </c>
      <c r="F1016" s="208">
        <v>2.8761000000000001</v>
      </c>
      <c r="G1016" s="208">
        <v>7.5118999999999998</v>
      </c>
      <c r="H1016" s="208">
        <v>37.407299999999999</v>
      </c>
      <c r="I1016" s="208">
        <v>13.4702</v>
      </c>
      <c r="J1016" s="208">
        <v>83.326800000000006</v>
      </c>
      <c r="K1016" s="208">
        <v>17.5732</v>
      </c>
      <c r="L1016" s="208">
        <v>15.1351</v>
      </c>
      <c r="M1016" s="208">
        <v>10.501799999999999</v>
      </c>
    </row>
    <row r="1017" spans="1:13" x14ac:dyDescent="0.25">
      <c r="A1017" s="280">
        <v>44968</v>
      </c>
      <c r="B1017" s="102">
        <v>7</v>
      </c>
      <c r="C1017" s="208">
        <v>234.505</v>
      </c>
      <c r="D1017" s="208">
        <v>37.246899999999997</v>
      </c>
      <c r="E1017" s="208">
        <v>0.84750000000000003</v>
      </c>
      <c r="F1017" s="208">
        <v>3.1551</v>
      </c>
      <c r="G1017" s="208">
        <v>8.1643000000000008</v>
      </c>
      <c r="H1017" s="208">
        <v>38.906999999999996</v>
      </c>
      <c r="I1017" s="208">
        <v>14.1409</v>
      </c>
      <c r="J1017" s="208">
        <v>86.825699999999998</v>
      </c>
      <c r="K1017" s="208">
        <v>18.677499999999998</v>
      </c>
      <c r="L1017" s="208">
        <v>15.249599999999999</v>
      </c>
      <c r="M1017" s="208">
        <v>11.2905</v>
      </c>
    </row>
    <row r="1018" spans="1:13" x14ac:dyDescent="0.25">
      <c r="A1018" s="280">
        <v>44968</v>
      </c>
      <c r="B1018" s="102">
        <v>8</v>
      </c>
      <c r="C1018" s="208">
        <v>242.10339999999999</v>
      </c>
      <c r="D1018" s="208">
        <v>40.491399999999999</v>
      </c>
      <c r="E1018" s="208">
        <v>0.89410000000000001</v>
      </c>
      <c r="F1018" s="208">
        <v>3.3791000000000002</v>
      </c>
      <c r="G1018" s="208">
        <v>8.7403999999999993</v>
      </c>
      <c r="H1018" s="208">
        <v>38.361699999999999</v>
      </c>
      <c r="I1018" s="208">
        <v>14.296099999999999</v>
      </c>
      <c r="J1018" s="208">
        <v>90.128299999999996</v>
      </c>
      <c r="K1018" s="208">
        <v>20.0869</v>
      </c>
      <c r="L1018" s="208">
        <v>14.029199999999999</v>
      </c>
      <c r="M1018" s="208">
        <v>11.696199999999999</v>
      </c>
    </row>
    <row r="1019" spans="1:13" x14ac:dyDescent="0.25">
      <c r="A1019" s="280">
        <v>44968</v>
      </c>
      <c r="B1019" s="102">
        <v>9</v>
      </c>
      <c r="C1019" s="208">
        <v>248.27549999999999</v>
      </c>
      <c r="D1019" s="208">
        <v>42.394500000000001</v>
      </c>
      <c r="E1019" s="208">
        <v>0.89</v>
      </c>
      <c r="F1019" s="208">
        <v>3.1724999999999999</v>
      </c>
      <c r="G1019" s="208">
        <v>8.0140999999999991</v>
      </c>
      <c r="H1019" s="208">
        <v>39.569299999999998</v>
      </c>
      <c r="I1019" s="208">
        <v>14.637600000000001</v>
      </c>
      <c r="J1019" s="208">
        <v>92.356300000000005</v>
      </c>
      <c r="K1019" s="208">
        <v>20.747800000000002</v>
      </c>
      <c r="L1019" s="208">
        <v>14.316800000000001</v>
      </c>
      <c r="M1019" s="208">
        <v>12.176600000000001</v>
      </c>
    </row>
    <row r="1020" spans="1:13" x14ac:dyDescent="0.25">
      <c r="A1020" s="280">
        <v>44968</v>
      </c>
      <c r="B1020" s="102">
        <v>10</v>
      </c>
      <c r="C1020" s="208">
        <v>247.86770000000001</v>
      </c>
      <c r="D1020" s="208">
        <v>43.524000000000001</v>
      </c>
      <c r="E1020" s="208">
        <v>0.83660000000000001</v>
      </c>
      <c r="F1020" s="208">
        <v>2.5847000000000002</v>
      </c>
      <c r="G1020" s="208">
        <v>7.0857999999999999</v>
      </c>
      <c r="H1020" s="208">
        <v>38.893000000000001</v>
      </c>
      <c r="I1020" s="208">
        <v>15.045199999999999</v>
      </c>
      <c r="J1020" s="208">
        <v>92.766900000000007</v>
      </c>
      <c r="K1020" s="208">
        <v>20.299800000000001</v>
      </c>
      <c r="L1020" s="208">
        <v>14.5829</v>
      </c>
      <c r="M1020" s="208">
        <v>12.248799999999999</v>
      </c>
    </row>
    <row r="1021" spans="1:13" x14ac:dyDescent="0.25">
      <c r="A1021" s="280">
        <v>44968</v>
      </c>
      <c r="B1021" s="102">
        <v>11</v>
      </c>
      <c r="C1021" s="208">
        <v>246.4143</v>
      </c>
      <c r="D1021" s="208">
        <v>43.002099999999999</v>
      </c>
      <c r="E1021" s="208">
        <v>0.92569999999999997</v>
      </c>
      <c r="F1021" s="208">
        <v>3.3786</v>
      </c>
      <c r="G1021" s="208">
        <v>6.3593999999999999</v>
      </c>
      <c r="H1021" s="208">
        <v>38.608199999999997</v>
      </c>
      <c r="I1021" s="208">
        <v>15.321899999999999</v>
      </c>
      <c r="J1021" s="208">
        <v>92.938500000000005</v>
      </c>
      <c r="K1021" s="208">
        <v>19.136800000000001</v>
      </c>
      <c r="L1021" s="208">
        <v>14.664999999999999</v>
      </c>
      <c r="M1021" s="208">
        <v>12.078099999999999</v>
      </c>
    </row>
    <row r="1022" spans="1:13" x14ac:dyDescent="0.25">
      <c r="A1022" s="280">
        <v>44968</v>
      </c>
      <c r="B1022" s="102">
        <v>12</v>
      </c>
      <c r="C1022" s="208">
        <v>248.70859999999999</v>
      </c>
      <c r="D1022" s="208">
        <v>44.529800000000002</v>
      </c>
      <c r="E1022" s="208">
        <v>0.84750000000000003</v>
      </c>
      <c r="F1022" s="208">
        <v>2.6364000000000001</v>
      </c>
      <c r="G1022" s="208">
        <v>5.2942</v>
      </c>
      <c r="H1022" s="208">
        <v>40.622799999999998</v>
      </c>
      <c r="I1022" s="208">
        <v>15.069900000000001</v>
      </c>
      <c r="J1022" s="208">
        <v>95.805300000000003</v>
      </c>
      <c r="K1022" s="208">
        <v>16.714500000000001</v>
      </c>
      <c r="L1022" s="208">
        <v>15.368499999999999</v>
      </c>
      <c r="M1022" s="208">
        <v>11.819699999999999</v>
      </c>
    </row>
    <row r="1023" spans="1:13" x14ac:dyDescent="0.25">
      <c r="A1023" s="280">
        <v>44968</v>
      </c>
      <c r="B1023" s="102">
        <v>13</v>
      </c>
      <c r="C1023" s="208">
        <v>246.41489999999999</v>
      </c>
      <c r="D1023" s="208">
        <v>46.484499999999997</v>
      </c>
      <c r="E1023" s="208">
        <v>0.82650000000000001</v>
      </c>
      <c r="F1023" s="208">
        <v>2.7238000000000002</v>
      </c>
      <c r="G1023" s="208">
        <v>5.3350999999999997</v>
      </c>
      <c r="H1023" s="208">
        <v>37.967300000000002</v>
      </c>
      <c r="I1023" s="208">
        <v>14.944100000000001</v>
      </c>
      <c r="J1023" s="208">
        <v>97.220200000000006</v>
      </c>
      <c r="K1023" s="208">
        <v>15.668200000000001</v>
      </c>
      <c r="L1023" s="208">
        <v>13.717599999999999</v>
      </c>
      <c r="M1023" s="208">
        <v>11.5276</v>
      </c>
    </row>
    <row r="1024" spans="1:13" x14ac:dyDescent="0.25">
      <c r="A1024" s="280">
        <v>44968</v>
      </c>
      <c r="B1024" s="102">
        <v>14</v>
      </c>
      <c r="C1024" s="208">
        <v>241.48609999999999</v>
      </c>
      <c r="D1024" s="208">
        <v>44.104999999999997</v>
      </c>
      <c r="E1024" s="208">
        <v>0.77159999999999995</v>
      </c>
      <c r="F1024" s="208">
        <v>2.3172999999999999</v>
      </c>
      <c r="G1024" s="208">
        <v>6.8733000000000004</v>
      </c>
      <c r="H1024" s="208">
        <v>38.929299999999998</v>
      </c>
      <c r="I1024" s="208">
        <v>15.333399999999999</v>
      </c>
      <c r="J1024" s="208">
        <v>93.597099999999998</v>
      </c>
      <c r="K1024" s="208">
        <v>14.707800000000001</v>
      </c>
      <c r="L1024" s="208">
        <v>13.9443</v>
      </c>
      <c r="M1024" s="208">
        <v>10.907</v>
      </c>
    </row>
    <row r="1025" spans="1:13" x14ac:dyDescent="0.25">
      <c r="A1025" s="280">
        <v>44968</v>
      </c>
      <c r="B1025" s="102">
        <v>15</v>
      </c>
      <c r="C1025" s="208">
        <v>235.05609999999999</v>
      </c>
      <c r="D1025" s="208">
        <v>41.825000000000003</v>
      </c>
      <c r="E1025" s="208">
        <v>0.80089999999999995</v>
      </c>
      <c r="F1025" s="208">
        <v>2.4525000000000001</v>
      </c>
      <c r="G1025" s="208">
        <v>5.8922999999999996</v>
      </c>
      <c r="H1025" s="208">
        <v>36.551200000000001</v>
      </c>
      <c r="I1025" s="208">
        <v>15.372199999999999</v>
      </c>
      <c r="J1025" s="208">
        <v>93.536199999999994</v>
      </c>
      <c r="K1025" s="208">
        <v>14.3651</v>
      </c>
      <c r="L1025" s="208">
        <v>13.481400000000001</v>
      </c>
      <c r="M1025" s="208">
        <v>10.779299999999999</v>
      </c>
    </row>
    <row r="1026" spans="1:13" x14ac:dyDescent="0.25">
      <c r="A1026" s="280">
        <v>44968</v>
      </c>
      <c r="B1026" s="102">
        <v>16</v>
      </c>
      <c r="C1026" s="208">
        <v>240.1173</v>
      </c>
      <c r="D1026" s="208">
        <v>41.63</v>
      </c>
      <c r="E1026" s="208">
        <v>0.78759999999999997</v>
      </c>
      <c r="F1026" s="208">
        <v>2.5335000000000001</v>
      </c>
      <c r="G1026" s="208">
        <v>6.6231999999999998</v>
      </c>
      <c r="H1026" s="208">
        <v>38.599800000000002</v>
      </c>
      <c r="I1026" s="208">
        <v>15.459</v>
      </c>
      <c r="J1026" s="208">
        <v>95.637</v>
      </c>
      <c r="K1026" s="208">
        <v>14.3127</v>
      </c>
      <c r="L1026" s="208">
        <v>13.358499999999999</v>
      </c>
      <c r="M1026" s="208">
        <v>11.176</v>
      </c>
    </row>
    <row r="1027" spans="1:13" x14ac:dyDescent="0.25">
      <c r="A1027" s="280">
        <v>44968</v>
      </c>
      <c r="B1027" s="102">
        <v>17</v>
      </c>
      <c r="C1027" s="208">
        <v>250.38210000000001</v>
      </c>
      <c r="D1027" s="208">
        <v>42.873100000000001</v>
      </c>
      <c r="E1027" s="208">
        <v>0.82030000000000003</v>
      </c>
      <c r="F1027" s="208">
        <v>2.7360000000000002</v>
      </c>
      <c r="G1027" s="208">
        <v>7.9241000000000001</v>
      </c>
      <c r="H1027" s="208">
        <v>41.823399999999999</v>
      </c>
      <c r="I1027" s="208">
        <v>16.368300000000001</v>
      </c>
      <c r="J1027" s="208">
        <v>95.617699999999999</v>
      </c>
      <c r="K1027" s="208">
        <v>16.654900000000001</v>
      </c>
      <c r="L1027" s="208">
        <v>13.8819</v>
      </c>
      <c r="M1027" s="208">
        <v>11.682399999999999</v>
      </c>
    </row>
    <row r="1028" spans="1:13" x14ac:dyDescent="0.25">
      <c r="A1028" s="280">
        <v>44968</v>
      </c>
      <c r="B1028" s="102">
        <v>18</v>
      </c>
      <c r="C1028" s="208">
        <v>267.92419999999998</v>
      </c>
      <c r="D1028" s="208">
        <v>46.662199999999999</v>
      </c>
      <c r="E1028" s="208">
        <v>0.88759999999999994</v>
      </c>
      <c r="F1028" s="208">
        <v>3.512</v>
      </c>
      <c r="G1028" s="208">
        <v>9.2294</v>
      </c>
      <c r="H1028" s="208">
        <v>44.0259</v>
      </c>
      <c r="I1028" s="208">
        <v>17.328399999999998</v>
      </c>
      <c r="J1028" s="208">
        <v>100.6129</v>
      </c>
      <c r="K1028" s="208">
        <v>19.316400000000002</v>
      </c>
      <c r="L1028" s="208">
        <v>14.060700000000001</v>
      </c>
      <c r="M1028" s="208">
        <v>12.2887</v>
      </c>
    </row>
    <row r="1029" spans="1:13" x14ac:dyDescent="0.25">
      <c r="A1029" s="280">
        <v>44968</v>
      </c>
      <c r="B1029" s="102">
        <v>19</v>
      </c>
      <c r="C1029" s="208">
        <v>284.4975</v>
      </c>
      <c r="D1029" s="208">
        <v>50.546199999999999</v>
      </c>
      <c r="E1029" s="208">
        <v>0.95630000000000004</v>
      </c>
      <c r="F1029" s="208">
        <v>3.7431000000000001</v>
      </c>
      <c r="G1029" s="208">
        <v>9.9896999999999991</v>
      </c>
      <c r="H1029" s="208">
        <v>46.320399999999999</v>
      </c>
      <c r="I1029" s="208">
        <v>18.598500000000001</v>
      </c>
      <c r="J1029" s="208">
        <v>104.8796</v>
      </c>
      <c r="K1029" s="208">
        <v>20.321200000000001</v>
      </c>
      <c r="L1029" s="208">
        <v>16.057600000000001</v>
      </c>
      <c r="M1029" s="208">
        <v>13.084899999999999</v>
      </c>
    </row>
    <row r="1030" spans="1:13" x14ac:dyDescent="0.25">
      <c r="A1030" s="280">
        <v>44968</v>
      </c>
      <c r="B1030" s="102">
        <v>20</v>
      </c>
      <c r="C1030" s="208">
        <v>280.83069999999998</v>
      </c>
      <c r="D1030" s="208">
        <v>50.220100000000002</v>
      </c>
      <c r="E1030" s="208">
        <v>0.96630000000000005</v>
      </c>
      <c r="F1030" s="208">
        <v>3.6960999999999999</v>
      </c>
      <c r="G1030" s="208">
        <v>9.6547999999999998</v>
      </c>
      <c r="H1030" s="208">
        <v>45.5747</v>
      </c>
      <c r="I1030" s="208">
        <v>18.610199999999999</v>
      </c>
      <c r="J1030" s="208">
        <v>102.9909</v>
      </c>
      <c r="K1030" s="208">
        <v>20.093299999999999</v>
      </c>
      <c r="L1030" s="208">
        <v>16.231999999999999</v>
      </c>
      <c r="M1030" s="208">
        <v>12.792299999999999</v>
      </c>
    </row>
    <row r="1031" spans="1:13" x14ac:dyDescent="0.25">
      <c r="A1031" s="280">
        <v>44968</v>
      </c>
      <c r="B1031" s="102">
        <v>21</v>
      </c>
      <c r="C1031" s="208">
        <v>274.51479999999998</v>
      </c>
      <c r="D1031" s="208">
        <v>48.895299999999999</v>
      </c>
      <c r="E1031" s="208">
        <v>0.99170000000000003</v>
      </c>
      <c r="F1031" s="208">
        <v>3.5449999999999999</v>
      </c>
      <c r="G1031" s="208">
        <v>9.3627000000000002</v>
      </c>
      <c r="H1031" s="208">
        <v>44.128599999999999</v>
      </c>
      <c r="I1031" s="208">
        <v>18.2562</v>
      </c>
      <c r="J1031" s="208">
        <v>101.27370000000001</v>
      </c>
      <c r="K1031" s="208">
        <v>19.834900000000001</v>
      </c>
      <c r="L1031" s="208">
        <v>15.798999999999999</v>
      </c>
      <c r="M1031" s="208">
        <v>12.4277</v>
      </c>
    </row>
    <row r="1032" spans="1:13" x14ac:dyDescent="0.25">
      <c r="A1032" s="280">
        <v>44968</v>
      </c>
      <c r="B1032" s="102">
        <v>22</v>
      </c>
      <c r="C1032" s="208">
        <v>265.3657</v>
      </c>
      <c r="D1032" s="208">
        <v>46.951099999999997</v>
      </c>
      <c r="E1032" s="208">
        <v>0.92930000000000001</v>
      </c>
      <c r="F1032" s="208">
        <v>3.3803000000000001</v>
      </c>
      <c r="G1032" s="208">
        <v>8.9495000000000005</v>
      </c>
      <c r="H1032" s="208">
        <v>42.036099999999998</v>
      </c>
      <c r="I1032" s="208">
        <v>17.4236</v>
      </c>
      <c r="J1032" s="208">
        <v>98.749399999999994</v>
      </c>
      <c r="K1032" s="208">
        <v>19.167400000000001</v>
      </c>
      <c r="L1032" s="208">
        <v>15.84</v>
      </c>
      <c r="M1032" s="208">
        <v>11.939</v>
      </c>
    </row>
    <row r="1033" spans="1:13" x14ac:dyDescent="0.25">
      <c r="A1033" s="280">
        <v>44968</v>
      </c>
      <c r="B1033" s="102">
        <v>23</v>
      </c>
      <c r="C1033" s="208">
        <v>251.72909999999999</v>
      </c>
      <c r="D1033" s="208">
        <v>43.949100000000001</v>
      </c>
      <c r="E1033" s="208">
        <v>0.90600000000000003</v>
      </c>
      <c r="F1033" s="208">
        <v>3.1692999999999998</v>
      </c>
      <c r="G1033" s="208">
        <v>8.3957999999999995</v>
      </c>
      <c r="H1033" s="208">
        <v>39.472299999999997</v>
      </c>
      <c r="I1033" s="208">
        <v>16.192</v>
      </c>
      <c r="J1033" s="208">
        <v>94.616799999999998</v>
      </c>
      <c r="K1033" s="208">
        <v>18.2927</v>
      </c>
      <c r="L1033" s="208">
        <v>15.6869</v>
      </c>
      <c r="M1033" s="208">
        <v>11.0482</v>
      </c>
    </row>
    <row r="1034" spans="1:13" x14ac:dyDescent="0.25">
      <c r="A1034" s="280">
        <v>44968</v>
      </c>
      <c r="B1034" s="102">
        <v>24</v>
      </c>
      <c r="C1034" s="208">
        <v>238.1293</v>
      </c>
      <c r="D1034" s="208">
        <v>40.9405</v>
      </c>
      <c r="E1034" s="208">
        <v>0.87119999999999997</v>
      </c>
      <c r="F1034" s="208">
        <v>3.0106000000000002</v>
      </c>
      <c r="G1034" s="208">
        <v>7.7058</v>
      </c>
      <c r="H1034" s="208">
        <v>36.795999999999999</v>
      </c>
      <c r="I1034" s="208">
        <v>15.0893</v>
      </c>
      <c r="J1034" s="208">
        <v>90.645099999999999</v>
      </c>
      <c r="K1034" s="208">
        <v>17.4757</v>
      </c>
      <c r="L1034" s="208">
        <v>15.2225</v>
      </c>
      <c r="M1034" s="208">
        <v>10.3726</v>
      </c>
    </row>
    <row r="1035" spans="1:13" x14ac:dyDescent="0.25">
      <c r="A1035" s="280">
        <v>44969</v>
      </c>
      <c r="B1035" s="102">
        <v>1</v>
      </c>
      <c r="C1035" s="208">
        <v>228.4066</v>
      </c>
      <c r="D1035" s="208">
        <v>38.307699999999997</v>
      </c>
      <c r="E1035" s="208">
        <v>0.82799999999999996</v>
      </c>
      <c r="F1035" s="208">
        <v>2.8523999999999998</v>
      </c>
      <c r="G1035" s="208">
        <v>7.3455000000000004</v>
      </c>
      <c r="H1035" s="208">
        <v>34.893500000000003</v>
      </c>
      <c r="I1035" s="208">
        <v>14.162800000000001</v>
      </c>
      <c r="J1035" s="208">
        <v>87.374399999999994</v>
      </c>
      <c r="K1035" s="208">
        <v>17.3185</v>
      </c>
      <c r="L1035" s="208">
        <v>15.440799999999999</v>
      </c>
      <c r="M1035" s="208">
        <v>9.8829999999999991</v>
      </c>
    </row>
    <row r="1036" spans="1:13" x14ac:dyDescent="0.25">
      <c r="A1036" s="280">
        <v>44969</v>
      </c>
      <c r="B1036" s="102">
        <v>2</v>
      </c>
      <c r="C1036" s="208">
        <v>221.2611</v>
      </c>
      <c r="D1036" s="208">
        <v>36.199100000000001</v>
      </c>
      <c r="E1036" s="208">
        <v>0.81269999999999998</v>
      </c>
      <c r="F1036" s="208">
        <v>2.7256999999999998</v>
      </c>
      <c r="G1036" s="208">
        <v>7.1763000000000003</v>
      </c>
      <c r="H1036" s="208">
        <v>33.532600000000002</v>
      </c>
      <c r="I1036" s="208">
        <v>13.6395</v>
      </c>
      <c r="J1036" s="208">
        <v>85.414500000000004</v>
      </c>
      <c r="K1036" s="208">
        <v>16.953199999999999</v>
      </c>
      <c r="L1036" s="208">
        <v>15.137600000000001</v>
      </c>
      <c r="M1036" s="208">
        <v>9.6699000000000002</v>
      </c>
    </row>
    <row r="1037" spans="1:13" x14ac:dyDescent="0.25">
      <c r="A1037" s="280">
        <v>44969</v>
      </c>
      <c r="B1037" s="102">
        <v>3</v>
      </c>
      <c r="C1037" s="208">
        <v>218.06989999999999</v>
      </c>
      <c r="D1037" s="208">
        <v>35.172199999999997</v>
      </c>
      <c r="E1037" s="208">
        <v>0.77529999999999999</v>
      </c>
      <c r="F1037" s="208">
        <v>2.6894999999999998</v>
      </c>
      <c r="G1037" s="208">
        <v>7.1051000000000002</v>
      </c>
      <c r="H1037" s="208">
        <v>32.893300000000004</v>
      </c>
      <c r="I1037" s="208">
        <v>13.325799999999999</v>
      </c>
      <c r="J1037" s="208">
        <v>84.329599999999999</v>
      </c>
      <c r="K1037" s="208">
        <v>17.326000000000001</v>
      </c>
      <c r="L1037" s="208">
        <v>14.8223</v>
      </c>
      <c r="M1037" s="208">
        <v>9.6308000000000007</v>
      </c>
    </row>
    <row r="1038" spans="1:13" x14ac:dyDescent="0.25">
      <c r="A1038" s="280">
        <v>44969</v>
      </c>
      <c r="B1038" s="102">
        <v>4</v>
      </c>
      <c r="C1038" s="208">
        <v>216.18610000000001</v>
      </c>
      <c r="D1038" s="208">
        <v>34.480400000000003</v>
      </c>
      <c r="E1038" s="208">
        <v>0.77669999999999995</v>
      </c>
      <c r="F1038" s="208">
        <v>2.6553</v>
      </c>
      <c r="G1038" s="208">
        <v>7.0340999999999996</v>
      </c>
      <c r="H1038" s="208">
        <v>32.576999999999998</v>
      </c>
      <c r="I1038" s="208">
        <v>13.2309</v>
      </c>
      <c r="J1038" s="208">
        <v>83.811899999999994</v>
      </c>
      <c r="K1038" s="208">
        <v>17.444700000000001</v>
      </c>
      <c r="L1038" s="208">
        <v>14.522500000000001</v>
      </c>
      <c r="M1038" s="208">
        <v>9.6525999999999996</v>
      </c>
    </row>
    <row r="1039" spans="1:13" x14ac:dyDescent="0.25">
      <c r="A1039" s="280">
        <v>44969</v>
      </c>
      <c r="B1039" s="102">
        <v>5</v>
      </c>
      <c r="C1039" s="208">
        <v>219.18559999999999</v>
      </c>
      <c r="D1039" s="208">
        <v>34.718400000000003</v>
      </c>
      <c r="E1039" s="208">
        <v>0.7782</v>
      </c>
      <c r="F1039" s="208">
        <v>2.742</v>
      </c>
      <c r="G1039" s="208">
        <v>7.1653000000000002</v>
      </c>
      <c r="H1039" s="208">
        <v>33.144399999999997</v>
      </c>
      <c r="I1039" s="208">
        <v>13.3352</v>
      </c>
      <c r="J1039" s="208">
        <v>84.653499999999994</v>
      </c>
      <c r="K1039" s="208">
        <v>17.994900000000001</v>
      </c>
      <c r="L1039" s="208">
        <v>14.741300000000001</v>
      </c>
      <c r="M1039" s="208">
        <v>9.9123999999999999</v>
      </c>
    </row>
    <row r="1040" spans="1:13" x14ac:dyDescent="0.25">
      <c r="A1040" s="280">
        <v>44969</v>
      </c>
      <c r="B1040" s="102">
        <v>6</v>
      </c>
      <c r="C1040" s="208">
        <v>225.41220000000001</v>
      </c>
      <c r="D1040" s="208">
        <v>35.4482</v>
      </c>
      <c r="E1040" s="208">
        <v>0.80610000000000004</v>
      </c>
      <c r="F1040" s="208">
        <v>2.8466999999999998</v>
      </c>
      <c r="G1040" s="208">
        <v>7.5153999999999996</v>
      </c>
      <c r="H1040" s="208">
        <v>34.424700000000001</v>
      </c>
      <c r="I1040" s="208">
        <v>13.651300000000001</v>
      </c>
      <c r="J1040" s="208">
        <v>86.561199999999999</v>
      </c>
      <c r="K1040" s="208">
        <v>18.677800000000001</v>
      </c>
      <c r="L1040" s="208">
        <v>15.0458</v>
      </c>
      <c r="M1040" s="208">
        <v>10.435</v>
      </c>
    </row>
    <row r="1041" spans="1:13" x14ac:dyDescent="0.25">
      <c r="A1041" s="280">
        <v>44969</v>
      </c>
      <c r="B1041" s="102">
        <v>7</v>
      </c>
      <c r="C1041" s="208">
        <v>236.20930000000001</v>
      </c>
      <c r="D1041" s="208">
        <v>37.662199999999999</v>
      </c>
      <c r="E1041" s="208">
        <v>0.84319999999999995</v>
      </c>
      <c r="F1041" s="208">
        <v>3.0941999999999998</v>
      </c>
      <c r="G1041" s="208">
        <v>8.0843000000000007</v>
      </c>
      <c r="H1041" s="208">
        <v>36.5077</v>
      </c>
      <c r="I1041" s="208">
        <v>14.142899999999999</v>
      </c>
      <c r="J1041" s="208">
        <v>89.885000000000005</v>
      </c>
      <c r="K1041" s="208">
        <v>19.7224</v>
      </c>
      <c r="L1041" s="208">
        <v>15.0709</v>
      </c>
      <c r="M1041" s="208">
        <v>11.1965</v>
      </c>
    </row>
    <row r="1042" spans="1:13" x14ac:dyDescent="0.25">
      <c r="A1042" s="280">
        <v>44969</v>
      </c>
      <c r="B1042" s="102">
        <v>8</v>
      </c>
      <c r="C1042" s="208">
        <v>244.00919999999999</v>
      </c>
      <c r="D1042" s="208">
        <v>40.503799999999998</v>
      </c>
      <c r="E1042" s="208">
        <v>0.88329999999999997</v>
      </c>
      <c r="F1042" s="208">
        <v>3.3658000000000001</v>
      </c>
      <c r="G1042" s="208">
        <v>8.7073999999999998</v>
      </c>
      <c r="H1042" s="208">
        <v>37.486499999999999</v>
      </c>
      <c r="I1042" s="208">
        <v>14.5382</v>
      </c>
      <c r="J1042" s="208">
        <v>92.436199999999999</v>
      </c>
      <c r="K1042" s="208">
        <v>20.423400000000001</v>
      </c>
      <c r="L1042" s="208">
        <v>13.861000000000001</v>
      </c>
      <c r="M1042" s="208">
        <v>11.803599999999999</v>
      </c>
    </row>
    <row r="1043" spans="1:13" x14ac:dyDescent="0.25">
      <c r="A1043" s="280">
        <v>44969</v>
      </c>
      <c r="B1043" s="102">
        <v>9</v>
      </c>
      <c r="C1043" s="208">
        <v>246.315</v>
      </c>
      <c r="D1043" s="208">
        <v>42.054200000000002</v>
      </c>
      <c r="E1043" s="208">
        <v>0.85589999999999999</v>
      </c>
      <c r="F1043" s="208">
        <v>2.9527999999999999</v>
      </c>
      <c r="G1043" s="208">
        <v>8.1110000000000007</v>
      </c>
      <c r="H1043" s="208">
        <v>38.693600000000004</v>
      </c>
      <c r="I1043" s="208">
        <v>15.090299999999999</v>
      </c>
      <c r="J1043" s="208">
        <v>93.573499999999996</v>
      </c>
      <c r="K1043" s="208">
        <v>19.086500000000001</v>
      </c>
      <c r="L1043" s="208">
        <v>13.815799999999999</v>
      </c>
      <c r="M1043" s="208">
        <v>12.0814</v>
      </c>
    </row>
    <row r="1044" spans="1:13" x14ac:dyDescent="0.25">
      <c r="A1044" s="280">
        <v>44969</v>
      </c>
      <c r="B1044" s="102">
        <v>10</v>
      </c>
      <c r="C1044" s="208">
        <v>239.81549999999999</v>
      </c>
      <c r="D1044" s="208">
        <v>41.670999999999999</v>
      </c>
      <c r="E1044" s="208">
        <v>0.87849999999999995</v>
      </c>
      <c r="F1044" s="208">
        <v>2.6888999999999998</v>
      </c>
      <c r="G1044" s="208">
        <v>6.9751000000000003</v>
      </c>
      <c r="H1044" s="208">
        <v>37.759900000000002</v>
      </c>
      <c r="I1044" s="208">
        <v>15.8384</v>
      </c>
      <c r="J1044" s="208">
        <v>90.831900000000005</v>
      </c>
      <c r="K1044" s="208">
        <v>17.586400000000001</v>
      </c>
      <c r="L1044" s="208">
        <v>13.412000000000001</v>
      </c>
      <c r="M1044" s="208">
        <v>12.173400000000001</v>
      </c>
    </row>
    <row r="1045" spans="1:13" x14ac:dyDescent="0.25">
      <c r="A1045" s="280">
        <v>44969</v>
      </c>
      <c r="B1045" s="102">
        <v>11</v>
      </c>
      <c r="C1045" s="208">
        <v>233.84190000000001</v>
      </c>
      <c r="D1045" s="208">
        <v>40.817100000000003</v>
      </c>
      <c r="E1045" s="208">
        <v>0.81830000000000003</v>
      </c>
      <c r="F1045" s="208">
        <v>2.5264000000000002</v>
      </c>
      <c r="G1045" s="208">
        <v>5.6706000000000003</v>
      </c>
      <c r="H1045" s="208">
        <v>37.134</v>
      </c>
      <c r="I1045" s="208">
        <v>16.055</v>
      </c>
      <c r="J1045" s="208">
        <v>89.110799999999998</v>
      </c>
      <c r="K1045" s="208">
        <v>16.434100000000001</v>
      </c>
      <c r="L1045" s="208">
        <v>13.444100000000001</v>
      </c>
      <c r="M1045" s="208">
        <v>11.8315</v>
      </c>
    </row>
    <row r="1046" spans="1:13" x14ac:dyDescent="0.25">
      <c r="A1046" s="280">
        <v>44969</v>
      </c>
      <c r="B1046" s="102">
        <v>12</v>
      </c>
      <c r="C1046" s="208">
        <v>231.12530000000001</v>
      </c>
      <c r="D1046" s="208">
        <v>40.337400000000002</v>
      </c>
      <c r="E1046" s="208">
        <v>0.78979999999999995</v>
      </c>
      <c r="F1046" s="208">
        <v>2.4618000000000002</v>
      </c>
      <c r="G1046" s="208">
        <v>4.9389000000000003</v>
      </c>
      <c r="H1046" s="208">
        <v>36.387099999999997</v>
      </c>
      <c r="I1046" s="208">
        <v>16.054400000000001</v>
      </c>
      <c r="J1046" s="208">
        <v>89.224999999999994</v>
      </c>
      <c r="K1046" s="208">
        <v>15.5852</v>
      </c>
      <c r="L1046" s="208">
        <v>13.914999999999999</v>
      </c>
      <c r="M1046" s="208">
        <v>11.4307</v>
      </c>
    </row>
    <row r="1047" spans="1:13" x14ac:dyDescent="0.25">
      <c r="A1047" s="280">
        <v>44969</v>
      </c>
      <c r="B1047" s="102">
        <v>13</v>
      </c>
      <c r="C1047" s="208">
        <v>227.0658</v>
      </c>
      <c r="D1047" s="208">
        <v>39.880899999999997</v>
      </c>
      <c r="E1047" s="208">
        <v>0.79169999999999996</v>
      </c>
      <c r="F1047" s="208">
        <v>2.3910999999999998</v>
      </c>
      <c r="G1047" s="208">
        <v>4.5673000000000004</v>
      </c>
      <c r="H1047" s="208">
        <v>35.977899999999998</v>
      </c>
      <c r="I1047" s="208">
        <v>15.476699999999999</v>
      </c>
      <c r="J1047" s="208">
        <v>88.578599999999994</v>
      </c>
      <c r="K1047" s="208">
        <v>15.087300000000001</v>
      </c>
      <c r="L1047" s="208">
        <v>13.2826</v>
      </c>
      <c r="M1047" s="208">
        <v>11.031700000000001</v>
      </c>
    </row>
    <row r="1048" spans="1:13" x14ac:dyDescent="0.25">
      <c r="A1048" s="280">
        <v>44969</v>
      </c>
      <c r="B1048" s="102">
        <v>14</v>
      </c>
      <c r="C1048" s="208">
        <v>226.28649999999999</v>
      </c>
      <c r="D1048" s="208">
        <v>39.785600000000002</v>
      </c>
      <c r="E1048" s="208">
        <v>0.79910000000000003</v>
      </c>
      <c r="F1048" s="208">
        <v>2.3797999999999999</v>
      </c>
      <c r="G1048" s="208">
        <v>4.5551000000000004</v>
      </c>
      <c r="H1048" s="208">
        <v>35.682000000000002</v>
      </c>
      <c r="I1048" s="208">
        <v>15.5342</v>
      </c>
      <c r="J1048" s="208">
        <v>88.727999999999994</v>
      </c>
      <c r="K1048" s="208">
        <v>14.434699999999999</v>
      </c>
      <c r="L1048" s="208">
        <v>13.6874</v>
      </c>
      <c r="M1048" s="208">
        <v>10.7006</v>
      </c>
    </row>
    <row r="1049" spans="1:13" x14ac:dyDescent="0.25">
      <c r="A1049" s="280">
        <v>44969</v>
      </c>
      <c r="B1049" s="102">
        <v>15</v>
      </c>
      <c r="C1049" s="208">
        <v>227.62100000000001</v>
      </c>
      <c r="D1049" s="208">
        <v>39.469700000000003</v>
      </c>
      <c r="E1049" s="208">
        <v>0.80210000000000004</v>
      </c>
      <c r="F1049" s="208">
        <v>2.3799000000000001</v>
      </c>
      <c r="G1049" s="208">
        <v>5.1299000000000001</v>
      </c>
      <c r="H1049" s="208">
        <v>36.244700000000002</v>
      </c>
      <c r="I1049" s="208">
        <v>15.481</v>
      </c>
      <c r="J1049" s="208">
        <v>89.495900000000006</v>
      </c>
      <c r="K1049" s="208">
        <v>13.9094</v>
      </c>
      <c r="L1049" s="208">
        <v>13.868499999999999</v>
      </c>
      <c r="M1049" s="208">
        <v>10.8399</v>
      </c>
    </row>
    <row r="1050" spans="1:13" x14ac:dyDescent="0.25">
      <c r="A1050" s="280">
        <v>44969</v>
      </c>
      <c r="B1050" s="102">
        <v>16</v>
      </c>
      <c r="C1050" s="208">
        <v>231.13210000000001</v>
      </c>
      <c r="D1050" s="208">
        <v>40.208199999999998</v>
      </c>
      <c r="E1050" s="208">
        <v>0.82550000000000001</v>
      </c>
      <c r="F1050" s="208">
        <v>2.4933999999999998</v>
      </c>
      <c r="G1050" s="208">
        <v>6.2484000000000002</v>
      </c>
      <c r="H1050" s="208">
        <v>37.352600000000002</v>
      </c>
      <c r="I1050" s="208">
        <v>15.417999999999999</v>
      </c>
      <c r="J1050" s="208">
        <v>90.893699999999995</v>
      </c>
      <c r="K1050" s="208">
        <v>13.828200000000001</v>
      </c>
      <c r="L1050" s="208">
        <v>13.1188</v>
      </c>
      <c r="M1050" s="208">
        <v>10.7453</v>
      </c>
    </row>
    <row r="1051" spans="1:13" x14ac:dyDescent="0.25">
      <c r="A1051" s="280">
        <v>44969</v>
      </c>
      <c r="B1051" s="102">
        <v>17</v>
      </c>
      <c r="C1051" s="208">
        <v>240.5856</v>
      </c>
      <c r="D1051" s="208">
        <v>41.450600000000001</v>
      </c>
      <c r="E1051" s="208">
        <v>0.84630000000000005</v>
      </c>
      <c r="F1051" s="208">
        <v>2.5705</v>
      </c>
      <c r="G1051" s="208">
        <v>7.3846999999999996</v>
      </c>
      <c r="H1051" s="208">
        <v>38.780299999999997</v>
      </c>
      <c r="I1051" s="208">
        <v>15.8558</v>
      </c>
      <c r="J1051" s="208">
        <v>94.005399999999995</v>
      </c>
      <c r="K1051" s="208">
        <v>15.6355</v>
      </c>
      <c r="L1051" s="208">
        <v>12.9148</v>
      </c>
      <c r="M1051" s="208">
        <v>11.1417</v>
      </c>
    </row>
    <row r="1052" spans="1:13" x14ac:dyDescent="0.25">
      <c r="A1052" s="280">
        <v>44969</v>
      </c>
      <c r="B1052" s="102">
        <v>18</v>
      </c>
      <c r="C1052" s="208">
        <v>257.06119999999999</v>
      </c>
      <c r="D1052" s="208">
        <v>44.370800000000003</v>
      </c>
      <c r="E1052" s="208">
        <v>0.87660000000000005</v>
      </c>
      <c r="F1052" s="208">
        <v>3.2498</v>
      </c>
      <c r="G1052" s="208">
        <v>8.5404</v>
      </c>
      <c r="H1052" s="208">
        <v>41.6372</v>
      </c>
      <c r="I1052" s="208">
        <v>16.8889</v>
      </c>
      <c r="J1052" s="208">
        <v>98.330299999999994</v>
      </c>
      <c r="K1052" s="208">
        <v>18.107099999999999</v>
      </c>
      <c r="L1052" s="208">
        <v>13.4154</v>
      </c>
      <c r="M1052" s="208">
        <v>11.6447</v>
      </c>
    </row>
    <row r="1053" spans="1:13" x14ac:dyDescent="0.25">
      <c r="A1053" s="280">
        <v>44969</v>
      </c>
      <c r="B1053" s="102">
        <v>19</v>
      </c>
      <c r="C1053" s="208">
        <v>271.69749999999999</v>
      </c>
      <c r="D1053" s="208">
        <v>48.350200000000001</v>
      </c>
      <c r="E1053" s="208">
        <v>0.97740000000000005</v>
      </c>
      <c r="F1053" s="208">
        <v>3.5392999999999999</v>
      </c>
      <c r="G1053" s="208">
        <v>9.0669000000000004</v>
      </c>
      <c r="H1053" s="208">
        <v>44.152900000000002</v>
      </c>
      <c r="I1053" s="208">
        <v>18.116700000000002</v>
      </c>
      <c r="J1053" s="208">
        <v>100.75449999999999</v>
      </c>
      <c r="K1053" s="208">
        <v>19.346399999999999</v>
      </c>
      <c r="L1053" s="208">
        <v>15.2765</v>
      </c>
      <c r="M1053" s="208">
        <v>12.1167</v>
      </c>
    </row>
    <row r="1054" spans="1:13" x14ac:dyDescent="0.25">
      <c r="A1054" s="280">
        <v>44969</v>
      </c>
      <c r="B1054" s="102">
        <v>20</v>
      </c>
      <c r="C1054" s="208">
        <v>269.71609999999998</v>
      </c>
      <c r="D1054" s="208">
        <v>47.838200000000001</v>
      </c>
      <c r="E1054" s="208">
        <v>0.98699999999999999</v>
      </c>
      <c r="F1054" s="208">
        <v>3.5596000000000001</v>
      </c>
      <c r="G1054" s="208">
        <v>8.9504000000000001</v>
      </c>
      <c r="H1054" s="208">
        <v>43.6982</v>
      </c>
      <c r="I1054" s="208">
        <v>18.220199999999998</v>
      </c>
      <c r="J1054" s="208">
        <v>99.647599999999997</v>
      </c>
      <c r="K1054" s="208">
        <v>19.414400000000001</v>
      </c>
      <c r="L1054" s="208">
        <v>15.435600000000001</v>
      </c>
      <c r="M1054" s="208">
        <v>11.9649</v>
      </c>
    </row>
    <row r="1055" spans="1:13" x14ac:dyDescent="0.25">
      <c r="A1055" s="280">
        <v>44969</v>
      </c>
      <c r="B1055" s="102">
        <v>21</v>
      </c>
      <c r="C1055" s="208">
        <v>268.73630000000003</v>
      </c>
      <c r="D1055" s="208">
        <v>47.818800000000003</v>
      </c>
      <c r="E1055" s="208">
        <v>0.97160000000000002</v>
      </c>
      <c r="F1055" s="208">
        <v>3.5379</v>
      </c>
      <c r="G1055" s="208">
        <v>8.7423999999999999</v>
      </c>
      <c r="H1055" s="208">
        <v>43.459499999999998</v>
      </c>
      <c r="I1055" s="208">
        <v>18.0989</v>
      </c>
      <c r="J1055" s="208">
        <v>99.163200000000003</v>
      </c>
      <c r="K1055" s="208">
        <v>19.753599999999999</v>
      </c>
      <c r="L1055" s="208">
        <v>15.401300000000001</v>
      </c>
      <c r="M1055" s="208">
        <v>11.789099999999999</v>
      </c>
    </row>
    <row r="1056" spans="1:13" x14ac:dyDescent="0.25">
      <c r="A1056" s="280">
        <v>44969</v>
      </c>
      <c r="B1056" s="102">
        <v>22</v>
      </c>
      <c r="C1056" s="208">
        <v>259.07580000000002</v>
      </c>
      <c r="D1056" s="208">
        <v>45.758400000000002</v>
      </c>
      <c r="E1056" s="208">
        <v>0.92730000000000001</v>
      </c>
      <c r="F1056" s="208">
        <v>3.3624000000000001</v>
      </c>
      <c r="G1056" s="208">
        <v>8.3938000000000006</v>
      </c>
      <c r="H1056" s="208">
        <v>41.395600000000002</v>
      </c>
      <c r="I1056" s="208">
        <v>17.2667</v>
      </c>
      <c r="J1056" s="208">
        <v>96.569599999999994</v>
      </c>
      <c r="K1056" s="208">
        <v>18.932200000000002</v>
      </c>
      <c r="L1056" s="208">
        <v>15.411099999999999</v>
      </c>
      <c r="M1056" s="208">
        <v>11.0587</v>
      </c>
    </row>
    <row r="1057" spans="1:13" x14ac:dyDescent="0.25">
      <c r="A1057" s="280">
        <v>44969</v>
      </c>
      <c r="B1057" s="102">
        <v>23</v>
      </c>
      <c r="C1057" s="208">
        <v>243.2604</v>
      </c>
      <c r="D1057" s="208">
        <v>42.525399999999998</v>
      </c>
      <c r="E1057" s="208">
        <v>0.83409999999999995</v>
      </c>
      <c r="F1057" s="208">
        <v>2.9895999999999998</v>
      </c>
      <c r="G1057" s="208">
        <v>7.7737999999999996</v>
      </c>
      <c r="H1057" s="208">
        <v>38.234999999999999</v>
      </c>
      <c r="I1057" s="208">
        <v>15.8736</v>
      </c>
      <c r="J1057" s="208">
        <v>91.782600000000002</v>
      </c>
      <c r="K1057" s="208">
        <v>17.906500000000001</v>
      </c>
      <c r="L1057" s="208">
        <v>15.0868</v>
      </c>
      <c r="M1057" s="208">
        <v>10.253</v>
      </c>
    </row>
    <row r="1058" spans="1:13" x14ac:dyDescent="0.25">
      <c r="A1058" s="280">
        <v>44969</v>
      </c>
      <c r="B1058" s="102">
        <v>24</v>
      </c>
      <c r="C1058" s="208">
        <v>228.43360000000001</v>
      </c>
      <c r="D1058" s="208">
        <v>38.890900000000002</v>
      </c>
      <c r="E1058" s="208">
        <v>0.79379999999999995</v>
      </c>
      <c r="F1058" s="208">
        <v>2.7292000000000001</v>
      </c>
      <c r="G1058" s="208">
        <v>7.2301000000000002</v>
      </c>
      <c r="H1058" s="208">
        <v>35.261699999999998</v>
      </c>
      <c r="I1058" s="208">
        <v>14.661199999999999</v>
      </c>
      <c r="J1058" s="208">
        <v>87.248199999999997</v>
      </c>
      <c r="K1058" s="208">
        <v>17.4693</v>
      </c>
      <c r="L1058" s="208">
        <v>14.525600000000001</v>
      </c>
      <c r="M1058" s="208">
        <v>9.6235999999999997</v>
      </c>
    </row>
    <row r="1059" spans="1:13" x14ac:dyDescent="0.25">
      <c r="A1059" s="280">
        <v>44970</v>
      </c>
      <c r="B1059" s="102">
        <v>1</v>
      </c>
      <c r="C1059" s="208">
        <v>219.85310000000001</v>
      </c>
      <c r="D1059" s="208">
        <v>36.131399999999999</v>
      </c>
      <c r="E1059" s="208">
        <v>0.77310000000000001</v>
      </c>
      <c r="F1059" s="208">
        <v>2.5205000000000002</v>
      </c>
      <c r="G1059" s="208">
        <v>6.9654999999999996</v>
      </c>
      <c r="H1059" s="208">
        <v>33.371499999999997</v>
      </c>
      <c r="I1059" s="208">
        <v>13.724399999999999</v>
      </c>
      <c r="J1059" s="208">
        <v>84.518600000000006</v>
      </c>
      <c r="K1059" s="208">
        <v>17.409600000000001</v>
      </c>
      <c r="L1059" s="208">
        <v>15.1532</v>
      </c>
      <c r="M1059" s="208">
        <v>9.2852999999999994</v>
      </c>
    </row>
    <row r="1060" spans="1:13" x14ac:dyDescent="0.25">
      <c r="A1060" s="280">
        <v>44970</v>
      </c>
      <c r="B1060" s="102">
        <v>2</v>
      </c>
      <c r="C1060" s="208">
        <v>214.90219999999999</v>
      </c>
      <c r="D1060" s="208">
        <v>34.568100000000001</v>
      </c>
      <c r="E1060" s="208">
        <v>0.74029999999999996</v>
      </c>
      <c r="F1060" s="208">
        <v>2.4603999999999999</v>
      </c>
      <c r="G1060" s="208">
        <v>6.9256000000000002</v>
      </c>
      <c r="H1060" s="208">
        <v>32.368200000000002</v>
      </c>
      <c r="I1060" s="208">
        <v>13.2296</v>
      </c>
      <c r="J1060" s="208">
        <v>82.969300000000004</v>
      </c>
      <c r="K1060" s="208">
        <v>17.5166</v>
      </c>
      <c r="L1060" s="208">
        <v>14.997999999999999</v>
      </c>
      <c r="M1060" s="208">
        <v>9.1260999999999992</v>
      </c>
    </row>
    <row r="1061" spans="1:13" x14ac:dyDescent="0.25">
      <c r="A1061" s="280">
        <v>44970</v>
      </c>
      <c r="B1061" s="102">
        <v>3</v>
      </c>
      <c r="C1061" s="208">
        <v>212.434</v>
      </c>
      <c r="D1061" s="208">
        <v>33.758200000000002</v>
      </c>
      <c r="E1061" s="208">
        <v>0.72719999999999996</v>
      </c>
      <c r="F1061" s="208">
        <v>2.4281000000000001</v>
      </c>
      <c r="G1061" s="208">
        <v>6.7320000000000002</v>
      </c>
      <c r="H1061" s="208">
        <v>32.373199999999997</v>
      </c>
      <c r="I1061" s="208">
        <v>12.932600000000001</v>
      </c>
      <c r="J1061" s="208">
        <v>82.798400000000001</v>
      </c>
      <c r="K1061" s="208">
        <v>17.550899999999999</v>
      </c>
      <c r="L1061" s="208">
        <v>14.014799999999999</v>
      </c>
      <c r="M1061" s="208">
        <v>9.1186000000000007</v>
      </c>
    </row>
    <row r="1062" spans="1:13" x14ac:dyDescent="0.25">
      <c r="A1062" s="280">
        <v>44970</v>
      </c>
      <c r="B1062" s="102">
        <v>4</v>
      </c>
      <c r="C1062" s="208">
        <v>214.07329999999999</v>
      </c>
      <c r="D1062" s="208">
        <v>33.751100000000001</v>
      </c>
      <c r="E1062" s="208">
        <v>0.70979999999999999</v>
      </c>
      <c r="F1062" s="208">
        <v>2.4781</v>
      </c>
      <c r="G1062" s="208">
        <v>6.8197999999999999</v>
      </c>
      <c r="H1062" s="208">
        <v>33.223100000000002</v>
      </c>
      <c r="I1062" s="208">
        <v>12.8605</v>
      </c>
      <c r="J1062" s="208">
        <v>83.766199999999998</v>
      </c>
      <c r="K1062" s="208">
        <v>17.936</v>
      </c>
      <c r="L1062" s="208">
        <v>13.2835</v>
      </c>
      <c r="M1062" s="208">
        <v>9.2452000000000005</v>
      </c>
    </row>
    <row r="1063" spans="1:13" x14ac:dyDescent="0.25">
      <c r="A1063" s="280">
        <v>44970</v>
      </c>
      <c r="B1063" s="102">
        <v>5</v>
      </c>
      <c r="C1063" s="208">
        <v>222.68729999999999</v>
      </c>
      <c r="D1063" s="208">
        <v>34.890300000000003</v>
      </c>
      <c r="E1063" s="208">
        <v>0.75039999999999996</v>
      </c>
      <c r="F1063" s="208">
        <v>2.6151</v>
      </c>
      <c r="G1063" s="208">
        <v>7.1387</v>
      </c>
      <c r="H1063" s="208">
        <v>35.689300000000003</v>
      </c>
      <c r="I1063" s="208">
        <v>13.193</v>
      </c>
      <c r="J1063" s="208">
        <v>86.504499999999993</v>
      </c>
      <c r="K1063" s="208">
        <v>18.610299999999999</v>
      </c>
      <c r="L1063" s="208">
        <v>13.617599999999999</v>
      </c>
      <c r="M1063" s="208">
        <v>9.6781000000000006</v>
      </c>
    </row>
    <row r="1064" spans="1:13" x14ac:dyDescent="0.25">
      <c r="A1064" s="280">
        <v>44970</v>
      </c>
      <c r="B1064" s="102">
        <v>6</v>
      </c>
      <c r="C1064" s="208">
        <v>242.41069999999999</v>
      </c>
      <c r="D1064" s="208">
        <v>37.527900000000002</v>
      </c>
      <c r="E1064" s="208">
        <v>0.80189999999999995</v>
      </c>
      <c r="F1064" s="208">
        <v>2.9771999999999998</v>
      </c>
      <c r="G1064" s="208">
        <v>7.9199000000000002</v>
      </c>
      <c r="H1064" s="208">
        <v>42.332000000000001</v>
      </c>
      <c r="I1064" s="208">
        <v>14.064399999999999</v>
      </c>
      <c r="J1064" s="208">
        <v>91.691699999999997</v>
      </c>
      <c r="K1064" s="208">
        <v>20.171700000000001</v>
      </c>
      <c r="L1064" s="208">
        <v>13.9841</v>
      </c>
      <c r="M1064" s="208">
        <v>10.9399</v>
      </c>
    </row>
    <row r="1065" spans="1:13" x14ac:dyDescent="0.25">
      <c r="A1065" s="280">
        <v>44970</v>
      </c>
      <c r="B1065" s="102">
        <v>7</v>
      </c>
      <c r="C1065" s="208">
        <v>270.33850000000001</v>
      </c>
      <c r="D1065" s="208">
        <v>43.107900000000001</v>
      </c>
      <c r="E1065" s="208">
        <v>1.2914000000000001</v>
      </c>
      <c r="F1065" s="208">
        <v>3.4424999999999999</v>
      </c>
      <c r="G1065" s="208">
        <v>9.0119000000000007</v>
      </c>
      <c r="H1065" s="208">
        <v>48.896799999999999</v>
      </c>
      <c r="I1065" s="208">
        <v>15.126300000000001</v>
      </c>
      <c r="J1065" s="208">
        <v>100.9785</v>
      </c>
      <c r="K1065" s="208">
        <v>21.801300000000001</v>
      </c>
      <c r="L1065" s="208">
        <v>14.231199999999999</v>
      </c>
      <c r="M1065" s="208">
        <v>12.450699999999999</v>
      </c>
    </row>
    <row r="1066" spans="1:13" x14ac:dyDescent="0.25">
      <c r="A1066" s="280">
        <v>44970</v>
      </c>
      <c r="B1066" s="102">
        <v>8</v>
      </c>
      <c r="C1066" s="208">
        <v>290.64960000000002</v>
      </c>
      <c r="D1066" s="208">
        <v>48.397399999999998</v>
      </c>
      <c r="E1066" s="208">
        <v>1.4027000000000001</v>
      </c>
      <c r="F1066" s="208">
        <v>3.8311000000000002</v>
      </c>
      <c r="G1066" s="208">
        <v>9.6603999999999992</v>
      </c>
      <c r="H1066" s="208">
        <v>52.349299999999999</v>
      </c>
      <c r="I1066" s="208">
        <v>15.448499999999999</v>
      </c>
      <c r="J1066" s="208">
        <v>109.9451</v>
      </c>
      <c r="K1066" s="208">
        <v>22.4389</v>
      </c>
      <c r="L1066" s="208">
        <v>13.5198</v>
      </c>
      <c r="M1066" s="208">
        <v>13.6564</v>
      </c>
    </row>
    <row r="1067" spans="1:13" x14ac:dyDescent="0.25">
      <c r="A1067" s="280">
        <v>44970</v>
      </c>
      <c r="B1067" s="102">
        <v>9</v>
      </c>
      <c r="C1067" s="208">
        <v>292.89069999999998</v>
      </c>
      <c r="D1067" s="208">
        <v>50.194000000000003</v>
      </c>
      <c r="E1067" s="208">
        <v>1.3279000000000001</v>
      </c>
      <c r="F1067" s="208">
        <v>3.3361000000000001</v>
      </c>
      <c r="G1067" s="208">
        <v>9.2256999999999998</v>
      </c>
      <c r="H1067" s="208">
        <v>53.217100000000002</v>
      </c>
      <c r="I1067" s="208">
        <v>16.226600000000001</v>
      </c>
      <c r="J1067" s="208">
        <v>111.80289999999999</v>
      </c>
      <c r="K1067" s="208">
        <v>19.988499999999998</v>
      </c>
      <c r="L1067" s="208">
        <v>13.822100000000001</v>
      </c>
      <c r="M1067" s="208">
        <v>13.7498</v>
      </c>
    </row>
    <row r="1068" spans="1:13" x14ac:dyDescent="0.25">
      <c r="A1068" s="280">
        <v>44970</v>
      </c>
      <c r="B1068" s="102">
        <v>10</v>
      </c>
      <c r="C1068" s="208">
        <v>288.39769999999999</v>
      </c>
      <c r="D1068" s="208">
        <v>51.316000000000003</v>
      </c>
      <c r="E1068" s="208">
        <v>1.2886</v>
      </c>
      <c r="F1068" s="208">
        <v>2.8708</v>
      </c>
      <c r="G1068" s="208">
        <v>8.0635999999999992</v>
      </c>
      <c r="H1068" s="208">
        <v>51.797600000000003</v>
      </c>
      <c r="I1068" s="208">
        <v>16.604600000000001</v>
      </c>
      <c r="J1068" s="208">
        <v>110.9671</v>
      </c>
      <c r="K1068" s="208">
        <v>18.487200000000001</v>
      </c>
      <c r="L1068" s="208">
        <v>13.696999999999999</v>
      </c>
      <c r="M1068" s="208">
        <v>13.305199999999999</v>
      </c>
    </row>
    <row r="1069" spans="1:13" x14ac:dyDescent="0.25">
      <c r="A1069" s="280">
        <v>44970</v>
      </c>
      <c r="B1069" s="102">
        <v>11</v>
      </c>
      <c r="C1069" s="208">
        <v>281.1112</v>
      </c>
      <c r="D1069" s="208">
        <v>50.397300000000001</v>
      </c>
      <c r="E1069" s="208">
        <v>1.2137</v>
      </c>
      <c r="F1069" s="208">
        <v>2.6998000000000002</v>
      </c>
      <c r="G1069" s="208">
        <v>6.9058999999999999</v>
      </c>
      <c r="H1069" s="208">
        <v>50.166699999999999</v>
      </c>
      <c r="I1069" s="208">
        <v>16.861899999999999</v>
      </c>
      <c r="J1069" s="208">
        <v>109.4285</v>
      </c>
      <c r="K1069" s="208">
        <v>17.47</v>
      </c>
      <c r="L1069" s="208">
        <v>13.0626</v>
      </c>
      <c r="M1069" s="208">
        <v>12.9048</v>
      </c>
    </row>
    <row r="1070" spans="1:13" x14ac:dyDescent="0.25">
      <c r="A1070" s="280">
        <v>44970</v>
      </c>
      <c r="B1070" s="102">
        <v>12</v>
      </c>
      <c r="C1070" s="208">
        <v>273.85140000000001</v>
      </c>
      <c r="D1070" s="208">
        <v>47.115000000000002</v>
      </c>
      <c r="E1070" s="208">
        <v>1.2021999999999999</v>
      </c>
      <c r="F1070" s="208">
        <v>2.4855</v>
      </c>
      <c r="G1070" s="208">
        <v>6.0477999999999996</v>
      </c>
      <c r="H1070" s="208">
        <v>48.716200000000001</v>
      </c>
      <c r="I1070" s="208">
        <v>16.7501</v>
      </c>
      <c r="J1070" s="208">
        <v>108.88079999999999</v>
      </c>
      <c r="K1070" s="208">
        <v>16.505600000000001</v>
      </c>
      <c r="L1070" s="208">
        <v>13.3873</v>
      </c>
      <c r="M1070" s="208">
        <v>12.760899999999999</v>
      </c>
    </row>
    <row r="1071" spans="1:13" x14ac:dyDescent="0.25">
      <c r="A1071" s="280">
        <v>44970</v>
      </c>
      <c r="B1071" s="102">
        <v>13</v>
      </c>
      <c r="C1071" s="208">
        <v>268.90260000000001</v>
      </c>
      <c r="D1071" s="208">
        <v>45.337899999999998</v>
      </c>
      <c r="E1071" s="208">
        <v>1.1668000000000001</v>
      </c>
      <c r="F1071" s="208">
        <v>2.4487000000000001</v>
      </c>
      <c r="G1071" s="208">
        <v>5.4753999999999996</v>
      </c>
      <c r="H1071" s="208">
        <v>48.6008</v>
      </c>
      <c r="I1071" s="208">
        <v>16.482199999999999</v>
      </c>
      <c r="J1071" s="208">
        <v>108.46380000000001</v>
      </c>
      <c r="K1071" s="208">
        <v>15.6745</v>
      </c>
      <c r="L1071" s="208">
        <v>12.8172</v>
      </c>
      <c r="M1071" s="208">
        <v>12.4353</v>
      </c>
    </row>
    <row r="1072" spans="1:13" x14ac:dyDescent="0.25">
      <c r="A1072" s="280">
        <v>44970</v>
      </c>
      <c r="B1072" s="102">
        <v>14</v>
      </c>
      <c r="C1072" s="208">
        <v>264.81509999999997</v>
      </c>
      <c r="D1072" s="208">
        <v>44.123399999999997</v>
      </c>
      <c r="E1072" s="208">
        <v>1.1312</v>
      </c>
      <c r="F1072" s="208">
        <v>2.5354999999999999</v>
      </c>
      <c r="G1072" s="208">
        <v>5.6425000000000001</v>
      </c>
      <c r="H1072" s="208">
        <v>47.962000000000003</v>
      </c>
      <c r="I1072" s="208">
        <v>16.580300000000001</v>
      </c>
      <c r="J1072" s="208">
        <v>106.29300000000001</v>
      </c>
      <c r="K1072" s="208">
        <v>14.769299999999999</v>
      </c>
      <c r="L1072" s="208">
        <v>13.701499999999999</v>
      </c>
      <c r="M1072" s="208">
        <v>12.0764</v>
      </c>
    </row>
    <row r="1073" spans="1:13" x14ac:dyDescent="0.25">
      <c r="A1073" s="280">
        <v>44970</v>
      </c>
      <c r="B1073" s="102">
        <v>15</v>
      </c>
      <c r="C1073" s="208">
        <v>262.07159999999999</v>
      </c>
      <c r="D1073" s="208">
        <v>43.676900000000003</v>
      </c>
      <c r="E1073" s="208">
        <v>1.1603000000000001</v>
      </c>
      <c r="F1073" s="208">
        <v>2.5442</v>
      </c>
      <c r="G1073" s="208">
        <v>6.0738000000000003</v>
      </c>
      <c r="H1073" s="208">
        <v>47.584699999999998</v>
      </c>
      <c r="I1073" s="208">
        <v>16.4132</v>
      </c>
      <c r="J1073" s="208">
        <v>106.20359999999999</v>
      </c>
      <c r="K1073" s="208">
        <v>14.2028</v>
      </c>
      <c r="L1073" s="208">
        <v>12.215</v>
      </c>
      <c r="M1073" s="208">
        <v>11.9971</v>
      </c>
    </row>
    <row r="1074" spans="1:13" x14ac:dyDescent="0.25">
      <c r="A1074" s="280">
        <v>44970</v>
      </c>
      <c r="B1074" s="102">
        <v>16</v>
      </c>
      <c r="C1074" s="208">
        <v>264.09269999999998</v>
      </c>
      <c r="D1074" s="208">
        <v>43.389899999999997</v>
      </c>
      <c r="E1074" s="208">
        <v>1.1691</v>
      </c>
      <c r="F1074" s="208">
        <v>2.6404000000000001</v>
      </c>
      <c r="G1074" s="208">
        <v>7.2838000000000003</v>
      </c>
      <c r="H1074" s="208">
        <v>48.045000000000002</v>
      </c>
      <c r="I1074" s="208">
        <v>16.360700000000001</v>
      </c>
      <c r="J1074" s="208">
        <v>105.58540000000001</v>
      </c>
      <c r="K1074" s="208">
        <v>14.308999999999999</v>
      </c>
      <c r="L1074" s="208">
        <v>12.9961</v>
      </c>
      <c r="M1074" s="208">
        <v>12.3133</v>
      </c>
    </row>
    <row r="1075" spans="1:13" x14ac:dyDescent="0.25">
      <c r="A1075" s="280">
        <v>44970</v>
      </c>
      <c r="B1075" s="102">
        <v>17</v>
      </c>
      <c r="C1075" s="208">
        <v>274.72449999999998</v>
      </c>
      <c r="D1075" s="208">
        <v>45.048699999999997</v>
      </c>
      <c r="E1075" s="208">
        <v>1.0795999999999999</v>
      </c>
      <c r="F1075" s="208">
        <v>2.8664999999999998</v>
      </c>
      <c r="G1075" s="208">
        <v>8.4905000000000008</v>
      </c>
      <c r="H1075" s="208">
        <v>48.943300000000001</v>
      </c>
      <c r="I1075" s="208">
        <v>16.8583</v>
      </c>
      <c r="J1075" s="208">
        <v>107.56010000000001</v>
      </c>
      <c r="K1075" s="208">
        <v>17.009799999999998</v>
      </c>
      <c r="L1075" s="208">
        <v>13.9389</v>
      </c>
      <c r="M1075" s="208">
        <v>12.928800000000001</v>
      </c>
    </row>
    <row r="1076" spans="1:13" x14ac:dyDescent="0.25">
      <c r="A1076" s="280">
        <v>44970</v>
      </c>
      <c r="B1076" s="102">
        <v>18</v>
      </c>
      <c r="C1076" s="208">
        <v>292.23869999999999</v>
      </c>
      <c r="D1076" s="208">
        <v>49.117800000000003</v>
      </c>
      <c r="E1076" s="208">
        <v>1.0535000000000001</v>
      </c>
      <c r="F1076" s="208">
        <v>3.5207999999999999</v>
      </c>
      <c r="G1076" s="208">
        <v>9.6164000000000005</v>
      </c>
      <c r="H1076" s="208">
        <v>52.373699999999999</v>
      </c>
      <c r="I1076" s="208">
        <v>18.069199999999999</v>
      </c>
      <c r="J1076" s="208">
        <v>110.3892</v>
      </c>
      <c r="K1076" s="208">
        <v>19.485299999999999</v>
      </c>
      <c r="L1076" s="208">
        <v>14.88</v>
      </c>
      <c r="M1076" s="208">
        <v>13.732799999999999</v>
      </c>
    </row>
    <row r="1077" spans="1:13" x14ac:dyDescent="0.25">
      <c r="A1077" s="280">
        <v>44970</v>
      </c>
      <c r="B1077" s="102">
        <v>19</v>
      </c>
      <c r="C1077" s="208">
        <v>306.86399999999998</v>
      </c>
      <c r="D1077" s="208">
        <v>53.089799999999997</v>
      </c>
      <c r="E1077" s="208">
        <v>1.1271</v>
      </c>
      <c r="F1077" s="208">
        <v>3.8199000000000001</v>
      </c>
      <c r="G1077" s="208">
        <v>10.5054</v>
      </c>
      <c r="H1077" s="208">
        <v>54.418900000000001</v>
      </c>
      <c r="I1077" s="208">
        <v>19.8324</v>
      </c>
      <c r="J1077" s="208">
        <v>112.39019999999999</v>
      </c>
      <c r="K1077" s="208">
        <v>20.467500000000001</v>
      </c>
      <c r="L1077" s="208">
        <v>16.739599999999999</v>
      </c>
      <c r="M1077" s="208">
        <v>14.4732</v>
      </c>
    </row>
    <row r="1078" spans="1:13" x14ac:dyDescent="0.25">
      <c r="A1078" s="280">
        <v>44970</v>
      </c>
      <c r="B1078" s="102">
        <v>20</v>
      </c>
      <c r="C1078" s="208">
        <v>301.18360000000001</v>
      </c>
      <c r="D1078" s="208">
        <v>52.082099999999997</v>
      </c>
      <c r="E1078" s="208">
        <v>1.1597999999999999</v>
      </c>
      <c r="F1078" s="208">
        <v>3.8239000000000001</v>
      </c>
      <c r="G1078" s="208">
        <v>10.210000000000001</v>
      </c>
      <c r="H1078" s="208">
        <v>53.247900000000001</v>
      </c>
      <c r="I1078" s="208">
        <v>19.765599999999999</v>
      </c>
      <c r="J1078" s="208">
        <v>109.0943</v>
      </c>
      <c r="K1078" s="208">
        <v>20.2895</v>
      </c>
      <c r="L1078" s="208">
        <v>17.146000000000001</v>
      </c>
      <c r="M1078" s="208">
        <v>14.3645</v>
      </c>
    </row>
    <row r="1079" spans="1:13" x14ac:dyDescent="0.25">
      <c r="A1079" s="280">
        <v>44970</v>
      </c>
      <c r="B1079" s="102">
        <v>21</v>
      </c>
      <c r="C1079" s="208">
        <v>290.99860000000001</v>
      </c>
      <c r="D1079" s="208">
        <v>50.561100000000003</v>
      </c>
      <c r="E1079" s="208">
        <v>1.1460999999999999</v>
      </c>
      <c r="F1079" s="208">
        <v>3.6621999999999999</v>
      </c>
      <c r="G1079" s="208">
        <v>9.8028999999999993</v>
      </c>
      <c r="H1079" s="208">
        <v>51.099400000000003</v>
      </c>
      <c r="I1079" s="208">
        <v>19.209099999999999</v>
      </c>
      <c r="J1079" s="208">
        <v>105.5609</v>
      </c>
      <c r="K1079" s="208">
        <v>19.808599999999998</v>
      </c>
      <c r="L1079" s="208">
        <v>16.515999999999998</v>
      </c>
      <c r="M1079" s="208">
        <v>13.632300000000001</v>
      </c>
    </row>
    <row r="1080" spans="1:13" x14ac:dyDescent="0.25">
      <c r="A1080" s="280">
        <v>44970</v>
      </c>
      <c r="B1080" s="102">
        <v>22</v>
      </c>
      <c r="C1080" s="208">
        <v>277.40069999999997</v>
      </c>
      <c r="D1080" s="208">
        <v>47.922600000000003</v>
      </c>
      <c r="E1080" s="208">
        <v>1.0903</v>
      </c>
      <c r="F1080" s="208">
        <v>3.4605999999999999</v>
      </c>
      <c r="G1080" s="208">
        <v>9.2492000000000001</v>
      </c>
      <c r="H1080" s="208">
        <v>48.019799999999996</v>
      </c>
      <c r="I1080" s="208">
        <v>17.968299999999999</v>
      </c>
      <c r="J1080" s="208">
        <v>101.6157</v>
      </c>
      <c r="K1080" s="208">
        <v>18.9466</v>
      </c>
      <c r="L1080" s="208">
        <v>16.4618</v>
      </c>
      <c r="M1080" s="208">
        <v>12.665800000000001</v>
      </c>
    </row>
    <row r="1081" spans="1:13" x14ac:dyDescent="0.25">
      <c r="A1081" s="280">
        <v>44970</v>
      </c>
      <c r="B1081" s="102">
        <v>23</v>
      </c>
      <c r="C1081" s="208">
        <v>257.19389999999999</v>
      </c>
      <c r="D1081" s="208">
        <v>43.411700000000003</v>
      </c>
      <c r="E1081" s="208">
        <v>1.0659000000000001</v>
      </c>
      <c r="F1081" s="208">
        <v>3.1591</v>
      </c>
      <c r="G1081" s="208">
        <v>8.4619999999999997</v>
      </c>
      <c r="H1081" s="208">
        <v>44.1342</v>
      </c>
      <c r="I1081" s="208">
        <v>16.287800000000001</v>
      </c>
      <c r="J1081" s="208">
        <v>94.643900000000002</v>
      </c>
      <c r="K1081" s="208">
        <v>17.752800000000001</v>
      </c>
      <c r="L1081" s="208">
        <v>16.687899999999999</v>
      </c>
      <c r="M1081" s="208">
        <v>11.5886</v>
      </c>
    </row>
    <row r="1082" spans="1:13" x14ac:dyDescent="0.25">
      <c r="A1082" s="280">
        <v>44970</v>
      </c>
      <c r="B1082" s="102">
        <v>24</v>
      </c>
      <c r="C1082" s="208">
        <v>241.1412</v>
      </c>
      <c r="D1082" s="208">
        <v>40.206099999999999</v>
      </c>
      <c r="E1082" s="208">
        <v>0.97960000000000003</v>
      </c>
      <c r="F1082" s="208">
        <v>2.9504000000000001</v>
      </c>
      <c r="G1082" s="208">
        <v>7.7542999999999997</v>
      </c>
      <c r="H1082" s="208">
        <v>41.169400000000003</v>
      </c>
      <c r="I1082" s="208">
        <v>14.995100000000001</v>
      </c>
      <c r="J1082" s="208">
        <v>89.195800000000006</v>
      </c>
      <c r="K1082" s="208">
        <v>17.1554</v>
      </c>
      <c r="L1082" s="208">
        <v>15.834</v>
      </c>
      <c r="M1082" s="208">
        <v>10.9011</v>
      </c>
    </row>
    <row r="1083" spans="1:13" x14ac:dyDescent="0.25">
      <c r="A1083" s="280">
        <v>44971</v>
      </c>
      <c r="B1083" s="102">
        <v>1</v>
      </c>
      <c r="C1083" s="208">
        <v>230.20179999999999</v>
      </c>
      <c r="D1083" s="208">
        <v>36.936100000000003</v>
      </c>
      <c r="E1083" s="208">
        <v>0.95079999999999998</v>
      </c>
      <c r="F1083" s="208">
        <v>2.7383000000000002</v>
      </c>
      <c r="G1083" s="208">
        <v>7.3402000000000003</v>
      </c>
      <c r="H1083" s="208">
        <v>38.866300000000003</v>
      </c>
      <c r="I1083" s="208">
        <v>14.0661</v>
      </c>
      <c r="J1083" s="208">
        <v>85.886700000000005</v>
      </c>
      <c r="K1083" s="208">
        <v>16.924600000000002</v>
      </c>
      <c r="L1083" s="208">
        <v>16.212299999999999</v>
      </c>
      <c r="M1083" s="208">
        <v>10.2804</v>
      </c>
    </row>
    <row r="1084" spans="1:13" x14ac:dyDescent="0.25">
      <c r="A1084" s="280">
        <v>44971</v>
      </c>
      <c r="B1084" s="102">
        <v>2</v>
      </c>
      <c r="C1084" s="208">
        <v>223.3253</v>
      </c>
      <c r="D1084" s="208">
        <v>35.5486</v>
      </c>
      <c r="E1084" s="208">
        <v>0.94030000000000002</v>
      </c>
      <c r="F1084" s="208">
        <v>2.6395</v>
      </c>
      <c r="G1084" s="208">
        <v>7.0072000000000001</v>
      </c>
      <c r="H1084" s="208">
        <v>37.133899999999997</v>
      </c>
      <c r="I1084" s="208">
        <v>13.5526</v>
      </c>
      <c r="J1084" s="208">
        <v>83.401700000000005</v>
      </c>
      <c r="K1084" s="208">
        <v>16.999700000000001</v>
      </c>
      <c r="L1084" s="208">
        <v>16.102</v>
      </c>
      <c r="M1084" s="208">
        <v>9.9998000000000005</v>
      </c>
    </row>
    <row r="1085" spans="1:13" x14ac:dyDescent="0.25">
      <c r="A1085" s="280">
        <v>44971</v>
      </c>
      <c r="B1085" s="102">
        <v>3</v>
      </c>
      <c r="C1085" s="208">
        <v>220.85470000000001</v>
      </c>
      <c r="D1085" s="208">
        <v>34.8613</v>
      </c>
      <c r="E1085" s="208">
        <v>0.87949999999999995</v>
      </c>
      <c r="F1085" s="208">
        <v>2.6230000000000002</v>
      </c>
      <c r="G1085" s="208">
        <v>6.9264999999999999</v>
      </c>
      <c r="H1085" s="208">
        <v>36.615200000000002</v>
      </c>
      <c r="I1085" s="208">
        <v>13.311400000000001</v>
      </c>
      <c r="J1085" s="208">
        <v>82.51</v>
      </c>
      <c r="K1085" s="208">
        <v>17.251799999999999</v>
      </c>
      <c r="L1085" s="208">
        <v>15.9267</v>
      </c>
      <c r="M1085" s="208">
        <v>9.9492999999999991</v>
      </c>
    </row>
    <row r="1086" spans="1:13" x14ac:dyDescent="0.25">
      <c r="A1086" s="280">
        <v>44971</v>
      </c>
      <c r="B1086" s="102">
        <v>4</v>
      </c>
      <c r="C1086" s="208">
        <v>220.8998</v>
      </c>
      <c r="D1086" s="208">
        <v>34.594299999999997</v>
      </c>
      <c r="E1086" s="208">
        <v>0.68289999999999995</v>
      </c>
      <c r="F1086" s="208">
        <v>2.6779000000000002</v>
      </c>
      <c r="G1086" s="208">
        <v>7.0327999999999999</v>
      </c>
      <c r="H1086" s="208">
        <v>37.033000000000001</v>
      </c>
      <c r="I1086" s="208">
        <v>13.236499999999999</v>
      </c>
      <c r="J1086" s="208">
        <v>82.510599999999997</v>
      </c>
      <c r="K1086" s="208">
        <v>17.752300000000002</v>
      </c>
      <c r="L1086" s="208">
        <v>15.252700000000001</v>
      </c>
      <c r="M1086" s="208">
        <v>10.126799999999999</v>
      </c>
    </row>
    <row r="1087" spans="1:13" x14ac:dyDescent="0.25">
      <c r="A1087" s="280">
        <v>44971</v>
      </c>
      <c r="B1087" s="102">
        <v>5</v>
      </c>
      <c r="C1087" s="208">
        <v>229.416</v>
      </c>
      <c r="D1087" s="208">
        <v>35.959800000000001</v>
      </c>
      <c r="E1087" s="208">
        <v>0.71730000000000005</v>
      </c>
      <c r="F1087" s="208">
        <v>2.8105000000000002</v>
      </c>
      <c r="G1087" s="208">
        <v>7.3638000000000003</v>
      </c>
      <c r="H1087" s="208">
        <v>39.1571</v>
      </c>
      <c r="I1087" s="208">
        <v>13.6084</v>
      </c>
      <c r="J1087" s="208">
        <v>85.069199999999995</v>
      </c>
      <c r="K1087" s="208">
        <v>18.6493</v>
      </c>
      <c r="L1087" s="208">
        <v>15.4474</v>
      </c>
      <c r="M1087" s="208">
        <v>10.6332</v>
      </c>
    </row>
    <row r="1088" spans="1:13" x14ac:dyDescent="0.25">
      <c r="A1088" s="280">
        <v>44971</v>
      </c>
      <c r="B1088" s="102">
        <v>6</v>
      </c>
      <c r="C1088" s="208">
        <v>248.40309999999999</v>
      </c>
      <c r="D1088" s="208">
        <v>38.9803</v>
      </c>
      <c r="E1088" s="208">
        <v>0.80910000000000004</v>
      </c>
      <c r="F1088" s="208">
        <v>3.0916999999999999</v>
      </c>
      <c r="G1088" s="208">
        <v>8.1327999999999996</v>
      </c>
      <c r="H1088" s="208">
        <v>44.587499999999999</v>
      </c>
      <c r="I1088" s="208">
        <v>14.5869</v>
      </c>
      <c r="J1088" s="208">
        <v>90.668199999999999</v>
      </c>
      <c r="K1088" s="208">
        <v>20.196899999999999</v>
      </c>
      <c r="L1088" s="208">
        <v>15.7461</v>
      </c>
      <c r="M1088" s="208">
        <v>11.6036</v>
      </c>
    </row>
    <row r="1089" spans="1:13" x14ac:dyDescent="0.25">
      <c r="A1089" s="280">
        <v>44971</v>
      </c>
      <c r="B1089" s="102">
        <v>7</v>
      </c>
      <c r="C1089" s="208">
        <v>277.48700000000002</v>
      </c>
      <c r="D1089" s="208">
        <v>44.636800000000001</v>
      </c>
      <c r="E1089" s="208">
        <v>1.2690999999999999</v>
      </c>
      <c r="F1089" s="208">
        <v>3.6120000000000001</v>
      </c>
      <c r="G1089" s="208">
        <v>9.2760999999999996</v>
      </c>
      <c r="H1089" s="208">
        <v>51.340200000000003</v>
      </c>
      <c r="I1089" s="208">
        <v>16.052199999999999</v>
      </c>
      <c r="J1089" s="208">
        <v>99.634600000000006</v>
      </c>
      <c r="K1089" s="208">
        <v>22.459599999999998</v>
      </c>
      <c r="L1089" s="208">
        <v>16.2347</v>
      </c>
      <c r="M1089" s="208">
        <v>12.9717</v>
      </c>
    </row>
    <row r="1090" spans="1:13" x14ac:dyDescent="0.25">
      <c r="A1090" s="280">
        <v>44971</v>
      </c>
      <c r="B1090" s="102">
        <v>8</v>
      </c>
      <c r="C1090" s="208">
        <v>297.55770000000001</v>
      </c>
      <c r="D1090" s="208">
        <v>50.261200000000002</v>
      </c>
      <c r="E1090" s="208">
        <v>1.4341999999999999</v>
      </c>
      <c r="F1090" s="208">
        <v>3.9708000000000001</v>
      </c>
      <c r="G1090" s="208">
        <v>10.48</v>
      </c>
      <c r="H1090" s="208">
        <v>53.9069</v>
      </c>
      <c r="I1090" s="208">
        <v>16.5047</v>
      </c>
      <c r="J1090" s="208">
        <v>108.8917</v>
      </c>
      <c r="K1090" s="208">
        <v>22.8323</v>
      </c>
      <c r="L1090" s="208">
        <v>15.1013</v>
      </c>
      <c r="M1090" s="208">
        <v>14.1746</v>
      </c>
    </row>
    <row r="1091" spans="1:13" x14ac:dyDescent="0.25">
      <c r="A1091" s="280">
        <v>44971</v>
      </c>
      <c r="B1091" s="102">
        <v>9</v>
      </c>
      <c r="C1091" s="208">
        <v>296.64249999999998</v>
      </c>
      <c r="D1091" s="208">
        <v>50.142400000000002</v>
      </c>
      <c r="E1091" s="208">
        <v>1.3529</v>
      </c>
      <c r="F1091" s="208">
        <v>3.5238</v>
      </c>
      <c r="G1091" s="208">
        <v>9.8756000000000004</v>
      </c>
      <c r="H1091" s="208">
        <v>53.556100000000001</v>
      </c>
      <c r="I1091" s="208">
        <v>16.280799999999999</v>
      </c>
      <c r="J1091" s="208">
        <v>110.7206</v>
      </c>
      <c r="K1091" s="208">
        <v>21.510400000000001</v>
      </c>
      <c r="L1091" s="208">
        <v>15.130100000000001</v>
      </c>
      <c r="M1091" s="208">
        <v>14.549799999999999</v>
      </c>
    </row>
    <row r="1092" spans="1:13" x14ac:dyDescent="0.25">
      <c r="A1092" s="280">
        <v>44971</v>
      </c>
      <c r="B1092" s="102">
        <v>10</v>
      </c>
      <c r="C1092" s="208">
        <v>292.54090000000002</v>
      </c>
      <c r="D1092" s="208">
        <v>49.334899999999998</v>
      </c>
      <c r="E1092" s="208">
        <v>1.3216000000000001</v>
      </c>
      <c r="F1092" s="208">
        <v>3.0764999999999998</v>
      </c>
      <c r="G1092" s="208">
        <v>8.8419000000000008</v>
      </c>
      <c r="H1092" s="208">
        <v>52.229500000000002</v>
      </c>
      <c r="I1092" s="208">
        <v>16.353100000000001</v>
      </c>
      <c r="J1092" s="208">
        <v>110.6998</v>
      </c>
      <c r="K1092" s="208">
        <v>20.547799999999999</v>
      </c>
      <c r="L1092" s="208">
        <v>15.1112</v>
      </c>
      <c r="M1092" s="208">
        <v>15.0246</v>
      </c>
    </row>
    <row r="1093" spans="1:13" x14ac:dyDescent="0.25">
      <c r="A1093" s="280">
        <v>44971</v>
      </c>
      <c r="B1093" s="102">
        <v>11</v>
      </c>
      <c r="C1093" s="208">
        <v>288.0967</v>
      </c>
      <c r="D1093" s="208">
        <v>48.339799999999997</v>
      </c>
      <c r="E1093" s="208">
        <v>1.3401000000000001</v>
      </c>
      <c r="F1093" s="208">
        <v>3.6945999999999999</v>
      </c>
      <c r="G1093" s="208">
        <v>8.4697999999999993</v>
      </c>
      <c r="H1093" s="208">
        <v>51.257800000000003</v>
      </c>
      <c r="I1093" s="208">
        <v>16.409300000000002</v>
      </c>
      <c r="J1093" s="208">
        <v>109.574</v>
      </c>
      <c r="K1093" s="208">
        <v>18.870799999999999</v>
      </c>
      <c r="L1093" s="208">
        <v>14.841900000000001</v>
      </c>
      <c r="M1093" s="208">
        <v>15.2986</v>
      </c>
    </row>
    <row r="1094" spans="1:13" x14ac:dyDescent="0.25">
      <c r="A1094" s="280">
        <v>44971</v>
      </c>
      <c r="B1094" s="102">
        <v>12</v>
      </c>
      <c r="C1094" s="208">
        <v>283.56420000000003</v>
      </c>
      <c r="D1094" s="208">
        <v>47.400300000000001</v>
      </c>
      <c r="E1094" s="208">
        <v>1.3282</v>
      </c>
      <c r="F1094" s="208">
        <v>3.4826999999999999</v>
      </c>
      <c r="G1094" s="208">
        <v>7.4676999999999998</v>
      </c>
      <c r="H1094" s="208">
        <v>51.310299999999998</v>
      </c>
      <c r="I1094" s="208">
        <v>15.9895</v>
      </c>
      <c r="J1094" s="208">
        <v>108.4619</v>
      </c>
      <c r="K1094" s="208">
        <v>18.065799999999999</v>
      </c>
      <c r="L1094" s="208">
        <v>15.206899999999999</v>
      </c>
      <c r="M1094" s="208">
        <v>14.850899999999999</v>
      </c>
    </row>
    <row r="1095" spans="1:13" x14ac:dyDescent="0.25">
      <c r="A1095" s="280">
        <v>44971</v>
      </c>
      <c r="B1095" s="102">
        <v>13</v>
      </c>
      <c r="C1095" s="208">
        <v>283.86500000000001</v>
      </c>
      <c r="D1095" s="208">
        <v>48.747599999999998</v>
      </c>
      <c r="E1095" s="208">
        <v>1.2275</v>
      </c>
      <c r="F1095" s="208">
        <v>2.9258999999999999</v>
      </c>
      <c r="G1095" s="208">
        <v>7.5221</v>
      </c>
      <c r="H1095" s="208">
        <v>52.798499999999997</v>
      </c>
      <c r="I1095" s="208">
        <v>15.742800000000001</v>
      </c>
      <c r="J1095" s="208">
        <v>108.5376</v>
      </c>
      <c r="K1095" s="208">
        <v>18.2182</v>
      </c>
      <c r="L1095" s="208">
        <v>14.5138</v>
      </c>
      <c r="M1095" s="208">
        <v>13.631</v>
      </c>
    </row>
    <row r="1096" spans="1:13" x14ac:dyDescent="0.25">
      <c r="A1096" s="280">
        <v>44971</v>
      </c>
      <c r="B1096" s="102">
        <v>14</v>
      </c>
      <c r="C1096" s="208">
        <v>288.76220000000001</v>
      </c>
      <c r="D1096" s="208">
        <v>48.8932</v>
      </c>
      <c r="E1096" s="208">
        <v>1.1941999999999999</v>
      </c>
      <c r="F1096" s="208">
        <v>2.6212</v>
      </c>
      <c r="G1096" s="208">
        <v>7.4678000000000004</v>
      </c>
      <c r="H1096" s="208">
        <v>52.251600000000003</v>
      </c>
      <c r="I1096" s="208">
        <v>15.529199999999999</v>
      </c>
      <c r="J1096" s="208">
        <v>113.1854</v>
      </c>
      <c r="K1096" s="208">
        <v>19.072800000000001</v>
      </c>
      <c r="L1096" s="208">
        <v>15.098599999999999</v>
      </c>
      <c r="M1096" s="208">
        <v>13.4482</v>
      </c>
    </row>
    <row r="1097" spans="1:13" x14ac:dyDescent="0.25">
      <c r="A1097" s="280">
        <v>44971</v>
      </c>
      <c r="B1097" s="102">
        <v>15</v>
      </c>
      <c r="C1097" s="208">
        <v>283.12729999999999</v>
      </c>
      <c r="D1097" s="208">
        <v>47.324800000000003</v>
      </c>
      <c r="E1097" s="208">
        <v>1.214</v>
      </c>
      <c r="F1097" s="208">
        <v>2.6021999999999998</v>
      </c>
      <c r="G1097" s="208">
        <v>8.3579000000000008</v>
      </c>
      <c r="H1097" s="208">
        <v>48.530299999999997</v>
      </c>
      <c r="I1097" s="208">
        <v>15.4344</v>
      </c>
      <c r="J1097" s="208">
        <v>112.1215</v>
      </c>
      <c r="K1097" s="208">
        <v>19.502800000000001</v>
      </c>
      <c r="L1097" s="208">
        <v>15.011200000000001</v>
      </c>
      <c r="M1097" s="208">
        <v>13.0282</v>
      </c>
    </row>
    <row r="1098" spans="1:13" x14ac:dyDescent="0.25">
      <c r="A1098" s="280">
        <v>44971</v>
      </c>
      <c r="B1098" s="102">
        <v>16</v>
      </c>
      <c r="C1098" s="208">
        <v>279.51139999999998</v>
      </c>
      <c r="D1098" s="208">
        <v>45.885300000000001</v>
      </c>
      <c r="E1098" s="208">
        <v>1.1204000000000001</v>
      </c>
      <c r="F1098" s="208">
        <v>2.7328999999999999</v>
      </c>
      <c r="G1098" s="208">
        <v>7.6559999999999997</v>
      </c>
      <c r="H1098" s="208">
        <v>49.130699999999997</v>
      </c>
      <c r="I1098" s="208">
        <v>15.801</v>
      </c>
      <c r="J1098" s="208">
        <v>111.1328</v>
      </c>
      <c r="K1098" s="208">
        <v>19.212700000000002</v>
      </c>
      <c r="L1098" s="208">
        <v>13.6092</v>
      </c>
      <c r="M1098" s="208">
        <v>13.230399999999999</v>
      </c>
    </row>
    <row r="1099" spans="1:13" x14ac:dyDescent="0.25">
      <c r="A1099" s="280">
        <v>44971</v>
      </c>
      <c r="B1099" s="102">
        <v>17</v>
      </c>
      <c r="C1099" s="208">
        <v>286.00450000000001</v>
      </c>
      <c r="D1099" s="208">
        <v>47.759900000000002</v>
      </c>
      <c r="E1099" s="208">
        <v>1.0697000000000001</v>
      </c>
      <c r="F1099" s="208">
        <v>2.8685999999999998</v>
      </c>
      <c r="G1099" s="208">
        <v>8.5553000000000008</v>
      </c>
      <c r="H1099" s="208">
        <v>50.456600000000002</v>
      </c>
      <c r="I1099" s="208">
        <v>16.819099999999999</v>
      </c>
      <c r="J1099" s="208">
        <v>110.7124</v>
      </c>
      <c r="K1099" s="208">
        <v>20.253499999999999</v>
      </c>
      <c r="L1099" s="208">
        <v>13.5533</v>
      </c>
      <c r="M1099" s="208">
        <v>13.956099999999999</v>
      </c>
    </row>
    <row r="1100" spans="1:13" x14ac:dyDescent="0.25">
      <c r="A1100" s="280">
        <v>44971</v>
      </c>
      <c r="B1100" s="102">
        <v>18</v>
      </c>
      <c r="C1100" s="208">
        <v>302.8546</v>
      </c>
      <c r="D1100" s="208">
        <v>51.8035</v>
      </c>
      <c r="E1100" s="208">
        <v>1.1479999999999999</v>
      </c>
      <c r="F1100" s="208">
        <v>3.7970999999999999</v>
      </c>
      <c r="G1100" s="208">
        <v>10.181900000000001</v>
      </c>
      <c r="H1100" s="208">
        <v>53.661099999999998</v>
      </c>
      <c r="I1100" s="208">
        <v>18.3705</v>
      </c>
      <c r="J1100" s="208">
        <v>114.3193</v>
      </c>
      <c r="K1100" s="208">
        <v>22.355399999999999</v>
      </c>
      <c r="L1100" s="208">
        <v>12.6219</v>
      </c>
      <c r="M1100" s="208">
        <v>14.5959</v>
      </c>
    </row>
    <row r="1101" spans="1:13" x14ac:dyDescent="0.25">
      <c r="A1101" s="280">
        <v>44971</v>
      </c>
      <c r="B1101" s="102">
        <v>19</v>
      </c>
      <c r="C1101" s="208">
        <v>316.62209999999999</v>
      </c>
      <c r="D1101" s="208">
        <v>56.166699999999999</v>
      </c>
      <c r="E1101" s="208">
        <v>1.2123999999999999</v>
      </c>
      <c r="F1101" s="208">
        <v>4.1543999999999999</v>
      </c>
      <c r="G1101" s="208">
        <v>10.9642</v>
      </c>
      <c r="H1101" s="208">
        <v>56.21</v>
      </c>
      <c r="I1101" s="208">
        <v>20.023800000000001</v>
      </c>
      <c r="J1101" s="208">
        <v>116.9007</v>
      </c>
      <c r="K1101" s="208">
        <v>23.148499999999999</v>
      </c>
      <c r="L1101" s="208">
        <v>12.4717</v>
      </c>
      <c r="M1101" s="208">
        <v>15.3697</v>
      </c>
    </row>
    <row r="1102" spans="1:13" x14ac:dyDescent="0.25">
      <c r="A1102" s="280">
        <v>44971</v>
      </c>
      <c r="B1102" s="102">
        <v>20</v>
      </c>
      <c r="C1102" s="208">
        <v>310.47969999999998</v>
      </c>
      <c r="D1102" s="208">
        <v>55.688200000000002</v>
      </c>
      <c r="E1102" s="208">
        <v>1.2024999999999999</v>
      </c>
      <c r="F1102" s="208">
        <v>4.1417000000000002</v>
      </c>
      <c r="G1102" s="208">
        <v>10.699400000000001</v>
      </c>
      <c r="H1102" s="208">
        <v>54.999099999999999</v>
      </c>
      <c r="I1102" s="208">
        <v>20.066700000000001</v>
      </c>
      <c r="J1102" s="208">
        <v>113.7458</v>
      </c>
      <c r="K1102" s="208">
        <v>22.819500000000001</v>
      </c>
      <c r="L1102" s="208">
        <v>12.152799999999999</v>
      </c>
      <c r="M1102" s="208">
        <v>14.964</v>
      </c>
    </row>
    <row r="1103" spans="1:13" x14ac:dyDescent="0.25">
      <c r="A1103" s="280">
        <v>44971</v>
      </c>
      <c r="B1103" s="102">
        <v>21</v>
      </c>
      <c r="C1103" s="208">
        <v>301.52480000000003</v>
      </c>
      <c r="D1103" s="208">
        <v>53.970799999999997</v>
      </c>
      <c r="E1103" s="208">
        <v>1.2253000000000001</v>
      </c>
      <c r="F1103" s="208">
        <v>4.0027999999999997</v>
      </c>
      <c r="G1103" s="208">
        <v>10.1797</v>
      </c>
      <c r="H1103" s="208">
        <v>53.413899999999998</v>
      </c>
      <c r="I1103" s="208">
        <v>19.728000000000002</v>
      </c>
      <c r="J1103" s="208">
        <v>110.5651</v>
      </c>
      <c r="K1103" s="208">
        <v>22.497900000000001</v>
      </c>
      <c r="L1103" s="208">
        <v>11.673500000000001</v>
      </c>
      <c r="M1103" s="208">
        <v>14.267799999999999</v>
      </c>
    </row>
    <row r="1104" spans="1:13" x14ac:dyDescent="0.25">
      <c r="A1104" s="280">
        <v>44971</v>
      </c>
      <c r="B1104" s="102">
        <v>22</v>
      </c>
      <c r="C1104" s="208">
        <v>288.08690000000001</v>
      </c>
      <c r="D1104" s="208">
        <v>51.116399999999999</v>
      </c>
      <c r="E1104" s="208">
        <v>1.1494</v>
      </c>
      <c r="F1104" s="208">
        <v>3.7631999999999999</v>
      </c>
      <c r="G1104" s="208">
        <v>9.6735000000000007</v>
      </c>
      <c r="H1104" s="208">
        <v>50.825800000000001</v>
      </c>
      <c r="I1104" s="208">
        <v>18.420200000000001</v>
      </c>
      <c r="J1104" s="208">
        <v>106.5911</v>
      </c>
      <c r="K1104" s="208">
        <v>21.491800000000001</v>
      </c>
      <c r="L1104" s="208">
        <v>11.7805</v>
      </c>
      <c r="M1104" s="208">
        <v>13.275</v>
      </c>
    </row>
    <row r="1105" spans="1:13" x14ac:dyDescent="0.25">
      <c r="A1105" s="280">
        <v>44971</v>
      </c>
      <c r="B1105" s="102">
        <v>23</v>
      </c>
      <c r="C1105" s="208">
        <v>268.28800000000001</v>
      </c>
      <c r="D1105" s="208">
        <v>46.875</v>
      </c>
      <c r="E1105" s="208">
        <v>1.0934999999999999</v>
      </c>
      <c r="F1105" s="208">
        <v>3.4304000000000001</v>
      </c>
      <c r="G1105" s="208">
        <v>8.9191000000000003</v>
      </c>
      <c r="H1105" s="208">
        <v>46.569499999999998</v>
      </c>
      <c r="I1105" s="208">
        <v>16.7925</v>
      </c>
      <c r="J1105" s="208">
        <v>99.718400000000003</v>
      </c>
      <c r="K1105" s="208">
        <v>20.299399999999999</v>
      </c>
      <c r="L1105" s="208">
        <v>12.2462</v>
      </c>
      <c r="M1105" s="208">
        <v>12.343999999999999</v>
      </c>
    </row>
    <row r="1106" spans="1:13" x14ac:dyDescent="0.25">
      <c r="A1106" s="280">
        <v>44971</v>
      </c>
      <c r="B1106" s="102">
        <v>24</v>
      </c>
      <c r="C1106" s="208">
        <v>250.86850000000001</v>
      </c>
      <c r="D1106" s="208">
        <v>43.069099999999999</v>
      </c>
      <c r="E1106" s="208">
        <v>1.0427</v>
      </c>
      <c r="F1106" s="208">
        <v>3.1315</v>
      </c>
      <c r="G1106" s="208">
        <v>8.1485000000000003</v>
      </c>
      <c r="H1106" s="208">
        <v>42.869300000000003</v>
      </c>
      <c r="I1106" s="208">
        <v>15.5221</v>
      </c>
      <c r="J1106" s="208">
        <v>94.243099999999998</v>
      </c>
      <c r="K1106" s="208">
        <v>19.596900000000002</v>
      </c>
      <c r="L1106" s="208">
        <v>11.764200000000001</v>
      </c>
      <c r="M1106" s="208">
        <v>11.4811</v>
      </c>
    </row>
    <row r="1107" spans="1:13" x14ac:dyDescent="0.25">
      <c r="A1107" s="280">
        <v>44972</v>
      </c>
      <c r="B1107" s="102">
        <v>1</v>
      </c>
      <c r="C1107" s="208">
        <v>239.0873</v>
      </c>
      <c r="D1107" s="208">
        <v>39.838299999999997</v>
      </c>
      <c r="E1107" s="208">
        <v>1.0106999999999999</v>
      </c>
      <c r="F1107" s="208">
        <v>2.9476</v>
      </c>
      <c r="G1107" s="208">
        <v>7.7591999999999999</v>
      </c>
      <c r="H1107" s="208">
        <v>40.6175</v>
      </c>
      <c r="I1107" s="208">
        <v>14.587899999999999</v>
      </c>
      <c r="J1107" s="208">
        <v>90.418199999999999</v>
      </c>
      <c r="K1107" s="208">
        <v>19.048300000000001</v>
      </c>
      <c r="L1107" s="208">
        <v>11.942299999999999</v>
      </c>
      <c r="M1107" s="208">
        <v>10.917299999999999</v>
      </c>
    </row>
    <row r="1108" spans="1:13" x14ac:dyDescent="0.25">
      <c r="A1108" s="280">
        <v>44972</v>
      </c>
      <c r="B1108" s="102">
        <v>2</v>
      </c>
      <c r="C1108" s="208">
        <v>233.73939999999999</v>
      </c>
      <c r="D1108" s="208">
        <v>37.906199999999998</v>
      </c>
      <c r="E1108" s="208">
        <v>0.98440000000000005</v>
      </c>
      <c r="F1108" s="208">
        <v>2.8687999999999998</v>
      </c>
      <c r="G1108" s="208">
        <v>7.6055000000000001</v>
      </c>
      <c r="H1108" s="208">
        <v>40.169499999999999</v>
      </c>
      <c r="I1108" s="208">
        <v>14.1257</v>
      </c>
      <c r="J1108" s="208">
        <v>88.286199999999994</v>
      </c>
      <c r="K1108" s="208">
        <v>19.0763</v>
      </c>
      <c r="L1108" s="208">
        <v>11.885300000000001</v>
      </c>
      <c r="M1108" s="208">
        <v>10.8315</v>
      </c>
    </row>
    <row r="1109" spans="1:13" x14ac:dyDescent="0.25">
      <c r="A1109" s="280">
        <v>44972</v>
      </c>
      <c r="B1109" s="102">
        <v>3</v>
      </c>
      <c r="C1109" s="208">
        <v>231.71</v>
      </c>
      <c r="D1109" s="208">
        <v>36.8855</v>
      </c>
      <c r="E1109" s="208">
        <v>0.95330000000000004</v>
      </c>
      <c r="F1109" s="208">
        <v>2.8138000000000001</v>
      </c>
      <c r="G1109" s="208">
        <v>7.5698999999999996</v>
      </c>
      <c r="H1109" s="208">
        <v>40.615299999999998</v>
      </c>
      <c r="I1109" s="208">
        <v>13.904400000000001</v>
      </c>
      <c r="J1109" s="208">
        <v>87.684100000000001</v>
      </c>
      <c r="K1109" s="208">
        <v>19.2165</v>
      </c>
      <c r="L1109" s="208">
        <v>11.180400000000001</v>
      </c>
      <c r="M1109" s="208">
        <v>10.886799999999999</v>
      </c>
    </row>
    <row r="1110" spans="1:13" x14ac:dyDescent="0.25">
      <c r="A1110" s="280">
        <v>44972</v>
      </c>
      <c r="B1110" s="102">
        <v>4</v>
      </c>
      <c r="C1110" s="208">
        <v>232.7953</v>
      </c>
      <c r="D1110" s="208">
        <v>36.5976</v>
      </c>
      <c r="E1110" s="208">
        <v>0.77649999999999997</v>
      </c>
      <c r="F1110" s="208">
        <v>2.8687</v>
      </c>
      <c r="G1110" s="208">
        <v>7.7462</v>
      </c>
      <c r="H1110" s="208">
        <v>41.538499999999999</v>
      </c>
      <c r="I1110" s="208">
        <v>13.939</v>
      </c>
      <c r="J1110" s="208">
        <v>87.678399999999996</v>
      </c>
      <c r="K1110" s="208">
        <v>19.4527</v>
      </c>
      <c r="L1110" s="208">
        <v>11.158099999999999</v>
      </c>
      <c r="M1110" s="208">
        <v>11.0396</v>
      </c>
    </row>
    <row r="1111" spans="1:13" x14ac:dyDescent="0.25">
      <c r="A1111" s="280">
        <v>44972</v>
      </c>
      <c r="B1111" s="102">
        <v>5</v>
      </c>
      <c r="C1111" s="208">
        <v>241.28360000000001</v>
      </c>
      <c r="D1111" s="208">
        <v>37.7577</v>
      </c>
      <c r="E1111" s="208">
        <v>0.78710000000000002</v>
      </c>
      <c r="F1111" s="208">
        <v>3.0044</v>
      </c>
      <c r="G1111" s="208">
        <v>8.1484000000000005</v>
      </c>
      <c r="H1111" s="208">
        <v>43.393300000000004</v>
      </c>
      <c r="I1111" s="208">
        <v>14.3873</v>
      </c>
      <c r="J1111" s="208">
        <v>90.385099999999994</v>
      </c>
      <c r="K1111" s="208">
        <v>20.3645</v>
      </c>
      <c r="L1111" s="208">
        <v>11.5953</v>
      </c>
      <c r="M1111" s="208">
        <v>11.4605</v>
      </c>
    </row>
    <row r="1112" spans="1:13" x14ac:dyDescent="0.25">
      <c r="A1112" s="280">
        <v>44972</v>
      </c>
      <c r="B1112" s="102">
        <v>6</v>
      </c>
      <c r="C1112" s="208">
        <v>261.63470000000001</v>
      </c>
      <c r="D1112" s="208">
        <v>40.5077</v>
      </c>
      <c r="E1112" s="208">
        <v>0.88490000000000002</v>
      </c>
      <c r="F1112" s="208">
        <v>3.3193999999999999</v>
      </c>
      <c r="G1112" s="208">
        <v>8.9629999999999992</v>
      </c>
      <c r="H1112" s="208">
        <v>49.296199999999999</v>
      </c>
      <c r="I1112" s="208">
        <v>15.631399999999999</v>
      </c>
      <c r="J1112" s="208">
        <v>96.728499999999997</v>
      </c>
      <c r="K1112" s="208">
        <v>22.1236</v>
      </c>
      <c r="L1112" s="208">
        <v>11.7102</v>
      </c>
      <c r="M1112" s="208">
        <v>12.469799999999999</v>
      </c>
    </row>
    <row r="1113" spans="1:13" x14ac:dyDescent="0.25">
      <c r="A1113" s="280">
        <v>44972</v>
      </c>
      <c r="B1113" s="102">
        <v>7</v>
      </c>
      <c r="C1113" s="208">
        <v>289.05739999999997</v>
      </c>
      <c r="D1113" s="208">
        <v>45.623699999999999</v>
      </c>
      <c r="E1113" s="208">
        <v>1.3704000000000001</v>
      </c>
      <c r="F1113" s="208">
        <v>3.8565</v>
      </c>
      <c r="G1113" s="208">
        <v>10.1257</v>
      </c>
      <c r="H1113" s="208">
        <v>55.149799999999999</v>
      </c>
      <c r="I1113" s="208">
        <v>17.145499999999998</v>
      </c>
      <c r="J1113" s="208">
        <v>105.7111</v>
      </c>
      <c r="K1113" s="208">
        <v>24.4163</v>
      </c>
      <c r="L1113" s="208">
        <v>11.6501</v>
      </c>
      <c r="M1113" s="208">
        <v>14.0083</v>
      </c>
    </row>
    <row r="1114" spans="1:13" x14ac:dyDescent="0.25">
      <c r="A1114" s="280">
        <v>44972</v>
      </c>
      <c r="B1114" s="102">
        <v>8</v>
      </c>
      <c r="C1114" s="208">
        <v>306.9117</v>
      </c>
      <c r="D1114" s="208">
        <v>50.752200000000002</v>
      </c>
      <c r="E1114" s="208">
        <v>1.5024</v>
      </c>
      <c r="F1114" s="208">
        <v>4.2050000000000001</v>
      </c>
      <c r="G1114" s="208">
        <v>11.2842</v>
      </c>
      <c r="H1114" s="208">
        <v>57.566200000000002</v>
      </c>
      <c r="I1114" s="208">
        <v>17.404499999999999</v>
      </c>
      <c r="J1114" s="208">
        <v>114.2719</v>
      </c>
      <c r="K1114" s="208">
        <v>24.8141</v>
      </c>
      <c r="L1114" s="208">
        <v>9.7883999999999993</v>
      </c>
      <c r="M1114" s="208">
        <v>15.322800000000001</v>
      </c>
    </row>
    <row r="1115" spans="1:13" x14ac:dyDescent="0.25">
      <c r="A1115" s="280">
        <v>44972</v>
      </c>
      <c r="B1115" s="102">
        <v>9</v>
      </c>
      <c r="C1115" s="208">
        <v>303.38010000000003</v>
      </c>
      <c r="D1115" s="208">
        <v>50.470500000000001</v>
      </c>
      <c r="E1115" s="208">
        <v>1.3963000000000001</v>
      </c>
      <c r="F1115" s="208">
        <v>3.7225999999999999</v>
      </c>
      <c r="G1115" s="208">
        <v>10.5839</v>
      </c>
      <c r="H1115" s="208">
        <v>56.729399999999998</v>
      </c>
      <c r="I1115" s="208">
        <v>17.210899999999999</v>
      </c>
      <c r="J1115" s="208">
        <v>115.3112</v>
      </c>
      <c r="K1115" s="208">
        <v>21.849499999999999</v>
      </c>
      <c r="L1115" s="208">
        <v>10.904400000000001</v>
      </c>
      <c r="M1115" s="208">
        <v>15.2014</v>
      </c>
    </row>
    <row r="1116" spans="1:13" x14ac:dyDescent="0.25">
      <c r="A1116" s="280">
        <v>44972</v>
      </c>
      <c r="B1116" s="102">
        <v>10</v>
      </c>
      <c r="C1116" s="208">
        <v>296.38150000000002</v>
      </c>
      <c r="D1116" s="208">
        <v>49.352699999999999</v>
      </c>
      <c r="E1116" s="208">
        <v>1.3465</v>
      </c>
      <c r="F1116" s="208">
        <v>3.0213000000000001</v>
      </c>
      <c r="G1116" s="208">
        <v>9.2196999999999996</v>
      </c>
      <c r="H1116" s="208">
        <v>54.3324</v>
      </c>
      <c r="I1116" s="208">
        <v>16.831399999999999</v>
      </c>
      <c r="J1116" s="208">
        <v>114.8445</v>
      </c>
      <c r="K1116" s="208">
        <v>20.272300000000001</v>
      </c>
      <c r="L1116" s="208">
        <v>12.281599999999999</v>
      </c>
      <c r="M1116" s="208">
        <v>14.879099999999999</v>
      </c>
    </row>
    <row r="1117" spans="1:13" x14ac:dyDescent="0.25">
      <c r="A1117" s="280">
        <v>44972</v>
      </c>
      <c r="B1117" s="102">
        <v>11</v>
      </c>
      <c r="C1117" s="208">
        <v>287.34210000000002</v>
      </c>
      <c r="D1117" s="208">
        <v>48.045400000000001</v>
      </c>
      <c r="E1117" s="208">
        <v>1.2776000000000001</v>
      </c>
      <c r="F1117" s="208">
        <v>2.8068</v>
      </c>
      <c r="G1117" s="208">
        <v>8.1608000000000001</v>
      </c>
      <c r="H1117" s="208">
        <v>52.394300000000001</v>
      </c>
      <c r="I1117" s="208">
        <v>16.3261</v>
      </c>
      <c r="J1117" s="208">
        <v>112.86499999999999</v>
      </c>
      <c r="K1117" s="208">
        <v>19.202999999999999</v>
      </c>
      <c r="L1117" s="208">
        <v>12.028700000000001</v>
      </c>
      <c r="M1117" s="208">
        <v>14.234400000000001</v>
      </c>
    </row>
    <row r="1118" spans="1:13" x14ac:dyDescent="0.25">
      <c r="A1118" s="280">
        <v>44972</v>
      </c>
      <c r="B1118" s="102">
        <v>12</v>
      </c>
      <c r="C1118" s="208">
        <v>278.99</v>
      </c>
      <c r="D1118" s="208">
        <v>46.536900000000003</v>
      </c>
      <c r="E1118" s="208">
        <v>1.23</v>
      </c>
      <c r="F1118" s="208">
        <v>2.6284999999999998</v>
      </c>
      <c r="G1118" s="208">
        <v>6.9527999999999999</v>
      </c>
      <c r="H1118" s="208">
        <v>50.786299999999997</v>
      </c>
      <c r="I1118" s="208">
        <v>15.9579</v>
      </c>
      <c r="J1118" s="208">
        <v>110.6799</v>
      </c>
      <c r="K1118" s="208">
        <v>18.2422</v>
      </c>
      <c r="L1118" s="208">
        <v>12.122999999999999</v>
      </c>
      <c r="M1118" s="208">
        <v>13.852499999999999</v>
      </c>
    </row>
    <row r="1119" spans="1:13" x14ac:dyDescent="0.25">
      <c r="A1119" s="280">
        <v>44972</v>
      </c>
      <c r="B1119" s="102">
        <v>13</v>
      </c>
      <c r="C1119" s="208">
        <v>270.99880000000002</v>
      </c>
      <c r="D1119" s="208">
        <v>45.750300000000003</v>
      </c>
      <c r="E1119" s="208">
        <v>1.2016</v>
      </c>
      <c r="F1119" s="208">
        <v>2.6221000000000001</v>
      </c>
      <c r="G1119" s="208">
        <v>6.3102</v>
      </c>
      <c r="H1119" s="208">
        <v>48.996699999999997</v>
      </c>
      <c r="I1119" s="208">
        <v>15.6038</v>
      </c>
      <c r="J1119" s="208">
        <v>108.7561</v>
      </c>
      <c r="K1119" s="208">
        <v>17.339300000000001</v>
      </c>
      <c r="L1119" s="208">
        <v>11.167899999999999</v>
      </c>
      <c r="M1119" s="208">
        <v>13.2508</v>
      </c>
    </row>
    <row r="1120" spans="1:13" x14ac:dyDescent="0.25">
      <c r="A1120" s="280">
        <v>44972</v>
      </c>
      <c r="B1120" s="102">
        <v>14</v>
      </c>
      <c r="C1120" s="208">
        <v>266.09989999999999</v>
      </c>
      <c r="D1120" s="208">
        <v>44.497300000000003</v>
      </c>
      <c r="E1120" s="208">
        <v>1.1693</v>
      </c>
      <c r="F1120" s="208">
        <v>2.6446999999999998</v>
      </c>
      <c r="G1120" s="208">
        <v>6.1959</v>
      </c>
      <c r="H1120" s="208">
        <v>48.1873</v>
      </c>
      <c r="I1120" s="208">
        <v>15.532999999999999</v>
      </c>
      <c r="J1120" s="208">
        <v>107.3908</v>
      </c>
      <c r="K1120" s="208">
        <v>16.451699999999999</v>
      </c>
      <c r="L1120" s="208">
        <v>11.2919</v>
      </c>
      <c r="M1120" s="208">
        <v>12.738</v>
      </c>
    </row>
    <row r="1121" spans="1:13" x14ac:dyDescent="0.25">
      <c r="A1121" s="280">
        <v>44972</v>
      </c>
      <c r="B1121" s="102">
        <v>15</v>
      </c>
      <c r="C1121" s="208">
        <v>264.11419999999998</v>
      </c>
      <c r="D1121" s="208">
        <v>44.293799999999997</v>
      </c>
      <c r="E1121" s="208">
        <v>1.1900999999999999</v>
      </c>
      <c r="F1121" s="208">
        <v>2.6596000000000002</v>
      </c>
      <c r="G1121" s="208">
        <v>6.5004999999999997</v>
      </c>
      <c r="H1121" s="208">
        <v>47.381</v>
      </c>
      <c r="I1121" s="208">
        <v>15.5532</v>
      </c>
      <c r="J1121" s="208">
        <v>106.8997</v>
      </c>
      <c r="K1121" s="208">
        <v>15.8788</v>
      </c>
      <c r="L1121" s="208">
        <v>11.115399999999999</v>
      </c>
      <c r="M1121" s="208">
        <v>12.642099999999999</v>
      </c>
    </row>
    <row r="1122" spans="1:13" x14ac:dyDescent="0.25">
      <c r="A1122" s="280">
        <v>44972</v>
      </c>
      <c r="B1122" s="102">
        <v>16</v>
      </c>
      <c r="C1122" s="208">
        <v>265.85070000000002</v>
      </c>
      <c r="D1122" s="208">
        <v>44.466200000000001</v>
      </c>
      <c r="E1122" s="208">
        <v>1.1675</v>
      </c>
      <c r="F1122" s="208">
        <v>2.7397999999999998</v>
      </c>
      <c r="G1122" s="208">
        <v>7.3990999999999998</v>
      </c>
      <c r="H1122" s="208">
        <v>47.931100000000001</v>
      </c>
      <c r="I1122" s="208">
        <v>15.821999999999999</v>
      </c>
      <c r="J1122" s="208">
        <v>106.5338</v>
      </c>
      <c r="K1122" s="208">
        <v>16.067299999999999</v>
      </c>
      <c r="L1122" s="208">
        <v>10.974299999999999</v>
      </c>
      <c r="M1122" s="208">
        <v>12.749599999999999</v>
      </c>
    </row>
    <row r="1123" spans="1:13" x14ac:dyDescent="0.25">
      <c r="A1123" s="280">
        <v>44972</v>
      </c>
      <c r="B1123" s="102">
        <v>17</v>
      </c>
      <c r="C1123" s="208">
        <v>276.82049999999998</v>
      </c>
      <c r="D1123" s="208">
        <v>45.999600000000001</v>
      </c>
      <c r="E1123" s="208">
        <v>1.0362</v>
      </c>
      <c r="F1123" s="208">
        <v>2.8816999999999999</v>
      </c>
      <c r="G1123" s="208">
        <v>8.6517999999999997</v>
      </c>
      <c r="H1123" s="208">
        <v>49.531599999999997</v>
      </c>
      <c r="I1123" s="208">
        <v>16.504300000000001</v>
      </c>
      <c r="J1123" s="208">
        <v>109.20399999999999</v>
      </c>
      <c r="K1123" s="208">
        <v>18.394300000000001</v>
      </c>
      <c r="L1123" s="208">
        <v>11.2814</v>
      </c>
      <c r="M1123" s="208">
        <v>13.335599999999999</v>
      </c>
    </row>
    <row r="1124" spans="1:13" x14ac:dyDescent="0.25">
      <c r="A1124" s="280">
        <v>44972</v>
      </c>
      <c r="B1124" s="102">
        <v>18</v>
      </c>
      <c r="C1124" s="208">
        <v>295.11419999999998</v>
      </c>
      <c r="D1124" s="208">
        <v>50.052399999999999</v>
      </c>
      <c r="E1124" s="208">
        <v>1.1656</v>
      </c>
      <c r="F1124" s="208">
        <v>3.7618</v>
      </c>
      <c r="G1124" s="208">
        <v>9.8798999999999992</v>
      </c>
      <c r="H1124" s="208">
        <v>53.082700000000003</v>
      </c>
      <c r="I1124" s="208">
        <v>17.79</v>
      </c>
      <c r="J1124" s="208">
        <v>111.9838</v>
      </c>
      <c r="K1124" s="208">
        <v>21.180099999999999</v>
      </c>
      <c r="L1124" s="208">
        <v>12.1608</v>
      </c>
      <c r="M1124" s="208">
        <v>14.0571</v>
      </c>
    </row>
    <row r="1125" spans="1:13" x14ac:dyDescent="0.25">
      <c r="A1125" s="280">
        <v>44972</v>
      </c>
      <c r="B1125" s="102">
        <v>19</v>
      </c>
      <c r="C1125" s="208">
        <v>313.81580000000002</v>
      </c>
      <c r="D1125" s="208">
        <v>54.698599999999999</v>
      </c>
      <c r="E1125" s="208">
        <v>1.2493000000000001</v>
      </c>
      <c r="F1125" s="208">
        <v>4.1897000000000002</v>
      </c>
      <c r="G1125" s="208">
        <v>10.6976</v>
      </c>
      <c r="H1125" s="208">
        <v>56.228200000000001</v>
      </c>
      <c r="I1125" s="208">
        <v>19.738499999999998</v>
      </c>
      <c r="J1125" s="208">
        <v>115.02</v>
      </c>
      <c r="K1125" s="208">
        <v>22.6387</v>
      </c>
      <c r="L1125" s="208">
        <v>14.303699999999999</v>
      </c>
      <c r="M1125" s="208">
        <v>15.051500000000001</v>
      </c>
    </row>
    <row r="1126" spans="1:13" x14ac:dyDescent="0.25">
      <c r="A1126" s="280">
        <v>44972</v>
      </c>
      <c r="B1126" s="102">
        <v>20</v>
      </c>
      <c r="C1126" s="208">
        <v>309.50470000000001</v>
      </c>
      <c r="D1126" s="208">
        <v>53.8337</v>
      </c>
      <c r="E1126" s="208">
        <v>1.2499</v>
      </c>
      <c r="F1126" s="208">
        <v>4.1702000000000004</v>
      </c>
      <c r="G1126" s="208">
        <v>10.559699999999999</v>
      </c>
      <c r="H1126" s="208">
        <v>55.413899999999998</v>
      </c>
      <c r="I1126" s="208">
        <v>20.124300000000002</v>
      </c>
      <c r="J1126" s="208">
        <v>111.9696</v>
      </c>
      <c r="K1126" s="208">
        <v>22.680499999999999</v>
      </c>
      <c r="L1126" s="208">
        <v>14.750400000000001</v>
      </c>
      <c r="M1126" s="208">
        <v>14.7525</v>
      </c>
    </row>
    <row r="1127" spans="1:13" x14ac:dyDescent="0.25">
      <c r="A1127" s="280">
        <v>44972</v>
      </c>
      <c r="B1127" s="102">
        <v>21</v>
      </c>
      <c r="C1127" s="208">
        <v>302.9187</v>
      </c>
      <c r="D1127" s="208">
        <v>52.329700000000003</v>
      </c>
      <c r="E1127" s="208">
        <v>1.1936</v>
      </c>
      <c r="F1127" s="208">
        <v>3.9152</v>
      </c>
      <c r="G1127" s="208">
        <v>10.221500000000001</v>
      </c>
      <c r="H1127" s="208">
        <v>54.172499999999999</v>
      </c>
      <c r="I1127" s="208">
        <v>19.8078</v>
      </c>
      <c r="J1127" s="208">
        <v>109.9579</v>
      </c>
      <c r="K1127" s="208">
        <v>22.2256</v>
      </c>
      <c r="L1127" s="208">
        <v>15.032</v>
      </c>
      <c r="M1127" s="208">
        <v>14.062900000000001</v>
      </c>
    </row>
    <row r="1128" spans="1:13" x14ac:dyDescent="0.25">
      <c r="A1128" s="280">
        <v>44972</v>
      </c>
      <c r="B1128" s="102">
        <v>22</v>
      </c>
      <c r="C1128" s="208">
        <v>290.00209999999998</v>
      </c>
      <c r="D1128" s="208">
        <v>49.933399999999999</v>
      </c>
      <c r="E1128" s="208">
        <v>1.1261000000000001</v>
      </c>
      <c r="F1128" s="208">
        <v>3.6404000000000001</v>
      </c>
      <c r="G1128" s="208">
        <v>9.6401000000000003</v>
      </c>
      <c r="H1128" s="208">
        <v>51.5655</v>
      </c>
      <c r="I1128" s="208">
        <v>18.715399999999999</v>
      </c>
      <c r="J1128" s="208">
        <v>105.60809999999999</v>
      </c>
      <c r="K1128" s="208">
        <v>21.411999999999999</v>
      </c>
      <c r="L1128" s="208">
        <v>15.167199999999999</v>
      </c>
      <c r="M1128" s="208">
        <v>13.193899999999999</v>
      </c>
    </row>
    <row r="1129" spans="1:13" x14ac:dyDescent="0.25">
      <c r="A1129" s="280">
        <v>44972</v>
      </c>
      <c r="B1129" s="102">
        <v>23</v>
      </c>
      <c r="C1129" s="208">
        <v>270.30540000000002</v>
      </c>
      <c r="D1129" s="208">
        <v>45.850999999999999</v>
      </c>
      <c r="E1129" s="208">
        <v>1.0960000000000001</v>
      </c>
      <c r="F1129" s="208">
        <v>3.3523000000000001</v>
      </c>
      <c r="G1129" s="208">
        <v>8.7952999999999992</v>
      </c>
      <c r="H1129" s="208">
        <v>46.850900000000003</v>
      </c>
      <c r="I1129" s="208">
        <v>17.078399999999998</v>
      </c>
      <c r="J1129" s="208">
        <v>99.535700000000006</v>
      </c>
      <c r="K1129" s="208">
        <v>20.302600000000002</v>
      </c>
      <c r="L1129" s="208">
        <v>15.234400000000001</v>
      </c>
      <c r="M1129" s="208">
        <v>12.2088</v>
      </c>
    </row>
    <row r="1130" spans="1:13" x14ac:dyDescent="0.25">
      <c r="A1130" s="280">
        <v>44972</v>
      </c>
      <c r="B1130" s="102">
        <v>24</v>
      </c>
      <c r="C1130" s="208">
        <v>253.31309999999999</v>
      </c>
      <c r="D1130" s="208">
        <v>41.9529</v>
      </c>
      <c r="E1130" s="208">
        <v>1.02</v>
      </c>
      <c r="F1130" s="208">
        <v>3.1381999999999999</v>
      </c>
      <c r="G1130" s="208">
        <v>8.2173999999999996</v>
      </c>
      <c r="H1130" s="208">
        <v>43.295900000000003</v>
      </c>
      <c r="I1130" s="208">
        <v>15.755100000000001</v>
      </c>
      <c r="J1130" s="208">
        <v>94.188999999999993</v>
      </c>
      <c r="K1130" s="208">
        <v>19.565899999999999</v>
      </c>
      <c r="L1130" s="208">
        <v>14.826499999999999</v>
      </c>
      <c r="M1130" s="208">
        <v>11.3522</v>
      </c>
    </row>
    <row r="1131" spans="1:13" x14ac:dyDescent="0.25">
      <c r="A1131" s="280">
        <v>44973</v>
      </c>
      <c r="B1131" s="102">
        <v>1</v>
      </c>
      <c r="C1131" s="208">
        <v>242.24619999999999</v>
      </c>
      <c r="D1131" s="208">
        <v>38.941800000000001</v>
      </c>
      <c r="E1131" s="208">
        <v>0.97150000000000003</v>
      </c>
      <c r="F1131" s="208">
        <v>2.9647999999999999</v>
      </c>
      <c r="G1131" s="208">
        <v>7.9865000000000004</v>
      </c>
      <c r="H1131" s="208">
        <v>40.678600000000003</v>
      </c>
      <c r="I1131" s="208">
        <v>14.9078</v>
      </c>
      <c r="J1131" s="208">
        <v>90.719499999999996</v>
      </c>
      <c r="K1131" s="208">
        <v>19.429400000000001</v>
      </c>
      <c r="L1131" s="208">
        <v>14.821999999999999</v>
      </c>
      <c r="M1131" s="208">
        <v>10.824299999999999</v>
      </c>
    </row>
    <row r="1132" spans="1:13" x14ac:dyDescent="0.25">
      <c r="A1132" s="280">
        <v>44973</v>
      </c>
      <c r="B1132" s="102">
        <v>2</v>
      </c>
      <c r="C1132" s="208">
        <v>236.22229999999999</v>
      </c>
      <c r="D1132" s="208">
        <v>37.3688</v>
      </c>
      <c r="E1132" s="208">
        <v>0.93389999999999995</v>
      </c>
      <c r="F1132" s="208">
        <v>2.8843999999999999</v>
      </c>
      <c r="G1132" s="208">
        <v>7.9146999999999998</v>
      </c>
      <c r="H1132" s="208">
        <v>38.983899999999998</v>
      </c>
      <c r="I1132" s="208">
        <v>14.4964</v>
      </c>
      <c r="J1132" s="208">
        <v>88.668099999999995</v>
      </c>
      <c r="K1132" s="208">
        <v>19.556899999999999</v>
      </c>
      <c r="L1132" s="208">
        <v>14.744899999999999</v>
      </c>
      <c r="M1132" s="208">
        <v>10.670299999999999</v>
      </c>
    </row>
    <row r="1133" spans="1:13" x14ac:dyDescent="0.25">
      <c r="A1133" s="280">
        <v>44973</v>
      </c>
      <c r="B1133" s="102">
        <v>3</v>
      </c>
      <c r="C1133" s="208">
        <v>232.66540000000001</v>
      </c>
      <c r="D1133" s="208">
        <v>36.510199999999998</v>
      </c>
      <c r="E1133" s="208">
        <v>0.9143</v>
      </c>
      <c r="F1133" s="208">
        <v>2.8412999999999999</v>
      </c>
      <c r="G1133" s="208">
        <v>7.7046999999999999</v>
      </c>
      <c r="H1133" s="208">
        <v>38.591099999999997</v>
      </c>
      <c r="I1133" s="208">
        <v>14.2272</v>
      </c>
      <c r="J1133" s="208">
        <v>87.953400000000002</v>
      </c>
      <c r="K1133" s="208">
        <v>19.719799999999999</v>
      </c>
      <c r="L1133" s="208">
        <v>13.5114</v>
      </c>
      <c r="M1133" s="208">
        <v>10.692</v>
      </c>
    </row>
    <row r="1134" spans="1:13" x14ac:dyDescent="0.25">
      <c r="A1134" s="280">
        <v>44973</v>
      </c>
      <c r="B1134" s="102">
        <v>4</v>
      </c>
      <c r="C1134" s="208">
        <v>233.2732</v>
      </c>
      <c r="D1134" s="208">
        <v>36.514899999999997</v>
      </c>
      <c r="E1134" s="208">
        <v>0.75390000000000001</v>
      </c>
      <c r="F1134" s="208">
        <v>2.8969999999999998</v>
      </c>
      <c r="G1134" s="208">
        <v>7.8620999999999999</v>
      </c>
      <c r="H1134" s="208">
        <v>39.338000000000001</v>
      </c>
      <c r="I1134" s="208">
        <v>14.1655</v>
      </c>
      <c r="J1134" s="208">
        <v>88.147099999999995</v>
      </c>
      <c r="K1134" s="208">
        <v>20.159500000000001</v>
      </c>
      <c r="L1134" s="208">
        <v>12.6196</v>
      </c>
      <c r="M1134" s="208">
        <v>10.8156</v>
      </c>
    </row>
    <row r="1135" spans="1:13" x14ac:dyDescent="0.25">
      <c r="A1135" s="280">
        <v>44973</v>
      </c>
      <c r="B1135" s="102">
        <v>5</v>
      </c>
      <c r="C1135" s="208">
        <v>242.2841</v>
      </c>
      <c r="D1135" s="208">
        <v>37.776499999999999</v>
      </c>
      <c r="E1135" s="208">
        <v>0.78369999999999995</v>
      </c>
      <c r="F1135" s="208">
        <v>3.0364</v>
      </c>
      <c r="G1135" s="208">
        <v>8.1933000000000007</v>
      </c>
      <c r="H1135" s="208">
        <v>41.365600000000001</v>
      </c>
      <c r="I1135" s="208">
        <v>14.595599999999999</v>
      </c>
      <c r="J1135" s="208">
        <v>90.815100000000001</v>
      </c>
      <c r="K1135" s="208">
        <v>21.155100000000001</v>
      </c>
      <c r="L1135" s="208">
        <v>13.2323</v>
      </c>
      <c r="M1135" s="208">
        <v>11.330500000000001</v>
      </c>
    </row>
    <row r="1136" spans="1:13" x14ac:dyDescent="0.25">
      <c r="A1136" s="280">
        <v>44973</v>
      </c>
      <c r="B1136" s="102">
        <v>6</v>
      </c>
      <c r="C1136" s="208">
        <v>261.72239999999999</v>
      </c>
      <c r="D1136" s="208">
        <v>40.5486</v>
      </c>
      <c r="E1136" s="208">
        <v>0.85029999999999994</v>
      </c>
      <c r="F1136" s="208">
        <v>3.3900999999999999</v>
      </c>
      <c r="G1136" s="208">
        <v>9.1249000000000002</v>
      </c>
      <c r="H1136" s="208">
        <v>46.655700000000003</v>
      </c>
      <c r="I1136" s="208">
        <v>15.9215</v>
      </c>
      <c r="J1136" s="208">
        <v>96.507900000000006</v>
      </c>
      <c r="K1136" s="208">
        <v>22.7973</v>
      </c>
      <c r="L1136" s="208">
        <v>13.540100000000001</v>
      </c>
      <c r="M1136" s="208">
        <v>12.385999999999999</v>
      </c>
    </row>
    <row r="1137" spans="1:13" x14ac:dyDescent="0.25">
      <c r="A1137" s="280">
        <v>44973</v>
      </c>
      <c r="B1137" s="102">
        <v>7</v>
      </c>
      <c r="C1137" s="208">
        <v>289.40809999999999</v>
      </c>
      <c r="D1137" s="208">
        <v>45.964700000000001</v>
      </c>
      <c r="E1137" s="208">
        <v>1.4156</v>
      </c>
      <c r="F1137" s="208">
        <v>3.8565</v>
      </c>
      <c r="G1137" s="208">
        <v>10.375299999999999</v>
      </c>
      <c r="H1137" s="208">
        <v>52.691899999999997</v>
      </c>
      <c r="I1137" s="208">
        <v>17.4361</v>
      </c>
      <c r="J1137" s="208">
        <v>105.5765</v>
      </c>
      <c r="K1137" s="208">
        <v>24.892800000000001</v>
      </c>
      <c r="L1137" s="208">
        <v>13.412699999999999</v>
      </c>
      <c r="M1137" s="208">
        <v>13.786</v>
      </c>
    </row>
    <row r="1138" spans="1:13" x14ac:dyDescent="0.25">
      <c r="A1138" s="280">
        <v>44973</v>
      </c>
      <c r="B1138" s="102">
        <v>8</v>
      </c>
      <c r="C1138" s="208">
        <v>309.93799999999999</v>
      </c>
      <c r="D1138" s="208">
        <v>51.639800000000001</v>
      </c>
      <c r="E1138" s="208">
        <v>1.4978</v>
      </c>
      <c r="F1138" s="208">
        <v>3.1905000000000001</v>
      </c>
      <c r="G1138" s="208">
        <v>11.708600000000001</v>
      </c>
      <c r="H1138" s="208">
        <v>56.036900000000003</v>
      </c>
      <c r="I1138" s="208">
        <v>17.9618</v>
      </c>
      <c r="J1138" s="208">
        <v>115.17529999999999</v>
      </c>
      <c r="K1138" s="208">
        <v>24.930900000000001</v>
      </c>
      <c r="L1138" s="208">
        <v>12.701499999999999</v>
      </c>
      <c r="M1138" s="208">
        <v>15.094900000000001</v>
      </c>
    </row>
    <row r="1139" spans="1:13" x14ac:dyDescent="0.25">
      <c r="A1139" s="280">
        <v>44973</v>
      </c>
      <c r="B1139" s="102">
        <v>9</v>
      </c>
      <c r="C1139" s="208">
        <v>310.74520000000001</v>
      </c>
      <c r="D1139" s="208">
        <v>52.541200000000003</v>
      </c>
      <c r="E1139" s="208">
        <v>1.3974</v>
      </c>
      <c r="F1139" s="208">
        <v>4.0646000000000004</v>
      </c>
      <c r="G1139" s="208">
        <v>11.5181</v>
      </c>
      <c r="H1139" s="208">
        <v>56.055399999999999</v>
      </c>
      <c r="I1139" s="208">
        <v>17.9207</v>
      </c>
      <c r="J1139" s="208">
        <v>117.30289999999999</v>
      </c>
      <c r="K1139" s="208">
        <v>22.418500000000002</v>
      </c>
      <c r="L1139" s="208">
        <v>12.2707</v>
      </c>
      <c r="M1139" s="208">
        <v>15.255699999999999</v>
      </c>
    </row>
    <row r="1140" spans="1:13" x14ac:dyDescent="0.25">
      <c r="A1140" s="280">
        <v>44973</v>
      </c>
      <c r="B1140" s="102">
        <v>10</v>
      </c>
      <c r="C1140" s="208">
        <v>306.29730000000001</v>
      </c>
      <c r="D1140" s="208">
        <v>51.732900000000001</v>
      </c>
      <c r="E1140" s="208">
        <v>1.3516999999999999</v>
      </c>
      <c r="F1140" s="208">
        <v>3.8298000000000001</v>
      </c>
      <c r="G1140" s="208">
        <v>10.604799999999999</v>
      </c>
      <c r="H1140" s="208">
        <v>54.671999999999997</v>
      </c>
      <c r="I1140" s="208">
        <v>17.746400000000001</v>
      </c>
      <c r="J1140" s="208">
        <v>118.1314</v>
      </c>
      <c r="K1140" s="208">
        <v>20.7408</v>
      </c>
      <c r="L1140" s="208">
        <v>12.186999999999999</v>
      </c>
      <c r="M1140" s="208">
        <v>15.3005</v>
      </c>
    </row>
    <row r="1141" spans="1:13" x14ac:dyDescent="0.25">
      <c r="A1141" s="280">
        <v>44973</v>
      </c>
      <c r="B1141" s="102">
        <v>11</v>
      </c>
      <c r="C1141" s="208">
        <v>299.95710000000003</v>
      </c>
      <c r="D1141" s="208">
        <v>50.363199999999999</v>
      </c>
      <c r="E1141" s="208">
        <v>1.319</v>
      </c>
      <c r="F1141" s="208">
        <v>3.5691999999999999</v>
      </c>
      <c r="G1141" s="208">
        <v>9.5937999999999999</v>
      </c>
      <c r="H1141" s="208">
        <v>53.785400000000003</v>
      </c>
      <c r="I1141" s="208">
        <v>17.240600000000001</v>
      </c>
      <c r="J1141" s="208">
        <v>116.80589999999999</v>
      </c>
      <c r="K1141" s="208">
        <v>19.568999999999999</v>
      </c>
      <c r="L1141" s="208">
        <v>12.4833</v>
      </c>
      <c r="M1141" s="208">
        <v>15.2277</v>
      </c>
    </row>
    <row r="1142" spans="1:13" x14ac:dyDescent="0.25">
      <c r="A1142" s="280">
        <v>44973</v>
      </c>
      <c r="B1142" s="102">
        <v>12</v>
      </c>
      <c r="C1142" s="208">
        <v>294.6832</v>
      </c>
      <c r="D1142" s="208">
        <v>50.095999999999997</v>
      </c>
      <c r="E1142" s="208">
        <v>1.3061</v>
      </c>
      <c r="F1142" s="208">
        <v>3.3731</v>
      </c>
      <c r="G1142" s="208">
        <v>9.1478999999999999</v>
      </c>
      <c r="H1142" s="208">
        <v>51.781999999999996</v>
      </c>
      <c r="I1142" s="208">
        <v>16.595500000000001</v>
      </c>
      <c r="J1142" s="208">
        <v>116.41079999999999</v>
      </c>
      <c r="K1142" s="208">
        <v>18.649699999999999</v>
      </c>
      <c r="L1142" s="208">
        <v>12.482100000000001</v>
      </c>
      <c r="M1142" s="208">
        <v>14.84</v>
      </c>
    </row>
    <row r="1143" spans="1:13" x14ac:dyDescent="0.25">
      <c r="A1143" s="280">
        <v>44973</v>
      </c>
      <c r="B1143" s="102">
        <v>13</v>
      </c>
      <c r="C1143" s="208">
        <v>289.73540000000003</v>
      </c>
      <c r="D1143" s="208">
        <v>50.0944</v>
      </c>
      <c r="E1143" s="208">
        <v>1.2856000000000001</v>
      </c>
      <c r="F1143" s="208">
        <v>3.1560999999999999</v>
      </c>
      <c r="G1143" s="208">
        <v>8.8848000000000003</v>
      </c>
      <c r="H1143" s="208">
        <v>51.462200000000003</v>
      </c>
      <c r="I1143" s="208">
        <v>16.105399999999999</v>
      </c>
      <c r="J1143" s="208">
        <v>114.5543</v>
      </c>
      <c r="K1143" s="208">
        <v>17.520299999999999</v>
      </c>
      <c r="L1143" s="208">
        <v>12.127599999999999</v>
      </c>
      <c r="M1143" s="208">
        <v>14.544700000000001</v>
      </c>
    </row>
    <row r="1144" spans="1:13" x14ac:dyDescent="0.25">
      <c r="A1144" s="280">
        <v>44973</v>
      </c>
      <c r="B1144" s="102">
        <v>14</v>
      </c>
      <c r="C1144" s="208">
        <v>281.71629999999999</v>
      </c>
      <c r="D1144" s="208">
        <v>48.0306</v>
      </c>
      <c r="E1144" s="208">
        <v>1.2612000000000001</v>
      </c>
      <c r="F1144" s="208">
        <v>3.2565</v>
      </c>
      <c r="G1144" s="208">
        <v>7.3048000000000002</v>
      </c>
      <c r="H1144" s="208">
        <v>51.3825</v>
      </c>
      <c r="I1144" s="208">
        <v>16.0016</v>
      </c>
      <c r="J1144" s="208">
        <v>112.3342</v>
      </c>
      <c r="K1144" s="208">
        <v>16.734000000000002</v>
      </c>
      <c r="L1144" s="208">
        <v>11.4444</v>
      </c>
      <c r="M1144" s="208">
        <v>13.9665</v>
      </c>
    </row>
    <row r="1145" spans="1:13" x14ac:dyDescent="0.25">
      <c r="A1145" s="280">
        <v>44973</v>
      </c>
      <c r="B1145" s="102">
        <v>15</v>
      </c>
      <c r="C1145" s="208">
        <v>275.4898</v>
      </c>
      <c r="D1145" s="208">
        <v>46.696100000000001</v>
      </c>
      <c r="E1145" s="208">
        <v>1.2983</v>
      </c>
      <c r="F1145" s="208">
        <v>3.3271999999999999</v>
      </c>
      <c r="G1145" s="208">
        <v>7.4043000000000001</v>
      </c>
      <c r="H1145" s="208">
        <v>50.3996</v>
      </c>
      <c r="I1145" s="208">
        <v>16.020499999999998</v>
      </c>
      <c r="J1145" s="208">
        <v>109.0264</v>
      </c>
      <c r="K1145" s="208">
        <v>16.541799999999999</v>
      </c>
      <c r="L1145" s="208">
        <v>11.333600000000001</v>
      </c>
      <c r="M1145" s="208">
        <v>13.442</v>
      </c>
    </row>
    <row r="1146" spans="1:13" x14ac:dyDescent="0.25">
      <c r="A1146" s="280">
        <v>44973</v>
      </c>
      <c r="B1146" s="102">
        <v>16</v>
      </c>
      <c r="C1146" s="208">
        <v>277.1465</v>
      </c>
      <c r="D1146" s="208">
        <v>47.111699999999999</v>
      </c>
      <c r="E1146" s="208">
        <v>1.3108</v>
      </c>
      <c r="F1146" s="208">
        <v>3.4472</v>
      </c>
      <c r="G1146" s="208">
        <v>8.7077000000000009</v>
      </c>
      <c r="H1146" s="208">
        <v>49.854799999999997</v>
      </c>
      <c r="I1146" s="208">
        <v>16.2453</v>
      </c>
      <c r="J1146" s="208">
        <v>108.21550000000001</v>
      </c>
      <c r="K1146" s="208">
        <v>16.945399999999999</v>
      </c>
      <c r="L1146" s="208">
        <v>11.666700000000001</v>
      </c>
      <c r="M1146" s="208">
        <v>13.641400000000001</v>
      </c>
    </row>
    <row r="1147" spans="1:13" x14ac:dyDescent="0.25">
      <c r="A1147" s="280">
        <v>44973</v>
      </c>
      <c r="B1147" s="102">
        <v>17</v>
      </c>
      <c r="C1147" s="208">
        <v>285.94369999999998</v>
      </c>
      <c r="D1147" s="208">
        <v>48.812800000000003</v>
      </c>
      <c r="E1147" s="208">
        <v>1.1273</v>
      </c>
      <c r="F1147" s="208">
        <v>3.5962000000000001</v>
      </c>
      <c r="G1147" s="208">
        <v>9.5703999999999994</v>
      </c>
      <c r="H1147" s="208">
        <v>51.436900000000001</v>
      </c>
      <c r="I1147" s="208">
        <v>16.823699999999999</v>
      </c>
      <c r="J1147" s="208">
        <v>109.86109999999999</v>
      </c>
      <c r="K1147" s="208">
        <v>19.011700000000001</v>
      </c>
      <c r="L1147" s="208">
        <v>11.644399999999999</v>
      </c>
      <c r="M1147" s="208">
        <v>14.059200000000001</v>
      </c>
    </row>
    <row r="1148" spans="1:13" x14ac:dyDescent="0.25">
      <c r="A1148" s="280">
        <v>44973</v>
      </c>
      <c r="B1148" s="102">
        <v>18</v>
      </c>
      <c r="C1148" s="208">
        <v>300.51229999999998</v>
      </c>
      <c r="D1148" s="208">
        <v>52.1053</v>
      </c>
      <c r="E1148" s="208">
        <v>1.1783999999999999</v>
      </c>
      <c r="F1148" s="208">
        <v>3.8603000000000001</v>
      </c>
      <c r="G1148" s="208">
        <v>10.5214</v>
      </c>
      <c r="H1148" s="208">
        <v>54.398899999999998</v>
      </c>
      <c r="I1148" s="208">
        <v>18.103400000000001</v>
      </c>
      <c r="J1148" s="208">
        <v>112.52800000000001</v>
      </c>
      <c r="K1148" s="208">
        <v>20.866599999999998</v>
      </c>
      <c r="L1148" s="208">
        <v>12.5115</v>
      </c>
      <c r="M1148" s="208">
        <v>14.438499999999999</v>
      </c>
    </row>
    <row r="1149" spans="1:13" x14ac:dyDescent="0.25">
      <c r="A1149" s="280">
        <v>44973</v>
      </c>
      <c r="B1149" s="102">
        <v>19</v>
      </c>
      <c r="C1149" s="208">
        <v>316.4323</v>
      </c>
      <c r="D1149" s="208">
        <v>56.128900000000002</v>
      </c>
      <c r="E1149" s="208">
        <v>1.2903</v>
      </c>
      <c r="F1149" s="208">
        <v>4.0819999999999999</v>
      </c>
      <c r="G1149" s="208">
        <v>11.1341</v>
      </c>
      <c r="H1149" s="208">
        <v>56.742199999999997</v>
      </c>
      <c r="I1149" s="208">
        <v>19.831299999999999</v>
      </c>
      <c r="J1149" s="208">
        <v>115.4922</v>
      </c>
      <c r="K1149" s="208">
        <v>21.849699999999999</v>
      </c>
      <c r="L1149" s="208">
        <v>14.952199999999999</v>
      </c>
      <c r="M1149" s="208">
        <v>14.929399999999999</v>
      </c>
    </row>
    <row r="1150" spans="1:13" x14ac:dyDescent="0.25">
      <c r="A1150" s="280">
        <v>44973</v>
      </c>
      <c r="B1150" s="102">
        <v>20</v>
      </c>
      <c r="C1150" s="208">
        <v>311.03109999999998</v>
      </c>
      <c r="D1150" s="208">
        <v>55.233699999999999</v>
      </c>
      <c r="E1150" s="208">
        <v>1.27</v>
      </c>
      <c r="F1150" s="208">
        <v>4.0606999999999998</v>
      </c>
      <c r="G1150" s="208">
        <v>10.761699999999999</v>
      </c>
      <c r="H1150" s="208">
        <v>55.7346</v>
      </c>
      <c r="I1150" s="208">
        <v>19.985199999999999</v>
      </c>
      <c r="J1150" s="208">
        <v>111.8442</v>
      </c>
      <c r="K1150" s="208">
        <v>21.7196</v>
      </c>
      <c r="L1150" s="208">
        <v>15.8933</v>
      </c>
      <c r="M1150" s="208">
        <v>14.5281</v>
      </c>
    </row>
    <row r="1151" spans="1:13" x14ac:dyDescent="0.25">
      <c r="A1151" s="280">
        <v>44973</v>
      </c>
      <c r="B1151" s="102">
        <v>21</v>
      </c>
      <c r="C1151" s="208">
        <v>301.99680000000001</v>
      </c>
      <c r="D1151" s="208">
        <v>53.488500000000002</v>
      </c>
      <c r="E1151" s="208">
        <v>1.2379</v>
      </c>
      <c r="F1151" s="208">
        <v>3.8915999999999999</v>
      </c>
      <c r="G1151" s="208">
        <v>10.297599999999999</v>
      </c>
      <c r="H1151" s="208">
        <v>53.518500000000003</v>
      </c>
      <c r="I1151" s="208">
        <v>19.631799999999998</v>
      </c>
      <c r="J1151" s="208">
        <v>108.79810000000001</v>
      </c>
      <c r="K1151" s="208">
        <v>21.502800000000001</v>
      </c>
      <c r="L1151" s="208">
        <v>15.743499999999999</v>
      </c>
      <c r="M1151" s="208">
        <v>13.8865</v>
      </c>
    </row>
    <row r="1152" spans="1:13" x14ac:dyDescent="0.25">
      <c r="A1152" s="280">
        <v>44973</v>
      </c>
      <c r="B1152" s="102">
        <v>22</v>
      </c>
      <c r="C1152" s="208">
        <v>288.37580000000003</v>
      </c>
      <c r="D1152" s="208">
        <v>51.048000000000002</v>
      </c>
      <c r="E1152" s="208">
        <v>1.2162999999999999</v>
      </c>
      <c r="F1152" s="208">
        <v>3.6476999999999999</v>
      </c>
      <c r="G1152" s="208">
        <v>9.7773000000000003</v>
      </c>
      <c r="H1152" s="208">
        <v>50.8279</v>
      </c>
      <c r="I1152" s="208">
        <v>18.523399999999999</v>
      </c>
      <c r="J1152" s="208">
        <v>104.0731</v>
      </c>
      <c r="K1152" s="208">
        <v>20.580500000000001</v>
      </c>
      <c r="L1152" s="208">
        <v>15.9801</v>
      </c>
      <c r="M1152" s="208">
        <v>12.701499999999999</v>
      </c>
    </row>
    <row r="1153" spans="1:13" x14ac:dyDescent="0.25">
      <c r="A1153" s="280">
        <v>44973</v>
      </c>
      <c r="B1153" s="102">
        <v>23</v>
      </c>
      <c r="C1153" s="208">
        <v>268.44209999999998</v>
      </c>
      <c r="D1153" s="208">
        <v>46.54</v>
      </c>
      <c r="E1153" s="208">
        <v>1.1480999999999999</v>
      </c>
      <c r="F1153" s="208">
        <v>3.3329</v>
      </c>
      <c r="G1153" s="208">
        <v>8.8649000000000004</v>
      </c>
      <c r="H1153" s="208">
        <v>45.912500000000001</v>
      </c>
      <c r="I1153" s="208">
        <v>17.038</v>
      </c>
      <c r="J1153" s="208">
        <v>98.241799999999998</v>
      </c>
      <c r="K1153" s="208">
        <v>19.277999999999999</v>
      </c>
      <c r="L1153" s="208">
        <v>16.459299999999999</v>
      </c>
      <c r="M1153" s="208">
        <v>11.6266</v>
      </c>
    </row>
    <row r="1154" spans="1:13" x14ac:dyDescent="0.25">
      <c r="A1154" s="280">
        <v>44973</v>
      </c>
      <c r="B1154" s="102">
        <v>24</v>
      </c>
      <c r="C1154" s="208">
        <v>250.21780000000001</v>
      </c>
      <c r="D1154" s="208">
        <v>42.408299999999997</v>
      </c>
      <c r="E1154" s="208">
        <v>1.0778000000000001</v>
      </c>
      <c r="F1154" s="208">
        <v>3.0792000000000002</v>
      </c>
      <c r="G1154" s="208">
        <v>8.1074000000000002</v>
      </c>
      <c r="H1154" s="208">
        <v>42.568300000000001</v>
      </c>
      <c r="I1154" s="208">
        <v>15.694599999999999</v>
      </c>
      <c r="J1154" s="208">
        <v>92.352800000000002</v>
      </c>
      <c r="K1154" s="208">
        <v>18.343900000000001</v>
      </c>
      <c r="L1154" s="208">
        <v>15.769500000000001</v>
      </c>
      <c r="M1154" s="208">
        <v>10.816000000000001</v>
      </c>
    </row>
    <row r="1155" spans="1:13" x14ac:dyDescent="0.25">
      <c r="A1155" s="280">
        <v>44974</v>
      </c>
      <c r="B1155" s="102">
        <v>1</v>
      </c>
      <c r="C1155" s="208">
        <v>239.71600000000001</v>
      </c>
      <c r="D1155" s="208">
        <v>39.243400000000001</v>
      </c>
      <c r="E1155" s="208">
        <v>1.0409999999999999</v>
      </c>
      <c r="F1155" s="208">
        <v>2.8633999999999999</v>
      </c>
      <c r="G1155" s="208">
        <v>7.6420000000000003</v>
      </c>
      <c r="H1155" s="208">
        <v>39.975999999999999</v>
      </c>
      <c r="I1155" s="208">
        <v>14.7658</v>
      </c>
      <c r="J1155" s="208">
        <v>89.353200000000001</v>
      </c>
      <c r="K1155" s="208">
        <v>18.258800000000001</v>
      </c>
      <c r="L1155" s="208">
        <v>16.192</v>
      </c>
      <c r="M1155" s="208">
        <v>10.3804</v>
      </c>
    </row>
    <row r="1156" spans="1:13" x14ac:dyDescent="0.25">
      <c r="A1156" s="280">
        <v>44974</v>
      </c>
      <c r="B1156" s="102">
        <v>2</v>
      </c>
      <c r="C1156" s="208">
        <v>233.6429</v>
      </c>
      <c r="D1156" s="208">
        <v>37.315199999999997</v>
      </c>
      <c r="E1156" s="208">
        <v>1.0268999999999999</v>
      </c>
      <c r="F1156" s="208">
        <v>2.7728999999999999</v>
      </c>
      <c r="G1156" s="208">
        <v>7.4511000000000003</v>
      </c>
      <c r="H1156" s="208">
        <v>39.6447</v>
      </c>
      <c r="I1156" s="208">
        <v>14.360200000000001</v>
      </c>
      <c r="J1156" s="208">
        <v>86.9101</v>
      </c>
      <c r="K1156" s="208">
        <v>18.192499999999999</v>
      </c>
      <c r="L1156" s="208">
        <v>15.864100000000001</v>
      </c>
      <c r="M1156" s="208">
        <v>10.1052</v>
      </c>
    </row>
    <row r="1157" spans="1:13" x14ac:dyDescent="0.25">
      <c r="A1157" s="280">
        <v>44974</v>
      </c>
      <c r="B1157" s="102">
        <v>3</v>
      </c>
      <c r="C1157" s="208">
        <v>231.57669999999999</v>
      </c>
      <c r="D1157" s="208">
        <v>36.566299999999998</v>
      </c>
      <c r="E1157" s="208">
        <v>0.94610000000000005</v>
      </c>
      <c r="F1157" s="208">
        <v>2.7313000000000001</v>
      </c>
      <c r="G1157" s="208">
        <v>7.4386999999999999</v>
      </c>
      <c r="H1157" s="208">
        <v>40.267000000000003</v>
      </c>
      <c r="I1157" s="208">
        <v>14.0975</v>
      </c>
      <c r="J1157" s="208">
        <v>85.986000000000004</v>
      </c>
      <c r="K1157" s="208">
        <v>18.2683</v>
      </c>
      <c r="L1157" s="208">
        <v>15.194100000000001</v>
      </c>
      <c r="M1157" s="208">
        <v>10.0814</v>
      </c>
    </row>
    <row r="1158" spans="1:13" x14ac:dyDescent="0.25">
      <c r="A1158" s="280">
        <v>44974</v>
      </c>
      <c r="B1158" s="102">
        <v>4</v>
      </c>
      <c r="C1158" s="208">
        <v>231.0789</v>
      </c>
      <c r="D1158" s="208">
        <v>36.043700000000001</v>
      </c>
      <c r="E1158" s="208">
        <v>0.79249999999999998</v>
      </c>
      <c r="F1158" s="208">
        <v>2.7921999999999998</v>
      </c>
      <c r="G1158" s="208">
        <v>7.5396999999999998</v>
      </c>
      <c r="H1158" s="208">
        <v>40.021999999999998</v>
      </c>
      <c r="I1158" s="208">
        <v>14.1355</v>
      </c>
      <c r="J1158" s="208">
        <v>86.098600000000005</v>
      </c>
      <c r="K1158" s="208">
        <v>18.7164</v>
      </c>
      <c r="L1158" s="208">
        <v>14.698399999999999</v>
      </c>
      <c r="M1158" s="208">
        <v>10.2399</v>
      </c>
    </row>
    <row r="1159" spans="1:13" x14ac:dyDescent="0.25">
      <c r="A1159" s="280">
        <v>44974</v>
      </c>
      <c r="B1159" s="102">
        <v>5</v>
      </c>
      <c r="C1159" s="208">
        <v>238.00899999999999</v>
      </c>
      <c r="D1159" s="208">
        <v>36.919800000000002</v>
      </c>
      <c r="E1159" s="208">
        <v>0.82340000000000002</v>
      </c>
      <c r="F1159" s="208">
        <v>2.9403999999999999</v>
      </c>
      <c r="G1159" s="208">
        <v>7.7743000000000002</v>
      </c>
      <c r="H1159" s="208">
        <v>41.880600000000001</v>
      </c>
      <c r="I1159" s="208">
        <v>14.4688</v>
      </c>
      <c r="J1159" s="208">
        <v>88.8399</v>
      </c>
      <c r="K1159" s="208">
        <v>19.789400000000001</v>
      </c>
      <c r="L1159" s="208">
        <v>14.0756</v>
      </c>
      <c r="M1159" s="208">
        <v>10.4968</v>
      </c>
    </row>
    <row r="1160" spans="1:13" x14ac:dyDescent="0.25">
      <c r="A1160" s="280">
        <v>44974</v>
      </c>
      <c r="B1160" s="102">
        <v>6</v>
      </c>
      <c r="C1160" s="208">
        <v>257.60770000000002</v>
      </c>
      <c r="D1160" s="208">
        <v>39.607700000000001</v>
      </c>
      <c r="E1160" s="208">
        <v>0.86309999999999998</v>
      </c>
      <c r="F1160" s="208">
        <v>3.2606999999999999</v>
      </c>
      <c r="G1160" s="208">
        <v>8.6279000000000003</v>
      </c>
      <c r="H1160" s="208">
        <v>48.526800000000001</v>
      </c>
      <c r="I1160" s="208">
        <v>15.572699999999999</v>
      </c>
      <c r="J1160" s="208">
        <v>94.298199999999994</v>
      </c>
      <c r="K1160" s="208">
        <v>21.4391</v>
      </c>
      <c r="L1160" s="208">
        <v>14.225899999999999</v>
      </c>
      <c r="M1160" s="208">
        <v>11.185600000000001</v>
      </c>
    </row>
    <row r="1161" spans="1:13" x14ac:dyDescent="0.25">
      <c r="A1161" s="280">
        <v>44974</v>
      </c>
      <c r="B1161" s="102">
        <v>7</v>
      </c>
      <c r="C1161" s="208">
        <v>283.25700000000001</v>
      </c>
      <c r="D1161" s="208">
        <v>44.735700000000001</v>
      </c>
      <c r="E1161" s="208">
        <v>0.99050000000000005</v>
      </c>
      <c r="F1161" s="208">
        <v>3.7134999999999998</v>
      </c>
      <c r="G1161" s="208">
        <v>9.8864999999999998</v>
      </c>
      <c r="H1161" s="208">
        <v>54.627000000000002</v>
      </c>
      <c r="I1161" s="208">
        <v>17.030799999999999</v>
      </c>
      <c r="J1161" s="208">
        <v>102.6832</v>
      </c>
      <c r="K1161" s="208">
        <v>23.197700000000001</v>
      </c>
      <c r="L1161" s="208">
        <v>14.1137</v>
      </c>
      <c r="M1161" s="208">
        <v>12.2784</v>
      </c>
    </row>
    <row r="1162" spans="1:13" x14ac:dyDescent="0.25">
      <c r="A1162" s="280">
        <v>44974</v>
      </c>
      <c r="B1162" s="102">
        <v>8</v>
      </c>
      <c r="C1162" s="208">
        <v>299.86099999999999</v>
      </c>
      <c r="D1162" s="208">
        <v>49.637</v>
      </c>
      <c r="E1162" s="208">
        <v>1.0133000000000001</v>
      </c>
      <c r="F1162" s="208">
        <v>3.9716</v>
      </c>
      <c r="G1162" s="208">
        <v>10.9575</v>
      </c>
      <c r="H1162" s="208">
        <v>57.150300000000001</v>
      </c>
      <c r="I1162" s="208">
        <v>17.6249</v>
      </c>
      <c r="J1162" s="208">
        <v>109.1806</v>
      </c>
      <c r="K1162" s="208">
        <v>23.6142</v>
      </c>
      <c r="L1162" s="208">
        <v>13.1907</v>
      </c>
      <c r="M1162" s="208">
        <v>13.520899999999999</v>
      </c>
    </row>
    <row r="1163" spans="1:13" x14ac:dyDescent="0.25">
      <c r="A1163" s="280">
        <v>44974</v>
      </c>
      <c r="B1163" s="102">
        <v>9</v>
      </c>
      <c r="C1163" s="208">
        <v>298.96620000000001</v>
      </c>
      <c r="D1163" s="208">
        <v>50.081200000000003</v>
      </c>
      <c r="E1163" s="208">
        <v>0.94189999999999996</v>
      </c>
      <c r="F1163" s="208">
        <v>4.0095999999999998</v>
      </c>
      <c r="G1163" s="208">
        <v>10.3704</v>
      </c>
      <c r="H1163" s="208">
        <v>56.038400000000003</v>
      </c>
      <c r="I1163" s="208">
        <v>17.8217</v>
      </c>
      <c r="J1163" s="208">
        <v>111.126</v>
      </c>
      <c r="K1163" s="208">
        <v>21.224699999999999</v>
      </c>
      <c r="L1163" s="208">
        <v>13.456200000000001</v>
      </c>
      <c r="M1163" s="208">
        <v>13.896100000000001</v>
      </c>
    </row>
    <row r="1164" spans="1:13" x14ac:dyDescent="0.25">
      <c r="A1164" s="280">
        <v>44974</v>
      </c>
      <c r="B1164" s="102">
        <v>10</v>
      </c>
      <c r="C1164" s="208">
        <v>291.4153</v>
      </c>
      <c r="D1164" s="208">
        <v>48.8157</v>
      </c>
      <c r="E1164" s="208">
        <v>0.88290000000000002</v>
      </c>
      <c r="F1164" s="208">
        <v>3.8576000000000001</v>
      </c>
      <c r="G1164" s="208">
        <v>9.0709</v>
      </c>
      <c r="H1164" s="208">
        <v>54.041499999999999</v>
      </c>
      <c r="I1164" s="208">
        <v>17.332999999999998</v>
      </c>
      <c r="J1164" s="208">
        <v>110.8569</v>
      </c>
      <c r="K1164" s="208">
        <v>19.328399999999998</v>
      </c>
      <c r="L1164" s="208">
        <v>13.560600000000001</v>
      </c>
      <c r="M1164" s="208">
        <v>13.6678</v>
      </c>
    </row>
    <row r="1165" spans="1:13" x14ac:dyDescent="0.25">
      <c r="A1165" s="280">
        <v>44974</v>
      </c>
      <c r="B1165" s="102">
        <v>11</v>
      </c>
      <c r="C1165" s="208">
        <v>282.8852</v>
      </c>
      <c r="D1165" s="208">
        <v>47.5289</v>
      </c>
      <c r="E1165" s="208">
        <v>0.83950000000000002</v>
      </c>
      <c r="F1165" s="208">
        <v>3.4954999999999998</v>
      </c>
      <c r="G1165" s="208">
        <v>7.6597</v>
      </c>
      <c r="H1165" s="208">
        <v>51.869399999999999</v>
      </c>
      <c r="I1165" s="208">
        <v>17.023700000000002</v>
      </c>
      <c r="J1165" s="208">
        <v>109.2906</v>
      </c>
      <c r="K1165" s="208">
        <v>18.044799999999999</v>
      </c>
      <c r="L1165" s="208">
        <v>13.757099999999999</v>
      </c>
      <c r="M1165" s="208">
        <v>13.375999999999999</v>
      </c>
    </row>
    <row r="1166" spans="1:13" x14ac:dyDescent="0.25">
      <c r="A1166" s="280">
        <v>44974</v>
      </c>
      <c r="B1166" s="102">
        <v>12</v>
      </c>
      <c r="C1166" s="208">
        <v>274.43150000000003</v>
      </c>
      <c r="D1166" s="208">
        <v>45.902299999999997</v>
      </c>
      <c r="E1166" s="208">
        <v>0.77580000000000005</v>
      </c>
      <c r="F1166" s="208">
        <v>3.2913000000000001</v>
      </c>
      <c r="G1166" s="208">
        <v>6.8102</v>
      </c>
      <c r="H1166" s="208">
        <v>50.232399999999998</v>
      </c>
      <c r="I1166" s="208">
        <v>16.5594</v>
      </c>
      <c r="J1166" s="208">
        <v>107.5488</v>
      </c>
      <c r="K1166" s="208">
        <v>16.9407</v>
      </c>
      <c r="L1166" s="208">
        <v>13.4474</v>
      </c>
      <c r="M1166" s="208">
        <v>12.9232</v>
      </c>
    </row>
    <row r="1167" spans="1:13" x14ac:dyDescent="0.25">
      <c r="A1167" s="280">
        <v>44974</v>
      </c>
      <c r="B1167" s="102">
        <v>13</v>
      </c>
      <c r="C1167" s="208">
        <v>264.81790000000001</v>
      </c>
      <c r="D1167" s="208">
        <v>44.627699999999997</v>
      </c>
      <c r="E1167" s="208">
        <v>0.76449999999999996</v>
      </c>
      <c r="F1167" s="208">
        <v>3.0632999999999999</v>
      </c>
      <c r="G1167" s="208">
        <v>6.2824</v>
      </c>
      <c r="H1167" s="208">
        <v>48.346200000000003</v>
      </c>
      <c r="I1167" s="208">
        <v>15.866</v>
      </c>
      <c r="J1167" s="208">
        <v>105.54089999999999</v>
      </c>
      <c r="K1167" s="208">
        <v>15.875500000000001</v>
      </c>
      <c r="L1167" s="208">
        <v>11.9458</v>
      </c>
      <c r="M1167" s="208">
        <v>12.505599999999999</v>
      </c>
    </row>
    <row r="1168" spans="1:13" x14ac:dyDescent="0.25">
      <c r="A1168" s="280">
        <v>44974</v>
      </c>
      <c r="B1168" s="102">
        <v>14</v>
      </c>
      <c r="C1168" s="208">
        <v>261.57049999999998</v>
      </c>
      <c r="D1168" s="208">
        <v>44.164299999999997</v>
      </c>
      <c r="E1168" s="208">
        <v>0.74370000000000003</v>
      </c>
      <c r="F1168" s="208">
        <v>3.0625</v>
      </c>
      <c r="G1168" s="208">
        <v>6.3465999999999996</v>
      </c>
      <c r="H1168" s="208">
        <v>47.319699999999997</v>
      </c>
      <c r="I1168" s="208">
        <v>15.807</v>
      </c>
      <c r="J1168" s="208">
        <v>104.0539</v>
      </c>
      <c r="K1168" s="208">
        <v>15.234400000000001</v>
      </c>
      <c r="L1168" s="208">
        <v>12.806900000000001</v>
      </c>
      <c r="M1168" s="208">
        <v>12.031499999999999</v>
      </c>
    </row>
    <row r="1169" spans="1:13" x14ac:dyDescent="0.25">
      <c r="A1169" s="280">
        <v>44974</v>
      </c>
      <c r="B1169" s="102">
        <v>15</v>
      </c>
      <c r="C1169" s="208">
        <v>261.28149999999999</v>
      </c>
      <c r="D1169" s="208">
        <v>43.325000000000003</v>
      </c>
      <c r="E1169" s="208">
        <v>0.74719999999999998</v>
      </c>
      <c r="F1169" s="208">
        <v>3.0516999999999999</v>
      </c>
      <c r="G1169" s="208">
        <v>6.7640000000000002</v>
      </c>
      <c r="H1169" s="208">
        <v>46.531700000000001</v>
      </c>
      <c r="I1169" s="208">
        <v>15.722200000000001</v>
      </c>
      <c r="J1169" s="208">
        <v>105.1514</v>
      </c>
      <c r="K1169" s="208">
        <v>14.587899999999999</v>
      </c>
      <c r="L1169" s="208">
        <v>13.2864</v>
      </c>
      <c r="M1169" s="208">
        <v>12.114000000000001</v>
      </c>
    </row>
    <row r="1170" spans="1:13" x14ac:dyDescent="0.25">
      <c r="A1170" s="280">
        <v>44974</v>
      </c>
      <c r="B1170" s="102">
        <v>16</v>
      </c>
      <c r="C1170" s="208">
        <v>262.43119999999999</v>
      </c>
      <c r="D1170" s="208">
        <v>43.298200000000001</v>
      </c>
      <c r="E1170" s="208">
        <v>0.76739999999999997</v>
      </c>
      <c r="F1170" s="208">
        <v>3.0815000000000001</v>
      </c>
      <c r="G1170" s="208">
        <v>7.4260999999999999</v>
      </c>
      <c r="H1170" s="208">
        <v>46.640500000000003</v>
      </c>
      <c r="I1170" s="208">
        <v>15.7384</v>
      </c>
      <c r="J1170" s="208">
        <v>104.9849</v>
      </c>
      <c r="K1170" s="208">
        <v>14.8931</v>
      </c>
      <c r="L1170" s="208">
        <v>13.2758</v>
      </c>
      <c r="M1170" s="208">
        <v>12.3253</v>
      </c>
    </row>
    <row r="1171" spans="1:13" x14ac:dyDescent="0.25">
      <c r="A1171" s="280">
        <v>44974</v>
      </c>
      <c r="B1171" s="102">
        <v>17</v>
      </c>
      <c r="C1171" s="208">
        <v>271.21589999999998</v>
      </c>
      <c r="D1171" s="208">
        <v>44.498199999999997</v>
      </c>
      <c r="E1171" s="208">
        <v>0.80149999999999999</v>
      </c>
      <c r="F1171" s="208">
        <v>3.3108</v>
      </c>
      <c r="G1171" s="208">
        <v>8.3788</v>
      </c>
      <c r="H1171" s="208">
        <v>48.097099999999998</v>
      </c>
      <c r="I1171" s="208">
        <v>16.16</v>
      </c>
      <c r="J1171" s="208">
        <v>106.0587</v>
      </c>
      <c r="K1171" s="208">
        <v>17.167899999999999</v>
      </c>
      <c r="L1171" s="208">
        <v>14.120799999999999</v>
      </c>
      <c r="M1171" s="208">
        <v>12.6221</v>
      </c>
    </row>
    <row r="1172" spans="1:13" x14ac:dyDescent="0.25">
      <c r="A1172" s="280">
        <v>44974</v>
      </c>
      <c r="B1172" s="102">
        <v>18</v>
      </c>
      <c r="C1172" s="208">
        <v>285.65199999999999</v>
      </c>
      <c r="D1172" s="208">
        <v>47.087000000000003</v>
      </c>
      <c r="E1172" s="208">
        <v>0.88219999999999998</v>
      </c>
      <c r="F1172" s="208">
        <v>3.5815999999999999</v>
      </c>
      <c r="G1172" s="208">
        <v>9.5178999999999991</v>
      </c>
      <c r="H1172" s="208">
        <v>51.5715</v>
      </c>
      <c r="I1172" s="208">
        <v>17.415900000000001</v>
      </c>
      <c r="J1172" s="208">
        <v>108.3707</v>
      </c>
      <c r="K1172" s="208">
        <v>19.648499999999999</v>
      </c>
      <c r="L1172" s="208">
        <v>14.556699999999999</v>
      </c>
      <c r="M1172" s="208">
        <v>13.02</v>
      </c>
    </row>
    <row r="1173" spans="1:13" x14ac:dyDescent="0.25">
      <c r="A1173" s="280">
        <v>44974</v>
      </c>
      <c r="B1173" s="102">
        <v>19</v>
      </c>
      <c r="C1173" s="208">
        <v>300.4624</v>
      </c>
      <c r="D1173" s="208">
        <v>51.054900000000004</v>
      </c>
      <c r="E1173" s="208">
        <v>0.99350000000000005</v>
      </c>
      <c r="F1173" s="208">
        <v>3.8693</v>
      </c>
      <c r="G1173" s="208">
        <v>10.338100000000001</v>
      </c>
      <c r="H1173" s="208">
        <v>53.823599999999999</v>
      </c>
      <c r="I1173" s="208">
        <v>19.159099999999999</v>
      </c>
      <c r="J1173" s="208">
        <v>109.5697</v>
      </c>
      <c r="K1173" s="208">
        <v>21.159700000000001</v>
      </c>
      <c r="L1173" s="208">
        <v>16.785599999999999</v>
      </c>
      <c r="M1173" s="208">
        <v>13.7089</v>
      </c>
    </row>
    <row r="1174" spans="1:13" x14ac:dyDescent="0.25">
      <c r="A1174" s="280">
        <v>44974</v>
      </c>
      <c r="B1174" s="102">
        <v>20</v>
      </c>
      <c r="C1174" s="208">
        <v>294.72329999999999</v>
      </c>
      <c r="D1174" s="208">
        <v>50.177100000000003</v>
      </c>
      <c r="E1174" s="208">
        <v>0.97640000000000005</v>
      </c>
      <c r="F1174" s="208">
        <v>3.8449</v>
      </c>
      <c r="G1174" s="208">
        <v>10.170199999999999</v>
      </c>
      <c r="H1174" s="208">
        <v>53.129300000000001</v>
      </c>
      <c r="I1174" s="208">
        <v>19.238700000000001</v>
      </c>
      <c r="J1174" s="208">
        <v>106.2649</v>
      </c>
      <c r="K1174" s="208">
        <v>21.245999999999999</v>
      </c>
      <c r="L1174" s="208">
        <v>16.349299999999999</v>
      </c>
      <c r="M1174" s="208">
        <v>13.326499999999999</v>
      </c>
    </row>
    <row r="1175" spans="1:13" x14ac:dyDescent="0.25">
      <c r="A1175" s="280">
        <v>44974</v>
      </c>
      <c r="B1175" s="102">
        <v>21</v>
      </c>
      <c r="C1175" s="208">
        <v>288.15230000000003</v>
      </c>
      <c r="D1175" s="208">
        <v>48.982599999999998</v>
      </c>
      <c r="E1175" s="208">
        <v>0.96989999999999998</v>
      </c>
      <c r="F1175" s="208">
        <v>3.7442000000000002</v>
      </c>
      <c r="G1175" s="208">
        <v>9.7662999999999993</v>
      </c>
      <c r="H1175" s="208">
        <v>51.810200000000002</v>
      </c>
      <c r="I1175" s="208">
        <v>18.979099999999999</v>
      </c>
      <c r="J1175" s="208">
        <v>103.7025</v>
      </c>
      <c r="K1175" s="208">
        <v>21.0564</v>
      </c>
      <c r="L1175" s="208">
        <v>16.171700000000001</v>
      </c>
      <c r="M1175" s="208">
        <v>12.9694</v>
      </c>
    </row>
    <row r="1176" spans="1:13" x14ac:dyDescent="0.25">
      <c r="A1176" s="280">
        <v>44974</v>
      </c>
      <c r="B1176" s="102">
        <v>22</v>
      </c>
      <c r="C1176" s="208">
        <v>277.66180000000003</v>
      </c>
      <c r="D1176" s="208">
        <v>47.029000000000003</v>
      </c>
      <c r="E1176" s="208">
        <v>0.96830000000000005</v>
      </c>
      <c r="F1176" s="208">
        <v>3.5011000000000001</v>
      </c>
      <c r="G1176" s="208">
        <v>9.3551000000000002</v>
      </c>
      <c r="H1176" s="208">
        <v>49.6068</v>
      </c>
      <c r="I1176" s="208">
        <v>18.245899999999999</v>
      </c>
      <c r="J1176" s="208">
        <v>99.862300000000005</v>
      </c>
      <c r="K1176" s="208">
        <v>20.566700000000001</v>
      </c>
      <c r="L1176" s="208">
        <v>16.3629</v>
      </c>
      <c r="M1176" s="208">
        <v>12.1637</v>
      </c>
    </row>
    <row r="1177" spans="1:13" x14ac:dyDescent="0.25">
      <c r="A1177" s="280">
        <v>44974</v>
      </c>
      <c r="B1177" s="102">
        <v>23</v>
      </c>
      <c r="C1177" s="208">
        <v>263.26839999999999</v>
      </c>
      <c r="D1177" s="208">
        <v>44.451799999999999</v>
      </c>
      <c r="E1177" s="208">
        <v>0.92549999999999999</v>
      </c>
      <c r="F1177" s="208">
        <v>3.2991000000000001</v>
      </c>
      <c r="G1177" s="208">
        <v>8.7128999999999994</v>
      </c>
      <c r="H1177" s="208">
        <v>45.427799999999998</v>
      </c>
      <c r="I1177" s="208">
        <v>17.000599999999999</v>
      </c>
      <c r="J1177" s="208">
        <v>95.673699999999997</v>
      </c>
      <c r="K1177" s="208">
        <v>19.707799999999999</v>
      </c>
      <c r="L1177" s="208">
        <v>16.491</v>
      </c>
      <c r="M1177" s="208">
        <v>11.578200000000001</v>
      </c>
    </row>
    <row r="1178" spans="1:13" x14ac:dyDescent="0.25">
      <c r="A1178" s="280">
        <v>44974</v>
      </c>
      <c r="B1178" s="102">
        <v>24</v>
      </c>
      <c r="C1178" s="208">
        <v>248.8288</v>
      </c>
      <c r="D1178" s="208">
        <v>41.185200000000002</v>
      </c>
      <c r="E1178" s="208">
        <v>0.88190000000000002</v>
      </c>
      <c r="F1178" s="208">
        <v>3.1030000000000002</v>
      </c>
      <c r="G1178" s="208">
        <v>8.0220000000000002</v>
      </c>
      <c r="H1178" s="208">
        <v>42.555999999999997</v>
      </c>
      <c r="I1178" s="208">
        <v>15.7704</v>
      </c>
      <c r="J1178" s="208">
        <v>91.073300000000003</v>
      </c>
      <c r="K1178" s="208">
        <v>19.0717</v>
      </c>
      <c r="L1178" s="208">
        <v>16.149999999999999</v>
      </c>
      <c r="M1178" s="208">
        <v>11.0153</v>
      </c>
    </row>
    <row r="1179" spans="1:13" x14ac:dyDescent="0.25">
      <c r="A1179" s="280">
        <v>44975</v>
      </c>
      <c r="B1179" s="102">
        <v>1</v>
      </c>
      <c r="C1179" s="208">
        <v>237.29480000000001</v>
      </c>
      <c r="D1179" s="208">
        <v>38.165199999999999</v>
      </c>
      <c r="E1179" s="208">
        <v>0.8458</v>
      </c>
      <c r="F1179" s="208">
        <v>2.8902999999999999</v>
      </c>
      <c r="G1179" s="208">
        <v>7.7434000000000003</v>
      </c>
      <c r="H1179" s="208">
        <v>39.185499999999998</v>
      </c>
      <c r="I1179" s="208">
        <v>14.8635</v>
      </c>
      <c r="J1179" s="208">
        <v>87.9328</v>
      </c>
      <c r="K1179" s="208">
        <v>18.7592</v>
      </c>
      <c r="L1179" s="208">
        <v>16.3659</v>
      </c>
      <c r="M1179" s="208">
        <v>10.543200000000001</v>
      </c>
    </row>
    <row r="1180" spans="1:13" x14ac:dyDescent="0.25">
      <c r="A1180" s="280">
        <v>44975</v>
      </c>
      <c r="B1180" s="102">
        <v>2</v>
      </c>
      <c r="C1180" s="208">
        <v>230.5966</v>
      </c>
      <c r="D1180" s="208">
        <v>36.361600000000003</v>
      </c>
      <c r="E1180" s="208">
        <v>0.81989999999999996</v>
      </c>
      <c r="F1180" s="208">
        <v>2.7787000000000002</v>
      </c>
      <c r="G1180" s="208">
        <v>7.6414999999999997</v>
      </c>
      <c r="H1180" s="208">
        <v>38.202300000000001</v>
      </c>
      <c r="I1180" s="208">
        <v>14.2812</v>
      </c>
      <c r="J1180" s="208">
        <v>85.678399999999996</v>
      </c>
      <c r="K1180" s="208">
        <v>18.786300000000001</v>
      </c>
      <c r="L1180" s="208">
        <v>15.723699999999999</v>
      </c>
      <c r="M1180" s="208">
        <v>10.323</v>
      </c>
    </row>
    <row r="1181" spans="1:13" x14ac:dyDescent="0.25">
      <c r="A1181" s="280">
        <v>44975</v>
      </c>
      <c r="B1181" s="102">
        <v>3</v>
      </c>
      <c r="C1181" s="208">
        <v>226.52670000000001</v>
      </c>
      <c r="D1181" s="208">
        <v>35.271700000000003</v>
      </c>
      <c r="E1181" s="208">
        <v>0.80079999999999996</v>
      </c>
      <c r="F1181" s="208">
        <v>2.7534000000000001</v>
      </c>
      <c r="G1181" s="208">
        <v>7.5799000000000003</v>
      </c>
      <c r="H1181" s="208">
        <v>37.5244</v>
      </c>
      <c r="I1181" s="208">
        <v>13.9939</v>
      </c>
      <c r="J1181" s="208">
        <v>84.450199999999995</v>
      </c>
      <c r="K1181" s="208">
        <v>18.754000000000001</v>
      </c>
      <c r="L1181" s="208">
        <v>15.0565</v>
      </c>
      <c r="M1181" s="208">
        <v>10.341900000000001</v>
      </c>
    </row>
    <row r="1182" spans="1:13" x14ac:dyDescent="0.25">
      <c r="A1182" s="280">
        <v>44975</v>
      </c>
      <c r="B1182" s="102">
        <v>4</v>
      </c>
      <c r="C1182" s="208">
        <v>225.13079999999999</v>
      </c>
      <c r="D1182" s="208">
        <v>34.958199999999998</v>
      </c>
      <c r="E1182" s="208">
        <v>0.80059999999999998</v>
      </c>
      <c r="F1182" s="208">
        <v>2.7732999999999999</v>
      </c>
      <c r="G1182" s="208">
        <v>7.6079999999999997</v>
      </c>
      <c r="H1182" s="208">
        <v>37.106699999999996</v>
      </c>
      <c r="I1182" s="208">
        <v>13.8773</v>
      </c>
      <c r="J1182" s="208">
        <v>84.174800000000005</v>
      </c>
      <c r="K1182" s="208">
        <v>19.140999999999998</v>
      </c>
      <c r="L1182" s="208">
        <v>14.3188</v>
      </c>
      <c r="M1182" s="208">
        <v>10.3721</v>
      </c>
    </row>
    <row r="1183" spans="1:13" x14ac:dyDescent="0.25">
      <c r="A1183" s="280">
        <v>44975</v>
      </c>
      <c r="B1183" s="102">
        <v>5</v>
      </c>
      <c r="C1183" s="208">
        <v>226.0795</v>
      </c>
      <c r="D1183" s="208">
        <v>35.429400000000001</v>
      </c>
      <c r="E1183" s="208">
        <v>0.8105</v>
      </c>
      <c r="F1183" s="208">
        <v>2.8755000000000002</v>
      </c>
      <c r="G1183" s="208">
        <v>7.7556000000000003</v>
      </c>
      <c r="H1183" s="208">
        <v>37.622999999999998</v>
      </c>
      <c r="I1183" s="208">
        <v>14.0905</v>
      </c>
      <c r="J1183" s="208">
        <v>85.238200000000006</v>
      </c>
      <c r="K1183" s="208">
        <v>20.013000000000002</v>
      </c>
      <c r="L1183" s="208">
        <v>11.6021</v>
      </c>
      <c r="M1183" s="208">
        <v>10.6417</v>
      </c>
    </row>
    <row r="1184" spans="1:13" x14ac:dyDescent="0.25">
      <c r="A1184" s="280">
        <v>44975</v>
      </c>
      <c r="B1184" s="102">
        <v>6</v>
      </c>
      <c r="C1184" s="208">
        <v>233.40090000000001</v>
      </c>
      <c r="D1184" s="208">
        <v>36.6952</v>
      </c>
      <c r="E1184" s="208">
        <v>0.84789999999999999</v>
      </c>
      <c r="F1184" s="208">
        <v>3.0381999999999998</v>
      </c>
      <c r="G1184" s="208">
        <v>8.2607999999999997</v>
      </c>
      <c r="H1184" s="208">
        <v>38.660400000000003</v>
      </c>
      <c r="I1184" s="208">
        <v>14.5875</v>
      </c>
      <c r="J1184" s="208">
        <v>87.515500000000003</v>
      </c>
      <c r="K1184" s="208">
        <v>20.840900000000001</v>
      </c>
      <c r="L1184" s="208">
        <v>11.9682</v>
      </c>
      <c r="M1184" s="208">
        <v>10.9863</v>
      </c>
    </row>
    <row r="1185" spans="1:13" x14ac:dyDescent="0.25">
      <c r="A1185" s="280">
        <v>44975</v>
      </c>
      <c r="B1185" s="102">
        <v>7</v>
      </c>
      <c r="C1185" s="208">
        <v>244.63560000000001</v>
      </c>
      <c r="D1185" s="208">
        <v>39.247300000000003</v>
      </c>
      <c r="E1185" s="208">
        <v>0.88019999999999998</v>
      </c>
      <c r="F1185" s="208">
        <v>3.3129</v>
      </c>
      <c r="G1185" s="208">
        <v>9.0558999999999994</v>
      </c>
      <c r="H1185" s="208">
        <v>39.913899999999998</v>
      </c>
      <c r="I1185" s="208">
        <v>15.200100000000001</v>
      </c>
      <c r="J1185" s="208">
        <v>91.5244</v>
      </c>
      <c r="K1185" s="208">
        <v>21.880600000000001</v>
      </c>
      <c r="L1185" s="208">
        <v>11.823600000000001</v>
      </c>
      <c r="M1185" s="208">
        <v>11.7967</v>
      </c>
    </row>
    <row r="1186" spans="1:13" x14ac:dyDescent="0.25">
      <c r="A1186" s="280">
        <v>44975</v>
      </c>
      <c r="B1186" s="102">
        <v>8</v>
      </c>
      <c r="C1186" s="208">
        <v>250.77889999999999</v>
      </c>
      <c r="D1186" s="208">
        <v>41.927599999999998</v>
      </c>
      <c r="E1186" s="208">
        <v>0.90869999999999995</v>
      </c>
      <c r="F1186" s="208">
        <v>3.4735999999999998</v>
      </c>
      <c r="G1186" s="208">
        <v>9.4414999999999996</v>
      </c>
      <c r="H1186" s="208">
        <v>40.115299999999998</v>
      </c>
      <c r="I1186" s="208">
        <v>15.4457</v>
      </c>
      <c r="J1186" s="208">
        <v>94.340599999999995</v>
      </c>
      <c r="K1186" s="208">
        <v>22.3766</v>
      </c>
      <c r="L1186" s="208">
        <v>10.4739</v>
      </c>
      <c r="M1186" s="208">
        <v>12.275399999999999</v>
      </c>
    </row>
    <row r="1187" spans="1:13" x14ac:dyDescent="0.25">
      <c r="A1187" s="280">
        <v>44975</v>
      </c>
      <c r="B1187" s="102">
        <v>9</v>
      </c>
      <c r="C1187" s="208">
        <v>252.14930000000001</v>
      </c>
      <c r="D1187" s="208">
        <v>43.316800000000001</v>
      </c>
      <c r="E1187" s="208">
        <v>0.88349999999999995</v>
      </c>
      <c r="F1187" s="208">
        <v>3.4803999999999999</v>
      </c>
      <c r="G1187" s="208">
        <v>8.4707000000000008</v>
      </c>
      <c r="H1187" s="208">
        <v>40.514899999999997</v>
      </c>
      <c r="I1187" s="208">
        <v>15.6532</v>
      </c>
      <c r="J1187" s="208">
        <v>94.921000000000006</v>
      </c>
      <c r="K1187" s="208">
        <v>20.767199999999999</v>
      </c>
      <c r="L1187" s="208">
        <v>11.511200000000001</v>
      </c>
      <c r="M1187" s="208">
        <v>12.6304</v>
      </c>
    </row>
    <row r="1188" spans="1:13" x14ac:dyDescent="0.25">
      <c r="A1188" s="280">
        <v>44975</v>
      </c>
      <c r="B1188" s="102">
        <v>10</v>
      </c>
      <c r="C1188" s="208">
        <v>245.33019999999999</v>
      </c>
      <c r="D1188" s="208">
        <v>42.728299999999997</v>
      </c>
      <c r="E1188" s="208">
        <v>0.89890000000000003</v>
      </c>
      <c r="F1188" s="208">
        <v>3.3368000000000002</v>
      </c>
      <c r="G1188" s="208">
        <v>7.1684999999999999</v>
      </c>
      <c r="H1188" s="208">
        <v>39.763500000000001</v>
      </c>
      <c r="I1188" s="208">
        <v>15.558199999999999</v>
      </c>
      <c r="J1188" s="208">
        <v>92.518799999999999</v>
      </c>
      <c r="K1188" s="208">
        <v>19.231400000000001</v>
      </c>
      <c r="L1188" s="208">
        <v>11.5779</v>
      </c>
      <c r="M1188" s="208">
        <v>12.5479</v>
      </c>
    </row>
    <row r="1189" spans="1:13" x14ac:dyDescent="0.25">
      <c r="A1189" s="280">
        <v>44975</v>
      </c>
      <c r="B1189" s="102">
        <v>11</v>
      </c>
      <c r="C1189" s="208">
        <v>238.10249999999999</v>
      </c>
      <c r="D1189" s="208">
        <v>41.678899999999999</v>
      </c>
      <c r="E1189" s="208">
        <v>0.88700000000000001</v>
      </c>
      <c r="F1189" s="208">
        <v>3.2290000000000001</v>
      </c>
      <c r="G1189" s="208">
        <v>5.9728000000000003</v>
      </c>
      <c r="H1189" s="208">
        <v>38.453299999999999</v>
      </c>
      <c r="I1189" s="208">
        <v>15.3293</v>
      </c>
      <c r="J1189" s="208">
        <v>90.830699999999993</v>
      </c>
      <c r="K1189" s="208">
        <v>17.945</v>
      </c>
      <c r="L1189" s="208">
        <v>11.590199999999999</v>
      </c>
      <c r="M1189" s="208">
        <v>12.186299999999999</v>
      </c>
    </row>
    <row r="1190" spans="1:13" x14ac:dyDescent="0.25">
      <c r="A1190" s="280">
        <v>44975</v>
      </c>
      <c r="B1190" s="102">
        <v>12</v>
      </c>
      <c r="C1190" s="208">
        <v>230.17850000000001</v>
      </c>
      <c r="D1190" s="208">
        <v>40.016199999999998</v>
      </c>
      <c r="E1190" s="208">
        <v>0.85760000000000003</v>
      </c>
      <c r="F1190" s="208">
        <v>2.9849000000000001</v>
      </c>
      <c r="G1190" s="208">
        <v>5.0084999999999997</v>
      </c>
      <c r="H1190" s="208">
        <v>36.863900000000001</v>
      </c>
      <c r="I1190" s="208">
        <v>15.034599999999999</v>
      </c>
      <c r="J1190" s="208">
        <v>88.726399999999998</v>
      </c>
      <c r="K1190" s="208">
        <v>17.437999999999999</v>
      </c>
      <c r="L1190" s="208">
        <v>11.386699999999999</v>
      </c>
      <c r="M1190" s="208">
        <v>11.861700000000001</v>
      </c>
    </row>
    <row r="1191" spans="1:13" x14ac:dyDescent="0.25">
      <c r="A1191" s="280">
        <v>44975</v>
      </c>
      <c r="B1191" s="102">
        <v>13</v>
      </c>
      <c r="C1191" s="208">
        <v>224.31209999999999</v>
      </c>
      <c r="D1191" s="208">
        <v>39.075299999999999</v>
      </c>
      <c r="E1191" s="208">
        <v>0.87219999999999998</v>
      </c>
      <c r="F1191" s="208">
        <v>2.9630999999999998</v>
      </c>
      <c r="G1191" s="208">
        <v>4.8083</v>
      </c>
      <c r="H1191" s="208">
        <v>35.4878</v>
      </c>
      <c r="I1191" s="208">
        <v>14.8574</v>
      </c>
      <c r="J1191" s="208">
        <v>87.371399999999994</v>
      </c>
      <c r="K1191" s="208">
        <v>16.975000000000001</v>
      </c>
      <c r="L1191" s="208">
        <v>10.650499999999999</v>
      </c>
      <c r="M1191" s="208">
        <v>11.251099999999999</v>
      </c>
    </row>
    <row r="1192" spans="1:13" x14ac:dyDescent="0.25">
      <c r="A1192" s="280">
        <v>44975</v>
      </c>
      <c r="B1192" s="102">
        <v>14</v>
      </c>
      <c r="C1192" s="208">
        <v>222.66229999999999</v>
      </c>
      <c r="D1192" s="208">
        <v>38.312399999999997</v>
      </c>
      <c r="E1192" s="208">
        <v>0.82850000000000001</v>
      </c>
      <c r="F1192" s="208">
        <v>2.9127999999999998</v>
      </c>
      <c r="G1192" s="208">
        <v>5.2895000000000003</v>
      </c>
      <c r="H1192" s="208">
        <v>34.772199999999998</v>
      </c>
      <c r="I1192" s="208">
        <v>14.6426</v>
      </c>
      <c r="J1192" s="208">
        <v>87.435299999999998</v>
      </c>
      <c r="K1192" s="208">
        <v>16.6294</v>
      </c>
      <c r="L1192" s="208">
        <v>11.0008</v>
      </c>
      <c r="M1192" s="208">
        <v>10.838800000000001</v>
      </c>
    </row>
    <row r="1193" spans="1:13" x14ac:dyDescent="0.25">
      <c r="A1193" s="280">
        <v>44975</v>
      </c>
      <c r="B1193" s="102">
        <v>15</v>
      </c>
      <c r="C1193" s="208">
        <v>228.3913</v>
      </c>
      <c r="D1193" s="208">
        <v>38.757399999999997</v>
      </c>
      <c r="E1193" s="208">
        <v>0.84750000000000003</v>
      </c>
      <c r="F1193" s="208">
        <v>3.07</v>
      </c>
      <c r="G1193" s="208">
        <v>5.3369</v>
      </c>
      <c r="H1193" s="208">
        <v>37.6417</v>
      </c>
      <c r="I1193" s="208">
        <v>14.6008</v>
      </c>
      <c r="J1193" s="208">
        <v>89.741100000000003</v>
      </c>
      <c r="K1193" s="208">
        <v>16.7712</v>
      </c>
      <c r="L1193" s="208">
        <v>10.8324</v>
      </c>
      <c r="M1193" s="208">
        <v>10.792299999999999</v>
      </c>
    </row>
    <row r="1194" spans="1:13" x14ac:dyDescent="0.25">
      <c r="A1194" s="280">
        <v>44975</v>
      </c>
      <c r="B1194" s="102">
        <v>16</v>
      </c>
      <c r="C1194" s="208">
        <v>234.35810000000001</v>
      </c>
      <c r="D1194" s="208">
        <v>39.571399999999997</v>
      </c>
      <c r="E1194" s="208">
        <v>0.86539999999999995</v>
      </c>
      <c r="F1194" s="208">
        <v>3.1393</v>
      </c>
      <c r="G1194" s="208">
        <v>6.5350999999999999</v>
      </c>
      <c r="H1194" s="208">
        <v>38.904400000000003</v>
      </c>
      <c r="I1194" s="208">
        <v>14.9154</v>
      </c>
      <c r="J1194" s="208">
        <v>91.262100000000004</v>
      </c>
      <c r="K1194" s="208">
        <v>17.168500000000002</v>
      </c>
      <c r="L1194" s="208">
        <v>10.968</v>
      </c>
      <c r="M1194" s="208">
        <v>11.028499999999999</v>
      </c>
    </row>
    <row r="1195" spans="1:13" x14ac:dyDescent="0.25">
      <c r="A1195" s="280">
        <v>44975</v>
      </c>
      <c r="B1195" s="102">
        <v>17</v>
      </c>
      <c r="C1195" s="208">
        <v>243.38839999999999</v>
      </c>
      <c r="D1195" s="208">
        <v>41.495199999999997</v>
      </c>
      <c r="E1195" s="208">
        <v>0.88700000000000001</v>
      </c>
      <c r="F1195" s="208">
        <v>3.2919</v>
      </c>
      <c r="G1195" s="208">
        <v>7.7702</v>
      </c>
      <c r="H1195" s="208">
        <v>40.397300000000001</v>
      </c>
      <c r="I1195" s="208">
        <v>15.431699999999999</v>
      </c>
      <c r="J1195" s="208">
        <v>93.718800000000002</v>
      </c>
      <c r="K1195" s="208">
        <v>18.672599999999999</v>
      </c>
      <c r="L1195" s="208">
        <v>10.279400000000001</v>
      </c>
      <c r="M1195" s="208">
        <v>11.4443</v>
      </c>
    </row>
    <row r="1196" spans="1:13" x14ac:dyDescent="0.25">
      <c r="A1196" s="280">
        <v>44975</v>
      </c>
      <c r="B1196" s="102">
        <v>18</v>
      </c>
      <c r="C1196" s="208">
        <v>258.17059999999998</v>
      </c>
      <c r="D1196" s="208">
        <v>44.749899999999997</v>
      </c>
      <c r="E1196" s="208">
        <v>0.96299999999999997</v>
      </c>
      <c r="F1196" s="208">
        <v>3.5562</v>
      </c>
      <c r="G1196" s="208">
        <v>9.0511999999999997</v>
      </c>
      <c r="H1196" s="208">
        <v>43.511899999999997</v>
      </c>
      <c r="I1196" s="208">
        <v>16.473299999999998</v>
      </c>
      <c r="J1196" s="208">
        <v>97.267799999999994</v>
      </c>
      <c r="K1196" s="208">
        <v>20.620699999999999</v>
      </c>
      <c r="L1196" s="208">
        <v>9.9558999999999997</v>
      </c>
      <c r="M1196" s="208">
        <v>12.0207</v>
      </c>
    </row>
    <row r="1197" spans="1:13" x14ac:dyDescent="0.25">
      <c r="A1197" s="280">
        <v>44975</v>
      </c>
      <c r="B1197" s="102">
        <v>19</v>
      </c>
      <c r="C1197" s="208">
        <v>272.95429999999999</v>
      </c>
      <c r="D1197" s="208">
        <v>47.801299999999998</v>
      </c>
      <c r="E1197" s="208">
        <v>0.98929999999999996</v>
      </c>
      <c r="F1197" s="208">
        <v>3.7812999999999999</v>
      </c>
      <c r="G1197" s="208">
        <v>9.7134999999999998</v>
      </c>
      <c r="H1197" s="208">
        <v>45.816800000000001</v>
      </c>
      <c r="I1197" s="208">
        <v>17.936599999999999</v>
      </c>
      <c r="J1197" s="208">
        <v>100.6011</v>
      </c>
      <c r="K1197" s="208">
        <v>21.6616</v>
      </c>
      <c r="L1197" s="208">
        <v>11.9343</v>
      </c>
      <c r="M1197" s="208">
        <v>12.718500000000001</v>
      </c>
    </row>
    <row r="1198" spans="1:13" x14ac:dyDescent="0.25">
      <c r="A1198" s="280">
        <v>44975</v>
      </c>
      <c r="B1198" s="102">
        <v>20</v>
      </c>
      <c r="C1198" s="208">
        <v>270.07260000000002</v>
      </c>
      <c r="D1198" s="208">
        <v>47.386400000000002</v>
      </c>
      <c r="E1198" s="208">
        <v>0.98899999999999999</v>
      </c>
      <c r="F1198" s="208">
        <v>3.6745000000000001</v>
      </c>
      <c r="G1198" s="208">
        <v>9.6020000000000003</v>
      </c>
      <c r="H1198" s="208">
        <v>44.970599999999997</v>
      </c>
      <c r="I1198" s="208">
        <v>18.1492</v>
      </c>
      <c r="J1198" s="208">
        <v>99.053399999999996</v>
      </c>
      <c r="K1198" s="208">
        <v>21.338699999999999</v>
      </c>
      <c r="L1198" s="208">
        <v>12.4193</v>
      </c>
      <c r="M1198" s="208">
        <v>12.4895</v>
      </c>
    </row>
    <row r="1199" spans="1:13" x14ac:dyDescent="0.25">
      <c r="A1199" s="280">
        <v>44975</v>
      </c>
      <c r="B1199" s="102">
        <v>21</v>
      </c>
      <c r="C1199" s="208">
        <v>264.52760000000001</v>
      </c>
      <c r="D1199" s="208">
        <v>46.253900000000002</v>
      </c>
      <c r="E1199" s="208">
        <v>0.99570000000000003</v>
      </c>
      <c r="F1199" s="208">
        <v>3.6499000000000001</v>
      </c>
      <c r="G1199" s="208">
        <v>9.3376999999999999</v>
      </c>
      <c r="H1199" s="208">
        <v>43.376600000000003</v>
      </c>
      <c r="I1199" s="208">
        <v>17.869</v>
      </c>
      <c r="J1199" s="208">
        <v>97.796899999999994</v>
      </c>
      <c r="K1199" s="208">
        <v>20.9085</v>
      </c>
      <c r="L1199" s="208">
        <v>12.2012</v>
      </c>
      <c r="M1199" s="208">
        <v>12.138199999999999</v>
      </c>
    </row>
    <row r="1200" spans="1:13" x14ac:dyDescent="0.25">
      <c r="A1200" s="280">
        <v>44975</v>
      </c>
      <c r="B1200" s="102">
        <v>22</v>
      </c>
      <c r="C1200" s="208">
        <v>256.762</v>
      </c>
      <c r="D1200" s="208">
        <v>44.834800000000001</v>
      </c>
      <c r="E1200" s="208">
        <v>0.9506</v>
      </c>
      <c r="F1200" s="208">
        <v>3.4453</v>
      </c>
      <c r="G1200" s="208">
        <v>9.0412999999999997</v>
      </c>
      <c r="H1200" s="208">
        <v>41.840499999999999</v>
      </c>
      <c r="I1200" s="208">
        <v>17.297899999999998</v>
      </c>
      <c r="J1200" s="208">
        <v>95.223500000000001</v>
      </c>
      <c r="K1200" s="208">
        <v>20.421299999999999</v>
      </c>
      <c r="L1200" s="208">
        <v>12.178000000000001</v>
      </c>
      <c r="M1200" s="208">
        <v>11.5288</v>
      </c>
    </row>
    <row r="1201" spans="1:13" x14ac:dyDescent="0.25">
      <c r="A1201" s="280">
        <v>44975</v>
      </c>
      <c r="B1201" s="102">
        <v>23</v>
      </c>
      <c r="C1201" s="208">
        <v>243.62350000000001</v>
      </c>
      <c r="D1201" s="208">
        <v>42.098300000000002</v>
      </c>
      <c r="E1201" s="208">
        <v>0.92900000000000005</v>
      </c>
      <c r="F1201" s="208">
        <v>3.2324000000000002</v>
      </c>
      <c r="G1201" s="208">
        <v>8.3857999999999997</v>
      </c>
      <c r="H1201" s="208">
        <v>39.211399999999998</v>
      </c>
      <c r="I1201" s="208">
        <v>16.2026</v>
      </c>
      <c r="J1201" s="208">
        <v>91.572599999999994</v>
      </c>
      <c r="K1201" s="208">
        <v>19.334599999999998</v>
      </c>
      <c r="L1201" s="208">
        <v>11.895799999999999</v>
      </c>
      <c r="M1201" s="208">
        <v>10.760999999999999</v>
      </c>
    </row>
    <row r="1202" spans="1:13" x14ac:dyDescent="0.25">
      <c r="A1202" s="280">
        <v>44975</v>
      </c>
      <c r="B1202" s="102">
        <v>24</v>
      </c>
      <c r="C1202" s="208">
        <v>232.00909999999999</v>
      </c>
      <c r="D1202" s="208">
        <v>39.221299999999999</v>
      </c>
      <c r="E1202" s="208">
        <v>0.87409999999999999</v>
      </c>
      <c r="F1202" s="208">
        <v>3.1091000000000002</v>
      </c>
      <c r="G1202" s="208">
        <v>7.7927999999999997</v>
      </c>
      <c r="H1202" s="208">
        <v>36.607900000000001</v>
      </c>
      <c r="I1202" s="208">
        <v>15.167</v>
      </c>
      <c r="J1202" s="208">
        <v>87.933300000000003</v>
      </c>
      <c r="K1202" s="208">
        <v>18.757300000000001</v>
      </c>
      <c r="L1202" s="208">
        <v>12.2981</v>
      </c>
      <c r="M1202" s="208">
        <v>10.248200000000001</v>
      </c>
    </row>
    <row r="1203" spans="1:13" x14ac:dyDescent="0.25">
      <c r="A1203" s="280">
        <v>44976</v>
      </c>
      <c r="B1203" s="102">
        <v>1</v>
      </c>
      <c r="C1203" s="208">
        <v>222.40649999999999</v>
      </c>
      <c r="D1203" s="208">
        <v>37.101199999999999</v>
      </c>
      <c r="E1203" s="208">
        <v>0.84160000000000001</v>
      </c>
      <c r="F1203" s="208">
        <v>2.8851</v>
      </c>
      <c r="G1203" s="208">
        <v>7.4103000000000003</v>
      </c>
      <c r="H1203" s="208">
        <v>34.601100000000002</v>
      </c>
      <c r="I1203" s="208">
        <v>14.3499</v>
      </c>
      <c r="J1203" s="208">
        <v>85.135499999999993</v>
      </c>
      <c r="K1203" s="208">
        <v>18.395900000000001</v>
      </c>
      <c r="L1203" s="208">
        <v>11.8734</v>
      </c>
      <c r="M1203" s="208">
        <v>9.8125</v>
      </c>
    </row>
    <row r="1204" spans="1:13" x14ac:dyDescent="0.25">
      <c r="A1204" s="280">
        <v>44976</v>
      </c>
      <c r="B1204" s="102">
        <v>2</v>
      </c>
      <c r="C1204" s="208">
        <v>215.9359</v>
      </c>
      <c r="D1204" s="208">
        <v>35.4696</v>
      </c>
      <c r="E1204" s="208">
        <v>0.80769999999999997</v>
      </c>
      <c r="F1204" s="208">
        <v>2.7664</v>
      </c>
      <c r="G1204" s="208">
        <v>7.3521000000000001</v>
      </c>
      <c r="H1204" s="208">
        <v>33.362099999999998</v>
      </c>
      <c r="I1204" s="208">
        <v>13.8575</v>
      </c>
      <c r="J1204" s="208">
        <v>83.289199999999994</v>
      </c>
      <c r="K1204" s="208">
        <v>18.3874</v>
      </c>
      <c r="L1204" s="208">
        <v>11.0715</v>
      </c>
      <c r="M1204" s="208">
        <v>9.5724</v>
      </c>
    </row>
    <row r="1205" spans="1:13" x14ac:dyDescent="0.25">
      <c r="A1205" s="280">
        <v>44976</v>
      </c>
      <c r="B1205" s="102">
        <v>3</v>
      </c>
      <c r="C1205" s="208">
        <v>211.62270000000001</v>
      </c>
      <c r="D1205" s="208">
        <v>34.368299999999998</v>
      </c>
      <c r="E1205" s="208">
        <v>0.79959999999999998</v>
      </c>
      <c r="F1205" s="208">
        <v>2.7456999999999998</v>
      </c>
      <c r="G1205" s="208">
        <v>7.2512999999999996</v>
      </c>
      <c r="H1205" s="208">
        <v>32.793199999999999</v>
      </c>
      <c r="I1205" s="208">
        <v>13.5312</v>
      </c>
      <c r="J1205" s="208">
        <v>82.270099999999999</v>
      </c>
      <c r="K1205" s="208">
        <v>18.408300000000001</v>
      </c>
      <c r="L1205" s="208">
        <v>9.9638000000000009</v>
      </c>
      <c r="M1205" s="208">
        <v>9.4911999999999992</v>
      </c>
    </row>
    <row r="1206" spans="1:13" x14ac:dyDescent="0.25">
      <c r="A1206" s="280">
        <v>44976</v>
      </c>
      <c r="B1206" s="102">
        <v>4</v>
      </c>
      <c r="C1206" s="208">
        <v>211.0926</v>
      </c>
      <c r="D1206" s="208">
        <v>34.305199999999999</v>
      </c>
      <c r="E1206" s="208">
        <v>0.77749999999999997</v>
      </c>
      <c r="F1206" s="208">
        <v>2.7465999999999999</v>
      </c>
      <c r="G1206" s="208">
        <v>7.3560999999999996</v>
      </c>
      <c r="H1206" s="208">
        <v>32.657800000000002</v>
      </c>
      <c r="I1206" s="208">
        <v>13.401300000000001</v>
      </c>
      <c r="J1206" s="208">
        <v>82.11</v>
      </c>
      <c r="K1206" s="208">
        <v>18.670999999999999</v>
      </c>
      <c r="L1206" s="208">
        <v>9.5479000000000003</v>
      </c>
      <c r="M1206" s="208">
        <v>9.5191999999999997</v>
      </c>
    </row>
    <row r="1207" spans="1:13" x14ac:dyDescent="0.25">
      <c r="A1207" s="280">
        <v>44976</v>
      </c>
      <c r="B1207" s="102">
        <v>5</v>
      </c>
      <c r="C1207" s="208">
        <v>213.92740000000001</v>
      </c>
      <c r="D1207" s="208">
        <v>34.3444</v>
      </c>
      <c r="E1207" s="208">
        <v>0.79779999999999995</v>
      </c>
      <c r="F1207" s="208">
        <v>2.8397000000000001</v>
      </c>
      <c r="G1207" s="208">
        <v>7.4574999999999996</v>
      </c>
      <c r="H1207" s="208">
        <v>33.178600000000003</v>
      </c>
      <c r="I1207" s="208">
        <v>13.5204</v>
      </c>
      <c r="J1207" s="208">
        <v>82.928299999999993</v>
      </c>
      <c r="K1207" s="208">
        <v>19.2608</v>
      </c>
      <c r="L1207" s="208">
        <v>9.7874999999999996</v>
      </c>
      <c r="M1207" s="208">
        <v>9.8124000000000002</v>
      </c>
    </row>
    <row r="1208" spans="1:13" x14ac:dyDescent="0.25">
      <c r="A1208" s="280">
        <v>44976</v>
      </c>
      <c r="B1208" s="102">
        <v>6</v>
      </c>
      <c r="C1208" s="208">
        <v>221.28659999999999</v>
      </c>
      <c r="D1208" s="208">
        <v>35.439900000000002</v>
      </c>
      <c r="E1208" s="208">
        <v>0.81220000000000003</v>
      </c>
      <c r="F1208" s="208">
        <v>2.9691999999999998</v>
      </c>
      <c r="G1208" s="208">
        <v>7.7142999999999997</v>
      </c>
      <c r="H1208" s="208">
        <v>35.040199999999999</v>
      </c>
      <c r="I1208" s="208">
        <v>14.014200000000001</v>
      </c>
      <c r="J1208" s="208">
        <v>84.996600000000001</v>
      </c>
      <c r="K1208" s="208">
        <v>19.9604</v>
      </c>
      <c r="L1208" s="208">
        <v>9.9366000000000003</v>
      </c>
      <c r="M1208" s="208">
        <v>10.403</v>
      </c>
    </row>
    <row r="1209" spans="1:13" x14ac:dyDescent="0.25">
      <c r="A1209" s="280">
        <v>44976</v>
      </c>
      <c r="B1209" s="102">
        <v>7</v>
      </c>
      <c r="C1209" s="208">
        <v>232.28110000000001</v>
      </c>
      <c r="D1209" s="208">
        <v>37.672800000000002</v>
      </c>
      <c r="E1209" s="208">
        <v>0.87880000000000003</v>
      </c>
      <c r="F1209" s="208">
        <v>3.1956000000000002</v>
      </c>
      <c r="G1209" s="208">
        <v>8.1913</v>
      </c>
      <c r="H1209" s="208">
        <v>37.177</v>
      </c>
      <c r="I1209" s="208">
        <v>14.480700000000001</v>
      </c>
      <c r="J1209" s="208">
        <v>88.602199999999996</v>
      </c>
      <c r="K1209" s="208">
        <v>20.9908</v>
      </c>
      <c r="L1209" s="208">
        <v>9.9282000000000004</v>
      </c>
      <c r="M1209" s="208">
        <v>11.1637</v>
      </c>
    </row>
    <row r="1210" spans="1:13" x14ac:dyDescent="0.25">
      <c r="A1210" s="280">
        <v>44976</v>
      </c>
      <c r="B1210" s="102">
        <v>8</v>
      </c>
      <c r="C1210" s="208">
        <v>238.43170000000001</v>
      </c>
      <c r="D1210" s="208">
        <v>40.014499999999998</v>
      </c>
      <c r="E1210" s="208">
        <v>0.91479999999999995</v>
      </c>
      <c r="F1210" s="208">
        <v>3.3816000000000002</v>
      </c>
      <c r="G1210" s="208">
        <v>8.6486000000000001</v>
      </c>
      <c r="H1210" s="208">
        <v>38.0807</v>
      </c>
      <c r="I1210" s="208">
        <v>14.8081</v>
      </c>
      <c r="J1210" s="208">
        <v>91.0047</v>
      </c>
      <c r="K1210" s="208">
        <v>21.345400000000001</v>
      </c>
      <c r="L1210" s="208">
        <v>8.6643000000000008</v>
      </c>
      <c r="M1210" s="208">
        <v>11.569000000000001</v>
      </c>
    </row>
    <row r="1211" spans="1:13" x14ac:dyDescent="0.25">
      <c r="A1211" s="280">
        <v>44976</v>
      </c>
      <c r="B1211" s="102">
        <v>9</v>
      </c>
      <c r="C1211" s="208">
        <v>236.95410000000001</v>
      </c>
      <c r="D1211" s="208">
        <v>41.091099999999997</v>
      </c>
      <c r="E1211" s="208">
        <v>0.92449999999999999</v>
      </c>
      <c r="F1211" s="208">
        <v>3.3408000000000002</v>
      </c>
      <c r="G1211" s="208">
        <v>7.7887000000000004</v>
      </c>
      <c r="H1211" s="208">
        <v>38.399000000000001</v>
      </c>
      <c r="I1211" s="208">
        <v>15.1435</v>
      </c>
      <c r="J1211" s="208">
        <v>90.0625</v>
      </c>
      <c r="K1211" s="208">
        <v>19.9603</v>
      </c>
      <c r="L1211" s="208">
        <v>8.5654000000000003</v>
      </c>
      <c r="M1211" s="208">
        <v>11.6783</v>
      </c>
    </row>
    <row r="1212" spans="1:13" x14ac:dyDescent="0.25">
      <c r="A1212" s="280">
        <v>44976</v>
      </c>
      <c r="B1212" s="102">
        <v>10</v>
      </c>
      <c r="C1212" s="208">
        <v>230.03469999999999</v>
      </c>
      <c r="D1212" s="208">
        <v>40.5304</v>
      </c>
      <c r="E1212" s="208">
        <v>0.8881</v>
      </c>
      <c r="F1212" s="208">
        <v>3.2284000000000002</v>
      </c>
      <c r="G1212" s="208">
        <v>6.5654000000000003</v>
      </c>
      <c r="H1212" s="208">
        <v>37.497900000000001</v>
      </c>
      <c r="I1212" s="208">
        <v>15.1271</v>
      </c>
      <c r="J1212" s="208">
        <v>87.692300000000003</v>
      </c>
      <c r="K1212" s="208">
        <v>18.465699999999998</v>
      </c>
      <c r="L1212" s="208">
        <v>8.3574999999999999</v>
      </c>
      <c r="M1212" s="208">
        <v>11.681900000000001</v>
      </c>
    </row>
    <row r="1213" spans="1:13" x14ac:dyDescent="0.25">
      <c r="A1213" s="280">
        <v>44976</v>
      </c>
      <c r="B1213" s="102">
        <v>11</v>
      </c>
      <c r="C1213" s="208">
        <v>223.0515</v>
      </c>
      <c r="D1213" s="208">
        <v>39.481400000000001</v>
      </c>
      <c r="E1213" s="208">
        <v>0.83489999999999998</v>
      </c>
      <c r="F1213" s="208">
        <v>3.0758999999999999</v>
      </c>
      <c r="G1213" s="208">
        <v>5.1824000000000003</v>
      </c>
      <c r="H1213" s="208">
        <v>36.568199999999997</v>
      </c>
      <c r="I1213" s="208">
        <v>14.8444</v>
      </c>
      <c r="J1213" s="208">
        <v>86.647999999999996</v>
      </c>
      <c r="K1213" s="208">
        <v>17.103100000000001</v>
      </c>
      <c r="L1213" s="208">
        <v>8.2083999999999993</v>
      </c>
      <c r="M1213" s="208">
        <v>11.104799999999999</v>
      </c>
    </row>
    <row r="1214" spans="1:13" x14ac:dyDescent="0.25">
      <c r="A1214" s="280">
        <v>44976</v>
      </c>
      <c r="B1214" s="102">
        <v>12</v>
      </c>
      <c r="C1214" s="208">
        <v>219.0463</v>
      </c>
      <c r="D1214" s="208">
        <v>38.874699999999997</v>
      </c>
      <c r="E1214" s="208">
        <v>0.78169999999999995</v>
      </c>
      <c r="F1214" s="208">
        <v>2.8557000000000001</v>
      </c>
      <c r="G1214" s="208">
        <v>4.7451999999999996</v>
      </c>
      <c r="H1214" s="208">
        <v>35.472499999999997</v>
      </c>
      <c r="I1214" s="208">
        <v>14.681699999999999</v>
      </c>
      <c r="J1214" s="208">
        <v>86.672600000000003</v>
      </c>
      <c r="K1214" s="208">
        <v>16.353300000000001</v>
      </c>
      <c r="L1214" s="208">
        <v>8.0397999999999996</v>
      </c>
      <c r="M1214" s="208">
        <v>10.569100000000001</v>
      </c>
    </row>
    <row r="1215" spans="1:13" x14ac:dyDescent="0.25">
      <c r="A1215" s="280">
        <v>44976</v>
      </c>
      <c r="B1215" s="102">
        <v>13</v>
      </c>
      <c r="C1215" s="208">
        <v>212.72980000000001</v>
      </c>
      <c r="D1215" s="208">
        <v>36.747300000000003</v>
      </c>
      <c r="E1215" s="208">
        <v>0.79790000000000005</v>
      </c>
      <c r="F1215" s="208">
        <v>2.7854999999999999</v>
      </c>
      <c r="G1215" s="208">
        <v>4.1162999999999998</v>
      </c>
      <c r="H1215" s="208">
        <v>34.6999</v>
      </c>
      <c r="I1215" s="208">
        <v>14.4527</v>
      </c>
      <c r="J1215" s="208">
        <v>85.900800000000004</v>
      </c>
      <c r="K1215" s="208">
        <v>15.4717</v>
      </c>
      <c r="L1215" s="208">
        <v>7.5304000000000002</v>
      </c>
      <c r="M1215" s="208">
        <v>10.2273</v>
      </c>
    </row>
    <row r="1216" spans="1:13" x14ac:dyDescent="0.25">
      <c r="A1216" s="280">
        <v>44976</v>
      </c>
      <c r="B1216" s="102">
        <v>14</v>
      </c>
      <c r="C1216" s="208">
        <v>189.42490000000001</v>
      </c>
      <c r="D1216" s="208">
        <v>14.976599999999999</v>
      </c>
      <c r="E1216" s="208">
        <v>0.77490000000000003</v>
      </c>
      <c r="F1216" s="208">
        <v>2.6661999999999999</v>
      </c>
      <c r="G1216" s="208">
        <v>4.165</v>
      </c>
      <c r="H1216" s="208">
        <v>34.618200000000002</v>
      </c>
      <c r="I1216" s="208">
        <v>14.411799999999999</v>
      </c>
      <c r="J1216" s="208">
        <v>86.619600000000005</v>
      </c>
      <c r="K1216" s="208">
        <v>14.6661</v>
      </c>
      <c r="L1216" s="208">
        <v>6.2965</v>
      </c>
      <c r="M1216" s="208">
        <v>10.23</v>
      </c>
    </row>
    <row r="1217" spans="1:13" x14ac:dyDescent="0.25">
      <c r="A1217" s="280">
        <v>44976</v>
      </c>
      <c r="B1217" s="102">
        <v>15</v>
      </c>
      <c r="C1217" s="208">
        <v>192.12700000000001</v>
      </c>
      <c r="D1217" s="208">
        <v>14.8742</v>
      </c>
      <c r="E1217" s="208">
        <v>0.76549999999999996</v>
      </c>
      <c r="F1217" s="208">
        <v>2.6299000000000001</v>
      </c>
      <c r="G1217" s="208">
        <v>4.7895000000000003</v>
      </c>
      <c r="H1217" s="208">
        <v>34.493200000000002</v>
      </c>
      <c r="I1217" s="208">
        <v>14.440799999999999</v>
      </c>
      <c r="J1217" s="208">
        <v>88.281700000000001</v>
      </c>
      <c r="K1217" s="208">
        <v>14.9893</v>
      </c>
      <c r="L1217" s="208">
        <v>6.6315</v>
      </c>
      <c r="M1217" s="208">
        <v>10.231400000000001</v>
      </c>
    </row>
    <row r="1218" spans="1:13" x14ac:dyDescent="0.25">
      <c r="A1218" s="280">
        <v>44976</v>
      </c>
      <c r="B1218" s="102">
        <v>16</v>
      </c>
      <c r="C1218" s="208">
        <v>197.2183</v>
      </c>
      <c r="D1218" s="208">
        <v>14.9879</v>
      </c>
      <c r="E1218" s="208">
        <v>0.77210000000000001</v>
      </c>
      <c r="F1218" s="208">
        <v>2.8191999999999999</v>
      </c>
      <c r="G1218" s="208">
        <v>5.9531999999999998</v>
      </c>
      <c r="H1218" s="208">
        <v>35.448900000000002</v>
      </c>
      <c r="I1218" s="208">
        <v>14.6587</v>
      </c>
      <c r="J1218" s="208">
        <v>89.350499999999997</v>
      </c>
      <c r="K1218" s="208">
        <v>14.841900000000001</v>
      </c>
      <c r="L1218" s="208">
        <v>7.9981999999999998</v>
      </c>
      <c r="M1218" s="208">
        <v>10.387700000000001</v>
      </c>
    </row>
    <row r="1219" spans="1:13" x14ac:dyDescent="0.25">
      <c r="A1219" s="280">
        <v>44976</v>
      </c>
      <c r="B1219" s="102">
        <v>17</v>
      </c>
      <c r="C1219" s="208">
        <v>206.73060000000001</v>
      </c>
      <c r="D1219" s="208">
        <v>15.4262</v>
      </c>
      <c r="E1219" s="208">
        <v>0.84750000000000003</v>
      </c>
      <c r="F1219" s="208">
        <v>3.1509999999999998</v>
      </c>
      <c r="G1219" s="208">
        <v>7.3422000000000001</v>
      </c>
      <c r="H1219" s="208">
        <v>37.502800000000001</v>
      </c>
      <c r="I1219" s="208">
        <v>15.144</v>
      </c>
      <c r="J1219" s="208">
        <v>92.022599999999997</v>
      </c>
      <c r="K1219" s="208">
        <v>16.312799999999999</v>
      </c>
      <c r="L1219" s="208">
        <v>8.1244999999999994</v>
      </c>
      <c r="M1219" s="208">
        <v>10.856999999999999</v>
      </c>
    </row>
    <row r="1220" spans="1:13" x14ac:dyDescent="0.25">
      <c r="A1220" s="280">
        <v>44976</v>
      </c>
      <c r="B1220" s="102">
        <v>18</v>
      </c>
      <c r="C1220" s="208">
        <v>249.4076</v>
      </c>
      <c r="D1220" s="208">
        <v>43.922899999999998</v>
      </c>
      <c r="E1220" s="208">
        <v>0.88280000000000003</v>
      </c>
      <c r="F1220" s="208">
        <v>3.4277000000000002</v>
      </c>
      <c r="G1220" s="208">
        <v>8.5645000000000007</v>
      </c>
      <c r="H1220" s="208">
        <v>41.81</v>
      </c>
      <c r="I1220" s="208">
        <v>15.9678</v>
      </c>
      <c r="J1220" s="208">
        <v>95.712299999999999</v>
      </c>
      <c r="K1220" s="208">
        <v>18.985299999999999</v>
      </c>
      <c r="L1220" s="208">
        <v>8.5904000000000007</v>
      </c>
      <c r="M1220" s="208">
        <v>11.543900000000001</v>
      </c>
    </row>
    <row r="1221" spans="1:13" x14ac:dyDescent="0.25">
      <c r="A1221" s="280">
        <v>44976</v>
      </c>
      <c r="B1221" s="102">
        <v>19</v>
      </c>
      <c r="C1221" s="208">
        <v>266.39659999999998</v>
      </c>
      <c r="D1221" s="208">
        <v>48.066400000000002</v>
      </c>
      <c r="E1221" s="208">
        <v>0.96330000000000005</v>
      </c>
      <c r="F1221" s="208">
        <v>3.6859999999999999</v>
      </c>
      <c r="G1221" s="208">
        <v>9.3450000000000006</v>
      </c>
      <c r="H1221" s="208">
        <v>44.898499999999999</v>
      </c>
      <c r="I1221" s="208">
        <v>17.588899999999999</v>
      </c>
      <c r="J1221" s="208">
        <v>98.981300000000005</v>
      </c>
      <c r="K1221" s="208">
        <v>20.4316</v>
      </c>
      <c r="L1221" s="208">
        <v>10.233599999999999</v>
      </c>
      <c r="M1221" s="208">
        <v>12.202</v>
      </c>
    </row>
    <row r="1222" spans="1:13" x14ac:dyDescent="0.25">
      <c r="A1222" s="280">
        <v>44976</v>
      </c>
      <c r="B1222" s="102">
        <v>20</v>
      </c>
      <c r="C1222" s="208">
        <v>263.13560000000001</v>
      </c>
      <c r="D1222" s="208">
        <v>46.856499999999997</v>
      </c>
      <c r="E1222" s="208">
        <v>0.98470000000000002</v>
      </c>
      <c r="F1222" s="208">
        <v>3.6070000000000002</v>
      </c>
      <c r="G1222" s="208">
        <v>9.1096000000000004</v>
      </c>
      <c r="H1222" s="208">
        <v>44.0364</v>
      </c>
      <c r="I1222" s="208">
        <v>17.6694</v>
      </c>
      <c r="J1222" s="208">
        <v>97.394199999999998</v>
      </c>
      <c r="K1222" s="208">
        <v>20.379200000000001</v>
      </c>
      <c r="L1222" s="208">
        <v>11.0207</v>
      </c>
      <c r="M1222" s="208">
        <v>12.0779</v>
      </c>
    </row>
    <row r="1223" spans="1:13" x14ac:dyDescent="0.25">
      <c r="A1223" s="280">
        <v>44976</v>
      </c>
      <c r="B1223" s="102">
        <v>21</v>
      </c>
      <c r="C1223" s="208">
        <v>257.91309999999999</v>
      </c>
      <c r="D1223" s="208">
        <v>45.918300000000002</v>
      </c>
      <c r="E1223" s="208">
        <v>0.96879999999999999</v>
      </c>
      <c r="F1223" s="208">
        <v>3.4992000000000001</v>
      </c>
      <c r="G1223" s="208">
        <v>8.7948000000000004</v>
      </c>
      <c r="H1223" s="208">
        <v>42.6678</v>
      </c>
      <c r="I1223" s="208">
        <v>17.379100000000001</v>
      </c>
      <c r="J1223" s="208">
        <v>96.253399999999999</v>
      </c>
      <c r="K1223" s="208">
        <v>20.074000000000002</v>
      </c>
      <c r="L1223" s="208">
        <v>10.9504</v>
      </c>
      <c r="M1223" s="208">
        <v>11.407299999999999</v>
      </c>
    </row>
    <row r="1224" spans="1:13" x14ac:dyDescent="0.25">
      <c r="A1224" s="280">
        <v>44976</v>
      </c>
      <c r="B1224" s="102">
        <v>22</v>
      </c>
      <c r="C1224" s="208">
        <v>249.74469999999999</v>
      </c>
      <c r="D1224" s="208">
        <v>44.486800000000002</v>
      </c>
      <c r="E1224" s="208">
        <v>0.96179999999999999</v>
      </c>
      <c r="F1224" s="208">
        <v>3.2959000000000001</v>
      </c>
      <c r="G1224" s="208">
        <v>8.3254000000000001</v>
      </c>
      <c r="H1224" s="208">
        <v>40.770200000000003</v>
      </c>
      <c r="I1224" s="208">
        <v>16.752099999999999</v>
      </c>
      <c r="J1224" s="208">
        <v>94.343400000000003</v>
      </c>
      <c r="K1224" s="208">
        <v>19.207899999999999</v>
      </c>
      <c r="L1224" s="208">
        <v>10.8146</v>
      </c>
      <c r="M1224" s="208">
        <v>10.7866</v>
      </c>
    </row>
    <row r="1225" spans="1:13" x14ac:dyDescent="0.25">
      <c r="A1225" s="280">
        <v>44976</v>
      </c>
      <c r="B1225" s="102">
        <v>23</v>
      </c>
      <c r="C1225" s="208">
        <v>235.2116</v>
      </c>
      <c r="D1225" s="208">
        <v>41.506</v>
      </c>
      <c r="E1225" s="208">
        <v>0.89090000000000003</v>
      </c>
      <c r="F1225" s="208">
        <v>3.0478999999999998</v>
      </c>
      <c r="G1225" s="208">
        <v>7.7534000000000001</v>
      </c>
      <c r="H1225" s="208">
        <v>37.456699999999998</v>
      </c>
      <c r="I1225" s="208">
        <v>15.702500000000001</v>
      </c>
      <c r="J1225" s="208">
        <v>90.258099999999999</v>
      </c>
      <c r="K1225" s="208">
        <v>18.1478</v>
      </c>
      <c r="L1225" s="208">
        <v>10.339700000000001</v>
      </c>
      <c r="M1225" s="208">
        <v>10.108599999999999</v>
      </c>
    </row>
    <row r="1226" spans="1:13" x14ac:dyDescent="0.25">
      <c r="A1226" s="280">
        <v>44976</v>
      </c>
      <c r="B1226" s="102">
        <v>24</v>
      </c>
      <c r="C1226" s="208">
        <v>222.31399999999999</v>
      </c>
      <c r="D1226" s="208">
        <v>38.772799999999997</v>
      </c>
      <c r="E1226" s="208">
        <v>0.84060000000000001</v>
      </c>
      <c r="F1226" s="208">
        <v>2.8222</v>
      </c>
      <c r="G1226" s="208">
        <v>7.2123999999999997</v>
      </c>
      <c r="H1226" s="208">
        <v>34.793500000000002</v>
      </c>
      <c r="I1226" s="208">
        <v>14.586399999999999</v>
      </c>
      <c r="J1226" s="208">
        <v>86.174599999999998</v>
      </c>
      <c r="K1226" s="208">
        <v>17.4069</v>
      </c>
      <c r="L1226" s="208">
        <v>10.204700000000001</v>
      </c>
      <c r="M1226" s="208">
        <v>9.4999000000000002</v>
      </c>
    </row>
    <row r="1227" spans="1:13" x14ac:dyDescent="0.25">
      <c r="A1227" s="280">
        <v>44977</v>
      </c>
      <c r="B1227" s="102">
        <v>1</v>
      </c>
      <c r="C1227" s="208">
        <v>213.08199999999999</v>
      </c>
      <c r="D1227" s="208">
        <v>35.991799999999998</v>
      </c>
      <c r="E1227" s="208">
        <v>0.78320000000000001</v>
      </c>
      <c r="F1227" s="208">
        <v>2.6587000000000001</v>
      </c>
      <c r="G1227" s="208">
        <v>6.8501000000000003</v>
      </c>
      <c r="H1227" s="208">
        <v>33.029800000000002</v>
      </c>
      <c r="I1227" s="208">
        <v>13.7835</v>
      </c>
      <c r="J1227" s="208">
        <v>83.692800000000005</v>
      </c>
      <c r="K1227" s="208">
        <v>17.134799999999998</v>
      </c>
      <c r="L1227" s="208">
        <v>10.053000000000001</v>
      </c>
      <c r="M1227" s="208">
        <v>9.1043000000000003</v>
      </c>
    </row>
    <row r="1228" spans="1:13" x14ac:dyDescent="0.25">
      <c r="A1228" s="280">
        <v>44977</v>
      </c>
      <c r="B1228" s="102">
        <v>2</v>
      </c>
      <c r="C1228" s="208">
        <v>207.85579999999999</v>
      </c>
      <c r="D1228" s="208">
        <v>34.081400000000002</v>
      </c>
      <c r="E1228" s="208">
        <v>0.75509999999999999</v>
      </c>
      <c r="F1228" s="208">
        <v>2.5621</v>
      </c>
      <c r="G1228" s="208">
        <v>6.7723000000000004</v>
      </c>
      <c r="H1228" s="208">
        <v>32.233699999999999</v>
      </c>
      <c r="I1228" s="208">
        <v>13.3475</v>
      </c>
      <c r="J1228" s="208">
        <v>82.069800000000001</v>
      </c>
      <c r="K1228" s="208">
        <v>17.0579</v>
      </c>
      <c r="L1228" s="208">
        <v>10.055999999999999</v>
      </c>
      <c r="M1228" s="208">
        <v>8.92</v>
      </c>
    </row>
    <row r="1229" spans="1:13" x14ac:dyDescent="0.25">
      <c r="A1229" s="280">
        <v>44977</v>
      </c>
      <c r="B1229" s="102">
        <v>3</v>
      </c>
      <c r="C1229" s="208">
        <v>206.6463</v>
      </c>
      <c r="D1229" s="208">
        <v>33.073099999999997</v>
      </c>
      <c r="E1229" s="208">
        <v>0.74539999999999995</v>
      </c>
      <c r="F1229" s="208">
        <v>2.5045000000000002</v>
      </c>
      <c r="G1229" s="208">
        <v>6.7079000000000004</v>
      </c>
      <c r="H1229" s="208">
        <v>32.884500000000003</v>
      </c>
      <c r="I1229" s="208">
        <v>13.192399999999999</v>
      </c>
      <c r="J1229" s="208">
        <v>81.533299999999997</v>
      </c>
      <c r="K1229" s="208">
        <v>17.236499999999999</v>
      </c>
      <c r="L1229" s="208">
        <v>9.9057999999999993</v>
      </c>
      <c r="M1229" s="208">
        <v>8.8628999999999998</v>
      </c>
    </row>
    <row r="1230" spans="1:13" x14ac:dyDescent="0.25">
      <c r="A1230" s="280">
        <v>44977</v>
      </c>
      <c r="B1230" s="102">
        <v>4</v>
      </c>
      <c r="C1230" s="208">
        <v>207.0282</v>
      </c>
      <c r="D1230" s="208">
        <v>32.545999999999999</v>
      </c>
      <c r="E1230" s="208">
        <v>0.75</v>
      </c>
      <c r="F1230" s="208">
        <v>2.5436000000000001</v>
      </c>
      <c r="G1230" s="208">
        <v>6.7846000000000002</v>
      </c>
      <c r="H1230" s="208">
        <v>33.747399999999999</v>
      </c>
      <c r="I1230" s="208">
        <v>13.1534</v>
      </c>
      <c r="J1230" s="208">
        <v>81.591800000000006</v>
      </c>
      <c r="K1230" s="208">
        <v>17.373100000000001</v>
      </c>
      <c r="L1230" s="208">
        <v>9.6234999999999999</v>
      </c>
      <c r="M1230" s="208">
        <v>8.9147999999999996</v>
      </c>
    </row>
    <row r="1231" spans="1:13" x14ac:dyDescent="0.25">
      <c r="A1231" s="280">
        <v>44977</v>
      </c>
      <c r="B1231" s="102">
        <v>5</v>
      </c>
      <c r="C1231" s="208">
        <v>213.70269999999999</v>
      </c>
      <c r="D1231" s="208">
        <v>33.152099999999997</v>
      </c>
      <c r="E1231" s="208">
        <v>0.7782</v>
      </c>
      <c r="F1231" s="208">
        <v>2.6739000000000002</v>
      </c>
      <c r="G1231" s="208">
        <v>6.9707999999999997</v>
      </c>
      <c r="H1231" s="208">
        <v>35.780700000000003</v>
      </c>
      <c r="I1231" s="208">
        <v>13.523300000000001</v>
      </c>
      <c r="J1231" s="208">
        <v>83.511799999999994</v>
      </c>
      <c r="K1231" s="208">
        <v>18.067499999999999</v>
      </c>
      <c r="L1231" s="208">
        <v>9.9177</v>
      </c>
      <c r="M1231" s="208">
        <v>9.3267000000000007</v>
      </c>
    </row>
    <row r="1232" spans="1:13" x14ac:dyDescent="0.25">
      <c r="A1232" s="280">
        <v>44977</v>
      </c>
      <c r="B1232" s="102">
        <v>6</v>
      </c>
      <c r="C1232" s="208">
        <v>226.87700000000001</v>
      </c>
      <c r="D1232" s="208">
        <v>35.064599999999999</v>
      </c>
      <c r="E1232" s="208">
        <v>0.79420000000000002</v>
      </c>
      <c r="F1232" s="208">
        <v>2.8950999999999998</v>
      </c>
      <c r="G1232" s="208">
        <v>7.5513000000000003</v>
      </c>
      <c r="H1232" s="208">
        <v>39.895499999999998</v>
      </c>
      <c r="I1232" s="208">
        <v>14.3635</v>
      </c>
      <c r="J1232" s="208">
        <v>87.190899999999999</v>
      </c>
      <c r="K1232" s="208">
        <v>18.866700000000002</v>
      </c>
      <c r="L1232" s="208">
        <v>10.166600000000001</v>
      </c>
      <c r="M1232" s="208">
        <v>10.0886</v>
      </c>
    </row>
    <row r="1233" spans="1:13" x14ac:dyDescent="0.25">
      <c r="A1233" s="280">
        <v>44977</v>
      </c>
      <c r="B1233" s="102">
        <v>7</v>
      </c>
      <c r="C1233" s="208">
        <v>242.18039999999999</v>
      </c>
      <c r="D1233" s="208">
        <v>37.827500000000001</v>
      </c>
      <c r="E1233" s="208">
        <v>0.88759999999999994</v>
      </c>
      <c r="F1233" s="208">
        <v>3.2157</v>
      </c>
      <c r="G1233" s="208">
        <v>8.4105000000000008</v>
      </c>
      <c r="H1233" s="208">
        <v>42.844299999999997</v>
      </c>
      <c r="I1233" s="208">
        <v>15.120200000000001</v>
      </c>
      <c r="J1233" s="208">
        <v>92.447900000000004</v>
      </c>
      <c r="K1233" s="208">
        <v>20.102900000000002</v>
      </c>
      <c r="L1233" s="208">
        <v>10.2592</v>
      </c>
      <c r="M1233" s="208">
        <v>11.0646</v>
      </c>
    </row>
    <row r="1234" spans="1:13" x14ac:dyDescent="0.25">
      <c r="A1234" s="280">
        <v>44977</v>
      </c>
      <c r="B1234" s="102">
        <v>8</v>
      </c>
      <c r="C1234" s="208">
        <v>254.5042</v>
      </c>
      <c r="D1234" s="208">
        <v>41.148299999999999</v>
      </c>
      <c r="E1234" s="208">
        <v>0.9375</v>
      </c>
      <c r="F1234" s="208">
        <v>3.3696000000000002</v>
      </c>
      <c r="G1234" s="208">
        <v>9.1231000000000009</v>
      </c>
      <c r="H1234" s="208">
        <v>46.164700000000003</v>
      </c>
      <c r="I1234" s="208">
        <v>15.375500000000001</v>
      </c>
      <c r="J1234" s="208">
        <v>96.5</v>
      </c>
      <c r="K1234" s="208">
        <v>20.980899999999998</v>
      </c>
      <c r="L1234" s="208">
        <v>9.3117000000000001</v>
      </c>
      <c r="M1234" s="208">
        <v>11.5929</v>
      </c>
    </row>
    <row r="1235" spans="1:13" x14ac:dyDescent="0.25">
      <c r="A1235" s="280">
        <v>44977</v>
      </c>
      <c r="B1235" s="102">
        <v>9</v>
      </c>
      <c r="C1235" s="208">
        <v>256.45350000000002</v>
      </c>
      <c r="D1235" s="208">
        <v>42.3872</v>
      </c>
      <c r="E1235" s="208">
        <v>0.88980000000000004</v>
      </c>
      <c r="F1235" s="208">
        <v>3.3763000000000001</v>
      </c>
      <c r="G1235" s="208">
        <v>8.1542999999999992</v>
      </c>
      <c r="H1235" s="208">
        <v>47.112000000000002</v>
      </c>
      <c r="I1235" s="208">
        <v>15.685</v>
      </c>
      <c r="J1235" s="208">
        <v>96.942599999999999</v>
      </c>
      <c r="K1235" s="208">
        <v>20.1494</v>
      </c>
      <c r="L1235" s="208">
        <v>9.7333999999999996</v>
      </c>
      <c r="M1235" s="208">
        <v>12.0235</v>
      </c>
    </row>
    <row r="1236" spans="1:13" x14ac:dyDescent="0.25">
      <c r="A1236" s="280">
        <v>44977</v>
      </c>
      <c r="B1236" s="102">
        <v>10</v>
      </c>
      <c r="C1236" s="208">
        <v>252.1816</v>
      </c>
      <c r="D1236" s="208">
        <v>42.062899999999999</v>
      </c>
      <c r="E1236" s="208">
        <v>0.87039999999999995</v>
      </c>
      <c r="F1236" s="208">
        <v>3.3393000000000002</v>
      </c>
      <c r="G1236" s="208">
        <v>7.6471999999999998</v>
      </c>
      <c r="H1236" s="208">
        <v>46.844299999999997</v>
      </c>
      <c r="I1236" s="208">
        <v>15.834199999999999</v>
      </c>
      <c r="J1236" s="208">
        <v>95.432100000000005</v>
      </c>
      <c r="K1236" s="208">
        <v>18.6021</v>
      </c>
      <c r="L1236" s="208">
        <v>9.6097000000000001</v>
      </c>
      <c r="M1236" s="208">
        <v>11.939399999999999</v>
      </c>
    </row>
    <row r="1237" spans="1:13" x14ac:dyDescent="0.25">
      <c r="A1237" s="280">
        <v>44977</v>
      </c>
      <c r="B1237" s="102">
        <v>11</v>
      </c>
      <c r="C1237" s="208">
        <v>247.60310000000001</v>
      </c>
      <c r="D1237" s="208">
        <v>41.352600000000002</v>
      </c>
      <c r="E1237" s="208">
        <v>0.82469999999999999</v>
      </c>
      <c r="F1237" s="208">
        <v>3.2892000000000001</v>
      </c>
      <c r="G1237" s="208">
        <v>6.7618999999999998</v>
      </c>
      <c r="H1237" s="208">
        <v>45.785499999999999</v>
      </c>
      <c r="I1237" s="208">
        <v>15.7531</v>
      </c>
      <c r="J1237" s="208">
        <v>95.060400000000001</v>
      </c>
      <c r="K1237" s="208">
        <v>17.262599999999999</v>
      </c>
      <c r="L1237" s="208">
        <v>9.6828000000000003</v>
      </c>
      <c r="M1237" s="208">
        <v>11.830299999999999</v>
      </c>
    </row>
    <row r="1238" spans="1:13" x14ac:dyDescent="0.25">
      <c r="A1238" s="280">
        <v>44977</v>
      </c>
      <c r="B1238" s="102">
        <v>12</v>
      </c>
      <c r="C1238" s="208">
        <v>245.9462</v>
      </c>
      <c r="D1238" s="208">
        <v>41.093400000000003</v>
      </c>
      <c r="E1238" s="208">
        <v>0.79700000000000004</v>
      </c>
      <c r="F1238" s="208">
        <v>3.0415999999999999</v>
      </c>
      <c r="G1238" s="208">
        <v>5.5182000000000002</v>
      </c>
      <c r="H1238" s="208">
        <v>45.557499999999997</v>
      </c>
      <c r="I1238" s="208">
        <v>15.7561</v>
      </c>
      <c r="J1238" s="208">
        <v>97.022199999999998</v>
      </c>
      <c r="K1238" s="208">
        <v>15.994899999999999</v>
      </c>
      <c r="L1238" s="208">
        <v>9.8666</v>
      </c>
      <c r="M1238" s="208">
        <v>11.2987</v>
      </c>
    </row>
    <row r="1239" spans="1:13" x14ac:dyDescent="0.25">
      <c r="A1239" s="280">
        <v>44977</v>
      </c>
      <c r="B1239" s="102">
        <v>13</v>
      </c>
      <c r="C1239" s="208">
        <v>242.31989999999999</v>
      </c>
      <c r="D1239" s="208">
        <v>41.097999999999999</v>
      </c>
      <c r="E1239" s="208">
        <v>0.76949999999999996</v>
      </c>
      <c r="F1239" s="208">
        <v>2.8445999999999998</v>
      </c>
      <c r="G1239" s="208">
        <v>4.8738000000000001</v>
      </c>
      <c r="H1239" s="208">
        <v>45.126199999999997</v>
      </c>
      <c r="I1239" s="208">
        <v>15.707800000000001</v>
      </c>
      <c r="J1239" s="208">
        <v>96.3703</v>
      </c>
      <c r="K1239" s="208">
        <v>14.8933</v>
      </c>
      <c r="L1239" s="208">
        <v>9.5050000000000008</v>
      </c>
      <c r="M1239" s="208">
        <v>11.131399999999999</v>
      </c>
    </row>
    <row r="1240" spans="1:13" x14ac:dyDescent="0.25">
      <c r="A1240" s="280">
        <v>44977</v>
      </c>
      <c r="B1240" s="102">
        <v>14</v>
      </c>
      <c r="C1240" s="208">
        <v>239.99189999999999</v>
      </c>
      <c r="D1240" s="208">
        <v>40.619500000000002</v>
      </c>
      <c r="E1240" s="208">
        <v>0.74980000000000002</v>
      </c>
      <c r="F1240" s="208">
        <v>2.855</v>
      </c>
      <c r="G1240" s="208">
        <v>4.9516999999999998</v>
      </c>
      <c r="H1240" s="208">
        <v>44.156599999999997</v>
      </c>
      <c r="I1240" s="208">
        <v>15.635899999999999</v>
      </c>
      <c r="J1240" s="208">
        <v>96.532399999999996</v>
      </c>
      <c r="K1240" s="208">
        <v>14.135400000000001</v>
      </c>
      <c r="L1240" s="208">
        <v>9.4393999999999991</v>
      </c>
      <c r="M1240" s="208">
        <v>10.9162</v>
      </c>
    </row>
    <row r="1241" spans="1:13" x14ac:dyDescent="0.25">
      <c r="A1241" s="280">
        <v>44977</v>
      </c>
      <c r="B1241" s="102">
        <v>15</v>
      </c>
      <c r="C1241" s="208">
        <v>238.4735</v>
      </c>
      <c r="D1241" s="208">
        <v>40.141399999999997</v>
      </c>
      <c r="E1241" s="208">
        <v>0.78839999999999999</v>
      </c>
      <c r="F1241" s="208">
        <v>2.9697</v>
      </c>
      <c r="G1241" s="208">
        <v>5.6021999999999998</v>
      </c>
      <c r="H1241" s="208">
        <v>43.612900000000003</v>
      </c>
      <c r="I1241" s="208">
        <v>15.739000000000001</v>
      </c>
      <c r="J1241" s="208">
        <v>97.039500000000004</v>
      </c>
      <c r="K1241" s="208">
        <v>13.3537</v>
      </c>
      <c r="L1241" s="208">
        <v>8.0747999999999998</v>
      </c>
      <c r="M1241" s="208">
        <v>11.151899999999999</v>
      </c>
    </row>
    <row r="1242" spans="1:13" x14ac:dyDescent="0.25">
      <c r="A1242" s="280">
        <v>44977</v>
      </c>
      <c r="B1242" s="102">
        <v>16</v>
      </c>
      <c r="C1242" s="208">
        <v>243.08369999999999</v>
      </c>
      <c r="D1242" s="208">
        <v>40.591799999999999</v>
      </c>
      <c r="E1242" s="208">
        <v>0.80410000000000004</v>
      </c>
      <c r="F1242" s="208">
        <v>3.0876000000000001</v>
      </c>
      <c r="G1242" s="208">
        <v>6.4973999999999998</v>
      </c>
      <c r="H1242" s="208">
        <v>44.755600000000001</v>
      </c>
      <c r="I1242" s="208">
        <v>16.039000000000001</v>
      </c>
      <c r="J1242" s="208">
        <v>97.7196</v>
      </c>
      <c r="K1242" s="208">
        <v>14.083500000000001</v>
      </c>
      <c r="L1242" s="208">
        <v>8.0236999999999998</v>
      </c>
      <c r="M1242" s="208">
        <v>11.481400000000001</v>
      </c>
    </row>
    <row r="1243" spans="1:13" x14ac:dyDescent="0.25">
      <c r="A1243" s="280">
        <v>44977</v>
      </c>
      <c r="B1243" s="102">
        <v>17</v>
      </c>
      <c r="C1243" s="208">
        <v>252.93950000000001</v>
      </c>
      <c r="D1243" s="208">
        <v>42.457900000000002</v>
      </c>
      <c r="E1243" s="208">
        <v>0.88019999999999998</v>
      </c>
      <c r="F1243" s="208">
        <v>3.2789999999999999</v>
      </c>
      <c r="G1243" s="208">
        <v>7.6294000000000004</v>
      </c>
      <c r="H1243" s="208">
        <v>45.860100000000003</v>
      </c>
      <c r="I1243" s="208">
        <v>16.445799999999998</v>
      </c>
      <c r="J1243" s="208">
        <v>100.8203</v>
      </c>
      <c r="K1243" s="208">
        <v>15.510300000000001</v>
      </c>
      <c r="L1243" s="208">
        <v>8.0358000000000001</v>
      </c>
      <c r="M1243" s="208">
        <v>12.0207</v>
      </c>
    </row>
    <row r="1244" spans="1:13" x14ac:dyDescent="0.25">
      <c r="A1244" s="280">
        <v>44977</v>
      </c>
      <c r="B1244" s="102">
        <v>18</v>
      </c>
      <c r="C1244" s="208">
        <v>267.71640000000002</v>
      </c>
      <c r="D1244" s="208">
        <v>45.491100000000003</v>
      </c>
      <c r="E1244" s="208">
        <v>0.9506</v>
      </c>
      <c r="F1244" s="208">
        <v>3.4975000000000001</v>
      </c>
      <c r="G1244" s="208">
        <v>8.9169</v>
      </c>
      <c r="H1244" s="208">
        <v>49.353400000000001</v>
      </c>
      <c r="I1244" s="208">
        <v>17.284199999999998</v>
      </c>
      <c r="J1244" s="208">
        <v>103.16840000000001</v>
      </c>
      <c r="K1244" s="208">
        <v>18.211600000000001</v>
      </c>
      <c r="L1244" s="208">
        <v>8.5579000000000001</v>
      </c>
      <c r="M1244" s="208">
        <v>12.284800000000001</v>
      </c>
    </row>
    <row r="1245" spans="1:13" x14ac:dyDescent="0.25">
      <c r="A1245" s="280">
        <v>44977</v>
      </c>
      <c r="B1245" s="102">
        <v>19</v>
      </c>
      <c r="C1245" s="208">
        <v>281.13380000000001</v>
      </c>
      <c r="D1245" s="208">
        <v>48.447899999999997</v>
      </c>
      <c r="E1245" s="208">
        <v>1.0222</v>
      </c>
      <c r="F1245" s="208">
        <v>3.7543000000000002</v>
      </c>
      <c r="G1245" s="208">
        <v>9.5189000000000004</v>
      </c>
      <c r="H1245" s="208">
        <v>51.692399999999999</v>
      </c>
      <c r="I1245" s="208">
        <v>18.8705</v>
      </c>
      <c r="J1245" s="208">
        <v>105.4297</v>
      </c>
      <c r="K1245" s="208">
        <v>19.284800000000001</v>
      </c>
      <c r="L1245" s="208">
        <v>10.2874</v>
      </c>
      <c r="M1245" s="208">
        <v>12.825699999999999</v>
      </c>
    </row>
    <row r="1246" spans="1:13" x14ac:dyDescent="0.25">
      <c r="A1246" s="280">
        <v>44977</v>
      </c>
      <c r="B1246" s="102">
        <v>20</v>
      </c>
      <c r="C1246" s="208">
        <v>275.81200000000001</v>
      </c>
      <c r="D1246" s="208">
        <v>47.857199999999999</v>
      </c>
      <c r="E1246" s="208">
        <v>1.0214000000000001</v>
      </c>
      <c r="F1246" s="208">
        <v>3.6939000000000002</v>
      </c>
      <c r="G1246" s="208">
        <v>9.3437000000000001</v>
      </c>
      <c r="H1246" s="208">
        <v>51.057499999999997</v>
      </c>
      <c r="I1246" s="208">
        <v>18.805800000000001</v>
      </c>
      <c r="J1246" s="208">
        <v>102.4436</v>
      </c>
      <c r="K1246" s="208">
        <v>19.1233</v>
      </c>
      <c r="L1246" s="208">
        <v>9.9908999999999999</v>
      </c>
      <c r="M1246" s="208">
        <v>12.4747</v>
      </c>
    </row>
    <row r="1247" spans="1:13" x14ac:dyDescent="0.25">
      <c r="A1247" s="280">
        <v>44977</v>
      </c>
      <c r="B1247" s="102">
        <v>21</v>
      </c>
      <c r="C1247" s="208">
        <v>266.62020000000001</v>
      </c>
      <c r="D1247" s="208">
        <v>45.6282</v>
      </c>
      <c r="E1247" s="208">
        <v>1.014</v>
      </c>
      <c r="F1247" s="208">
        <v>3.6581000000000001</v>
      </c>
      <c r="G1247" s="208">
        <v>8.9063999999999997</v>
      </c>
      <c r="H1247" s="208">
        <v>49.336100000000002</v>
      </c>
      <c r="I1247" s="208">
        <v>18.235099999999999</v>
      </c>
      <c r="J1247" s="208">
        <v>99.783799999999999</v>
      </c>
      <c r="K1247" s="208">
        <v>18.5303</v>
      </c>
      <c r="L1247" s="208">
        <v>9.7751999999999999</v>
      </c>
      <c r="M1247" s="208">
        <v>11.753</v>
      </c>
    </row>
    <row r="1248" spans="1:13" x14ac:dyDescent="0.25">
      <c r="A1248" s="280">
        <v>44977</v>
      </c>
      <c r="B1248" s="102">
        <v>22</v>
      </c>
      <c r="C1248" s="208">
        <v>253.90790000000001</v>
      </c>
      <c r="D1248" s="208">
        <v>43.634799999999998</v>
      </c>
      <c r="E1248" s="208">
        <v>0.9587</v>
      </c>
      <c r="F1248" s="208">
        <v>3.3525</v>
      </c>
      <c r="G1248" s="208">
        <v>8.2802000000000007</v>
      </c>
      <c r="H1248" s="208">
        <v>46.021999999999998</v>
      </c>
      <c r="I1248" s="208">
        <v>17.139900000000001</v>
      </c>
      <c r="J1248" s="208">
        <v>96.237200000000001</v>
      </c>
      <c r="K1248" s="208">
        <v>17.640699999999999</v>
      </c>
      <c r="L1248" s="208">
        <v>9.8798999999999992</v>
      </c>
      <c r="M1248" s="208">
        <v>10.762</v>
      </c>
    </row>
    <row r="1249" spans="1:13" x14ac:dyDescent="0.25">
      <c r="A1249" s="280">
        <v>44977</v>
      </c>
      <c r="B1249" s="102">
        <v>23</v>
      </c>
      <c r="C1249" s="208">
        <v>236.67609999999999</v>
      </c>
      <c r="D1249" s="208">
        <v>40.3123</v>
      </c>
      <c r="E1249" s="208">
        <v>0.89900000000000002</v>
      </c>
      <c r="F1249" s="208">
        <v>3.0407000000000002</v>
      </c>
      <c r="G1249" s="208">
        <v>7.6544999999999996</v>
      </c>
      <c r="H1249" s="208">
        <v>41.596800000000002</v>
      </c>
      <c r="I1249" s="208">
        <v>15.7278</v>
      </c>
      <c r="J1249" s="208">
        <v>90.955100000000002</v>
      </c>
      <c r="K1249" s="208">
        <v>16.544</v>
      </c>
      <c r="L1249" s="208">
        <v>10.0299</v>
      </c>
      <c r="M1249" s="208">
        <v>9.9160000000000004</v>
      </c>
    </row>
    <row r="1250" spans="1:13" x14ac:dyDescent="0.25">
      <c r="A1250" s="280">
        <v>44977</v>
      </c>
      <c r="B1250" s="102">
        <v>24</v>
      </c>
      <c r="C1250" s="208">
        <v>222.09559999999999</v>
      </c>
      <c r="D1250" s="208">
        <v>37.518700000000003</v>
      </c>
      <c r="E1250" s="208">
        <v>0.82479999999999998</v>
      </c>
      <c r="F1250" s="208">
        <v>2.7509999999999999</v>
      </c>
      <c r="G1250" s="208">
        <v>6.9835000000000003</v>
      </c>
      <c r="H1250" s="208">
        <v>38.028199999999998</v>
      </c>
      <c r="I1250" s="208">
        <v>14.530799999999999</v>
      </c>
      <c r="J1250" s="208">
        <v>85.964299999999994</v>
      </c>
      <c r="K1250" s="208">
        <v>15.869400000000001</v>
      </c>
      <c r="L1250" s="208">
        <v>10.341900000000001</v>
      </c>
      <c r="M1250" s="208">
        <v>9.2829999999999995</v>
      </c>
    </row>
    <row r="1251" spans="1:13" x14ac:dyDescent="0.25">
      <c r="A1251" s="280">
        <v>44978</v>
      </c>
      <c r="B1251" s="102">
        <v>1</v>
      </c>
      <c r="C1251" s="208">
        <v>212.35740000000001</v>
      </c>
      <c r="D1251" s="208">
        <v>34.925699999999999</v>
      </c>
      <c r="E1251" s="208">
        <v>0.77429999999999999</v>
      </c>
      <c r="F1251" s="208">
        <v>2.5419</v>
      </c>
      <c r="G1251" s="208">
        <v>6.6456</v>
      </c>
      <c r="H1251" s="208">
        <v>35.8566</v>
      </c>
      <c r="I1251" s="208">
        <v>13.6785</v>
      </c>
      <c r="J1251" s="208">
        <v>83.123699999999999</v>
      </c>
      <c r="K1251" s="208">
        <v>15.6511</v>
      </c>
      <c r="L1251" s="208">
        <v>10.293699999999999</v>
      </c>
      <c r="M1251" s="208">
        <v>8.8663000000000007</v>
      </c>
    </row>
    <row r="1252" spans="1:13" x14ac:dyDescent="0.25">
      <c r="A1252" s="280">
        <v>44978</v>
      </c>
      <c r="B1252" s="102">
        <v>2</v>
      </c>
      <c r="C1252" s="208">
        <v>206.14940000000001</v>
      </c>
      <c r="D1252" s="208">
        <v>33.206299999999999</v>
      </c>
      <c r="E1252" s="208">
        <v>0.73799999999999999</v>
      </c>
      <c r="F1252" s="208">
        <v>2.4474999999999998</v>
      </c>
      <c r="G1252" s="208">
        <v>6.5433000000000003</v>
      </c>
      <c r="H1252" s="208">
        <v>34.735700000000001</v>
      </c>
      <c r="I1252" s="208">
        <v>13.2271</v>
      </c>
      <c r="J1252" s="208">
        <v>81.3459</v>
      </c>
      <c r="K1252" s="208">
        <v>15.6568</v>
      </c>
      <c r="L1252" s="208">
        <v>9.5984999999999996</v>
      </c>
      <c r="M1252" s="208">
        <v>8.6502999999999997</v>
      </c>
    </row>
    <row r="1253" spans="1:13" x14ac:dyDescent="0.25">
      <c r="A1253" s="280">
        <v>44978</v>
      </c>
      <c r="B1253" s="102">
        <v>3</v>
      </c>
      <c r="C1253" s="208">
        <v>204.07509999999999</v>
      </c>
      <c r="D1253" s="208">
        <v>32.476599999999998</v>
      </c>
      <c r="E1253" s="208">
        <v>0.72960000000000003</v>
      </c>
      <c r="F1253" s="208">
        <v>2.4163000000000001</v>
      </c>
      <c r="G1253" s="208">
        <v>6.4763000000000002</v>
      </c>
      <c r="H1253" s="208">
        <v>34.9636</v>
      </c>
      <c r="I1253" s="208">
        <v>12.9704</v>
      </c>
      <c r="J1253" s="208">
        <v>80.609300000000005</v>
      </c>
      <c r="K1253" s="208">
        <v>15.791700000000001</v>
      </c>
      <c r="L1253" s="208">
        <v>9.1143999999999998</v>
      </c>
      <c r="M1253" s="208">
        <v>8.5268999999999995</v>
      </c>
    </row>
    <row r="1254" spans="1:13" x14ac:dyDescent="0.25">
      <c r="A1254" s="280">
        <v>44978</v>
      </c>
      <c r="B1254" s="102">
        <v>4</v>
      </c>
      <c r="C1254" s="208">
        <v>204.7723</v>
      </c>
      <c r="D1254" s="208">
        <v>32.134399999999999</v>
      </c>
      <c r="E1254" s="208">
        <v>0.72750000000000004</v>
      </c>
      <c r="F1254" s="208">
        <v>2.4379</v>
      </c>
      <c r="G1254" s="208">
        <v>6.4930000000000003</v>
      </c>
      <c r="H1254" s="208">
        <v>35.679200000000002</v>
      </c>
      <c r="I1254" s="208">
        <v>12.950699999999999</v>
      </c>
      <c r="J1254" s="208">
        <v>80.625799999999998</v>
      </c>
      <c r="K1254" s="208">
        <v>15.871</v>
      </c>
      <c r="L1254" s="208">
        <v>9.1379000000000001</v>
      </c>
      <c r="M1254" s="208">
        <v>8.7149000000000001</v>
      </c>
    </row>
    <row r="1255" spans="1:13" x14ac:dyDescent="0.25">
      <c r="A1255" s="280">
        <v>44978</v>
      </c>
      <c r="B1255" s="102">
        <v>5</v>
      </c>
      <c r="C1255" s="208">
        <v>213.3613</v>
      </c>
      <c r="D1255" s="208">
        <v>33.118899999999996</v>
      </c>
      <c r="E1255" s="208">
        <v>0.75170000000000003</v>
      </c>
      <c r="F1255" s="208">
        <v>2.5863999999999998</v>
      </c>
      <c r="G1255" s="208">
        <v>6.7549999999999999</v>
      </c>
      <c r="H1255" s="208">
        <v>37.9358</v>
      </c>
      <c r="I1255" s="208">
        <v>13.3789</v>
      </c>
      <c r="J1255" s="208">
        <v>83.317499999999995</v>
      </c>
      <c r="K1255" s="208">
        <v>16.6538</v>
      </c>
      <c r="L1255" s="208">
        <v>9.7568000000000001</v>
      </c>
      <c r="M1255" s="208">
        <v>9.1065000000000005</v>
      </c>
    </row>
    <row r="1256" spans="1:13" x14ac:dyDescent="0.25">
      <c r="A1256" s="280">
        <v>44978</v>
      </c>
      <c r="B1256" s="102">
        <v>6</v>
      </c>
      <c r="C1256" s="208">
        <v>232.0634</v>
      </c>
      <c r="D1256" s="208">
        <v>35.652299999999997</v>
      </c>
      <c r="E1256" s="208">
        <v>0.81079999999999997</v>
      </c>
      <c r="F1256" s="208">
        <v>2.8921000000000001</v>
      </c>
      <c r="G1256" s="208">
        <v>7.5034999999999998</v>
      </c>
      <c r="H1256" s="208">
        <v>43.262599999999999</v>
      </c>
      <c r="I1256" s="208">
        <v>14.4686</v>
      </c>
      <c r="J1256" s="208">
        <v>88.917100000000005</v>
      </c>
      <c r="K1256" s="208">
        <v>18.063300000000002</v>
      </c>
      <c r="L1256" s="208">
        <v>10.1945</v>
      </c>
      <c r="M1256" s="208">
        <v>10.2986</v>
      </c>
    </row>
    <row r="1257" spans="1:13" x14ac:dyDescent="0.25">
      <c r="A1257" s="280">
        <v>44978</v>
      </c>
      <c r="B1257" s="102">
        <v>7</v>
      </c>
      <c r="C1257" s="208">
        <v>257.82400000000001</v>
      </c>
      <c r="D1257" s="208">
        <v>40.366799999999998</v>
      </c>
      <c r="E1257" s="208">
        <v>1.3303</v>
      </c>
      <c r="F1257" s="208">
        <v>3.3490000000000002</v>
      </c>
      <c r="G1257" s="208">
        <v>8.3582000000000001</v>
      </c>
      <c r="H1257" s="208">
        <v>48.807699999999997</v>
      </c>
      <c r="I1257" s="208">
        <v>15.8704</v>
      </c>
      <c r="J1257" s="208">
        <v>97.676299999999998</v>
      </c>
      <c r="K1257" s="208">
        <v>20.260899999999999</v>
      </c>
      <c r="L1257" s="208">
        <v>10.2864</v>
      </c>
      <c r="M1257" s="208">
        <v>11.518000000000001</v>
      </c>
    </row>
    <row r="1258" spans="1:13" x14ac:dyDescent="0.25">
      <c r="A1258" s="280">
        <v>44978</v>
      </c>
      <c r="B1258" s="102">
        <v>8</v>
      </c>
      <c r="C1258" s="208">
        <v>276.30459999999999</v>
      </c>
      <c r="D1258" s="208">
        <v>44.064799999999998</v>
      </c>
      <c r="E1258" s="208">
        <v>1.3599000000000001</v>
      </c>
      <c r="F1258" s="208">
        <v>3.6154000000000002</v>
      </c>
      <c r="G1258" s="208">
        <v>9.4090000000000007</v>
      </c>
      <c r="H1258" s="208">
        <v>52.680799999999998</v>
      </c>
      <c r="I1258" s="208">
        <v>16.391100000000002</v>
      </c>
      <c r="J1258" s="208">
        <v>105.7698</v>
      </c>
      <c r="K1258" s="208">
        <v>20.7713</v>
      </c>
      <c r="L1258" s="208">
        <v>9.5061</v>
      </c>
      <c r="M1258" s="208">
        <v>12.7364</v>
      </c>
    </row>
    <row r="1259" spans="1:13" x14ac:dyDescent="0.25">
      <c r="A1259" s="280">
        <v>44978</v>
      </c>
      <c r="B1259" s="102">
        <v>9</v>
      </c>
      <c r="C1259" s="208">
        <v>280.99470000000002</v>
      </c>
      <c r="D1259" s="208">
        <v>46.197299999999998</v>
      </c>
      <c r="E1259" s="208">
        <v>1.1918</v>
      </c>
      <c r="F1259" s="208">
        <v>3.6236000000000002</v>
      </c>
      <c r="G1259" s="208">
        <v>8.8431999999999995</v>
      </c>
      <c r="H1259" s="208">
        <v>53.001600000000003</v>
      </c>
      <c r="I1259" s="208">
        <v>16.620899999999999</v>
      </c>
      <c r="J1259" s="208">
        <v>108.4234</v>
      </c>
      <c r="K1259" s="208">
        <v>20.066199999999998</v>
      </c>
      <c r="L1259" s="208">
        <v>9.9489000000000001</v>
      </c>
      <c r="M1259" s="208">
        <v>13.0778</v>
      </c>
    </row>
    <row r="1260" spans="1:13" x14ac:dyDescent="0.25">
      <c r="A1260" s="280">
        <v>44978</v>
      </c>
      <c r="B1260" s="102">
        <v>10</v>
      </c>
      <c r="C1260" s="208">
        <v>275.94600000000003</v>
      </c>
      <c r="D1260" s="208">
        <v>45.132800000000003</v>
      </c>
      <c r="E1260" s="208">
        <v>1.1907000000000001</v>
      </c>
      <c r="F1260" s="208">
        <v>3.3311999999999999</v>
      </c>
      <c r="G1260" s="208">
        <v>7.7558999999999996</v>
      </c>
      <c r="H1260" s="208">
        <v>52.181600000000003</v>
      </c>
      <c r="I1260" s="208">
        <v>16.909500000000001</v>
      </c>
      <c r="J1260" s="208">
        <v>108.691</v>
      </c>
      <c r="K1260" s="208">
        <v>18.5168</v>
      </c>
      <c r="L1260" s="208">
        <v>9.5378000000000007</v>
      </c>
      <c r="M1260" s="208">
        <v>12.698700000000001</v>
      </c>
    </row>
    <row r="1261" spans="1:13" x14ac:dyDescent="0.25">
      <c r="A1261" s="280">
        <v>44978</v>
      </c>
      <c r="B1261" s="102">
        <v>11</v>
      </c>
      <c r="C1261" s="208">
        <v>270.30770000000001</v>
      </c>
      <c r="D1261" s="208">
        <v>44.296399999999998</v>
      </c>
      <c r="E1261" s="208">
        <v>1.1157999999999999</v>
      </c>
      <c r="F1261" s="208">
        <v>3.3489</v>
      </c>
      <c r="G1261" s="208">
        <v>6.5861000000000001</v>
      </c>
      <c r="H1261" s="208">
        <v>49.760199999999998</v>
      </c>
      <c r="I1261" s="208">
        <v>17.174600000000002</v>
      </c>
      <c r="J1261" s="208">
        <v>108.46299999999999</v>
      </c>
      <c r="K1261" s="208">
        <v>17.66</v>
      </c>
      <c r="L1261" s="208">
        <v>9.1649999999999991</v>
      </c>
      <c r="M1261" s="208">
        <v>12.7377</v>
      </c>
    </row>
    <row r="1262" spans="1:13" x14ac:dyDescent="0.25">
      <c r="A1262" s="280">
        <v>44978</v>
      </c>
      <c r="B1262" s="102">
        <v>12</v>
      </c>
      <c r="C1262" s="208">
        <v>263.80889999999999</v>
      </c>
      <c r="D1262" s="208">
        <v>43.3277</v>
      </c>
      <c r="E1262" s="208">
        <v>1.1132</v>
      </c>
      <c r="F1262" s="208">
        <v>3.1789999999999998</v>
      </c>
      <c r="G1262" s="208">
        <v>6.1387</v>
      </c>
      <c r="H1262" s="208">
        <v>48.994300000000003</v>
      </c>
      <c r="I1262" s="208">
        <v>17.3384</v>
      </c>
      <c r="J1262" s="208">
        <v>106.7624</v>
      </c>
      <c r="K1262" s="208">
        <v>15.6404</v>
      </c>
      <c r="L1262" s="208">
        <v>8.6960999999999995</v>
      </c>
      <c r="M1262" s="208">
        <v>12.6187</v>
      </c>
    </row>
    <row r="1263" spans="1:13" x14ac:dyDescent="0.25">
      <c r="A1263" s="280">
        <v>44978</v>
      </c>
      <c r="B1263" s="102">
        <v>13</v>
      </c>
      <c r="C1263" s="208">
        <v>261.76510000000002</v>
      </c>
      <c r="D1263" s="208">
        <v>42.651499999999999</v>
      </c>
      <c r="E1263" s="208">
        <v>1.0208999999999999</v>
      </c>
      <c r="F1263" s="208">
        <v>2.7583000000000002</v>
      </c>
      <c r="G1263" s="208">
        <v>6.3651999999999997</v>
      </c>
      <c r="H1263" s="208">
        <v>49.331299999999999</v>
      </c>
      <c r="I1263" s="208">
        <v>17.398399999999999</v>
      </c>
      <c r="J1263" s="208">
        <v>105.167</v>
      </c>
      <c r="K1263" s="208">
        <v>16.288</v>
      </c>
      <c r="L1263" s="208">
        <v>8.2814999999999994</v>
      </c>
      <c r="M1263" s="208">
        <v>12.503</v>
      </c>
    </row>
    <row r="1264" spans="1:13" x14ac:dyDescent="0.25">
      <c r="A1264" s="280">
        <v>44978</v>
      </c>
      <c r="B1264" s="102">
        <v>14</v>
      </c>
      <c r="C1264" s="208">
        <v>263.66969999999998</v>
      </c>
      <c r="D1264" s="208">
        <v>42.954999999999998</v>
      </c>
      <c r="E1264" s="208">
        <v>1.1266</v>
      </c>
      <c r="F1264" s="208">
        <v>2.9417</v>
      </c>
      <c r="G1264" s="208">
        <v>6.0759999999999996</v>
      </c>
      <c r="H1264" s="208">
        <v>48.410200000000003</v>
      </c>
      <c r="I1264" s="208">
        <v>17.369700000000002</v>
      </c>
      <c r="J1264" s="208">
        <v>106.6725</v>
      </c>
      <c r="K1264" s="208">
        <v>17.2514</v>
      </c>
      <c r="L1264" s="208">
        <v>8.5908999999999995</v>
      </c>
      <c r="M1264" s="208">
        <v>12.275700000000001</v>
      </c>
    </row>
    <row r="1265" spans="1:13" x14ac:dyDescent="0.25">
      <c r="A1265" s="280">
        <v>44978</v>
      </c>
      <c r="B1265" s="102">
        <v>15</v>
      </c>
      <c r="C1265" s="208">
        <v>259.67860000000002</v>
      </c>
      <c r="D1265" s="208">
        <v>42.845300000000002</v>
      </c>
      <c r="E1265" s="208">
        <v>1.0932999999999999</v>
      </c>
      <c r="F1265" s="208">
        <v>3.0024999999999999</v>
      </c>
      <c r="G1265" s="208">
        <v>6.3920000000000003</v>
      </c>
      <c r="H1265" s="208">
        <v>45.311999999999998</v>
      </c>
      <c r="I1265" s="208">
        <v>17.349499999999999</v>
      </c>
      <c r="J1265" s="208">
        <v>104.1354</v>
      </c>
      <c r="K1265" s="208">
        <v>18.755299999999998</v>
      </c>
      <c r="L1265" s="208">
        <v>8.6910000000000007</v>
      </c>
      <c r="M1265" s="208">
        <v>12.1023</v>
      </c>
    </row>
    <row r="1266" spans="1:13" x14ac:dyDescent="0.25">
      <c r="A1266" s="280">
        <v>44978</v>
      </c>
      <c r="B1266" s="102">
        <v>16</v>
      </c>
      <c r="C1266" s="208">
        <v>264.08960000000002</v>
      </c>
      <c r="D1266" s="208">
        <v>42.6066</v>
      </c>
      <c r="E1266" s="208">
        <v>1.0694999999999999</v>
      </c>
      <c r="F1266" s="208">
        <v>2.9739</v>
      </c>
      <c r="G1266" s="208">
        <v>7.3082000000000003</v>
      </c>
      <c r="H1266" s="208">
        <v>46.3095</v>
      </c>
      <c r="I1266" s="208">
        <v>17.438400000000001</v>
      </c>
      <c r="J1266" s="208">
        <v>104.78189999999999</v>
      </c>
      <c r="K1266" s="208">
        <v>19.578099999999999</v>
      </c>
      <c r="L1266" s="208">
        <v>8.8127999999999993</v>
      </c>
      <c r="M1266" s="208">
        <v>13.210699999999999</v>
      </c>
    </row>
    <row r="1267" spans="1:13" x14ac:dyDescent="0.25">
      <c r="A1267" s="280">
        <v>44978</v>
      </c>
      <c r="B1267" s="102">
        <v>17</v>
      </c>
      <c r="C1267" s="208">
        <v>273.61219999999997</v>
      </c>
      <c r="D1267" s="208">
        <v>45.030099999999997</v>
      </c>
      <c r="E1267" s="208">
        <v>1.0673999999999999</v>
      </c>
      <c r="F1267" s="208">
        <v>3.3119999999999998</v>
      </c>
      <c r="G1267" s="208">
        <v>8.3473000000000006</v>
      </c>
      <c r="H1267" s="208">
        <v>49.180399999999999</v>
      </c>
      <c r="I1267" s="208">
        <v>18.196899999999999</v>
      </c>
      <c r="J1267" s="208">
        <v>104.7045</v>
      </c>
      <c r="K1267" s="208">
        <v>20.541399999999999</v>
      </c>
      <c r="L1267" s="208">
        <v>8.9</v>
      </c>
      <c r="M1267" s="208">
        <v>14.3322</v>
      </c>
    </row>
    <row r="1268" spans="1:13" x14ac:dyDescent="0.25">
      <c r="A1268" s="280">
        <v>44978</v>
      </c>
      <c r="B1268" s="102">
        <v>18</v>
      </c>
      <c r="C1268" s="208">
        <v>292.06729999999999</v>
      </c>
      <c r="D1268" s="208">
        <v>49.011099999999999</v>
      </c>
      <c r="E1268" s="208">
        <v>1.1536999999999999</v>
      </c>
      <c r="F1268" s="208">
        <v>3.5554000000000001</v>
      </c>
      <c r="G1268" s="208">
        <v>9.9191000000000003</v>
      </c>
      <c r="H1268" s="208">
        <v>52.103400000000001</v>
      </c>
      <c r="I1268" s="208">
        <v>19.461600000000001</v>
      </c>
      <c r="J1268" s="208">
        <v>111.5359</v>
      </c>
      <c r="K1268" s="208">
        <v>21.3748</v>
      </c>
      <c r="L1268" s="208">
        <v>9.5831999999999997</v>
      </c>
      <c r="M1268" s="208">
        <v>14.3691</v>
      </c>
    </row>
    <row r="1269" spans="1:13" x14ac:dyDescent="0.25">
      <c r="A1269" s="280">
        <v>44978</v>
      </c>
      <c r="B1269" s="102">
        <v>19</v>
      </c>
      <c r="C1269" s="208">
        <v>310.31869999999998</v>
      </c>
      <c r="D1269" s="208">
        <v>53.963299999999997</v>
      </c>
      <c r="E1269" s="208">
        <v>1.2655000000000001</v>
      </c>
      <c r="F1269" s="208">
        <v>3.9460000000000002</v>
      </c>
      <c r="G1269" s="208">
        <v>10.9678</v>
      </c>
      <c r="H1269" s="208">
        <v>55.755099999999999</v>
      </c>
      <c r="I1269" s="208">
        <v>20.981999999999999</v>
      </c>
      <c r="J1269" s="208">
        <v>115.27249999999999</v>
      </c>
      <c r="K1269" s="208">
        <v>21.742799999999999</v>
      </c>
      <c r="L1269" s="208">
        <v>11.497</v>
      </c>
      <c r="M1269" s="208">
        <v>14.9267</v>
      </c>
    </row>
    <row r="1270" spans="1:13" x14ac:dyDescent="0.25">
      <c r="A1270" s="280">
        <v>44978</v>
      </c>
      <c r="B1270" s="102">
        <v>20</v>
      </c>
      <c r="C1270" s="208">
        <v>306.2217</v>
      </c>
      <c r="D1270" s="208">
        <v>53.4617</v>
      </c>
      <c r="E1270" s="208">
        <v>1.2636000000000001</v>
      </c>
      <c r="F1270" s="208">
        <v>3.9300999999999999</v>
      </c>
      <c r="G1270" s="208">
        <v>10.689</v>
      </c>
      <c r="H1270" s="208">
        <v>54.992600000000003</v>
      </c>
      <c r="I1270" s="208">
        <v>21.0701</v>
      </c>
      <c r="J1270" s="208">
        <v>112.9632</v>
      </c>
      <c r="K1270" s="208">
        <v>21.465299999999999</v>
      </c>
      <c r="L1270" s="208">
        <v>11.742900000000001</v>
      </c>
      <c r="M1270" s="208">
        <v>14.6432</v>
      </c>
    </row>
    <row r="1271" spans="1:13" x14ac:dyDescent="0.25">
      <c r="A1271" s="280">
        <v>44978</v>
      </c>
      <c r="B1271" s="102">
        <v>21</v>
      </c>
      <c r="C1271" s="208">
        <v>298.06389999999999</v>
      </c>
      <c r="D1271" s="208">
        <v>51.902000000000001</v>
      </c>
      <c r="E1271" s="208">
        <v>1.2216</v>
      </c>
      <c r="F1271" s="208">
        <v>3.8567</v>
      </c>
      <c r="G1271" s="208">
        <v>10.302099999999999</v>
      </c>
      <c r="H1271" s="208">
        <v>53.201999999999998</v>
      </c>
      <c r="I1271" s="208">
        <v>20.4024</v>
      </c>
      <c r="J1271" s="208">
        <v>109.8776</v>
      </c>
      <c r="K1271" s="208">
        <v>20.978100000000001</v>
      </c>
      <c r="L1271" s="208">
        <v>12.1859</v>
      </c>
      <c r="M1271" s="208">
        <v>14.1355</v>
      </c>
    </row>
    <row r="1272" spans="1:13" x14ac:dyDescent="0.25">
      <c r="A1272" s="280">
        <v>44978</v>
      </c>
      <c r="B1272" s="102">
        <v>22</v>
      </c>
      <c r="C1272" s="208">
        <v>283.35700000000003</v>
      </c>
      <c r="D1272" s="208">
        <v>49.686399999999999</v>
      </c>
      <c r="E1272" s="208">
        <v>1.2158</v>
      </c>
      <c r="F1272" s="208">
        <v>3.5891000000000002</v>
      </c>
      <c r="G1272" s="208">
        <v>9.6184999999999992</v>
      </c>
      <c r="H1272" s="208">
        <v>49.891100000000002</v>
      </c>
      <c r="I1272" s="208">
        <v>19.174299999999999</v>
      </c>
      <c r="J1272" s="208">
        <v>105.1557</v>
      </c>
      <c r="K1272" s="208">
        <v>20.123799999999999</v>
      </c>
      <c r="L1272" s="208">
        <v>11.9351</v>
      </c>
      <c r="M1272" s="208">
        <v>12.9672</v>
      </c>
    </row>
    <row r="1273" spans="1:13" x14ac:dyDescent="0.25">
      <c r="A1273" s="280">
        <v>44978</v>
      </c>
      <c r="B1273" s="102">
        <v>23</v>
      </c>
      <c r="C1273" s="208">
        <v>263.01670000000001</v>
      </c>
      <c r="D1273" s="208">
        <v>45.717399999999998</v>
      </c>
      <c r="E1273" s="208">
        <v>1.1589</v>
      </c>
      <c r="F1273" s="208">
        <v>3.2481</v>
      </c>
      <c r="G1273" s="208">
        <v>8.6331000000000007</v>
      </c>
      <c r="H1273" s="208">
        <v>45.8855</v>
      </c>
      <c r="I1273" s="208">
        <v>17.3233</v>
      </c>
      <c r="J1273" s="208">
        <v>98.161199999999994</v>
      </c>
      <c r="K1273" s="208">
        <v>19.2271</v>
      </c>
      <c r="L1273" s="208">
        <v>11.819100000000001</v>
      </c>
      <c r="M1273" s="208">
        <v>11.843</v>
      </c>
    </row>
    <row r="1274" spans="1:13" x14ac:dyDescent="0.25">
      <c r="A1274" s="280">
        <v>44978</v>
      </c>
      <c r="B1274" s="102">
        <v>24</v>
      </c>
      <c r="C1274" s="208">
        <v>245.82249999999999</v>
      </c>
      <c r="D1274" s="208">
        <v>42.039000000000001</v>
      </c>
      <c r="E1274" s="208">
        <v>1.0792999999999999</v>
      </c>
      <c r="F1274" s="208">
        <v>3.0346000000000002</v>
      </c>
      <c r="G1274" s="208">
        <v>7.8086000000000002</v>
      </c>
      <c r="H1274" s="208">
        <v>42.163499999999999</v>
      </c>
      <c r="I1274" s="208">
        <v>15.8668</v>
      </c>
      <c r="J1274" s="208">
        <v>92.088200000000001</v>
      </c>
      <c r="K1274" s="208">
        <v>18.516200000000001</v>
      </c>
      <c r="L1274" s="208">
        <v>12.1577</v>
      </c>
      <c r="M1274" s="208">
        <v>11.0686</v>
      </c>
    </row>
    <row r="1275" spans="1:13" x14ac:dyDescent="0.25">
      <c r="A1275" s="280">
        <v>44979</v>
      </c>
      <c r="B1275" s="102">
        <v>1</v>
      </c>
      <c r="C1275" s="208">
        <v>234.57149999999999</v>
      </c>
      <c r="D1275" s="208">
        <v>39.149799999999999</v>
      </c>
      <c r="E1275" s="208">
        <v>1.0379</v>
      </c>
      <c r="F1275" s="208">
        <v>2.8409</v>
      </c>
      <c r="G1275" s="208">
        <v>7.4983000000000004</v>
      </c>
      <c r="H1275" s="208">
        <v>39.542900000000003</v>
      </c>
      <c r="I1275" s="208">
        <v>14.8851</v>
      </c>
      <c r="J1275" s="208">
        <v>88.630899999999997</v>
      </c>
      <c r="K1275" s="208">
        <v>18.235700000000001</v>
      </c>
      <c r="L1275" s="208">
        <v>12.2843</v>
      </c>
      <c r="M1275" s="208">
        <v>10.4657</v>
      </c>
    </row>
    <row r="1276" spans="1:13" x14ac:dyDescent="0.25">
      <c r="A1276" s="280">
        <v>44979</v>
      </c>
      <c r="B1276" s="102">
        <v>2</v>
      </c>
      <c r="C1276" s="208">
        <v>228.0522</v>
      </c>
      <c r="D1276" s="208">
        <v>37.348100000000002</v>
      </c>
      <c r="E1276" s="208">
        <v>1.0069999999999999</v>
      </c>
      <c r="F1276" s="208">
        <v>2.7559</v>
      </c>
      <c r="G1276" s="208">
        <v>7.3695000000000004</v>
      </c>
      <c r="H1276" s="208">
        <v>38.563699999999997</v>
      </c>
      <c r="I1276" s="208">
        <v>14.314500000000001</v>
      </c>
      <c r="J1276" s="208">
        <v>86.318399999999997</v>
      </c>
      <c r="K1276" s="208">
        <v>18.208600000000001</v>
      </c>
      <c r="L1276" s="208">
        <v>11.936199999999999</v>
      </c>
      <c r="M1276" s="208">
        <v>10.2303</v>
      </c>
    </row>
    <row r="1277" spans="1:13" x14ac:dyDescent="0.25">
      <c r="A1277" s="280">
        <v>44979</v>
      </c>
      <c r="B1277" s="102">
        <v>3</v>
      </c>
      <c r="C1277" s="208">
        <v>225.4795</v>
      </c>
      <c r="D1277" s="208">
        <v>36.1858</v>
      </c>
      <c r="E1277" s="208">
        <v>0.94589999999999996</v>
      </c>
      <c r="F1277" s="208">
        <v>2.7191000000000001</v>
      </c>
      <c r="G1277" s="208">
        <v>7.3202999999999996</v>
      </c>
      <c r="H1277" s="208">
        <v>39.104300000000002</v>
      </c>
      <c r="I1277" s="208">
        <v>14.072800000000001</v>
      </c>
      <c r="J1277" s="208">
        <v>85.231399999999994</v>
      </c>
      <c r="K1277" s="208">
        <v>18.5244</v>
      </c>
      <c r="L1277" s="208">
        <v>11.2575</v>
      </c>
      <c r="M1277" s="208">
        <v>10.118</v>
      </c>
    </row>
    <row r="1278" spans="1:13" x14ac:dyDescent="0.25">
      <c r="A1278" s="280">
        <v>44979</v>
      </c>
      <c r="B1278" s="102">
        <v>4</v>
      </c>
      <c r="C1278" s="208">
        <v>224.67320000000001</v>
      </c>
      <c r="D1278" s="208">
        <v>35.955399999999997</v>
      </c>
      <c r="E1278" s="208">
        <v>0.82650000000000001</v>
      </c>
      <c r="F1278" s="208">
        <v>2.7416999999999998</v>
      </c>
      <c r="G1278" s="208">
        <v>7.3539000000000003</v>
      </c>
      <c r="H1278" s="208">
        <v>39.180700000000002</v>
      </c>
      <c r="I1278" s="208">
        <v>14.012</v>
      </c>
      <c r="J1278" s="208">
        <v>84.765799999999999</v>
      </c>
      <c r="K1278" s="208">
        <v>18.854800000000001</v>
      </c>
      <c r="L1278" s="208">
        <v>10.7552</v>
      </c>
      <c r="M1278" s="208">
        <v>10.2272</v>
      </c>
    </row>
    <row r="1279" spans="1:13" x14ac:dyDescent="0.25">
      <c r="A1279" s="280">
        <v>44979</v>
      </c>
      <c r="B1279" s="102">
        <v>5</v>
      </c>
      <c r="C1279" s="208">
        <v>233.15559999999999</v>
      </c>
      <c r="D1279" s="208">
        <v>36.934800000000003</v>
      </c>
      <c r="E1279" s="208">
        <v>0.84</v>
      </c>
      <c r="F1279" s="208">
        <v>2.9119000000000002</v>
      </c>
      <c r="G1279" s="208">
        <v>7.6269</v>
      </c>
      <c r="H1279" s="208">
        <v>41.6751</v>
      </c>
      <c r="I1279" s="208">
        <v>14.432</v>
      </c>
      <c r="J1279" s="208">
        <v>86.897199999999998</v>
      </c>
      <c r="K1279" s="208">
        <v>19.7942</v>
      </c>
      <c r="L1279" s="208">
        <v>11.3104</v>
      </c>
      <c r="M1279" s="208">
        <v>10.7331</v>
      </c>
    </row>
    <row r="1280" spans="1:13" x14ac:dyDescent="0.25">
      <c r="A1280" s="280">
        <v>44979</v>
      </c>
      <c r="B1280" s="102">
        <v>6</v>
      </c>
      <c r="C1280" s="208">
        <v>252.5094</v>
      </c>
      <c r="D1280" s="208">
        <v>39.5398</v>
      </c>
      <c r="E1280" s="208">
        <v>0.90680000000000005</v>
      </c>
      <c r="F1280" s="208">
        <v>3.2174999999999998</v>
      </c>
      <c r="G1280" s="208">
        <v>8.4563000000000006</v>
      </c>
      <c r="H1280" s="208">
        <v>47.819299999999998</v>
      </c>
      <c r="I1280" s="208">
        <v>15.4231</v>
      </c>
      <c r="J1280" s="208">
        <v>92.250200000000007</v>
      </c>
      <c r="K1280" s="208">
        <v>21.534600000000001</v>
      </c>
      <c r="L1280" s="208">
        <v>11.607200000000001</v>
      </c>
      <c r="M1280" s="208">
        <v>11.7546</v>
      </c>
    </row>
    <row r="1281" spans="1:13" x14ac:dyDescent="0.25">
      <c r="A1281" s="280">
        <v>44979</v>
      </c>
      <c r="B1281" s="102">
        <v>7</v>
      </c>
      <c r="C1281" s="208">
        <v>277.42180000000002</v>
      </c>
      <c r="D1281" s="208">
        <v>44.244100000000003</v>
      </c>
      <c r="E1281" s="208">
        <v>1.2364999999999999</v>
      </c>
      <c r="F1281" s="208">
        <v>3.7669999999999999</v>
      </c>
      <c r="G1281" s="208">
        <v>9.6362000000000005</v>
      </c>
      <c r="H1281" s="208">
        <v>53.281300000000002</v>
      </c>
      <c r="I1281" s="208">
        <v>16.769300000000001</v>
      </c>
      <c r="J1281" s="208">
        <v>100.4272</v>
      </c>
      <c r="K1281" s="208">
        <v>23.4678</v>
      </c>
      <c r="L1281" s="208">
        <v>11.556900000000001</v>
      </c>
      <c r="M1281" s="208">
        <v>13.035500000000001</v>
      </c>
    </row>
    <row r="1282" spans="1:13" x14ac:dyDescent="0.25">
      <c r="A1282" s="280">
        <v>44979</v>
      </c>
      <c r="B1282" s="102">
        <v>8</v>
      </c>
      <c r="C1282" s="208">
        <v>294.92559999999997</v>
      </c>
      <c r="D1282" s="208">
        <v>47.820399999999999</v>
      </c>
      <c r="E1282" s="208">
        <v>1.3472</v>
      </c>
      <c r="F1282" s="208">
        <v>4.0362</v>
      </c>
      <c r="G1282" s="208">
        <v>10.440099999999999</v>
      </c>
      <c r="H1282" s="208">
        <v>55.753999999999998</v>
      </c>
      <c r="I1282" s="208">
        <v>17.0442</v>
      </c>
      <c r="J1282" s="208">
        <v>109.8254</v>
      </c>
      <c r="K1282" s="208">
        <v>24.292899999999999</v>
      </c>
      <c r="L1282" s="208">
        <v>10.225099999999999</v>
      </c>
      <c r="M1282" s="208">
        <v>14.1401</v>
      </c>
    </row>
    <row r="1283" spans="1:13" x14ac:dyDescent="0.25">
      <c r="A1283" s="280">
        <v>44979</v>
      </c>
      <c r="B1283" s="102">
        <v>9</v>
      </c>
      <c r="C1283" s="208">
        <v>294.70490000000001</v>
      </c>
      <c r="D1283" s="208">
        <v>48.910800000000002</v>
      </c>
      <c r="E1283" s="208">
        <v>1.3386</v>
      </c>
      <c r="F1283" s="208">
        <v>3.9660000000000002</v>
      </c>
      <c r="G1283" s="208">
        <v>9.7942999999999998</v>
      </c>
      <c r="H1283" s="208">
        <v>54.748100000000001</v>
      </c>
      <c r="I1283" s="208">
        <v>17.085899999999999</v>
      </c>
      <c r="J1283" s="208">
        <v>112.68049999999999</v>
      </c>
      <c r="K1283" s="208">
        <v>21.781099999999999</v>
      </c>
      <c r="L1283" s="208">
        <v>10.168100000000001</v>
      </c>
      <c r="M1283" s="208">
        <v>14.2315</v>
      </c>
    </row>
    <row r="1284" spans="1:13" x14ac:dyDescent="0.25">
      <c r="A1284" s="280">
        <v>44979</v>
      </c>
      <c r="B1284" s="102">
        <v>10</v>
      </c>
      <c r="C1284" s="208">
        <v>289.88690000000003</v>
      </c>
      <c r="D1284" s="208">
        <v>48.367400000000004</v>
      </c>
      <c r="E1284" s="208">
        <v>1.321</v>
      </c>
      <c r="F1284" s="208">
        <v>3.6343999999999999</v>
      </c>
      <c r="G1284" s="208">
        <v>8.5383999999999993</v>
      </c>
      <c r="H1284" s="208">
        <v>52.721200000000003</v>
      </c>
      <c r="I1284" s="208">
        <v>17.059899999999999</v>
      </c>
      <c r="J1284" s="208">
        <v>112.3552</v>
      </c>
      <c r="K1284" s="208">
        <v>20.2258</v>
      </c>
      <c r="L1284" s="208">
        <v>11.458</v>
      </c>
      <c r="M1284" s="208">
        <v>14.2056</v>
      </c>
    </row>
    <row r="1285" spans="1:13" x14ac:dyDescent="0.25">
      <c r="A1285" s="280">
        <v>44979</v>
      </c>
      <c r="B1285" s="102">
        <v>11</v>
      </c>
      <c r="C1285" s="208">
        <v>285.78410000000002</v>
      </c>
      <c r="D1285" s="208">
        <v>48.080399999999997</v>
      </c>
      <c r="E1285" s="208">
        <v>1.2766</v>
      </c>
      <c r="F1285" s="208">
        <v>3.4340999999999999</v>
      </c>
      <c r="G1285" s="208">
        <v>7.5819999999999999</v>
      </c>
      <c r="H1285" s="208">
        <v>51.469200000000001</v>
      </c>
      <c r="I1285" s="208">
        <v>17.650500000000001</v>
      </c>
      <c r="J1285" s="208">
        <v>111.32080000000001</v>
      </c>
      <c r="K1285" s="208">
        <v>19.3188</v>
      </c>
      <c r="L1285" s="208">
        <v>11.498900000000001</v>
      </c>
      <c r="M1285" s="208">
        <v>14.152799999999999</v>
      </c>
    </row>
    <row r="1286" spans="1:13" x14ac:dyDescent="0.25">
      <c r="A1286" s="280">
        <v>44979</v>
      </c>
      <c r="B1286" s="102">
        <v>12</v>
      </c>
      <c r="C1286" s="208">
        <v>281.46100000000001</v>
      </c>
      <c r="D1286" s="208">
        <v>46.846800000000002</v>
      </c>
      <c r="E1286" s="208">
        <v>1.2559</v>
      </c>
      <c r="F1286" s="208">
        <v>3.2023999999999999</v>
      </c>
      <c r="G1286" s="208">
        <v>7.5242000000000004</v>
      </c>
      <c r="H1286" s="208">
        <v>49.453400000000002</v>
      </c>
      <c r="I1286" s="208">
        <v>17.226400000000002</v>
      </c>
      <c r="J1286" s="208">
        <v>111.3477</v>
      </c>
      <c r="K1286" s="208">
        <v>18.946899999999999</v>
      </c>
      <c r="L1286" s="208">
        <v>11.7315</v>
      </c>
      <c r="M1286" s="208">
        <v>13.925800000000001</v>
      </c>
    </row>
    <row r="1287" spans="1:13" x14ac:dyDescent="0.25">
      <c r="A1287" s="280">
        <v>44979</v>
      </c>
      <c r="B1287" s="102">
        <v>13</v>
      </c>
      <c r="C1287" s="208">
        <v>276.77940000000001</v>
      </c>
      <c r="D1287" s="208">
        <v>46.351199999999999</v>
      </c>
      <c r="E1287" s="208">
        <v>1.1922999999999999</v>
      </c>
      <c r="F1287" s="208">
        <v>3.0246</v>
      </c>
      <c r="G1287" s="208">
        <v>6.7438000000000002</v>
      </c>
      <c r="H1287" s="208">
        <v>47.982100000000003</v>
      </c>
      <c r="I1287" s="208">
        <v>16.993500000000001</v>
      </c>
      <c r="J1287" s="208">
        <v>110.7178</v>
      </c>
      <c r="K1287" s="208">
        <v>19.416699999999999</v>
      </c>
      <c r="L1287" s="208">
        <v>11.013999999999999</v>
      </c>
      <c r="M1287" s="208">
        <v>13.343400000000001</v>
      </c>
    </row>
    <row r="1288" spans="1:13" x14ac:dyDescent="0.25">
      <c r="A1288" s="280">
        <v>44979</v>
      </c>
      <c r="B1288" s="102">
        <v>14</v>
      </c>
      <c r="C1288" s="208">
        <v>276.44</v>
      </c>
      <c r="D1288" s="208">
        <v>45.644300000000001</v>
      </c>
      <c r="E1288" s="208">
        <v>1.1735</v>
      </c>
      <c r="F1288" s="208">
        <v>3.0175000000000001</v>
      </c>
      <c r="G1288" s="208">
        <v>8.0667000000000009</v>
      </c>
      <c r="H1288" s="208">
        <v>46.796700000000001</v>
      </c>
      <c r="I1288" s="208">
        <v>17.361699999999999</v>
      </c>
      <c r="J1288" s="208">
        <v>111.3567</v>
      </c>
      <c r="K1288" s="208">
        <v>18.930399999999999</v>
      </c>
      <c r="L1288" s="208">
        <v>10.9236</v>
      </c>
      <c r="M1288" s="208">
        <v>13.168900000000001</v>
      </c>
    </row>
    <row r="1289" spans="1:13" x14ac:dyDescent="0.25">
      <c r="A1289" s="280">
        <v>44979</v>
      </c>
      <c r="B1289" s="102">
        <v>15</v>
      </c>
      <c r="C1289" s="208">
        <v>277.46870000000001</v>
      </c>
      <c r="D1289" s="208">
        <v>45.735999999999997</v>
      </c>
      <c r="E1289" s="208">
        <v>1.2672000000000001</v>
      </c>
      <c r="F1289" s="208">
        <v>3.0728</v>
      </c>
      <c r="G1289" s="208">
        <v>7.3079000000000001</v>
      </c>
      <c r="H1289" s="208">
        <v>48.058799999999998</v>
      </c>
      <c r="I1289" s="208">
        <v>17.213999999999999</v>
      </c>
      <c r="J1289" s="208">
        <v>111.4147</v>
      </c>
      <c r="K1289" s="208">
        <v>19.085899999999999</v>
      </c>
      <c r="L1289" s="208">
        <v>11.236800000000001</v>
      </c>
      <c r="M1289" s="208">
        <v>13.0746</v>
      </c>
    </row>
    <row r="1290" spans="1:13" x14ac:dyDescent="0.25">
      <c r="A1290" s="280">
        <v>44979</v>
      </c>
      <c r="B1290" s="102">
        <v>16</v>
      </c>
      <c r="C1290" s="208">
        <v>278.65269999999998</v>
      </c>
      <c r="D1290" s="208">
        <v>45.6952</v>
      </c>
      <c r="E1290" s="208">
        <v>1.3526</v>
      </c>
      <c r="F1290" s="208">
        <v>3.6486999999999998</v>
      </c>
      <c r="G1290" s="208">
        <v>8.8587000000000007</v>
      </c>
      <c r="H1290" s="208">
        <v>48.437399999999997</v>
      </c>
      <c r="I1290" s="208">
        <v>17.2776</v>
      </c>
      <c r="J1290" s="208">
        <v>108.6131</v>
      </c>
      <c r="K1290" s="208">
        <v>19.913499999999999</v>
      </c>
      <c r="L1290" s="208">
        <v>11.2112</v>
      </c>
      <c r="M1290" s="208">
        <v>13.6447</v>
      </c>
    </row>
    <row r="1291" spans="1:13" x14ac:dyDescent="0.25">
      <c r="A1291" s="280">
        <v>44979</v>
      </c>
      <c r="B1291" s="102">
        <v>17</v>
      </c>
      <c r="C1291" s="208">
        <v>287.24610000000001</v>
      </c>
      <c r="D1291" s="208">
        <v>47.653199999999998</v>
      </c>
      <c r="E1291" s="208">
        <v>1.1871</v>
      </c>
      <c r="F1291" s="208">
        <v>3.8050000000000002</v>
      </c>
      <c r="G1291" s="208">
        <v>9.0523000000000007</v>
      </c>
      <c r="H1291" s="208">
        <v>49.486199999999997</v>
      </c>
      <c r="I1291" s="208">
        <v>18.127199999999998</v>
      </c>
      <c r="J1291" s="208">
        <v>111.1926</v>
      </c>
      <c r="K1291" s="208">
        <v>21.159600000000001</v>
      </c>
      <c r="L1291" s="208">
        <v>11.2262</v>
      </c>
      <c r="M1291" s="208">
        <v>14.3567</v>
      </c>
    </row>
    <row r="1292" spans="1:13" x14ac:dyDescent="0.25">
      <c r="A1292" s="280">
        <v>44979</v>
      </c>
      <c r="B1292" s="102">
        <v>18</v>
      </c>
      <c r="C1292" s="208">
        <v>304.70940000000002</v>
      </c>
      <c r="D1292" s="208">
        <v>52.056899999999999</v>
      </c>
      <c r="E1292" s="208">
        <v>1.2572000000000001</v>
      </c>
      <c r="F1292" s="208">
        <v>3.9224999999999999</v>
      </c>
      <c r="G1292" s="208">
        <v>10.440300000000001</v>
      </c>
      <c r="H1292" s="208">
        <v>53.511800000000001</v>
      </c>
      <c r="I1292" s="208">
        <v>19.4695</v>
      </c>
      <c r="J1292" s="208">
        <v>114.9422</v>
      </c>
      <c r="K1292" s="208">
        <v>22.6296</v>
      </c>
      <c r="L1292" s="208">
        <v>11.7079</v>
      </c>
      <c r="M1292" s="208">
        <v>14.7715</v>
      </c>
    </row>
    <row r="1293" spans="1:13" x14ac:dyDescent="0.25">
      <c r="A1293" s="280">
        <v>44979</v>
      </c>
      <c r="B1293" s="102">
        <v>19</v>
      </c>
      <c r="C1293" s="208">
        <v>320.80270000000002</v>
      </c>
      <c r="D1293" s="208">
        <v>56.624200000000002</v>
      </c>
      <c r="E1293" s="208">
        <v>1.3680000000000001</v>
      </c>
      <c r="F1293" s="208">
        <v>4.2423999999999999</v>
      </c>
      <c r="G1293" s="208">
        <v>11.282</v>
      </c>
      <c r="H1293" s="208">
        <v>56.168199999999999</v>
      </c>
      <c r="I1293" s="208">
        <v>20.935500000000001</v>
      </c>
      <c r="J1293" s="208">
        <v>118.05110000000001</v>
      </c>
      <c r="K1293" s="208">
        <v>23.4923</v>
      </c>
      <c r="L1293" s="208">
        <v>13.2926</v>
      </c>
      <c r="M1293" s="208">
        <v>15.346399999999999</v>
      </c>
    </row>
    <row r="1294" spans="1:13" x14ac:dyDescent="0.25">
      <c r="A1294" s="280">
        <v>44979</v>
      </c>
      <c r="B1294" s="102">
        <v>20</v>
      </c>
      <c r="C1294" s="208">
        <v>317.00850000000003</v>
      </c>
      <c r="D1294" s="208">
        <v>56.474899999999998</v>
      </c>
      <c r="E1294" s="208">
        <v>1.3931</v>
      </c>
      <c r="F1294" s="208">
        <v>4.2521000000000004</v>
      </c>
      <c r="G1294" s="208">
        <v>10.9946</v>
      </c>
      <c r="H1294" s="208">
        <v>56.349600000000002</v>
      </c>
      <c r="I1294" s="208">
        <v>20.951599999999999</v>
      </c>
      <c r="J1294" s="208">
        <v>114.81100000000001</v>
      </c>
      <c r="K1294" s="208">
        <v>23.2363</v>
      </c>
      <c r="L1294" s="208">
        <v>13.347099999999999</v>
      </c>
      <c r="M1294" s="208">
        <v>15.1982</v>
      </c>
    </row>
    <row r="1295" spans="1:13" x14ac:dyDescent="0.25">
      <c r="A1295" s="280">
        <v>44979</v>
      </c>
      <c r="B1295" s="102">
        <v>21</v>
      </c>
      <c r="C1295" s="208">
        <v>308.3365</v>
      </c>
      <c r="D1295" s="208">
        <v>54.761000000000003</v>
      </c>
      <c r="E1295" s="208">
        <v>1.3194999999999999</v>
      </c>
      <c r="F1295" s="208">
        <v>4.0838999999999999</v>
      </c>
      <c r="G1295" s="208">
        <v>10.6953</v>
      </c>
      <c r="H1295" s="208">
        <v>54.606000000000002</v>
      </c>
      <c r="I1295" s="208">
        <v>20.564599999999999</v>
      </c>
      <c r="J1295" s="208">
        <v>111.90089999999999</v>
      </c>
      <c r="K1295" s="208">
        <v>22.525400000000001</v>
      </c>
      <c r="L1295" s="208">
        <v>13.2997</v>
      </c>
      <c r="M1295" s="208">
        <v>14.5802</v>
      </c>
    </row>
    <row r="1296" spans="1:13" x14ac:dyDescent="0.25">
      <c r="A1296" s="280">
        <v>44979</v>
      </c>
      <c r="B1296" s="102">
        <v>22</v>
      </c>
      <c r="C1296" s="208">
        <v>295.43689999999998</v>
      </c>
      <c r="D1296" s="208">
        <v>52.359900000000003</v>
      </c>
      <c r="E1296" s="208">
        <v>1.2887999999999999</v>
      </c>
      <c r="F1296" s="208">
        <v>3.7875999999999999</v>
      </c>
      <c r="G1296" s="208">
        <v>10.167400000000001</v>
      </c>
      <c r="H1296" s="208">
        <v>51.333100000000002</v>
      </c>
      <c r="I1296" s="208">
        <v>19.316099999999999</v>
      </c>
      <c r="J1296" s="208">
        <v>107.892</v>
      </c>
      <c r="K1296" s="208">
        <v>21.5335</v>
      </c>
      <c r="L1296" s="208">
        <v>14.086</v>
      </c>
      <c r="M1296" s="208">
        <v>13.672499999999999</v>
      </c>
    </row>
    <row r="1297" spans="1:13" x14ac:dyDescent="0.25">
      <c r="A1297" s="280">
        <v>44979</v>
      </c>
      <c r="B1297" s="102">
        <v>23</v>
      </c>
      <c r="C1297" s="208">
        <v>274.06009999999998</v>
      </c>
      <c r="D1297" s="208">
        <v>47.5869</v>
      </c>
      <c r="E1297" s="208">
        <v>1.1988000000000001</v>
      </c>
      <c r="F1297" s="208">
        <v>3.4070999999999998</v>
      </c>
      <c r="G1297" s="208">
        <v>9.2532999999999994</v>
      </c>
      <c r="H1297" s="208">
        <v>47.148699999999998</v>
      </c>
      <c r="I1297" s="208">
        <v>17.546099999999999</v>
      </c>
      <c r="J1297" s="208">
        <v>100.82340000000001</v>
      </c>
      <c r="K1297" s="208">
        <v>20.3581</v>
      </c>
      <c r="L1297" s="208">
        <v>14.158899999999999</v>
      </c>
      <c r="M1297" s="208">
        <v>12.578799999999999</v>
      </c>
    </row>
    <row r="1298" spans="1:13" x14ac:dyDescent="0.25">
      <c r="A1298" s="280">
        <v>44979</v>
      </c>
      <c r="B1298" s="102">
        <v>24</v>
      </c>
      <c r="C1298" s="208">
        <v>256.33839999999998</v>
      </c>
      <c r="D1298" s="208">
        <v>43.488999999999997</v>
      </c>
      <c r="E1298" s="208">
        <v>1.1271</v>
      </c>
      <c r="F1298" s="208">
        <v>3.1469999999999998</v>
      </c>
      <c r="G1298" s="208">
        <v>8.5345999999999993</v>
      </c>
      <c r="H1298" s="208">
        <v>43.501199999999997</v>
      </c>
      <c r="I1298" s="208">
        <v>16.006900000000002</v>
      </c>
      <c r="J1298" s="208">
        <v>95.311400000000006</v>
      </c>
      <c r="K1298" s="208">
        <v>19.320799999999998</v>
      </c>
      <c r="L1298" s="208">
        <v>14.108700000000001</v>
      </c>
      <c r="M1298" s="208">
        <v>11.791700000000001</v>
      </c>
    </row>
    <row r="1299" spans="1:13" x14ac:dyDescent="0.25">
      <c r="A1299" s="280">
        <v>44980</v>
      </c>
      <c r="B1299" s="102">
        <v>1</v>
      </c>
      <c r="C1299" s="208">
        <v>243.75530000000001</v>
      </c>
      <c r="D1299" s="208">
        <v>40.062199999999997</v>
      </c>
      <c r="E1299" s="208">
        <v>1.0777000000000001</v>
      </c>
      <c r="F1299" s="208">
        <v>2.9771999999999998</v>
      </c>
      <c r="G1299" s="208">
        <v>8.2718000000000007</v>
      </c>
      <c r="H1299" s="208">
        <v>40.686599999999999</v>
      </c>
      <c r="I1299" s="208">
        <v>15.027100000000001</v>
      </c>
      <c r="J1299" s="208">
        <v>91.448400000000007</v>
      </c>
      <c r="K1299" s="208">
        <v>18.9315</v>
      </c>
      <c r="L1299" s="208">
        <v>14.1683</v>
      </c>
      <c r="M1299" s="208">
        <v>11.1045</v>
      </c>
    </row>
    <row r="1300" spans="1:13" x14ac:dyDescent="0.25">
      <c r="A1300" s="280">
        <v>44980</v>
      </c>
      <c r="B1300" s="102">
        <v>2</v>
      </c>
      <c r="C1300" s="208">
        <v>236.96520000000001</v>
      </c>
      <c r="D1300" s="208">
        <v>38.214100000000002</v>
      </c>
      <c r="E1300" s="208">
        <v>1.0349999999999999</v>
      </c>
      <c r="F1300" s="208">
        <v>2.9459</v>
      </c>
      <c r="G1300" s="208">
        <v>8.0343999999999998</v>
      </c>
      <c r="H1300" s="208">
        <v>39.401800000000001</v>
      </c>
      <c r="I1300" s="208">
        <v>14.5329</v>
      </c>
      <c r="J1300" s="208">
        <v>88.961500000000001</v>
      </c>
      <c r="K1300" s="208">
        <v>18.9072</v>
      </c>
      <c r="L1300" s="208">
        <v>14.1417</v>
      </c>
      <c r="M1300" s="208">
        <v>10.790699999999999</v>
      </c>
    </row>
    <row r="1301" spans="1:13" x14ac:dyDescent="0.25">
      <c r="A1301" s="280">
        <v>44980</v>
      </c>
      <c r="B1301" s="102">
        <v>3</v>
      </c>
      <c r="C1301" s="208">
        <v>233.071</v>
      </c>
      <c r="D1301" s="208">
        <v>36.674500000000002</v>
      </c>
      <c r="E1301" s="208">
        <v>0.95</v>
      </c>
      <c r="F1301" s="208">
        <v>2.9112</v>
      </c>
      <c r="G1301" s="208">
        <v>8.0195000000000007</v>
      </c>
      <c r="H1301" s="208">
        <v>38.921999999999997</v>
      </c>
      <c r="I1301" s="208">
        <v>14.27</v>
      </c>
      <c r="J1301" s="208">
        <v>87.884399999999999</v>
      </c>
      <c r="K1301" s="208">
        <v>19.113499999999998</v>
      </c>
      <c r="L1301" s="208">
        <v>13.6174</v>
      </c>
      <c r="M1301" s="208">
        <v>10.708500000000001</v>
      </c>
    </row>
    <row r="1302" spans="1:13" x14ac:dyDescent="0.25">
      <c r="A1302" s="280">
        <v>44980</v>
      </c>
      <c r="B1302" s="102">
        <v>4</v>
      </c>
      <c r="C1302" s="208">
        <v>233.56540000000001</v>
      </c>
      <c r="D1302" s="208">
        <v>36.541800000000002</v>
      </c>
      <c r="E1302" s="208">
        <v>0.7823</v>
      </c>
      <c r="F1302" s="208">
        <v>2.9104999999999999</v>
      </c>
      <c r="G1302" s="208">
        <v>8.1376000000000008</v>
      </c>
      <c r="H1302" s="208">
        <v>39.277799999999999</v>
      </c>
      <c r="I1302" s="208">
        <v>14.286099999999999</v>
      </c>
      <c r="J1302" s="208">
        <v>88.017099999999999</v>
      </c>
      <c r="K1302" s="208">
        <v>19.2088</v>
      </c>
      <c r="L1302" s="208">
        <v>13.498799999999999</v>
      </c>
      <c r="M1302" s="208">
        <v>10.9046</v>
      </c>
    </row>
    <row r="1303" spans="1:13" x14ac:dyDescent="0.25">
      <c r="A1303" s="280">
        <v>44980</v>
      </c>
      <c r="B1303" s="102">
        <v>5</v>
      </c>
      <c r="C1303" s="208">
        <v>241.68049999999999</v>
      </c>
      <c r="D1303" s="208">
        <v>37.330800000000004</v>
      </c>
      <c r="E1303" s="208">
        <v>0.79920000000000002</v>
      </c>
      <c r="F1303" s="208">
        <v>3.1065999999999998</v>
      </c>
      <c r="G1303" s="208">
        <v>8.4684000000000008</v>
      </c>
      <c r="H1303" s="208">
        <v>41.723300000000002</v>
      </c>
      <c r="I1303" s="208">
        <v>14.6129</v>
      </c>
      <c r="J1303" s="208">
        <v>90.283799999999999</v>
      </c>
      <c r="K1303" s="208">
        <v>20.111799999999999</v>
      </c>
      <c r="L1303" s="208">
        <v>13.991099999999999</v>
      </c>
      <c r="M1303" s="208">
        <v>11.252599999999999</v>
      </c>
    </row>
    <row r="1304" spans="1:13" x14ac:dyDescent="0.25">
      <c r="A1304" s="280">
        <v>44980</v>
      </c>
      <c r="B1304" s="102">
        <v>6</v>
      </c>
      <c r="C1304" s="208">
        <v>259.6678</v>
      </c>
      <c r="D1304" s="208">
        <v>40.283700000000003</v>
      </c>
      <c r="E1304" s="208">
        <v>0.87860000000000005</v>
      </c>
      <c r="F1304" s="208">
        <v>3.4276</v>
      </c>
      <c r="G1304" s="208">
        <v>9.3788</v>
      </c>
      <c r="H1304" s="208">
        <v>46.169400000000003</v>
      </c>
      <c r="I1304" s="208">
        <v>15.6654</v>
      </c>
      <c r="J1304" s="208">
        <v>95.721699999999998</v>
      </c>
      <c r="K1304" s="208">
        <v>21.591999999999999</v>
      </c>
      <c r="L1304" s="208">
        <v>14.349600000000001</v>
      </c>
      <c r="M1304" s="208">
        <v>12.201000000000001</v>
      </c>
    </row>
    <row r="1305" spans="1:13" x14ac:dyDescent="0.25">
      <c r="A1305" s="280">
        <v>44980</v>
      </c>
      <c r="B1305" s="102">
        <v>7</v>
      </c>
      <c r="C1305" s="208">
        <v>284.57589999999999</v>
      </c>
      <c r="D1305" s="208">
        <v>45.2074</v>
      </c>
      <c r="E1305" s="208">
        <v>1.3294999999999999</v>
      </c>
      <c r="F1305" s="208">
        <v>3.9598</v>
      </c>
      <c r="G1305" s="208">
        <v>10.534599999999999</v>
      </c>
      <c r="H1305" s="208">
        <v>52.3264</v>
      </c>
      <c r="I1305" s="208">
        <v>17.054400000000001</v>
      </c>
      <c r="J1305" s="208">
        <v>102.7436</v>
      </c>
      <c r="K1305" s="208">
        <v>23.605</v>
      </c>
      <c r="L1305" s="208">
        <v>14.140700000000001</v>
      </c>
      <c r="M1305" s="208">
        <v>13.6745</v>
      </c>
    </row>
    <row r="1306" spans="1:13" x14ac:dyDescent="0.25">
      <c r="A1306" s="280">
        <v>44980</v>
      </c>
      <c r="B1306" s="102">
        <v>8</v>
      </c>
      <c r="C1306" s="208">
        <v>305.71629999999999</v>
      </c>
      <c r="D1306" s="208">
        <v>49.564300000000003</v>
      </c>
      <c r="E1306" s="208">
        <v>1.5639000000000001</v>
      </c>
      <c r="F1306" s="208">
        <v>4.1821999999999999</v>
      </c>
      <c r="G1306" s="208">
        <v>11.464600000000001</v>
      </c>
      <c r="H1306" s="208">
        <v>55.509599999999999</v>
      </c>
      <c r="I1306" s="208">
        <v>17.3934</v>
      </c>
      <c r="J1306" s="208">
        <v>113.6283</v>
      </c>
      <c r="K1306" s="208">
        <v>24.140699999999999</v>
      </c>
      <c r="L1306" s="208">
        <v>13.2666</v>
      </c>
      <c r="M1306" s="208">
        <v>15.002700000000001</v>
      </c>
    </row>
    <row r="1307" spans="1:13" x14ac:dyDescent="0.25">
      <c r="A1307" s="280">
        <v>44980</v>
      </c>
      <c r="B1307" s="102">
        <v>9</v>
      </c>
      <c r="C1307" s="208">
        <v>305.7835</v>
      </c>
      <c r="D1307" s="208">
        <v>51.687199999999997</v>
      </c>
      <c r="E1307" s="208">
        <v>1.4738</v>
      </c>
      <c r="F1307" s="208">
        <v>4.1250999999999998</v>
      </c>
      <c r="G1307" s="208">
        <v>10.962400000000001</v>
      </c>
      <c r="H1307" s="208">
        <v>55.157299999999999</v>
      </c>
      <c r="I1307" s="208">
        <v>17.692299999999999</v>
      </c>
      <c r="J1307" s="208">
        <v>113.7358</v>
      </c>
      <c r="K1307" s="208">
        <v>22.053699999999999</v>
      </c>
      <c r="L1307" s="208">
        <v>13.272399999999999</v>
      </c>
      <c r="M1307" s="208">
        <v>15.6235</v>
      </c>
    </row>
    <row r="1308" spans="1:13" x14ac:dyDescent="0.25">
      <c r="A1308" s="280">
        <v>44980</v>
      </c>
      <c r="B1308" s="102">
        <v>10</v>
      </c>
      <c r="C1308" s="208">
        <v>303.90309999999999</v>
      </c>
      <c r="D1308" s="208">
        <v>51.079799999999999</v>
      </c>
      <c r="E1308" s="208">
        <v>1.4584999999999999</v>
      </c>
      <c r="F1308" s="208">
        <v>4.1528</v>
      </c>
      <c r="G1308" s="208">
        <v>9.6707000000000001</v>
      </c>
      <c r="H1308" s="208">
        <v>55.9405</v>
      </c>
      <c r="I1308" s="208">
        <v>18.388400000000001</v>
      </c>
      <c r="J1308" s="208">
        <v>112.547</v>
      </c>
      <c r="K1308" s="208">
        <v>21.007400000000001</v>
      </c>
      <c r="L1308" s="208">
        <v>13.793699999999999</v>
      </c>
      <c r="M1308" s="208">
        <v>15.8643</v>
      </c>
    </row>
    <row r="1309" spans="1:13" x14ac:dyDescent="0.25">
      <c r="A1309" s="280">
        <v>44980</v>
      </c>
      <c r="B1309" s="102">
        <v>11</v>
      </c>
      <c r="C1309" s="208">
        <v>304.07729999999998</v>
      </c>
      <c r="D1309" s="208">
        <v>50.953499999999998</v>
      </c>
      <c r="E1309" s="208">
        <v>1.4148000000000001</v>
      </c>
      <c r="F1309" s="208">
        <v>3.9192</v>
      </c>
      <c r="G1309" s="208">
        <v>10.1525</v>
      </c>
      <c r="H1309" s="208">
        <v>56.788899999999998</v>
      </c>
      <c r="I1309" s="208">
        <v>17.950399999999998</v>
      </c>
      <c r="J1309" s="208">
        <v>113.1195</v>
      </c>
      <c r="K1309" s="208">
        <v>20.683499999999999</v>
      </c>
      <c r="L1309" s="208">
        <v>13.7963</v>
      </c>
      <c r="M1309" s="208">
        <v>15.2987</v>
      </c>
    </row>
    <row r="1310" spans="1:13" x14ac:dyDescent="0.25">
      <c r="A1310" s="280">
        <v>44980</v>
      </c>
      <c r="B1310" s="102">
        <v>12</v>
      </c>
      <c r="C1310" s="208">
        <v>299.55169999999998</v>
      </c>
      <c r="D1310" s="208">
        <v>51.2104</v>
      </c>
      <c r="E1310" s="208">
        <v>1.3915</v>
      </c>
      <c r="F1310" s="208">
        <v>3.7936000000000001</v>
      </c>
      <c r="G1310" s="208">
        <v>10.912599999999999</v>
      </c>
      <c r="H1310" s="208">
        <v>54.274999999999999</v>
      </c>
      <c r="I1310" s="208">
        <v>17.089300000000001</v>
      </c>
      <c r="J1310" s="208">
        <v>111.7294</v>
      </c>
      <c r="K1310" s="208">
        <v>20.675599999999999</v>
      </c>
      <c r="L1310" s="208">
        <v>13.9063</v>
      </c>
      <c r="M1310" s="208">
        <v>14.568</v>
      </c>
    </row>
    <row r="1311" spans="1:13" x14ac:dyDescent="0.25">
      <c r="A1311" s="280">
        <v>44980</v>
      </c>
      <c r="B1311" s="102">
        <v>13</v>
      </c>
      <c r="C1311" s="208">
        <v>290.60390000000001</v>
      </c>
      <c r="D1311" s="208">
        <v>49.417700000000004</v>
      </c>
      <c r="E1311" s="208">
        <v>1.3925000000000001</v>
      </c>
      <c r="F1311" s="208">
        <v>3.5840999999999998</v>
      </c>
      <c r="G1311" s="208">
        <v>8.9565000000000001</v>
      </c>
      <c r="H1311" s="208">
        <v>53.105899999999998</v>
      </c>
      <c r="I1311" s="208">
        <v>16.972899999999999</v>
      </c>
      <c r="J1311" s="208">
        <v>108.1327</v>
      </c>
      <c r="K1311" s="208">
        <v>20.633700000000001</v>
      </c>
      <c r="L1311" s="208">
        <v>13.2775</v>
      </c>
      <c r="M1311" s="208">
        <v>15.1304</v>
      </c>
    </row>
    <row r="1312" spans="1:13" x14ac:dyDescent="0.25">
      <c r="A1312" s="280">
        <v>44980</v>
      </c>
      <c r="B1312" s="102">
        <v>14</v>
      </c>
      <c r="C1312" s="208">
        <v>288.44850000000002</v>
      </c>
      <c r="D1312" s="208">
        <v>47.169499999999999</v>
      </c>
      <c r="E1312" s="208">
        <v>1.256</v>
      </c>
      <c r="F1312" s="208">
        <v>3.4315000000000002</v>
      </c>
      <c r="G1312" s="208">
        <v>8.5376999999999992</v>
      </c>
      <c r="H1312" s="208">
        <v>54.6098</v>
      </c>
      <c r="I1312" s="208">
        <v>16.734000000000002</v>
      </c>
      <c r="J1312" s="208">
        <v>108.48009999999999</v>
      </c>
      <c r="K1312" s="208">
        <v>20.726600000000001</v>
      </c>
      <c r="L1312" s="208">
        <v>13.002800000000001</v>
      </c>
      <c r="M1312" s="208">
        <v>14.500500000000001</v>
      </c>
    </row>
    <row r="1313" spans="1:13" x14ac:dyDescent="0.25">
      <c r="A1313" s="280">
        <v>44980</v>
      </c>
      <c r="B1313" s="102">
        <v>15</v>
      </c>
      <c r="C1313" s="208">
        <v>287.74930000000001</v>
      </c>
      <c r="D1313" s="208">
        <v>47.530900000000003</v>
      </c>
      <c r="E1313" s="208">
        <v>1.3068</v>
      </c>
      <c r="F1313" s="208">
        <v>3.5790000000000002</v>
      </c>
      <c r="G1313" s="208">
        <v>8.5546000000000006</v>
      </c>
      <c r="H1313" s="208">
        <v>53.653399999999998</v>
      </c>
      <c r="I1313" s="208">
        <v>16.346599999999999</v>
      </c>
      <c r="J1313" s="208">
        <v>107.3583</v>
      </c>
      <c r="K1313" s="208">
        <v>21.1907</v>
      </c>
      <c r="L1313" s="208">
        <v>13.393599999999999</v>
      </c>
      <c r="M1313" s="208">
        <v>14.8354</v>
      </c>
    </row>
    <row r="1314" spans="1:13" x14ac:dyDescent="0.25">
      <c r="A1314" s="280">
        <v>44980</v>
      </c>
      <c r="B1314" s="102">
        <v>16</v>
      </c>
      <c r="C1314" s="208">
        <v>286.86700000000002</v>
      </c>
      <c r="D1314" s="208">
        <v>47.369199999999999</v>
      </c>
      <c r="E1314" s="208">
        <v>1.3322000000000001</v>
      </c>
      <c r="F1314" s="208">
        <v>3.9325999999999999</v>
      </c>
      <c r="G1314" s="208">
        <v>9.8768999999999991</v>
      </c>
      <c r="H1314" s="208">
        <v>50.810600000000001</v>
      </c>
      <c r="I1314" s="208">
        <v>16.475899999999999</v>
      </c>
      <c r="J1314" s="208">
        <v>107.2081</v>
      </c>
      <c r="K1314" s="208">
        <v>21.169799999999999</v>
      </c>
      <c r="L1314" s="208">
        <v>13.320399999999999</v>
      </c>
      <c r="M1314" s="208">
        <v>15.3713</v>
      </c>
    </row>
    <row r="1315" spans="1:13" x14ac:dyDescent="0.25">
      <c r="A1315" s="280">
        <v>44980</v>
      </c>
      <c r="B1315" s="102">
        <v>17</v>
      </c>
      <c r="C1315" s="208">
        <v>295.38060000000002</v>
      </c>
      <c r="D1315" s="208">
        <v>49.773299999999999</v>
      </c>
      <c r="E1315" s="208">
        <v>1.1928000000000001</v>
      </c>
      <c r="F1315" s="208">
        <v>4.1252000000000004</v>
      </c>
      <c r="G1315" s="208">
        <v>11.17</v>
      </c>
      <c r="H1315" s="208">
        <v>52.466200000000001</v>
      </c>
      <c r="I1315" s="208">
        <v>17.097100000000001</v>
      </c>
      <c r="J1315" s="208">
        <v>109.2863</v>
      </c>
      <c r="K1315" s="208">
        <v>21.831099999999999</v>
      </c>
      <c r="L1315" s="208">
        <v>12.815099999999999</v>
      </c>
      <c r="M1315" s="208">
        <v>15.6235</v>
      </c>
    </row>
    <row r="1316" spans="1:13" x14ac:dyDescent="0.25">
      <c r="A1316" s="280">
        <v>44980</v>
      </c>
      <c r="B1316" s="102">
        <v>18</v>
      </c>
      <c r="C1316" s="208">
        <v>308.13889999999998</v>
      </c>
      <c r="D1316" s="208">
        <v>53.614600000000003</v>
      </c>
      <c r="E1316" s="208">
        <v>1.2372000000000001</v>
      </c>
      <c r="F1316" s="208">
        <v>4.2047999999999996</v>
      </c>
      <c r="G1316" s="208">
        <v>11.975300000000001</v>
      </c>
      <c r="H1316" s="208">
        <v>54.923099999999998</v>
      </c>
      <c r="I1316" s="208">
        <v>18.443100000000001</v>
      </c>
      <c r="J1316" s="208">
        <v>114.0988</v>
      </c>
      <c r="K1316" s="208">
        <v>22.8903</v>
      </c>
      <c r="L1316" s="208">
        <v>10.759</v>
      </c>
      <c r="M1316" s="208">
        <v>15.992699999999999</v>
      </c>
    </row>
    <row r="1317" spans="1:13" x14ac:dyDescent="0.25">
      <c r="A1317" s="280">
        <v>44980</v>
      </c>
      <c r="B1317" s="102">
        <v>19</v>
      </c>
      <c r="C1317" s="208">
        <v>323.53570000000002</v>
      </c>
      <c r="D1317" s="208">
        <v>57.959200000000003</v>
      </c>
      <c r="E1317" s="208">
        <v>1.2841</v>
      </c>
      <c r="F1317" s="208">
        <v>4.3913000000000002</v>
      </c>
      <c r="G1317" s="208">
        <v>11.950699999999999</v>
      </c>
      <c r="H1317" s="208">
        <v>58.2928</v>
      </c>
      <c r="I1317" s="208">
        <v>20.378699999999998</v>
      </c>
      <c r="J1317" s="208">
        <v>116.7946</v>
      </c>
      <c r="K1317" s="208">
        <v>23.726800000000001</v>
      </c>
      <c r="L1317" s="208">
        <v>12.5482</v>
      </c>
      <c r="M1317" s="208">
        <v>16.209299999999999</v>
      </c>
    </row>
    <row r="1318" spans="1:13" x14ac:dyDescent="0.25">
      <c r="A1318" s="280">
        <v>44980</v>
      </c>
      <c r="B1318" s="102">
        <v>20</v>
      </c>
      <c r="C1318" s="208">
        <v>318.41340000000002</v>
      </c>
      <c r="D1318" s="208">
        <v>57.008099999999999</v>
      </c>
      <c r="E1318" s="208">
        <v>1.3084</v>
      </c>
      <c r="F1318" s="208">
        <v>4.3509000000000002</v>
      </c>
      <c r="G1318" s="208">
        <v>11.6412</v>
      </c>
      <c r="H1318" s="208">
        <v>57.398899999999998</v>
      </c>
      <c r="I1318" s="208">
        <v>20.781400000000001</v>
      </c>
      <c r="J1318" s="208">
        <v>113.56659999999999</v>
      </c>
      <c r="K1318" s="208">
        <v>23.317299999999999</v>
      </c>
      <c r="L1318" s="208">
        <v>12.984299999999999</v>
      </c>
      <c r="M1318" s="208">
        <v>16.0563</v>
      </c>
    </row>
    <row r="1319" spans="1:13" x14ac:dyDescent="0.25">
      <c r="A1319" s="280">
        <v>44980</v>
      </c>
      <c r="B1319" s="102">
        <v>21</v>
      </c>
      <c r="C1319" s="208">
        <v>309.51510000000002</v>
      </c>
      <c r="D1319" s="208">
        <v>55.372900000000001</v>
      </c>
      <c r="E1319" s="208">
        <v>1.3113999999999999</v>
      </c>
      <c r="F1319" s="208">
        <v>4.1386000000000003</v>
      </c>
      <c r="G1319" s="208">
        <v>11.14</v>
      </c>
      <c r="H1319" s="208">
        <v>55.755099999999999</v>
      </c>
      <c r="I1319" s="208">
        <v>20.309100000000001</v>
      </c>
      <c r="J1319" s="208">
        <v>110.5116</v>
      </c>
      <c r="K1319" s="208">
        <v>22.623200000000001</v>
      </c>
      <c r="L1319" s="208">
        <v>12.8605</v>
      </c>
      <c r="M1319" s="208">
        <v>15.492699999999999</v>
      </c>
    </row>
    <row r="1320" spans="1:13" x14ac:dyDescent="0.25">
      <c r="A1320" s="280">
        <v>44980</v>
      </c>
      <c r="B1320" s="102">
        <v>22</v>
      </c>
      <c r="C1320" s="208">
        <v>294.44279999999998</v>
      </c>
      <c r="D1320" s="208">
        <v>52.948700000000002</v>
      </c>
      <c r="E1320" s="208">
        <v>1.2543</v>
      </c>
      <c r="F1320" s="208">
        <v>3.8369</v>
      </c>
      <c r="G1320" s="208">
        <v>10.302099999999999</v>
      </c>
      <c r="H1320" s="208">
        <v>52.164700000000003</v>
      </c>
      <c r="I1320" s="208">
        <v>19.0975</v>
      </c>
      <c r="J1320" s="208">
        <v>106.5394</v>
      </c>
      <c r="K1320" s="208">
        <v>21.677700000000002</v>
      </c>
      <c r="L1320" s="208">
        <v>12.559200000000001</v>
      </c>
      <c r="M1320" s="208">
        <v>14.0623</v>
      </c>
    </row>
    <row r="1321" spans="1:13" x14ac:dyDescent="0.25">
      <c r="A1321" s="280">
        <v>44980</v>
      </c>
      <c r="B1321" s="102">
        <v>23</v>
      </c>
      <c r="C1321" s="208">
        <v>272.68239999999997</v>
      </c>
      <c r="D1321" s="208">
        <v>48.680100000000003</v>
      </c>
      <c r="E1321" s="208">
        <v>1.1707000000000001</v>
      </c>
      <c r="F1321" s="208">
        <v>3.4876999999999998</v>
      </c>
      <c r="G1321" s="208">
        <v>9.3977000000000004</v>
      </c>
      <c r="H1321" s="208">
        <v>47.678800000000003</v>
      </c>
      <c r="I1321" s="208">
        <v>17.302700000000002</v>
      </c>
      <c r="J1321" s="208">
        <v>99.448700000000002</v>
      </c>
      <c r="K1321" s="208">
        <v>20.284199999999998</v>
      </c>
      <c r="L1321" s="208">
        <v>12.578099999999999</v>
      </c>
      <c r="M1321" s="208">
        <v>12.653700000000001</v>
      </c>
    </row>
    <row r="1322" spans="1:13" x14ac:dyDescent="0.25">
      <c r="A1322" s="280">
        <v>44980</v>
      </c>
      <c r="B1322" s="102">
        <v>24</v>
      </c>
      <c r="C1322" s="208">
        <v>254.98500000000001</v>
      </c>
      <c r="D1322" s="208">
        <v>45.181199999999997</v>
      </c>
      <c r="E1322" s="208">
        <v>1.1148</v>
      </c>
      <c r="F1322" s="208">
        <v>3.2806999999999999</v>
      </c>
      <c r="G1322" s="208">
        <v>8.5863999999999994</v>
      </c>
      <c r="H1322" s="208">
        <v>43.738999999999997</v>
      </c>
      <c r="I1322" s="208">
        <v>15.8657</v>
      </c>
      <c r="J1322" s="208">
        <v>93.736500000000007</v>
      </c>
      <c r="K1322" s="208">
        <v>19.604299999999999</v>
      </c>
      <c r="L1322" s="208">
        <v>12.0808</v>
      </c>
      <c r="M1322" s="208">
        <v>11.7956</v>
      </c>
    </row>
    <row r="1323" spans="1:13" x14ac:dyDescent="0.25">
      <c r="A1323" s="280">
        <v>44981</v>
      </c>
      <c r="B1323" s="102">
        <v>1</v>
      </c>
      <c r="C1323" s="208">
        <v>242.0172</v>
      </c>
      <c r="D1323" s="208">
        <v>41.6419</v>
      </c>
      <c r="E1323" s="208">
        <v>1.0620000000000001</v>
      </c>
      <c r="F1323" s="208">
        <v>3.1040000000000001</v>
      </c>
      <c r="G1323" s="208">
        <v>7.9710000000000001</v>
      </c>
      <c r="H1323" s="208">
        <v>40.8797</v>
      </c>
      <c r="I1323" s="208">
        <v>14.9102</v>
      </c>
      <c r="J1323" s="208">
        <v>90.517600000000002</v>
      </c>
      <c r="K1323" s="208">
        <v>19.103300000000001</v>
      </c>
      <c r="L1323" s="208">
        <v>11.844099999999999</v>
      </c>
      <c r="M1323" s="208">
        <v>10.9834</v>
      </c>
    </row>
    <row r="1324" spans="1:13" x14ac:dyDescent="0.25">
      <c r="A1324" s="280">
        <v>44981</v>
      </c>
      <c r="B1324" s="102">
        <v>2</v>
      </c>
      <c r="C1324" s="208">
        <v>236.40809999999999</v>
      </c>
      <c r="D1324" s="208">
        <v>39.922699999999999</v>
      </c>
      <c r="E1324" s="208">
        <v>1.0313000000000001</v>
      </c>
      <c r="F1324" s="208">
        <v>2.9891000000000001</v>
      </c>
      <c r="G1324" s="208">
        <v>7.8876999999999997</v>
      </c>
      <c r="H1324" s="208">
        <v>40.462800000000001</v>
      </c>
      <c r="I1324" s="208">
        <v>14.3384</v>
      </c>
      <c r="J1324" s="208">
        <v>88.051100000000005</v>
      </c>
      <c r="K1324" s="208">
        <v>18.906400000000001</v>
      </c>
      <c r="L1324" s="208">
        <v>11.937900000000001</v>
      </c>
      <c r="M1324" s="208">
        <v>10.880699999999999</v>
      </c>
    </row>
    <row r="1325" spans="1:13" x14ac:dyDescent="0.25">
      <c r="A1325" s="280">
        <v>44981</v>
      </c>
      <c r="B1325" s="102">
        <v>3</v>
      </c>
      <c r="C1325" s="208">
        <v>232.32429999999999</v>
      </c>
      <c r="D1325" s="208">
        <v>38.341700000000003</v>
      </c>
      <c r="E1325" s="208">
        <v>0.99160000000000004</v>
      </c>
      <c r="F1325" s="208">
        <v>2.9089999999999998</v>
      </c>
      <c r="G1325" s="208">
        <v>7.8262</v>
      </c>
      <c r="H1325" s="208">
        <v>40.106999999999999</v>
      </c>
      <c r="I1325" s="208">
        <v>14.0626</v>
      </c>
      <c r="J1325" s="208">
        <v>87.023300000000006</v>
      </c>
      <c r="K1325" s="208">
        <v>18.9711</v>
      </c>
      <c r="L1325" s="208">
        <v>11.1975</v>
      </c>
      <c r="M1325" s="208">
        <v>10.894299999999999</v>
      </c>
    </row>
    <row r="1326" spans="1:13" x14ac:dyDescent="0.25">
      <c r="A1326" s="280">
        <v>44981</v>
      </c>
      <c r="B1326" s="102">
        <v>4</v>
      </c>
      <c r="C1326" s="208">
        <v>232.7182</v>
      </c>
      <c r="D1326" s="208">
        <v>38.133499999999998</v>
      </c>
      <c r="E1326" s="208">
        <v>0.81659999999999999</v>
      </c>
      <c r="F1326" s="208">
        <v>2.9407999999999999</v>
      </c>
      <c r="G1326" s="208">
        <v>7.8815</v>
      </c>
      <c r="H1326" s="208">
        <v>40.142000000000003</v>
      </c>
      <c r="I1326" s="208">
        <v>13.996700000000001</v>
      </c>
      <c r="J1326" s="208">
        <v>87.312899999999999</v>
      </c>
      <c r="K1326" s="208">
        <v>19.1158</v>
      </c>
      <c r="L1326" s="208">
        <v>11.5962</v>
      </c>
      <c r="M1326" s="208">
        <v>10.7822</v>
      </c>
    </row>
    <row r="1327" spans="1:13" x14ac:dyDescent="0.25">
      <c r="A1327" s="280">
        <v>44981</v>
      </c>
      <c r="B1327" s="102">
        <v>5</v>
      </c>
      <c r="C1327" s="208">
        <v>241.3509</v>
      </c>
      <c r="D1327" s="208">
        <v>38.944899999999997</v>
      </c>
      <c r="E1327" s="208">
        <v>0.81889999999999996</v>
      </c>
      <c r="F1327" s="208">
        <v>3.0626000000000002</v>
      </c>
      <c r="G1327" s="208">
        <v>8.0884</v>
      </c>
      <c r="H1327" s="208">
        <v>42.2348</v>
      </c>
      <c r="I1327" s="208">
        <v>14.3452</v>
      </c>
      <c r="J1327" s="208">
        <v>89.975800000000007</v>
      </c>
      <c r="K1327" s="208">
        <v>19.738299999999999</v>
      </c>
      <c r="L1327" s="208">
        <v>12.8467</v>
      </c>
      <c r="M1327" s="208">
        <v>11.295299999999999</v>
      </c>
    </row>
    <row r="1328" spans="1:13" x14ac:dyDescent="0.25">
      <c r="A1328" s="280">
        <v>44981</v>
      </c>
      <c r="B1328" s="102">
        <v>6</v>
      </c>
      <c r="C1328" s="208">
        <v>256.77140000000003</v>
      </c>
      <c r="D1328" s="208">
        <v>41.724899999999998</v>
      </c>
      <c r="E1328" s="208">
        <v>0.87790000000000001</v>
      </c>
      <c r="F1328" s="208">
        <v>3.3073999999999999</v>
      </c>
      <c r="G1328" s="208">
        <v>8.8277999999999999</v>
      </c>
      <c r="H1328" s="208">
        <v>46.8675</v>
      </c>
      <c r="I1328" s="208">
        <v>13.8611</v>
      </c>
      <c r="J1328" s="208">
        <v>94.991500000000002</v>
      </c>
      <c r="K1328" s="208">
        <v>20.746300000000002</v>
      </c>
      <c r="L1328" s="208">
        <v>13.366300000000001</v>
      </c>
      <c r="M1328" s="208">
        <v>12.200699999999999</v>
      </c>
    </row>
    <row r="1329" spans="1:13" x14ac:dyDescent="0.25">
      <c r="A1329" s="280">
        <v>44981</v>
      </c>
      <c r="B1329" s="102">
        <v>7</v>
      </c>
      <c r="C1329" s="208">
        <v>277.7124</v>
      </c>
      <c r="D1329" s="208">
        <v>46.181699999999999</v>
      </c>
      <c r="E1329" s="208">
        <v>0.98870000000000002</v>
      </c>
      <c r="F1329" s="208">
        <v>3.8283</v>
      </c>
      <c r="G1329" s="208">
        <v>9.8886000000000003</v>
      </c>
      <c r="H1329" s="208">
        <v>52.1721</v>
      </c>
      <c r="I1329" s="208">
        <v>12.8531</v>
      </c>
      <c r="J1329" s="208">
        <v>103.209</v>
      </c>
      <c r="K1329" s="208">
        <v>21.991299999999999</v>
      </c>
      <c r="L1329" s="208">
        <v>13.5289</v>
      </c>
      <c r="M1329" s="208">
        <v>13.0707</v>
      </c>
    </row>
    <row r="1330" spans="1:13" x14ac:dyDescent="0.25">
      <c r="A1330" s="280">
        <v>44981</v>
      </c>
      <c r="B1330" s="102">
        <v>8</v>
      </c>
      <c r="C1330" s="208">
        <v>300.85579999999999</v>
      </c>
      <c r="D1330" s="208">
        <v>50.780299999999997</v>
      </c>
      <c r="E1330" s="208">
        <v>1.1061000000000001</v>
      </c>
      <c r="F1330" s="208">
        <v>4.2135999999999996</v>
      </c>
      <c r="G1330" s="208">
        <v>11.3079</v>
      </c>
      <c r="H1330" s="208">
        <v>55.407200000000003</v>
      </c>
      <c r="I1330" s="208">
        <v>15.900499999999999</v>
      </c>
      <c r="J1330" s="208">
        <v>112.4911</v>
      </c>
      <c r="K1330" s="208">
        <v>22.947700000000001</v>
      </c>
      <c r="L1330" s="208">
        <v>12.5259</v>
      </c>
      <c r="M1330" s="208">
        <v>14.1755</v>
      </c>
    </row>
    <row r="1331" spans="1:13" x14ac:dyDescent="0.25">
      <c r="A1331" s="280">
        <v>44981</v>
      </c>
      <c r="B1331" s="102">
        <v>9</v>
      </c>
      <c r="C1331" s="208">
        <v>312.92880000000002</v>
      </c>
      <c r="D1331" s="208">
        <v>53.683599999999998</v>
      </c>
      <c r="E1331" s="208">
        <v>1.0919000000000001</v>
      </c>
      <c r="F1331" s="208">
        <v>4.4386999999999999</v>
      </c>
      <c r="G1331" s="208">
        <v>11.8985</v>
      </c>
      <c r="H1331" s="208">
        <v>57.110300000000002</v>
      </c>
      <c r="I1331" s="208">
        <v>17.561</v>
      </c>
      <c r="J1331" s="208">
        <v>115.813</v>
      </c>
      <c r="K1331" s="208">
        <v>23.346900000000002</v>
      </c>
      <c r="L1331" s="208">
        <v>13.3512</v>
      </c>
      <c r="M1331" s="208">
        <v>14.633699999999999</v>
      </c>
    </row>
    <row r="1332" spans="1:13" x14ac:dyDescent="0.25">
      <c r="A1332" s="280">
        <v>44981</v>
      </c>
      <c r="B1332" s="102">
        <v>10</v>
      </c>
      <c r="C1332" s="208">
        <v>319.32709999999997</v>
      </c>
      <c r="D1332" s="208">
        <v>54.941099999999999</v>
      </c>
      <c r="E1332" s="208">
        <v>1.1007</v>
      </c>
      <c r="F1332" s="208">
        <v>4.5293000000000001</v>
      </c>
      <c r="G1332" s="208">
        <v>11.4642</v>
      </c>
      <c r="H1332" s="208">
        <v>57.248800000000003</v>
      </c>
      <c r="I1332" s="208">
        <v>18.242599999999999</v>
      </c>
      <c r="J1332" s="208">
        <v>118.8073</v>
      </c>
      <c r="K1332" s="208">
        <v>23.084499999999998</v>
      </c>
      <c r="L1332" s="208">
        <v>14.302199999999999</v>
      </c>
      <c r="M1332" s="208">
        <v>15.606400000000001</v>
      </c>
    </row>
    <row r="1333" spans="1:13" x14ac:dyDescent="0.25">
      <c r="A1333" s="280">
        <v>44981</v>
      </c>
      <c r="B1333" s="102">
        <v>11</v>
      </c>
      <c r="C1333" s="208">
        <v>319.27260000000001</v>
      </c>
      <c r="D1333" s="208">
        <v>55.685699999999997</v>
      </c>
      <c r="E1333" s="208">
        <v>1.1162000000000001</v>
      </c>
      <c r="F1333" s="208">
        <v>4.4819000000000004</v>
      </c>
      <c r="G1333" s="208">
        <v>10.4313</v>
      </c>
      <c r="H1333" s="208">
        <v>58.348500000000001</v>
      </c>
      <c r="I1333" s="208">
        <v>18.6313</v>
      </c>
      <c r="J1333" s="208">
        <v>118.12090000000001</v>
      </c>
      <c r="K1333" s="208">
        <v>22.242000000000001</v>
      </c>
      <c r="L1333" s="208">
        <v>14.5764</v>
      </c>
      <c r="M1333" s="208">
        <v>15.638400000000001</v>
      </c>
    </row>
    <row r="1334" spans="1:13" x14ac:dyDescent="0.25">
      <c r="A1334" s="280">
        <v>44981</v>
      </c>
      <c r="B1334" s="102">
        <v>12</v>
      </c>
      <c r="C1334" s="208">
        <v>314.76569999999998</v>
      </c>
      <c r="D1334" s="208">
        <v>54.057000000000002</v>
      </c>
      <c r="E1334" s="208">
        <v>1.0891999999999999</v>
      </c>
      <c r="F1334" s="208">
        <v>4.4238</v>
      </c>
      <c r="G1334" s="208">
        <v>10.4099</v>
      </c>
      <c r="H1334" s="208">
        <v>57.636699999999998</v>
      </c>
      <c r="I1334" s="208">
        <v>19.263200000000001</v>
      </c>
      <c r="J1334" s="208">
        <v>116.1587</v>
      </c>
      <c r="K1334" s="208">
        <v>21.7212</v>
      </c>
      <c r="L1334" s="208">
        <v>14.494</v>
      </c>
      <c r="M1334" s="208">
        <v>15.512</v>
      </c>
    </row>
    <row r="1335" spans="1:13" x14ac:dyDescent="0.25">
      <c r="A1335" s="280">
        <v>44981</v>
      </c>
      <c r="B1335" s="102">
        <v>13</v>
      </c>
      <c r="C1335" s="208">
        <v>308.0059</v>
      </c>
      <c r="D1335" s="208">
        <v>51.831099999999999</v>
      </c>
      <c r="E1335" s="208">
        <v>1.0529999999999999</v>
      </c>
      <c r="F1335" s="208">
        <v>4.2624000000000004</v>
      </c>
      <c r="G1335" s="208">
        <v>10.5968</v>
      </c>
      <c r="H1335" s="208">
        <v>57.688400000000001</v>
      </c>
      <c r="I1335" s="208">
        <v>19.736699999999999</v>
      </c>
      <c r="J1335" s="208">
        <v>113.5124</v>
      </c>
      <c r="K1335" s="208">
        <v>21.446300000000001</v>
      </c>
      <c r="L1335" s="208">
        <v>13.257999999999999</v>
      </c>
      <c r="M1335" s="208">
        <v>14.620799999999999</v>
      </c>
    </row>
    <row r="1336" spans="1:13" x14ac:dyDescent="0.25">
      <c r="A1336" s="280">
        <v>44981</v>
      </c>
      <c r="B1336" s="102">
        <v>14</v>
      </c>
      <c r="C1336" s="208">
        <v>303.42989999999998</v>
      </c>
      <c r="D1336" s="208">
        <v>50.405999999999999</v>
      </c>
      <c r="E1336" s="208">
        <v>1.0394000000000001</v>
      </c>
      <c r="F1336" s="208">
        <v>4.1721000000000004</v>
      </c>
      <c r="G1336" s="208">
        <v>11.493600000000001</v>
      </c>
      <c r="H1336" s="208">
        <v>56.033499999999997</v>
      </c>
      <c r="I1336" s="208">
        <v>19.572800000000001</v>
      </c>
      <c r="J1336" s="208">
        <v>110.2581</v>
      </c>
      <c r="K1336" s="208">
        <v>21.673400000000001</v>
      </c>
      <c r="L1336" s="208">
        <v>13.7194</v>
      </c>
      <c r="M1336" s="208">
        <v>15.0616</v>
      </c>
    </row>
    <row r="1337" spans="1:13" x14ac:dyDescent="0.25">
      <c r="A1337" s="280">
        <v>44981</v>
      </c>
      <c r="B1337" s="102">
        <v>15</v>
      </c>
      <c r="C1337" s="208">
        <v>294.3365</v>
      </c>
      <c r="D1337" s="208">
        <v>47.863799999999998</v>
      </c>
      <c r="E1337" s="208">
        <v>1.0364</v>
      </c>
      <c r="F1337" s="208">
        <v>4.1539999999999999</v>
      </c>
      <c r="G1337" s="208">
        <v>9.6896000000000004</v>
      </c>
      <c r="H1337" s="208">
        <v>54.190100000000001</v>
      </c>
      <c r="I1337" s="208">
        <v>19.328900000000001</v>
      </c>
      <c r="J1337" s="208">
        <v>108.3687</v>
      </c>
      <c r="K1337" s="208">
        <v>21.4221</v>
      </c>
      <c r="L1337" s="208">
        <v>13.5985</v>
      </c>
      <c r="M1337" s="208">
        <v>14.6844</v>
      </c>
    </row>
    <row r="1338" spans="1:13" x14ac:dyDescent="0.25">
      <c r="A1338" s="280">
        <v>44981</v>
      </c>
      <c r="B1338" s="102">
        <v>16</v>
      </c>
      <c r="C1338" s="208">
        <v>294.52319999999997</v>
      </c>
      <c r="D1338" s="208">
        <v>46.407299999999999</v>
      </c>
      <c r="E1338" s="208">
        <v>1.0747</v>
      </c>
      <c r="F1338" s="208">
        <v>4.3038999999999996</v>
      </c>
      <c r="G1338" s="208">
        <v>9.5640999999999998</v>
      </c>
      <c r="H1338" s="208">
        <v>55.091000000000001</v>
      </c>
      <c r="I1338" s="208">
        <v>19.510999999999999</v>
      </c>
      <c r="J1338" s="208">
        <v>107.962</v>
      </c>
      <c r="K1338" s="208">
        <v>21.390599999999999</v>
      </c>
      <c r="L1338" s="208">
        <v>13.6737</v>
      </c>
      <c r="M1338" s="208">
        <v>15.5449</v>
      </c>
    </row>
    <row r="1339" spans="1:13" x14ac:dyDescent="0.25">
      <c r="A1339" s="280">
        <v>44981</v>
      </c>
      <c r="B1339" s="102">
        <v>17</v>
      </c>
      <c r="C1339" s="208">
        <v>298.35980000000001</v>
      </c>
      <c r="D1339" s="208">
        <v>47.686300000000003</v>
      </c>
      <c r="E1339" s="208">
        <v>1.0423</v>
      </c>
      <c r="F1339" s="208">
        <v>4.2576000000000001</v>
      </c>
      <c r="G1339" s="208">
        <v>9.6910000000000007</v>
      </c>
      <c r="H1339" s="208">
        <v>54.5747</v>
      </c>
      <c r="I1339" s="208">
        <v>19.892099999999999</v>
      </c>
      <c r="J1339" s="208">
        <v>110.0736</v>
      </c>
      <c r="K1339" s="208">
        <v>22.242799999999999</v>
      </c>
      <c r="L1339" s="208">
        <v>13.709</v>
      </c>
      <c r="M1339" s="208">
        <v>15.1904</v>
      </c>
    </row>
    <row r="1340" spans="1:13" x14ac:dyDescent="0.25">
      <c r="A1340" s="280">
        <v>44981</v>
      </c>
      <c r="B1340" s="102">
        <v>18</v>
      </c>
      <c r="C1340" s="208">
        <v>308.28530000000001</v>
      </c>
      <c r="D1340" s="208">
        <v>50.5075</v>
      </c>
      <c r="E1340" s="208">
        <v>1.0852999999999999</v>
      </c>
      <c r="F1340" s="208">
        <v>4.2813999999999997</v>
      </c>
      <c r="G1340" s="208">
        <v>10.7569</v>
      </c>
      <c r="H1340" s="208">
        <v>55.591099999999997</v>
      </c>
      <c r="I1340" s="208">
        <v>20.887899999999998</v>
      </c>
      <c r="J1340" s="208">
        <v>113.09699999999999</v>
      </c>
      <c r="K1340" s="208">
        <v>23.287600000000001</v>
      </c>
      <c r="L1340" s="208">
        <v>13.7958</v>
      </c>
      <c r="M1340" s="208">
        <v>14.9948</v>
      </c>
    </row>
    <row r="1341" spans="1:13" x14ac:dyDescent="0.25">
      <c r="A1341" s="280">
        <v>44981</v>
      </c>
      <c r="B1341" s="102">
        <v>19</v>
      </c>
      <c r="C1341" s="208">
        <v>319.4151</v>
      </c>
      <c r="D1341" s="208">
        <v>54.936700000000002</v>
      </c>
      <c r="E1341" s="208">
        <v>1.0868</v>
      </c>
      <c r="F1341" s="208">
        <v>4.3813000000000004</v>
      </c>
      <c r="G1341" s="208">
        <v>11.5306</v>
      </c>
      <c r="H1341" s="208">
        <v>56.1479</v>
      </c>
      <c r="I1341" s="208">
        <v>21.349599999999999</v>
      </c>
      <c r="J1341" s="208">
        <v>115.101</v>
      </c>
      <c r="K1341" s="208">
        <v>23.558299999999999</v>
      </c>
      <c r="L1341" s="208">
        <v>15.808999999999999</v>
      </c>
      <c r="M1341" s="208">
        <v>15.5139</v>
      </c>
    </row>
    <row r="1342" spans="1:13" x14ac:dyDescent="0.25">
      <c r="A1342" s="280">
        <v>44981</v>
      </c>
      <c r="B1342" s="102">
        <v>20</v>
      </c>
      <c r="C1342" s="208">
        <v>313.36849999999998</v>
      </c>
      <c r="D1342" s="208">
        <v>54.611800000000002</v>
      </c>
      <c r="E1342" s="208">
        <v>1.0938000000000001</v>
      </c>
      <c r="F1342" s="208">
        <v>4.2839999999999998</v>
      </c>
      <c r="G1342" s="208">
        <v>11.2966</v>
      </c>
      <c r="H1342" s="208">
        <v>54.9925</v>
      </c>
      <c r="I1342" s="208">
        <v>20.928000000000001</v>
      </c>
      <c r="J1342" s="208">
        <v>112.3283</v>
      </c>
      <c r="K1342" s="208">
        <v>22.773700000000002</v>
      </c>
      <c r="L1342" s="208">
        <v>15.7628</v>
      </c>
      <c r="M1342" s="208">
        <v>15.297000000000001</v>
      </c>
    </row>
    <row r="1343" spans="1:13" x14ac:dyDescent="0.25">
      <c r="A1343" s="280">
        <v>44981</v>
      </c>
      <c r="B1343" s="102">
        <v>21</v>
      </c>
      <c r="C1343" s="208">
        <v>304.55180000000001</v>
      </c>
      <c r="D1343" s="208">
        <v>53.0777</v>
      </c>
      <c r="E1343" s="208">
        <v>1.0726</v>
      </c>
      <c r="F1343" s="208">
        <v>4.0359999999999996</v>
      </c>
      <c r="G1343" s="208">
        <v>11.0748</v>
      </c>
      <c r="H1343" s="208">
        <v>52.712800000000001</v>
      </c>
      <c r="I1343" s="208">
        <v>20.282800000000002</v>
      </c>
      <c r="J1343" s="208">
        <v>109.7415</v>
      </c>
      <c r="K1343" s="208">
        <v>21.952100000000002</v>
      </c>
      <c r="L1343" s="208">
        <v>15.6957</v>
      </c>
      <c r="M1343" s="208">
        <v>14.905799999999999</v>
      </c>
    </row>
    <row r="1344" spans="1:13" x14ac:dyDescent="0.25">
      <c r="A1344" s="280">
        <v>44981</v>
      </c>
      <c r="B1344" s="102">
        <v>22</v>
      </c>
      <c r="C1344" s="208">
        <v>292.3141</v>
      </c>
      <c r="D1344" s="208">
        <v>51.721400000000003</v>
      </c>
      <c r="E1344" s="208">
        <v>1.056</v>
      </c>
      <c r="F1344" s="208">
        <v>3.8109999999999999</v>
      </c>
      <c r="G1344" s="208">
        <v>10.5275</v>
      </c>
      <c r="H1344" s="208">
        <v>50.0413</v>
      </c>
      <c r="I1344" s="208">
        <v>19.147099999999998</v>
      </c>
      <c r="J1344" s="208">
        <v>105.1198</v>
      </c>
      <c r="K1344" s="208">
        <v>20.9573</v>
      </c>
      <c r="L1344" s="208">
        <v>15.892899999999999</v>
      </c>
      <c r="M1344" s="208">
        <v>14.0398</v>
      </c>
    </row>
    <row r="1345" spans="1:13" x14ac:dyDescent="0.25">
      <c r="A1345" s="280">
        <v>44981</v>
      </c>
      <c r="B1345" s="102">
        <v>23</v>
      </c>
      <c r="C1345" s="208">
        <v>274.07769999999999</v>
      </c>
      <c r="D1345" s="208">
        <v>48.079000000000001</v>
      </c>
      <c r="E1345" s="208">
        <v>0.98880000000000001</v>
      </c>
      <c r="F1345" s="208">
        <v>3.5518000000000001</v>
      </c>
      <c r="G1345" s="208">
        <v>9.7332999999999998</v>
      </c>
      <c r="H1345" s="208">
        <v>45.878900000000002</v>
      </c>
      <c r="I1345" s="208">
        <v>17.7211</v>
      </c>
      <c r="J1345" s="208">
        <v>99.743899999999996</v>
      </c>
      <c r="K1345" s="208">
        <v>19.698499999999999</v>
      </c>
      <c r="L1345" s="208">
        <v>15.609500000000001</v>
      </c>
      <c r="M1345" s="208">
        <v>13.072900000000001</v>
      </c>
    </row>
    <row r="1346" spans="1:13" x14ac:dyDescent="0.25">
      <c r="A1346" s="280">
        <v>44981</v>
      </c>
      <c r="B1346" s="102">
        <v>24</v>
      </c>
      <c r="C1346" s="208">
        <v>257.38170000000002</v>
      </c>
      <c r="D1346" s="208">
        <v>44.567999999999998</v>
      </c>
      <c r="E1346" s="208">
        <v>0.94420000000000004</v>
      </c>
      <c r="F1346" s="208">
        <v>3.2839</v>
      </c>
      <c r="G1346" s="208">
        <v>9.0169999999999995</v>
      </c>
      <c r="H1346" s="208">
        <v>42.483600000000003</v>
      </c>
      <c r="I1346" s="208">
        <v>16.3371</v>
      </c>
      <c r="J1346" s="208">
        <v>94.052800000000005</v>
      </c>
      <c r="K1346" s="208">
        <v>18.861499999999999</v>
      </c>
      <c r="L1346" s="208">
        <v>15.627700000000001</v>
      </c>
      <c r="M1346" s="208">
        <v>12.2059</v>
      </c>
    </row>
    <row r="1347" spans="1:13" x14ac:dyDescent="0.25">
      <c r="A1347" s="280">
        <v>44982</v>
      </c>
      <c r="B1347" s="102">
        <v>1</v>
      </c>
      <c r="C1347" s="208">
        <v>243.86</v>
      </c>
      <c r="D1347" s="208">
        <v>40.987000000000002</v>
      </c>
      <c r="E1347" s="208">
        <v>0.87990000000000002</v>
      </c>
      <c r="F1347" s="208">
        <v>3.0773000000000001</v>
      </c>
      <c r="G1347" s="208">
        <v>8.5411999999999999</v>
      </c>
      <c r="H1347" s="208">
        <v>39.452800000000003</v>
      </c>
      <c r="I1347" s="208">
        <v>15.3523</v>
      </c>
      <c r="J1347" s="208">
        <v>90.041399999999996</v>
      </c>
      <c r="K1347" s="208">
        <v>18.4194</v>
      </c>
      <c r="L1347" s="208">
        <v>15.5687</v>
      </c>
      <c r="M1347" s="208">
        <v>11.54</v>
      </c>
    </row>
    <row r="1348" spans="1:13" x14ac:dyDescent="0.25">
      <c r="A1348" s="280">
        <v>44982</v>
      </c>
      <c r="B1348" s="102">
        <v>2</v>
      </c>
      <c r="C1348" s="208">
        <v>234.96719999999999</v>
      </c>
      <c r="D1348" s="208">
        <v>38.866900000000001</v>
      </c>
      <c r="E1348" s="208">
        <v>0.84250000000000003</v>
      </c>
      <c r="F1348" s="208">
        <v>2.9131</v>
      </c>
      <c r="G1348" s="208">
        <v>8.2560000000000002</v>
      </c>
      <c r="H1348" s="208">
        <v>37.814300000000003</v>
      </c>
      <c r="I1348" s="208">
        <v>14.6867</v>
      </c>
      <c r="J1348" s="208">
        <v>86.917900000000003</v>
      </c>
      <c r="K1348" s="208">
        <v>18.1309</v>
      </c>
      <c r="L1348" s="208">
        <v>15.331099999999999</v>
      </c>
      <c r="M1348" s="208">
        <v>11.207800000000001</v>
      </c>
    </row>
    <row r="1349" spans="1:13" x14ac:dyDescent="0.25">
      <c r="A1349" s="280">
        <v>44982</v>
      </c>
      <c r="B1349" s="102">
        <v>3</v>
      </c>
      <c r="C1349" s="208">
        <v>228.97980000000001</v>
      </c>
      <c r="D1349" s="208">
        <v>37.467599999999997</v>
      </c>
      <c r="E1349" s="208">
        <v>0.82609999999999995</v>
      </c>
      <c r="F1349" s="208">
        <v>2.8489</v>
      </c>
      <c r="G1349" s="208">
        <v>8.0837000000000003</v>
      </c>
      <c r="H1349" s="208">
        <v>36.819600000000001</v>
      </c>
      <c r="I1349" s="208">
        <v>14.3095</v>
      </c>
      <c r="J1349" s="208">
        <v>85.062899999999999</v>
      </c>
      <c r="K1349" s="208">
        <v>18.104399999999998</v>
      </c>
      <c r="L1349" s="208">
        <v>14.447699999999999</v>
      </c>
      <c r="M1349" s="208">
        <v>11.009399999999999</v>
      </c>
    </row>
    <row r="1350" spans="1:13" x14ac:dyDescent="0.25">
      <c r="A1350" s="280">
        <v>44982</v>
      </c>
      <c r="B1350" s="102">
        <v>4</v>
      </c>
      <c r="C1350" s="208">
        <v>225.21799999999999</v>
      </c>
      <c r="D1350" s="208">
        <v>36.3703</v>
      </c>
      <c r="E1350" s="208">
        <v>0.81740000000000002</v>
      </c>
      <c r="F1350" s="208">
        <v>2.8441000000000001</v>
      </c>
      <c r="G1350" s="208">
        <v>8.0028000000000006</v>
      </c>
      <c r="H1350" s="208">
        <v>36.421399999999998</v>
      </c>
      <c r="I1350" s="208">
        <v>14.0717</v>
      </c>
      <c r="J1350" s="208">
        <v>84.154799999999994</v>
      </c>
      <c r="K1350" s="208">
        <v>18.241599999999998</v>
      </c>
      <c r="L1350" s="208">
        <v>13.344900000000001</v>
      </c>
      <c r="M1350" s="208">
        <v>10.949</v>
      </c>
    </row>
    <row r="1351" spans="1:13" x14ac:dyDescent="0.25">
      <c r="A1351" s="280">
        <v>44982</v>
      </c>
      <c r="B1351" s="102">
        <v>5</v>
      </c>
      <c r="C1351" s="208">
        <v>226.9085</v>
      </c>
      <c r="D1351" s="208">
        <v>36.225499999999997</v>
      </c>
      <c r="E1351" s="208">
        <v>0.82389999999999997</v>
      </c>
      <c r="F1351" s="208">
        <v>2.9371999999999998</v>
      </c>
      <c r="G1351" s="208">
        <v>8.0292999999999992</v>
      </c>
      <c r="H1351" s="208">
        <v>36.963999999999999</v>
      </c>
      <c r="I1351" s="208">
        <v>14.129099999999999</v>
      </c>
      <c r="J1351" s="208">
        <v>84.694000000000003</v>
      </c>
      <c r="K1351" s="208">
        <v>18.629899999999999</v>
      </c>
      <c r="L1351" s="208">
        <v>13.2898</v>
      </c>
      <c r="M1351" s="208">
        <v>11.1858</v>
      </c>
    </row>
    <row r="1352" spans="1:13" x14ac:dyDescent="0.25">
      <c r="A1352" s="280">
        <v>44982</v>
      </c>
      <c r="B1352" s="102">
        <v>6</v>
      </c>
      <c r="C1352" s="208">
        <v>232.1602</v>
      </c>
      <c r="D1352" s="208">
        <v>37.166499999999999</v>
      </c>
      <c r="E1352" s="208">
        <v>0.84460000000000002</v>
      </c>
      <c r="F1352" s="208">
        <v>3.0562</v>
      </c>
      <c r="G1352" s="208">
        <v>8.2620000000000005</v>
      </c>
      <c r="H1352" s="208">
        <v>37.5381</v>
      </c>
      <c r="I1352" s="208">
        <v>14.526</v>
      </c>
      <c r="J1352" s="208">
        <v>86.167100000000005</v>
      </c>
      <c r="K1352" s="208">
        <v>19.269400000000001</v>
      </c>
      <c r="L1352" s="208">
        <v>13.777699999999999</v>
      </c>
      <c r="M1352" s="208">
        <v>11.5526</v>
      </c>
    </row>
    <row r="1353" spans="1:13" x14ac:dyDescent="0.25">
      <c r="A1353" s="280">
        <v>44982</v>
      </c>
      <c r="B1353" s="102">
        <v>7</v>
      </c>
      <c r="C1353" s="208">
        <v>243.27209999999999</v>
      </c>
      <c r="D1353" s="208">
        <v>39.354399999999998</v>
      </c>
      <c r="E1353" s="208">
        <v>0.87619999999999998</v>
      </c>
      <c r="F1353" s="208">
        <v>3.2879999999999998</v>
      </c>
      <c r="G1353" s="208">
        <v>8.8163999999999998</v>
      </c>
      <c r="H1353" s="208">
        <v>39.766399999999997</v>
      </c>
      <c r="I1353" s="208">
        <v>15.105</v>
      </c>
      <c r="J1353" s="208">
        <v>89.904600000000002</v>
      </c>
      <c r="K1353" s="208">
        <v>20.446300000000001</v>
      </c>
      <c r="L1353" s="208">
        <v>13.5509</v>
      </c>
      <c r="M1353" s="208">
        <v>12.1639</v>
      </c>
    </row>
    <row r="1354" spans="1:13" x14ac:dyDescent="0.25">
      <c r="A1354" s="280">
        <v>44982</v>
      </c>
      <c r="B1354" s="102">
        <v>8</v>
      </c>
      <c r="C1354" s="208">
        <v>251.32589999999999</v>
      </c>
      <c r="D1354" s="208">
        <v>42.564399999999999</v>
      </c>
      <c r="E1354" s="208">
        <v>0.92849999999999999</v>
      </c>
      <c r="F1354" s="208">
        <v>3.4940000000000002</v>
      </c>
      <c r="G1354" s="208">
        <v>9.3964999999999996</v>
      </c>
      <c r="H1354" s="208">
        <v>40.994399999999999</v>
      </c>
      <c r="I1354" s="208">
        <v>15.572900000000001</v>
      </c>
      <c r="J1354" s="208">
        <v>91.982500000000002</v>
      </c>
      <c r="K1354" s="208">
        <v>21.296199999999999</v>
      </c>
      <c r="L1354" s="208">
        <v>12.264699999999999</v>
      </c>
      <c r="M1354" s="208">
        <v>12.831799999999999</v>
      </c>
    </row>
    <row r="1355" spans="1:13" x14ac:dyDescent="0.25">
      <c r="A1355" s="280">
        <v>44982</v>
      </c>
      <c r="B1355" s="102">
        <v>9</v>
      </c>
      <c r="C1355" s="208">
        <v>259.14949999999999</v>
      </c>
      <c r="D1355" s="208">
        <v>44.438099999999999</v>
      </c>
      <c r="E1355" s="208">
        <v>0.9677</v>
      </c>
      <c r="F1355" s="208">
        <v>3.7084000000000001</v>
      </c>
      <c r="G1355" s="208">
        <v>9.7111999999999998</v>
      </c>
      <c r="H1355" s="208">
        <v>43.613399999999999</v>
      </c>
      <c r="I1355" s="208">
        <v>15.956099999999999</v>
      </c>
      <c r="J1355" s="208">
        <v>94.997500000000002</v>
      </c>
      <c r="K1355" s="208">
        <v>19.6218</v>
      </c>
      <c r="L1355" s="208">
        <v>12.571999999999999</v>
      </c>
      <c r="M1355" s="208">
        <v>13.5633</v>
      </c>
    </row>
    <row r="1356" spans="1:13" x14ac:dyDescent="0.25">
      <c r="A1356" s="280">
        <v>44982</v>
      </c>
      <c r="B1356" s="102">
        <v>10</v>
      </c>
      <c r="C1356" s="208">
        <v>263.68389999999999</v>
      </c>
      <c r="D1356" s="208">
        <v>46.154000000000003</v>
      </c>
      <c r="E1356" s="208">
        <v>0.99860000000000004</v>
      </c>
      <c r="F1356" s="208">
        <v>3.7706</v>
      </c>
      <c r="G1356" s="208">
        <v>9.9341000000000008</v>
      </c>
      <c r="H1356" s="208">
        <v>46.425199999999997</v>
      </c>
      <c r="I1356" s="208">
        <v>16.739999999999998</v>
      </c>
      <c r="J1356" s="208">
        <v>93.334699999999998</v>
      </c>
      <c r="K1356" s="208">
        <v>19.457000000000001</v>
      </c>
      <c r="L1356" s="208">
        <v>12.600300000000001</v>
      </c>
      <c r="M1356" s="208">
        <v>14.269399999999999</v>
      </c>
    </row>
    <row r="1357" spans="1:13" x14ac:dyDescent="0.25">
      <c r="A1357" s="280">
        <v>44982</v>
      </c>
      <c r="B1357" s="102">
        <v>11</v>
      </c>
      <c r="C1357" s="208">
        <v>265.26569999999998</v>
      </c>
      <c r="D1357" s="208">
        <v>46.130099999999999</v>
      </c>
      <c r="E1357" s="208">
        <v>1.0427999999999999</v>
      </c>
      <c r="F1357" s="208">
        <v>3.9661</v>
      </c>
      <c r="G1357" s="208">
        <v>9.5045999999999999</v>
      </c>
      <c r="H1357" s="208">
        <v>48.002099999999999</v>
      </c>
      <c r="I1357" s="208">
        <v>16.966100000000001</v>
      </c>
      <c r="J1357" s="208">
        <v>93.551199999999994</v>
      </c>
      <c r="K1357" s="208">
        <v>18.403700000000001</v>
      </c>
      <c r="L1357" s="208">
        <v>13.1067</v>
      </c>
      <c r="M1357" s="208">
        <v>14.5923</v>
      </c>
    </row>
    <row r="1358" spans="1:13" x14ac:dyDescent="0.25">
      <c r="A1358" s="280">
        <v>44982</v>
      </c>
      <c r="B1358" s="102">
        <v>12</v>
      </c>
      <c r="C1358" s="208">
        <v>260.90050000000002</v>
      </c>
      <c r="D1358" s="208">
        <v>43.169800000000002</v>
      </c>
      <c r="E1358" s="208">
        <v>1.0307999999999999</v>
      </c>
      <c r="F1358" s="208">
        <v>3.9085999999999999</v>
      </c>
      <c r="G1358" s="208">
        <v>8.4080999999999992</v>
      </c>
      <c r="H1358" s="208">
        <v>48.3369</v>
      </c>
      <c r="I1358" s="208">
        <v>17.099499999999999</v>
      </c>
      <c r="J1358" s="208">
        <v>93.823400000000007</v>
      </c>
      <c r="K1358" s="208">
        <v>17.598800000000001</v>
      </c>
      <c r="L1358" s="208">
        <v>12.904299999999999</v>
      </c>
      <c r="M1358" s="208">
        <v>14.6203</v>
      </c>
    </row>
    <row r="1359" spans="1:13" x14ac:dyDescent="0.25">
      <c r="A1359" s="280">
        <v>44982</v>
      </c>
      <c r="B1359" s="102">
        <v>13</v>
      </c>
      <c r="C1359" s="208">
        <v>250.68299999999999</v>
      </c>
      <c r="D1359" s="208">
        <v>42.518999999999998</v>
      </c>
      <c r="E1359" s="208">
        <v>1.016</v>
      </c>
      <c r="F1359" s="208">
        <v>3.7987000000000002</v>
      </c>
      <c r="G1359" s="208">
        <v>6.2755999999999998</v>
      </c>
      <c r="H1359" s="208">
        <v>47.600999999999999</v>
      </c>
      <c r="I1359" s="208">
        <v>17.255299999999998</v>
      </c>
      <c r="J1359" s="208">
        <v>89.965299999999999</v>
      </c>
      <c r="K1359" s="208">
        <v>16.8536</v>
      </c>
      <c r="L1359" s="208">
        <v>11.8467</v>
      </c>
      <c r="M1359" s="208">
        <v>13.5518</v>
      </c>
    </row>
    <row r="1360" spans="1:13" x14ac:dyDescent="0.25">
      <c r="A1360" s="280">
        <v>44982</v>
      </c>
      <c r="B1360" s="102">
        <v>14</v>
      </c>
      <c r="C1360" s="208">
        <v>244.25550000000001</v>
      </c>
      <c r="D1360" s="208">
        <v>41.7851</v>
      </c>
      <c r="E1360" s="208">
        <v>1.0178</v>
      </c>
      <c r="F1360" s="208">
        <v>3.8452000000000002</v>
      </c>
      <c r="G1360" s="208">
        <v>5.9574999999999996</v>
      </c>
      <c r="H1360" s="208">
        <v>45.073399999999999</v>
      </c>
      <c r="I1360" s="208">
        <v>17.431100000000001</v>
      </c>
      <c r="J1360" s="208">
        <v>88.1614</v>
      </c>
      <c r="K1360" s="208">
        <v>16.654800000000002</v>
      </c>
      <c r="L1360" s="208">
        <v>11.433199999999999</v>
      </c>
      <c r="M1360" s="208">
        <v>12.896000000000001</v>
      </c>
    </row>
    <row r="1361" spans="1:13" x14ac:dyDescent="0.25">
      <c r="A1361" s="280">
        <v>44982</v>
      </c>
      <c r="B1361" s="102">
        <v>15</v>
      </c>
      <c r="C1361" s="208">
        <v>253.14789999999999</v>
      </c>
      <c r="D1361" s="208">
        <v>42.676000000000002</v>
      </c>
      <c r="E1361" s="208">
        <v>1.0143</v>
      </c>
      <c r="F1361" s="208">
        <v>3.9512</v>
      </c>
      <c r="G1361" s="208">
        <v>7.0759999999999996</v>
      </c>
      <c r="H1361" s="208">
        <v>44.605899999999998</v>
      </c>
      <c r="I1361" s="208">
        <v>16.971299999999999</v>
      </c>
      <c r="J1361" s="208">
        <v>94.380700000000004</v>
      </c>
      <c r="K1361" s="208">
        <v>17.895399999999999</v>
      </c>
      <c r="L1361" s="208">
        <v>11.781599999999999</v>
      </c>
      <c r="M1361" s="208">
        <v>12.795500000000001</v>
      </c>
    </row>
    <row r="1362" spans="1:13" x14ac:dyDescent="0.25">
      <c r="A1362" s="280">
        <v>44982</v>
      </c>
      <c r="B1362" s="102">
        <v>16</v>
      </c>
      <c r="C1362" s="208">
        <v>256.35250000000002</v>
      </c>
      <c r="D1362" s="208">
        <v>42.552</v>
      </c>
      <c r="E1362" s="208">
        <v>1.0504</v>
      </c>
      <c r="F1362" s="208">
        <v>3.9190999999999998</v>
      </c>
      <c r="G1362" s="208">
        <v>8.0050000000000008</v>
      </c>
      <c r="H1362" s="208">
        <v>44.183999999999997</v>
      </c>
      <c r="I1362" s="208">
        <v>16.787099999999999</v>
      </c>
      <c r="J1362" s="208">
        <v>96.939599999999999</v>
      </c>
      <c r="K1362" s="208">
        <v>18.8735</v>
      </c>
      <c r="L1362" s="208">
        <v>11.5311</v>
      </c>
      <c r="M1362" s="208">
        <v>12.5107</v>
      </c>
    </row>
    <row r="1363" spans="1:13" x14ac:dyDescent="0.25">
      <c r="A1363" s="280">
        <v>44982</v>
      </c>
      <c r="B1363" s="102">
        <v>17</v>
      </c>
      <c r="C1363" s="208">
        <v>263.89729999999997</v>
      </c>
      <c r="D1363" s="208">
        <v>44.9557</v>
      </c>
      <c r="E1363" s="208">
        <v>1.0422</v>
      </c>
      <c r="F1363" s="208">
        <v>3.9283000000000001</v>
      </c>
      <c r="G1363" s="208">
        <v>8.9170999999999996</v>
      </c>
      <c r="H1363" s="208">
        <v>44.882599999999996</v>
      </c>
      <c r="I1363" s="208">
        <v>17.784400000000002</v>
      </c>
      <c r="J1363" s="208">
        <v>98.844899999999996</v>
      </c>
      <c r="K1363" s="208">
        <v>19.852599999999999</v>
      </c>
      <c r="L1363" s="208">
        <v>11.202400000000001</v>
      </c>
      <c r="M1363" s="208">
        <v>12.4871</v>
      </c>
    </row>
    <row r="1364" spans="1:13" x14ac:dyDescent="0.25">
      <c r="A1364" s="280">
        <v>44982</v>
      </c>
      <c r="B1364" s="102">
        <v>18</v>
      </c>
      <c r="C1364" s="208">
        <v>275.8725</v>
      </c>
      <c r="D1364" s="208">
        <v>48.286000000000001</v>
      </c>
      <c r="E1364" s="208">
        <v>1.0627</v>
      </c>
      <c r="F1364" s="208">
        <v>4.0461999999999998</v>
      </c>
      <c r="G1364" s="208">
        <v>9.6456</v>
      </c>
      <c r="H1364" s="208">
        <v>47.829300000000003</v>
      </c>
      <c r="I1364" s="208">
        <v>18.607299999999999</v>
      </c>
      <c r="J1364" s="208">
        <v>101.45350000000001</v>
      </c>
      <c r="K1364" s="208">
        <v>20.725000000000001</v>
      </c>
      <c r="L1364" s="208">
        <v>11.0083</v>
      </c>
      <c r="M1364" s="208">
        <v>13.208600000000001</v>
      </c>
    </row>
    <row r="1365" spans="1:13" x14ac:dyDescent="0.25">
      <c r="A1365" s="280">
        <v>44982</v>
      </c>
      <c r="B1365" s="102">
        <v>19</v>
      </c>
      <c r="C1365" s="208">
        <v>291.51150000000001</v>
      </c>
      <c r="D1365" s="208">
        <v>52.146000000000001</v>
      </c>
      <c r="E1365" s="208">
        <v>1.0791999999999999</v>
      </c>
      <c r="F1365" s="208">
        <v>4.1531000000000002</v>
      </c>
      <c r="G1365" s="208">
        <v>10.5722</v>
      </c>
      <c r="H1365" s="208">
        <v>49.994500000000002</v>
      </c>
      <c r="I1365" s="208">
        <v>20.076699999999999</v>
      </c>
      <c r="J1365" s="208">
        <v>105.8733</v>
      </c>
      <c r="K1365" s="208">
        <v>20.892399999999999</v>
      </c>
      <c r="L1365" s="208">
        <v>12.74</v>
      </c>
      <c r="M1365" s="208">
        <v>13.9841</v>
      </c>
    </row>
    <row r="1366" spans="1:13" x14ac:dyDescent="0.25">
      <c r="A1366" s="280">
        <v>44982</v>
      </c>
      <c r="B1366" s="102">
        <v>20</v>
      </c>
      <c r="C1366" s="208">
        <v>288.64409999999998</v>
      </c>
      <c r="D1366" s="208">
        <v>51.9497</v>
      </c>
      <c r="E1366" s="208">
        <v>1.071</v>
      </c>
      <c r="F1366" s="208">
        <v>4.0979000000000001</v>
      </c>
      <c r="G1366" s="208">
        <v>10.214700000000001</v>
      </c>
      <c r="H1366" s="208">
        <v>48.778700000000001</v>
      </c>
      <c r="I1366" s="208">
        <v>20.2636</v>
      </c>
      <c r="J1366" s="208">
        <v>104.93</v>
      </c>
      <c r="K1366" s="208">
        <v>20.6158</v>
      </c>
      <c r="L1366" s="208">
        <v>13.0687</v>
      </c>
      <c r="M1366" s="208">
        <v>13.654</v>
      </c>
    </row>
    <row r="1367" spans="1:13" x14ac:dyDescent="0.25">
      <c r="A1367" s="280">
        <v>44982</v>
      </c>
      <c r="B1367" s="102">
        <v>21</v>
      </c>
      <c r="C1367" s="208">
        <v>281.74990000000003</v>
      </c>
      <c r="D1367" s="208">
        <v>50.751300000000001</v>
      </c>
      <c r="E1367" s="208">
        <v>1.089</v>
      </c>
      <c r="F1367" s="208">
        <v>3.9135</v>
      </c>
      <c r="G1367" s="208">
        <v>9.9093</v>
      </c>
      <c r="H1367" s="208">
        <v>46.678600000000003</v>
      </c>
      <c r="I1367" s="208">
        <v>20.067799999999998</v>
      </c>
      <c r="J1367" s="208">
        <v>103.0048</v>
      </c>
      <c r="K1367" s="208">
        <v>20.407499999999999</v>
      </c>
      <c r="L1367" s="208">
        <v>12.7936</v>
      </c>
      <c r="M1367" s="208">
        <v>13.134499999999999</v>
      </c>
    </row>
    <row r="1368" spans="1:13" x14ac:dyDescent="0.25">
      <c r="A1368" s="280">
        <v>44982</v>
      </c>
      <c r="B1368" s="102">
        <v>22</v>
      </c>
      <c r="C1368" s="208">
        <v>271.6223</v>
      </c>
      <c r="D1368" s="208">
        <v>48.966900000000003</v>
      </c>
      <c r="E1368" s="208">
        <v>1.0172000000000001</v>
      </c>
      <c r="F1368" s="208">
        <v>3.7080000000000002</v>
      </c>
      <c r="G1368" s="208">
        <v>9.3983000000000008</v>
      </c>
      <c r="H1368" s="208">
        <v>44.471699999999998</v>
      </c>
      <c r="I1368" s="208">
        <v>19.394400000000001</v>
      </c>
      <c r="J1368" s="208">
        <v>99.8202</v>
      </c>
      <c r="K1368" s="208">
        <v>19.557400000000001</v>
      </c>
      <c r="L1368" s="208">
        <v>12.792</v>
      </c>
      <c r="M1368" s="208">
        <v>12.4962</v>
      </c>
    </row>
    <row r="1369" spans="1:13" x14ac:dyDescent="0.25">
      <c r="A1369" s="280">
        <v>44982</v>
      </c>
      <c r="B1369" s="102">
        <v>23</v>
      </c>
      <c r="C1369" s="208">
        <v>256.53210000000001</v>
      </c>
      <c r="D1369" s="208">
        <v>45.5657</v>
      </c>
      <c r="E1369" s="208">
        <v>0.96619999999999995</v>
      </c>
      <c r="F1369" s="208">
        <v>3.4037999999999999</v>
      </c>
      <c r="G1369" s="208">
        <v>8.6104000000000003</v>
      </c>
      <c r="H1369" s="208">
        <v>41.379600000000003</v>
      </c>
      <c r="I1369" s="208">
        <v>18.2119</v>
      </c>
      <c r="J1369" s="208">
        <v>95.361699999999999</v>
      </c>
      <c r="K1369" s="208">
        <v>18.6083</v>
      </c>
      <c r="L1369" s="208">
        <v>12.757899999999999</v>
      </c>
      <c r="M1369" s="208">
        <v>11.666600000000001</v>
      </c>
    </row>
    <row r="1370" spans="1:13" x14ac:dyDescent="0.25">
      <c r="A1370" s="280">
        <v>44982</v>
      </c>
      <c r="B1370" s="102">
        <v>24</v>
      </c>
      <c r="C1370" s="208">
        <v>241.37860000000001</v>
      </c>
      <c r="D1370" s="208">
        <v>42.110599999999998</v>
      </c>
      <c r="E1370" s="208">
        <v>0.90359999999999996</v>
      </c>
      <c r="F1370" s="208">
        <v>3.1667999999999998</v>
      </c>
      <c r="G1370" s="208">
        <v>7.9169999999999998</v>
      </c>
      <c r="H1370" s="208">
        <v>38.313000000000002</v>
      </c>
      <c r="I1370" s="208">
        <v>16.952200000000001</v>
      </c>
      <c r="J1370" s="208">
        <v>90.662999999999997</v>
      </c>
      <c r="K1370" s="208">
        <v>17.908899999999999</v>
      </c>
      <c r="L1370" s="208">
        <v>12.632899999999999</v>
      </c>
      <c r="M1370" s="208">
        <v>10.810600000000001</v>
      </c>
    </row>
    <row r="1371" spans="1:13" x14ac:dyDescent="0.25">
      <c r="A1371" s="280">
        <v>44983</v>
      </c>
      <c r="B1371" s="102">
        <v>1</v>
      </c>
      <c r="C1371" s="208">
        <v>229.78639999999999</v>
      </c>
      <c r="D1371" s="208">
        <v>38.917200000000001</v>
      </c>
      <c r="E1371" s="208">
        <v>0.86309999999999998</v>
      </c>
      <c r="F1371" s="208">
        <v>2.9933000000000001</v>
      </c>
      <c r="G1371" s="208">
        <v>7.4537000000000004</v>
      </c>
      <c r="H1371" s="208">
        <v>36.177599999999998</v>
      </c>
      <c r="I1371" s="208">
        <v>15.8927</v>
      </c>
      <c r="J1371" s="208">
        <v>87.18</v>
      </c>
      <c r="K1371" s="208">
        <v>17.595099999999999</v>
      </c>
      <c r="L1371" s="208">
        <v>12.401199999999999</v>
      </c>
      <c r="M1371" s="208">
        <v>10.3125</v>
      </c>
    </row>
    <row r="1372" spans="1:13" x14ac:dyDescent="0.25">
      <c r="A1372" s="280">
        <v>44983</v>
      </c>
      <c r="B1372" s="102">
        <v>2</v>
      </c>
      <c r="C1372" s="208">
        <v>222.1336</v>
      </c>
      <c r="D1372" s="208">
        <v>36.618600000000001</v>
      </c>
      <c r="E1372" s="208">
        <v>0.8397</v>
      </c>
      <c r="F1372" s="208">
        <v>2.8571</v>
      </c>
      <c r="G1372" s="208">
        <v>7.2864000000000004</v>
      </c>
      <c r="H1372" s="208">
        <v>34.658099999999997</v>
      </c>
      <c r="I1372" s="208">
        <v>15.2494</v>
      </c>
      <c r="J1372" s="208">
        <v>85.018900000000002</v>
      </c>
      <c r="K1372" s="208">
        <v>17.558599999999998</v>
      </c>
      <c r="L1372" s="208">
        <v>12.0115</v>
      </c>
      <c r="M1372" s="208">
        <v>10.035299999999999</v>
      </c>
    </row>
    <row r="1373" spans="1:13" x14ac:dyDescent="0.25">
      <c r="A1373" s="280">
        <v>44983</v>
      </c>
      <c r="B1373" s="102">
        <v>3</v>
      </c>
      <c r="C1373" s="208">
        <v>217.1191</v>
      </c>
      <c r="D1373" s="208">
        <v>35.277200000000001</v>
      </c>
      <c r="E1373" s="208">
        <v>0.80679999999999996</v>
      </c>
      <c r="F1373" s="208">
        <v>2.7723</v>
      </c>
      <c r="G1373" s="208">
        <v>7.1558999999999999</v>
      </c>
      <c r="H1373" s="208">
        <v>33.865099999999998</v>
      </c>
      <c r="I1373" s="208">
        <v>14.842499999999999</v>
      </c>
      <c r="J1373" s="208">
        <v>83.503600000000006</v>
      </c>
      <c r="K1373" s="208">
        <v>17.6601</v>
      </c>
      <c r="L1373" s="208">
        <v>11.4193</v>
      </c>
      <c r="M1373" s="208">
        <v>9.8163</v>
      </c>
    </row>
    <row r="1374" spans="1:13" x14ac:dyDescent="0.25">
      <c r="A1374" s="280">
        <v>44983</v>
      </c>
      <c r="B1374" s="102">
        <v>4</v>
      </c>
      <c r="C1374" s="208">
        <v>214.2518</v>
      </c>
      <c r="D1374" s="208">
        <v>34.646500000000003</v>
      </c>
      <c r="E1374" s="208">
        <v>0.81159999999999999</v>
      </c>
      <c r="F1374" s="208">
        <v>2.7827000000000002</v>
      </c>
      <c r="G1374" s="208">
        <v>7.1216999999999997</v>
      </c>
      <c r="H1374" s="208">
        <v>33.583199999999998</v>
      </c>
      <c r="I1374" s="208">
        <v>14.6305</v>
      </c>
      <c r="J1374" s="208">
        <v>82.583500000000001</v>
      </c>
      <c r="K1374" s="208">
        <v>17.823799999999999</v>
      </c>
      <c r="L1374" s="208">
        <v>10.452299999999999</v>
      </c>
      <c r="M1374" s="208">
        <v>9.8160000000000007</v>
      </c>
    </row>
    <row r="1375" spans="1:13" x14ac:dyDescent="0.25">
      <c r="A1375" s="280">
        <v>44983</v>
      </c>
      <c r="B1375" s="102">
        <v>5</v>
      </c>
      <c r="C1375" s="208">
        <v>216.0855</v>
      </c>
      <c r="D1375" s="208">
        <v>34.600499999999997</v>
      </c>
      <c r="E1375" s="208">
        <v>0.8276</v>
      </c>
      <c r="F1375" s="208">
        <v>2.8809999999999998</v>
      </c>
      <c r="G1375" s="208">
        <v>7.1021000000000001</v>
      </c>
      <c r="H1375" s="208">
        <v>33.977499999999999</v>
      </c>
      <c r="I1375" s="208">
        <v>14.7523</v>
      </c>
      <c r="J1375" s="208">
        <v>82.856300000000005</v>
      </c>
      <c r="K1375" s="208">
        <v>18.3523</v>
      </c>
      <c r="L1375" s="208">
        <v>10.7296</v>
      </c>
      <c r="M1375" s="208">
        <v>10.0063</v>
      </c>
    </row>
    <row r="1376" spans="1:13" x14ac:dyDescent="0.25">
      <c r="A1376" s="280">
        <v>44983</v>
      </c>
      <c r="B1376" s="102">
        <v>6</v>
      </c>
      <c r="C1376" s="208">
        <v>221.70529999999999</v>
      </c>
      <c r="D1376" s="208">
        <v>35.354900000000001</v>
      </c>
      <c r="E1376" s="208">
        <v>0.82869999999999999</v>
      </c>
      <c r="F1376" s="208">
        <v>2.9855999999999998</v>
      </c>
      <c r="G1376" s="208">
        <v>7.4127000000000001</v>
      </c>
      <c r="H1376" s="208">
        <v>35.229700000000001</v>
      </c>
      <c r="I1376" s="208">
        <v>15.019</v>
      </c>
      <c r="J1376" s="208">
        <v>84.434600000000003</v>
      </c>
      <c r="K1376" s="208">
        <v>19.103300000000001</v>
      </c>
      <c r="L1376" s="208">
        <v>10.917400000000001</v>
      </c>
      <c r="M1376" s="208">
        <v>10.4194</v>
      </c>
    </row>
    <row r="1377" spans="1:13" x14ac:dyDescent="0.25">
      <c r="A1377" s="280">
        <v>44983</v>
      </c>
      <c r="B1377" s="102">
        <v>7</v>
      </c>
      <c r="C1377" s="208">
        <v>231.3227</v>
      </c>
      <c r="D1377" s="208">
        <v>37.358899999999998</v>
      </c>
      <c r="E1377" s="208">
        <v>0.85019999999999996</v>
      </c>
      <c r="F1377" s="208">
        <v>3.1556999999999999</v>
      </c>
      <c r="G1377" s="208">
        <v>7.8921999999999999</v>
      </c>
      <c r="H1377" s="208">
        <v>37.463500000000003</v>
      </c>
      <c r="I1377" s="208">
        <v>15.3543</v>
      </c>
      <c r="J1377" s="208">
        <v>87.120900000000006</v>
      </c>
      <c r="K1377" s="208">
        <v>20.193100000000001</v>
      </c>
      <c r="L1377" s="208">
        <v>10.8512</v>
      </c>
      <c r="M1377" s="208">
        <v>11.082700000000001</v>
      </c>
    </row>
    <row r="1378" spans="1:13" x14ac:dyDescent="0.25">
      <c r="A1378" s="280">
        <v>44983</v>
      </c>
      <c r="B1378" s="102">
        <v>8</v>
      </c>
      <c r="C1378" s="208">
        <v>238.6764</v>
      </c>
      <c r="D1378" s="208">
        <v>39.548499999999997</v>
      </c>
      <c r="E1378" s="208">
        <v>0.874</v>
      </c>
      <c r="F1378" s="208">
        <v>3.3279999999999998</v>
      </c>
      <c r="G1378" s="208">
        <v>8.4747000000000003</v>
      </c>
      <c r="H1378" s="208">
        <v>38.672699999999999</v>
      </c>
      <c r="I1378" s="208">
        <v>15.7776</v>
      </c>
      <c r="J1378" s="208">
        <v>89.935000000000002</v>
      </c>
      <c r="K1378" s="208">
        <v>20.516999999999999</v>
      </c>
      <c r="L1378" s="208">
        <v>9.8421000000000003</v>
      </c>
      <c r="M1378" s="208">
        <v>11.706799999999999</v>
      </c>
    </row>
    <row r="1379" spans="1:13" x14ac:dyDescent="0.25">
      <c r="A1379" s="280">
        <v>44983</v>
      </c>
      <c r="B1379" s="102">
        <v>9</v>
      </c>
      <c r="C1379" s="208">
        <v>249.98580000000001</v>
      </c>
      <c r="D1379" s="208">
        <v>42.7821</v>
      </c>
      <c r="E1379" s="208">
        <v>0.96419999999999995</v>
      </c>
      <c r="F1379" s="208">
        <v>3.6168999999999998</v>
      </c>
      <c r="G1379" s="208">
        <v>8.7094000000000005</v>
      </c>
      <c r="H1379" s="208">
        <v>41.186799999999998</v>
      </c>
      <c r="I1379" s="208">
        <v>16.0898</v>
      </c>
      <c r="J1379" s="208">
        <v>92.685400000000001</v>
      </c>
      <c r="K1379" s="208">
        <v>20.951499999999999</v>
      </c>
      <c r="L1379" s="208">
        <v>10.686500000000001</v>
      </c>
      <c r="M1379" s="208">
        <v>12.3132</v>
      </c>
    </row>
    <row r="1380" spans="1:13" x14ac:dyDescent="0.25">
      <c r="A1380" s="280">
        <v>44983</v>
      </c>
      <c r="B1380" s="102">
        <v>10</v>
      </c>
      <c r="C1380" s="208">
        <v>255.86189999999999</v>
      </c>
      <c r="D1380" s="208">
        <v>44.672800000000002</v>
      </c>
      <c r="E1380" s="208">
        <v>1.0199</v>
      </c>
      <c r="F1380" s="208">
        <v>3.9007999999999998</v>
      </c>
      <c r="G1380" s="208">
        <v>8.9336000000000002</v>
      </c>
      <c r="H1380" s="208">
        <v>43.589199999999998</v>
      </c>
      <c r="I1380" s="208">
        <v>15.962300000000001</v>
      </c>
      <c r="J1380" s="208">
        <v>93.745599999999996</v>
      </c>
      <c r="K1380" s="208">
        <v>20.4312</v>
      </c>
      <c r="L1380" s="208">
        <v>10.4847</v>
      </c>
      <c r="M1380" s="208">
        <v>13.1218</v>
      </c>
    </row>
    <row r="1381" spans="1:13" x14ac:dyDescent="0.25">
      <c r="A1381" s="280">
        <v>44983</v>
      </c>
      <c r="B1381" s="102">
        <v>11</v>
      </c>
      <c r="C1381" s="208">
        <v>259.1807</v>
      </c>
      <c r="D1381" s="208">
        <v>46.146999999999998</v>
      </c>
      <c r="E1381" s="208">
        <v>1.0993999999999999</v>
      </c>
      <c r="F1381" s="208">
        <v>4.0834999999999999</v>
      </c>
      <c r="G1381" s="208">
        <v>8.9861000000000004</v>
      </c>
      <c r="H1381" s="208">
        <v>44.815100000000001</v>
      </c>
      <c r="I1381" s="208">
        <v>15.676500000000001</v>
      </c>
      <c r="J1381" s="208">
        <v>94.904700000000005</v>
      </c>
      <c r="K1381" s="208">
        <v>19.414000000000001</v>
      </c>
      <c r="L1381" s="208">
        <v>10.3589</v>
      </c>
      <c r="M1381" s="208">
        <v>13.695499999999999</v>
      </c>
    </row>
    <row r="1382" spans="1:13" x14ac:dyDescent="0.25">
      <c r="A1382" s="280">
        <v>44983</v>
      </c>
      <c r="B1382" s="102">
        <v>12</v>
      </c>
      <c r="C1382" s="208">
        <v>264.97669999999999</v>
      </c>
      <c r="D1382" s="208">
        <v>48.514800000000001</v>
      </c>
      <c r="E1382" s="208">
        <v>1.103</v>
      </c>
      <c r="F1382" s="208">
        <v>4.0534999999999997</v>
      </c>
      <c r="G1382" s="208">
        <v>9.4422999999999995</v>
      </c>
      <c r="H1382" s="208">
        <v>44.410299999999999</v>
      </c>
      <c r="I1382" s="208">
        <v>15.3405</v>
      </c>
      <c r="J1382" s="208">
        <v>99.012100000000004</v>
      </c>
      <c r="K1382" s="208">
        <v>18.730799999999999</v>
      </c>
      <c r="L1382" s="208">
        <v>10.5366</v>
      </c>
      <c r="M1382" s="208">
        <v>13.832800000000001</v>
      </c>
    </row>
    <row r="1383" spans="1:13" x14ac:dyDescent="0.25">
      <c r="A1383" s="280">
        <v>44983</v>
      </c>
      <c r="B1383" s="102">
        <v>13</v>
      </c>
      <c r="C1383" s="208">
        <v>264.92250000000001</v>
      </c>
      <c r="D1383" s="208">
        <v>49.725900000000003</v>
      </c>
      <c r="E1383" s="208">
        <v>1.1172</v>
      </c>
      <c r="F1383" s="208">
        <v>4.1608999999999998</v>
      </c>
      <c r="G1383" s="208">
        <v>9.5942000000000007</v>
      </c>
      <c r="H1383" s="208">
        <v>43.281599999999997</v>
      </c>
      <c r="I1383" s="208">
        <v>15.408300000000001</v>
      </c>
      <c r="J1383" s="208">
        <v>99.895799999999994</v>
      </c>
      <c r="K1383" s="208">
        <v>18.0318</v>
      </c>
      <c r="L1383" s="208">
        <v>10.1576</v>
      </c>
      <c r="M1383" s="208">
        <v>13.549200000000001</v>
      </c>
    </row>
    <row r="1384" spans="1:13" x14ac:dyDescent="0.25">
      <c r="A1384" s="280">
        <v>44983</v>
      </c>
      <c r="B1384" s="102">
        <v>14</v>
      </c>
      <c r="C1384" s="208">
        <v>264.28910000000002</v>
      </c>
      <c r="D1384" s="208">
        <v>50.527500000000003</v>
      </c>
      <c r="E1384" s="208">
        <v>1.0754999999999999</v>
      </c>
      <c r="F1384" s="208">
        <v>4.0484</v>
      </c>
      <c r="G1384" s="208">
        <v>9.5968999999999998</v>
      </c>
      <c r="H1384" s="208">
        <v>43.136400000000002</v>
      </c>
      <c r="I1384" s="208">
        <v>15.6942</v>
      </c>
      <c r="J1384" s="208">
        <v>99.0548</v>
      </c>
      <c r="K1384" s="208">
        <v>17.228200000000001</v>
      </c>
      <c r="L1384" s="208">
        <v>10.6805</v>
      </c>
      <c r="M1384" s="208">
        <v>13.246700000000001</v>
      </c>
    </row>
    <row r="1385" spans="1:13" x14ac:dyDescent="0.25">
      <c r="A1385" s="280">
        <v>44983</v>
      </c>
      <c r="B1385" s="102">
        <v>15</v>
      </c>
      <c r="C1385" s="208">
        <v>266.27019999999999</v>
      </c>
      <c r="D1385" s="208">
        <v>51.398499999999999</v>
      </c>
      <c r="E1385" s="208">
        <v>1.0860000000000001</v>
      </c>
      <c r="F1385" s="208">
        <v>4.0934999999999997</v>
      </c>
      <c r="G1385" s="208">
        <v>8.2410999999999994</v>
      </c>
      <c r="H1385" s="208">
        <v>44.902200000000001</v>
      </c>
      <c r="I1385" s="208">
        <v>15.758699999999999</v>
      </c>
      <c r="J1385" s="208">
        <v>99.595600000000005</v>
      </c>
      <c r="K1385" s="208">
        <v>18.030799999999999</v>
      </c>
      <c r="L1385" s="208">
        <v>10.773999999999999</v>
      </c>
      <c r="M1385" s="208">
        <v>12.389799999999999</v>
      </c>
    </row>
    <row r="1386" spans="1:13" x14ac:dyDescent="0.25">
      <c r="A1386" s="280">
        <v>44983</v>
      </c>
      <c r="B1386" s="102">
        <v>16</v>
      </c>
      <c r="C1386" s="208">
        <v>268.04820000000001</v>
      </c>
      <c r="D1386" s="208">
        <v>51.286999999999999</v>
      </c>
      <c r="E1386" s="208">
        <v>1.1119000000000001</v>
      </c>
      <c r="F1386" s="208">
        <v>4.1914999999999996</v>
      </c>
      <c r="G1386" s="208">
        <v>7.1351000000000004</v>
      </c>
      <c r="H1386" s="208">
        <v>45.601599999999998</v>
      </c>
      <c r="I1386" s="208">
        <v>15.956899999999999</v>
      </c>
      <c r="J1386" s="208">
        <v>100.5791</v>
      </c>
      <c r="K1386" s="208">
        <v>18.649899999999999</v>
      </c>
      <c r="L1386" s="208">
        <v>10.9727</v>
      </c>
      <c r="M1386" s="208">
        <v>12.5625</v>
      </c>
    </row>
    <row r="1387" spans="1:13" x14ac:dyDescent="0.25">
      <c r="A1387" s="280">
        <v>44983</v>
      </c>
      <c r="B1387" s="102">
        <v>17</v>
      </c>
      <c r="C1387" s="208">
        <v>275.81569999999999</v>
      </c>
      <c r="D1387" s="208">
        <v>52.8324</v>
      </c>
      <c r="E1387" s="208">
        <v>1.1389</v>
      </c>
      <c r="F1387" s="208">
        <v>4.1188000000000002</v>
      </c>
      <c r="G1387" s="208">
        <v>7.7558999999999996</v>
      </c>
      <c r="H1387" s="208">
        <v>47.2577</v>
      </c>
      <c r="I1387" s="208">
        <v>16.453600000000002</v>
      </c>
      <c r="J1387" s="208">
        <v>102.4485</v>
      </c>
      <c r="K1387" s="208">
        <v>20.293800000000001</v>
      </c>
      <c r="L1387" s="208">
        <v>10.763</v>
      </c>
      <c r="M1387" s="208">
        <v>12.7531</v>
      </c>
    </row>
    <row r="1388" spans="1:13" x14ac:dyDescent="0.25">
      <c r="A1388" s="280">
        <v>44983</v>
      </c>
      <c r="B1388" s="102">
        <v>18</v>
      </c>
      <c r="C1388" s="208">
        <v>288.46980000000002</v>
      </c>
      <c r="D1388" s="208">
        <v>54.797899999999998</v>
      </c>
      <c r="E1388" s="208">
        <v>1.1485000000000001</v>
      </c>
      <c r="F1388" s="208">
        <v>4.2758000000000003</v>
      </c>
      <c r="G1388" s="208">
        <v>9.2332000000000001</v>
      </c>
      <c r="H1388" s="208">
        <v>49.225700000000003</v>
      </c>
      <c r="I1388" s="208">
        <v>17.6358</v>
      </c>
      <c r="J1388" s="208">
        <v>106.23099999999999</v>
      </c>
      <c r="K1388" s="208">
        <v>22.179400000000001</v>
      </c>
      <c r="L1388" s="208">
        <v>10.1983</v>
      </c>
      <c r="M1388" s="208">
        <v>13.5442</v>
      </c>
    </row>
    <row r="1389" spans="1:13" x14ac:dyDescent="0.25">
      <c r="A1389" s="280">
        <v>44983</v>
      </c>
      <c r="B1389" s="102">
        <v>19</v>
      </c>
      <c r="C1389" s="208">
        <v>298.2056</v>
      </c>
      <c r="D1389" s="208">
        <v>56.753900000000002</v>
      </c>
      <c r="E1389" s="208">
        <v>1.2208000000000001</v>
      </c>
      <c r="F1389" s="208">
        <v>4.4229000000000003</v>
      </c>
      <c r="G1389" s="208">
        <v>10.172599999999999</v>
      </c>
      <c r="H1389" s="208">
        <v>50.371499999999997</v>
      </c>
      <c r="I1389" s="208">
        <v>19.422899999999998</v>
      </c>
      <c r="J1389" s="208">
        <v>108.06959999999999</v>
      </c>
      <c r="K1389" s="208">
        <v>22.948799999999999</v>
      </c>
      <c r="L1389" s="208">
        <v>10.527100000000001</v>
      </c>
      <c r="M1389" s="208">
        <v>14.295500000000001</v>
      </c>
    </row>
    <row r="1390" spans="1:13" x14ac:dyDescent="0.25">
      <c r="A1390" s="280">
        <v>44983</v>
      </c>
      <c r="B1390" s="102">
        <v>20</v>
      </c>
      <c r="C1390" s="208">
        <v>295.10939999999999</v>
      </c>
      <c r="D1390" s="208">
        <v>56.170299999999997</v>
      </c>
      <c r="E1390" s="208">
        <v>1.2163999999999999</v>
      </c>
      <c r="F1390" s="208">
        <v>4.3080999999999996</v>
      </c>
      <c r="G1390" s="208">
        <v>10.165800000000001</v>
      </c>
      <c r="H1390" s="208">
        <v>49.369100000000003</v>
      </c>
      <c r="I1390" s="208">
        <v>19.838000000000001</v>
      </c>
      <c r="J1390" s="208">
        <v>106.0506</v>
      </c>
      <c r="K1390" s="208">
        <v>22.654399999999999</v>
      </c>
      <c r="L1390" s="208">
        <v>11.0396</v>
      </c>
      <c r="M1390" s="208">
        <v>14.2971</v>
      </c>
    </row>
    <row r="1391" spans="1:13" x14ac:dyDescent="0.25">
      <c r="A1391" s="280">
        <v>44983</v>
      </c>
      <c r="B1391" s="102">
        <v>21</v>
      </c>
      <c r="C1391" s="208">
        <v>287.53160000000003</v>
      </c>
      <c r="D1391" s="208">
        <v>54.573799999999999</v>
      </c>
      <c r="E1391" s="208">
        <v>1.1546000000000001</v>
      </c>
      <c r="F1391" s="208">
        <v>4.1566999999999998</v>
      </c>
      <c r="G1391" s="208">
        <v>9.9512999999999998</v>
      </c>
      <c r="H1391" s="208">
        <v>47.713999999999999</v>
      </c>
      <c r="I1391" s="208">
        <v>19.4482</v>
      </c>
      <c r="J1391" s="208">
        <v>103.98779999999999</v>
      </c>
      <c r="K1391" s="208">
        <v>21.838000000000001</v>
      </c>
      <c r="L1391" s="208">
        <v>10.9901</v>
      </c>
      <c r="M1391" s="208">
        <v>13.7171</v>
      </c>
    </row>
    <row r="1392" spans="1:13" x14ac:dyDescent="0.25">
      <c r="A1392" s="280">
        <v>44983</v>
      </c>
      <c r="B1392" s="102">
        <v>22</v>
      </c>
      <c r="C1392" s="208">
        <v>274.88990000000001</v>
      </c>
      <c r="D1392" s="208">
        <v>51.853700000000003</v>
      </c>
      <c r="E1392" s="208">
        <v>1.1057999999999999</v>
      </c>
      <c r="F1392" s="208">
        <v>3.8708</v>
      </c>
      <c r="G1392" s="208">
        <v>9.4444999999999997</v>
      </c>
      <c r="H1392" s="208">
        <v>44.956299999999999</v>
      </c>
      <c r="I1392" s="208">
        <v>18.330200000000001</v>
      </c>
      <c r="J1392" s="208">
        <v>100.7814</v>
      </c>
      <c r="K1392" s="208">
        <v>20.6934</v>
      </c>
      <c r="L1392" s="208">
        <v>11.1067</v>
      </c>
      <c r="M1392" s="208">
        <v>12.7471</v>
      </c>
    </row>
    <row r="1393" spans="1:13" x14ac:dyDescent="0.25">
      <c r="A1393" s="280">
        <v>44983</v>
      </c>
      <c r="B1393" s="102">
        <v>23</v>
      </c>
      <c r="C1393" s="208">
        <v>256.62459999999999</v>
      </c>
      <c r="D1393" s="208">
        <v>46.954000000000001</v>
      </c>
      <c r="E1393" s="208">
        <v>1.0245</v>
      </c>
      <c r="F1393" s="208">
        <v>3.4834000000000001</v>
      </c>
      <c r="G1393" s="208">
        <v>8.7058999999999997</v>
      </c>
      <c r="H1393" s="208">
        <v>41.245199999999997</v>
      </c>
      <c r="I1393" s="208">
        <v>16.7119</v>
      </c>
      <c r="J1393" s="208">
        <v>95.339100000000002</v>
      </c>
      <c r="K1393" s="208">
        <v>19.456900000000001</v>
      </c>
      <c r="L1393" s="208">
        <v>11.8827</v>
      </c>
      <c r="M1393" s="208">
        <v>11.821</v>
      </c>
    </row>
    <row r="1394" spans="1:13" x14ac:dyDescent="0.25">
      <c r="A1394" s="280">
        <v>44983</v>
      </c>
      <c r="B1394" s="102">
        <v>24</v>
      </c>
      <c r="C1394" s="208">
        <v>240.7954</v>
      </c>
      <c r="D1394" s="208">
        <v>43.222000000000001</v>
      </c>
      <c r="E1394" s="208">
        <v>0.94079999999999997</v>
      </c>
      <c r="F1394" s="208">
        <v>3.1772999999999998</v>
      </c>
      <c r="G1394" s="208">
        <v>8.1171000000000006</v>
      </c>
      <c r="H1394" s="208">
        <v>37.516800000000003</v>
      </c>
      <c r="I1394" s="208">
        <v>15.3165</v>
      </c>
      <c r="J1394" s="208">
        <v>90.868700000000004</v>
      </c>
      <c r="K1394" s="208">
        <v>18.8857</v>
      </c>
      <c r="L1394" s="208">
        <v>11.736800000000001</v>
      </c>
      <c r="M1394" s="208">
        <v>11.0137</v>
      </c>
    </row>
    <row r="1395" spans="1:13" x14ac:dyDescent="0.25">
      <c r="A1395" s="280">
        <v>44984</v>
      </c>
      <c r="B1395" s="102">
        <v>1</v>
      </c>
      <c r="C1395" s="208">
        <v>229.36250000000001</v>
      </c>
      <c r="D1395" s="208">
        <v>39.986800000000002</v>
      </c>
      <c r="E1395" s="208">
        <v>0.87439999999999996</v>
      </c>
      <c r="F1395" s="208">
        <v>2.9546999999999999</v>
      </c>
      <c r="G1395" s="208">
        <v>7.8110999999999997</v>
      </c>
      <c r="H1395" s="208">
        <v>35.330800000000004</v>
      </c>
      <c r="I1395" s="208">
        <v>14.2692</v>
      </c>
      <c r="J1395" s="208">
        <v>88.1267</v>
      </c>
      <c r="K1395" s="208">
        <v>18.423200000000001</v>
      </c>
      <c r="L1395" s="208">
        <v>11.139799999999999</v>
      </c>
      <c r="M1395" s="208">
        <v>10.4458</v>
      </c>
    </row>
    <row r="1396" spans="1:13" x14ac:dyDescent="0.25">
      <c r="A1396" s="280">
        <v>44984</v>
      </c>
      <c r="B1396" s="102">
        <v>2</v>
      </c>
      <c r="C1396" s="208">
        <v>223.5615</v>
      </c>
      <c r="D1396" s="208">
        <v>38.0321</v>
      </c>
      <c r="E1396" s="208">
        <v>0.8407</v>
      </c>
      <c r="F1396" s="208">
        <v>2.8031999999999999</v>
      </c>
      <c r="G1396" s="208">
        <v>7.7119</v>
      </c>
      <c r="H1396" s="208">
        <v>34.390300000000003</v>
      </c>
      <c r="I1396" s="208">
        <v>13.785299999999999</v>
      </c>
      <c r="J1396" s="208">
        <v>86.393500000000003</v>
      </c>
      <c r="K1396" s="208">
        <v>18.453499999999998</v>
      </c>
      <c r="L1396" s="208">
        <v>10.9282</v>
      </c>
      <c r="M1396" s="208">
        <v>10.222799999999999</v>
      </c>
    </row>
    <row r="1397" spans="1:13" x14ac:dyDescent="0.25">
      <c r="A1397" s="280">
        <v>44984</v>
      </c>
      <c r="B1397" s="102">
        <v>3</v>
      </c>
      <c r="C1397" s="208">
        <v>222.4796</v>
      </c>
      <c r="D1397" s="208">
        <v>37.423699999999997</v>
      </c>
      <c r="E1397" s="208">
        <v>0.81499999999999995</v>
      </c>
      <c r="F1397" s="208">
        <v>2.7621000000000002</v>
      </c>
      <c r="G1397" s="208">
        <v>7.6497000000000002</v>
      </c>
      <c r="H1397" s="208">
        <v>34.299300000000002</v>
      </c>
      <c r="I1397" s="208">
        <v>13.4986</v>
      </c>
      <c r="J1397" s="208">
        <v>86.330200000000005</v>
      </c>
      <c r="K1397" s="208">
        <v>18.645900000000001</v>
      </c>
      <c r="L1397" s="208">
        <v>10.821899999999999</v>
      </c>
      <c r="M1397" s="208">
        <v>10.2332</v>
      </c>
    </row>
    <row r="1398" spans="1:13" x14ac:dyDescent="0.25">
      <c r="A1398" s="280">
        <v>44984</v>
      </c>
      <c r="B1398" s="102">
        <v>4</v>
      </c>
      <c r="C1398" s="208">
        <v>223.6627</v>
      </c>
      <c r="D1398" s="208">
        <v>36.981699999999996</v>
      </c>
      <c r="E1398" s="208">
        <v>0.8196</v>
      </c>
      <c r="F1398" s="208">
        <v>2.7890000000000001</v>
      </c>
      <c r="G1398" s="208">
        <v>7.6054000000000004</v>
      </c>
      <c r="H1398" s="208">
        <v>35.004600000000003</v>
      </c>
      <c r="I1398" s="208">
        <v>13.359299999999999</v>
      </c>
      <c r="J1398" s="208">
        <v>87.064999999999998</v>
      </c>
      <c r="K1398" s="208">
        <v>18.828499999999998</v>
      </c>
      <c r="L1398" s="208">
        <v>10.993</v>
      </c>
      <c r="M1398" s="208">
        <v>10.2166</v>
      </c>
    </row>
    <row r="1399" spans="1:13" x14ac:dyDescent="0.25">
      <c r="A1399" s="280">
        <v>44984</v>
      </c>
      <c r="B1399" s="102">
        <v>5</v>
      </c>
      <c r="C1399" s="208">
        <v>233.4819</v>
      </c>
      <c r="D1399" s="208">
        <v>38.0871</v>
      </c>
      <c r="E1399" s="208">
        <v>0.84150000000000003</v>
      </c>
      <c r="F1399" s="208">
        <v>2.9323000000000001</v>
      </c>
      <c r="G1399" s="208">
        <v>7.9141000000000004</v>
      </c>
      <c r="H1399" s="208">
        <v>38.319099999999999</v>
      </c>
      <c r="I1399" s="208">
        <v>13.785</v>
      </c>
      <c r="J1399" s="208">
        <v>89.8292</v>
      </c>
      <c r="K1399" s="208">
        <v>19.748899999999999</v>
      </c>
      <c r="L1399" s="208">
        <v>11.4567</v>
      </c>
      <c r="M1399" s="208">
        <v>10.568</v>
      </c>
    </row>
    <row r="1400" spans="1:13" x14ac:dyDescent="0.25">
      <c r="A1400" s="280">
        <v>44984</v>
      </c>
      <c r="B1400" s="102">
        <v>6</v>
      </c>
      <c r="C1400" s="208">
        <v>252.51830000000001</v>
      </c>
      <c r="D1400" s="208">
        <v>41.116500000000002</v>
      </c>
      <c r="E1400" s="208">
        <v>0.92849999999999999</v>
      </c>
      <c r="F1400" s="208">
        <v>3.2355999999999998</v>
      </c>
      <c r="G1400" s="208">
        <v>8.6073000000000004</v>
      </c>
      <c r="H1400" s="208">
        <v>44.119199999999999</v>
      </c>
      <c r="I1400" s="208">
        <v>14.647500000000001</v>
      </c>
      <c r="J1400" s="208">
        <v>94.8416</v>
      </c>
      <c r="K1400" s="208">
        <v>21.401599999999998</v>
      </c>
      <c r="L1400" s="208">
        <v>11.8201</v>
      </c>
      <c r="M1400" s="208">
        <v>11.8004</v>
      </c>
    </row>
    <row r="1401" spans="1:13" x14ac:dyDescent="0.25">
      <c r="A1401" s="280">
        <v>44984</v>
      </c>
      <c r="B1401" s="102">
        <v>7</v>
      </c>
      <c r="C1401" s="208">
        <v>278.07010000000002</v>
      </c>
      <c r="D1401" s="208">
        <v>46.602400000000003</v>
      </c>
      <c r="E1401" s="208">
        <v>1.4101999999999999</v>
      </c>
      <c r="F1401" s="208">
        <v>3.7332000000000001</v>
      </c>
      <c r="G1401" s="208">
        <v>9.6333000000000002</v>
      </c>
      <c r="H1401" s="208">
        <v>49.0732</v>
      </c>
      <c r="I1401" s="208">
        <v>16.2562</v>
      </c>
      <c r="J1401" s="208">
        <v>103.24250000000001</v>
      </c>
      <c r="K1401" s="208">
        <v>22.967700000000001</v>
      </c>
      <c r="L1401" s="208">
        <v>11.8553</v>
      </c>
      <c r="M1401" s="208">
        <v>13.296099999999999</v>
      </c>
    </row>
    <row r="1402" spans="1:13" x14ac:dyDescent="0.25">
      <c r="A1402" s="280">
        <v>44984</v>
      </c>
      <c r="B1402" s="102">
        <v>8</v>
      </c>
      <c r="C1402" s="208">
        <v>300.96910000000003</v>
      </c>
      <c r="D1402" s="208">
        <v>52.148099999999999</v>
      </c>
      <c r="E1402" s="208">
        <v>1.5391999999999999</v>
      </c>
      <c r="F1402" s="208">
        <v>4.1563999999999997</v>
      </c>
      <c r="G1402" s="208">
        <v>11.14</v>
      </c>
      <c r="H1402" s="208">
        <v>53.510300000000001</v>
      </c>
      <c r="I1402" s="208">
        <v>16.758400000000002</v>
      </c>
      <c r="J1402" s="208">
        <v>112.9359</v>
      </c>
      <c r="K1402" s="208">
        <v>22.618400000000001</v>
      </c>
      <c r="L1402" s="208">
        <v>11.379</v>
      </c>
      <c r="M1402" s="208">
        <v>14.7834</v>
      </c>
    </row>
    <row r="1403" spans="1:13" x14ac:dyDescent="0.25">
      <c r="A1403" s="280">
        <v>44984</v>
      </c>
      <c r="B1403" s="102">
        <v>9</v>
      </c>
      <c r="C1403" s="208">
        <v>311.97030000000001</v>
      </c>
      <c r="D1403" s="208">
        <v>54.874499999999998</v>
      </c>
      <c r="E1403" s="208">
        <v>1.5156000000000001</v>
      </c>
      <c r="F1403" s="208">
        <v>4.3498000000000001</v>
      </c>
      <c r="G1403" s="208">
        <v>12.031499999999999</v>
      </c>
      <c r="H1403" s="208">
        <v>56.446899999999999</v>
      </c>
      <c r="I1403" s="208">
        <v>16.953800000000001</v>
      </c>
      <c r="J1403" s="208">
        <v>116.88079999999999</v>
      </c>
      <c r="K1403" s="208">
        <v>21.7424</v>
      </c>
      <c r="L1403" s="208">
        <v>11.759600000000001</v>
      </c>
      <c r="M1403" s="208">
        <v>15.4154</v>
      </c>
    </row>
    <row r="1404" spans="1:13" x14ac:dyDescent="0.25">
      <c r="A1404" s="280">
        <v>44984</v>
      </c>
      <c r="B1404" s="102">
        <v>10</v>
      </c>
      <c r="C1404" s="208">
        <v>321.2792</v>
      </c>
      <c r="D1404" s="208">
        <v>58.684600000000003</v>
      </c>
      <c r="E1404" s="208">
        <v>1.5485</v>
      </c>
      <c r="F1404" s="208">
        <v>4.4424999999999999</v>
      </c>
      <c r="G1404" s="208">
        <v>11.905799999999999</v>
      </c>
      <c r="H1404" s="208">
        <v>58.511800000000001</v>
      </c>
      <c r="I1404" s="208">
        <v>16.773700000000002</v>
      </c>
      <c r="J1404" s="208">
        <v>121.6116</v>
      </c>
      <c r="K1404" s="208">
        <v>20.2941</v>
      </c>
      <c r="L1404" s="208">
        <v>11.722899999999999</v>
      </c>
      <c r="M1404" s="208">
        <v>15.7837</v>
      </c>
    </row>
    <row r="1405" spans="1:13" x14ac:dyDescent="0.25">
      <c r="A1405" s="280">
        <v>44984</v>
      </c>
      <c r="B1405" s="102">
        <v>11</v>
      </c>
      <c r="C1405" s="208">
        <v>327.00990000000002</v>
      </c>
      <c r="D1405" s="208">
        <v>59.198900000000002</v>
      </c>
      <c r="E1405" s="208">
        <v>1.5864</v>
      </c>
      <c r="F1405" s="208">
        <v>4.5976999999999997</v>
      </c>
      <c r="G1405" s="208">
        <v>11.247400000000001</v>
      </c>
      <c r="H1405" s="208">
        <v>59.500999999999998</v>
      </c>
      <c r="I1405" s="208">
        <v>17.208200000000001</v>
      </c>
      <c r="J1405" s="208">
        <v>126.58280000000001</v>
      </c>
      <c r="K1405" s="208">
        <v>20.665700000000001</v>
      </c>
      <c r="L1405" s="208">
        <v>11.5791</v>
      </c>
      <c r="M1405" s="208">
        <v>14.842700000000001</v>
      </c>
    </row>
    <row r="1406" spans="1:13" x14ac:dyDescent="0.25">
      <c r="A1406" s="280">
        <v>44984</v>
      </c>
      <c r="B1406" s="102">
        <v>12</v>
      </c>
      <c r="C1406" s="208">
        <v>331.15690000000001</v>
      </c>
      <c r="D1406" s="208">
        <v>60.261800000000001</v>
      </c>
      <c r="E1406" s="208">
        <v>1.6094999999999999</v>
      </c>
      <c r="F1406" s="208">
        <v>4.4871999999999996</v>
      </c>
      <c r="G1406" s="208">
        <v>12.0946</v>
      </c>
      <c r="H1406" s="208">
        <v>60.484699999999997</v>
      </c>
      <c r="I1406" s="208">
        <v>17.084399999999999</v>
      </c>
      <c r="J1406" s="208">
        <v>127.5059</v>
      </c>
      <c r="K1406" s="208">
        <v>20.651399999999999</v>
      </c>
      <c r="L1406" s="208">
        <v>11.612</v>
      </c>
      <c r="M1406" s="208">
        <v>15.365399999999999</v>
      </c>
    </row>
    <row r="1407" spans="1:13" x14ac:dyDescent="0.25">
      <c r="A1407" s="280">
        <v>44984</v>
      </c>
      <c r="B1407" s="102">
        <v>13</v>
      </c>
      <c r="C1407" s="208">
        <v>325.91180000000003</v>
      </c>
      <c r="D1407" s="208">
        <v>59.416699999999999</v>
      </c>
      <c r="E1407" s="208">
        <v>1.5587</v>
      </c>
      <c r="F1407" s="208">
        <v>4.2057000000000002</v>
      </c>
      <c r="G1407" s="208">
        <v>7.7576000000000001</v>
      </c>
      <c r="H1407" s="208">
        <v>61.901699999999998</v>
      </c>
      <c r="I1407" s="208">
        <v>16.694299999999998</v>
      </c>
      <c r="J1407" s="208">
        <v>126.7209</v>
      </c>
      <c r="K1407" s="208">
        <v>21.292899999999999</v>
      </c>
      <c r="L1407" s="208">
        <v>11.1374</v>
      </c>
      <c r="M1407" s="208">
        <v>15.225899999999999</v>
      </c>
    </row>
    <row r="1408" spans="1:13" x14ac:dyDescent="0.25">
      <c r="A1408" s="280">
        <v>44984</v>
      </c>
      <c r="B1408" s="102">
        <v>14</v>
      </c>
      <c r="C1408" s="208">
        <v>316.54899999999998</v>
      </c>
      <c r="D1408" s="208">
        <v>57.181100000000001</v>
      </c>
      <c r="E1408" s="208">
        <v>1.5409999999999999</v>
      </c>
      <c r="F1408" s="208">
        <v>4.24</v>
      </c>
      <c r="G1408" s="208">
        <v>9.4928000000000008</v>
      </c>
      <c r="H1408" s="208">
        <v>60.556100000000001</v>
      </c>
      <c r="I1408" s="208">
        <v>16.474799999999998</v>
      </c>
      <c r="J1408" s="208">
        <v>118.1506</v>
      </c>
      <c r="K1408" s="208">
        <v>21.996099999999998</v>
      </c>
      <c r="L1408" s="208">
        <v>11.472799999999999</v>
      </c>
      <c r="M1408" s="208">
        <v>15.4437</v>
      </c>
    </row>
    <row r="1409" spans="1:13" x14ac:dyDescent="0.25">
      <c r="A1409" s="280">
        <v>44984</v>
      </c>
      <c r="B1409" s="102">
        <v>15</v>
      </c>
      <c r="C1409" s="208">
        <v>300.7269</v>
      </c>
      <c r="D1409" s="208">
        <v>52.3782</v>
      </c>
      <c r="E1409" s="208">
        <v>1.4670000000000001</v>
      </c>
      <c r="F1409" s="208">
        <v>4.2137000000000002</v>
      </c>
      <c r="G1409" s="208">
        <v>7.7568000000000001</v>
      </c>
      <c r="H1409" s="208">
        <v>55.243200000000002</v>
      </c>
      <c r="I1409" s="208">
        <v>16.0578</v>
      </c>
      <c r="J1409" s="208">
        <v>115.6527</v>
      </c>
      <c r="K1409" s="208">
        <v>22.074100000000001</v>
      </c>
      <c r="L1409" s="208">
        <v>10.965299999999999</v>
      </c>
      <c r="M1409" s="208">
        <v>14.918100000000001</v>
      </c>
    </row>
    <row r="1410" spans="1:13" x14ac:dyDescent="0.25">
      <c r="A1410" s="280">
        <v>44984</v>
      </c>
      <c r="B1410" s="102">
        <v>16</v>
      </c>
      <c r="C1410" s="208">
        <v>298.48180000000002</v>
      </c>
      <c r="D1410" s="208">
        <v>51.483400000000003</v>
      </c>
      <c r="E1410" s="208">
        <v>1.4771000000000001</v>
      </c>
      <c r="F1410" s="208">
        <v>4.0784000000000002</v>
      </c>
      <c r="G1410" s="208">
        <v>9.2845999999999993</v>
      </c>
      <c r="H1410" s="208">
        <v>51.2607</v>
      </c>
      <c r="I1410" s="208">
        <v>16.144300000000001</v>
      </c>
      <c r="J1410" s="208">
        <v>116.6095</v>
      </c>
      <c r="K1410" s="208">
        <v>21.795400000000001</v>
      </c>
      <c r="L1410" s="208">
        <v>11.1195</v>
      </c>
      <c r="M1410" s="208">
        <v>15.228899999999999</v>
      </c>
    </row>
    <row r="1411" spans="1:13" x14ac:dyDescent="0.25">
      <c r="A1411" s="280">
        <v>44984</v>
      </c>
      <c r="B1411" s="102">
        <v>17</v>
      </c>
      <c r="C1411" s="208">
        <v>303.1139</v>
      </c>
      <c r="D1411" s="208">
        <v>52.385599999999997</v>
      </c>
      <c r="E1411" s="208">
        <v>1.0969</v>
      </c>
      <c r="F1411" s="208">
        <v>4.09</v>
      </c>
      <c r="G1411" s="208">
        <v>9.9727999999999994</v>
      </c>
      <c r="H1411" s="208">
        <v>54.301000000000002</v>
      </c>
      <c r="I1411" s="208">
        <v>17.131</v>
      </c>
      <c r="J1411" s="208">
        <v>115.785</v>
      </c>
      <c r="K1411" s="208">
        <v>22.039200000000001</v>
      </c>
      <c r="L1411" s="208">
        <v>10.966900000000001</v>
      </c>
      <c r="M1411" s="208">
        <v>15.345499999999999</v>
      </c>
    </row>
    <row r="1412" spans="1:13" x14ac:dyDescent="0.25">
      <c r="A1412" s="280">
        <v>44984</v>
      </c>
      <c r="B1412" s="102">
        <v>18</v>
      </c>
      <c r="C1412" s="208">
        <v>314.1902</v>
      </c>
      <c r="D1412" s="208">
        <v>56.696599999999997</v>
      </c>
      <c r="E1412" s="208">
        <v>1.0446</v>
      </c>
      <c r="F1412" s="208">
        <v>4.2164000000000001</v>
      </c>
      <c r="G1412" s="208">
        <v>10.6662</v>
      </c>
      <c r="H1412" s="208">
        <v>55.872500000000002</v>
      </c>
      <c r="I1412" s="208">
        <v>18.828900000000001</v>
      </c>
      <c r="J1412" s="208">
        <v>117.30589999999999</v>
      </c>
      <c r="K1412" s="208">
        <v>23.0365</v>
      </c>
      <c r="L1412" s="208">
        <v>11.0055</v>
      </c>
      <c r="M1412" s="208">
        <v>15.517099999999999</v>
      </c>
    </row>
    <row r="1413" spans="1:13" x14ac:dyDescent="0.25">
      <c r="A1413" s="280">
        <v>44984</v>
      </c>
      <c r="B1413" s="102">
        <v>19</v>
      </c>
      <c r="C1413" s="208">
        <v>328.42189999999999</v>
      </c>
      <c r="D1413" s="208">
        <v>61.095399999999998</v>
      </c>
      <c r="E1413" s="208">
        <v>1.1259999999999999</v>
      </c>
      <c r="F1413" s="208">
        <v>4.5400999999999998</v>
      </c>
      <c r="G1413" s="208">
        <v>11.318099999999999</v>
      </c>
      <c r="H1413" s="208">
        <v>58.316200000000002</v>
      </c>
      <c r="I1413" s="208">
        <v>20.299299999999999</v>
      </c>
      <c r="J1413" s="208">
        <v>119.4315</v>
      </c>
      <c r="K1413" s="208">
        <v>23.979299999999999</v>
      </c>
      <c r="L1413" s="208">
        <v>12.5246</v>
      </c>
      <c r="M1413" s="208">
        <v>15.791399999999999</v>
      </c>
    </row>
    <row r="1414" spans="1:13" x14ac:dyDescent="0.25">
      <c r="A1414" s="280">
        <v>44984</v>
      </c>
      <c r="B1414" s="102">
        <v>20</v>
      </c>
      <c r="C1414" s="208">
        <v>323.05</v>
      </c>
      <c r="D1414" s="208">
        <v>60.144100000000002</v>
      </c>
      <c r="E1414" s="208">
        <v>1.1271</v>
      </c>
      <c r="F1414" s="208">
        <v>4.4459</v>
      </c>
      <c r="G1414" s="208">
        <v>11.0037</v>
      </c>
      <c r="H1414" s="208">
        <v>57.2333</v>
      </c>
      <c r="I1414" s="208">
        <v>20.250399999999999</v>
      </c>
      <c r="J1414" s="208">
        <v>117.1681</v>
      </c>
      <c r="K1414" s="208">
        <v>23.5777</v>
      </c>
      <c r="L1414" s="208">
        <v>12.744</v>
      </c>
      <c r="M1414" s="208">
        <v>15.355700000000001</v>
      </c>
    </row>
    <row r="1415" spans="1:13" x14ac:dyDescent="0.25">
      <c r="A1415" s="280">
        <v>44984</v>
      </c>
      <c r="B1415" s="102">
        <v>21</v>
      </c>
      <c r="C1415" s="208">
        <v>312.69920000000002</v>
      </c>
      <c r="D1415" s="208">
        <v>57.781700000000001</v>
      </c>
      <c r="E1415" s="208">
        <v>1.0798000000000001</v>
      </c>
      <c r="F1415" s="208">
        <v>4.3151000000000002</v>
      </c>
      <c r="G1415" s="208">
        <v>10.6252</v>
      </c>
      <c r="H1415" s="208">
        <v>55.015599999999999</v>
      </c>
      <c r="I1415" s="208">
        <v>19.712900000000001</v>
      </c>
      <c r="J1415" s="208">
        <v>113.6525</v>
      </c>
      <c r="K1415" s="208">
        <v>22.519300000000001</v>
      </c>
      <c r="L1415" s="208">
        <v>13.1776</v>
      </c>
      <c r="M1415" s="208">
        <v>14.8195</v>
      </c>
    </row>
    <row r="1416" spans="1:13" x14ac:dyDescent="0.25">
      <c r="A1416" s="280">
        <v>44984</v>
      </c>
      <c r="B1416" s="102">
        <v>22</v>
      </c>
      <c r="C1416" s="208">
        <v>296.1601</v>
      </c>
      <c r="D1416" s="208">
        <v>54.6203</v>
      </c>
      <c r="E1416" s="208">
        <v>1.0351999999999999</v>
      </c>
      <c r="F1416" s="208">
        <v>4.0281000000000002</v>
      </c>
      <c r="G1416" s="208">
        <v>9.9141999999999992</v>
      </c>
      <c r="H1416" s="208">
        <v>51.541600000000003</v>
      </c>
      <c r="I1416" s="208">
        <v>18.5397</v>
      </c>
      <c r="J1416" s="208">
        <v>108.51300000000001</v>
      </c>
      <c r="K1416" s="208">
        <v>21.226500000000001</v>
      </c>
      <c r="L1416" s="208">
        <v>13.016299999999999</v>
      </c>
      <c r="M1416" s="208">
        <v>13.725199999999999</v>
      </c>
    </row>
    <row r="1417" spans="1:13" x14ac:dyDescent="0.25">
      <c r="A1417" s="280">
        <v>44984</v>
      </c>
      <c r="B1417" s="102">
        <v>23</v>
      </c>
      <c r="C1417" s="208">
        <v>273.94749999999999</v>
      </c>
      <c r="D1417" s="208">
        <v>49.508699999999997</v>
      </c>
      <c r="E1417" s="208">
        <v>0.95120000000000005</v>
      </c>
      <c r="F1417" s="208">
        <v>3.6025999999999998</v>
      </c>
      <c r="G1417" s="208">
        <v>9.0368999999999993</v>
      </c>
      <c r="H1417" s="208">
        <v>46.985100000000003</v>
      </c>
      <c r="I1417" s="208">
        <v>16.828700000000001</v>
      </c>
      <c r="J1417" s="208">
        <v>101.092</v>
      </c>
      <c r="K1417" s="208">
        <v>19.973500000000001</v>
      </c>
      <c r="L1417" s="208">
        <v>13.283799999999999</v>
      </c>
      <c r="M1417" s="208">
        <v>12.685</v>
      </c>
    </row>
    <row r="1418" spans="1:13" x14ac:dyDescent="0.25">
      <c r="A1418" s="280">
        <v>44984</v>
      </c>
      <c r="B1418" s="102">
        <v>24</v>
      </c>
      <c r="C1418" s="208">
        <v>255.88570000000001</v>
      </c>
      <c r="D1418" s="208">
        <v>45.018099999999997</v>
      </c>
      <c r="E1418" s="208">
        <v>0.87649999999999995</v>
      </c>
      <c r="F1418" s="208">
        <v>3.2936999999999999</v>
      </c>
      <c r="G1418" s="208">
        <v>8.3449000000000009</v>
      </c>
      <c r="H1418" s="208">
        <v>43.407899999999998</v>
      </c>
      <c r="I1418" s="208">
        <v>15.491400000000001</v>
      </c>
      <c r="J1418" s="208">
        <v>95.302999999999997</v>
      </c>
      <c r="K1418" s="208">
        <v>19.184899999999999</v>
      </c>
      <c r="L1418" s="208">
        <v>13.2659</v>
      </c>
      <c r="M1418" s="208">
        <v>11.699400000000001</v>
      </c>
    </row>
    <row r="1419" spans="1:13" x14ac:dyDescent="0.25">
      <c r="A1419" s="280">
        <v>44985</v>
      </c>
      <c r="B1419" s="102">
        <v>1</v>
      </c>
      <c r="C1419" s="208">
        <v>243.45060000000001</v>
      </c>
      <c r="D1419" s="208">
        <v>41.831800000000001</v>
      </c>
      <c r="E1419" s="208">
        <v>0.81779999999999997</v>
      </c>
      <c r="F1419" s="208">
        <v>3.0604</v>
      </c>
      <c r="G1419" s="208">
        <v>8.0235000000000003</v>
      </c>
      <c r="H1419" s="208">
        <v>40.089599999999997</v>
      </c>
      <c r="I1419" s="208">
        <v>14.553699999999999</v>
      </c>
      <c r="J1419" s="208">
        <v>91.468599999999995</v>
      </c>
      <c r="K1419" s="208">
        <v>19.055499999999999</v>
      </c>
      <c r="L1419" s="208">
        <v>13.359400000000001</v>
      </c>
      <c r="M1419" s="208">
        <v>11.190300000000001</v>
      </c>
    </row>
    <row r="1420" spans="1:13" x14ac:dyDescent="0.25">
      <c r="A1420" s="280">
        <v>44985</v>
      </c>
      <c r="B1420" s="102">
        <v>2</v>
      </c>
      <c r="C1420" s="208">
        <v>236.04490000000001</v>
      </c>
      <c r="D1420" s="208">
        <v>39.2879</v>
      </c>
      <c r="E1420" s="208">
        <v>0.81420000000000003</v>
      </c>
      <c r="F1420" s="208">
        <v>2.9544000000000001</v>
      </c>
      <c r="G1420" s="208">
        <v>7.8893000000000004</v>
      </c>
      <c r="H1420" s="208">
        <v>38.925899999999999</v>
      </c>
      <c r="I1420" s="208">
        <v>14.0474</v>
      </c>
      <c r="J1420" s="208">
        <v>89.140299999999996</v>
      </c>
      <c r="K1420" s="208">
        <v>18.9695</v>
      </c>
      <c r="L1420" s="208">
        <v>13.1286</v>
      </c>
      <c r="M1420" s="208">
        <v>10.8874</v>
      </c>
    </row>
    <row r="1421" spans="1:13" x14ac:dyDescent="0.25">
      <c r="A1421" s="280">
        <v>44985</v>
      </c>
      <c r="B1421" s="102">
        <v>3</v>
      </c>
      <c r="C1421" s="208">
        <v>232.05529999999999</v>
      </c>
      <c r="D1421" s="208">
        <v>38.369199999999999</v>
      </c>
      <c r="E1421" s="208">
        <v>0.78969999999999996</v>
      </c>
      <c r="F1421" s="208">
        <v>2.9032</v>
      </c>
      <c r="G1421" s="208">
        <v>7.7389000000000001</v>
      </c>
      <c r="H1421" s="208">
        <v>38.715400000000002</v>
      </c>
      <c r="I1421" s="208">
        <v>13.759</v>
      </c>
      <c r="J1421" s="208">
        <v>87.537000000000006</v>
      </c>
      <c r="K1421" s="208">
        <v>19.0488</v>
      </c>
      <c r="L1421" s="208">
        <v>12.411300000000001</v>
      </c>
      <c r="M1421" s="208">
        <v>10.7828</v>
      </c>
    </row>
    <row r="1422" spans="1:13" x14ac:dyDescent="0.25">
      <c r="A1422" s="280">
        <v>44985</v>
      </c>
      <c r="B1422" s="102">
        <v>4</v>
      </c>
      <c r="C1422" s="208">
        <v>231.8603</v>
      </c>
      <c r="D1422" s="208">
        <v>37.863999999999997</v>
      </c>
      <c r="E1422" s="208">
        <v>0.78690000000000004</v>
      </c>
      <c r="F1422" s="208">
        <v>2.9129999999999998</v>
      </c>
      <c r="G1422" s="208">
        <v>7.7629999999999999</v>
      </c>
      <c r="H1422" s="208">
        <v>38.897500000000001</v>
      </c>
      <c r="I1422" s="208">
        <v>13.781599999999999</v>
      </c>
      <c r="J1422" s="208">
        <v>87.378200000000007</v>
      </c>
      <c r="K1422" s="208">
        <v>19.360900000000001</v>
      </c>
      <c r="L1422" s="208">
        <v>12.1996</v>
      </c>
      <c r="M1422" s="208">
        <v>10.9156</v>
      </c>
    </row>
    <row r="1423" spans="1:13" x14ac:dyDescent="0.25">
      <c r="A1423" s="280">
        <v>44985</v>
      </c>
      <c r="B1423" s="102">
        <v>5</v>
      </c>
      <c r="C1423" s="208">
        <v>238.4701</v>
      </c>
      <c r="D1423" s="208">
        <v>38.544800000000002</v>
      </c>
      <c r="E1423" s="208">
        <v>0.80410000000000004</v>
      </c>
      <c r="F1423" s="208">
        <v>3.0346000000000002</v>
      </c>
      <c r="G1423" s="208">
        <v>7.9740000000000002</v>
      </c>
      <c r="H1423" s="208">
        <v>40.419499999999999</v>
      </c>
      <c r="I1423" s="208">
        <v>14.113300000000001</v>
      </c>
      <c r="J1423" s="208">
        <v>89.636799999999994</v>
      </c>
      <c r="K1423" s="208">
        <v>19.812799999999999</v>
      </c>
      <c r="L1423" s="208">
        <v>12.9031</v>
      </c>
      <c r="M1423" s="208">
        <v>11.2271</v>
      </c>
    </row>
    <row r="1424" spans="1:13" x14ac:dyDescent="0.25">
      <c r="A1424" s="280">
        <v>44985</v>
      </c>
      <c r="B1424" s="102">
        <v>6</v>
      </c>
      <c r="C1424" s="208">
        <v>256.39109999999999</v>
      </c>
      <c r="D1424" s="208">
        <v>41.669699999999999</v>
      </c>
      <c r="E1424" s="208">
        <v>0.88680000000000003</v>
      </c>
      <c r="F1424" s="208">
        <v>3.3321000000000001</v>
      </c>
      <c r="G1424" s="208">
        <v>8.6832999999999991</v>
      </c>
      <c r="H1424" s="208">
        <v>45.2181</v>
      </c>
      <c r="I1424" s="208">
        <v>15.1495</v>
      </c>
      <c r="J1424" s="208">
        <v>94.724400000000003</v>
      </c>
      <c r="K1424" s="208">
        <v>21.243400000000001</v>
      </c>
      <c r="L1424" s="208">
        <v>13.3636</v>
      </c>
      <c r="M1424" s="208">
        <v>12.120200000000001</v>
      </c>
    </row>
    <row r="1425" spans="1:13" x14ac:dyDescent="0.25">
      <c r="A1425" s="280">
        <v>44985</v>
      </c>
      <c r="B1425" s="102">
        <v>7</v>
      </c>
      <c r="C1425" s="208">
        <v>283.24720000000002</v>
      </c>
      <c r="D1425" s="208">
        <v>47.100700000000003</v>
      </c>
      <c r="E1425" s="208">
        <v>1.1821999999999999</v>
      </c>
      <c r="F1425" s="208">
        <v>3.8782999999999999</v>
      </c>
      <c r="G1425" s="208">
        <v>9.9863</v>
      </c>
      <c r="H1425" s="208">
        <v>51.276400000000002</v>
      </c>
      <c r="I1425" s="208">
        <v>16.5794</v>
      </c>
      <c r="J1425" s="208">
        <v>103.7097</v>
      </c>
      <c r="K1425" s="208">
        <v>22.626899999999999</v>
      </c>
      <c r="L1425" s="208">
        <v>13.365</v>
      </c>
      <c r="M1425" s="208">
        <v>13.542299999999999</v>
      </c>
    </row>
    <row r="1426" spans="1:13" x14ac:dyDescent="0.25">
      <c r="A1426" s="280">
        <v>44985</v>
      </c>
      <c r="B1426" s="102">
        <v>8</v>
      </c>
      <c r="C1426" s="208">
        <v>305.6302</v>
      </c>
      <c r="D1426" s="208">
        <v>52.773600000000002</v>
      </c>
      <c r="E1426" s="208">
        <v>1.3212999999999999</v>
      </c>
      <c r="F1426" s="208">
        <v>4.2198000000000002</v>
      </c>
      <c r="G1426" s="208">
        <v>11.109</v>
      </c>
      <c r="H1426" s="208">
        <v>55.037599999999998</v>
      </c>
      <c r="I1426" s="208">
        <v>16.9223</v>
      </c>
      <c r="J1426" s="208">
        <v>113.47320000000001</v>
      </c>
      <c r="K1426" s="208">
        <v>23.447900000000001</v>
      </c>
      <c r="L1426" s="208">
        <v>12.614100000000001</v>
      </c>
      <c r="M1426" s="208">
        <v>14.711399999999999</v>
      </c>
    </row>
    <row r="1427" spans="1:13" x14ac:dyDescent="0.25">
      <c r="A1427" s="280">
        <v>44985</v>
      </c>
      <c r="B1427" s="102">
        <v>9</v>
      </c>
      <c r="C1427" s="208">
        <v>315.38929999999999</v>
      </c>
      <c r="D1427" s="208">
        <v>55.335900000000002</v>
      </c>
      <c r="E1427" s="208">
        <v>1.4106000000000001</v>
      </c>
      <c r="F1427" s="208">
        <v>4.4660000000000002</v>
      </c>
      <c r="G1427" s="208">
        <v>11.2065</v>
      </c>
      <c r="H1427" s="208">
        <v>56.984499999999997</v>
      </c>
      <c r="I1427" s="208">
        <v>16.572199999999999</v>
      </c>
      <c r="J1427" s="208">
        <v>118.10250000000001</v>
      </c>
      <c r="K1427" s="208">
        <v>23.077300000000001</v>
      </c>
      <c r="L1427" s="208">
        <v>12.9907</v>
      </c>
      <c r="M1427" s="208">
        <v>15.2431</v>
      </c>
    </row>
    <row r="1428" spans="1:13" x14ac:dyDescent="0.25">
      <c r="A1428" s="280">
        <v>44985</v>
      </c>
      <c r="B1428" s="102">
        <v>10</v>
      </c>
      <c r="C1428" s="208">
        <v>323.4083</v>
      </c>
      <c r="D1428" s="208">
        <v>57.707299999999996</v>
      </c>
      <c r="E1428" s="208">
        <v>1.4188000000000001</v>
      </c>
      <c r="F1428" s="208">
        <v>4.3552</v>
      </c>
      <c r="G1428" s="208">
        <v>10.8256</v>
      </c>
      <c r="H1428" s="208">
        <v>58.706299999999999</v>
      </c>
      <c r="I1428" s="208">
        <v>16.495999999999999</v>
      </c>
      <c r="J1428" s="208">
        <v>121.7405</v>
      </c>
      <c r="K1428" s="208">
        <v>23.418900000000001</v>
      </c>
      <c r="L1428" s="208">
        <v>13.388</v>
      </c>
      <c r="M1428" s="208">
        <v>15.351699999999999</v>
      </c>
    </row>
    <row r="1429" spans="1:13" x14ac:dyDescent="0.25">
      <c r="A1429" s="280">
        <v>44985</v>
      </c>
      <c r="B1429" s="102">
        <v>11</v>
      </c>
      <c r="C1429" s="208">
        <v>325.90210000000002</v>
      </c>
      <c r="D1429" s="208">
        <v>58.543700000000001</v>
      </c>
      <c r="E1429" s="208">
        <v>1.3436999999999999</v>
      </c>
      <c r="F1429" s="208">
        <v>4.2865000000000002</v>
      </c>
      <c r="G1429" s="208">
        <v>9.5942000000000007</v>
      </c>
      <c r="H1429" s="208">
        <v>59.332099999999997</v>
      </c>
      <c r="I1429" s="208">
        <v>16.270600000000002</v>
      </c>
      <c r="J1429" s="208">
        <v>124.2612</v>
      </c>
      <c r="K1429" s="208">
        <v>23.305199999999999</v>
      </c>
      <c r="L1429" s="208">
        <v>13.218</v>
      </c>
      <c r="M1429" s="208">
        <v>15.7469</v>
      </c>
    </row>
    <row r="1430" spans="1:13" x14ac:dyDescent="0.25">
      <c r="A1430" s="280">
        <v>44985</v>
      </c>
      <c r="B1430" s="102">
        <v>12</v>
      </c>
      <c r="C1430" s="208">
        <v>320.46910000000003</v>
      </c>
      <c r="D1430" s="208">
        <v>56.073599999999999</v>
      </c>
      <c r="E1430" s="208">
        <v>1.3656999999999999</v>
      </c>
      <c r="F1430" s="208">
        <v>4.3118999999999996</v>
      </c>
      <c r="G1430" s="208">
        <v>9.7871000000000006</v>
      </c>
      <c r="H1430" s="208">
        <v>59.4086</v>
      </c>
      <c r="I1430" s="208">
        <v>16.299600000000002</v>
      </c>
      <c r="J1430" s="208">
        <v>122.6785</v>
      </c>
      <c r="K1430" s="208">
        <v>21.942499999999999</v>
      </c>
      <c r="L1430" s="208">
        <v>12.723599999999999</v>
      </c>
      <c r="M1430" s="208">
        <v>15.878</v>
      </c>
    </row>
    <row r="1431" spans="1:13" x14ac:dyDescent="0.25">
      <c r="A1431" s="280">
        <v>44985</v>
      </c>
      <c r="B1431" s="102">
        <v>13</v>
      </c>
      <c r="C1431" s="208">
        <v>307.45839999999998</v>
      </c>
      <c r="D1431" s="208">
        <v>51.444499999999998</v>
      </c>
      <c r="E1431" s="208">
        <v>1.3988</v>
      </c>
      <c r="F1431" s="208">
        <v>4.3079999999999998</v>
      </c>
      <c r="G1431" s="208">
        <v>8.9124999999999996</v>
      </c>
      <c r="H1431" s="208">
        <v>58.7714</v>
      </c>
      <c r="I1431" s="208">
        <v>16.095099999999999</v>
      </c>
      <c r="J1431" s="208">
        <v>118.7059</v>
      </c>
      <c r="K1431" s="208">
        <v>20.72</v>
      </c>
      <c r="L1431" s="208">
        <v>12.044499999999999</v>
      </c>
      <c r="M1431" s="208">
        <v>15.057700000000001</v>
      </c>
    </row>
    <row r="1432" spans="1:13" x14ac:dyDescent="0.25">
      <c r="A1432" s="280">
        <v>44985</v>
      </c>
      <c r="B1432" s="102">
        <v>14</v>
      </c>
      <c r="C1432" s="208">
        <v>302.86189999999999</v>
      </c>
      <c r="D1432" s="208">
        <v>50.065199999999997</v>
      </c>
      <c r="E1432" s="208">
        <v>1.3480000000000001</v>
      </c>
      <c r="F1432" s="208">
        <v>4.3587999999999996</v>
      </c>
      <c r="G1432" s="208">
        <v>8.7753999999999994</v>
      </c>
      <c r="H1432" s="208">
        <v>57.849200000000003</v>
      </c>
      <c r="I1432" s="208">
        <v>16.093599999999999</v>
      </c>
      <c r="J1432" s="208">
        <v>116.28189999999999</v>
      </c>
      <c r="K1432" s="208">
        <v>21.168900000000001</v>
      </c>
      <c r="L1432" s="208">
        <v>12.0929</v>
      </c>
      <c r="M1432" s="208">
        <v>14.827999999999999</v>
      </c>
    </row>
    <row r="1433" spans="1:13" x14ac:dyDescent="0.25">
      <c r="A1433" s="280">
        <v>44985</v>
      </c>
      <c r="B1433" s="102">
        <v>15</v>
      </c>
      <c r="C1433" s="208">
        <v>296.93119999999999</v>
      </c>
      <c r="D1433" s="208">
        <v>50.181899999999999</v>
      </c>
      <c r="E1433" s="208">
        <v>1.349</v>
      </c>
      <c r="F1433" s="208">
        <v>4.1341999999999999</v>
      </c>
      <c r="G1433" s="208">
        <v>10.2516</v>
      </c>
      <c r="H1433" s="208">
        <v>53.604999999999997</v>
      </c>
      <c r="I1433" s="208">
        <v>16.0444</v>
      </c>
      <c r="J1433" s="208">
        <v>112.5395</v>
      </c>
      <c r="K1433" s="208">
        <v>21.6694</v>
      </c>
      <c r="L1433" s="208">
        <v>12.445</v>
      </c>
      <c r="M1433" s="208">
        <v>14.7112</v>
      </c>
    </row>
    <row r="1434" spans="1:13" x14ac:dyDescent="0.25">
      <c r="A1434" s="280">
        <v>44985</v>
      </c>
      <c r="B1434" s="102">
        <v>16</v>
      </c>
      <c r="C1434" s="208">
        <v>300.94819999999999</v>
      </c>
      <c r="D1434" s="208">
        <v>51.097000000000001</v>
      </c>
      <c r="E1434" s="208">
        <v>1.3230999999999999</v>
      </c>
      <c r="F1434" s="208">
        <v>4</v>
      </c>
      <c r="G1434" s="208">
        <v>10.1242</v>
      </c>
      <c r="H1434" s="208">
        <v>53.667299999999997</v>
      </c>
      <c r="I1434" s="208">
        <v>16.825700000000001</v>
      </c>
      <c r="J1434" s="208">
        <v>114.2276</v>
      </c>
      <c r="K1434" s="208">
        <v>22.1614</v>
      </c>
      <c r="L1434" s="208">
        <v>12.6944</v>
      </c>
      <c r="M1434" s="208">
        <v>14.827500000000001</v>
      </c>
    </row>
    <row r="1435" spans="1:13" x14ac:dyDescent="0.25">
      <c r="A1435" s="280">
        <v>44985</v>
      </c>
      <c r="B1435" s="102">
        <v>17</v>
      </c>
      <c r="C1435" s="208">
        <v>309.66809999999998</v>
      </c>
      <c r="D1435" s="208">
        <v>53.6629</v>
      </c>
      <c r="E1435" s="208">
        <v>1.0661</v>
      </c>
      <c r="F1435" s="208">
        <v>4.0884</v>
      </c>
      <c r="G1435" s="208">
        <v>10.4786</v>
      </c>
      <c r="H1435" s="208">
        <v>56.101199999999999</v>
      </c>
      <c r="I1435" s="208">
        <v>17.856999999999999</v>
      </c>
      <c r="J1435" s="208">
        <v>116.0748</v>
      </c>
      <c r="K1435" s="208">
        <v>22.786799999999999</v>
      </c>
      <c r="L1435" s="208">
        <v>12.556100000000001</v>
      </c>
      <c r="M1435" s="208">
        <v>14.9962</v>
      </c>
    </row>
    <row r="1436" spans="1:13" x14ac:dyDescent="0.25">
      <c r="A1436" s="280">
        <v>44985</v>
      </c>
      <c r="B1436" s="102">
        <v>18</v>
      </c>
      <c r="C1436" s="208">
        <v>320.26490000000001</v>
      </c>
      <c r="D1436" s="208">
        <v>56.502499999999998</v>
      </c>
      <c r="E1436" s="208">
        <v>0.99060000000000004</v>
      </c>
      <c r="F1436" s="208">
        <v>4.1585000000000001</v>
      </c>
      <c r="G1436" s="208">
        <v>11.0404</v>
      </c>
      <c r="H1436" s="208">
        <v>58.257199999999997</v>
      </c>
      <c r="I1436" s="208">
        <v>18.905000000000001</v>
      </c>
      <c r="J1436" s="208">
        <v>119.3192</v>
      </c>
      <c r="K1436" s="208">
        <v>23.315899999999999</v>
      </c>
      <c r="L1436" s="208">
        <v>12.479200000000001</v>
      </c>
      <c r="M1436" s="208">
        <v>15.2964</v>
      </c>
    </row>
    <row r="1437" spans="1:13" x14ac:dyDescent="0.25">
      <c r="A1437" s="280">
        <v>44985</v>
      </c>
      <c r="B1437" s="102">
        <v>19</v>
      </c>
      <c r="C1437" s="208">
        <v>328.0249</v>
      </c>
      <c r="D1437" s="208">
        <v>59.317300000000003</v>
      </c>
      <c r="E1437" s="208">
        <v>1.0892999999999999</v>
      </c>
      <c r="F1437" s="208">
        <v>4.5015000000000001</v>
      </c>
      <c r="G1437" s="208">
        <v>11.6591</v>
      </c>
      <c r="H1437" s="208">
        <v>58.070099999999996</v>
      </c>
      <c r="I1437" s="208">
        <v>20.113600000000002</v>
      </c>
      <c r="J1437" s="208">
        <v>119.88500000000001</v>
      </c>
      <c r="K1437" s="208">
        <v>23.906500000000001</v>
      </c>
      <c r="L1437" s="208">
        <v>13.815</v>
      </c>
      <c r="M1437" s="208">
        <v>15.6675</v>
      </c>
    </row>
    <row r="1438" spans="1:13" x14ac:dyDescent="0.25">
      <c r="A1438" s="280">
        <v>44985</v>
      </c>
      <c r="B1438" s="102">
        <v>20</v>
      </c>
      <c r="C1438" s="208">
        <v>321.53590000000003</v>
      </c>
      <c r="D1438" s="208">
        <v>58.1586</v>
      </c>
      <c r="E1438" s="208">
        <v>1.097</v>
      </c>
      <c r="F1438" s="208">
        <v>4.3117000000000001</v>
      </c>
      <c r="G1438" s="208">
        <v>11.255599999999999</v>
      </c>
      <c r="H1438" s="208">
        <v>57.031100000000002</v>
      </c>
      <c r="I1438" s="208">
        <v>20.086500000000001</v>
      </c>
      <c r="J1438" s="208">
        <v>116.6734</v>
      </c>
      <c r="K1438" s="208">
        <v>23.4527</v>
      </c>
      <c r="L1438" s="208">
        <v>14.1195</v>
      </c>
      <c r="M1438" s="208">
        <v>15.3498</v>
      </c>
    </row>
    <row r="1439" spans="1:13" x14ac:dyDescent="0.25">
      <c r="A1439" s="280">
        <v>44985</v>
      </c>
      <c r="B1439" s="102">
        <v>21</v>
      </c>
      <c r="C1439" s="208">
        <v>312.50400000000002</v>
      </c>
      <c r="D1439" s="208">
        <v>56.484999999999999</v>
      </c>
      <c r="E1439" s="208">
        <v>1.0279</v>
      </c>
      <c r="F1439" s="208">
        <v>4.2115999999999998</v>
      </c>
      <c r="G1439" s="208">
        <v>10.8634</v>
      </c>
      <c r="H1439" s="208">
        <v>54.688099999999999</v>
      </c>
      <c r="I1439" s="208">
        <v>19.495100000000001</v>
      </c>
      <c r="J1439" s="208">
        <v>113.0455</v>
      </c>
      <c r="K1439" s="208">
        <v>22.8369</v>
      </c>
      <c r="L1439" s="208">
        <v>15.042400000000001</v>
      </c>
      <c r="M1439" s="208">
        <v>14.8081</v>
      </c>
    </row>
    <row r="1440" spans="1:13" x14ac:dyDescent="0.25">
      <c r="A1440" s="280">
        <v>44985</v>
      </c>
      <c r="B1440" s="102">
        <v>22</v>
      </c>
      <c r="C1440" s="208">
        <v>297.27229999999997</v>
      </c>
      <c r="D1440" s="208">
        <v>53.755000000000003</v>
      </c>
      <c r="E1440" s="208">
        <v>1.0327</v>
      </c>
      <c r="F1440" s="208">
        <v>3.8868999999999998</v>
      </c>
      <c r="G1440" s="208">
        <v>10.1942</v>
      </c>
      <c r="H1440" s="208">
        <v>51.659399999999998</v>
      </c>
      <c r="I1440" s="208">
        <v>18.3034</v>
      </c>
      <c r="J1440" s="208">
        <v>108.5445</v>
      </c>
      <c r="K1440" s="208">
        <v>21.325199999999999</v>
      </c>
      <c r="L1440" s="208">
        <v>14.8484</v>
      </c>
      <c r="M1440" s="208">
        <v>13.7226</v>
      </c>
    </row>
    <row r="1441" spans="1:13" x14ac:dyDescent="0.25">
      <c r="A1441" s="280">
        <v>44985</v>
      </c>
      <c r="B1441" s="102">
        <v>23</v>
      </c>
      <c r="C1441" s="208">
        <v>275.62200000000001</v>
      </c>
      <c r="D1441" s="208">
        <v>48.929699999999997</v>
      </c>
      <c r="E1441" s="208">
        <v>0.97240000000000004</v>
      </c>
      <c r="F1441" s="208">
        <v>3.5363000000000002</v>
      </c>
      <c r="G1441" s="208">
        <v>9.3991000000000007</v>
      </c>
      <c r="H1441" s="208">
        <v>47.014899999999997</v>
      </c>
      <c r="I1441" s="208">
        <v>16.626000000000001</v>
      </c>
      <c r="J1441" s="208">
        <v>101.55589999999999</v>
      </c>
      <c r="K1441" s="208">
        <v>19.936399999999999</v>
      </c>
      <c r="L1441" s="208">
        <v>15.055999999999999</v>
      </c>
      <c r="M1441" s="208">
        <v>12.5953</v>
      </c>
    </row>
    <row r="1442" spans="1:13" x14ac:dyDescent="0.25">
      <c r="A1442" s="280">
        <v>44985</v>
      </c>
      <c r="B1442" s="102">
        <v>24</v>
      </c>
      <c r="C1442" s="208">
        <v>257.16269999999997</v>
      </c>
      <c r="D1442" s="208">
        <v>44.2898</v>
      </c>
      <c r="E1442" s="208">
        <v>0.88090000000000002</v>
      </c>
      <c r="F1442" s="208">
        <v>3.2648999999999999</v>
      </c>
      <c r="G1442" s="208">
        <v>8.7236999999999991</v>
      </c>
      <c r="H1442" s="208">
        <v>42.985199999999999</v>
      </c>
      <c r="I1442" s="208">
        <v>15.195399999999999</v>
      </c>
      <c r="J1442" s="208">
        <v>95.783500000000004</v>
      </c>
      <c r="K1442" s="208">
        <v>19.217300000000002</v>
      </c>
      <c r="L1442" s="208">
        <v>15.179399999999999</v>
      </c>
      <c r="M1442" s="208">
        <v>11.6426</v>
      </c>
    </row>
    <row r="1443" spans="1:13" x14ac:dyDescent="0.25">
      <c r="A1443" s="280">
        <v>44986</v>
      </c>
      <c r="B1443" s="102">
        <v>1</v>
      </c>
      <c r="C1443" s="208">
        <v>246.1146</v>
      </c>
      <c r="D1443" s="208">
        <v>41.209899999999998</v>
      </c>
      <c r="E1443" s="208">
        <v>0.83109999999999995</v>
      </c>
      <c r="F1443" s="208">
        <v>3.0687000000000002</v>
      </c>
      <c r="G1443" s="208">
        <v>8.3831000000000007</v>
      </c>
      <c r="H1443" s="208">
        <v>40.346499999999999</v>
      </c>
      <c r="I1443" s="208">
        <v>14.322900000000001</v>
      </c>
      <c r="J1443" s="208">
        <v>92.646299999999997</v>
      </c>
      <c r="K1443" s="208">
        <v>19.079000000000001</v>
      </c>
      <c r="L1443" s="208">
        <v>15.1373</v>
      </c>
      <c r="M1443" s="208">
        <v>11.0898</v>
      </c>
    </row>
    <row r="1444" spans="1:13" x14ac:dyDescent="0.25">
      <c r="A1444" s="280">
        <v>44986</v>
      </c>
      <c r="B1444" s="102">
        <v>2</v>
      </c>
      <c r="C1444" s="208">
        <v>239.72909999999999</v>
      </c>
      <c r="D1444" s="208">
        <v>39.293100000000003</v>
      </c>
      <c r="E1444" s="208">
        <v>0.80620000000000003</v>
      </c>
      <c r="F1444" s="208">
        <v>2.9723999999999999</v>
      </c>
      <c r="G1444" s="208">
        <v>8.1248000000000005</v>
      </c>
      <c r="H1444" s="208">
        <v>39.9133</v>
      </c>
      <c r="I1444" s="208">
        <v>13.888199999999999</v>
      </c>
      <c r="J1444" s="208">
        <v>90.13</v>
      </c>
      <c r="K1444" s="208">
        <v>18.933499999999999</v>
      </c>
      <c r="L1444" s="208">
        <v>14.779400000000001</v>
      </c>
      <c r="M1444" s="208">
        <v>10.888199999999999</v>
      </c>
    </row>
    <row r="1445" spans="1:13" x14ac:dyDescent="0.25">
      <c r="A1445" s="280">
        <v>44986</v>
      </c>
      <c r="B1445" s="102">
        <v>3</v>
      </c>
      <c r="C1445" s="208">
        <v>236.30629999999999</v>
      </c>
      <c r="D1445" s="208">
        <v>38.420200000000001</v>
      </c>
      <c r="E1445" s="208">
        <v>0.8085</v>
      </c>
      <c r="F1445" s="208">
        <v>2.9272999999999998</v>
      </c>
      <c r="G1445" s="208">
        <v>7.9968000000000004</v>
      </c>
      <c r="H1445" s="208">
        <v>40.413499999999999</v>
      </c>
      <c r="I1445" s="208">
        <v>13.569900000000001</v>
      </c>
      <c r="J1445" s="208">
        <v>88.909400000000005</v>
      </c>
      <c r="K1445" s="208">
        <v>19.375</v>
      </c>
      <c r="L1445" s="208">
        <v>13.0166</v>
      </c>
      <c r="M1445" s="208">
        <v>10.8691</v>
      </c>
    </row>
    <row r="1446" spans="1:13" x14ac:dyDescent="0.25">
      <c r="A1446" s="280">
        <v>44986</v>
      </c>
      <c r="B1446" s="102">
        <v>4</v>
      </c>
      <c r="C1446" s="208">
        <v>236.17869999999999</v>
      </c>
      <c r="D1446" s="208">
        <v>38.183599999999998</v>
      </c>
      <c r="E1446" s="208">
        <v>0.81669999999999998</v>
      </c>
      <c r="F1446" s="208">
        <v>2.9519000000000002</v>
      </c>
      <c r="G1446" s="208">
        <v>8.0738000000000003</v>
      </c>
      <c r="H1446" s="208">
        <v>40.414000000000001</v>
      </c>
      <c r="I1446" s="208">
        <v>13.4872</v>
      </c>
      <c r="J1446" s="208">
        <v>89.262600000000006</v>
      </c>
      <c r="K1446" s="208">
        <v>19.517199999999999</v>
      </c>
      <c r="L1446" s="208">
        <v>12.45</v>
      </c>
      <c r="M1446" s="208">
        <v>11.021699999999999</v>
      </c>
    </row>
    <row r="1447" spans="1:13" x14ac:dyDescent="0.25">
      <c r="A1447" s="280">
        <v>44986</v>
      </c>
      <c r="B1447" s="102">
        <v>5</v>
      </c>
      <c r="C1447" s="208">
        <v>244.38329999999999</v>
      </c>
      <c r="D1447" s="208">
        <v>39.247700000000002</v>
      </c>
      <c r="E1447" s="208">
        <v>0.82399999999999995</v>
      </c>
      <c r="F1447" s="208">
        <v>3.1486000000000001</v>
      </c>
      <c r="G1447" s="208">
        <v>8.3693000000000008</v>
      </c>
      <c r="H1447" s="208">
        <v>42.136499999999998</v>
      </c>
      <c r="I1447" s="208">
        <v>13.8628</v>
      </c>
      <c r="J1447" s="208">
        <v>91.999899999999997</v>
      </c>
      <c r="K1447" s="208">
        <v>20.264800000000001</v>
      </c>
      <c r="L1447" s="208">
        <v>13.030900000000001</v>
      </c>
      <c r="M1447" s="208">
        <v>11.498799999999999</v>
      </c>
    </row>
    <row r="1448" spans="1:13" x14ac:dyDescent="0.25">
      <c r="A1448" s="280">
        <v>44986</v>
      </c>
      <c r="B1448" s="102">
        <v>6</v>
      </c>
      <c r="C1448" s="208">
        <v>263.06880000000001</v>
      </c>
      <c r="D1448" s="208">
        <v>42.2821</v>
      </c>
      <c r="E1448" s="208">
        <v>0.92889999999999995</v>
      </c>
      <c r="F1448" s="208">
        <v>3.4824999999999999</v>
      </c>
      <c r="G1448" s="208">
        <v>9.2733000000000008</v>
      </c>
      <c r="H1448" s="208">
        <v>47.262099999999997</v>
      </c>
      <c r="I1448" s="208">
        <v>14.8401</v>
      </c>
      <c r="J1448" s="208">
        <v>97.501300000000001</v>
      </c>
      <c r="K1448" s="208">
        <v>21.607600000000001</v>
      </c>
      <c r="L1448" s="208">
        <v>13.344200000000001</v>
      </c>
      <c r="M1448" s="208">
        <v>12.5467</v>
      </c>
    </row>
    <row r="1449" spans="1:13" x14ac:dyDescent="0.25">
      <c r="A1449" s="280">
        <v>44986</v>
      </c>
      <c r="B1449" s="102">
        <v>7</v>
      </c>
      <c r="C1449" s="208">
        <v>290.17950000000002</v>
      </c>
      <c r="D1449" s="208">
        <v>47.568600000000004</v>
      </c>
      <c r="E1449" s="208">
        <v>1.4899</v>
      </c>
      <c r="F1449" s="208">
        <v>3.9716999999999998</v>
      </c>
      <c r="G1449" s="208">
        <v>10.5733</v>
      </c>
      <c r="H1449" s="208">
        <v>53.559699999999999</v>
      </c>
      <c r="I1449" s="208">
        <v>16.309999999999999</v>
      </c>
      <c r="J1449" s="208">
        <v>106.4145</v>
      </c>
      <c r="K1449" s="208">
        <v>23.061900000000001</v>
      </c>
      <c r="L1449" s="208">
        <v>13.190899999999999</v>
      </c>
      <c r="M1449" s="208">
        <v>14.039</v>
      </c>
    </row>
    <row r="1450" spans="1:13" x14ac:dyDescent="0.25">
      <c r="A1450" s="280">
        <v>44986</v>
      </c>
      <c r="B1450" s="102">
        <v>8</v>
      </c>
      <c r="C1450" s="208">
        <v>307.50729999999999</v>
      </c>
      <c r="D1450" s="208">
        <v>52.750599999999999</v>
      </c>
      <c r="E1450" s="208">
        <v>1.5247999999999999</v>
      </c>
      <c r="F1450" s="208">
        <v>4.2474999999999996</v>
      </c>
      <c r="G1450" s="208">
        <v>11.163600000000001</v>
      </c>
      <c r="H1450" s="208">
        <v>55.3215</v>
      </c>
      <c r="I1450" s="208">
        <v>16.776399999999999</v>
      </c>
      <c r="J1450" s="208">
        <v>114.2795</v>
      </c>
      <c r="K1450" s="208">
        <v>24.117000000000001</v>
      </c>
      <c r="L1450" s="208">
        <v>12.2037</v>
      </c>
      <c r="M1450" s="208">
        <v>15.1227</v>
      </c>
    </row>
    <row r="1451" spans="1:13" x14ac:dyDescent="0.25">
      <c r="A1451" s="280">
        <v>44986</v>
      </c>
      <c r="B1451" s="102">
        <v>9</v>
      </c>
      <c r="C1451" s="208">
        <v>306.94319999999999</v>
      </c>
      <c r="D1451" s="208">
        <v>52.577300000000001</v>
      </c>
      <c r="E1451" s="208">
        <v>1.4045000000000001</v>
      </c>
      <c r="F1451" s="208">
        <v>4.1646999999999998</v>
      </c>
      <c r="G1451" s="208">
        <v>10.2545</v>
      </c>
      <c r="H1451" s="208">
        <v>55.309800000000003</v>
      </c>
      <c r="I1451" s="208">
        <v>16.9892</v>
      </c>
      <c r="J1451" s="208">
        <v>115.6554</v>
      </c>
      <c r="K1451" s="208">
        <v>23.424399999999999</v>
      </c>
      <c r="L1451" s="208">
        <v>12.3775</v>
      </c>
      <c r="M1451" s="208">
        <v>14.7859</v>
      </c>
    </row>
    <row r="1452" spans="1:13" x14ac:dyDescent="0.25">
      <c r="A1452" s="280">
        <v>44986</v>
      </c>
      <c r="B1452" s="102">
        <v>10</v>
      </c>
      <c r="C1452" s="208">
        <v>297.85759999999999</v>
      </c>
      <c r="D1452" s="208">
        <v>51.357199999999999</v>
      </c>
      <c r="E1452" s="208">
        <v>1.3718999999999999</v>
      </c>
      <c r="F1452" s="208">
        <v>3.8733</v>
      </c>
      <c r="G1452" s="208">
        <v>8.8871000000000002</v>
      </c>
      <c r="H1452" s="208">
        <v>53.339700000000001</v>
      </c>
      <c r="I1452" s="208">
        <v>17.088899999999999</v>
      </c>
      <c r="J1452" s="208">
        <v>114.1837</v>
      </c>
      <c r="K1452" s="208">
        <v>21.045100000000001</v>
      </c>
      <c r="L1452" s="208">
        <v>12.0794</v>
      </c>
      <c r="M1452" s="208">
        <v>14.6313</v>
      </c>
    </row>
    <row r="1453" spans="1:13" x14ac:dyDescent="0.25">
      <c r="A1453" s="280">
        <v>44986</v>
      </c>
      <c r="B1453" s="102">
        <v>11</v>
      </c>
      <c r="C1453" s="208">
        <v>289.68639999999999</v>
      </c>
      <c r="D1453" s="208">
        <v>50.118600000000001</v>
      </c>
      <c r="E1453" s="208">
        <v>1.3509</v>
      </c>
      <c r="F1453" s="208">
        <v>3.5909</v>
      </c>
      <c r="G1453" s="208">
        <v>7.5265000000000004</v>
      </c>
      <c r="H1453" s="208">
        <v>51.103499999999997</v>
      </c>
      <c r="I1453" s="208">
        <v>16.789000000000001</v>
      </c>
      <c r="J1453" s="208">
        <v>112.9008</v>
      </c>
      <c r="K1453" s="208">
        <v>20.009799999999998</v>
      </c>
      <c r="L1453" s="208">
        <v>12.1637</v>
      </c>
      <c r="M1453" s="208">
        <v>14.1327</v>
      </c>
    </row>
    <row r="1454" spans="1:13" x14ac:dyDescent="0.25">
      <c r="A1454" s="280">
        <v>44986</v>
      </c>
      <c r="B1454" s="102">
        <v>12</v>
      </c>
      <c r="C1454" s="208">
        <v>282.21730000000002</v>
      </c>
      <c r="D1454" s="208">
        <v>49.019799999999996</v>
      </c>
      <c r="E1454" s="208">
        <v>1.3045</v>
      </c>
      <c r="F1454" s="208">
        <v>3.3681999999999999</v>
      </c>
      <c r="G1454" s="208">
        <v>6.6359000000000004</v>
      </c>
      <c r="H1454" s="208">
        <v>49.508400000000002</v>
      </c>
      <c r="I1454" s="208">
        <v>16.601400000000002</v>
      </c>
      <c r="J1454" s="208">
        <v>111.2717</v>
      </c>
      <c r="K1454" s="208">
        <v>18.902100000000001</v>
      </c>
      <c r="L1454" s="208">
        <v>11.9308</v>
      </c>
      <c r="M1454" s="208">
        <v>13.6745</v>
      </c>
    </row>
    <row r="1455" spans="1:13" x14ac:dyDescent="0.25">
      <c r="A1455" s="280">
        <v>44986</v>
      </c>
      <c r="B1455" s="102">
        <v>13</v>
      </c>
      <c r="C1455" s="208">
        <v>275.61649999999997</v>
      </c>
      <c r="D1455" s="208">
        <v>48.026000000000003</v>
      </c>
      <c r="E1455" s="208">
        <v>1.2743</v>
      </c>
      <c r="F1455" s="208">
        <v>3.2170999999999998</v>
      </c>
      <c r="G1455" s="208">
        <v>5.9196999999999997</v>
      </c>
      <c r="H1455" s="208">
        <v>48.173299999999998</v>
      </c>
      <c r="I1455" s="208">
        <v>16.187799999999999</v>
      </c>
      <c r="J1455" s="208">
        <v>109.53530000000001</v>
      </c>
      <c r="K1455" s="208">
        <v>18.5547</v>
      </c>
      <c r="L1455" s="208">
        <v>11.3688</v>
      </c>
      <c r="M1455" s="208">
        <v>13.359500000000001</v>
      </c>
    </row>
    <row r="1456" spans="1:13" x14ac:dyDescent="0.25">
      <c r="A1456" s="280">
        <v>44986</v>
      </c>
      <c r="B1456" s="102">
        <v>14</v>
      </c>
      <c r="C1456" s="208">
        <v>271.24</v>
      </c>
      <c r="D1456" s="208">
        <v>46.607799999999997</v>
      </c>
      <c r="E1456" s="208">
        <v>1.2236</v>
      </c>
      <c r="F1456" s="208">
        <v>3.1194000000000002</v>
      </c>
      <c r="G1456" s="208">
        <v>5.9336000000000002</v>
      </c>
      <c r="H1456" s="208">
        <v>47.87</v>
      </c>
      <c r="I1456" s="208">
        <v>16.102499999999999</v>
      </c>
      <c r="J1456" s="208">
        <v>107.741</v>
      </c>
      <c r="K1456" s="208">
        <v>18.089600000000001</v>
      </c>
      <c r="L1456" s="208">
        <v>11.4765</v>
      </c>
      <c r="M1456" s="208">
        <v>13.076000000000001</v>
      </c>
    </row>
    <row r="1457" spans="1:13" x14ac:dyDescent="0.25">
      <c r="A1457" s="280">
        <v>44986</v>
      </c>
      <c r="B1457" s="102">
        <v>15</v>
      </c>
      <c r="C1457" s="208">
        <v>268.67680000000001</v>
      </c>
      <c r="D1457" s="208">
        <v>45.475299999999997</v>
      </c>
      <c r="E1457" s="208">
        <v>1.1382000000000001</v>
      </c>
      <c r="F1457" s="208">
        <v>3.1797</v>
      </c>
      <c r="G1457" s="208">
        <v>6.1355000000000004</v>
      </c>
      <c r="H1457" s="208">
        <v>47.468000000000004</v>
      </c>
      <c r="I1457" s="208">
        <v>16.201499999999999</v>
      </c>
      <c r="J1457" s="208">
        <v>107.1734</v>
      </c>
      <c r="K1457" s="208">
        <v>17.667100000000001</v>
      </c>
      <c r="L1457" s="208">
        <v>11.3728</v>
      </c>
      <c r="M1457" s="208">
        <v>12.8653</v>
      </c>
    </row>
    <row r="1458" spans="1:13" x14ac:dyDescent="0.25">
      <c r="A1458" s="280">
        <v>44986</v>
      </c>
      <c r="B1458" s="102">
        <v>16</v>
      </c>
      <c r="C1458" s="208">
        <v>271.0292</v>
      </c>
      <c r="D1458" s="208">
        <v>45.787700000000001</v>
      </c>
      <c r="E1458" s="208">
        <v>1.1988000000000001</v>
      </c>
      <c r="F1458" s="208">
        <v>3.286</v>
      </c>
      <c r="G1458" s="208">
        <v>7.0572999999999997</v>
      </c>
      <c r="H1458" s="208">
        <v>47.845599999999997</v>
      </c>
      <c r="I1458" s="208">
        <v>16.427800000000001</v>
      </c>
      <c r="J1458" s="208">
        <v>107.2418</v>
      </c>
      <c r="K1458" s="208">
        <v>17.432600000000001</v>
      </c>
      <c r="L1458" s="208">
        <v>11.843299999999999</v>
      </c>
      <c r="M1458" s="208">
        <v>12.908300000000001</v>
      </c>
    </row>
    <row r="1459" spans="1:13" x14ac:dyDescent="0.25">
      <c r="A1459" s="280">
        <v>44986</v>
      </c>
      <c r="B1459" s="102">
        <v>17</v>
      </c>
      <c r="C1459" s="208">
        <v>279.6549</v>
      </c>
      <c r="D1459" s="208">
        <v>47.465200000000003</v>
      </c>
      <c r="E1459" s="208">
        <v>0.98080000000000001</v>
      </c>
      <c r="F1459" s="208">
        <v>3.5533000000000001</v>
      </c>
      <c r="G1459" s="208">
        <v>8.39</v>
      </c>
      <c r="H1459" s="208">
        <v>49.200400000000002</v>
      </c>
      <c r="I1459" s="208">
        <v>17.099699999999999</v>
      </c>
      <c r="J1459" s="208">
        <v>109.2086</v>
      </c>
      <c r="K1459" s="208">
        <v>18.4635</v>
      </c>
      <c r="L1459" s="208">
        <v>11.8079</v>
      </c>
      <c r="M1459" s="208">
        <v>13.4855</v>
      </c>
    </row>
    <row r="1460" spans="1:13" x14ac:dyDescent="0.25">
      <c r="A1460" s="280">
        <v>44986</v>
      </c>
      <c r="B1460" s="102">
        <v>18</v>
      </c>
      <c r="C1460" s="208">
        <v>298.39659999999998</v>
      </c>
      <c r="D1460" s="208">
        <v>51.185299999999998</v>
      </c>
      <c r="E1460" s="208">
        <v>0.96460000000000001</v>
      </c>
      <c r="F1460" s="208">
        <v>3.9220999999999999</v>
      </c>
      <c r="G1460" s="208">
        <v>9.8775999999999993</v>
      </c>
      <c r="H1460" s="208">
        <v>53.238999999999997</v>
      </c>
      <c r="I1460" s="208">
        <v>18.3476</v>
      </c>
      <c r="J1460" s="208">
        <v>113.57250000000001</v>
      </c>
      <c r="K1460" s="208">
        <v>21.384799999999998</v>
      </c>
      <c r="L1460" s="208">
        <v>11.9129</v>
      </c>
      <c r="M1460" s="208">
        <v>13.9902</v>
      </c>
    </row>
    <row r="1461" spans="1:13" x14ac:dyDescent="0.25">
      <c r="A1461" s="280">
        <v>44986</v>
      </c>
      <c r="B1461" s="102">
        <v>19</v>
      </c>
      <c r="C1461" s="208">
        <v>319.17250000000001</v>
      </c>
      <c r="D1461" s="208">
        <v>55.987400000000001</v>
      </c>
      <c r="E1461" s="208">
        <v>1.0596000000000001</v>
      </c>
      <c r="F1461" s="208">
        <v>4.2994000000000003</v>
      </c>
      <c r="G1461" s="208">
        <v>11.045500000000001</v>
      </c>
      <c r="H1461" s="208">
        <v>57.0289</v>
      </c>
      <c r="I1461" s="208">
        <v>20.497699999999998</v>
      </c>
      <c r="J1461" s="208">
        <v>116.69710000000001</v>
      </c>
      <c r="K1461" s="208">
        <v>23.474399999999999</v>
      </c>
      <c r="L1461" s="208">
        <v>14.132400000000001</v>
      </c>
      <c r="M1461" s="208">
        <v>14.950100000000001</v>
      </c>
    </row>
    <row r="1462" spans="1:13" x14ac:dyDescent="0.25">
      <c r="A1462" s="280">
        <v>44986</v>
      </c>
      <c r="B1462" s="102">
        <v>20</v>
      </c>
      <c r="C1462" s="208">
        <v>317.73390000000001</v>
      </c>
      <c r="D1462" s="208">
        <v>55.837499999999999</v>
      </c>
      <c r="E1462" s="208">
        <v>1.0868</v>
      </c>
      <c r="F1462" s="208">
        <v>4.2563000000000004</v>
      </c>
      <c r="G1462" s="208">
        <v>10.8636</v>
      </c>
      <c r="H1462" s="208">
        <v>56.797899999999998</v>
      </c>
      <c r="I1462" s="208">
        <v>20.825500000000002</v>
      </c>
      <c r="J1462" s="208">
        <v>114.8424</v>
      </c>
      <c r="K1462" s="208">
        <v>23.4847</v>
      </c>
      <c r="L1462" s="208">
        <v>14.882999999999999</v>
      </c>
      <c r="M1462" s="208">
        <v>14.856199999999999</v>
      </c>
    </row>
    <row r="1463" spans="1:13" x14ac:dyDescent="0.25">
      <c r="A1463" s="280">
        <v>44986</v>
      </c>
      <c r="B1463" s="102">
        <v>21</v>
      </c>
      <c r="C1463" s="208">
        <v>309.11750000000001</v>
      </c>
      <c r="D1463" s="208">
        <v>54.436300000000003</v>
      </c>
      <c r="E1463" s="208">
        <v>1.0586</v>
      </c>
      <c r="F1463" s="208">
        <v>4.0768000000000004</v>
      </c>
      <c r="G1463" s="208">
        <v>10.5136</v>
      </c>
      <c r="H1463" s="208">
        <v>55.024799999999999</v>
      </c>
      <c r="I1463" s="208">
        <v>20.395099999999999</v>
      </c>
      <c r="J1463" s="208">
        <v>111.6117</v>
      </c>
      <c r="K1463" s="208">
        <v>23.052900000000001</v>
      </c>
      <c r="L1463" s="208">
        <v>14.5876</v>
      </c>
      <c r="M1463" s="208">
        <v>14.360099999999999</v>
      </c>
    </row>
    <row r="1464" spans="1:13" x14ac:dyDescent="0.25">
      <c r="A1464" s="280">
        <v>44986</v>
      </c>
      <c r="B1464" s="102">
        <v>22</v>
      </c>
      <c r="C1464" s="208">
        <v>295.03379999999999</v>
      </c>
      <c r="D1464" s="208">
        <v>51.852800000000002</v>
      </c>
      <c r="E1464" s="208">
        <v>0.99380000000000002</v>
      </c>
      <c r="F1464" s="208">
        <v>3.8639000000000001</v>
      </c>
      <c r="G1464" s="208">
        <v>9.8992000000000004</v>
      </c>
      <c r="H1464" s="208">
        <v>51.7348</v>
      </c>
      <c r="I1464" s="208">
        <v>19.220500000000001</v>
      </c>
      <c r="J1464" s="208">
        <v>107.4983</v>
      </c>
      <c r="K1464" s="208">
        <v>21.889399999999998</v>
      </c>
      <c r="L1464" s="208">
        <v>14.767099999999999</v>
      </c>
      <c r="M1464" s="208">
        <v>13.314</v>
      </c>
    </row>
    <row r="1465" spans="1:13" x14ac:dyDescent="0.25">
      <c r="A1465" s="280">
        <v>44986</v>
      </c>
      <c r="B1465" s="102">
        <v>23</v>
      </c>
      <c r="C1465" s="208">
        <v>274.53410000000002</v>
      </c>
      <c r="D1465" s="208">
        <v>47.909199999999998</v>
      </c>
      <c r="E1465" s="208">
        <v>0.95589999999999997</v>
      </c>
      <c r="F1465" s="208">
        <v>3.4788999999999999</v>
      </c>
      <c r="G1465" s="208">
        <v>8.9568999999999992</v>
      </c>
      <c r="H1465" s="208">
        <v>47.525799999999997</v>
      </c>
      <c r="I1465" s="208">
        <v>17.449100000000001</v>
      </c>
      <c r="J1465" s="208">
        <v>100.49379999999999</v>
      </c>
      <c r="K1465" s="208">
        <v>20.7087</v>
      </c>
      <c r="L1465" s="208">
        <v>14.8432</v>
      </c>
      <c r="M1465" s="208">
        <v>12.2126</v>
      </c>
    </row>
    <row r="1466" spans="1:13" x14ac:dyDescent="0.25">
      <c r="A1466" s="280">
        <v>44986</v>
      </c>
      <c r="B1466" s="102">
        <v>24</v>
      </c>
      <c r="C1466" s="208">
        <v>256.88850000000002</v>
      </c>
      <c r="D1466" s="208">
        <v>43.444499999999998</v>
      </c>
      <c r="E1466" s="208">
        <v>0.86909999999999998</v>
      </c>
      <c r="F1466" s="208">
        <v>3.2187999999999999</v>
      </c>
      <c r="G1466" s="208">
        <v>8.2743000000000002</v>
      </c>
      <c r="H1466" s="208">
        <v>43.531399999999998</v>
      </c>
      <c r="I1466" s="208">
        <v>15.9558</v>
      </c>
      <c r="J1466" s="208">
        <v>94.709400000000002</v>
      </c>
      <c r="K1466" s="208">
        <v>20.138400000000001</v>
      </c>
      <c r="L1466" s="208">
        <v>15.2903</v>
      </c>
      <c r="M1466" s="208">
        <v>11.4565</v>
      </c>
    </row>
    <row r="1467" spans="1:13" x14ac:dyDescent="0.25">
      <c r="A1467" s="280">
        <v>44987</v>
      </c>
      <c r="B1467" s="102">
        <v>1</v>
      </c>
      <c r="C1467" s="208">
        <v>244.74860000000001</v>
      </c>
      <c r="D1467" s="208">
        <v>40.020899999999997</v>
      </c>
      <c r="E1467" s="208">
        <v>0.83850000000000002</v>
      </c>
      <c r="F1467" s="208">
        <v>3.0390999999999999</v>
      </c>
      <c r="G1467" s="208">
        <v>7.9035000000000002</v>
      </c>
      <c r="H1467" s="208">
        <v>40.831400000000002</v>
      </c>
      <c r="I1467" s="208">
        <v>14.995200000000001</v>
      </c>
      <c r="J1467" s="208">
        <v>90.896000000000001</v>
      </c>
      <c r="K1467" s="208">
        <v>20.0685</v>
      </c>
      <c r="L1467" s="208">
        <v>15.1442</v>
      </c>
      <c r="M1467" s="208">
        <v>11.0113</v>
      </c>
    </row>
    <row r="1468" spans="1:13" x14ac:dyDescent="0.25">
      <c r="A1468" s="280">
        <v>44987</v>
      </c>
      <c r="B1468" s="102">
        <v>2</v>
      </c>
      <c r="C1468" s="208">
        <v>237.96559999999999</v>
      </c>
      <c r="D1468" s="208">
        <v>38.291899999999998</v>
      </c>
      <c r="E1468" s="208">
        <v>0.79290000000000005</v>
      </c>
      <c r="F1468" s="208">
        <v>2.9266999999999999</v>
      </c>
      <c r="G1468" s="208">
        <v>7.6860999999999997</v>
      </c>
      <c r="H1468" s="208">
        <v>39.835900000000002</v>
      </c>
      <c r="I1468" s="208">
        <v>14.5488</v>
      </c>
      <c r="J1468" s="208">
        <v>88.357600000000005</v>
      </c>
      <c r="K1468" s="208">
        <v>20.047499999999999</v>
      </c>
      <c r="L1468" s="208">
        <v>14.6182</v>
      </c>
      <c r="M1468" s="208">
        <v>10.86</v>
      </c>
    </row>
    <row r="1469" spans="1:13" x14ac:dyDescent="0.25">
      <c r="A1469" s="280">
        <v>44987</v>
      </c>
      <c r="B1469" s="102">
        <v>3</v>
      </c>
      <c r="C1469" s="208">
        <v>233.83099999999999</v>
      </c>
      <c r="D1469" s="208">
        <v>37.003599999999999</v>
      </c>
      <c r="E1469" s="208">
        <v>0.79449999999999998</v>
      </c>
      <c r="F1469" s="208">
        <v>2.8992</v>
      </c>
      <c r="G1469" s="208">
        <v>7.6306000000000003</v>
      </c>
      <c r="H1469" s="208">
        <v>39.215499999999999</v>
      </c>
      <c r="I1469" s="208">
        <v>14.232799999999999</v>
      </c>
      <c r="J1469" s="208">
        <v>87.005300000000005</v>
      </c>
      <c r="K1469" s="208">
        <v>20.3109</v>
      </c>
      <c r="L1469" s="208">
        <v>13.9078</v>
      </c>
      <c r="M1469" s="208">
        <v>10.8308</v>
      </c>
    </row>
    <row r="1470" spans="1:13" x14ac:dyDescent="0.25">
      <c r="A1470" s="280">
        <v>44987</v>
      </c>
      <c r="B1470" s="102">
        <v>4</v>
      </c>
      <c r="C1470" s="208">
        <v>233.69890000000001</v>
      </c>
      <c r="D1470" s="208">
        <v>36.875300000000003</v>
      </c>
      <c r="E1470" s="208">
        <v>0.81399999999999995</v>
      </c>
      <c r="F1470" s="208">
        <v>2.9129999999999998</v>
      </c>
      <c r="G1470" s="208">
        <v>7.6847000000000003</v>
      </c>
      <c r="H1470" s="208">
        <v>39.770099999999999</v>
      </c>
      <c r="I1470" s="208">
        <v>14.198499999999999</v>
      </c>
      <c r="J1470" s="208">
        <v>87.310500000000005</v>
      </c>
      <c r="K1470" s="208">
        <v>20.643000000000001</v>
      </c>
      <c r="L1470" s="208">
        <v>12.564500000000001</v>
      </c>
      <c r="M1470" s="208">
        <v>10.9253</v>
      </c>
    </row>
    <row r="1471" spans="1:13" x14ac:dyDescent="0.25">
      <c r="A1471" s="280">
        <v>44987</v>
      </c>
      <c r="B1471" s="102">
        <v>5</v>
      </c>
      <c r="C1471" s="208">
        <v>241.98240000000001</v>
      </c>
      <c r="D1471" s="208">
        <v>37.832900000000002</v>
      </c>
      <c r="E1471" s="208">
        <v>0.81759999999999999</v>
      </c>
      <c r="F1471" s="208">
        <v>3.0975000000000001</v>
      </c>
      <c r="G1471" s="208">
        <v>8.0283999999999995</v>
      </c>
      <c r="H1471" s="208">
        <v>41.362900000000003</v>
      </c>
      <c r="I1471" s="208">
        <v>14.616300000000001</v>
      </c>
      <c r="J1471" s="208">
        <v>90.218100000000007</v>
      </c>
      <c r="K1471" s="208">
        <v>21.814699999999998</v>
      </c>
      <c r="L1471" s="208">
        <v>12.7949</v>
      </c>
      <c r="M1471" s="208">
        <v>11.399100000000001</v>
      </c>
    </row>
    <row r="1472" spans="1:13" x14ac:dyDescent="0.25">
      <c r="A1472" s="280">
        <v>44987</v>
      </c>
      <c r="B1472" s="102">
        <v>6</v>
      </c>
      <c r="C1472" s="208">
        <v>261.4665</v>
      </c>
      <c r="D1472" s="208">
        <v>40.705800000000004</v>
      </c>
      <c r="E1472" s="208">
        <v>0.89049999999999996</v>
      </c>
      <c r="F1472" s="208">
        <v>3.4256000000000002</v>
      </c>
      <c r="G1472" s="208">
        <v>8.8850999999999996</v>
      </c>
      <c r="H1472" s="208">
        <v>46.744399999999999</v>
      </c>
      <c r="I1472" s="208">
        <v>15.761100000000001</v>
      </c>
      <c r="J1472" s="208">
        <v>95.953800000000001</v>
      </c>
      <c r="K1472" s="208">
        <v>23.406500000000001</v>
      </c>
      <c r="L1472" s="208">
        <v>13.162800000000001</v>
      </c>
      <c r="M1472" s="208">
        <v>12.530900000000001</v>
      </c>
    </row>
    <row r="1473" spans="1:13" x14ac:dyDescent="0.25">
      <c r="A1473" s="280">
        <v>44987</v>
      </c>
      <c r="B1473" s="102">
        <v>7</v>
      </c>
      <c r="C1473" s="208">
        <v>287.7482</v>
      </c>
      <c r="D1473" s="208">
        <v>45.622599999999998</v>
      </c>
      <c r="E1473" s="208">
        <v>1.5119</v>
      </c>
      <c r="F1473" s="208">
        <v>3.8759999999999999</v>
      </c>
      <c r="G1473" s="208">
        <v>9.9895999999999994</v>
      </c>
      <c r="H1473" s="208">
        <v>52.987400000000001</v>
      </c>
      <c r="I1473" s="208">
        <v>17.058700000000002</v>
      </c>
      <c r="J1473" s="208">
        <v>105.09139999999999</v>
      </c>
      <c r="K1473" s="208">
        <v>24.9207</v>
      </c>
      <c r="L1473" s="208">
        <v>12.710699999999999</v>
      </c>
      <c r="M1473" s="208">
        <v>13.979200000000001</v>
      </c>
    </row>
    <row r="1474" spans="1:13" x14ac:dyDescent="0.25">
      <c r="A1474" s="280">
        <v>44987</v>
      </c>
      <c r="B1474" s="102">
        <v>8</v>
      </c>
      <c r="C1474" s="208">
        <v>304.0865</v>
      </c>
      <c r="D1474" s="208">
        <v>50.236400000000003</v>
      </c>
      <c r="E1474" s="208">
        <v>1.5728</v>
      </c>
      <c r="F1474" s="208">
        <v>4.0922000000000001</v>
      </c>
      <c r="G1474" s="208">
        <v>10.7607</v>
      </c>
      <c r="H1474" s="208">
        <v>55.678899999999999</v>
      </c>
      <c r="I1474" s="208">
        <v>17.336600000000001</v>
      </c>
      <c r="J1474" s="208">
        <v>113.3978</v>
      </c>
      <c r="K1474" s="208">
        <v>24.425000000000001</v>
      </c>
      <c r="L1474" s="208">
        <v>11.5764</v>
      </c>
      <c r="M1474" s="208">
        <v>15.0097</v>
      </c>
    </row>
    <row r="1475" spans="1:13" x14ac:dyDescent="0.25">
      <c r="A1475" s="280">
        <v>44987</v>
      </c>
      <c r="B1475" s="102">
        <v>9</v>
      </c>
      <c r="C1475" s="208">
        <v>300.34480000000002</v>
      </c>
      <c r="D1475" s="208">
        <v>49.990900000000003</v>
      </c>
      <c r="E1475" s="208">
        <v>1.4790000000000001</v>
      </c>
      <c r="F1475" s="208">
        <v>3.9851999999999999</v>
      </c>
      <c r="G1475" s="208">
        <v>9.6414000000000009</v>
      </c>
      <c r="H1475" s="208">
        <v>54.846600000000002</v>
      </c>
      <c r="I1475" s="208">
        <v>16.716799999999999</v>
      </c>
      <c r="J1475" s="208">
        <v>114.4389</v>
      </c>
      <c r="K1475" s="208">
        <v>21.927299999999999</v>
      </c>
      <c r="L1475" s="208">
        <v>12.5839</v>
      </c>
      <c r="M1475" s="208">
        <v>14.7348</v>
      </c>
    </row>
    <row r="1476" spans="1:13" x14ac:dyDescent="0.25">
      <c r="A1476" s="280">
        <v>44987</v>
      </c>
      <c r="B1476" s="102">
        <v>10</v>
      </c>
      <c r="C1476" s="208">
        <v>291.99200000000002</v>
      </c>
      <c r="D1476" s="208">
        <v>49.172499999999999</v>
      </c>
      <c r="E1476" s="208">
        <v>1.4154</v>
      </c>
      <c r="F1476" s="208">
        <v>3.6644999999999999</v>
      </c>
      <c r="G1476" s="208">
        <v>8.1382999999999992</v>
      </c>
      <c r="H1476" s="208">
        <v>52.522100000000002</v>
      </c>
      <c r="I1476" s="208">
        <v>16.474799999999998</v>
      </c>
      <c r="J1476" s="208">
        <v>112.64830000000001</v>
      </c>
      <c r="K1476" s="208">
        <v>20.2699</v>
      </c>
      <c r="L1476" s="208">
        <v>13.3583</v>
      </c>
      <c r="M1476" s="208">
        <v>14.3279</v>
      </c>
    </row>
    <row r="1477" spans="1:13" x14ac:dyDescent="0.25">
      <c r="A1477" s="280">
        <v>44987</v>
      </c>
      <c r="B1477" s="102">
        <v>11</v>
      </c>
      <c r="C1477" s="208">
        <v>283.5926</v>
      </c>
      <c r="D1477" s="208">
        <v>47.372199999999999</v>
      </c>
      <c r="E1477" s="208">
        <v>1.3504</v>
      </c>
      <c r="F1477" s="208">
        <v>3.4091</v>
      </c>
      <c r="G1477" s="208">
        <v>6.9667000000000003</v>
      </c>
      <c r="H1477" s="208">
        <v>50.563299999999998</v>
      </c>
      <c r="I1477" s="208">
        <v>16.2182</v>
      </c>
      <c r="J1477" s="208">
        <v>111.5304</v>
      </c>
      <c r="K1477" s="208">
        <v>19.166599999999999</v>
      </c>
      <c r="L1477" s="208">
        <v>13.224500000000001</v>
      </c>
      <c r="M1477" s="208">
        <v>13.7912</v>
      </c>
    </row>
    <row r="1478" spans="1:13" x14ac:dyDescent="0.25">
      <c r="A1478" s="280">
        <v>44987</v>
      </c>
      <c r="B1478" s="102">
        <v>12</v>
      </c>
      <c r="C1478" s="208">
        <v>275.71809999999999</v>
      </c>
      <c r="D1478" s="208">
        <v>46.052900000000001</v>
      </c>
      <c r="E1478" s="208">
        <v>1.2857000000000001</v>
      </c>
      <c r="F1478" s="208">
        <v>3.1339000000000001</v>
      </c>
      <c r="G1478" s="208">
        <v>6.0586000000000002</v>
      </c>
      <c r="H1478" s="208">
        <v>48.944099999999999</v>
      </c>
      <c r="I1478" s="208">
        <v>16.007000000000001</v>
      </c>
      <c r="J1478" s="208">
        <v>109.4318</v>
      </c>
      <c r="K1478" s="208">
        <v>18.072900000000001</v>
      </c>
      <c r="L1478" s="208">
        <v>13.526899999999999</v>
      </c>
      <c r="M1478" s="208">
        <v>13.2043</v>
      </c>
    </row>
    <row r="1479" spans="1:13" x14ac:dyDescent="0.25">
      <c r="A1479" s="280">
        <v>44987</v>
      </c>
      <c r="B1479" s="102">
        <v>13</v>
      </c>
      <c r="C1479" s="208">
        <v>267.34840000000003</v>
      </c>
      <c r="D1479" s="208">
        <v>44.720500000000001</v>
      </c>
      <c r="E1479" s="208">
        <v>1.2795000000000001</v>
      </c>
      <c r="F1479" s="208">
        <v>2.9786000000000001</v>
      </c>
      <c r="G1479" s="208">
        <v>5.5651999999999999</v>
      </c>
      <c r="H1479" s="208">
        <v>47.396000000000001</v>
      </c>
      <c r="I1479" s="208">
        <v>15.71</v>
      </c>
      <c r="J1479" s="208">
        <v>106.9999</v>
      </c>
      <c r="K1479" s="208">
        <v>17.135400000000001</v>
      </c>
      <c r="L1479" s="208">
        <v>12.830299999999999</v>
      </c>
      <c r="M1479" s="208">
        <v>12.733000000000001</v>
      </c>
    </row>
    <row r="1480" spans="1:13" x14ac:dyDescent="0.25">
      <c r="A1480" s="280">
        <v>44987</v>
      </c>
      <c r="B1480" s="102">
        <v>14</v>
      </c>
      <c r="C1480" s="208">
        <v>264.6284</v>
      </c>
      <c r="D1480" s="208">
        <v>44.292700000000004</v>
      </c>
      <c r="E1480" s="208">
        <v>1.2730999999999999</v>
      </c>
      <c r="F1480" s="208">
        <v>3.0379</v>
      </c>
      <c r="G1480" s="208">
        <v>5.6773999999999996</v>
      </c>
      <c r="H1480" s="208">
        <v>47.005699999999997</v>
      </c>
      <c r="I1480" s="208">
        <v>15.707700000000001</v>
      </c>
      <c r="J1480" s="208">
        <v>106.09220000000001</v>
      </c>
      <c r="K1480" s="208">
        <v>16.350899999999999</v>
      </c>
      <c r="L1480" s="208">
        <v>12.9422</v>
      </c>
      <c r="M1480" s="208">
        <v>12.2486</v>
      </c>
    </row>
    <row r="1481" spans="1:13" x14ac:dyDescent="0.25">
      <c r="A1481" s="280">
        <v>44987</v>
      </c>
      <c r="B1481" s="102">
        <v>15</v>
      </c>
      <c r="C1481" s="208">
        <v>260.7919</v>
      </c>
      <c r="D1481" s="208">
        <v>42.635399999999997</v>
      </c>
      <c r="E1481" s="208">
        <v>1.2381</v>
      </c>
      <c r="F1481" s="208">
        <v>2.9986999999999999</v>
      </c>
      <c r="G1481" s="208">
        <v>5.8963999999999999</v>
      </c>
      <c r="H1481" s="208">
        <v>45.865900000000003</v>
      </c>
      <c r="I1481" s="208">
        <v>15.531700000000001</v>
      </c>
      <c r="J1481" s="208">
        <v>105.2774</v>
      </c>
      <c r="K1481" s="208">
        <v>15.7576</v>
      </c>
      <c r="L1481" s="208">
        <v>13.277699999999999</v>
      </c>
      <c r="M1481" s="208">
        <v>12.313000000000001</v>
      </c>
    </row>
    <row r="1482" spans="1:13" x14ac:dyDescent="0.25">
      <c r="A1482" s="280">
        <v>44987</v>
      </c>
      <c r="B1482" s="102">
        <v>16</v>
      </c>
      <c r="C1482" s="208">
        <v>262.34570000000002</v>
      </c>
      <c r="D1482" s="208">
        <v>42.913600000000002</v>
      </c>
      <c r="E1482" s="208">
        <v>1.2284999999999999</v>
      </c>
      <c r="F1482" s="208">
        <v>3.0585</v>
      </c>
      <c r="G1482" s="208">
        <v>6.6325000000000003</v>
      </c>
      <c r="H1482" s="208">
        <v>45.441899999999997</v>
      </c>
      <c r="I1482" s="208">
        <v>15.6717</v>
      </c>
      <c r="J1482" s="208">
        <v>106.4785</v>
      </c>
      <c r="K1482" s="208">
        <v>15.792199999999999</v>
      </c>
      <c r="L1482" s="208">
        <v>12.760899999999999</v>
      </c>
      <c r="M1482" s="208">
        <v>12.3674</v>
      </c>
    </row>
    <row r="1483" spans="1:13" x14ac:dyDescent="0.25">
      <c r="A1483" s="280">
        <v>44987</v>
      </c>
      <c r="B1483" s="102">
        <v>17</v>
      </c>
      <c r="C1483" s="208">
        <v>270.9692</v>
      </c>
      <c r="D1483" s="208">
        <v>44.591200000000001</v>
      </c>
      <c r="E1483" s="208">
        <v>0.93410000000000004</v>
      </c>
      <c r="F1483" s="208">
        <v>3.2742</v>
      </c>
      <c r="G1483" s="208">
        <v>8.0183999999999997</v>
      </c>
      <c r="H1483" s="208">
        <v>46.726799999999997</v>
      </c>
      <c r="I1483" s="208">
        <v>16.313199999999998</v>
      </c>
      <c r="J1483" s="208">
        <v>108.1611</v>
      </c>
      <c r="K1483" s="208">
        <v>17.599299999999999</v>
      </c>
      <c r="L1483" s="208">
        <v>12.3675</v>
      </c>
      <c r="M1483" s="208">
        <v>12.9834</v>
      </c>
    </row>
    <row r="1484" spans="1:13" x14ac:dyDescent="0.25">
      <c r="A1484" s="280">
        <v>44987</v>
      </c>
      <c r="B1484" s="102">
        <v>18</v>
      </c>
      <c r="C1484" s="208">
        <v>286.32729999999998</v>
      </c>
      <c r="D1484" s="208">
        <v>47.9178</v>
      </c>
      <c r="E1484" s="208">
        <v>0.86399999999999999</v>
      </c>
      <c r="F1484" s="208">
        <v>3.6107</v>
      </c>
      <c r="G1484" s="208">
        <v>9.4191000000000003</v>
      </c>
      <c r="H1484" s="208">
        <v>50.236699999999999</v>
      </c>
      <c r="I1484" s="208">
        <v>17.353999999999999</v>
      </c>
      <c r="J1484" s="208">
        <v>110.9734</v>
      </c>
      <c r="K1484" s="208">
        <v>20.160799999999998</v>
      </c>
      <c r="L1484" s="208">
        <v>12.3086</v>
      </c>
      <c r="M1484" s="208">
        <v>13.482200000000001</v>
      </c>
    </row>
    <row r="1485" spans="1:13" x14ac:dyDescent="0.25">
      <c r="A1485" s="280">
        <v>44987</v>
      </c>
      <c r="B1485" s="102">
        <v>19</v>
      </c>
      <c r="C1485" s="208">
        <v>306.01319999999998</v>
      </c>
      <c r="D1485" s="208">
        <v>53.0077</v>
      </c>
      <c r="E1485" s="208">
        <v>1.0048999999999999</v>
      </c>
      <c r="F1485" s="208">
        <v>4.0568</v>
      </c>
      <c r="G1485" s="208">
        <v>10.425700000000001</v>
      </c>
      <c r="H1485" s="208">
        <v>53.921100000000003</v>
      </c>
      <c r="I1485" s="208">
        <v>19.395</v>
      </c>
      <c r="J1485" s="208">
        <v>113.6725</v>
      </c>
      <c r="K1485" s="208">
        <v>21.940300000000001</v>
      </c>
      <c r="L1485" s="208">
        <v>14.110200000000001</v>
      </c>
      <c r="M1485" s="208">
        <v>14.478999999999999</v>
      </c>
    </row>
    <row r="1486" spans="1:13" x14ac:dyDescent="0.25">
      <c r="A1486" s="280">
        <v>44987</v>
      </c>
      <c r="B1486" s="102">
        <v>20</v>
      </c>
      <c r="C1486" s="208">
        <v>304.8272</v>
      </c>
      <c r="D1486" s="208">
        <v>53.132100000000001</v>
      </c>
      <c r="E1486" s="208">
        <v>1.0213000000000001</v>
      </c>
      <c r="F1486" s="208">
        <v>4.0202</v>
      </c>
      <c r="G1486" s="208">
        <v>10.1225</v>
      </c>
      <c r="H1486" s="208">
        <v>54.331299999999999</v>
      </c>
      <c r="I1486" s="208">
        <v>19.781300000000002</v>
      </c>
      <c r="J1486" s="208">
        <v>111.42740000000001</v>
      </c>
      <c r="K1486" s="208">
        <v>22.008299999999998</v>
      </c>
      <c r="L1486" s="208">
        <v>14.5038</v>
      </c>
      <c r="M1486" s="208">
        <v>14.478999999999999</v>
      </c>
    </row>
    <row r="1487" spans="1:13" x14ac:dyDescent="0.25">
      <c r="A1487" s="280">
        <v>44987</v>
      </c>
      <c r="B1487" s="102">
        <v>21</v>
      </c>
      <c r="C1487" s="208">
        <v>296.0249</v>
      </c>
      <c r="D1487" s="208">
        <v>51.535499999999999</v>
      </c>
      <c r="E1487" s="208">
        <v>0.99309999999999998</v>
      </c>
      <c r="F1487" s="208">
        <v>3.9014000000000002</v>
      </c>
      <c r="G1487" s="208">
        <v>9.7840000000000007</v>
      </c>
      <c r="H1487" s="208">
        <v>52.615000000000002</v>
      </c>
      <c r="I1487" s="208">
        <v>19.372</v>
      </c>
      <c r="J1487" s="208">
        <v>108.0634</v>
      </c>
      <c r="K1487" s="208">
        <v>21.799700000000001</v>
      </c>
      <c r="L1487" s="208">
        <v>14.1082</v>
      </c>
      <c r="M1487" s="208">
        <v>13.852600000000001</v>
      </c>
    </row>
    <row r="1488" spans="1:13" x14ac:dyDescent="0.25">
      <c r="A1488" s="280">
        <v>44987</v>
      </c>
      <c r="B1488" s="102">
        <v>22</v>
      </c>
      <c r="C1488" s="208">
        <v>282.33580000000001</v>
      </c>
      <c r="D1488" s="208">
        <v>49.349400000000003</v>
      </c>
      <c r="E1488" s="208">
        <v>0.93089999999999995</v>
      </c>
      <c r="F1488" s="208">
        <v>3.5558999999999998</v>
      </c>
      <c r="G1488" s="208">
        <v>9.2500999999999998</v>
      </c>
      <c r="H1488" s="208">
        <v>49.101100000000002</v>
      </c>
      <c r="I1488" s="208">
        <v>18.3231</v>
      </c>
      <c r="J1488" s="208">
        <v>104.2452</v>
      </c>
      <c r="K1488" s="208">
        <v>20.798999999999999</v>
      </c>
      <c r="L1488" s="208">
        <v>13.927899999999999</v>
      </c>
      <c r="M1488" s="208">
        <v>12.853199999999999</v>
      </c>
    </row>
    <row r="1489" spans="1:13" x14ac:dyDescent="0.25">
      <c r="A1489" s="280">
        <v>44987</v>
      </c>
      <c r="B1489" s="102">
        <v>23</v>
      </c>
      <c r="C1489" s="208">
        <v>262.74299999999999</v>
      </c>
      <c r="D1489" s="208">
        <v>45.552100000000003</v>
      </c>
      <c r="E1489" s="208">
        <v>0.86339999999999995</v>
      </c>
      <c r="F1489" s="208">
        <v>3.2427000000000001</v>
      </c>
      <c r="G1489" s="208">
        <v>8.5412999999999997</v>
      </c>
      <c r="H1489" s="208">
        <v>44.6875</v>
      </c>
      <c r="I1489" s="208">
        <v>16.830100000000002</v>
      </c>
      <c r="J1489" s="208">
        <v>97.890500000000003</v>
      </c>
      <c r="K1489" s="208">
        <v>19.357099999999999</v>
      </c>
      <c r="L1489" s="208">
        <v>13.9108</v>
      </c>
      <c r="M1489" s="208">
        <v>11.8675</v>
      </c>
    </row>
    <row r="1490" spans="1:13" x14ac:dyDescent="0.25">
      <c r="A1490" s="280">
        <v>44987</v>
      </c>
      <c r="B1490" s="102">
        <v>24</v>
      </c>
      <c r="C1490" s="208">
        <v>245.2654</v>
      </c>
      <c r="D1490" s="208">
        <v>41.618099999999998</v>
      </c>
      <c r="E1490" s="208">
        <v>0.76559999999999995</v>
      </c>
      <c r="F1490" s="208">
        <v>3.0251000000000001</v>
      </c>
      <c r="G1490" s="208">
        <v>7.6830999999999996</v>
      </c>
      <c r="H1490" s="208">
        <v>41.032600000000002</v>
      </c>
      <c r="I1490" s="208">
        <v>15.5489</v>
      </c>
      <c r="J1490" s="208">
        <v>92.295100000000005</v>
      </c>
      <c r="K1490" s="208">
        <v>18.261900000000001</v>
      </c>
      <c r="L1490" s="208">
        <v>14.055300000000001</v>
      </c>
      <c r="M1490" s="208">
        <v>10.979699999999999</v>
      </c>
    </row>
    <row r="1491" spans="1:13" x14ac:dyDescent="0.25">
      <c r="A1491" s="280">
        <v>44988</v>
      </c>
      <c r="B1491" s="102">
        <v>1</v>
      </c>
      <c r="C1491" s="208">
        <v>233.8339</v>
      </c>
      <c r="D1491" s="208">
        <v>38.462299999999999</v>
      </c>
      <c r="E1491" s="208">
        <v>0.75180000000000002</v>
      </c>
      <c r="F1491" s="208">
        <v>2.8201999999999998</v>
      </c>
      <c r="G1491" s="208">
        <v>7.3091999999999997</v>
      </c>
      <c r="H1491" s="208">
        <v>38.583799999999997</v>
      </c>
      <c r="I1491" s="208">
        <v>14.6839</v>
      </c>
      <c r="J1491" s="208">
        <v>88.9375</v>
      </c>
      <c r="K1491" s="208">
        <v>17.813800000000001</v>
      </c>
      <c r="L1491" s="208">
        <v>14.0923</v>
      </c>
      <c r="M1491" s="208">
        <v>10.379099999999999</v>
      </c>
    </row>
    <row r="1492" spans="1:13" x14ac:dyDescent="0.25">
      <c r="A1492" s="280">
        <v>44988</v>
      </c>
      <c r="B1492" s="102">
        <v>2</v>
      </c>
      <c r="C1492" s="208">
        <v>227.02289999999999</v>
      </c>
      <c r="D1492" s="208">
        <v>36.698599999999999</v>
      </c>
      <c r="E1492" s="208">
        <v>0.74839999999999995</v>
      </c>
      <c r="F1492" s="208">
        <v>2.7296</v>
      </c>
      <c r="G1492" s="208">
        <v>7.1578999999999997</v>
      </c>
      <c r="H1492" s="208">
        <v>37.278399999999998</v>
      </c>
      <c r="I1492" s="208">
        <v>14.2095</v>
      </c>
      <c r="J1492" s="208">
        <v>86.4</v>
      </c>
      <c r="K1492" s="208">
        <v>17.805099999999999</v>
      </c>
      <c r="L1492" s="208">
        <v>13.7714</v>
      </c>
      <c r="M1492" s="208">
        <v>10.224</v>
      </c>
    </row>
    <row r="1493" spans="1:13" x14ac:dyDescent="0.25">
      <c r="A1493" s="280">
        <v>44988</v>
      </c>
      <c r="B1493" s="102">
        <v>3</v>
      </c>
      <c r="C1493" s="208">
        <v>222.3425</v>
      </c>
      <c r="D1493" s="208">
        <v>35.509</v>
      </c>
      <c r="E1493" s="208">
        <v>0.72819999999999996</v>
      </c>
      <c r="F1493" s="208">
        <v>2.6890999999999998</v>
      </c>
      <c r="G1493" s="208">
        <v>7.1097999999999999</v>
      </c>
      <c r="H1493" s="208">
        <v>37.0974</v>
      </c>
      <c r="I1493" s="208">
        <v>13.9377</v>
      </c>
      <c r="J1493" s="208">
        <v>85.651899999999998</v>
      </c>
      <c r="K1493" s="208">
        <v>17.877700000000001</v>
      </c>
      <c r="L1493" s="208">
        <v>11.6158</v>
      </c>
      <c r="M1493" s="208">
        <v>10.1259</v>
      </c>
    </row>
    <row r="1494" spans="1:13" x14ac:dyDescent="0.25">
      <c r="A1494" s="280">
        <v>44988</v>
      </c>
      <c r="B1494" s="102">
        <v>4</v>
      </c>
      <c r="C1494" s="208">
        <v>222.23939999999999</v>
      </c>
      <c r="D1494" s="208">
        <v>35.157800000000002</v>
      </c>
      <c r="E1494" s="208">
        <v>0.72919999999999996</v>
      </c>
      <c r="F1494" s="208">
        <v>2.7101000000000002</v>
      </c>
      <c r="G1494" s="208">
        <v>7.1669999999999998</v>
      </c>
      <c r="H1494" s="208">
        <v>37.195300000000003</v>
      </c>
      <c r="I1494" s="208">
        <v>13.928100000000001</v>
      </c>
      <c r="J1494" s="208">
        <v>85.917900000000003</v>
      </c>
      <c r="K1494" s="208">
        <v>18.015499999999999</v>
      </c>
      <c r="L1494" s="208">
        <v>11.1501</v>
      </c>
      <c r="M1494" s="208">
        <v>10.2684</v>
      </c>
    </row>
    <row r="1495" spans="1:13" x14ac:dyDescent="0.25">
      <c r="A1495" s="280">
        <v>44988</v>
      </c>
      <c r="B1495" s="102">
        <v>5</v>
      </c>
      <c r="C1495" s="208">
        <v>230.0592</v>
      </c>
      <c r="D1495" s="208">
        <v>36.215000000000003</v>
      </c>
      <c r="E1495" s="208">
        <v>0.74429999999999996</v>
      </c>
      <c r="F1495" s="208">
        <v>2.8839000000000001</v>
      </c>
      <c r="G1495" s="208">
        <v>7.3422999999999998</v>
      </c>
      <c r="H1495" s="208">
        <v>38.658700000000003</v>
      </c>
      <c r="I1495" s="208">
        <v>14.3773</v>
      </c>
      <c r="J1495" s="208">
        <v>88.835300000000004</v>
      </c>
      <c r="K1495" s="208">
        <v>18.740100000000002</v>
      </c>
      <c r="L1495" s="208">
        <v>11.683400000000001</v>
      </c>
      <c r="M1495" s="208">
        <v>10.578900000000001</v>
      </c>
    </row>
    <row r="1496" spans="1:13" x14ac:dyDescent="0.25">
      <c r="A1496" s="280">
        <v>44988</v>
      </c>
      <c r="B1496" s="102">
        <v>6</v>
      </c>
      <c r="C1496" s="208">
        <v>247.60980000000001</v>
      </c>
      <c r="D1496" s="208">
        <v>38.679299999999998</v>
      </c>
      <c r="E1496" s="208">
        <v>0.82669999999999999</v>
      </c>
      <c r="F1496" s="208">
        <v>3.1815000000000002</v>
      </c>
      <c r="G1496" s="208">
        <v>8.0855999999999995</v>
      </c>
      <c r="H1496" s="208">
        <v>43.774099999999997</v>
      </c>
      <c r="I1496" s="208">
        <v>15.5116</v>
      </c>
      <c r="J1496" s="208">
        <v>93.640299999999996</v>
      </c>
      <c r="K1496" s="208">
        <v>20.221599999999999</v>
      </c>
      <c r="L1496" s="208">
        <v>12.1608</v>
      </c>
      <c r="M1496" s="208">
        <v>11.5283</v>
      </c>
    </row>
    <row r="1497" spans="1:13" x14ac:dyDescent="0.25">
      <c r="A1497" s="280">
        <v>44988</v>
      </c>
      <c r="B1497" s="102">
        <v>7</v>
      </c>
      <c r="C1497" s="208">
        <v>271.64800000000002</v>
      </c>
      <c r="D1497" s="208">
        <v>43.503999999999998</v>
      </c>
      <c r="E1497" s="208">
        <v>0.94640000000000002</v>
      </c>
      <c r="F1497" s="208">
        <v>3.6463000000000001</v>
      </c>
      <c r="G1497" s="208">
        <v>9.1570999999999998</v>
      </c>
      <c r="H1497" s="208">
        <v>49.802399999999999</v>
      </c>
      <c r="I1497" s="208">
        <v>16.757000000000001</v>
      </c>
      <c r="J1497" s="208">
        <v>101.4378</v>
      </c>
      <c r="K1497" s="208">
        <v>21.536000000000001</v>
      </c>
      <c r="L1497" s="208">
        <v>11.9642</v>
      </c>
      <c r="M1497" s="208">
        <v>12.896800000000001</v>
      </c>
    </row>
    <row r="1498" spans="1:13" x14ac:dyDescent="0.25">
      <c r="A1498" s="280">
        <v>44988</v>
      </c>
      <c r="B1498" s="102">
        <v>8</v>
      </c>
      <c r="C1498" s="208">
        <v>288.99829999999997</v>
      </c>
      <c r="D1498" s="208">
        <v>49.096200000000003</v>
      </c>
      <c r="E1498" s="208">
        <v>0.98699999999999999</v>
      </c>
      <c r="F1498" s="208">
        <v>3.9226999999999999</v>
      </c>
      <c r="G1498" s="208">
        <v>9.9852000000000007</v>
      </c>
      <c r="H1498" s="208">
        <v>52.179699999999997</v>
      </c>
      <c r="I1498" s="208">
        <v>17.165299999999998</v>
      </c>
      <c r="J1498" s="208">
        <v>109.39060000000001</v>
      </c>
      <c r="K1498" s="208">
        <v>21.037800000000001</v>
      </c>
      <c r="L1498" s="208">
        <v>11.089</v>
      </c>
      <c r="M1498" s="208">
        <v>14.1448</v>
      </c>
    </row>
    <row r="1499" spans="1:13" x14ac:dyDescent="0.25">
      <c r="A1499" s="280">
        <v>44988</v>
      </c>
      <c r="B1499" s="102">
        <v>9</v>
      </c>
      <c r="C1499" s="208">
        <v>290.17779999999999</v>
      </c>
      <c r="D1499" s="208">
        <v>49.9069</v>
      </c>
      <c r="E1499" s="208">
        <v>0.87749999999999995</v>
      </c>
      <c r="F1499" s="208">
        <v>3.7936000000000001</v>
      </c>
      <c r="G1499" s="208">
        <v>9.0259</v>
      </c>
      <c r="H1499" s="208">
        <v>51.563699999999997</v>
      </c>
      <c r="I1499" s="208">
        <v>16.7315</v>
      </c>
      <c r="J1499" s="208">
        <v>113.0194</v>
      </c>
      <c r="K1499" s="208">
        <v>18.5655</v>
      </c>
      <c r="L1499" s="208">
        <v>12.6534</v>
      </c>
      <c r="M1499" s="208">
        <v>14.0404</v>
      </c>
    </row>
    <row r="1500" spans="1:13" x14ac:dyDescent="0.25">
      <c r="A1500" s="280">
        <v>44988</v>
      </c>
      <c r="B1500" s="102">
        <v>10</v>
      </c>
      <c r="C1500" s="208">
        <v>287.59030000000001</v>
      </c>
      <c r="D1500" s="208">
        <v>49.2226</v>
      </c>
      <c r="E1500" s="208">
        <v>0.82030000000000003</v>
      </c>
      <c r="F1500" s="208">
        <v>3.5184000000000002</v>
      </c>
      <c r="G1500" s="208">
        <v>7.7449000000000003</v>
      </c>
      <c r="H1500" s="208">
        <v>50.305799999999998</v>
      </c>
      <c r="I1500" s="208">
        <v>16.328299999999999</v>
      </c>
      <c r="J1500" s="208">
        <v>115.5804</v>
      </c>
      <c r="K1500" s="208">
        <v>17.419499999999999</v>
      </c>
      <c r="L1500" s="208">
        <v>13.007199999999999</v>
      </c>
      <c r="M1500" s="208">
        <v>13.642899999999999</v>
      </c>
    </row>
    <row r="1501" spans="1:13" x14ac:dyDescent="0.25">
      <c r="A1501" s="280">
        <v>44988</v>
      </c>
      <c r="B1501" s="102">
        <v>11</v>
      </c>
      <c r="C1501" s="208">
        <v>280.94060000000002</v>
      </c>
      <c r="D1501" s="208">
        <v>48.238799999999998</v>
      </c>
      <c r="E1501" s="208">
        <v>0.76449999999999996</v>
      </c>
      <c r="F1501" s="208">
        <v>3.3220999999999998</v>
      </c>
      <c r="G1501" s="208">
        <v>6.6917</v>
      </c>
      <c r="H1501" s="208">
        <v>48.546399999999998</v>
      </c>
      <c r="I1501" s="208">
        <v>16.004100000000001</v>
      </c>
      <c r="J1501" s="208">
        <v>115.36750000000001</v>
      </c>
      <c r="K1501" s="208">
        <v>16.133900000000001</v>
      </c>
      <c r="L1501" s="208">
        <v>12.9055</v>
      </c>
      <c r="M1501" s="208">
        <v>12.966100000000001</v>
      </c>
    </row>
    <row r="1502" spans="1:13" x14ac:dyDescent="0.25">
      <c r="A1502" s="280">
        <v>44988</v>
      </c>
      <c r="B1502" s="102">
        <v>12</v>
      </c>
      <c r="C1502" s="208">
        <v>266.64350000000002</v>
      </c>
      <c r="D1502" s="208">
        <v>45.595799999999997</v>
      </c>
      <c r="E1502" s="208">
        <v>0.73199999999999998</v>
      </c>
      <c r="F1502" s="208">
        <v>2.9784000000000002</v>
      </c>
      <c r="G1502" s="208">
        <v>5.7619999999999996</v>
      </c>
      <c r="H1502" s="208">
        <v>46.8369</v>
      </c>
      <c r="I1502" s="208">
        <v>15.9071</v>
      </c>
      <c r="J1502" s="208">
        <v>107.59569999999999</v>
      </c>
      <c r="K1502" s="208">
        <v>15.2851</v>
      </c>
      <c r="L1502" s="208">
        <v>13.29</v>
      </c>
      <c r="M1502" s="208">
        <v>12.660500000000001</v>
      </c>
    </row>
    <row r="1503" spans="1:13" x14ac:dyDescent="0.25">
      <c r="A1503" s="280">
        <v>44988</v>
      </c>
      <c r="B1503" s="102">
        <v>13</v>
      </c>
      <c r="C1503" s="208">
        <v>258.93579999999997</v>
      </c>
      <c r="D1503" s="208">
        <v>43.939799999999998</v>
      </c>
      <c r="E1503" s="208">
        <v>0.69869999999999999</v>
      </c>
      <c r="F1503" s="208">
        <v>2.9144999999999999</v>
      </c>
      <c r="G1503" s="208">
        <v>5.4200999999999997</v>
      </c>
      <c r="H1503" s="208">
        <v>45.376600000000003</v>
      </c>
      <c r="I1503" s="208">
        <v>15.4839</v>
      </c>
      <c r="J1503" s="208">
        <v>105.7165</v>
      </c>
      <c r="K1503" s="208">
        <v>14.8011</v>
      </c>
      <c r="L1503" s="208">
        <v>12.238</v>
      </c>
      <c r="M1503" s="208">
        <v>12.3466</v>
      </c>
    </row>
    <row r="1504" spans="1:13" x14ac:dyDescent="0.25">
      <c r="A1504" s="280">
        <v>44988</v>
      </c>
      <c r="B1504" s="102">
        <v>14</v>
      </c>
      <c r="C1504" s="208">
        <v>256.76920000000001</v>
      </c>
      <c r="D1504" s="208">
        <v>42.955300000000001</v>
      </c>
      <c r="E1504" s="208">
        <v>0.67520000000000002</v>
      </c>
      <c r="F1504" s="208">
        <v>2.8956</v>
      </c>
      <c r="G1504" s="208">
        <v>6.2194000000000003</v>
      </c>
      <c r="H1504" s="208">
        <v>44.881399999999999</v>
      </c>
      <c r="I1504" s="208">
        <v>15.4414</v>
      </c>
      <c r="J1504" s="208">
        <v>103.7932</v>
      </c>
      <c r="K1504" s="208">
        <v>14.474500000000001</v>
      </c>
      <c r="L1504" s="208">
        <v>13.0113</v>
      </c>
      <c r="M1504" s="208">
        <v>12.421900000000001</v>
      </c>
    </row>
    <row r="1505" spans="1:13" x14ac:dyDescent="0.25">
      <c r="A1505" s="280">
        <v>44988</v>
      </c>
      <c r="B1505" s="102">
        <v>15</v>
      </c>
      <c r="C1505" s="208">
        <v>255.68109999999999</v>
      </c>
      <c r="D1505" s="208">
        <v>42.591000000000001</v>
      </c>
      <c r="E1505" s="208">
        <v>0.69599999999999995</v>
      </c>
      <c r="F1505" s="208">
        <v>2.9658000000000002</v>
      </c>
      <c r="G1505" s="208">
        <v>6.274</v>
      </c>
      <c r="H1505" s="208">
        <v>44.1051</v>
      </c>
      <c r="I1505" s="208">
        <v>15.4215</v>
      </c>
      <c r="J1505" s="208">
        <v>103.7247</v>
      </c>
      <c r="K1505" s="208">
        <v>14.185499999999999</v>
      </c>
      <c r="L1505" s="208">
        <v>13.3744</v>
      </c>
      <c r="M1505" s="208">
        <v>12.3431</v>
      </c>
    </row>
    <row r="1506" spans="1:13" x14ac:dyDescent="0.25">
      <c r="A1506" s="280">
        <v>44988</v>
      </c>
      <c r="B1506" s="102">
        <v>16</v>
      </c>
      <c r="C1506" s="208">
        <v>260.34859999999998</v>
      </c>
      <c r="D1506" s="208">
        <v>42.682099999999998</v>
      </c>
      <c r="E1506" s="208">
        <v>0.77580000000000005</v>
      </c>
      <c r="F1506" s="208">
        <v>3.2827999999999999</v>
      </c>
      <c r="G1506" s="208">
        <v>7.3967999999999998</v>
      </c>
      <c r="H1506" s="208">
        <v>44.545499999999997</v>
      </c>
      <c r="I1506" s="208">
        <v>15.7395</v>
      </c>
      <c r="J1506" s="208">
        <v>104.3827</v>
      </c>
      <c r="K1506" s="208">
        <v>15.3277</v>
      </c>
      <c r="L1506" s="208">
        <v>13.522399999999999</v>
      </c>
      <c r="M1506" s="208">
        <v>12.693300000000001</v>
      </c>
    </row>
    <row r="1507" spans="1:13" x14ac:dyDescent="0.25">
      <c r="A1507" s="280">
        <v>44988</v>
      </c>
      <c r="B1507" s="102">
        <v>17</v>
      </c>
      <c r="C1507" s="208">
        <v>269.779</v>
      </c>
      <c r="D1507" s="208">
        <v>44.711199999999998</v>
      </c>
      <c r="E1507" s="208">
        <v>0.83520000000000005</v>
      </c>
      <c r="F1507" s="208">
        <v>3.4024999999999999</v>
      </c>
      <c r="G1507" s="208">
        <v>8.3550000000000004</v>
      </c>
      <c r="H1507" s="208">
        <v>45.991100000000003</v>
      </c>
      <c r="I1507" s="208">
        <v>16.409099999999999</v>
      </c>
      <c r="J1507" s="208">
        <v>106.48350000000001</v>
      </c>
      <c r="K1507" s="208">
        <v>16.931100000000001</v>
      </c>
      <c r="L1507" s="208">
        <v>13.5433</v>
      </c>
      <c r="M1507" s="208">
        <v>13.117000000000001</v>
      </c>
    </row>
    <row r="1508" spans="1:13" x14ac:dyDescent="0.25">
      <c r="A1508" s="280">
        <v>44988</v>
      </c>
      <c r="B1508" s="102">
        <v>18</v>
      </c>
      <c r="C1508" s="208">
        <v>282.92599999999999</v>
      </c>
      <c r="D1508" s="208">
        <v>47.650500000000001</v>
      </c>
      <c r="E1508" s="208">
        <v>0.87980000000000003</v>
      </c>
      <c r="F1508" s="208">
        <v>3.6171000000000002</v>
      </c>
      <c r="G1508" s="208">
        <v>9.5748999999999995</v>
      </c>
      <c r="H1508" s="208">
        <v>48.847799999999999</v>
      </c>
      <c r="I1508" s="208">
        <v>17.3872</v>
      </c>
      <c r="J1508" s="208">
        <v>108.6782</v>
      </c>
      <c r="K1508" s="208">
        <v>19.031199999999998</v>
      </c>
      <c r="L1508" s="208">
        <v>13.548999999999999</v>
      </c>
      <c r="M1508" s="208">
        <v>13.7103</v>
      </c>
    </row>
    <row r="1509" spans="1:13" x14ac:dyDescent="0.25">
      <c r="A1509" s="280">
        <v>44988</v>
      </c>
      <c r="B1509" s="102">
        <v>19</v>
      </c>
      <c r="C1509" s="208">
        <v>298.42750000000001</v>
      </c>
      <c r="D1509" s="208">
        <v>51.4251</v>
      </c>
      <c r="E1509" s="208">
        <v>0.94359999999999999</v>
      </c>
      <c r="F1509" s="208">
        <v>3.8700999999999999</v>
      </c>
      <c r="G1509" s="208">
        <v>10.426</v>
      </c>
      <c r="H1509" s="208">
        <v>51.528399999999998</v>
      </c>
      <c r="I1509" s="208">
        <v>19.071000000000002</v>
      </c>
      <c r="J1509" s="208">
        <v>110.82250000000001</v>
      </c>
      <c r="K1509" s="208">
        <v>20.415700000000001</v>
      </c>
      <c r="L1509" s="208">
        <v>15.6563</v>
      </c>
      <c r="M1509" s="208">
        <v>14.268800000000001</v>
      </c>
    </row>
    <row r="1510" spans="1:13" x14ac:dyDescent="0.25">
      <c r="A1510" s="280">
        <v>44988</v>
      </c>
      <c r="B1510" s="102">
        <v>20</v>
      </c>
      <c r="C1510" s="208">
        <v>294.17759999999998</v>
      </c>
      <c r="D1510" s="208">
        <v>51.2866</v>
      </c>
      <c r="E1510" s="208">
        <v>0.92700000000000005</v>
      </c>
      <c r="F1510" s="208">
        <v>3.8831000000000002</v>
      </c>
      <c r="G1510" s="208">
        <v>10.207599999999999</v>
      </c>
      <c r="H1510" s="208">
        <v>50.7376</v>
      </c>
      <c r="I1510" s="208">
        <v>19.337700000000002</v>
      </c>
      <c r="J1510" s="208">
        <v>107.8331</v>
      </c>
      <c r="K1510" s="208">
        <v>20.299800000000001</v>
      </c>
      <c r="L1510" s="208">
        <v>15.421900000000001</v>
      </c>
      <c r="M1510" s="208">
        <v>14.2432</v>
      </c>
    </row>
    <row r="1511" spans="1:13" x14ac:dyDescent="0.25">
      <c r="A1511" s="280">
        <v>44988</v>
      </c>
      <c r="B1511" s="102">
        <v>21</v>
      </c>
      <c r="C1511" s="208">
        <v>286.43860000000001</v>
      </c>
      <c r="D1511" s="208">
        <v>49.764499999999998</v>
      </c>
      <c r="E1511" s="208">
        <v>0.90169999999999995</v>
      </c>
      <c r="F1511" s="208">
        <v>3.6949999999999998</v>
      </c>
      <c r="G1511" s="208">
        <v>9.7912999999999997</v>
      </c>
      <c r="H1511" s="208">
        <v>49.155900000000003</v>
      </c>
      <c r="I1511" s="208">
        <v>19.010300000000001</v>
      </c>
      <c r="J1511" s="208">
        <v>105.05119999999999</v>
      </c>
      <c r="K1511" s="208">
        <v>19.966999999999999</v>
      </c>
      <c r="L1511" s="208">
        <v>15.3003</v>
      </c>
      <c r="M1511" s="208">
        <v>13.801399999999999</v>
      </c>
    </row>
    <row r="1512" spans="1:13" x14ac:dyDescent="0.25">
      <c r="A1512" s="280">
        <v>44988</v>
      </c>
      <c r="B1512" s="102">
        <v>22</v>
      </c>
      <c r="C1512" s="208">
        <v>274.93610000000001</v>
      </c>
      <c r="D1512" s="208">
        <v>48.308300000000003</v>
      </c>
      <c r="E1512" s="208">
        <v>0.9244</v>
      </c>
      <c r="F1512" s="208">
        <v>3.4260000000000002</v>
      </c>
      <c r="G1512" s="208">
        <v>9.1371000000000002</v>
      </c>
      <c r="H1512" s="208">
        <v>46.279699999999998</v>
      </c>
      <c r="I1512" s="208">
        <v>18.120200000000001</v>
      </c>
      <c r="J1512" s="208">
        <v>101.2942</v>
      </c>
      <c r="K1512" s="208">
        <v>19.029599999999999</v>
      </c>
      <c r="L1512" s="208">
        <v>15.387700000000001</v>
      </c>
      <c r="M1512" s="208">
        <v>13.0289</v>
      </c>
    </row>
    <row r="1513" spans="1:13" x14ac:dyDescent="0.25">
      <c r="A1513" s="280">
        <v>44988</v>
      </c>
      <c r="B1513" s="102">
        <v>23</v>
      </c>
      <c r="C1513" s="208">
        <v>258.47359999999998</v>
      </c>
      <c r="D1513" s="208">
        <v>45.284599999999998</v>
      </c>
      <c r="E1513" s="208">
        <v>0.85850000000000004</v>
      </c>
      <c r="F1513" s="208">
        <v>3.1558000000000002</v>
      </c>
      <c r="G1513" s="208">
        <v>8.4078999999999997</v>
      </c>
      <c r="H1513" s="208">
        <v>42.557699999999997</v>
      </c>
      <c r="I1513" s="208">
        <v>16.823499999999999</v>
      </c>
      <c r="J1513" s="208">
        <v>96.090299999999999</v>
      </c>
      <c r="K1513" s="208">
        <v>18.1722</v>
      </c>
      <c r="L1513" s="208">
        <v>15.0534</v>
      </c>
      <c r="M1513" s="208">
        <v>12.069699999999999</v>
      </c>
    </row>
    <row r="1514" spans="1:13" x14ac:dyDescent="0.25">
      <c r="A1514" s="280">
        <v>44988</v>
      </c>
      <c r="B1514" s="102">
        <v>24</v>
      </c>
      <c r="C1514" s="208">
        <v>243.88489999999999</v>
      </c>
      <c r="D1514" s="208">
        <v>42.094299999999997</v>
      </c>
      <c r="E1514" s="208">
        <v>0.79849999999999999</v>
      </c>
      <c r="F1514" s="208">
        <v>2.9672999999999998</v>
      </c>
      <c r="G1514" s="208">
        <v>7.7404999999999999</v>
      </c>
      <c r="H1514" s="208">
        <v>39.323999999999998</v>
      </c>
      <c r="I1514" s="208">
        <v>15.5261</v>
      </c>
      <c r="J1514" s="208">
        <v>91.382400000000004</v>
      </c>
      <c r="K1514" s="208">
        <v>17.601400000000002</v>
      </c>
      <c r="L1514" s="208">
        <v>15.256</v>
      </c>
      <c r="M1514" s="208">
        <v>11.1944</v>
      </c>
    </row>
    <row r="1515" spans="1:13" x14ac:dyDescent="0.25">
      <c r="A1515" s="280">
        <v>44989</v>
      </c>
      <c r="B1515" s="102">
        <v>1</v>
      </c>
      <c r="C1515" s="208">
        <v>231.57839999999999</v>
      </c>
      <c r="D1515" s="208">
        <v>38.835299999999997</v>
      </c>
      <c r="E1515" s="208">
        <v>0.7591</v>
      </c>
      <c r="F1515" s="208">
        <v>2.7936999999999999</v>
      </c>
      <c r="G1515" s="208">
        <v>7.3102</v>
      </c>
      <c r="H1515" s="208">
        <v>36.487200000000001</v>
      </c>
      <c r="I1515" s="208">
        <v>14.6195</v>
      </c>
      <c r="J1515" s="208">
        <v>87.915899999999993</v>
      </c>
      <c r="K1515" s="208">
        <v>17.2194</v>
      </c>
      <c r="L1515" s="208">
        <v>15.0814</v>
      </c>
      <c r="M1515" s="208">
        <v>10.556699999999999</v>
      </c>
    </row>
    <row r="1516" spans="1:13" x14ac:dyDescent="0.25">
      <c r="A1516" s="280">
        <v>44989</v>
      </c>
      <c r="B1516" s="102">
        <v>2</v>
      </c>
      <c r="C1516" s="208">
        <v>223.71950000000001</v>
      </c>
      <c r="D1516" s="208">
        <v>36.773800000000001</v>
      </c>
      <c r="E1516" s="208">
        <v>0.73780000000000001</v>
      </c>
      <c r="F1516" s="208">
        <v>2.6734</v>
      </c>
      <c r="G1516" s="208">
        <v>7.0829000000000004</v>
      </c>
      <c r="H1516" s="208">
        <v>35.161799999999999</v>
      </c>
      <c r="I1516" s="208">
        <v>14.043100000000001</v>
      </c>
      <c r="J1516" s="208">
        <v>85.115399999999994</v>
      </c>
      <c r="K1516" s="208">
        <v>17.114799999999999</v>
      </c>
      <c r="L1516" s="208">
        <v>14.8188</v>
      </c>
      <c r="M1516" s="208">
        <v>10.197699999999999</v>
      </c>
    </row>
    <row r="1517" spans="1:13" x14ac:dyDescent="0.25">
      <c r="A1517" s="280">
        <v>44989</v>
      </c>
      <c r="B1517" s="102">
        <v>3</v>
      </c>
      <c r="C1517" s="208">
        <v>215.75729999999999</v>
      </c>
      <c r="D1517" s="208">
        <v>35.463099999999997</v>
      </c>
      <c r="E1517" s="208">
        <v>0.73319999999999996</v>
      </c>
      <c r="F1517" s="208">
        <v>2.6206999999999998</v>
      </c>
      <c r="G1517" s="208">
        <v>6.9836999999999998</v>
      </c>
      <c r="H1517" s="208">
        <v>34.150199999999998</v>
      </c>
      <c r="I1517" s="208">
        <v>13.6953</v>
      </c>
      <c r="J1517" s="208">
        <v>83.662999999999997</v>
      </c>
      <c r="K1517" s="208">
        <v>17.2104</v>
      </c>
      <c r="L1517" s="208">
        <v>11.2094</v>
      </c>
      <c r="M1517" s="208">
        <v>10.0283</v>
      </c>
    </row>
    <row r="1518" spans="1:13" x14ac:dyDescent="0.25">
      <c r="A1518" s="280">
        <v>44989</v>
      </c>
      <c r="B1518" s="102">
        <v>4</v>
      </c>
      <c r="C1518" s="208">
        <v>214.20140000000001</v>
      </c>
      <c r="D1518" s="208">
        <v>34.6845</v>
      </c>
      <c r="E1518" s="208">
        <v>0.71730000000000005</v>
      </c>
      <c r="F1518" s="208">
        <v>2.6137000000000001</v>
      </c>
      <c r="G1518" s="208">
        <v>7.0121000000000002</v>
      </c>
      <c r="H1518" s="208">
        <v>34.035200000000003</v>
      </c>
      <c r="I1518" s="208">
        <v>13.5985</v>
      </c>
      <c r="J1518" s="208">
        <v>83.059299999999993</v>
      </c>
      <c r="K1518" s="208">
        <v>17.4725</v>
      </c>
      <c r="L1518" s="208">
        <v>11.010999999999999</v>
      </c>
      <c r="M1518" s="208">
        <v>9.9972999999999992</v>
      </c>
    </row>
    <row r="1519" spans="1:13" x14ac:dyDescent="0.25">
      <c r="A1519" s="280">
        <v>44989</v>
      </c>
      <c r="B1519" s="102">
        <v>5</v>
      </c>
      <c r="C1519" s="208">
        <v>217.33690000000001</v>
      </c>
      <c r="D1519" s="208">
        <v>34.753900000000002</v>
      </c>
      <c r="E1519" s="208">
        <v>0.7117</v>
      </c>
      <c r="F1519" s="208">
        <v>2.7330000000000001</v>
      </c>
      <c r="G1519" s="208">
        <v>7.1676000000000002</v>
      </c>
      <c r="H1519" s="208">
        <v>34.716999999999999</v>
      </c>
      <c r="I1519" s="208">
        <v>13.721500000000001</v>
      </c>
      <c r="J1519" s="208">
        <v>83.566999999999993</v>
      </c>
      <c r="K1519" s="208">
        <v>18.409700000000001</v>
      </c>
      <c r="L1519" s="208">
        <v>11.386100000000001</v>
      </c>
      <c r="M1519" s="208">
        <v>10.1694</v>
      </c>
    </row>
    <row r="1520" spans="1:13" x14ac:dyDescent="0.25">
      <c r="A1520" s="280">
        <v>44989</v>
      </c>
      <c r="B1520" s="102">
        <v>6</v>
      </c>
      <c r="C1520" s="208">
        <v>223.3546</v>
      </c>
      <c r="D1520" s="208">
        <v>35.460799999999999</v>
      </c>
      <c r="E1520" s="208">
        <v>0.74450000000000005</v>
      </c>
      <c r="F1520" s="208">
        <v>2.8999000000000001</v>
      </c>
      <c r="G1520" s="208">
        <v>7.5918999999999999</v>
      </c>
      <c r="H1520" s="208">
        <v>36.090499999999999</v>
      </c>
      <c r="I1520" s="208">
        <v>14.157299999999999</v>
      </c>
      <c r="J1520" s="208">
        <v>85.130700000000004</v>
      </c>
      <c r="K1520" s="208">
        <v>18.971499999999999</v>
      </c>
      <c r="L1520" s="208">
        <v>11.747199999999999</v>
      </c>
      <c r="M1520" s="208">
        <v>10.5603</v>
      </c>
    </row>
    <row r="1521" spans="1:13" x14ac:dyDescent="0.25">
      <c r="A1521" s="280">
        <v>44989</v>
      </c>
      <c r="B1521" s="102">
        <v>7</v>
      </c>
      <c r="C1521" s="208">
        <v>232.59190000000001</v>
      </c>
      <c r="D1521" s="208">
        <v>37.518500000000003</v>
      </c>
      <c r="E1521" s="208">
        <v>0.7903</v>
      </c>
      <c r="F1521" s="208">
        <v>3.1718999999999999</v>
      </c>
      <c r="G1521" s="208">
        <v>8.2004999999999999</v>
      </c>
      <c r="H1521" s="208">
        <v>37.7941</v>
      </c>
      <c r="I1521" s="208">
        <v>14.4734</v>
      </c>
      <c r="J1521" s="208">
        <v>88.207300000000004</v>
      </c>
      <c r="K1521" s="208">
        <v>19.7867</v>
      </c>
      <c r="L1521" s="208">
        <v>11.4641</v>
      </c>
      <c r="M1521" s="208">
        <v>11.1851</v>
      </c>
    </row>
    <row r="1522" spans="1:13" x14ac:dyDescent="0.25">
      <c r="A1522" s="280">
        <v>44989</v>
      </c>
      <c r="B1522" s="102">
        <v>8</v>
      </c>
      <c r="C1522" s="208">
        <v>238.92609999999999</v>
      </c>
      <c r="D1522" s="208">
        <v>39.921399999999998</v>
      </c>
      <c r="E1522" s="208">
        <v>0.81699999999999995</v>
      </c>
      <c r="F1522" s="208">
        <v>3.3380000000000001</v>
      </c>
      <c r="G1522" s="208">
        <v>8.6081000000000003</v>
      </c>
      <c r="H1522" s="208">
        <v>37.958100000000002</v>
      </c>
      <c r="I1522" s="208">
        <v>14.863899999999999</v>
      </c>
      <c r="J1522" s="208">
        <v>91.085700000000003</v>
      </c>
      <c r="K1522" s="208">
        <v>20.032800000000002</v>
      </c>
      <c r="L1522" s="208">
        <v>10.3277</v>
      </c>
      <c r="M1522" s="208">
        <v>11.9734</v>
      </c>
    </row>
    <row r="1523" spans="1:13" x14ac:dyDescent="0.25">
      <c r="A1523" s="280">
        <v>44989</v>
      </c>
      <c r="B1523" s="102">
        <v>9</v>
      </c>
      <c r="C1523" s="208">
        <v>244.4135</v>
      </c>
      <c r="D1523" s="208">
        <v>41.148600000000002</v>
      </c>
      <c r="E1523" s="208">
        <v>0.87949999999999995</v>
      </c>
      <c r="F1523" s="208">
        <v>3.4224999999999999</v>
      </c>
      <c r="G1523" s="208">
        <v>9.2042000000000002</v>
      </c>
      <c r="H1523" s="208">
        <v>39.7151</v>
      </c>
      <c r="I1523" s="208">
        <v>15.636699999999999</v>
      </c>
      <c r="J1523" s="208">
        <v>91.509299999999996</v>
      </c>
      <c r="K1523" s="208">
        <v>18.329999999999998</v>
      </c>
      <c r="L1523" s="208">
        <v>11.4641</v>
      </c>
      <c r="M1523" s="208">
        <v>13.1035</v>
      </c>
    </row>
    <row r="1524" spans="1:13" x14ac:dyDescent="0.25">
      <c r="A1524" s="280">
        <v>44989</v>
      </c>
      <c r="B1524" s="102">
        <v>10</v>
      </c>
      <c r="C1524" s="208">
        <v>251.15350000000001</v>
      </c>
      <c r="D1524" s="208">
        <v>43.801699999999997</v>
      </c>
      <c r="E1524" s="208">
        <v>0.96740000000000004</v>
      </c>
      <c r="F1524" s="208">
        <v>3.6968999999999999</v>
      </c>
      <c r="G1524" s="208">
        <v>10.0139</v>
      </c>
      <c r="H1524" s="208">
        <v>39.414499999999997</v>
      </c>
      <c r="I1524" s="208">
        <v>16.120699999999999</v>
      </c>
      <c r="J1524" s="208">
        <v>92.7483</v>
      </c>
      <c r="K1524" s="208">
        <v>18.5459</v>
      </c>
      <c r="L1524" s="208">
        <v>12.0006</v>
      </c>
      <c r="M1524" s="208">
        <v>13.8436</v>
      </c>
    </row>
    <row r="1525" spans="1:13" x14ac:dyDescent="0.25">
      <c r="A1525" s="280">
        <v>44989</v>
      </c>
      <c r="B1525" s="102">
        <v>11</v>
      </c>
      <c r="C1525" s="208">
        <v>259.43720000000002</v>
      </c>
      <c r="D1525" s="208">
        <v>47.185600000000001</v>
      </c>
      <c r="E1525" s="208">
        <v>1.0222</v>
      </c>
      <c r="F1525" s="208">
        <v>4.0309999999999997</v>
      </c>
      <c r="G1525" s="208">
        <v>9.1925000000000008</v>
      </c>
      <c r="H1525" s="208">
        <v>39.901899999999998</v>
      </c>
      <c r="I1525" s="208">
        <v>15.905099999999999</v>
      </c>
      <c r="J1525" s="208">
        <v>97.061300000000003</v>
      </c>
      <c r="K1525" s="208">
        <v>18.288900000000002</v>
      </c>
      <c r="L1525" s="208">
        <v>12.6973</v>
      </c>
      <c r="M1525" s="208">
        <v>14.151400000000001</v>
      </c>
    </row>
    <row r="1526" spans="1:13" x14ac:dyDescent="0.25">
      <c r="A1526" s="280">
        <v>44989</v>
      </c>
      <c r="B1526" s="102">
        <v>12</v>
      </c>
      <c r="C1526" s="208">
        <v>264.05590000000001</v>
      </c>
      <c r="D1526" s="208">
        <v>49.263500000000001</v>
      </c>
      <c r="E1526" s="208">
        <v>1.0445</v>
      </c>
      <c r="F1526" s="208">
        <v>4.0968999999999998</v>
      </c>
      <c r="G1526" s="208">
        <v>8.7066999999999997</v>
      </c>
      <c r="H1526" s="208">
        <v>42.540599999999998</v>
      </c>
      <c r="I1526" s="208">
        <v>15.8957</v>
      </c>
      <c r="J1526" s="208">
        <v>97.8309</v>
      </c>
      <c r="K1526" s="208">
        <v>18.127600000000001</v>
      </c>
      <c r="L1526" s="208">
        <v>12.5359</v>
      </c>
      <c r="M1526" s="208">
        <v>14.0136</v>
      </c>
    </row>
    <row r="1527" spans="1:13" x14ac:dyDescent="0.25">
      <c r="A1527" s="280">
        <v>44989</v>
      </c>
      <c r="B1527" s="102">
        <v>13</v>
      </c>
      <c r="C1527" s="208">
        <v>262.92290000000003</v>
      </c>
      <c r="D1527" s="208">
        <v>47.910499999999999</v>
      </c>
      <c r="E1527" s="208">
        <v>0.97619999999999996</v>
      </c>
      <c r="F1527" s="208">
        <v>3.6528999999999998</v>
      </c>
      <c r="G1527" s="208">
        <v>5.9370000000000003</v>
      </c>
      <c r="H1527" s="208">
        <v>44.722299999999997</v>
      </c>
      <c r="I1527" s="208">
        <v>15.573399999999999</v>
      </c>
      <c r="J1527" s="208">
        <v>99.412700000000001</v>
      </c>
      <c r="K1527" s="208">
        <v>19.252400000000002</v>
      </c>
      <c r="L1527" s="208">
        <v>11.6485</v>
      </c>
      <c r="M1527" s="208">
        <v>13.837</v>
      </c>
    </row>
    <row r="1528" spans="1:13" x14ac:dyDescent="0.25">
      <c r="A1528" s="280">
        <v>44989</v>
      </c>
      <c r="B1528" s="102">
        <v>14</v>
      </c>
      <c r="C1528" s="208">
        <v>251.7783</v>
      </c>
      <c r="D1528" s="208">
        <v>45.952300000000001</v>
      </c>
      <c r="E1528" s="208">
        <v>0.94450000000000001</v>
      </c>
      <c r="F1528" s="208">
        <v>3.3521999999999998</v>
      </c>
      <c r="G1528" s="208">
        <v>6.2690999999999999</v>
      </c>
      <c r="H1528" s="208">
        <v>40.682899999999997</v>
      </c>
      <c r="I1528" s="208">
        <v>14.9968</v>
      </c>
      <c r="J1528" s="208">
        <v>94.951400000000007</v>
      </c>
      <c r="K1528" s="208">
        <v>20.072099999999999</v>
      </c>
      <c r="L1528" s="208">
        <v>11.788600000000001</v>
      </c>
      <c r="M1528" s="208">
        <v>12.7684</v>
      </c>
    </row>
    <row r="1529" spans="1:13" x14ac:dyDescent="0.25">
      <c r="A1529" s="280">
        <v>44989</v>
      </c>
      <c r="B1529" s="102">
        <v>15</v>
      </c>
      <c r="C1529" s="208">
        <v>247.69390000000001</v>
      </c>
      <c r="D1529" s="208">
        <v>42.246899999999997</v>
      </c>
      <c r="E1529" s="208">
        <v>0.86150000000000004</v>
      </c>
      <c r="F1529" s="208">
        <v>3.0419999999999998</v>
      </c>
      <c r="G1529" s="208">
        <v>6.3502999999999998</v>
      </c>
      <c r="H1529" s="208">
        <v>39.055700000000002</v>
      </c>
      <c r="I1529" s="208">
        <v>14.8751</v>
      </c>
      <c r="J1529" s="208">
        <v>96.5989</v>
      </c>
      <c r="K1529" s="208">
        <v>20.838000000000001</v>
      </c>
      <c r="L1529" s="208">
        <v>11.360200000000001</v>
      </c>
      <c r="M1529" s="208">
        <v>12.465299999999999</v>
      </c>
    </row>
    <row r="1530" spans="1:13" x14ac:dyDescent="0.25">
      <c r="A1530" s="280">
        <v>44989</v>
      </c>
      <c r="B1530" s="102">
        <v>16</v>
      </c>
      <c r="C1530" s="208">
        <v>242.2457</v>
      </c>
      <c r="D1530" s="208">
        <v>41.928699999999999</v>
      </c>
      <c r="E1530" s="208">
        <v>0.8306</v>
      </c>
      <c r="F1530" s="208">
        <v>3.1196000000000002</v>
      </c>
      <c r="G1530" s="208">
        <v>6.7256</v>
      </c>
      <c r="H1530" s="208">
        <v>38.8598</v>
      </c>
      <c r="I1530" s="208">
        <v>14.8606</v>
      </c>
      <c r="J1530" s="208">
        <v>92.509900000000002</v>
      </c>
      <c r="K1530" s="208">
        <v>19.615600000000001</v>
      </c>
      <c r="L1530" s="208">
        <v>11.4001</v>
      </c>
      <c r="M1530" s="208">
        <v>12.395200000000001</v>
      </c>
    </row>
    <row r="1531" spans="1:13" x14ac:dyDescent="0.25">
      <c r="A1531" s="280">
        <v>44989</v>
      </c>
      <c r="B1531" s="102">
        <v>17</v>
      </c>
      <c r="C1531" s="208">
        <v>252.5102</v>
      </c>
      <c r="D1531" s="208">
        <v>43.390900000000002</v>
      </c>
      <c r="E1531" s="208">
        <v>0.83030000000000004</v>
      </c>
      <c r="F1531" s="208">
        <v>3.3767999999999998</v>
      </c>
      <c r="G1531" s="208">
        <v>8.3256999999999994</v>
      </c>
      <c r="H1531" s="208">
        <v>41.082799999999999</v>
      </c>
      <c r="I1531" s="208">
        <v>15.3162</v>
      </c>
      <c r="J1531" s="208">
        <v>95.266300000000001</v>
      </c>
      <c r="K1531" s="208">
        <v>20.591200000000001</v>
      </c>
      <c r="L1531" s="208">
        <v>11.713100000000001</v>
      </c>
      <c r="M1531" s="208">
        <v>12.616899999999999</v>
      </c>
    </row>
    <row r="1532" spans="1:13" x14ac:dyDescent="0.25">
      <c r="A1532" s="280">
        <v>44989</v>
      </c>
      <c r="B1532" s="102">
        <v>18</v>
      </c>
      <c r="C1532" s="208">
        <v>269.71899999999999</v>
      </c>
      <c r="D1532" s="208">
        <v>47.2258</v>
      </c>
      <c r="E1532" s="208">
        <v>0.90300000000000002</v>
      </c>
      <c r="F1532" s="208">
        <v>3.6042999999999998</v>
      </c>
      <c r="G1532" s="208">
        <v>9.7492999999999999</v>
      </c>
      <c r="H1532" s="208">
        <v>43.363799999999998</v>
      </c>
      <c r="I1532" s="208">
        <v>16.6233</v>
      </c>
      <c r="J1532" s="208">
        <v>100.5125</v>
      </c>
      <c r="K1532" s="208">
        <v>22.874199999999998</v>
      </c>
      <c r="L1532" s="208">
        <v>11.5669</v>
      </c>
      <c r="M1532" s="208">
        <v>13.2959</v>
      </c>
    </row>
    <row r="1533" spans="1:13" x14ac:dyDescent="0.25">
      <c r="A1533" s="280">
        <v>44989</v>
      </c>
      <c r="B1533" s="102">
        <v>19</v>
      </c>
      <c r="C1533" s="208">
        <v>289.37209999999999</v>
      </c>
      <c r="D1533" s="208">
        <v>51.301099999999998</v>
      </c>
      <c r="E1533" s="208">
        <v>0.98909999999999998</v>
      </c>
      <c r="F1533" s="208">
        <v>3.9318</v>
      </c>
      <c r="G1533" s="208">
        <v>10.473800000000001</v>
      </c>
      <c r="H1533" s="208">
        <v>46.9651</v>
      </c>
      <c r="I1533" s="208">
        <v>18.134899999999998</v>
      </c>
      <c r="J1533" s="208">
        <v>106.0992</v>
      </c>
      <c r="K1533" s="208">
        <v>23.416699999999999</v>
      </c>
      <c r="L1533" s="208">
        <v>13.976100000000001</v>
      </c>
      <c r="M1533" s="208">
        <v>14.084300000000001</v>
      </c>
    </row>
    <row r="1534" spans="1:13" x14ac:dyDescent="0.25">
      <c r="A1534" s="280">
        <v>44989</v>
      </c>
      <c r="B1534" s="102">
        <v>20</v>
      </c>
      <c r="C1534" s="208">
        <v>288.36489999999998</v>
      </c>
      <c r="D1534" s="208">
        <v>51.490900000000003</v>
      </c>
      <c r="E1534" s="208">
        <v>1.0053000000000001</v>
      </c>
      <c r="F1534" s="208">
        <v>3.9445999999999999</v>
      </c>
      <c r="G1534" s="208">
        <v>10.1675</v>
      </c>
      <c r="H1534" s="208">
        <v>46.600099999999998</v>
      </c>
      <c r="I1534" s="208">
        <v>18.379899999999999</v>
      </c>
      <c r="J1534" s="208">
        <v>105.384</v>
      </c>
      <c r="K1534" s="208">
        <v>22.947800000000001</v>
      </c>
      <c r="L1534" s="208">
        <v>14.670999999999999</v>
      </c>
      <c r="M1534" s="208">
        <v>13.7738</v>
      </c>
    </row>
    <row r="1535" spans="1:13" x14ac:dyDescent="0.25">
      <c r="A1535" s="280">
        <v>44989</v>
      </c>
      <c r="B1535" s="102">
        <v>21</v>
      </c>
      <c r="C1535" s="208">
        <v>281.6825</v>
      </c>
      <c r="D1535" s="208">
        <v>50.409799999999997</v>
      </c>
      <c r="E1535" s="208">
        <v>0.99750000000000005</v>
      </c>
      <c r="F1535" s="208">
        <v>3.8302999999999998</v>
      </c>
      <c r="G1535" s="208">
        <v>9.9330999999999996</v>
      </c>
      <c r="H1535" s="208">
        <v>45.130699999999997</v>
      </c>
      <c r="I1535" s="208">
        <v>18.141999999999999</v>
      </c>
      <c r="J1535" s="208">
        <v>103.4759</v>
      </c>
      <c r="K1535" s="208">
        <v>21.9878</v>
      </c>
      <c r="L1535" s="208">
        <v>14.252700000000001</v>
      </c>
      <c r="M1535" s="208">
        <v>13.5227</v>
      </c>
    </row>
    <row r="1536" spans="1:13" x14ac:dyDescent="0.25">
      <c r="A1536" s="280">
        <v>44989</v>
      </c>
      <c r="B1536" s="102">
        <v>22</v>
      </c>
      <c r="C1536" s="208">
        <v>272.79149999999998</v>
      </c>
      <c r="D1536" s="208">
        <v>48.912199999999999</v>
      </c>
      <c r="E1536" s="208">
        <v>0.99550000000000005</v>
      </c>
      <c r="F1536" s="208">
        <v>3.6181000000000001</v>
      </c>
      <c r="G1536" s="208">
        <v>9.5124999999999993</v>
      </c>
      <c r="H1536" s="208">
        <v>43.2089</v>
      </c>
      <c r="I1536" s="208">
        <v>17.522300000000001</v>
      </c>
      <c r="J1536" s="208">
        <v>100.9725</v>
      </c>
      <c r="K1536" s="208">
        <v>21.1721</v>
      </c>
      <c r="L1536" s="208">
        <v>14.153499999999999</v>
      </c>
      <c r="M1536" s="208">
        <v>12.7239</v>
      </c>
    </row>
    <row r="1537" spans="1:13" x14ac:dyDescent="0.25">
      <c r="A1537" s="280">
        <v>44989</v>
      </c>
      <c r="B1537" s="102">
        <v>23</v>
      </c>
      <c r="C1537" s="208">
        <v>258.29259999999999</v>
      </c>
      <c r="D1537" s="208">
        <v>45.920299999999997</v>
      </c>
      <c r="E1537" s="208">
        <v>0.91869999999999996</v>
      </c>
      <c r="F1537" s="208">
        <v>3.4148999999999998</v>
      </c>
      <c r="G1537" s="208">
        <v>8.7813999999999997</v>
      </c>
      <c r="H1537" s="208">
        <v>40.670699999999997</v>
      </c>
      <c r="I1537" s="208">
        <v>16.3307</v>
      </c>
      <c r="J1537" s="208">
        <v>96.652000000000001</v>
      </c>
      <c r="K1537" s="208">
        <v>20.023900000000001</v>
      </c>
      <c r="L1537" s="208">
        <v>13.7911</v>
      </c>
      <c r="M1537" s="208">
        <v>11.7889</v>
      </c>
    </row>
    <row r="1538" spans="1:13" x14ac:dyDescent="0.25">
      <c r="A1538" s="280">
        <v>44989</v>
      </c>
      <c r="B1538" s="102">
        <v>24</v>
      </c>
      <c r="C1538" s="208">
        <v>243.5814</v>
      </c>
      <c r="D1538" s="208">
        <v>42.587499999999999</v>
      </c>
      <c r="E1538" s="208">
        <v>0.8649</v>
      </c>
      <c r="F1538" s="208">
        <v>3.1490999999999998</v>
      </c>
      <c r="G1538" s="208">
        <v>8.0038</v>
      </c>
      <c r="H1538" s="208">
        <v>37.459400000000002</v>
      </c>
      <c r="I1538" s="208">
        <v>15.2859</v>
      </c>
      <c r="J1538" s="208">
        <v>92.146299999999997</v>
      </c>
      <c r="K1538" s="208">
        <v>19.218699999999998</v>
      </c>
      <c r="L1538" s="208">
        <v>13.8757</v>
      </c>
      <c r="M1538" s="208">
        <v>10.9901</v>
      </c>
    </row>
    <row r="1539" spans="1:13" x14ac:dyDescent="0.25">
      <c r="A1539" s="280">
        <v>44990</v>
      </c>
      <c r="B1539" s="102">
        <v>1</v>
      </c>
      <c r="C1539" s="208">
        <v>232.3527</v>
      </c>
      <c r="D1539" s="208">
        <v>39.706800000000001</v>
      </c>
      <c r="E1539" s="208">
        <v>0.84609999999999996</v>
      </c>
      <c r="F1539" s="208">
        <v>2.9923999999999999</v>
      </c>
      <c r="G1539" s="208">
        <v>7.6882000000000001</v>
      </c>
      <c r="H1539" s="208">
        <v>35.590000000000003</v>
      </c>
      <c r="I1539" s="208">
        <v>14.347300000000001</v>
      </c>
      <c r="J1539" s="208">
        <v>88.219899999999996</v>
      </c>
      <c r="K1539" s="208">
        <v>18.715399999999999</v>
      </c>
      <c r="L1539" s="208">
        <v>13.7182</v>
      </c>
      <c r="M1539" s="208">
        <v>10.5284</v>
      </c>
    </row>
    <row r="1540" spans="1:13" x14ac:dyDescent="0.25">
      <c r="A1540" s="280">
        <v>44990</v>
      </c>
      <c r="B1540" s="102">
        <v>2</v>
      </c>
      <c r="C1540" s="208">
        <v>224.6386</v>
      </c>
      <c r="D1540" s="208">
        <v>37.419899999999998</v>
      </c>
      <c r="E1540" s="208">
        <v>0.79449999999999998</v>
      </c>
      <c r="F1540" s="208">
        <v>2.7972999999999999</v>
      </c>
      <c r="G1540" s="208">
        <v>7.5098000000000003</v>
      </c>
      <c r="H1540" s="208">
        <v>34.636200000000002</v>
      </c>
      <c r="I1540" s="208">
        <v>13.809200000000001</v>
      </c>
      <c r="J1540" s="208">
        <v>85.539400000000001</v>
      </c>
      <c r="K1540" s="208">
        <v>18.605699999999999</v>
      </c>
      <c r="L1540" s="208">
        <v>13.354699999999999</v>
      </c>
      <c r="M1540" s="208">
        <v>10.171900000000001</v>
      </c>
    </row>
    <row r="1541" spans="1:13" x14ac:dyDescent="0.25">
      <c r="A1541" s="280">
        <v>44990</v>
      </c>
      <c r="B1541" s="102">
        <v>3</v>
      </c>
      <c r="C1541" s="208">
        <v>220.6713</v>
      </c>
      <c r="D1541" s="208">
        <v>36.0764</v>
      </c>
      <c r="E1541" s="208">
        <v>0.78120000000000001</v>
      </c>
      <c r="F1541" s="208">
        <v>2.8409</v>
      </c>
      <c r="G1541" s="208">
        <v>7.2686999999999999</v>
      </c>
      <c r="H1541" s="208">
        <v>33.474899999999998</v>
      </c>
      <c r="I1541" s="208">
        <v>13.432700000000001</v>
      </c>
      <c r="J1541" s="208">
        <v>84.837400000000002</v>
      </c>
      <c r="K1541" s="208">
        <v>18.660699999999999</v>
      </c>
      <c r="L1541" s="208">
        <v>13.3017</v>
      </c>
      <c r="M1541" s="208">
        <v>9.9967000000000006</v>
      </c>
    </row>
    <row r="1542" spans="1:13" x14ac:dyDescent="0.25">
      <c r="A1542" s="280">
        <v>44990</v>
      </c>
      <c r="B1542" s="102">
        <v>4</v>
      </c>
      <c r="C1542" s="208">
        <v>218.60419999999999</v>
      </c>
      <c r="D1542" s="208">
        <v>35.055799999999998</v>
      </c>
      <c r="E1542" s="208">
        <v>0.78159999999999996</v>
      </c>
      <c r="F1542" s="208">
        <v>2.774</v>
      </c>
      <c r="G1542" s="208">
        <v>7.3033000000000001</v>
      </c>
      <c r="H1542" s="208">
        <v>33.288400000000003</v>
      </c>
      <c r="I1542" s="208">
        <v>13.1759</v>
      </c>
      <c r="J1542" s="208">
        <v>84.413600000000002</v>
      </c>
      <c r="K1542" s="208">
        <v>18.835000000000001</v>
      </c>
      <c r="L1542" s="208">
        <v>12.938000000000001</v>
      </c>
      <c r="M1542" s="208">
        <v>10.038600000000001</v>
      </c>
    </row>
    <row r="1543" spans="1:13" x14ac:dyDescent="0.25">
      <c r="A1543" s="280">
        <v>44990</v>
      </c>
      <c r="B1543" s="102">
        <v>5</v>
      </c>
      <c r="C1543" s="208">
        <v>219.62139999999999</v>
      </c>
      <c r="D1543" s="208">
        <v>34.925899999999999</v>
      </c>
      <c r="E1543" s="208">
        <v>0.76039999999999996</v>
      </c>
      <c r="F1543" s="208">
        <v>2.8496999999999999</v>
      </c>
      <c r="G1543" s="208">
        <v>7.3757000000000001</v>
      </c>
      <c r="H1543" s="208">
        <v>33.792200000000001</v>
      </c>
      <c r="I1543" s="208">
        <v>13.2088</v>
      </c>
      <c r="J1543" s="208">
        <v>84.1233</v>
      </c>
      <c r="K1543" s="208">
        <v>19.292899999999999</v>
      </c>
      <c r="L1543" s="208">
        <v>13.167199999999999</v>
      </c>
      <c r="M1543" s="208">
        <v>10.125299999999999</v>
      </c>
    </row>
    <row r="1544" spans="1:13" x14ac:dyDescent="0.25">
      <c r="A1544" s="280">
        <v>44990</v>
      </c>
      <c r="B1544" s="102">
        <v>6</v>
      </c>
      <c r="C1544" s="208">
        <v>225.77950000000001</v>
      </c>
      <c r="D1544" s="208">
        <v>35.966099999999997</v>
      </c>
      <c r="E1544" s="208">
        <v>0.78469999999999995</v>
      </c>
      <c r="F1544" s="208">
        <v>2.9523000000000001</v>
      </c>
      <c r="G1544" s="208">
        <v>7.6445999999999996</v>
      </c>
      <c r="H1544" s="208">
        <v>34.907400000000003</v>
      </c>
      <c r="I1544" s="208">
        <v>13.589</v>
      </c>
      <c r="J1544" s="208">
        <v>85.981200000000001</v>
      </c>
      <c r="K1544" s="208">
        <v>19.844799999999999</v>
      </c>
      <c r="L1544" s="208">
        <v>13.470800000000001</v>
      </c>
      <c r="M1544" s="208">
        <v>10.6386</v>
      </c>
    </row>
    <row r="1545" spans="1:13" x14ac:dyDescent="0.25">
      <c r="A1545" s="280">
        <v>44990</v>
      </c>
      <c r="B1545" s="102">
        <v>7</v>
      </c>
      <c r="C1545" s="208">
        <v>234.07220000000001</v>
      </c>
      <c r="D1545" s="208">
        <v>37.598300000000002</v>
      </c>
      <c r="E1545" s="208">
        <v>0.8085</v>
      </c>
      <c r="F1545" s="208">
        <v>3.2143000000000002</v>
      </c>
      <c r="G1545" s="208">
        <v>8.1311</v>
      </c>
      <c r="H1545" s="208">
        <v>36.6068</v>
      </c>
      <c r="I1545" s="208">
        <v>13.9468</v>
      </c>
      <c r="J1545" s="208">
        <v>88.735399999999998</v>
      </c>
      <c r="K1545" s="208">
        <v>20.605399999999999</v>
      </c>
      <c r="L1545" s="208">
        <v>13.1004</v>
      </c>
      <c r="M1545" s="208">
        <v>11.325200000000001</v>
      </c>
    </row>
    <row r="1546" spans="1:13" x14ac:dyDescent="0.25">
      <c r="A1546" s="280">
        <v>44990</v>
      </c>
      <c r="B1546" s="102">
        <v>8</v>
      </c>
      <c r="C1546" s="208">
        <v>240.0419</v>
      </c>
      <c r="D1546" s="208">
        <v>40.017600000000002</v>
      </c>
      <c r="E1546" s="208">
        <v>0.86450000000000005</v>
      </c>
      <c r="F1546" s="208">
        <v>3.3849</v>
      </c>
      <c r="G1546" s="208">
        <v>8.6311999999999998</v>
      </c>
      <c r="H1546" s="208">
        <v>38.000799999999998</v>
      </c>
      <c r="I1546" s="208">
        <v>14.111000000000001</v>
      </c>
      <c r="J1546" s="208">
        <v>90.646199999999993</v>
      </c>
      <c r="K1546" s="208">
        <v>20.739699999999999</v>
      </c>
      <c r="L1546" s="208">
        <v>11.706799999999999</v>
      </c>
      <c r="M1546" s="208">
        <v>11.9392</v>
      </c>
    </row>
    <row r="1547" spans="1:13" x14ac:dyDescent="0.25">
      <c r="A1547" s="280">
        <v>44990</v>
      </c>
      <c r="B1547" s="102">
        <v>9</v>
      </c>
      <c r="C1547" s="208">
        <v>240.55539999999999</v>
      </c>
      <c r="D1547" s="208">
        <v>40.645099999999999</v>
      </c>
      <c r="E1547" s="208">
        <v>0.88500000000000001</v>
      </c>
      <c r="F1547" s="208">
        <v>3.4106999999999998</v>
      </c>
      <c r="G1547" s="208">
        <v>8.1515000000000004</v>
      </c>
      <c r="H1547" s="208">
        <v>39.862200000000001</v>
      </c>
      <c r="I1547" s="208">
        <v>14.924799999999999</v>
      </c>
      <c r="J1547" s="208">
        <v>89.688900000000004</v>
      </c>
      <c r="K1547" s="208">
        <v>19.161300000000001</v>
      </c>
      <c r="L1547" s="208">
        <v>11.6486</v>
      </c>
      <c r="M1547" s="208">
        <v>12.177300000000001</v>
      </c>
    </row>
    <row r="1548" spans="1:13" x14ac:dyDescent="0.25">
      <c r="A1548" s="280">
        <v>44990</v>
      </c>
      <c r="B1548" s="102">
        <v>10</v>
      </c>
      <c r="C1548" s="208">
        <v>239.86930000000001</v>
      </c>
      <c r="D1548" s="208">
        <v>41.525599999999997</v>
      </c>
      <c r="E1548" s="208">
        <v>0.85829999999999995</v>
      </c>
      <c r="F1548" s="208">
        <v>3.2147000000000001</v>
      </c>
      <c r="G1548" s="208">
        <v>6.7492000000000001</v>
      </c>
      <c r="H1548" s="208">
        <v>38.961799999999997</v>
      </c>
      <c r="I1548" s="208">
        <v>15.7478</v>
      </c>
      <c r="J1548" s="208">
        <v>89.630200000000002</v>
      </c>
      <c r="K1548" s="208">
        <v>19.128299999999999</v>
      </c>
      <c r="L1548" s="208">
        <v>11.7944</v>
      </c>
      <c r="M1548" s="208">
        <v>12.259</v>
      </c>
    </row>
    <row r="1549" spans="1:13" x14ac:dyDescent="0.25">
      <c r="A1549" s="280">
        <v>44990</v>
      </c>
      <c r="B1549" s="102">
        <v>11</v>
      </c>
      <c r="C1549" s="208">
        <v>239.4633</v>
      </c>
      <c r="D1549" s="208">
        <v>40.3538</v>
      </c>
      <c r="E1549" s="208">
        <v>0.84399999999999997</v>
      </c>
      <c r="F1549" s="208">
        <v>3.0516000000000001</v>
      </c>
      <c r="G1549" s="208">
        <v>5.4295</v>
      </c>
      <c r="H1549" s="208">
        <v>40.624499999999998</v>
      </c>
      <c r="I1549" s="208">
        <v>15.3413</v>
      </c>
      <c r="J1549" s="208">
        <v>91.084999999999994</v>
      </c>
      <c r="K1549" s="208">
        <v>18.959</v>
      </c>
      <c r="L1549" s="208">
        <v>11.5305</v>
      </c>
      <c r="M1549" s="208">
        <v>12.2441</v>
      </c>
    </row>
    <row r="1550" spans="1:13" x14ac:dyDescent="0.25">
      <c r="A1550" s="280">
        <v>44990</v>
      </c>
      <c r="B1550" s="102">
        <v>12</v>
      </c>
      <c r="C1550" s="208">
        <v>242.81610000000001</v>
      </c>
      <c r="D1550" s="208">
        <v>40.115600000000001</v>
      </c>
      <c r="E1550" s="208">
        <v>0.84840000000000004</v>
      </c>
      <c r="F1550" s="208">
        <v>2.9718</v>
      </c>
      <c r="G1550" s="208">
        <v>7.8689</v>
      </c>
      <c r="H1550" s="208">
        <v>42.151499999999999</v>
      </c>
      <c r="I1550" s="208">
        <v>15.3985</v>
      </c>
      <c r="J1550" s="208">
        <v>89.598600000000005</v>
      </c>
      <c r="K1550" s="208">
        <v>18.541499999999999</v>
      </c>
      <c r="L1550" s="208">
        <v>11.345000000000001</v>
      </c>
      <c r="M1550" s="208">
        <v>13.9763</v>
      </c>
    </row>
    <row r="1551" spans="1:13" x14ac:dyDescent="0.25">
      <c r="A1551" s="280">
        <v>44990</v>
      </c>
      <c r="B1551" s="102">
        <v>13</v>
      </c>
      <c r="C1551" s="208">
        <v>233.1952</v>
      </c>
      <c r="D1551" s="208">
        <v>39.345500000000001</v>
      </c>
      <c r="E1551" s="208">
        <v>0.8196</v>
      </c>
      <c r="F1551" s="208">
        <v>3.0482</v>
      </c>
      <c r="G1551" s="208">
        <v>5.0077999999999996</v>
      </c>
      <c r="H1551" s="208">
        <v>38.005299999999998</v>
      </c>
      <c r="I1551" s="208">
        <v>15.6031</v>
      </c>
      <c r="J1551" s="208">
        <v>88.101600000000005</v>
      </c>
      <c r="K1551" s="208">
        <v>18.990600000000001</v>
      </c>
      <c r="L1551" s="208">
        <v>10.811199999999999</v>
      </c>
      <c r="M1551" s="208">
        <v>13.462300000000001</v>
      </c>
    </row>
    <row r="1552" spans="1:13" x14ac:dyDescent="0.25">
      <c r="A1552" s="280">
        <v>44990</v>
      </c>
      <c r="B1552" s="102">
        <v>14</v>
      </c>
      <c r="C1552" s="208">
        <v>232.79490000000001</v>
      </c>
      <c r="D1552" s="208">
        <v>38.746400000000001</v>
      </c>
      <c r="E1552" s="208">
        <v>0.79479999999999995</v>
      </c>
      <c r="F1552" s="208">
        <v>3.0804</v>
      </c>
      <c r="G1552" s="208">
        <v>6.0115999999999996</v>
      </c>
      <c r="H1552" s="208">
        <v>39.623399999999997</v>
      </c>
      <c r="I1552" s="208">
        <v>15.6692</v>
      </c>
      <c r="J1552" s="208">
        <v>87.557199999999995</v>
      </c>
      <c r="K1552" s="208">
        <v>17.740400000000001</v>
      </c>
      <c r="L1552" s="208">
        <v>10.948399999999999</v>
      </c>
      <c r="M1552" s="208">
        <v>12.623100000000001</v>
      </c>
    </row>
    <row r="1553" spans="1:13" x14ac:dyDescent="0.25">
      <c r="A1553" s="280">
        <v>44990</v>
      </c>
      <c r="B1553" s="102">
        <v>15</v>
      </c>
      <c r="C1553" s="208">
        <v>234.0669</v>
      </c>
      <c r="D1553" s="208">
        <v>38.773299999999999</v>
      </c>
      <c r="E1553" s="208">
        <v>0.81440000000000001</v>
      </c>
      <c r="F1553" s="208">
        <v>3.1968999999999999</v>
      </c>
      <c r="G1553" s="208">
        <v>7.0731999999999999</v>
      </c>
      <c r="H1553" s="208">
        <v>38.368699999999997</v>
      </c>
      <c r="I1553" s="208">
        <v>15.6434</v>
      </c>
      <c r="J1553" s="208">
        <v>88.817300000000003</v>
      </c>
      <c r="K1553" s="208">
        <v>18.214400000000001</v>
      </c>
      <c r="L1553" s="208">
        <v>10.279</v>
      </c>
      <c r="M1553" s="208">
        <v>12.8863</v>
      </c>
    </row>
    <row r="1554" spans="1:13" x14ac:dyDescent="0.25">
      <c r="A1554" s="280">
        <v>44990</v>
      </c>
      <c r="B1554" s="102">
        <v>16</v>
      </c>
      <c r="C1554" s="208">
        <v>238.63589999999999</v>
      </c>
      <c r="D1554" s="208">
        <v>39.905299999999997</v>
      </c>
      <c r="E1554" s="208">
        <v>0.86040000000000005</v>
      </c>
      <c r="F1554" s="208">
        <v>3.2397</v>
      </c>
      <c r="G1554" s="208">
        <v>6.7809999999999997</v>
      </c>
      <c r="H1554" s="208">
        <v>40.6584</v>
      </c>
      <c r="I1554" s="208">
        <v>15.7834</v>
      </c>
      <c r="J1554" s="208">
        <v>89.824200000000005</v>
      </c>
      <c r="K1554" s="208">
        <v>17.9221</v>
      </c>
      <c r="L1554" s="208">
        <v>10.6252</v>
      </c>
      <c r="M1554" s="208">
        <v>13.036199999999999</v>
      </c>
    </row>
    <row r="1555" spans="1:13" x14ac:dyDescent="0.25">
      <c r="A1555" s="280">
        <v>44990</v>
      </c>
      <c r="B1555" s="102">
        <v>17</v>
      </c>
      <c r="C1555" s="208">
        <v>251.2319</v>
      </c>
      <c r="D1555" s="208">
        <v>42.202800000000003</v>
      </c>
      <c r="E1555" s="208">
        <v>0.90380000000000005</v>
      </c>
      <c r="F1555" s="208">
        <v>3.4902000000000002</v>
      </c>
      <c r="G1555" s="208">
        <v>7.8293999999999997</v>
      </c>
      <c r="H1555" s="208">
        <v>42.477600000000002</v>
      </c>
      <c r="I1555" s="208">
        <v>15.999599999999999</v>
      </c>
      <c r="J1555" s="208">
        <v>94.639200000000002</v>
      </c>
      <c r="K1555" s="208">
        <v>19.304600000000001</v>
      </c>
      <c r="L1555" s="208">
        <v>11.1318</v>
      </c>
      <c r="M1555" s="208">
        <v>13.2529</v>
      </c>
    </row>
    <row r="1556" spans="1:13" x14ac:dyDescent="0.25">
      <c r="A1556" s="280">
        <v>44990</v>
      </c>
      <c r="B1556" s="102">
        <v>18</v>
      </c>
      <c r="C1556" s="208">
        <v>270.00049999999999</v>
      </c>
      <c r="D1556" s="208">
        <v>46.792900000000003</v>
      </c>
      <c r="E1556" s="208">
        <v>1.0242</v>
      </c>
      <c r="F1556" s="208">
        <v>3.7334999999999998</v>
      </c>
      <c r="G1556" s="208">
        <v>9.3890999999999991</v>
      </c>
      <c r="H1556" s="208">
        <v>44.436300000000003</v>
      </c>
      <c r="I1556" s="208">
        <v>17.146799999999999</v>
      </c>
      <c r="J1556" s="208">
        <v>100.184</v>
      </c>
      <c r="K1556" s="208">
        <v>22.2041</v>
      </c>
      <c r="L1556" s="208">
        <v>11.4533</v>
      </c>
      <c r="M1556" s="208">
        <v>13.6363</v>
      </c>
    </row>
    <row r="1557" spans="1:13" x14ac:dyDescent="0.25">
      <c r="A1557" s="280">
        <v>44990</v>
      </c>
      <c r="B1557" s="102">
        <v>19</v>
      </c>
      <c r="C1557" s="208">
        <v>291.59690000000001</v>
      </c>
      <c r="D1557" s="208">
        <v>52.116799999999998</v>
      </c>
      <c r="E1557" s="208">
        <v>1.0650999999999999</v>
      </c>
      <c r="F1557" s="208">
        <v>4.0650000000000004</v>
      </c>
      <c r="G1557" s="208">
        <v>10.3308</v>
      </c>
      <c r="H1557" s="208">
        <v>48.453499999999998</v>
      </c>
      <c r="I1557" s="208">
        <v>18.799900000000001</v>
      </c>
      <c r="J1557" s="208">
        <v>105.9633</v>
      </c>
      <c r="K1557" s="208">
        <v>23.290500000000002</v>
      </c>
      <c r="L1557" s="208">
        <v>13.148099999999999</v>
      </c>
      <c r="M1557" s="208">
        <v>14.363899999999999</v>
      </c>
    </row>
    <row r="1558" spans="1:13" x14ac:dyDescent="0.25">
      <c r="A1558" s="280">
        <v>44990</v>
      </c>
      <c r="B1558" s="102">
        <v>20</v>
      </c>
      <c r="C1558" s="208">
        <v>292.2013</v>
      </c>
      <c r="D1558" s="208">
        <v>52.5184</v>
      </c>
      <c r="E1558" s="208">
        <v>1.1073</v>
      </c>
      <c r="F1558" s="208">
        <v>4.0838000000000001</v>
      </c>
      <c r="G1558" s="208">
        <v>10.384399999999999</v>
      </c>
      <c r="H1558" s="208">
        <v>48.037799999999997</v>
      </c>
      <c r="I1558" s="208">
        <v>19.012699999999999</v>
      </c>
      <c r="J1558" s="208">
        <v>105.8553</v>
      </c>
      <c r="K1558" s="208">
        <v>23.1858</v>
      </c>
      <c r="L1558" s="208">
        <v>13.7079</v>
      </c>
      <c r="M1558" s="208">
        <v>14.3079</v>
      </c>
    </row>
    <row r="1559" spans="1:13" x14ac:dyDescent="0.25">
      <c r="A1559" s="280">
        <v>44990</v>
      </c>
      <c r="B1559" s="102">
        <v>21</v>
      </c>
      <c r="C1559" s="208">
        <v>286.47320000000002</v>
      </c>
      <c r="D1559" s="208">
        <v>51.6083</v>
      </c>
      <c r="E1559" s="208">
        <v>1.0589</v>
      </c>
      <c r="F1559" s="208">
        <v>4.0366</v>
      </c>
      <c r="G1559" s="208">
        <v>10.191800000000001</v>
      </c>
      <c r="H1559" s="208">
        <v>46.508899999999997</v>
      </c>
      <c r="I1559" s="208">
        <v>18.6236</v>
      </c>
      <c r="J1559" s="208">
        <v>104.5522</v>
      </c>
      <c r="K1559" s="208">
        <v>22.369</v>
      </c>
      <c r="L1559" s="208">
        <v>13.7523</v>
      </c>
      <c r="M1559" s="208">
        <v>13.771599999999999</v>
      </c>
    </row>
    <row r="1560" spans="1:13" x14ac:dyDescent="0.25">
      <c r="A1560" s="280">
        <v>44990</v>
      </c>
      <c r="B1560" s="102">
        <v>22</v>
      </c>
      <c r="C1560" s="208">
        <v>275.0147</v>
      </c>
      <c r="D1560" s="208">
        <v>49.156199999999998</v>
      </c>
      <c r="E1560" s="208">
        <v>1.0267999999999999</v>
      </c>
      <c r="F1560" s="208">
        <v>3.7446000000000002</v>
      </c>
      <c r="G1560" s="208">
        <v>9.6062999999999992</v>
      </c>
      <c r="H1560" s="208">
        <v>44.446899999999999</v>
      </c>
      <c r="I1560" s="208">
        <v>17.6493</v>
      </c>
      <c r="J1560" s="208">
        <v>101.9324</v>
      </c>
      <c r="K1560" s="208">
        <v>21.120200000000001</v>
      </c>
      <c r="L1560" s="208">
        <v>13.4382</v>
      </c>
      <c r="M1560" s="208">
        <v>12.893800000000001</v>
      </c>
    </row>
    <row r="1561" spans="1:13" x14ac:dyDescent="0.25">
      <c r="A1561" s="280">
        <v>44990</v>
      </c>
      <c r="B1561" s="102">
        <v>23</v>
      </c>
      <c r="C1561" s="208">
        <v>256.25290000000001</v>
      </c>
      <c r="D1561" s="208">
        <v>45.225200000000001</v>
      </c>
      <c r="E1561" s="208">
        <v>0.95399999999999996</v>
      </c>
      <c r="F1561" s="208">
        <v>3.3877999999999999</v>
      </c>
      <c r="G1561" s="208">
        <v>8.7775999999999996</v>
      </c>
      <c r="H1561" s="208">
        <v>40.707599999999999</v>
      </c>
      <c r="I1561" s="208">
        <v>16.1341</v>
      </c>
      <c r="J1561" s="208">
        <v>96.716399999999993</v>
      </c>
      <c r="K1561" s="208">
        <v>19.694700000000001</v>
      </c>
      <c r="L1561" s="208">
        <v>12.7342</v>
      </c>
      <c r="M1561" s="208">
        <v>11.9213</v>
      </c>
    </row>
    <row r="1562" spans="1:13" x14ac:dyDescent="0.25">
      <c r="A1562" s="280">
        <v>44990</v>
      </c>
      <c r="B1562" s="102">
        <v>24</v>
      </c>
      <c r="C1562" s="208">
        <v>239.90180000000001</v>
      </c>
      <c r="D1562" s="208">
        <v>41.113500000000002</v>
      </c>
      <c r="E1562" s="208">
        <v>0.86019999999999996</v>
      </c>
      <c r="F1562" s="208">
        <v>3.1267</v>
      </c>
      <c r="G1562" s="208">
        <v>8.1751000000000005</v>
      </c>
      <c r="H1562" s="208">
        <v>37.604799999999997</v>
      </c>
      <c r="I1562" s="208">
        <v>14.8353</v>
      </c>
      <c r="J1562" s="208">
        <v>91.37</v>
      </c>
      <c r="K1562" s="208">
        <v>19.103000000000002</v>
      </c>
      <c r="L1562" s="208">
        <v>12.6654</v>
      </c>
      <c r="M1562" s="208">
        <v>11.047800000000001</v>
      </c>
    </row>
    <row r="1563" spans="1:13" x14ac:dyDescent="0.25">
      <c r="A1563" s="280">
        <v>44991</v>
      </c>
      <c r="B1563" s="102">
        <v>1</v>
      </c>
      <c r="C1563" s="208">
        <v>229.71899999999999</v>
      </c>
      <c r="D1563" s="208">
        <v>38.403300000000002</v>
      </c>
      <c r="E1563" s="208">
        <v>0.81079999999999997</v>
      </c>
      <c r="F1563" s="208">
        <v>2.9361000000000002</v>
      </c>
      <c r="G1563" s="208">
        <v>7.8212000000000002</v>
      </c>
      <c r="H1563" s="208">
        <v>35.603000000000002</v>
      </c>
      <c r="I1563" s="208">
        <v>13.968400000000001</v>
      </c>
      <c r="J1563" s="208">
        <v>88.413899999999998</v>
      </c>
      <c r="K1563" s="208">
        <v>18.740400000000001</v>
      </c>
      <c r="L1563" s="208">
        <v>12.5222</v>
      </c>
      <c r="M1563" s="208">
        <v>10.499700000000001</v>
      </c>
    </row>
    <row r="1564" spans="1:13" x14ac:dyDescent="0.25">
      <c r="A1564" s="280">
        <v>44991</v>
      </c>
      <c r="B1564" s="102">
        <v>2</v>
      </c>
      <c r="C1564" s="208">
        <v>224.41800000000001</v>
      </c>
      <c r="D1564" s="208">
        <v>36.410800000000002</v>
      </c>
      <c r="E1564" s="208">
        <v>0.78439999999999999</v>
      </c>
      <c r="F1564" s="208">
        <v>2.8117999999999999</v>
      </c>
      <c r="G1564" s="208">
        <v>7.6449999999999996</v>
      </c>
      <c r="H1564" s="208">
        <v>34.587699999999998</v>
      </c>
      <c r="I1564" s="208">
        <v>13.499499999999999</v>
      </c>
      <c r="J1564" s="208">
        <v>87.140600000000006</v>
      </c>
      <c r="K1564" s="208">
        <v>18.7394</v>
      </c>
      <c r="L1564" s="208">
        <v>12.5922</v>
      </c>
      <c r="M1564" s="208">
        <v>10.2066</v>
      </c>
    </row>
    <row r="1565" spans="1:13" x14ac:dyDescent="0.25">
      <c r="A1565" s="280">
        <v>44991</v>
      </c>
      <c r="B1565" s="102">
        <v>3</v>
      </c>
      <c r="C1565" s="208">
        <v>222.91759999999999</v>
      </c>
      <c r="D1565" s="208">
        <v>35.708500000000001</v>
      </c>
      <c r="E1565" s="208">
        <v>0.77280000000000004</v>
      </c>
      <c r="F1565" s="208">
        <v>2.7932999999999999</v>
      </c>
      <c r="G1565" s="208">
        <v>7.5591999999999997</v>
      </c>
      <c r="H1565" s="208">
        <v>34.586799999999997</v>
      </c>
      <c r="I1565" s="208">
        <v>13.279500000000001</v>
      </c>
      <c r="J1565" s="208">
        <v>87.064400000000006</v>
      </c>
      <c r="K1565" s="208">
        <v>18.667000000000002</v>
      </c>
      <c r="L1565" s="208">
        <v>12.395899999999999</v>
      </c>
      <c r="M1565" s="208">
        <v>10.090199999999999</v>
      </c>
    </row>
    <row r="1566" spans="1:13" x14ac:dyDescent="0.25">
      <c r="A1566" s="280">
        <v>44991</v>
      </c>
      <c r="B1566" s="102">
        <v>4</v>
      </c>
      <c r="C1566" s="208">
        <v>224.47669999999999</v>
      </c>
      <c r="D1566" s="208">
        <v>35.4101</v>
      </c>
      <c r="E1566" s="208">
        <v>0.77390000000000003</v>
      </c>
      <c r="F1566" s="208">
        <v>2.7974999999999999</v>
      </c>
      <c r="G1566" s="208">
        <v>7.5858999999999996</v>
      </c>
      <c r="H1566" s="208">
        <v>35.0702</v>
      </c>
      <c r="I1566" s="208">
        <v>13.2479</v>
      </c>
      <c r="J1566" s="208">
        <v>88.027799999999999</v>
      </c>
      <c r="K1566" s="208">
        <v>18.972200000000001</v>
      </c>
      <c r="L1566" s="208">
        <v>12.3667</v>
      </c>
      <c r="M1566" s="208">
        <v>10.224500000000001</v>
      </c>
    </row>
    <row r="1567" spans="1:13" x14ac:dyDescent="0.25">
      <c r="A1567" s="280">
        <v>44991</v>
      </c>
      <c r="B1567" s="102">
        <v>5</v>
      </c>
      <c r="C1567" s="208">
        <v>231.5206</v>
      </c>
      <c r="D1567" s="208">
        <v>36.622799999999998</v>
      </c>
      <c r="E1567" s="208">
        <v>0.7772</v>
      </c>
      <c r="F1567" s="208">
        <v>2.9211</v>
      </c>
      <c r="G1567" s="208">
        <v>7.8136000000000001</v>
      </c>
      <c r="H1567" s="208">
        <v>37.586500000000001</v>
      </c>
      <c r="I1567" s="208">
        <v>13.7112</v>
      </c>
      <c r="J1567" s="208">
        <v>88.837999999999994</v>
      </c>
      <c r="K1567" s="208">
        <v>19.8934</v>
      </c>
      <c r="L1567" s="208">
        <v>12.7226</v>
      </c>
      <c r="M1567" s="208">
        <v>10.6342</v>
      </c>
    </row>
    <row r="1568" spans="1:13" x14ac:dyDescent="0.25">
      <c r="A1568" s="280">
        <v>44991</v>
      </c>
      <c r="B1568" s="102">
        <v>6</v>
      </c>
      <c r="C1568" s="208">
        <v>252.3766</v>
      </c>
      <c r="D1568" s="208">
        <v>39.4283</v>
      </c>
      <c r="E1568" s="208">
        <v>0.87039999999999995</v>
      </c>
      <c r="F1568" s="208">
        <v>3.2101000000000002</v>
      </c>
      <c r="G1568" s="208">
        <v>8.4761000000000006</v>
      </c>
      <c r="H1568" s="208">
        <v>43.9208</v>
      </c>
      <c r="I1568" s="208">
        <v>14.839700000000001</v>
      </c>
      <c r="J1568" s="208">
        <v>95.457599999999999</v>
      </c>
      <c r="K1568" s="208">
        <v>21.404</v>
      </c>
      <c r="L1568" s="208">
        <v>12.9557</v>
      </c>
      <c r="M1568" s="208">
        <v>11.8139</v>
      </c>
    </row>
    <row r="1569" spans="1:13" x14ac:dyDescent="0.25">
      <c r="A1569" s="280">
        <v>44991</v>
      </c>
      <c r="B1569" s="102">
        <v>7</v>
      </c>
      <c r="C1569" s="208">
        <v>278.01900000000001</v>
      </c>
      <c r="D1569" s="208">
        <v>44.390500000000003</v>
      </c>
      <c r="E1569" s="208">
        <v>1.4240999999999999</v>
      </c>
      <c r="F1569" s="208">
        <v>3.6775000000000002</v>
      </c>
      <c r="G1569" s="208">
        <v>9.5236000000000001</v>
      </c>
      <c r="H1569" s="208">
        <v>49.813499999999998</v>
      </c>
      <c r="I1569" s="208">
        <v>16.0321</v>
      </c>
      <c r="J1569" s="208">
        <v>103.66119999999999</v>
      </c>
      <c r="K1569" s="208">
        <v>23.2516</v>
      </c>
      <c r="L1569" s="208">
        <v>12.977499999999999</v>
      </c>
      <c r="M1569" s="208">
        <v>13.2674</v>
      </c>
    </row>
    <row r="1570" spans="1:13" x14ac:dyDescent="0.25">
      <c r="A1570" s="280">
        <v>44991</v>
      </c>
      <c r="B1570" s="102">
        <v>8</v>
      </c>
      <c r="C1570" s="208">
        <v>299.73910000000001</v>
      </c>
      <c r="D1570" s="208">
        <v>50.3536</v>
      </c>
      <c r="E1570" s="208">
        <v>1.5259</v>
      </c>
      <c r="F1570" s="208">
        <v>4.0612000000000004</v>
      </c>
      <c r="G1570" s="208">
        <v>10.656499999999999</v>
      </c>
      <c r="H1570" s="208">
        <v>53.2121</v>
      </c>
      <c r="I1570" s="208">
        <v>16.517700000000001</v>
      </c>
      <c r="J1570" s="208">
        <v>113.2084</v>
      </c>
      <c r="K1570" s="208">
        <v>23.511299999999999</v>
      </c>
      <c r="L1570" s="208">
        <v>12.1282</v>
      </c>
      <c r="M1570" s="208">
        <v>14.5642</v>
      </c>
    </row>
    <row r="1571" spans="1:13" x14ac:dyDescent="0.25">
      <c r="A1571" s="280">
        <v>44991</v>
      </c>
      <c r="B1571" s="102">
        <v>9</v>
      </c>
      <c r="C1571" s="208">
        <v>303.18799999999999</v>
      </c>
      <c r="D1571" s="208">
        <v>50.991500000000002</v>
      </c>
      <c r="E1571" s="208">
        <v>1.5347</v>
      </c>
      <c r="F1571" s="208">
        <v>4.3399000000000001</v>
      </c>
      <c r="G1571" s="208">
        <v>9.9967000000000006</v>
      </c>
      <c r="H1571" s="208">
        <v>53.446399999999997</v>
      </c>
      <c r="I1571" s="208">
        <v>16.555800000000001</v>
      </c>
      <c r="J1571" s="208">
        <v>115.9614</v>
      </c>
      <c r="K1571" s="208">
        <v>21.008800000000001</v>
      </c>
      <c r="L1571" s="208">
        <v>14.7889</v>
      </c>
      <c r="M1571" s="208">
        <v>14.5639</v>
      </c>
    </row>
    <row r="1572" spans="1:13" x14ac:dyDescent="0.25">
      <c r="A1572" s="280">
        <v>44991</v>
      </c>
      <c r="B1572" s="102">
        <v>10</v>
      </c>
      <c r="C1572" s="208">
        <v>299.02350000000001</v>
      </c>
      <c r="D1572" s="208">
        <v>50.046100000000003</v>
      </c>
      <c r="E1572" s="208">
        <v>1.5605</v>
      </c>
      <c r="F1572" s="208">
        <v>4.3105000000000002</v>
      </c>
      <c r="G1572" s="208">
        <v>11.0481</v>
      </c>
      <c r="H1572" s="208">
        <v>51.261200000000002</v>
      </c>
      <c r="I1572" s="208">
        <v>16.3842</v>
      </c>
      <c r="J1572" s="208">
        <v>115.1324</v>
      </c>
      <c r="K1572" s="208">
        <v>20.120999999999999</v>
      </c>
      <c r="L1572" s="208">
        <v>14.7323</v>
      </c>
      <c r="M1572" s="208">
        <v>14.427199999999999</v>
      </c>
    </row>
    <row r="1573" spans="1:13" x14ac:dyDescent="0.25">
      <c r="A1573" s="280">
        <v>44991</v>
      </c>
      <c r="B1573" s="102">
        <v>11</v>
      </c>
      <c r="C1573" s="208">
        <v>294.64659999999998</v>
      </c>
      <c r="D1573" s="208">
        <v>48.966700000000003</v>
      </c>
      <c r="E1573" s="208">
        <v>1.5165999999999999</v>
      </c>
      <c r="F1573" s="208">
        <v>4.2011000000000003</v>
      </c>
      <c r="G1573" s="208">
        <v>9.0607000000000006</v>
      </c>
      <c r="H1573" s="208">
        <v>51.771799999999999</v>
      </c>
      <c r="I1573" s="208">
        <v>16.398</v>
      </c>
      <c r="J1573" s="208">
        <v>113.62779999999999</v>
      </c>
      <c r="K1573" s="208">
        <v>19.026</v>
      </c>
      <c r="L1573" s="208">
        <v>14.7522</v>
      </c>
      <c r="M1573" s="208">
        <v>15.325699999999999</v>
      </c>
    </row>
    <row r="1574" spans="1:13" x14ac:dyDescent="0.25">
      <c r="A1574" s="280">
        <v>44991</v>
      </c>
      <c r="B1574" s="102">
        <v>12</v>
      </c>
      <c r="C1574" s="208">
        <v>290.6875</v>
      </c>
      <c r="D1574" s="208">
        <v>49.323599999999999</v>
      </c>
      <c r="E1574" s="208">
        <v>1.4931000000000001</v>
      </c>
      <c r="F1574" s="208">
        <v>3.8506</v>
      </c>
      <c r="G1574" s="208">
        <v>7.3296000000000001</v>
      </c>
      <c r="H1574" s="208">
        <v>49.915500000000002</v>
      </c>
      <c r="I1574" s="208">
        <v>16.0807</v>
      </c>
      <c r="J1574" s="208">
        <v>114.6217</v>
      </c>
      <c r="K1574" s="208">
        <v>18.554300000000001</v>
      </c>
      <c r="L1574" s="208">
        <v>14.620799999999999</v>
      </c>
      <c r="M1574" s="208">
        <v>14.897600000000001</v>
      </c>
    </row>
    <row r="1575" spans="1:13" x14ac:dyDescent="0.25">
      <c r="A1575" s="280">
        <v>44991</v>
      </c>
      <c r="B1575" s="102">
        <v>13</v>
      </c>
      <c r="C1575" s="208">
        <v>282.54379999999998</v>
      </c>
      <c r="D1575" s="208">
        <v>47.514299999999999</v>
      </c>
      <c r="E1575" s="208">
        <v>1.4599</v>
      </c>
      <c r="F1575" s="208">
        <v>3.6577999999999999</v>
      </c>
      <c r="G1575" s="208">
        <v>7.5106999999999999</v>
      </c>
      <c r="H1575" s="208">
        <v>48.518500000000003</v>
      </c>
      <c r="I1575" s="208">
        <v>15.7912</v>
      </c>
      <c r="J1575" s="208">
        <v>113.1816</v>
      </c>
      <c r="K1575" s="208">
        <v>17.944800000000001</v>
      </c>
      <c r="L1575" s="208">
        <v>12.379799999999999</v>
      </c>
      <c r="M1575" s="208">
        <v>14.5852</v>
      </c>
    </row>
    <row r="1576" spans="1:13" x14ac:dyDescent="0.25">
      <c r="A1576" s="280">
        <v>44991</v>
      </c>
      <c r="B1576" s="102">
        <v>14</v>
      </c>
      <c r="C1576" s="208">
        <v>276.9665</v>
      </c>
      <c r="D1576" s="208">
        <v>46.280900000000003</v>
      </c>
      <c r="E1576" s="208">
        <v>1.4599</v>
      </c>
      <c r="F1576" s="208">
        <v>3.4716999999999998</v>
      </c>
      <c r="G1576" s="208">
        <v>7.3287000000000004</v>
      </c>
      <c r="H1576" s="208">
        <v>49.169199999999996</v>
      </c>
      <c r="I1576" s="208">
        <v>15.776300000000001</v>
      </c>
      <c r="J1576" s="208">
        <v>108.4969</v>
      </c>
      <c r="K1576" s="208">
        <v>18.033100000000001</v>
      </c>
      <c r="L1576" s="208">
        <v>12.4611</v>
      </c>
      <c r="M1576" s="208">
        <v>14.4887</v>
      </c>
    </row>
    <row r="1577" spans="1:13" x14ac:dyDescent="0.25">
      <c r="A1577" s="280">
        <v>44991</v>
      </c>
      <c r="B1577" s="102">
        <v>15</v>
      </c>
      <c r="C1577" s="208">
        <v>277.96069999999997</v>
      </c>
      <c r="D1577" s="208">
        <v>45.485999999999997</v>
      </c>
      <c r="E1577" s="208">
        <v>1.3976</v>
      </c>
      <c r="F1577" s="208">
        <v>3.8833000000000002</v>
      </c>
      <c r="G1577" s="208">
        <v>8.2484999999999999</v>
      </c>
      <c r="H1577" s="208">
        <v>51.2883</v>
      </c>
      <c r="I1577" s="208">
        <v>15.577299999999999</v>
      </c>
      <c r="J1577" s="208">
        <v>105.98860000000001</v>
      </c>
      <c r="K1577" s="208">
        <v>18.5364</v>
      </c>
      <c r="L1577" s="208">
        <v>13.068099999999999</v>
      </c>
      <c r="M1577" s="208">
        <v>14.486599999999999</v>
      </c>
    </row>
    <row r="1578" spans="1:13" x14ac:dyDescent="0.25">
      <c r="A1578" s="280">
        <v>44991</v>
      </c>
      <c r="B1578" s="102">
        <v>16</v>
      </c>
      <c r="C1578" s="208">
        <v>274.66410000000002</v>
      </c>
      <c r="D1578" s="208">
        <v>45.765599999999999</v>
      </c>
      <c r="E1578" s="208">
        <v>1.3832</v>
      </c>
      <c r="F1578" s="208">
        <v>3.5499000000000001</v>
      </c>
      <c r="G1578" s="208">
        <v>7.5796000000000001</v>
      </c>
      <c r="H1578" s="208">
        <v>47.580599999999997</v>
      </c>
      <c r="I1578" s="208">
        <v>15.632</v>
      </c>
      <c r="J1578" s="208">
        <v>105.5548</v>
      </c>
      <c r="K1578" s="208">
        <v>19.280100000000001</v>
      </c>
      <c r="L1578" s="208">
        <v>13.451700000000001</v>
      </c>
      <c r="M1578" s="208">
        <v>14.8866</v>
      </c>
    </row>
    <row r="1579" spans="1:13" x14ac:dyDescent="0.25">
      <c r="A1579" s="280">
        <v>44991</v>
      </c>
      <c r="B1579" s="102">
        <v>17</v>
      </c>
      <c r="C1579" s="208">
        <v>282.51909999999998</v>
      </c>
      <c r="D1579" s="208">
        <v>48.150399999999998</v>
      </c>
      <c r="E1579" s="208">
        <v>1.0801000000000001</v>
      </c>
      <c r="F1579" s="208">
        <v>4.0025000000000004</v>
      </c>
      <c r="G1579" s="208">
        <v>9.1654</v>
      </c>
      <c r="H1579" s="208">
        <v>48.9009</v>
      </c>
      <c r="I1579" s="208">
        <v>16.201499999999999</v>
      </c>
      <c r="J1579" s="208">
        <v>107.4817</v>
      </c>
      <c r="K1579" s="208">
        <v>18.9115</v>
      </c>
      <c r="L1579" s="208">
        <v>13.9765</v>
      </c>
      <c r="M1579" s="208">
        <v>14.6486</v>
      </c>
    </row>
    <row r="1580" spans="1:13" x14ac:dyDescent="0.25">
      <c r="A1580" s="280">
        <v>44991</v>
      </c>
      <c r="B1580" s="102">
        <v>18</v>
      </c>
      <c r="C1580" s="208">
        <v>298.90960000000001</v>
      </c>
      <c r="D1580" s="208">
        <v>51.99</v>
      </c>
      <c r="E1580" s="208">
        <v>0.97170000000000001</v>
      </c>
      <c r="F1580" s="208">
        <v>3.956</v>
      </c>
      <c r="G1580" s="208">
        <v>10.259399999999999</v>
      </c>
      <c r="H1580" s="208">
        <v>53.153599999999997</v>
      </c>
      <c r="I1580" s="208">
        <v>17.2744</v>
      </c>
      <c r="J1580" s="208">
        <v>111.6096</v>
      </c>
      <c r="K1580" s="208">
        <v>21.527200000000001</v>
      </c>
      <c r="L1580" s="208">
        <v>13.1267</v>
      </c>
      <c r="M1580" s="208">
        <v>15.041</v>
      </c>
    </row>
    <row r="1581" spans="1:13" x14ac:dyDescent="0.25">
      <c r="A1581" s="280">
        <v>44991</v>
      </c>
      <c r="B1581" s="102">
        <v>19</v>
      </c>
      <c r="C1581" s="208">
        <v>314.98039999999997</v>
      </c>
      <c r="D1581" s="208">
        <v>56.162799999999997</v>
      </c>
      <c r="E1581" s="208">
        <v>1.0859000000000001</v>
      </c>
      <c r="F1581" s="208">
        <v>4.2778</v>
      </c>
      <c r="G1581" s="208">
        <v>11.006600000000001</v>
      </c>
      <c r="H1581" s="208">
        <v>55.259700000000002</v>
      </c>
      <c r="I1581" s="208">
        <v>19.2592</v>
      </c>
      <c r="J1581" s="208">
        <v>114.8532</v>
      </c>
      <c r="K1581" s="208">
        <v>22.605799999999999</v>
      </c>
      <c r="L1581" s="208">
        <v>14.944599999999999</v>
      </c>
      <c r="M1581" s="208">
        <v>15.524800000000001</v>
      </c>
    </row>
    <row r="1582" spans="1:13" x14ac:dyDescent="0.25">
      <c r="A1582" s="280">
        <v>44991</v>
      </c>
      <c r="B1582" s="102">
        <v>20</v>
      </c>
      <c r="C1582" s="208">
        <v>310.59789999999998</v>
      </c>
      <c r="D1582" s="208">
        <v>55.473500000000001</v>
      </c>
      <c r="E1582" s="208">
        <v>1.0737000000000001</v>
      </c>
      <c r="F1582" s="208">
        <v>4.2760999999999996</v>
      </c>
      <c r="G1582" s="208">
        <v>10.723100000000001</v>
      </c>
      <c r="H1582" s="208">
        <v>54.462600000000002</v>
      </c>
      <c r="I1582" s="208">
        <v>19.654299999999999</v>
      </c>
      <c r="J1582" s="208">
        <v>112.0879</v>
      </c>
      <c r="K1582" s="208">
        <v>22.455400000000001</v>
      </c>
      <c r="L1582" s="208">
        <v>15.037000000000001</v>
      </c>
      <c r="M1582" s="208">
        <v>15.3543</v>
      </c>
    </row>
    <row r="1583" spans="1:13" x14ac:dyDescent="0.25">
      <c r="A1583" s="280">
        <v>44991</v>
      </c>
      <c r="B1583" s="102">
        <v>21</v>
      </c>
      <c r="C1583" s="208">
        <v>300.6977</v>
      </c>
      <c r="D1583" s="208">
        <v>53.246899999999997</v>
      </c>
      <c r="E1583" s="208">
        <v>1.0294000000000001</v>
      </c>
      <c r="F1583" s="208">
        <v>4.1452999999999998</v>
      </c>
      <c r="G1583" s="208">
        <v>10.2601</v>
      </c>
      <c r="H1583" s="208">
        <v>52.616</v>
      </c>
      <c r="I1583" s="208">
        <v>19.25</v>
      </c>
      <c r="J1583" s="208">
        <v>109.0757</v>
      </c>
      <c r="K1583" s="208">
        <v>21.752099999999999</v>
      </c>
      <c r="L1583" s="208">
        <v>14.7059</v>
      </c>
      <c r="M1583" s="208">
        <v>14.616300000000001</v>
      </c>
    </row>
    <row r="1584" spans="1:13" x14ac:dyDescent="0.25">
      <c r="A1584" s="280">
        <v>44991</v>
      </c>
      <c r="B1584" s="102">
        <v>22</v>
      </c>
      <c r="C1584" s="208">
        <v>286.14330000000001</v>
      </c>
      <c r="D1584" s="208">
        <v>50.47</v>
      </c>
      <c r="E1584" s="208">
        <v>0.99919999999999998</v>
      </c>
      <c r="F1584" s="208">
        <v>3.7639</v>
      </c>
      <c r="G1584" s="208">
        <v>9.5646000000000004</v>
      </c>
      <c r="H1584" s="208">
        <v>49.513399999999997</v>
      </c>
      <c r="I1584" s="208">
        <v>18.211400000000001</v>
      </c>
      <c r="J1584" s="208">
        <v>104.66679999999999</v>
      </c>
      <c r="K1584" s="208">
        <v>20.869199999999999</v>
      </c>
      <c r="L1584" s="208">
        <v>14.631399999999999</v>
      </c>
      <c r="M1584" s="208">
        <v>13.4534</v>
      </c>
    </row>
    <row r="1585" spans="1:13" x14ac:dyDescent="0.25">
      <c r="A1585" s="280">
        <v>44991</v>
      </c>
      <c r="B1585" s="102">
        <v>23</v>
      </c>
      <c r="C1585" s="208">
        <v>265.95850000000002</v>
      </c>
      <c r="D1585" s="208">
        <v>46.6297</v>
      </c>
      <c r="E1585" s="208">
        <v>0.92769999999999997</v>
      </c>
      <c r="F1585" s="208">
        <v>3.4318</v>
      </c>
      <c r="G1585" s="208">
        <v>8.6830999999999996</v>
      </c>
      <c r="H1585" s="208">
        <v>44.785699999999999</v>
      </c>
      <c r="I1585" s="208">
        <v>16.532499999999999</v>
      </c>
      <c r="J1585" s="208">
        <v>98.176000000000002</v>
      </c>
      <c r="K1585" s="208">
        <v>19.630199999999999</v>
      </c>
      <c r="L1585" s="208">
        <v>14.835100000000001</v>
      </c>
      <c r="M1585" s="208">
        <v>12.326700000000001</v>
      </c>
    </row>
    <row r="1586" spans="1:13" x14ac:dyDescent="0.25">
      <c r="A1586" s="280">
        <v>44991</v>
      </c>
      <c r="B1586" s="102">
        <v>24</v>
      </c>
      <c r="C1586" s="208">
        <v>247.25919999999999</v>
      </c>
      <c r="D1586" s="208">
        <v>42.5732</v>
      </c>
      <c r="E1586" s="208">
        <v>0.83489999999999998</v>
      </c>
      <c r="F1586" s="208">
        <v>3.1619000000000002</v>
      </c>
      <c r="G1586" s="208">
        <v>8.0337999999999994</v>
      </c>
      <c r="H1586" s="208">
        <v>40.696100000000001</v>
      </c>
      <c r="I1586" s="208">
        <v>15.2226</v>
      </c>
      <c r="J1586" s="208">
        <v>91.8279</v>
      </c>
      <c r="K1586" s="208">
        <v>18.826699999999999</v>
      </c>
      <c r="L1586" s="208">
        <v>14.639699999999999</v>
      </c>
      <c r="M1586" s="208">
        <v>11.442399999999999</v>
      </c>
    </row>
    <row r="1587" spans="1:13" x14ac:dyDescent="0.25">
      <c r="A1587" s="280">
        <v>44992</v>
      </c>
      <c r="B1587" s="102">
        <v>1</v>
      </c>
      <c r="C1587" s="208">
        <v>235.33609999999999</v>
      </c>
      <c r="D1587" s="208">
        <v>39.399500000000003</v>
      </c>
      <c r="E1587" s="208">
        <v>0.8024</v>
      </c>
      <c r="F1587" s="208">
        <v>2.9662000000000002</v>
      </c>
      <c r="G1587" s="208">
        <v>7.6181999999999999</v>
      </c>
      <c r="H1587" s="208">
        <v>37.879199999999997</v>
      </c>
      <c r="I1587" s="208">
        <v>14.2773</v>
      </c>
      <c r="J1587" s="208">
        <v>88.545699999999997</v>
      </c>
      <c r="K1587" s="208">
        <v>18.463100000000001</v>
      </c>
      <c r="L1587" s="208">
        <v>14.5108</v>
      </c>
      <c r="M1587" s="208">
        <v>10.873699999999999</v>
      </c>
    </row>
    <row r="1588" spans="1:13" x14ac:dyDescent="0.25">
      <c r="A1588" s="280">
        <v>44992</v>
      </c>
      <c r="B1588" s="102">
        <v>2</v>
      </c>
      <c r="C1588" s="208">
        <v>228.72470000000001</v>
      </c>
      <c r="D1588" s="208">
        <v>37.335799999999999</v>
      </c>
      <c r="E1588" s="208">
        <v>0.77829999999999999</v>
      </c>
      <c r="F1588" s="208">
        <v>2.8862999999999999</v>
      </c>
      <c r="G1588" s="208">
        <v>7.4935999999999998</v>
      </c>
      <c r="H1588" s="208">
        <v>36.721200000000003</v>
      </c>
      <c r="I1588" s="208">
        <v>13.877700000000001</v>
      </c>
      <c r="J1588" s="208">
        <v>86.211500000000001</v>
      </c>
      <c r="K1588" s="208">
        <v>18.372699999999998</v>
      </c>
      <c r="L1588" s="208">
        <v>14.4316</v>
      </c>
      <c r="M1588" s="208">
        <v>10.616</v>
      </c>
    </row>
    <row r="1589" spans="1:13" x14ac:dyDescent="0.25">
      <c r="A1589" s="280">
        <v>44992</v>
      </c>
      <c r="B1589" s="102">
        <v>3</v>
      </c>
      <c r="C1589" s="208">
        <v>223.3998</v>
      </c>
      <c r="D1589" s="208">
        <v>36.365299999999998</v>
      </c>
      <c r="E1589" s="208">
        <v>0.74299999999999999</v>
      </c>
      <c r="F1589" s="208">
        <v>2.8371</v>
      </c>
      <c r="G1589" s="208">
        <v>7.4199000000000002</v>
      </c>
      <c r="H1589" s="208">
        <v>36.102499999999999</v>
      </c>
      <c r="I1589" s="208">
        <v>13.700100000000001</v>
      </c>
      <c r="J1589" s="208">
        <v>85.269000000000005</v>
      </c>
      <c r="K1589" s="208">
        <v>18.5441</v>
      </c>
      <c r="L1589" s="208">
        <v>11.9331</v>
      </c>
      <c r="M1589" s="208">
        <v>10.4857</v>
      </c>
    </row>
    <row r="1590" spans="1:13" x14ac:dyDescent="0.25">
      <c r="A1590" s="280">
        <v>44992</v>
      </c>
      <c r="B1590" s="102">
        <v>4</v>
      </c>
      <c r="C1590" s="208">
        <v>223.2868</v>
      </c>
      <c r="D1590" s="208">
        <v>36.123399999999997</v>
      </c>
      <c r="E1590" s="208">
        <v>0.75509999999999999</v>
      </c>
      <c r="F1590" s="208">
        <v>2.8262999999999998</v>
      </c>
      <c r="G1590" s="208">
        <v>7.3148</v>
      </c>
      <c r="H1590" s="208">
        <v>36.201500000000003</v>
      </c>
      <c r="I1590" s="208">
        <v>13.739599999999999</v>
      </c>
      <c r="J1590" s="208">
        <v>85.661500000000004</v>
      </c>
      <c r="K1590" s="208">
        <v>18.656600000000001</v>
      </c>
      <c r="L1590" s="208">
        <v>11.428599999999999</v>
      </c>
      <c r="M1590" s="208">
        <v>10.5794</v>
      </c>
    </row>
    <row r="1591" spans="1:13" x14ac:dyDescent="0.25">
      <c r="A1591" s="280">
        <v>44992</v>
      </c>
      <c r="B1591" s="102">
        <v>5</v>
      </c>
      <c r="C1591" s="208">
        <v>232.57759999999999</v>
      </c>
      <c r="D1591" s="208">
        <v>37.258600000000001</v>
      </c>
      <c r="E1591" s="208">
        <v>0.77990000000000004</v>
      </c>
      <c r="F1591" s="208">
        <v>2.9668000000000001</v>
      </c>
      <c r="G1591" s="208">
        <v>7.5542999999999996</v>
      </c>
      <c r="H1591" s="208">
        <v>39.168799999999997</v>
      </c>
      <c r="I1591" s="208">
        <v>14.263999999999999</v>
      </c>
      <c r="J1591" s="208">
        <v>88.003699999999995</v>
      </c>
      <c r="K1591" s="208">
        <v>19.444299999999998</v>
      </c>
      <c r="L1591" s="208">
        <v>12.1203</v>
      </c>
      <c r="M1591" s="208">
        <v>11.0169</v>
      </c>
    </row>
    <row r="1592" spans="1:13" x14ac:dyDescent="0.25">
      <c r="A1592" s="280">
        <v>44992</v>
      </c>
      <c r="B1592" s="102">
        <v>6</v>
      </c>
      <c r="C1592" s="208">
        <v>252.13810000000001</v>
      </c>
      <c r="D1592" s="208">
        <v>40.145200000000003</v>
      </c>
      <c r="E1592" s="208">
        <v>0.86839999999999995</v>
      </c>
      <c r="F1592" s="208">
        <v>3.2595000000000001</v>
      </c>
      <c r="G1592" s="208">
        <v>8.2827000000000002</v>
      </c>
      <c r="H1592" s="208">
        <v>44.445</v>
      </c>
      <c r="I1592" s="208">
        <v>15.5138</v>
      </c>
      <c r="J1592" s="208">
        <v>94.363</v>
      </c>
      <c r="K1592" s="208">
        <v>20.925599999999999</v>
      </c>
      <c r="L1592" s="208">
        <v>12.3439</v>
      </c>
      <c r="M1592" s="208">
        <v>11.991</v>
      </c>
    </row>
    <row r="1593" spans="1:13" x14ac:dyDescent="0.25">
      <c r="A1593" s="280">
        <v>44992</v>
      </c>
      <c r="B1593" s="102">
        <v>7</v>
      </c>
      <c r="C1593" s="208">
        <v>277.94560000000001</v>
      </c>
      <c r="D1593" s="208">
        <v>45.228400000000001</v>
      </c>
      <c r="E1593" s="208">
        <v>1.4326000000000001</v>
      </c>
      <c r="F1593" s="208">
        <v>3.7665999999999999</v>
      </c>
      <c r="G1593" s="208">
        <v>9.3628</v>
      </c>
      <c r="H1593" s="208">
        <v>50.139800000000001</v>
      </c>
      <c r="I1593" s="208">
        <v>16.742799999999999</v>
      </c>
      <c r="J1593" s="208">
        <v>103.005</v>
      </c>
      <c r="K1593" s="208">
        <v>22.983699999999999</v>
      </c>
      <c r="L1593" s="208">
        <v>11.848699999999999</v>
      </c>
      <c r="M1593" s="208">
        <v>13.4352</v>
      </c>
    </row>
    <row r="1594" spans="1:13" x14ac:dyDescent="0.25">
      <c r="A1594" s="280">
        <v>44992</v>
      </c>
      <c r="B1594" s="102">
        <v>8</v>
      </c>
      <c r="C1594" s="208">
        <v>295.19850000000002</v>
      </c>
      <c r="D1594" s="208">
        <v>50.230400000000003</v>
      </c>
      <c r="E1594" s="208">
        <v>1.5188999999999999</v>
      </c>
      <c r="F1594" s="208">
        <v>3.9367999999999999</v>
      </c>
      <c r="G1594" s="208">
        <v>10.18</v>
      </c>
      <c r="H1594" s="208">
        <v>52.480800000000002</v>
      </c>
      <c r="I1594" s="208">
        <v>16.984200000000001</v>
      </c>
      <c r="J1594" s="208">
        <v>110.6763</v>
      </c>
      <c r="K1594" s="208">
        <v>23.2956</v>
      </c>
      <c r="L1594" s="208">
        <v>11.1632</v>
      </c>
      <c r="M1594" s="208">
        <v>14.7323</v>
      </c>
    </row>
    <row r="1595" spans="1:13" x14ac:dyDescent="0.25">
      <c r="A1595" s="280">
        <v>44992</v>
      </c>
      <c r="B1595" s="102">
        <v>9</v>
      </c>
      <c r="C1595" s="208">
        <v>290.65969999999999</v>
      </c>
      <c r="D1595" s="208">
        <v>49.390799999999999</v>
      </c>
      <c r="E1595" s="208">
        <v>1.4661</v>
      </c>
      <c r="F1595" s="208">
        <v>3.8342000000000001</v>
      </c>
      <c r="G1595" s="208">
        <v>10.4575</v>
      </c>
      <c r="H1595" s="208">
        <v>51.101399999999998</v>
      </c>
      <c r="I1595" s="208">
        <v>16.5503</v>
      </c>
      <c r="J1595" s="208">
        <v>110.63809999999999</v>
      </c>
      <c r="K1595" s="208">
        <v>20.566400000000002</v>
      </c>
      <c r="L1595" s="208">
        <v>11.5549</v>
      </c>
      <c r="M1595" s="208">
        <v>15.1</v>
      </c>
    </row>
    <row r="1596" spans="1:13" x14ac:dyDescent="0.25">
      <c r="A1596" s="280">
        <v>44992</v>
      </c>
      <c r="B1596" s="102">
        <v>10</v>
      </c>
      <c r="C1596" s="208">
        <v>285.52359999999999</v>
      </c>
      <c r="D1596" s="208">
        <v>48.481900000000003</v>
      </c>
      <c r="E1596" s="208">
        <v>1.4390000000000001</v>
      </c>
      <c r="F1596" s="208">
        <v>3.5552000000000001</v>
      </c>
      <c r="G1596" s="208">
        <v>9.9955999999999996</v>
      </c>
      <c r="H1596" s="208">
        <v>49.626300000000001</v>
      </c>
      <c r="I1596" s="208">
        <v>16.284700000000001</v>
      </c>
      <c r="J1596" s="208">
        <v>110.6092</v>
      </c>
      <c r="K1596" s="208">
        <v>19.2532</v>
      </c>
      <c r="L1596" s="208">
        <v>11.461499999999999</v>
      </c>
      <c r="M1596" s="208">
        <v>14.817</v>
      </c>
    </row>
    <row r="1597" spans="1:13" x14ac:dyDescent="0.25">
      <c r="A1597" s="280">
        <v>44992</v>
      </c>
      <c r="B1597" s="102">
        <v>11</v>
      </c>
      <c r="C1597" s="208">
        <v>281.66289999999998</v>
      </c>
      <c r="D1597" s="208">
        <v>47.451999999999998</v>
      </c>
      <c r="E1597" s="208">
        <v>1.3593999999999999</v>
      </c>
      <c r="F1597" s="208">
        <v>3.4424999999999999</v>
      </c>
      <c r="G1597" s="208">
        <v>7.8334000000000001</v>
      </c>
      <c r="H1597" s="208">
        <v>48.292200000000001</v>
      </c>
      <c r="I1597" s="208">
        <v>16.158100000000001</v>
      </c>
      <c r="J1597" s="208">
        <v>113.17149999999999</v>
      </c>
      <c r="K1597" s="208">
        <v>18.2212</v>
      </c>
      <c r="L1597" s="208">
        <v>11.3834</v>
      </c>
      <c r="M1597" s="208">
        <v>14.3492</v>
      </c>
    </row>
    <row r="1598" spans="1:13" x14ac:dyDescent="0.25">
      <c r="A1598" s="280">
        <v>44992</v>
      </c>
      <c r="B1598" s="102">
        <v>12</v>
      </c>
      <c r="C1598" s="208">
        <v>275.56819999999999</v>
      </c>
      <c r="D1598" s="208">
        <v>46.96</v>
      </c>
      <c r="E1598" s="208">
        <v>1.3386</v>
      </c>
      <c r="F1598" s="208">
        <v>3.3075000000000001</v>
      </c>
      <c r="G1598" s="208">
        <v>6.3789999999999996</v>
      </c>
      <c r="H1598" s="208">
        <v>47.287700000000001</v>
      </c>
      <c r="I1598" s="208">
        <v>16.121400000000001</v>
      </c>
      <c r="J1598" s="208">
        <v>110.6537</v>
      </c>
      <c r="K1598" s="208">
        <v>17.248000000000001</v>
      </c>
      <c r="L1598" s="208">
        <v>11.768800000000001</v>
      </c>
      <c r="M1598" s="208">
        <v>14.503500000000001</v>
      </c>
    </row>
    <row r="1599" spans="1:13" x14ac:dyDescent="0.25">
      <c r="A1599" s="280">
        <v>44992</v>
      </c>
      <c r="B1599" s="102">
        <v>13</v>
      </c>
      <c r="C1599" s="208">
        <v>271.59440000000001</v>
      </c>
      <c r="D1599" s="208">
        <v>46.192900000000002</v>
      </c>
      <c r="E1599" s="208">
        <v>1.3359000000000001</v>
      </c>
      <c r="F1599" s="208">
        <v>3.1166</v>
      </c>
      <c r="G1599" s="208">
        <v>6.0792000000000002</v>
      </c>
      <c r="H1599" s="208">
        <v>46.798499999999997</v>
      </c>
      <c r="I1599" s="208">
        <v>15.8263</v>
      </c>
      <c r="J1599" s="208">
        <v>109.4909</v>
      </c>
      <c r="K1599" s="208">
        <v>17.058900000000001</v>
      </c>
      <c r="L1599" s="208">
        <v>11.4565</v>
      </c>
      <c r="M1599" s="208">
        <v>14.2387</v>
      </c>
    </row>
    <row r="1600" spans="1:13" x14ac:dyDescent="0.25">
      <c r="A1600" s="280">
        <v>44992</v>
      </c>
      <c r="B1600" s="102">
        <v>14</v>
      </c>
      <c r="C1600" s="208">
        <v>269.10590000000002</v>
      </c>
      <c r="D1600" s="208">
        <v>46.23</v>
      </c>
      <c r="E1600" s="208">
        <v>1.2791999999999999</v>
      </c>
      <c r="F1600" s="208">
        <v>3.2149000000000001</v>
      </c>
      <c r="G1600" s="208">
        <v>5.7572000000000001</v>
      </c>
      <c r="H1600" s="208">
        <v>46.731200000000001</v>
      </c>
      <c r="I1600" s="208">
        <v>15.846</v>
      </c>
      <c r="J1600" s="208">
        <v>107.83280000000001</v>
      </c>
      <c r="K1600" s="208">
        <v>16.650700000000001</v>
      </c>
      <c r="L1600" s="208">
        <v>11.564500000000001</v>
      </c>
      <c r="M1600" s="208">
        <v>13.9994</v>
      </c>
    </row>
    <row r="1601" spans="1:13" x14ac:dyDescent="0.25">
      <c r="A1601" s="280">
        <v>44992</v>
      </c>
      <c r="B1601" s="102">
        <v>15</v>
      </c>
      <c r="C1601" s="208">
        <v>263.00740000000002</v>
      </c>
      <c r="D1601" s="208">
        <v>44.632399999999997</v>
      </c>
      <c r="E1601" s="208">
        <v>1.2829999999999999</v>
      </c>
      <c r="F1601" s="208">
        <v>3.0497000000000001</v>
      </c>
      <c r="G1601" s="208">
        <v>5.7146999999999997</v>
      </c>
      <c r="H1601" s="208">
        <v>45.765000000000001</v>
      </c>
      <c r="I1601" s="208">
        <v>15.664400000000001</v>
      </c>
      <c r="J1601" s="208">
        <v>106.208</v>
      </c>
      <c r="K1601" s="208">
        <v>16.877800000000001</v>
      </c>
      <c r="L1601" s="208">
        <v>9.8097999999999992</v>
      </c>
      <c r="M1601" s="208">
        <v>14.002599999999999</v>
      </c>
    </row>
    <row r="1602" spans="1:13" x14ac:dyDescent="0.25">
      <c r="A1602" s="280">
        <v>44992</v>
      </c>
      <c r="B1602" s="102">
        <v>16</v>
      </c>
      <c r="C1602" s="208">
        <v>266.4873</v>
      </c>
      <c r="D1602" s="208">
        <v>44.386600000000001</v>
      </c>
      <c r="E1602" s="208">
        <v>1.2841</v>
      </c>
      <c r="F1602" s="208">
        <v>3.1999</v>
      </c>
      <c r="G1602" s="208">
        <v>7.1542000000000003</v>
      </c>
      <c r="H1602" s="208">
        <v>47.6282</v>
      </c>
      <c r="I1602" s="208">
        <v>15.9786</v>
      </c>
      <c r="J1602" s="208">
        <v>105.18259999999999</v>
      </c>
      <c r="K1602" s="208">
        <v>17.8675</v>
      </c>
      <c r="L1602" s="208">
        <v>9.6377000000000006</v>
      </c>
      <c r="M1602" s="208">
        <v>14.167899999999999</v>
      </c>
    </row>
    <row r="1603" spans="1:13" x14ac:dyDescent="0.25">
      <c r="A1603" s="280">
        <v>44992</v>
      </c>
      <c r="B1603" s="102">
        <v>17</v>
      </c>
      <c r="C1603" s="208">
        <v>274.87029999999999</v>
      </c>
      <c r="D1603" s="208">
        <v>46.293900000000001</v>
      </c>
      <c r="E1603" s="208">
        <v>1.0132000000000001</v>
      </c>
      <c r="F1603" s="208">
        <v>3.5695000000000001</v>
      </c>
      <c r="G1603" s="208">
        <v>8.6166</v>
      </c>
      <c r="H1603" s="208">
        <v>48.465299999999999</v>
      </c>
      <c r="I1603" s="208">
        <v>16.5214</v>
      </c>
      <c r="J1603" s="208">
        <v>107.8659</v>
      </c>
      <c r="K1603" s="208">
        <v>18.5014</v>
      </c>
      <c r="L1603" s="208">
        <v>9.6471</v>
      </c>
      <c r="M1603" s="208">
        <v>14.375999999999999</v>
      </c>
    </row>
    <row r="1604" spans="1:13" x14ac:dyDescent="0.25">
      <c r="A1604" s="280">
        <v>44992</v>
      </c>
      <c r="B1604" s="102">
        <v>18</v>
      </c>
      <c r="C1604" s="208">
        <v>290.62790000000001</v>
      </c>
      <c r="D1604" s="208">
        <v>50.069600000000001</v>
      </c>
      <c r="E1604" s="208">
        <v>1.0004</v>
      </c>
      <c r="F1604" s="208">
        <v>3.7602000000000002</v>
      </c>
      <c r="G1604" s="208">
        <v>10.0487</v>
      </c>
      <c r="H1604" s="208">
        <v>51.081600000000002</v>
      </c>
      <c r="I1604" s="208">
        <v>17.6281</v>
      </c>
      <c r="J1604" s="208">
        <v>111.6437</v>
      </c>
      <c r="K1604" s="208">
        <v>20.886199999999999</v>
      </c>
      <c r="L1604" s="208">
        <v>9.7315000000000005</v>
      </c>
      <c r="M1604" s="208">
        <v>14.777900000000001</v>
      </c>
    </row>
    <row r="1605" spans="1:13" x14ac:dyDescent="0.25">
      <c r="A1605" s="280">
        <v>44992</v>
      </c>
      <c r="B1605" s="102">
        <v>19</v>
      </c>
      <c r="C1605" s="208">
        <v>309.50529999999998</v>
      </c>
      <c r="D1605" s="208">
        <v>54.849499999999999</v>
      </c>
      <c r="E1605" s="208">
        <v>1.115</v>
      </c>
      <c r="F1605" s="208">
        <v>4.1250999999999998</v>
      </c>
      <c r="G1605" s="208">
        <v>10.8652</v>
      </c>
      <c r="H1605" s="208">
        <v>54.059399999999997</v>
      </c>
      <c r="I1605" s="208">
        <v>19.561900000000001</v>
      </c>
      <c r="J1605" s="208">
        <v>115.508</v>
      </c>
      <c r="K1605" s="208">
        <v>22.339600000000001</v>
      </c>
      <c r="L1605" s="208">
        <v>11.485300000000001</v>
      </c>
      <c r="M1605" s="208">
        <v>15.596299999999999</v>
      </c>
    </row>
    <row r="1606" spans="1:13" x14ac:dyDescent="0.25">
      <c r="A1606" s="280">
        <v>44992</v>
      </c>
      <c r="B1606" s="102">
        <v>20</v>
      </c>
      <c r="C1606" s="208">
        <v>309.26479999999998</v>
      </c>
      <c r="D1606" s="208">
        <v>55.570999999999998</v>
      </c>
      <c r="E1606" s="208">
        <v>1.1431</v>
      </c>
      <c r="F1606" s="208">
        <v>4.1554000000000002</v>
      </c>
      <c r="G1606" s="208">
        <v>10.5359</v>
      </c>
      <c r="H1606" s="208">
        <v>54.592300000000002</v>
      </c>
      <c r="I1606" s="208">
        <v>20.133700000000001</v>
      </c>
      <c r="J1606" s="208">
        <v>113.3887</v>
      </c>
      <c r="K1606" s="208">
        <v>22.397500000000001</v>
      </c>
      <c r="L1606" s="208">
        <v>12.0977</v>
      </c>
      <c r="M1606" s="208">
        <v>15.249499999999999</v>
      </c>
    </row>
    <row r="1607" spans="1:13" x14ac:dyDescent="0.25">
      <c r="A1607" s="280">
        <v>44992</v>
      </c>
      <c r="B1607" s="102">
        <v>21</v>
      </c>
      <c r="C1607" s="208">
        <v>300.63959999999997</v>
      </c>
      <c r="D1607" s="208">
        <v>53.848500000000001</v>
      </c>
      <c r="E1607" s="208">
        <v>1.0887</v>
      </c>
      <c r="F1607" s="208">
        <v>4.0021000000000004</v>
      </c>
      <c r="G1607" s="208">
        <v>10.1396</v>
      </c>
      <c r="H1607" s="208">
        <v>52.381300000000003</v>
      </c>
      <c r="I1607" s="208">
        <v>19.535599999999999</v>
      </c>
      <c r="J1607" s="208">
        <v>110.6669</v>
      </c>
      <c r="K1607" s="208">
        <v>22.114699999999999</v>
      </c>
      <c r="L1607" s="208">
        <v>12.3705</v>
      </c>
      <c r="M1607" s="208">
        <v>14.4917</v>
      </c>
    </row>
    <row r="1608" spans="1:13" x14ac:dyDescent="0.25">
      <c r="A1608" s="280">
        <v>44992</v>
      </c>
      <c r="B1608" s="102">
        <v>22</v>
      </c>
      <c r="C1608" s="208">
        <v>285.88339999999999</v>
      </c>
      <c r="D1608" s="208">
        <v>50.979199999999999</v>
      </c>
      <c r="E1608" s="208">
        <v>1.0436000000000001</v>
      </c>
      <c r="F1608" s="208">
        <v>3.6614</v>
      </c>
      <c r="G1608" s="208">
        <v>9.4349000000000007</v>
      </c>
      <c r="H1608" s="208">
        <v>49.363999999999997</v>
      </c>
      <c r="I1608" s="208">
        <v>18.4376</v>
      </c>
      <c r="J1608" s="208">
        <v>106.3817</v>
      </c>
      <c r="K1608" s="208">
        <v>20.966000000000001</v>
      </c>
      <c r="L1608" s="208">
        <v>12.3165</v>
      </c>
      <c r="M1608" s="208">
        <v>13.298500000000001</v>
      </c>
    </row>
    <row r="1609" spans="1:13" x14ac:dyDescent="0.25">
      <c r="A1609" s="280">
        <v>44992</v>
      </c>
      <c r="B1609" s="102">
        <v>23</v>
      </c>
      <c r="C1609" s="208">
        <v>265.46230000000003</v>
      </c>
      <c r="D1609" s="208">
        <v>47.021099999999997</v>
      </c>
      <c r="E1609" s="208">
        <v>0.96509999999999996</v>
      </c>
      <c r="F1609" s="208">
        <v>3.2854000000000001</v>
      </c>
      <c r="G1609" s="208">
        <v>8.5472000000000001</v>
      </c>
      <c r="H1609" s="208">
        <v>44.986499999999999</v>
      </c>
      <c r="I1609" s="208">
        <v>16.811499999999999</v>
      </c>
      <c r="J1609" s="208">
        <v>99.863399999999999</v>
      </c>
      <c r="K1609" s="208">
        <v>19.508500000000002</v>
      </c>
      <c r="L1609" s="208">
        <v>12.331300000000001</v>
      </c>
      <c r="M1609" s="208">
        <v>12.142300000000001</v>
      </c>
    </row>
    <row r="1610" spans="1:13" x14ac:dyDescent="0.25">
      <c r="A1610" s="280">
        <v>44992</v>
      </c>
      <c r="B1610" s="102">
        <v>24</v>
      </c>
      <c r="C1610" s="208">
        <v>248.03039999999999</v>
      </c>
      <c r="D1610" s="208">
        <v>42.909100000000002</v>
      </c>
      <c r="E1610" s="208">
        <v>0.89159999999999995</v>
      </c>
      <c r="F1610" s="208">
        <v>3.0857999999999999</v>
      </c>
      <c r="G1610" s="208">
        <v>7.8699000000000003</v>
      </c>
      <c r="H1610" s="208">
        <v>41.331600000000002</v>
      </c>
      <c r="I1610" s="208">
        <v>15.4679</v>
      </c>
      <c r="J1610" s="208">
        <v>93.813699999999997</v>
      </c>
      <c r="K1610" s="208">
        <v>18.863299999999999</v>
      </c>
      <c r="L1610" s="208">
        <v>12.51</v>
      </c>
      <c r="M1610" s="208">
        <v>11.2875</v>
      </c>
    </row>
    <row r="1611" spans="1:13" x14ac:dyDescent="0.25">
      <c r="A1611" s="280">
        <v>44993</v>
      </c>
      <c r="B1611" s="102">
        <v>1</v>
      </c>
      <c r="C1611" s="208">
        <v>235.5232</v>
      </c>
      <c r="D1611" s="208">
        <v>39.837899999999998</v>
      </c>
      <c r="E1611" s="208">
        <v>0.84899999999999998</v>
      </c>
      <c r="F1611" s="208">
        <v>2.8368000000000002</v>
      </c>
      <c r="G1611" s="208">
        <v>7.5422000000000002</v>
      </c>
      <c r="H1611" s="208">
        <v>38.136099999999999</v>
      </c>
      <c r="I1611" s="208">
        <v>14.554</v>
      </c>
      <c r="J1611" s="208">
        <v>89.811099999999996</v>
      </c>
      <c r="K1611" s="208">
        <v>18.4497</v>
      </c>
      <c r="L1611" s="208">
        <v>12.6835</v>
      </c>
      <c r="M1611" s="208">
        <v>10.822900000000001</v>
      </c>
    </row>
    <row r="1612" spans="1:13" x14ac:dyDescent="0.25">
      <c r="A1612" s="280">
        <v>44993</v>
      </c>
      <c r="B1612" s="102">
        <v>2</v>
      </c>
      <c r="C1612" s="208">
        <v>228.65090000000001</v>
      </c>
      <c r="D1612" s="208">
        <v>37.8446</v>
      </c>
      <c r="E1612" s="208">
        <v>0.82589999999999997</v>
      </c>
      <c r="F1612" s="208">
        <v>2.7658</v>
      </c>
      <c r="G1612" s="208">
        <v>7.3179999999999996</v>
      </c>
      <c r="H1612" s="208">
        <v>37.304099999999998</v>
      </c>
      <c r="I1612" s="208">
        <v>14.1168</v>
      </c>
      <c r="J1612" s="208">
        <v>87.477099999999993</v>
      </c>
      <c r="K1612" s="208">
        <v>18.197299999999998</v>
      </c>
      <c r="L1612" s="208">
        <v>12.380699999999999</v>
      </c>
      <c r="M1612" s="208">
        <v>10.4206</v>
      </c>
    </row>
    <row r="1613" spans="1:13" x14ac:dyDescent="0.25">
      <c r="A1613" s="280">
        <v>44993</v>
      </c>
      <c r="B1613" s="102">
        <v>3</v>
      </c>
      <c r="C1613" s="208">
        <v>226.44380000000001</v>
      </c>
      <c r="D1613" s="208">
        <v>36.751399999999997</v>
      </c>
      <c r="E1613" s="208">
        <v>0.82609999999999995</v>
      </c>
      <c r="F1613" s="208">
        <v>2.7288999999999999</v>
      </c>
      <c r="G1613" s="208">
        <v>7.1387999999999998</v>
      </c>
      <c r="H1613" s="208">
        <v>38.152700000000003</v>
      </c>
      <c r="I1613" s="208">
        <v>13.8713</v>
      </c>
      <c r="J1613" s="208">
        <v>86.723600000000005</v>
      </c>
      <c r="K1613" s="208">
        <v>18.1937</v>
      </c>
      <c r="L1613" s="208">
        <v>11.7308</v>
      </c>
      <c r="M1613" s="208">
        <v>10.326499999999999</v>
      </c>
    </row>
    <row r="1614" spans="1:13" x14ac:dyDescent="0.25">
      <c r="A1614" s="280">
        <v>44993</v>
      </c>
      <c r="B1614" s="102">
        <v>4</v>
      </c>
      <c r="C1614" s="208">
        <v>225.82660000000001</v>
      </c>
      <c r="D1614" s="208">
        <v>36.530999999999999</v>
      </c>
      <c r="E1614" s="208">
        <v>0.83330000000000004</v>
      </c>
      <c r="F1614" s="208">
        <v>2.7427999999999999</v>
      </c>
      <c r="G1614" s="208">
        <v>7.0994999999999999</v>
      </c>
      <c r="H1614" s="208">
        <v>38.4208</v>
      </c>
      <c r="I1614" s="208">
        <v>13.9147</v>
      </c>
      <c r="J1614" s="208">
        <v>86.351600000000005</v>
      </c>
      <c r="K1614" s="208">
        <v>18.250699999999998</v>
      </c>
      <c r="L1614" s="208">
        <v>11.3184</v>
      </c>
      <c r="M1614" s="208">
        <v>10.363799999999999</v>
      </c>
    </row>
    <row r="1615" spans="1:13" x14ac:dyDescent="0.25">
      <c r="A1615" s="280">
        <v>44993</v>
      </c>
      <c r="B1615" s="102">
        <v>5</v>
      </c>
      <c r="C1615" s="208">
        <v>232.8451</v>
      </c>
      <c r="D1615" s="208">
        <v>37.353900000000003</v>
      </c>
      <c r="E1615" s="208">
        <v>0.82469999999999999</v>
      </c>
      <c r="F1615" s="208">
        <v>2.8708999999999998</v>
      </c>
      <c r="G1615" s="208">
        <v>7.3228999999999997</v>
      </c>
      <c r="H1615" s="208">
        <v>40.104199999999999</v>
      </c>
      <c r="I1615" s="208">
        <v>14.3893</v>
      </c>
      <c r="J1615" s="208">
        <v>88.210499999999996</v>
      </c>
      <c r="K1615" s="208">
        <v>18.996400000000001</v>
      </c>
      <c r="L1615" s="208">
        <v>11.9711</v>
      </c>
      <c r="M1615" s="208">
        <v>10.8012</v>
      </c>
    </row>
    <row r="1616" spans="1:13" x14ac:dyDescent="0.25">
      <c r="A1616" s="280">
        <v>44993</v>
      </c>
      <c r="B1616" s="102">
        <v>6</v>
      </c>
      <c r="C1616" s="208">
        <v>251.22980000000001</v>
      </c>
      <c r="D1616" s="208">
        <v>40.0349</v>
      </c>
      <c r="E1616" s="208">
        <v>0.90249999999999997</v>
      </c>
      <c r="F1616" s="208">
        <v>3.1770999999999998</v>
      </c>
      <c r="G1616" s="208">
        <v>8.1686999999999994</v>
      </c>
      <c r="H1616" s="208">
        <v>45.284399999999998</v>
      </c>
      <c r="I1616" s="208">
        <v>15.6046</v>
      </c>
      <c r="J1616" s="208">
        <v>93.368700000000004</v>
      </c>
      <c r="K1616" s="208">
        <v>20.683499999999999</v>
      </c>
      <c r="L1616" s="208">
        <v>12.220499999999999</v>
      </c>
      <c r="M1616" s="208">
        <v>11.7849</v>
      </c>
    </row>
    <row r="1617" spans="1:13" x14ac:dyDescent="0.25">
      <c r="A1617" s="280">
        <v>44993</v>
      </c>
      <c r="B1617" s="102">
        <v>7</v>
      </c>
      <c r="C1617" s="208">
        <v>275.48180000000002</v>
      </c>
      <c r="D1617" s="208">
        <v>45.094799999999999</v>
      </c>
      <c r="E1617" s="208">
        <v>1.1488</v>
      </c>
      <c r="F1617" s="208">
        <v>3.6448999999999998</v>
      </c>
      <c r="G1617" s="208">
        <v>9.2030999999999992</v>
      </c>
      <c r="H1617" s="208">
        <v>50.578000000000003</v>
      </c>
      <c r="I1617" s="208">
        <v>16.8507</v>
      </c>
      <c r="J1617" s="208">
        <v>101.7396</v>
      </c>
      <c r="K1617" s="208">
        <v>22.196000000000002</v>
      </c>
      <c r="L1617" s="208">
        <v>11.9255</v>
      </c>
      <c r="M1617" s="208">
        <v>13.1004</v>
      </c>
    </row>
    <row r="1618" spans="1:13" x14ac:dyDescent="0.25">
      <c r="A1618" s="280">
        <v>44993</v>
      </c>
      <c r="B1618" s="102">
        <v>8</v>
      </c>
      <c r="C1618" s="208">
        <v>295.2663</v>
      </c>
      <c r="D1618" s="208">
        <v>50.096699999999998</v>
      </c>
      <c r="E1618" s="208">
        <v>1.2649999999999999</v>
      </c>
      <c r="F1618" s="208">
        <v>3.9746999999999999</v>
      </c>
      <c r="G1618" s="208">
        <v>9.8422999999999998</v>
      </c>
      <c r="H1618" s="208">
        <v>55.3292</v>
      </c>
      <c r="I1618" s="208">
        <v>17.122399999999999</v>
      </c>
      <c r="J1618" s="208">
        <v>109.273</v>
      </c>
      <c r="K1618" s="208">
        <v>23.2256</v>
      </c>
      <c r="L1618" s="208">
        <v>10.773</v>
      </c>
      <c r="M1618" s="208">
        <v>14.3644</v>
      </c>
    </row>
    <row r="1619" spans="1:13" x14ac:dyDescent="0.25">
      <c r="A1619" s="280">
        <v>44993</v>
      </c>
      <c r="B1619" s="102">
        <v>9</v>
      </c>
      <c r="C1619" s="208">
        <v>298.83139999999997</v>
      </c>
      <c r="D1619" s="208">
        <v>50.428199999999997</v>
      </c>
      <c r="E1619" s="208">
        <v>1.2951999999999999</v>
      </c>
      <c r="F1619" s="208">
        <v>3.6560000000000001</v>
      </c>
      <c r="G1619" s="208">
        <v>8.8841000000000001</v>
      </c>
      <c r="H1619" s="208">
        <v>56.572600000000001</v>
      </c>
      <c r="I1619" s="208">
        <v>16.781700000000001</v>
      </c>
      <c r="J1619" s="208">
        <v>112.9269</v>
      </c>
      <c r="K1619" s="208">
        <v>23.171099999999999</v>
      </c>
      <c r="L1619" s="208">
        <v>10.6279</v>
      </c>
      <c r="M1619" s="208">
        <v>14.4877</v>
      </c>
    </row>
    <row r="1620" spans="1:13" x14ac:dyDescent="0.25">
      <c r="A1620" s="280">
        <v>44993</v>
      </c>
      <c r="B1620" s="102">
        <v>10</v>
      </c>
      <c r="C1620" s="208">
        <v>289.99849999999998</v>
      </c>
      <c r="D1620" s="208">
        <v>48.369399999999999</v>
      </c>
      <c r="E1620" s="208">
        <v>1.2567999999999999</v>
      </c>
      <c r="F1620" s="208">
        <v>3.3788</v>
      </c>
      <c r="G1620" s="208">
        <v>7.5415000000000001</v>
      </c>
      <c r="H1620" s="208">
        <v>52.732500000000002</v>
      </c>
      <c r="I1620" s="208">
        <v>17.047999999999998</v>
      </c>
      <c r="J1620" s="208">
        <v>113.35299999999999</v>
      </c>
      <c r="K1620" s="208">
        <v>21.571000000000002</v>
      </c>
      <c r="L1620" s="208">
        <v>10.543900000000001</v>
      </c>
      <c r="M1620" s="208">
        <v>14.2036</v>
      </c>
    </row>
    <row r="1621" spans="1:13" x14ac:dyDescent="0.25">
      <c r="A1621" s="280">
        <v>44993</v>
      </c>
      <c r="B1621" s="102">
        <v>11</v>
      </c>
      <c r="C1621" s="208">
        <v>283.5727</v>
      </c>
      <c r="D1621" s="208">
        <v>46.804600000000001</v>
      </c>
      <c r="E1621" s="208">
        <v>1.1072</v>
      </c>
      <c r="F1621" s="208">
        <v>3.1779000000000002</v>
      </c>
      <c r="G1621" s="208">
        <v>6.7370999999999999</v>
      </c>
      <c r="H1621" s="208">
        <v>50.270600000000002</v>
      </c>
      <c r="I1621" s="208">
        <v>16.661200000000001</v>
      </c>
      <c r="J1621" s="208">
        <v>113.8409</v>
      </c>
      <c r="K1621" s="208">
        <v>20.521100000000001</v>
      </c>
      <c r="L1621" s="208">
        <v>10.248200000000001</v>
      </c>
      <c r="M1621" s="208">
        <v>14.203900000000001</v>
      </c>
    </row>
    <row r="1622" spans="1:13" x14ac:dyDescent="0.25">
      <c r="A1622" s="280">
        <v>44993</v>
      </c>
      <c r="B1622" s="102">
        <v>12</v>
      </c>
      <c r="C1622" s="208">
        <v>277.70150000000001</v>
      </c>
      <c r="D1622" s="208">
        <v>45.861499999999999</v>
      </c>
      <c r="E1622" s="208">
        <v>1.2177</v>
      </c>
      <c r="F1622" s="208">
        <v>2.9626000000000001</v>
      </c>
      <c r="G1622" s="208">
        <v>6.4311999999999996</v>
      </c>
      <c r="H1622" s="208">
        <v>49.062800000000003</v>
      </c>
      <c r="I1622" s="208">
        <v>16.164899999999999</v>
      </c>
      <c r="J1622" s="208">
        <v>113.1189</v>
      </c>
      <c r="K1622" s="208">
        <v>18.887499999999999</v>
      </c>
      <c r="L1622" s="208">
        <v>10.173400000000001</v>
      </c>
      <c r="M1622" s="208">
        <v>13.821</v>
      </c>
    </row>
    <row r="1623" spans="1:13" x14ac:dyDescent="0.25">
      <c r="A1623" s="280">
        <v>44993</v>
      </c>
      <c r="B1623" s="102">
        <v>13</v>
      </c>
      <c r="C1623" s="208">
        <v>269.7038</v>
      </c>
      <c r="D1623" s="208">
        <v>44.587200000000003</v>
      </c>
      <c r="E1623" s="208">
        <v>1.2024999999999999</v>
      </c>
      <c r="F1623" s="208">
        <v>3.1562000000000001</v>
      </c>
      <c r="G1623" s="208">
        <v>5.9744999999999999</v>
      </c>
      <c r="H1623" s="208">
        <v>49.149299999999997</v>
      </c>
      <c r="I1623" s="208">
        <v>15.8352</v>
      </c>
      <c r="J1623" s="208">
        <v>109.80670000000001</v>
      </c>
      <c r="K1623" s="208">
        <v>17.273700000000002</v>
      </c>
      <c r="L1623" s="208">
        <v>9.6225000000000005</v>
      </c>
      <c r="M1623" s="208">
        <v>13.096</v>
      </c>
    </row>
    <row r="1624" spans="1:13" x14ac:dyDescent="0.25">
      <c r="A1624" s="280">
        <v>44993</v>
      </c>
      <c r="B1624" s="102">
        <v>14</v>
      </c>
      <c r="C1624" s="208">
        <v>261.34460000000001</v>
      </c>
      <c r="D1624" s="208">
        <v>43.442399999999999</v>
      </c>
      <c r="E1624" s="208">
        <v>1.1702999999999999</v>
      </c>
      <c r="F1624" s="208">
        <v>2.9502999999999999</v>
      </c>
      <c r="G1624" s="208">
        <v>5.5797999999999996</v>
      </c>
      <c r="H1624" s="208">
        <v>47.418700000000001</v>
      </c>
      <c r="I1624" s="208">
        <v>15.6913</v>
      </c>
      <c r="J1624" s="208">
        <v>104.9524</v>
      </c>
      <c r="K1624" s="208">
        <v>16.875299999999999</v>
      </c>
      <c r="L1624" s="208">
        <v>9.9289000000000005</v>
      </c>
      <c r="M1624" s="208">
        <v>13.3352</v>
      </c>
    </row>
    <row r="1625" spans="1:13" x14ac:dyDescent="0.25">
      <c r="A1625" s="280">
        <v>44993</v>
      </c>
      <c r="B1625" s="102">
        <v>15</v>
      </c>
      <c r="C1625" s="208">
        <v>259.60309999999998</v>
      </c>
      <c r="D1625" s="208">
        <v>42.874699999999997</v>
      </c>
      <c r="E1625" s="208">
        <v>1.1848000000000001</v>
      </c>
      <c r="F1625" s="208">
        <v>3.2277</v>
      </c>
      <c r="G1625" s="208">
        <v>5.4970999999999997</v>
      </c>
      <c r="H1625" s="208">
        <v>46.980499999999999</v>
      </c>
      <c r="I1625" s="208">
        <v>15.7615</v>
      </c>
      <c r="J1625" s="208">
        <v>104.8638</v>
      </c>
      <c r="K1625" s="208">
        <v>16.2624</v>
      </c>
      <c r="L1625" s="208">
        <v>10.036199999999999</v>
      </c>
      <c r="M1625" s="208">
        <v>12.914400000000001</v>
      </c>
    </row>
    <row r="1626" spans="1:13" x14ac:dyDescent="0.25">
      <c r="A1626" s="280">
        <v>44993</v>
      </c>
      <c r="B1626" s="102">
        <v>16</v>
      </c>
      <c r="C1626" s="208">
        <v>265.0421</v>
      </c>
      <c r="D1626" s="208">
        <v>43.329000000000001</v>
      </c>
      <c r="E1626" s="208">
        <v>1.1353</v>
      </c>
      <c r="F1626" s="208">
        <v>3.2642000000000002</v>
      </c>
      <c r="G1626" s="208">
        <v>6.6909999999999998</v>
      </c>
      <c r="H1626" s="208">
        <v>47.524500000000003</v>
      </c>
      <c r="I1626" s="208">
        <v>15.7264</v>
      </c>
      <c r="J1626" s="208">
        <v>107.2124</v>
      </c>
      <c r="K1626" s="208">
        <v>16.638999999999999</v>
      </c>
      <c r="L1626" s="208">
        <v>9.9525000000000006</v>
      </c>
      <c r="M1626" s="208">
        <v>13.5678</v>
      </c>
    </row>
    <row r="1627" spans="1:13" x14ac:dyDescent="0.25">
      <c r="A1627" s="280">
        <v>44993</v>
      </c>
      <c r="B1627" s="102">
        <v>17</v>
      </c>
      <c r="C1627" s="208">
        <v>272.64139999999998</v>
      </c>
      <c r="D1627" s="208">
        <v>44.811300000000003</v>
      </c>
      <c r="E1627" s="208">
        <v>0.98260000000000003</v>
      </c>
      <c r="F1627" s="208">
        <v>3.4510999999999998</v>
      </c>
      <c r="G1627" s="208">
        <v>7.6707000000000001</v>
      </c>
      <c r="H1627" s="208">
        <v>49.2714</v>
      </c>
      <c r="I1627" s="208">
        <v>16.269500000000001</v>
      </c>
      <c r="J1627" s="208">
        <v>107.121</v>
      </c>
      <c r="K1627" s="208">
        <v>19.029299999999999</v>
      </c>
      <c r="L1627" s="208">
        <v>10.147</v>
      </c>
      <c r="M1627" s="208">
        <v>13.887499999999999</v>
      </c>
    </row>
    <row r="1628" spans="1:13" x14ac:dyDescent="0.25">
      <c r="A1628" s="280">
        <v>44993</v>
      </c>
      <c r="B1628" s="102">
        <v>18</v>
      </c>
      <c r="C1628" s="208">
        <v>284.37580000000003</v>
      </c>
      <c r="D1628" s="208">
        <v>47.981699999999996</v>
      </c>
      <c r="E1628" s="208">
        <v>0.88880000000000003</v>
      </c>
      <c r="F1628" s="208">
        <v>3.6381999999999999</v>
      </c>
      <c r="G1628" s="208">
        <v>9.2548999999999992</v>
      </c>
      <c r="H1628" s="208">
        <v>51.787100000000002</v>
      </c>
      <c r="I1628" s="208">
        <v>17.328800000000001</v>
      </c>
      <c r="J1628" s="208">
        <v>109.5305</v>
      </c>
      <c r="K1628" s="208">
        <v>20.692399999999999</v>
      </c>
      <c r="L1628" s="208">
        <v>9.3690999999999995</v>
      </c>
      <c r="M1628" s="208">
        <v>13.904299999999999</v>
      </c>
    </row>
    <row r="1629" spans="1:13" x14ac:dyDescent="0.25">
      <c r="A1629" s="280">
        <v>44993</v>
      </c>
      <c r="B1629" s="102">
        <v>19</v>
      </c>
      <c r="C1629" s="208">
        <v>302.77449999999999</v>
      </c>
      <c r="D1629" s="208">
        <v>53.347499999999997</v>
      </c>
      <c r="E1629" s="208">
        <v>0.99829999999999997</v>
      </c>
      <c r="F1629" s="208">
        <v>4.0275999999999996</v>
      </c>
      <c r="G1629" s="208">
        <v>10.5702</v>
      </c>
      <c r="H1629" s="208">
        <v>53.9617</v>
      </c>
      <c r="I1629" s="208">
        <v>19.470199999999998</v>
      </c>
      <c r="J1629" s="208">
        <v>113.23269999999999</v>
      </c>
      <c r="K1629" s="208">
        <v>22.354399999999998</v>
      </c>
      <c r="L1629" s="208">
        <v>10.2965</v>
      </c>
      <c r="M1629" s="208">
        <v>14.5154</v>
      </c>
    </row>
    <row r="1630" spans="1:13" x14ac:dyDescent="0.25">
      <c r="A1630" s="280">
        <v>44993</v>
      </c>
      <c r="B1630" s="102">
        <v>20</v>
      </c>
      <c r="C1630" s="208">
        <v>302.54180000000002</v>
      </c>
      <c r="D1630" s="208">
        <v>53.826999999999998</v>
      </c>
      <c r="E1630" s="208">
        <v>1.0123</v>
      </c>
      <c r="F1630" s="208">
        <v>4.0743</v>
      </c>
      <c r="G1630" s="208">
        <v>10.5967</v>
      </c>
      <c r="H1630" s="208">
        <v>53.954900000000002</v>
      </c>
      <c r="I1630" s="208">
        <v>19.857700000000001</v>
      </c>
      <c r="J1630" s="208">
        <v>111.76430000000001</v>
      </c>
      <c r="K1630" s="208">
        <v>22.386600000000001</v>
      </c>
      <c r="L1630" s="208">
        <v>10.4008</v>
      </c>
      <c r="M1630" s="208">
        <v>14.667199999999999</v>
      </c>
    </row>
    <row r="1631" spans="1:13" x14ac:dyDescent="0.25">
      <c r="A1631" s="280">
        <v>44993</v>
      </c>
      <c r="B1631" s="102">
        <v>21</v>
      </c>
      <c r="C1631" s="208">
        <v>293.54669999999999</v>
      </c>
      <c r="D1631" s="208">
        <v>52.152000000000001</v>
      </c>
      <c r="E1631" s="208">
        <v>0.99080000000000001</v>
      </c>
      <c r="F1631" s="208">
        <v>3.9477000000000002</v>
      </c>
      <c r="G1631" s="208">
        <v>10.1907</v>
      </c>
      <c r="H1631" s="208">
        <v>52.5976</v>
      </c>
      <c r="I1631" s="208">
        <v>19.4162</v>
      </c>
      <c r="J1631" s="208">
        <v>108.9216</v>
      </c>
      <c r="K1631" s="208">
        <v>21.772400000000001</v>
      </c>
      <c r="L1631" s="208">
        <v>9.4146999999999998</v>
      </c>
      <c r="M1631" s="208">
        <v>14.143000000000001</v>
      </c>
    </row>
    <row r="1632" spans="1:13" x14ac:dyDescent="0.25">
      <c r="A1632" s="280">
        <v>44993</v>
      </c>
      <c r="B1632" s="102">
        <v>22</v>
      </c>
      <c r="C1632" s="208">
        <v>279.94729999999998</v>
      </c>
      <c r="D1632" s="208">
        <v>50.194299999999998</v>
      </c>
      <c r="E1632" s="208">
        <v>0.95169999999999999</v>
      </c>
      <c r="F1632" s="208">
        <v>3.6257999999999999</v>
      </c>
      <c r="G1632" s="208">
        <v>9.5574999999999992</v>
      </c>
      <c r="H1632" s="208">
        <v>49.785499999999999</v>
      </c>
      <c r="I1632" s="208">
        <v>18.174499999999998</v>
      </c>
      <c r="J1632" s="208">
        <v>105.1241</v>
      </c>
      <c r="K1632" s="208">
        <v>20.715499999999999</v>
      </c>
      <c r="L1632" s="208">
        <v>8.7110000000000003</v>
      </c>
      <c r="M1632" s="208">
        <v>13.1074</v>
      </c>
    </row>
    <row r="1633" spans="1:13" x14ac:dyDescent="0.25">
      <c r="A1633" s="280">
        <v>44993</v>
      </c>
      <c r="B1633" s="102">
        <v>23</v>
      </c>
      <c r="C1633" s="208">
        <v>262.19690000000003</v>
      </c>
      <c r="D1633" s="208">
        <v>46.193300000000001</v>
      </c>
      <c r="E1633" s="208">
        <v>0.88260000000000005</v>
      </c>
      <c r="F1633" s="208">
        <v>3.2766000000000002</v>
      </c>
      <c r="G1633" s="208">
        <v>8.6783000000000001</v>
      </c>
      <c r="H1633" s="208">
        <v>45.422899999999998</v>
      </c>
      <c r="I1633" s="208">
        <v>16.6371</v>
      </c>
      <c r="J1633" s="208">
        <v>99.3977</v>
      </c>
      <c r="K1633" s="208">
        <v>19.357299999999999</v>
      </c>
      <c r="L1633" s="208">
        <v>10.2631</v>
      </c>
      <c r="M1633" s="208">
        <v>12.087999999999999</v>
      </c>
    </row>
    <row r="1634" spans="1:13" x14ac:dyDescent="0.25">
      <c r="A1634" s="280">
        <v>44993</v>
      </c>
      <c r="B1634" s="102">
        <v>24</v>
      </c>
      <c r="C1634" s="208">
        <v>246.3349</v>
      </c>
      <c r="D1634" s="208">
        <v>42.579300000000003</v>
      </c>
      <c r="E1634" s="208">
        <v>0.80920000000000003</v>
      </c>
      <c r="F1634" s="208">
        <v>2.9904999999999999</v>
      </c>
      <c r="G1634" s="208">
        <v>8.1740999999999993</v>
      </c>
      <c r="H1634" s="208">
        <v>42.096299999999999</v>
      </c>
      <c r="I1634" s="208">
        <v>15.211499999999999</v>
      </c>
      <c r="J1634" s="208">
        <v>94.083500000000001</v>
      </c>
      <c r="K1634" s="208">
        <v>18.664300000000001</v>
      </c>
      <c r="L1634" s="208">
        <v>10.3878</v>
      </c>
      <c r="M1634" s="208">
        <v>11.3384</v>
      </c>
    </row>
    <row r="1635" spans="1:13" x14ac:dyDescent="0.25">
      <c r="A1635" s="280">
        <v>44994</v>
      </c>
      <c r="B1635" s="102">
        <v>1</v>
      </c>
      <c r="C1635" s="208">
        <v>234.4248</v>
      </c>
      <c r="D1635" s="208">
        <v>39.5762</v>
      </c>
      <c r="E1635" s="208">
        <v>0.76749999999999996</v>
      </c>
      <c r="F1635" s="208">
        <v>2.8273999999999999</v>
      </c>
      <c r="G1635" s="208">
        <v>7.8902000000000001</v>
      </c>
      <c r="H1635" s="208">
        <v>39.026699999999998</v>
      </c>
      <c r="I1635" s="208">
        <v>14.290100000000001</v>
      </c>
      <c r="J1635" s="208">
        <v>90.623999999999995</v>
      </c>
      <c r="K1635" s="208">
        <v>18.1998</v>
      </c>
      <c r="L1635" s="208">
        <v>10.351900000000001</v>
      </c>
      <c r="M1635" s="208">
        <v>10.871</v>
      </c>
    </row>
    <row r="1636" spans="1:13" x14ac:dyDescent="0.25">
      <c r="A1636" s="280">
        <v>44994</v>
      </c>
      <c r="B1636" s="102">
        <v>2</v>
      </c>
      <c r="C1636" s="208">
        <v>227.3904</v>
      </c>
      <c r="D1636" s="208">
        <v>37.589599999999997</v>
      </c>
      <c r="E1636" s="208">
        <v>0.74060000000000004</v>
      </c>
      <c r="F1636" s="208">
        <v>2.6964999999999999</v>
      </c>
      <c r="G1636" s="208">
        <v>7.6631</v>
      </c>
      <c r="H1636" s="208">
        <v>37.879800000000003</v>
      </c>
      <c r="I1636" s="208">
        <v>13.843</v>
      </c>
      <c r="J1636" s="208">
        <v>88.122100000000003</v>
      </c>
      <c r="K1636" s="208">
        <v>18.065799999999999</v>
      </c>
      <c r="L1636" s="208">
        <v>10.0937</v>
      </c>
      <c r="M1636" s="208">
        <v>10.696199999999999</v>
      </c>
    </row>
    <row r="1637" spans="1:13" x14ac:dyDescent="0.25">
      <c r="A1637" s="280">
        <v>44994</v>
      </c>
      <c r="B1637" s="102">
        <v>3</v>
      </c>
      <c r="C1637" s="208">
        <v>224.47880000000001</v>
      </c>
      <c r="D1637" s="208">
        <v>36.6721</v>
      </c>
      <c r="E1637" s="208">
        <v>0.72519999999999996</v>
      </c>
      <c r="F1637" s="208">
        <v>2.6461999999999999</v>
      </c>
      <c r="G1637" s="208">
        <v>7.5152999999999999</v>
      </c>
      <c r="H1637" s="208">
        <v>37.694600000000001</v>
      </c>
      <c r="I1637" s="208">
        <v>13.654199999999999</v>
      </c>
      <c r="J1637" s="208">
        <v>86.974100000000007</v>
      </c>
      <c r="K1637" s="208">
        <v>18.141999999999999</v>
      </c>
      <c r="L1637" s="208">
        <v>9.7973999999999997</v>
      </c>
      <c r="M1637" s="208">
        <v>10.6577</v>
      </c>
    </row>
    <row r="1638" spans="1:13" x14ac:dyDescent="0.25">
      <c r="A1638" s="280">
        <v>44994</v>
      </c>
      <c r="B1638" s="102">
        <v>4</v>
      </c>
      <c r="C1638" s="208">
        <v>225.88990000000001</v>
      </c>
      <c r="D1638" s="208">
        <v>36.302</v>
      </c>
      <c r="E1638" s="208">
        <v>0.72019999999999995</v>
      </c>
      <c r="F1638" s="208">
        <v>2.6888999999999998</v>
      </c>
      <c r="G1638" s="208">
        <v>7.5590999999999999</v>
      </c>
      <c r="H1638" s="208">
        <v>38.2637</v>
      </c>
      <c r="I1638" s="208">
        <v>13.626200000000001</v>
      </c>
      <c r="J1638" s="208">
        <v>87.033600000000007</v>
      </c>
      <c r="K1638" s="208">
        <v>18.322700000000001</v>
      </c>
      <c r="L1638" s="208">
        <v>10.682</v>
      </c>
      <c r="M1638" s="208">
        <v>10.6915</v>
      </c>
    </row>
    <row r="1639" spans="1:13" x14ac:dyDescent="0.25">
      <c r="A1639" s="280">
        <v>44994</v>
      </c>
      <c r="B1639" s="102">
        <v>5</v>
      </c>
      <c r="C1639" s="208">
        <v>233.92439999999999</v>
      </c>
      <c r="D1639" s="208">
        <v>37.160600000000002</v>
      </c>
      <c r="E1639" s="208">
        <v>0.73980000000000001</v>
      </c>
      <c r="F1639" s="208">
        <v>2.8597999999999999</v>
      </c>
      <c r="G1639" s="208">
        <v>7.7096999999999998</v>
      </c>
      <c r="H1639" s="208">
        <v>40.324199999999998</v>
      </c>
      <c r="I1639" s="208">
        <v>14.073399999999999</v>
      </c>
      <c r="J1639" s="208">
        <v>89.544899999999998</v>
      </c>
      <c r="K1639" s="208">
        <v>19.192399999999999</v>
      </c>
      <c r="L1639" s="208">
        <v>11.3406</v>
      </c>
      <c r="M1639" s="208">
        <v>10.978999999999999</v>
      </c>
    </row>
    <row r="1640" spans="1:13" x14ac:dyDescent="0.25">
      <c r="A1640" s="280">
        <v>44994</v>
      </c>
      <c r="B1640" s="102">
        <v>6</v>
      </c>
      <c r="C1640" s="208">
        <v>251.16890000000001</v>
      </c>
      <c r="D1640" s="208">
        <v>39.686300000000003</v>
      </c>
      <c r="E1640" s="208">
        <v>0.80710000000000004</v>
      </c>
      <c r="F1640" s="208">
        <v>3.1955</v>
      </c>
      <c r="G1640" s="208">
        <v>8.4273000000000007</v>
      </c>
      <c r="H1640" s="208">
        <v>45.339500000000001</v>
      </c>
      <c r="I1640" s="208">
        <v>15.169</v>
      </c>
      <c r="J1640" s="208">
        <v>94.313599999999994</v>
      </c>
      <c r="K1640" s="208">
        <v>20.5748</v>
      </c>
      <c r="L1640" s="208">
        <v>11.5662</v>
      </c>
      <c r="M1640" s="208">
        <v>12.089600000000001</v>
      </c>
    </row>
    <row r="1641" spans="1:13" x14ac:dyDescent="0.25">
      <c r="A1641" s="280">
        <v>44994</v>
      </c>
      <c r="B1641" s="102">
        <v>7</v>
      </c>
      <c r="C1641" s="208">
        <v>276.83659999999998</v>
      </c>
      <c r="D1641" s="208">
        <v>44.923900000000003</v>
      </c>
      <c r="E1641" s="208">
        <v>1.3465</v>
      </c>
      <c r="F1641" s="208">
        <v>3.6158000000000001</v>
      </c>
      <c r="G1641" s="208">
        <v>9.5332000000000008</v>
      </c>
      <c r="H1641" s="208">
        <v>50.786000000000001</v>
      </c>
      <c r="I1641" s="208">
        <v>16.261800000000001</v>
      </c>
      <c r="J1641" s="208">
        <v>103.0158</v>
      </c>
      <c r="K1641" s="208">
        <v>22.534199999999998</v>
      </c>
      <c r="L1641" s="208">
        <v>11.4947</v>
      </c>
      <c r="M1641" s="208">
        <v>13.3247</v>
      </c>
    </row>
    <row r="1642" spans="1:13" x14ac:dyDescent="0.25">
      <c r="A1642" s="280">
        <v>44994</v>
      </c>
      <c r="B1642" s="102">
        <v>8</v>
      </c>
      <c r="C1642" s="208">
        <v>293.49650000000003</v>
      </c>
      <c r="D1642" s="208">
        <v>49.821300000000001</v>
      </c>
      <c r="E1642" s="208">
        <v>1.4309000000000001</v>
      </c>
      <c r="F1642" s="208">
        <v>3.8109999999999999</v>
      </c>
      <c r="G1642" s="208">
        <v>10.8193</v>
      </c>
      <c r="H1642" s="208">
        <v>53.210099999999997</v>
      </c>
      <c r="I1642" s="208">
        <v>16.4754</v>
      </c>
      <c r="J1642" s="208">
        <v>111.0804</v>
      </c>
      <c r="K1642" s="208">
        <v>21.476500000000001</v>
      </c>
      <c r="L1642" s="208">
        <v>10.6866</v>
      </c>
      <c r="M1642" s="208">
        <v>14.685</v>
      </c>
    </row>
    <row r="1643" spans="1:13" x14ac:dyDescent="0.25">
      <c r="A1643" s="280">
        <v>44994</v>
      </c>
      <c r="B1643" s="102">
        <v>9</v>
      </c>
      <c r="C1643" s="208">
        <v>297.17009999999999</v>
      </c>
      <c r="D1643" s="208">
        <v>50.676699999999997</v>
      </c>
      <c r="E1643" s="208">
        <v>1.3488</v>
      </c>
      <c r="F1643" s="208">
        <v>3.9217</v>
      </c>
      <c r="G1643" s="208">
        <v>10.7944</v>
      </c>
      <c r="H1643" s="208">
        <v>54.019100000000002</v>
      </c>
      <c r="I1643" s="208">
        <v>16.366800000000001</v>
      </c>
      <c r="J1643" s="208">
        <v>115.0301</v>
      </c>
      <c r="K1643" s="208">
        <v>18.940899999999999</v>
      </c>
      <c r="L1643" s="208">
        <v>10.866899999999999</v>
      </c>
      <c r="M1643" s="208">
        <v>15.204700000000001</v>
      </c>
    </row>
    <row r="1644" spans="1:13" x14ac:dyDescent="0.25">
      <c r="A1644" s="280">
        <v>44994</v>
      </c>
      <c r="B1644" s="102">
        <v>10</v>
      </c>
      <c r="C1644" s="208">
        <v>302.11320000000001</v>
      </c>
      <c r="D1644" s="208">
        <v>52.2592</v>
      </c>
      <c r="E1644" s="208">
        <v>1.6002000000000001</v>
      </c>
      <c r="F1644" s="208">
        <v>3.8519999999999999</v>
      </c>
      <c r="G1644" s="208">
        <v>11.1868</v>
      </c>
      <c r="H1644" s="208">
        <v>52.923200000000001</v>
      </c>
      <c r="I1644" s="208">
        <v>16.0442</v>
      </c>
      <c r="J1644" s="208">
        <v>118.77509999999999</v>
      </c>
      <c r="K1644" s="208">
        <v>18.124300000000002</v>
      </c>
      <c r="L1644" s="208">
        <v>11.4962</v>
      </c>
      <c r="M1644" s="208">
        <v>15.852</v>
      </c>
    </row>
    <row r="1645" spans="1:13" x14ac:dyDescent="0.25">
      <c r="A1645" s="280">
        <v>44994</v>
      </c>
      <c r="B1645" s="102">
        <v>11</v>
      </c>
      <c r="C1645" s="208">
        <v>306.15890000000002</v>
      </c>
      <c r="D1645" s="208">
        <v>52.319200000000002</v>
      </c>
      <c r="E1645" s="208">
        <v>1.3013999999999999</v>
      </c>
      <c r="F1645" s="208">
        <v>3.8605</v>
      </c>
      <c r="G1645" s="208">
        <v>11.6266</v>
      </c>
      <c r="H1645" s="208">
        <v>55.736800000000002</v>
      </c>
      <c r="I1645" s="208">
        <v>15.8043</v>
      </c>
      <c r="J1645" s="208">
        <v>121.50149999999999</v>
      </c>
      <c r="K1645" s="208">
        <v>16.764199999999999</v>
      </c>
      <c r="L1645" s="208">
        <v>11.3681</v>
      </c>
      <c r="M1645" s="208">
        <v>15.876300000000001</v>
      </c>
    </row>
    <row r="1646" spans="1:13" x14ac:dyDescent="0.25">
      <c r="A1646" s="280">
        <v>44994</v>
      </c>
      <c r="B1646" s="102">
        <v>12</v>
      </c>
      <c r="C1646" s="208">
        <v>307.89670000000001</v>
      </c>
      <c r="D1646" s="208">
        <v>53.472499999999997</v>
      </c>
      <c r="E1646" s="208">
        <v>1.2947</v>
      </c>
      <c r="F1646" s="208">
        <v>3.9979</v>
      </c>
      <c r="G1646" s="208">
        <v>11.520300000000001</v>
      </c>
      <c r="H1646" s="208">
        <v>55.201300000000003</v>
      </c>
      <c r="I1646" s="208">
        <v>15.760999999999999</v>
      </c>
      <c r="J1646" s="208">
        <v>121.42919999999999</v>
      </c>
      <c r="K1646" s="208">
        <v>17.5946</v>
      </c>
      <c r="L1646" s="208">
        <v>11.599600000000001</v>
      </c>
      <c r="M1646" s="208">
        <v>16.025600000000001</v>
      </c>
    </row>
    <row r="1647" spans="1:13" x14ac:dyDescent="0.25">
      <c r="A1647" s="280">
        <v>44994</v>
      </c>
      <c r="B1647" s="102">
        <v>13</v>
      </c>
      <c r="C1647" s="208">
        <v>310.63209999999998</v>
      </c>
      <c r="D1647" s="208">
        <v>54.716900000000003</v>
      </c>
      <c r="E1647" s="208">
        <v>1.5326</v>
      </c>
      <c r="F1647" s="208">
        <v>4.0415000000000001</v>
      </c>
      <c r="G1647" s="208">
        <v>11.5764</v>
      </c>
      <c r="H1647" s="208">
        <v>56.042299999999997</v>
      </c>
      <c r="I1647" s="208">
        <v>15.940200000000001</v>
      </c>
      <c r="J1647" s="208">
        <v>121.7907</v>
      </c>
      <c r="K1647" s="208">
        <v>17.895</v>
      </c>
      <c r="L1647" s="208">
        <v>11.261799999999999</v>
      </c>
      <c r="M1647" s="208">
        <v>15.8347</v>
      </c>
    </row>
    <row r="1648" spans="1:13" x14ac:dyDescent="0.25">
      <c r="A1648" s="280">
        <v>44994</v>
      </c>
      <c r="B1648" s="102">
        <v>14</v>
      </c>
      <c r="C1648" s="208">
        <v>312.8974</v>
      </c>
      <c r="D1648" s="208">
        <v>55.331600000000002</v>
      </c>
      <c r="E1648" s="208">
        <v>1.9315</v>
      </c>
      <c r="F1648" s="208">
        <v>4.0575000000000001</v>
      </c>
      <c r="G1648" s="208">
        <v>11.878299999999999</v>
      </c>
      <c r="H1648" s="208">
        <v>56.6693</v>
      </c>
      <c r="I1648" s="208">
        <v>16.281400000000001</v>
      </c>
      <c r="J1648" s="208">
        <v>120.7715</v>
      </c>
      <c r="K1648" s="208">
        <v>18.731000000000002</v>
      </c>
      <c r="L1648" s="208">
        <v>11.3643</v>
      </c>
      <c r="M1648" s="208">
        <v>15.881</v>
      </c>
    </row>
    <row r="1649" spans="1:13" x14ac:dyDescent="0.25">
      <c r="A1649" s="280">
        <v>44994</v>
      </c>
      <c r="B1649" s="102">
        <v>15</v>
      </c>
      <c r="C1649" s="208">
        <v>310.94310000000002</v>
      </c>
      <c r="D1649" s="208">
        <v>54.994799999999998</v>
      </c>
      <c r="E1649" s="208">
        <v>2.0539000000000001</v>
      </c>
      <c r="F1649" s="208">
        <v>4.1055999999999999</v>
      </c>
      <c r="G1649" s="208">
        <v>11.600199999999999</v>
      </c>
      <c r="H1649" s="208">
        <v>56.8142</v>
      </c>
      <c r="I1649" s="208">
        <v>16.481400000000001</v>
      </c>
      <c r="J1649" s="208">
        <v>119.21210000000001</v>
      </c>
      <c r="K1649" s="208">
        <v>18.478200000000001</v>
      </c>
      <c r="L1649" s="208">
        <v>11.193</v>
      </c>
      <c r="M1649" s="208">
        <v>16.009699999999999</v>
      </c>
    </row>
    <row r="1650" spans="1:13" x14ac:dyDescent="0.25">
      <c r="A1650" s="280">
        <v>44994</v>
      </c>
      <c r="B1650" s="102">
        <v>16</v>
      </c>
      <c r="C1650" s="208">
        <v>310.83789999999999</v>
      </c>
      <c r="D1650" s="208">
        <v>55.5732</v>
      </c>
      <c r="E1650" s="208">
        <v>2.0990000000000002</v>
      </c>
      <c r="F1650" s="208">
        <v>4.1816000000000004</v>
      </c>
      <c r="G1650" s="208">
        <v>11.748100000000001</v>
      </c>
      <c r="H1650" s="208">
        <v>56.5535</v>
      </c>
      <c r="I1650" s="208">
        <v>16.954899999999999</v>
      </c>
      <c r="J1650" s="208">
        <v>117.2805</v>
      </c>
      <c r="K1650" s="208">
        <v>19.204999999999998</v>
      </c>
      <c r="L1650" s="208">
        <v>11.228199999999999</v>
      </c>
      <c r="M1650" s="208">
        <v>16.0139</v>
      </c>
    </row>
    <row r="1651" spans="1:13" x14ac:dyDescent="0.25">
      <c r="A1651" s="280">
        <v>44994</v>
      </c>
      <c r="B1651" s="102">
        <v>17</v>
      </c>
      <c r="C1651" s="208">
        <v>315.197</v>
      </c>
      <c r="D1651" s="208">
        <v>57.43</v>
      </c>
      <c r="E1651" s="208">
        <v>1.5846</v>
      </c>
      <c r="F1651" s="208">
        <v>4.2717000000000001</v>
      </c>
      <c r="G1651" s="208">
        <v>12.2026</v>
      </c>
      <c r="H1651" s="208">
        <v>56.837000000000003</v>
      </c>
      <c r="I1651" s="208">
        <v>17.7988</v>
      </c>
      <c r="J1651" s="208">
        <v>117.9579</v>
      </c>
      <c r="K1651" s="208">
        <v>19.906300000000002</v>
      </c>
      <c r="L1651" s="208">
        <v>11.198600000000001</v>
      </c>
      <c r="M1651" s="208">
        <v>16.009499999999999</v>
      </c>
    </row>
    <row r="1652" spans="1:13" x14ac:dyDescent="0.25">
      <c r="A1652" s="280">
        <v>44994</v>
      </c>
      <c r="B1652" s="102">
        <v>18</v>
      </c>
      <c r="C1652" s="208">
        <v>321.24400000000003</v>
      </c>
      <c r="D1652" s="208">
        <v>60.324300000000001</v>
      </c>
      <c r="E1652" s="208">
        <v>1.0524</v>
      </c>
      <c r="F1652" s="208">
        <v>4.3613</v>
      </c>
      <c r="G1652" s="208">
        <v>11.975</v>
      </c>
      <c r="H1652" s="208">
        <v>58.590600000000002</v>
      </c>
      <c r="I1652" s="208">
        <v>18.578199999999999</v>
      </c>
      <c r="J1652" s="208">
        <v>118.4385</v>
      </c>
      <c r="K1652" s="208">
        <v>20.7502</v>
      </c>
      <c r="L1652" s="208">
        <v>11.3965</v>
      </c>
      <c r="M1652" s="208">
        <v>15.776999999999999</v>
      </c>
    </row>
    <row r="1653" spans="1:13" x14ac:dyDescent="0.25">
      <c r="A1653" s="280">
        <v>44994</v>
      </c>
      <c r="B1653" s="102">
        <v>19</v>
      </c>
      <c r="C1653" s="208">
        <v>325.32530000000003</v>
      </c>
      <c r="D1653" s="208">
        <v>60.793999999999997</v>
      </c>
      <c r="E1653" s="208">
        <v>1.0843</v>
      </c>
      <c r="F1653" s="208">
        <v>4.3857999999999997</v>
      </c>
      <c r="G1653" s="208">
        <v>11.9468</v>
      </c>
      <c r="H1653" s="208">
        <v>59.7072</v>
      </c>
      <c r="I1653" s="208">
        <v>19.7941</v>
      </c>
      <c r="J1653" s="208">
        <v>118.3021</v>
      </c>
      <c r="K1653" s="208">
        <v>21.4344</v>
      </c>
      <c r="L1653" s="208">
        <v>12.1166</v>
      </c>
      <c r="M1653" s="208">
        <v>15.76</v>
      </c>
    </row>
    <row r="1654" spans="1:13" x14ac:dyDescent="0.25">
      <c r="A1654" s="280">
        <v>44994</v>
      </c>
      <c r="B1654" s="102">
        <v>20</v>
      </c>
      <c r="C1654" s="208">
        <v>317.28820000000002</v>
      </c>
      <c r="D1654" s="208">
        <v>58.921700000000001</v>
      </c>
      <c r="E1654" s="208">
        <v>1.0727</v>
      </c>
      <c r="F1654" s="208">
        <v>4.3211000000000004</v>
      </c>
      <c r="G1654" s="208">
        <v>11.3253</v>
      </c>
      <c r="H1654" s="208">
        <v>57.852200000000003</v>
      </c>
      <c r="I1654" s="208">
        <v>19.795000000000002</v>
      </c>
      <c r="J1654" s="208">
        <v>114.6598</v>
      </c>
      <c r="K1654" s="208">
        <v>21.2042</v>
      </c>
      <c r="L1654" s="208">
        <v>12.713900000000001</v>
      </c>
      <c r="M1654" s="208">
        <v>15.4223</v>
      </c>
    </row>
    <row r="1655" spans="1:13" x14ac:dyDescent="0.25">
      <c r="A1655" s="280">
        <v>44994</v>
      </c>
      <c r="B1655" s="102">
        <v>21</v>
      </c>
      <c r="C1655" s="208">
        <v>305.3888</v>
      </c>
      <c r="D1655" s="208">
        <v>56.002499999999998</v>
      </c>
      <c r="E1655" s="208">
        <v>1.0469999999999999</v>
      </c>
      <c r="F1655" s="208">
        <v>4.1113999999999997</v>
      </c>
      <c r="G1655" s="208">
        <v>10.7765</v>
      </c>
      <c r="H1655" s="208">
        <v>55.444000000000003</v>
      </c>
      <c r="I1655" s="208">
        <v>19.147400000000001</v>
      </c>
      <c r="J1655" s="208">
        <v>110.4012</v>
      </c>
      <c r="K1655" s="208">
        <v>20.604800000000001</v>
      </c>
      <c r="L1655" s="208">
        <v>13.187200000000001</v>
      </c>
      <c r="M1655" s="208">
        <v>14.6668</v>
      </c>
    </row>
    <row r="1656" spans="1:13" x14ac:dyDescent="0.25">
      <c r="A1656" s="280">
        <v>44994</v>
      </c>
      <c r="B1656" s="102">
        <v>22</v>
      </c>
      <c r="C1656" s="208">
        <v>288.21050000000002</v>
      </c>
      <c r="D1656" s="208">
        <v>52.787799999999997</v>
      </c>
      <c r="E1656" s="208">
        <v>1.0215000000000001</v>
      </c>
      <c r="F1656" s="208">
        <v>3.7482000000000002</v>
      </c>
      <c r="G1656" s="208">
        <v>9.9840999999999998</v>
      </c>
      <c r="H1656" s="208">
        <v>51.798000000000002</v>
      </c>
      <c r="I1656" s="208">
        <v>17.917899999999999</v>
      </c>
      <c r="J1656" s="208">
        <v>105.25230000000001</v>
      </c>
      <c r="K1656" s="208">
        <v>19.4605</v>
      </c>
      <c r="L1656" s="208">
        <v>12.9976</v>
      </c>
      <c r="M1656" s="208">
        <v>13.242599999999999</v>
      </c>
    </row>
    <row r="1657" spans="1:13" x14ac:dyDescent="0.25">
      <c r="A1657" s="280">
        <v>44994</v>
      </c>
      <c r="B1657" s="102">
        <v>23</v>
      </c>
      <c r="C1657" s="208">
        <v>266.11219999999997</v>
      </c>
      <c r="D1657" s="208">
        <v>47.533200000000001</v>
      </c>
      <c r="E1657" s="208">
        <v>0.91369999999999996</v>
      </c>
      <c r="F1657" s="208">
        <v>3.4016000000000002</v>
      </c>
      <c r="G1657" s="208">
        <v>8.9641999999999999</v>
      </c>
      <c r="H1657" s="208">
        <v>47.2376</v>
      </c>
      <c r="I1657" s="208">
        <v>16.305</v>
      </c>
      <c r="J1657" s="208">
        <v>98.683499999999995</v>
      </c>
      <c r="K1657" s="208">
        <v>18.151</v>
      </c>
      <c r="L1657" s="208">
        <v>12.9459</v>
      </c>
      <c r="M1657" s="208">
        <v>11.9765</v>
      </c>
    </row>
    <row r="1658" spans="1:13" x14ac:dyDescent="0.25">
      <c r="A1658" s="280">
        <v>44994</v>
      </c>
      <c r="B1658" s="102">
        <v>24</v>
      </c>
      <c r="C1658" s="208">
        <v>247.3075</v>
      </c>
      <c r="D1658" s="208">
        <v>43.406399999999998</v>
      </c>
      <c r="E1658" s="208">
        <v>0.85089999999999999</v>
      </c>
      <c r="F1658" s="208">
        <v>3.137</v>
      </c>
      <c r="G1658" s="208">
        <v>8.3070000000000004</v>
      </c>
      <c r="H1658" s="208">
        <v>43.090499999999999</v>
      </c>
      <c r="I1658" s="208">
        <v>14.832100000000001</v>
      </c>
      <c r="J1658" s="208">
        <v>92.443799999999996</v>
      </c>
      <c r="K1658" s="208">
        <v>17.2623</v>
      </c>
      <c r="L1658" s="208">
        <v>12.9894</v>
      </c>
      <c r="M1658" s="208">
        <v>10.988099999999999</v>
      </c>
    </row>
    <row r="1659" spans="1:13" x14ac:dyDescent="0.25">
      <c r="A1659" s="280">
        <v>44995</v>
      </c>
      <c r="B1659" s="102">
        <v>1</v>
      </c>
      <c r="C1659" s="208">
        <v>234.76509999999999</v>
      </c>
      <c r="D1659" s="208">
        <v>39.989699999999999</v>
      </c>
      <c r="E1659" s="208">
        <v>0.79790000000000005</v>
      </c>
      <c r="F1659" s="208">
        <v>2.8995000000000002</v>
      </c>
      <c r="G1659" s="208">
        <v>7.8181000000000003</v>
      </c>
      <c r="H1659" s="208">
        <v>40.116999999999997</v>
      </c>
      <c r="I1659" s="208">
        <v>13.9518</v>
      </c>
      <c r="J1659" s="208">
        <v>89.088899999999995</v>
      </c>
      <c r="K1659" s="208">
        <v>16.952000000000002</v>
      </c>
      <c r="L1659" s="208">
        <v>12.800599999999999</v>
      </c>
      <c r="M1659" s="208">
        <v>10.349600000000001</v>
      </c>
    </row>
    <row r="1660" spans="1:13" x14ac:dyDescent="0.25">
      <c r="A1660" s="280">
        <v>44995</v>
      </c>
      <c r="B1660" s="102">
        <v>2</v>
      </c>
      <c r="C1660" s="208">
        <v>226.8954</v>
      </c>
      <c r="D1660" s="208">
        <v>37.955500000000001</v>
      </c>
      <c r="E1660" s="208">
        <v>0.75129999999999997</v>
      </c>
      <c r="F1660" s="208">
        <v>2.7429999999999999</v>
      </c>
      <c r="G1660" s="208">
        <v>7.5137999999999998</v>
      </c>
      <c r="H1660" s="208">
        <v>38.694499999999998</v>
      </c>
      <c r="I1660" s="208">
        <v>13.5273</v>
      </c>
      <c r="J1660" s="208">
        <v>86.306700000000006</v>
      </c>
      <c r="K1660" s="208">
        <v>16.758500000000002</v>
      </c>
      <c r="L1660" s="208">
        <v>12.6668</v>
      </c>
      <c r="M1660" s="208">
        <v>9.9779999999999998</v>
      </c>
    </row>
    <row r="1661" spans="1:13" x14ac:dyDescent="0.25">
      <c r="A1661" s="280">
        <v>44995</v>
      </c>
      <c r="B1661" s="102">
        <v>3</v>
      </c>
      <c r="C1661" s="208">
        <v>222.5171</v>
      </c>
      <c r="D1661" s="208">
        <v>36.557499999999997</v>
      </c>
      <c r="E1661" s="208">
        <v>0.71799999999999997</v>
      </c>
      <c r="F1661" s="208">
        <v>2.6932</v>
      </c>
      <c r="G1661" s="208">
        <v>7.2775999999999996</v>
      </c>
      <c r="H1661" s="208">
        <v>38.331699999999998</v>
      </c>
      <c r="I1661" s="208">
        <v>13.263199999999999</v>
      </c>
      <c r="J1661" s="208">
        <v>84.925200000000004</v>
      </c>
      <c r="K1661" s="208">
        <v>16.791799999999999</v>
      </c>
      <c r="L1661" s="208">
        <v>12.064</v>
      </c>
      <c r="M1661" s="208">
        <v>9.8948999999999998</v>
      </c>
    </row>
    <row r="1662" spans="1:13" x14ac:dyDescent="0.25">
      <c r="A1662" s="280">
        <v>44995</v>
      </c>
      <c r="B1662" s="102">
        <v>4</v>
      </c>
      <c r="C1662" s="208">
        <v>220.601</v>
      </c>
      <c r="D1662" s="208">
        <v>35.355600000000003</v>
      </c>
      <c r="E1662" s="208">
        <v>0.73199999999999998</v>
      </c>
      <c r="F1662" s="208">
        <v>2.6595</v>
      </c>
      <c r="G1662" s="208">
        <v>7.2751999999999999</v>
      </c>
      <c r="H1662" s="208">
        <v>38.277000000000001</v>
      </c>
      <c r="I1662" s="208">
        <v>13.220800000000001</v>
      </c>
      <c r="J1662" s="208">
        <v>84.348100000000002</v>
      </c>
      <c r="K1662" s="208">
        <v>16.8126</v>
      </c>
      <c r="L1662" s="208">
        <v>11.946400000000001</v>
      </c>
      <c r="M1662" s="208">
        <v>9.9738000000000007</v>
      </c>
    </row>
    <row r="1663" spans="1:13" x14ac:dyDescent="0.25">
      <c r="A1663" s="280">
        <v>44995</v>
      </c>
      <c r="B1663" s="102">
        <v>5</v>
      </c>
      <c r="C1663" s="208">
        <v>226.0677</v>
      </c>
      <c r="D1663" s="208">
        <v>35.8172</v>
      </c>
      <c r="E1663" s="208">
        <v>0.72150000000000003</v>
      </c>
      <c r="F1663" s="208">
        <v>2.7858999999999998</v>
      </c>
      <c r="G1663" s="208">
        <v>7.2968999999999999</v>
      </c>
      <c r="H1663" s="208">
        <v>39.627299999999998</v>
      </c>
      <c r="I1663" s="208">
        <v>13.510199999999999</v>
      </c>
      <c r="J1663" s="208">
        <v>85.863200000000006</v>
      </c>
      <c r="K1663" s="208">
        <v>17.642700000000001</v>
      </c>
      <c r="L1663" s="208">
        <v>12.4788</v>
      </c>
      <c r="M1663" s="208">
        <v>10.324</v>
      </c>
    </row>
    <row r="1664" spans="1:13" x14ac:dyDescent="0.25">
      <c r="A1664" s="280">
        <v>44995</v>
      </c>
      <c r="B1664" s="102">
        <v>6</v>
      </c>
      <c r="C1664" s="208">
        <v>239.35550000000001</v>
      </c>
      <c r="D1664" s="208">
        <v>38.030700000000003</v>
      </c>
      <c r="E1664" s="208">
        <v>0.74650000000000005</v>
      </c>
      <c r="F1664" s="208">
        <v>3.0078999999999998</v>
      </c>
      <c r="G1664" s="208">
        <v>8.0602</v>
      </c>
      <c r="H1664" s="208">
        <v>43.354500000000002</v>
      </c>
      <c r="I1664" s="208">
        <v>14.3607</v>
      </c>
      <c r="J1664" s="208">
        <v>89.657200000000003</v>
      </c>
      <c r="K1664" s="208">
        <v>18.224</v>
      </c>
      <c r="L1664" s="208">
        <v>12.693899999999999</v>
      </c>
      <c r="M1664" s="208">
        <v>11.219900000000001</v>
      </c>
    </row>
    <row r="1665" spans="1:13" x14ac:dyDescent="0.25">
      <c r="A1665" s="280">
        <v>44995</v>
      </c>
      <c r="B1665" s="102">
        <v>7</v>
      </c>
      <c r="C1665" s="208">
        <v>260.74079999999998</v>
      </c>
      <c r="D1665" s="208">
        <v>42.469499999999996</v>
      </c>
      <c r="E1665" s="208">
        <v>0.85419999999999996</v>
      </c>
      <c r="F1665" s="208">
        <v>3.4864000000000002</v>
      </c>
      <c r="G1665" s="208">
        <v>9.0459999999999994</v>
      </c>
      <c r="H1665" s="208">
        <v>48.7438</v>
      </c>
      <c r="I1665" s="208">
        <v>15.4703</v>
      </c>
      <c r="J1665" s="208">
        <v>96.446200000000005</v>
      </c>
      <c r="K1665" s="208">
        <v>19.586200000000002</v>
      </c>
      <c r="L1665" s="208">
        <v>12.2797</v>
      </c>
      <c r="M1665" s="208">
        <v>12.358499999999999</v>
      </c>
    </row>
    <row r="1666" spans="1:13" x14ac:dyDescent="0.25">
      <c r="A1666" s="280">
        <v>44995</v>
      </c>
      <c r="B1666" s="102">
        <v>8</v>
      </c>
      <c r="C1666" s="208">
        <v>278.20659999999998</v>
      </c>
      <c r="D1666" s="208">
        <v>47.541899999999998</v>
      </c>
      <c r="E1666" s="208">
        <v>0.90800000000000003</v>
      </c>
      <c r="F1666" s="208">
        <v>3.7543000000000002</v>
      </c>
      <c r="G1666" s="208">
        <v>9.7946000000000009</v>
      </c>
      <c r="H1666" s="208">
        <v>52.274900000000002</v>
      </c>
      <c r="I1666" s="208">
        <v>16.303000000000001</v>
      </c>
      <c r="J1666" s="208">
        <v>102.6986</v>
      </c>
      <c r="K1666" s="208">
        <v>20.072900000000001</v>
      </c>
      <c r="L1666" s="208">
        <v>11.4236</v>
      </c>
      <c r="M1666" s="208">
        <v>13.434799999999999</v>
      </c>
    </row>
    <row r="1667" spans="1:13" x14ac:dyDescent="0.25">
      <c r="A1667" s="280">
        <v>44995</v>
      </c>
      <c r="B1667" s="102">
        <v>9</v>
      </c>
      <c r="C1667" s="208">
        <v>289.15679999999998</v>
      </c>
      <c r="D1667" s="208">
        <v>49.1081</v>
      </c>
      <c r="E1667" s="208">
        <v>0.82220000000000004</v>
      </c>
      <c r="F1667" s="208">
        <v>3.6688999999999998</v>
      </c>
      <c r="G1667" s="208">
        <v>8.5990000000000002</v>
      </c>
      <c r="H1667" s="208">
        <v>53.899299999999997</v>
      </c>
      <c r="I1667" s="208">
        <v>17.100899999999999</v>
      </c>
      <c r="J1667" s="208">
        <v>109.58069999999999</v>
      </c>
      <c r="K1667" s="208">
        <v>20.139099999999999</v>
      </c>
      <c r="L1667" s="208">
        <v>12.343400000000001</v>
      </c>
      <c r="M1667" s="208">
        <v>13.895200000000001</v>
      </c>
    </row>
    <row r="1668" spans="1:13" x14ac:dyDescent="0.25">
      <c r="A1668" s="280">
        <v>44995</v>
      </c>
      <c r="B1668" s="102">
        <v>10</v>
      </c>
      <c r="C1668" s="208">
        <v>294.40370000000001</v>
      </c>
      <c r="D1668" s="208">
        <v>50.904699999999998</v>
      </c>
      <c r="E1668" s="208">
        <v>0.82989999999999997</v>
      </c>
      <c r="F1668" s="208">
        <v>3.6499000000000001</v>
      </c>
      <c r="G1668" s="208">
        <v>8.2575000000000003</v>
      </c>
      <c r="H1668" s="208">
        <v>54.413400000000003</v>
      </c>
      <c r="I1668" s="208">
        <v>17.692499999999999</v>
      </c>
      <c r="J1668" s="208">
        <v>113.1178</v>
      </c>
      <c r="K1668" s="208">
        <v>18.972000000000001</v>
      </c>
      <c r="L1668" s="208">
        <v>12.9099</v>
      </c>
      <c r="M1668" s="208">
        <v>13.6561</v>
      </c>
    </row>
    <row r="1669" spans="1:13" x14ac:dyDescent="0.25">
      <c r="A1669" s="280">
        <v>44995</v>
      </c>
      <c r="B1669" s="102">
        <v>11</v>
      </c>
      <c r="C1669" s="208">
        <v>298.24520000000001</v>
      </c>
      <c r="D1669" s="208">
        <v>51.948500000000003</v>
      </c>
      <c r="E1669" s="208">
        <v>0.78680000000000005</v>
      </c>
      <c r="F1669" s="208">
        <v>3.4693999999999998</v>
      </c>
      <c r="G1669" s="208">
        <v>7.7268999999999997</v>
      </c>
      <c r="H1669" s="208">
        <v>55.457299999999996</v>
      </c>
      <c r="I1669" s="208">
        <v>18.303999999999998</v>
      </c>
      <c r="J1669" s="208">
        <v>116.07299999999999</v>
      </c>
      <c r="K1669" s="208">
        <v>18.1645</v>
      </c>
      <c r="L1669" s="208">
        <v>12.9156</v>
      </c>
      <c r="M1669" s="208">
        <v>13.3992</v>
      </c>
    </row>
    <row r="1670" spans="1:13" x14ac:dyDescent="0.25">
      <c r="A1670" s="280">
        <v>44995</v>
      </c>
      <c r="B1670" s="102">
        <v>12</v>
      </c>
      <c r="C1670" s="208">
        <v>295.39179999999999</v>
      </c>
      <c r="D1670" s="208">
        <v>51.638300000000001</v>
      </c>
      <c r="E1670" s="208">
        <v>0.70350000000000001</v>
      </c>
      <c r="F1670" s="208">
        <v>3.3307000000000002</v>
      </c>
      <c r="G1670" s="208">
        <v>6.7199</v>
      </c>
      <c r="H1670" s="208">
        <v>55.704999999999998</v>
      </c>
      <c r="I1670" s="208">
        <v>18.364100000000001</v>
      </c>
      <c r="J1670" s="208">
        <v>115.70359999999999</v>
      </c>
      <c r="K1670" s="208">
        <v>17.302099999999999</v>
      </c>
      <c r="L1670" s="208">
        <v>12.7372</v>
      </c>
      <c r="M1670" s="208">
        <v>13.1874</v>
      </c>
    </row>
    <row r="1671" spans="1:13" x14ac:dyDescent="0.25">
      <c r="A1671" s="280">
        <v>44995</v>
      </c>
      <c r="B1671" s="102">
        <v>13</v>
      </c>
      <c r="C1671" s="208">
        <v>282.39819999999997</v>
      </c>
      <c r="D1671" s="208">
        <v>47.062100000000001</v>
      </c>
      <c r="E1671" s="208">
        <v>0.71379999999999999</v>
      </c>
      <c r="F1671" s="208">
        <v>2.8466</v>
      </c>
      <c r="G1671" s="208">
        <v>6.0768000000000004</v>
      </c>
      <c r="H1671" s="208">
        <v>53.390799999999999</v>
      </c>
      <c r="I1671" s="208">
        <v>18.511399999999998</v>
      </c>
      <c r="J1671" s="208">
        <v>114.03</v>
      </c>
      <c r="K1671" s="208">
        <v>16.297799999999999</v>
      </c>
      <c r="L1671" s="208">
        <v>11.0398</v>
      </c>
      <c r="M1671" s="208">
        <v>12.4291</v>
      </c>
    </row>
    <row r="1672" spans="1:13" x14ac:dyDescent="0.25">
      <c r="A1672" s="280">
        <v>44995</v>
      </c>
      <c r="B1672" s="102">
        <v>14</v>
      </c>
      <c r="C1672" s="208">
        <v>274.29860000000002</v>
      </c>
      <c r="D1672" s="208">
        <v>46.033700000000003</v>
      </c>
      <c r="E1672" s="208">
        <v>0.68640000000000001</v>
      </c>
      <c r="F1672" s="208">
        <v>3.0750000000000002</v>
      </c>
      <c r="G1672" s="208">
        <v>6.2567000000000004</v>
      </c>
      <c r="H1672" s="208">
        <v>48.9437</v>
      </c>
      <c r="I1672" s="208">
        <v>18.6251</v>
      </c>
      <c r="J1672" s="208">
        <v>111.6982</v>
      </c>
      <c r="K1672" s="208">
        <v>15.831300000000001</v>
      </c>
      <c r="L1672" s="208">
        <v>10.769</v>
      </c>
      <c r="M1672" s="208">
        <v>12.3795</v>
      </c>
    </row>
    <row r="1673" spans="1:13" x14ac:dyDescent="0.25">
      <c r="A1673" s="280">
        <v>44995</v>
      </c>
      <c r="B1673" s="102">
        <v>15</v>
      </c>
      <c r="C1673" s="208">
        <v>265.68920000000003</v>
      </c>
      <c r="D1673" s="208">
        <v>44.144799999999996</v>
      </c>
      <c r="E1673" s="208">
        <v>0.6623</v>
      </c>
      <c r="F1673" s="208">
        <v>2.9413</v>
      </c>
      <c r="G1673" s="208">
        <v>5.8738999999999999</v>
      </c>
      <c r="H1673" s="208">
        <v>46.469000000000001</v>
      </c>
      <c r="I1673" s="208">
        <v>18.757999999999999</v>
      </c>
      <c r="J1673" s="208">
        <v>108.7325</v>
      </c>
      <c r="K1673" s="208">
        <v>15.2995</v>
      </c>
      <c r="L1673" s="208">
        <v>11.0024</v>
      </c>
      <c r="M1673" s="208">
        <v>11.8055</v>
      </c>
    </row>
    <row r="1674" spans="1:13" x14ac:dyDescent="0.25">
      <c r="A1674" s="280">
        <v>44995</v>
      </c>
      <c r="B1674" s="102">
        <v>16</v>
      </c>
      <c r="C1674" s="208">
        <v>265.3526</v>
      </c>
      <c r="D1674" s="208">
        <v>43.941299999999998</v>
      </c>
      <c r="E1674" s="208">
        <v>0.67810000000000004</v>
      </c>
      <c r="F1674" s="208">
        <v>2.9824000000000002</v>
      </c>
      <c r="G1674" s="208">
        <v>6.7378</v>
      </c>
      <c r="H1674" s="208">
        <v>48.476999999999997</v>
      </c>
      <c r="I1674" s="208">
        <v>18.691600000000001</v>
      </c>
      <c r="J1674" s="208">
        <v>105.4404</v>
      </c>
      <c r="K1674" s="208">
        <v>15.213100000000001</v>
      </c>
      <c r="L1674" s="208">
        <v>11.335100000000001</v>
      </c>
      <c r="M1674" s="208">
        <v>11.8558</v>
      </c>
    </row>
    <row r="1675" spans="1:13" x14ac:dyDescent="0.25">
      <c r="A1675" s="280">
        <v>44995</v>
      </c>
      <c r="B1675" s="102">
        <v>17</v>
      </c>
      <c r="C1675" s="208">
        <v>269.94740000000002</v>
      </c>
      <c r="D1675" s="208">
        <v>45.216900000000003</v>
      </c>
      <c r="E1675" s="208">
        <v>0.73229999999999995</v>
      </c>
      <c r="F1675" s="208">
        <v>3.1833</v>
      </c>
      <c r="G1675" s="208">
        <v>7.4835000000000003</v>
      </c>
      <c r="H1675" s="208">
        <v>48.781300000000002</v>
      </c>
      <c r="I1675" s="208">
        <v>18.6631</v>
      </c>
      <c r="J1675" s="208">
        <v>106.46250000000001</v>
      </c>
      <c r="K1675" s="208">
        <v>15.119</v>
      </c>
      <c r="L1675" s="208">
        <v>11.813800000000001</v>
      </c>
      <c r="M1675" s="208">
        <v>12.4917</v>
      </c>
    </row>
    <row r="1676" spans="1:13" x14ac:dyDescent="0.25">
      <c r="A1676" s="280">
        <v>44995</v>
      </c>
      <c r="B1676" s="102">
        <v>18</v>
      </c>
      <c r="C1676" s="208">
        <v>279.90260000000001</v>
      </c>
      <c r="D1676" s="208">
        <v>47.180100000000003</v>
      </c>
      <c r="E1676" s="208">
        <v>0.78990000000000005</v>
      </c>
      <c r="F1676" s="208">
        <v>3.4114</v>
      </c>
      <c r="G1676" s="208">
        <v>8.9940999999999995</v>
      </c>
      <c r="H1676" s="208">
        <v>49.767899999999997</v>
      </c>
      <c r="I1676" s="208">
        <v>19.047999999999998</v>
      </c>
      <c r="J1676" s="208">
        <v>107.88079999999999</v>
      </c>
      <c r="K1676" s="208">
        <v>17.950900000000001</v>
      </c>
      <c r="L1676" s="208">
        <v>11.9101</v>
      </c>
      <c r="M1676" s="208">
        <v>12.9694</v>
      </c>
    </row>
    <row r="1677" spans="1:13" x14ac:dyDescent="0.25">
      <c r="A1677" s="280">
        <v>44995</v>
      </c>
      <c r="B1677" s="102">
        <v>19</v>
      </c>
      <c r="C1677" s="208">
        <v>295.11900000000003</v>
      </c>
      <c r="D1677" s="208">
        <v>50.292900000000003</v>
      </c>
      <c r="E1677" s="208">
        <v>0.89870000000000005</v>
      </c>
      <c r="F1677" s="208">
        <v>3.7488999999999999</v>
      </c>
      <c r="G1677" s="208">
        <v>10.035600000000001</v>
      </c>
      <c r="H1677" s="208">
        <v>52.493400000000001</v>
      </c>
      <c r="I1677" s="208">
        <v>19.959599999999998</v>
      </c>
      <c r="J1677" s="208">
        <v>110.4667</v>
      </c>
      <c r="K1677" s="208">
        <v>19.781300000000002</v>
      </c>
      <c r="L1677" s="208">
        <v>13.9947</v>
      </c>
      <c r="M1677" s="208">
        <v>13.4472</v>
      </c>
    </row>
    <row r="1678" spans="1:13" x14ac:dyDescent="0.25">
      <c r="A1678" s="280">
        <v>44995</v>
      </c>
      <c r="B1678" s="102">
        <v>20</v>
      </c>
      <c r="C1678" s="208">
        <v>294.30759999999998</v>
      </c>
      <c r="D1678" s="208">
        <v>50.403300000000002</v>
      </c>
      <c r="E1678" s="208">
        <v>0.94159999999999999</v>
      </c>
      <c r="F1678" s="208">
        <v>3.8300999999999998</v>
      </c>
      <c r="G1678" s="208">
        <v>9.9697999999999993</v>
      </c>
      <c r="H1678" s="208">
        <v>52.549700000000001</v>
      </c>
      <c r="I1678" s="208">
        <v>19.696400000000001</v>
      </c>
      <c r="J1678" s="208">
        <v>108.3951</v>
      </c>
      <c r="K1678" s="208">
        <v>19.891200000000001</v>
      </c>
      <c r="L1678" s="208">
        <v>14.8507</v>
      </c>
      <c r="M1678" s="208">
        <v>13.7797</v>
      </c>
    </row>
    <row r="1679" spans="1:13" x14ac:dyDescent="0.25">
      <c r="A1679" s="280">
        <v>44995</v>
      </c>
      <c r="B1679" s="102">
        <v>21</v>
      </c>
      <c r="C1679" s="208">
        <v>285.43430000000001</v>
      </c>
      <c r="D1679" s="208">
        <v>48.965800000000002</v>
      </c>
      <c r="E1679" s="208">
        <v>0.90659999999999996</v>
      </c>
      <c r="F1679" s="208">
        <v>3.6825000000000001</v>
      </c>
      <c r="G1679" s="208">
        <v>9.7498000000000005</v>
      </c>
      <c r="H1679" s="208">
        <v>50.814300000000003</v>
      </c>
      <c r="I1679" s="208">
        <v>19.0459</v>
      </c>
      <c r="J1679" s="208">
        <v>104.6084</v>
      </c>
      <c r="K1679" s="208">
        <v>19.863099999999999</v>
      </c>
      <c r="L1679" s="208">
        <v>14.505599999999999</v>
      </c>
      <c r="M1679" s="208">
        <v>13.292299999999999</v>
      </c>
    </row>
    <row r="1680" spans="1:13" x14ac:dyDescent="0.25">
      <c r="A1680" s="280">
        <v>44995</v>
      </c>
      <c r="B1680" s="102">
        <v>22</v>
      </c>
      <c r="C1680" s="208">
        <v>273.51569999999998</v>
      </c>
      <c r="D1680" s="208">
        <v>47.491</v>
      </c>
      <c r="E1680" s="208">
        <v>0.88149999999999995</v>
      </c>
      <c r="F1680" s="208">
        <v>3.43</v>
      </c>
      <c r="G1680" s="208">
        <v>9.1506000000000007</v>
      </c>
      <c r="H1680" s="208">
        <v>47.521700000000003</v>
      </c>
      <c r="I1680" s="208">
        <v>17.961200000000002</v>
      </c>
      <c r="J1680" s="208">
        <v>100.89960000000001</v>
      </c>
      <c r="K1680" s="208">
        <v>19.152000000000001</v>
      </c>
      <c r="L1680" s="208">
        <v>14.671200000000001</v>
      </c>
      <c r="M1680" s="208">
        <v>12.3569</v>
      </c>
    </row>
    <row r="1681" spans="1:13" x14ac:dyDescent="0.25">
      <c r="A1681" s="280">
        <v>44995</v>
      </c>
      <c r="B1681" s="102">
        <v>23</v>
      </c>
      <c r="C1681" s="208">
        <v>256.47949999999997</v>
      </c>
      <c r="D1681" s="208">
        <v>44.381700000000002</v>
      </c>
      <c r="E1681" s="208">
        <v>0.83260000000000001</v>
      </c>
      <c r="F1681" s="208">
        <v>3.2208000000000001</v>
      </c>
      <c r="G1681" s="208">
        <v>8.2940000000000005</v>
      </c>
      <c r="H1681" s="208">
        <v>43.456600000000002</v>
      </c>
      <c r="I1681" s="208">
        <v>16.527899999999999</v>
      </c>
      <c r="J1681" s="208">
        <v>95.026499999999999</v>
      </c>
      <c r="K1681" s="208">
        <v>18.377500000000001</v>
      </c>
      <c r="L1681" s="208">
        <v>14.955</v>
      </c>
      <c r="M1681" s="208">
        <v>11.4069</v>
      </c>
    </row>
    <row r="1682" spans="1:13" x14ac:dyDescent="0.25">
      <c r="A1682" s="280">
        <v>44995</v>
      </c>
      <c r="B1682" s="102">
        <v>24</v>
      </c>
      <c r="C1682" s="208">
        <v>241.49459999999999</v>
      </c>
      <c r="D1682" s="208">
        <v>41.039900000000003</v>
      </c>
      <c r="E1682" s="208">
        <v>0.78410000000000002</v>
      </c>
      <c r="F1682" s="208">
        <v>3.0019999999999998</v>
      </c>
      <c r="G1682" s="208">
        <v>7.6060999999999996</v>
      </c>
      <c r="H1682" s="208">
        <v>40.261499999999998</v>
      </c>
      <c r="I1682" s="208">
        <v>15.271699999999999</v>
      </c>
      <c r="J1682" s="208">
        <v>89.676400000000001</v>
      </c>
      <c r="K1682" s="208">
        <v>17.883400000000002</v>
      </c>
      <c r="L1682" s="208">
        <v>15.229200000000001</v>
      </c>
      <c r="M1682" s="208">
        <v>10.7403</v>
      </c>
    </row>
    <row r="1683" spans="1:13" x14ac:dyDescent="0.25">
      <c r="A1683" s="280">
        <v>44996</v>
      </c>
      <c r="B1683" s="102">
        <v>1</v>
      </c>
      <c r="C1683" s="208">
        <v>229.4034</v>
      </c>
      <c r="D1683" s="208">
        <v>38.235500000000002</v>
      </c>
      <c r="E1683" s="208">
        <v>0.75339999999999996</v>
      </c>
      <c r="F1683" s="208">
        <v>2.8008000000000002</v>
      </c>
      <c r="G1683" s="208">
        <v>7.2362000000000002</v>
      </c>
      <c r="H1683" s="208">
        <v>37.390900000000002</v>
      </c>
      <c r="I1683" s="208">
        <v>14.1631</v>
      </c>
      <c r="J1683" s="208">
        <v>86.090900000000005</v>
      </c>
      <c r="K1683" s="208">
        <v>17.6267</v>
      </c>
      <c r="L1683" s="208">
        <v>15.0108</v>
      </c>
      <c r="M1683" s="208">
        <v>10.0951</v>
      </c>
    </row>
    <row r="1684" spans="1:13" x14ac:dyDescent="0.25">
      <c r="A1684" s="280">
        <v>44996</v>
      </c>
      <c r="B1684" s="102">
        <v>2</v>
      </c>
      <c r="C1684" s="208">
        <v>221.51060000000001</v>
      </c>
      <c r="D1684" s="208">
        <v>36.078299999999999</v>
      </c>
      <c r="E1684" s="208">
        <v>0.72850000000000004</v>
      </c>
      <c r="F1684" s="208">
        <v>2.6526999999999998</v>
      </c>
      <c r="G1684" s="208">
        <v>7.0903999999999998</v>
      </c>
      <c r="H1684" s="208">
        <v>35.802799999999998</v>
      </c>
      <c r="I1684" s="208">
        <v>13.609400000000001</v>
      </c>
      <c r="J1684" s="208">
        <v>83.406099999999995</v>
      </c>
      <c r="K1684" s="208">
        <v>17.530999999999999</v>
      </c>
      <c r="L1684" s="208">
        <v>14.818899999999999</v>
      </c>
      <c r="M1684" s="208">
        <v>9.7925000000000004</v>
      </c>
    </row>
    <row r="1685" spans="1:13" x14ac:dyDescent="0.25">
      <c r="A1685" s="280">
        <v>44996</v>
      </c>
      <c r="B1685" s="102">
        <v>3</v>
      </c>
      <c r="C1685" s="208">
        <v>216.148</v>
      </c>
      <c r="D1685" s="208">
        <v>34.576500000000003</v>
      </c>
      <c r="E1685" s="208">
        <v>0.70440000000000003</v>
      </c>
      <c r="F1685" s="208">
        <v>2.5678000000000001</v>
      </c>
      <c r="G1685" s="208">
        <v>6.9699</v>
      </c>
      <c r="H1685" s="208">
        <v>34.777200000000001</v>
      </c>
      <c r="I1685" s="208">
        <v>13.1838</v>
      </c>
      <c r="J1685" s="208">
        <v>81.937399999999997</v>
      </c>
      <c r="K1685" s="208">
        <v>17.556000000000001</v>
      </c>
      <c r="L1685" s="208">
        <v>14.106199999999999</v>
      </c>
      <c r="M1685" s="208">
        <v>9.7688000000000006</v>
      </c>
    </row>
    <row r="1686" spans="1:13" x14ac:dyDescent="0.25">
      <c r="A1686" s="280">
        <v>44996</v>
      </c>
      <c r="B1686" s="102">
        <v>4</v>
      </c>
      <c r="C1686" s="208">
        <v>212.75540000000001</v>
      </c>
      <c r="D1686" s="208">
        <v>34.1526</v>
      </c>
      <c r="E1686" s="208">
        <v>0.69189999999999996</v>
      </c>
      <c r="F1686" s="208">
        <v>2.5882999999999998</v>
      </c>
      <c r="G1686" s="208">
        <v>6.9535999999999998</v>
      </c>
      <c r="H1686" s="208">
        <v>34.555599999999998</v>
      </c>
      <c r="I1686" s="208">
        <v>13.026899999999999</v>
      </c>
      <c r="J1686" s="208">
        <v>81.171999999999997</v>
      </c>
      <c r="K1686" s="208">
        <v>17.601400000000002</v>
      </c>
      <c r="L1686" s="208">
        <v>12.2392</v>
      </c>
      <c r="M1686" s="208">
        <v>9.7738999999999994</v>
      </c>
    </row>
    <row r="1687" spans="1:13" x14ac:dyDescent="0.25">
      <c r="A1687" s="280">
        <v>44996</v>
      </c>
      <c r="B1687" s="102">
        <v>5</v>
      </c>
      <c r="C1687" s="208">
        <v>213.89580000000001</v>
      </c>
      <c r="D1687" s="208">
        <v>34.267200000000003</v>
      </c>
      <c r="E1687" s="208">
        <v>0.69679999999999997</v>
      </c>
      <c r="F1687" s="208">
        <v>2.6347999999999998</v>
      </c>
      <c r="G1687" s="208">
        <v>7.0068999999999999</v>
      </c>
      <c r="H1687" s="208">
        <v>34.717799999999997</v>
      </c>
      <c r="I1687" s="208">
        <v>13.0657</v>
      </c>
      <c r="J1687" s="208">
        <v>81.611999999999995</v>
      </c>
      <c r="K1687" s="208">
        <v>18.125299999999999</v>
      </c>
      <c r="L1687" s="208">
        <v>11.8005</v>
      </c>
      <c r="M1687" s="208">
        <v>9.9687999999999999</v>
      </c>
    </row>
    <row r="1688" spans="1:13" x14ac:dyDescent="0.25">
      <c r="A1688" s="280">
        <v>44996</v>
      </c>
      <c r="B1688" s="102">
        <v>6</v>
      </c>
      <c r="C1688" s="208">
        <v>220.22749999999999</v>
      </c>
      <c r="D1688" s="208">
        <v>35.1526</v>
      </c>
      <c r="E1688" s="208">
        <v>0.72660000000000002</v>
      </c>
      <c r="F1688" s="208">
        <v>2.7532999999999999</v>
      </c>
      <c r="G1688" s="208">
        <v>7.3507999999999996</v>
      </c>
      <c r="H1688" s="208">
        <v>36.068600000000004</v>
      </c>
      <c r="I1688" s="208">
        <v>13.3774</v>
      </c>
      <c r="J1688" s="208">
        <v>83.38</v>
      </c>
      <c r="K1688" s="208">
        <v>18.682600000000001</v>
      </c>
      <c r="L1688" s="208">
        <v>12.3902</v>
      </c>
      <c r="M1688" s="208">
        <v>10.3454</v>
      </c>
    </row>
    <row r="1689" spans="1:13" x14ac:dyDescent="0.25">
      <c r="A1689" s="280">
        <v>44996</v>
      </c>
      <c r="B1689" s="102">
        <v>7</v>
      </c>
      <c r="C1689" s="208">
        <v>227.89150000000001</v>
      </c>
      <c r="D1689" s="208">
        <v>36.966900000000003</v>
      </c>
      <c r="E1689" s="208">
        <v>0.75960000000000005</v>
      </c>
      <c r="F1689" s="208">
        <v>2.9617</v>
      </c>
      <c r="G1689" s="208">
        <v>7.9086999999999996</v>
      </c>
      <c r="H1689" s="208">
        <v>37.445399999999999</v>
      </c>
      <c r="I1689" s="208">
        <v>13.712</v>
      </c>
      <c r="J1689" s="208">
        <v>86.003500000000003</v>
      </c>
      <c r="K1689" s="208">
        <v>19.6478</v>
      </c>
      <c r="L1689" s="208">
        <v>11.6791</v>
      </c>
      <c r="M1689" s="208">
        <v>10.806800000000001</v>
      </c>
    </row>
    <row r="1690" spans="1:13" x14ac:dyDescent="0.25">
      <c r="A1690" s="280">
        <v>44996</v>
      </c>
      <c r="B1690" s="102">
        <v>8</v>
      </c>
      <c r="C1690" s="208">
        <v>234.47319999999999</v>
      </c>
      <c r="D1690" s="208">
        <v>39.801400000000001</v>
      </c>
      <c r="E1690" s="208">
        <v>0.78849999999999998</v>
      </c>
      <c r="F1690" s="208">
        <v>3.1505999999999998</v>
      </c>
      <c r="G1690" s="208">
        <v>8.5108999999999995</v>
      </c>
      <c r="H1690" s="208">
        <v>37.754600000000003</v>
      </c>
      <c r="I1690" s="208">
        <v>14.1374</v>
      </c>
      <c r="J1690" s="208">
        <v>88.085499999999996</v>
      </c>
      <c r="K1690" s="208">
        <v>20.425999999999998</v>
      </c>
      <c r="L1690" s="208">
        <v>10.3497</v>
      </c>
      <c r="M1690" s="208">
        <v>11.4686</v>
      </c>
    </row>
    <row r="1691" spans="1:13" x14ac:dyDescent="0.25">
      <c r="A1691" s="280">
        <v>44996</v>
      </c>
      <c r="B1691" s="102">
        <v>9</v>
      </c>
      <c r="C1691" s="208">
        <v>242.29910000000001</v>
      </c>
      <c r="D1691" s="208">
        <v>41.565800000000003</v>
      </c>
      <c r="E1691" s="208">
        <v>0.85729999999999995</v>
      </c>
      <c r="F1691" s="208">
        <v>3.5627</v>
      </c>
      <c r="G1691" s="208">
        <v>8.2138000000000009</v>
      </c>
      <c r="H1691" s="208">
        <v>40.335099999999997</v>
      </c>
      <c r="I1691" s="208">
        <v>14.9276</v>
      </c>
      <c r="J1691" s="208">
        <v>89.765500000000003</v>
      </c>
      <c r="K1691" s="208">
        <v>19.657699999999998</v>
      </c>
      <c r="L1691" s="208">
        <v>11.187200000000001</v>
      </c>
      <c r="M1691" s="208">
        <v>12.2264</v>
      </c>
    </row>
    <row r="1692" spans="1:13" x14ac:dyDescent="0.25">
      <c r="A1692" s="280">
        <v>44996</v>
      </c>
      <c r="B1692" s="102">
        <v>10</v>
      </c>
      <c r="C1692" s="208">
        <v>244.59960000000001</v>
      </c>
      <c r="D1692" s="208">
        <v>42.283200000000001</v>
      </c>
      <c r="E1692" s="208">
        <v>0.90710000000000002</v>
      </c>
      <c r="F1692" s="208">
        <v>3.62</v>
      </c>
      <c r="G1692" s="208">
        <v>8.1195000000000004</v>
      </c>
      <c r="H1692" s="208">
        <v>41.519300000000001</v>
      </c>
      <c r="I1692" s="208">
        <v>15.5633</v>
      </c>
      <c r="J1692" s="208">
        <v>88.506299999999996</v>
      </c>
      <c r="K1692" s="208">
        <v>19.625599999999999</v>
      </c>
      <c r="L1692" s="208">
        <v>11.295299999999999</v>
      </c>
      <c r="M1692" s="208">
        <v>13.16</v>
      </c>
    </row>
    <row r="1693" spans="1:13" x14ac:dyDescent="0.25">
      <c r="A1693" s="280">
        <v>44996</v>
      </c>
      <c r="B1693" s="102">
        <v>11</v>
      </c>
      <c r="C1693" s="208">
        <v>253.39930000000001</v>
      </c>
      <c r="D1693" s="208">
        <v>43.18</v>
      </c>
      <c r="E1693" s="208">
        <v>0.89380000000000004</v>
      </c>
      <c r="F1693" s="208">
        <v>3.5823</v>
      </c>
      <c r="G1693" s="208">
        <v>8.7790999999999997</v>
      </c>
      <c r="H1693" s="208">
        <v>41.926499999999997</v>
      </c>
      <c r="I1693" s="208">
        <v>15.8996</v>
      </c>
      <c r="J1693" s="208">
        <v>95.003900000000002</v>
      </c>
      <c r="K1693" s="208">
        <v>19.441700000000001</v>
      </c>
      <c r="L1693" s="208">
        <v>11.473599999999999</v>
      </c>
      <c r="M1693" s="208">
        <v>13.2188</v>
      </c>
    </row>
    <row r="1694" spans="1:13" x14ac:dyDescent="0.25">
      <c r="A1694" s="280">
        <v>44996</v>
      </c>
      <c r="B1694" s="102">
        <v>12</v>
      </c>
      <c r="C1694" s="208">
        <v>255.81049999999999</v>
      </c>
      <c r="D1694" s="208">
        <v>45.7179</v>
      </c>
      <c r="E1694" s="208">
        <v>0.85909999999999997</v>
      </c>
      <c r="F1694" s="208">
        <v>3.1623999999999999</v>
      </c>
      <c r="G1694" s="208">
        <v>8.8497000000000003</v>
      </c>
      <c r="H1694" s="208">
        <v>42.235300000000002</v>
      </c>
      <c r="I1694" s="208">
        <v>16.162199999999999</v>
      </c>
      <c r="J1694" s="208">
        <v>94.547499999999999</v>
      </c>
      <c r="K1694" s="208">
        <v>19.0242</v>
      </c>
      <c r="L1694" s="208">
        <v>12.0517</v>
      </c>
      <c r="M1694" s="208">
        <v>13.2005</v>
      </c>
    </row>
    <row r="1695" spans="1:13" x14ac:dyDescent="0.25">
      <c r="A1695" s="280">
        <v>44996</v>
      </c>
      <c r="B1695" s="102">
        <v>13</v>
      </c>
      <c r="C1695" s="208">
        <v>251.0463</v>
      </c>
      <c r="D1695" s="208">
        <v>44.710500000000003</v>
      </c>
      <c r="E1695" s="208">
        <v>0.85240000000000005</v>
      </c>
      <c r="F1695" s="208">
        <v>3.0455000000000001</v>
      </c>
      <c r="G1695" s="208">
        <v>7.7523</v>
      </c>
      <c r="H1695" s="208">
        <v>42.6282</v>
      </c>
      <c r="I1695" s="208">
        <v>16.295999999999999</v>
      </c>
      <c r="J1695" s="208">
        <v>92.014099999999999</v>
      </c>
      <c r="K1695" s="208">
        <v>19.132999999999999</v>
      </c>
      <c r="L1695" s="208">
        <v>11.575699999999999</v>
      </c>
      <c r="M1695" s="208">
        <v>13.038600000000001</v>
      </c>
    </row>
    <row r="1696" spans="1:13" x14ac:dyDescent="0.25">
      <c r="A1696" s="280">
        <v>44996</v>
      </c>
      <c r="B1696" s="102">
        <v>14</v>
      </c>
      <c r="C1696" s="208">
        <v>245.73159999999999</v>
      </c>
      <c r="D1696" s="208">
        <v>43.017499999999998</v>
      </c>
      <c r="E1696" s="208">
        <v>0.85389999999999999</v>
      </c>
      <c r="F1696" s="208">
        <v>3.2764000000000002</v>
      </c>
      <c r="G1696" s="208">
        <v>7.7763999999999998</v>
      </c>
      <c r="H1696" s="208">
        <v>38.332799999999999</v>
      </c>
      <c r="I1696" s="208">
        <v>16.1496</v>
      </c>
      <c r="J1696" s="208">
        <v>93.635800000000003</v>
      </c>
      <c r="K1696" s="208">
        <v>18.6419</v>
      </c>
      <c r="L1696" s="208">
        <v>11.267300000000001</v>
      </c>
      <c r="M1696" s="208">
        <v>12.78</v>
      </c>
    </row>
    <row r="1697" spans="1:13" x14ac:dyDescent="0.25">
      <c r="A1697" s="280">
        <v>44996</v>
      </c>
      <c r="B1697" s="102">
        <v>15</v>
      </c>
      <c r="C1697" s="208">
        <v>246.678</v>
      </c>
      <c r="D1697" s="208">
        <v>42.755699999999997</v>
      </c>
      <c r="E1697" s="208">
        <v>0.88790000000000002</v>
      </c>
      <c r="F1697" s="208">
        <v>3.1985999999999999</v>
      </c>
      <c r="G1697" s="208">
        <v>7.9336000000000002</v>
      </c>
      <c r="H1697" s="208">
        <v>38.749299999999998</v>
      </c>
      <c r="I1697" s="208">
        <v>15.535299999999999</v>
      </c>
      <c r="J1697" s="208">
        <v>94.955699999999993</v>
      </c>
      <c r="K1697" s="208">
        <v>18.738800000000001</v>
      </c>
      <c r="L1697" s="208">
        <v>11.4574</v>
      </c>
      <c r="M1697" s="208">
        <v>12.4657</v>
      </c>
    </row>
    <row r="1698" spans="1:13" x14ac:dyDescent="0.25">
      <c r="A1698" s="280">
        <v>44996</v>
      </c>
      <c r="B1698" s="102">
        <v>16</v>
      </c>
      <c r="C1698" s="208">
        <v>246.66589999999999</v>
      </c>
      <c r="D1698" s="208">
        <v>42.202100000000002</v>
      </c>
      <c r="E1698" s="208">
        <v>0.89670000000000005</v>
      </c>
      <c r="F1698" s="208">
        <v>3.4744999999999999</v>
      </c>
      <c r="G1698" s="208">
        <v>8.3811999999999998</v>
      </c>
      <c r="H1698" s="208">
        <v>38.845500000000001</v>
      </c>
      <c r="I1698" s="208">
        <v>15.7418</v>
      </c>
      <c r="J1698" s="208">
        <v>94.470799999999997</v>
      </c>
      <c r="K1698" s="208">
        <v>18.8626</v>
      </c>
      <c r="L1698" s="208">
        <v>11.3325</v>
      </c>
      <c r="M1698" s="208">
        <v>12.4582</v>
      </c>
    </row>
    <row r="1699" spans="1:13" x14ac:dyDescent="0.25">
      <c r="A1699" s="280">
        <v>44996</v>
      </c>
      <c r="B1699" s="102">
        <v>17</v>
      </c>
      <c r="C1699" s="208">
        <v>251.91300000000001</v>
      </c>
      <c r="D1699" s="208">
        <v>43.868699999999997</v>
      </c>
      <c r="E1699" s="208">
        <v>0.91290000000000004</v>
      </c>
      <c r="F1699" s="208">
        <v>3.32</v>
      </c>
      <c r="G1699" s="208">
        <v>9.0963999999999992</v>
      </c>
      <c r="H1699" s="208">
        <v>39.431899999999999</v>
      </c>
      <c r="I1699" s="208">
        <v>15.919700000000001</v>
      </c>
      <c r="J1699" s="208">
        <v>95.926199999999994</v>
      </c>
      <c r="K1699" s="208">
        <v>19.027999999999999</v>
      </c>
      <c r="L1699" s="208">
        <v>11.454700000000001</v>
      </c>
      <c r="M1699" s="208">
        <v>12.954499999999999</v>
      </c>
    </row>
    <row r="1700" spans="1:13" x14ac:dyDescent="0.25">
      <c r="A1700" s="280">
        <v>44996</v>
      </c>
      <c r="B1700" s="102">
        <v>18</v>
      </c>
      <c r="C1700" s="208">
        <v>264.15940000000001</v>
      </c>
      <c r="D1700" s="208">
        <v>47.235500000000002</v>
      </c>
      <c r="E1700" s="208">
        <v>0.94540000000000002</v>
      </c>
      <c r="F1700" s="208">
        <v>3.7378999999999998</v>
      </c>
      <c r="G1700" s="208">
        <v>9.8490000000000002</v>
      </c>
      <c r="H1700" s="208">
        <v>42.475999999999999</v>
      </c>
      <c r="I1700" s="208">
        <v>16.623799999999999</v>
      </c>
      <c r="J1700" s="208">
        <v>98.439099999999996</v>
      </c>
      <c r="K1700" s="208">
        <v>20.2621</v>
      </c>
      <c r="L1700" s="208">
        <v>11.364100000000001</v>
      </c>
      <c r="M1700" s="208">
        <v>13.2265</v>
      </c>
    </row>
    <row r="1701" spans="1:13" x14ac:dyDescent="0.25">
      <c r="A1701" s="280">
        <v>44996</v>
      </c>
      <c r="B1701" s="102">
        <v>19</v>
      </c>
      <c r="C1701" s="208">
        <v>277.49720000000002</v>
      </c>
      <c r="D1701" s="208">
        <v>49.478999999999999</v>
      </c>
      <c r="E1701" s="208">
        <v>0.98170000000000002</v>
      </c>
      <c r="F1701" s="208">
        <v>3.8868</v>
      </c>
      <c r="G1701" s="208">
        <v>10.2369</v>
      </c>
      <c r="H1701" s="208">
        <v>45.712600000000002</v>
      </c>
      <c r="I1701" s="208">
        <v>17.9788</v>
      </c>
      <c r="J1701" s="208">
        <v>101.44580000000001</v>
      </c>
      <c r="K1701" s="208">
        <v>20.7746</v>
      </c>
      <c r="L1701" s="208">
        <v>13.6044</v>
      </c>
      <c r="M1701" s="208">
        <v>13.396599999999999</v>
      </c>
    </row>
    <row r="1702" spans="1:13" x14ac:dyDescent="0.25">
      <c r="A1702" s="280">
        <v>44996</v>
      </c>
      <c r="B1702" s="102">
        <v>20</v>
      </c>
      <c r="C1702" s="208">
        <v>274.70260000000002</v>
      </c>
      <c r="D1702" s="208">
        <v>48.770099999999999</v>
      </c>
      <c r="E1702" s="208">
        <v>1.0063</v>
      </c>
      <c r="F1702" s="208">
        <v>3.8445</v>
      </c>
      <c r="G1702" s="208">
        <v>9.7652999999999999</v>
      </c>
      <c r="H1702" s="208">
        <v>44.9878</v>
      </c>
      <c r="I1702" s="208">
        <v>17.937200000000001</v>
      </c>
      <c r="J1702" s="208">
        <v>100.6837</v>
      </c>
      <c r="K1702" s="208">
        <v>20.5564</v>
      </c>
      <c r="L1702" s="208">
        <v>14.0176</v>
      </c>
      <c r="M1702" s="208">
        <v>13.133699999999999</v>
      </c>
    </row>
    <row r="1703" spans="1:13" x14ac:dyDescent="0.25">
      <c r="A1703" s="280">
        <v>44996</v>
      </c>
      <c r="B1703" s="102">
        <v>21</v>
      </c>
      <c r="C1703" s="208">
        <v>266.96140000000003</v>
      </c>
      <c r="D1703" s="208">
        <v>47.013100000000001</v>
      </c>
      <c r="E1703" s="208">
        <v>1.0108999999999999</v>
      </c>
      <c r="F1703" s="208">
        <v>3.6951999999999998</v>
      </c>
      <c r="G1703" s="208">
        <v>9.2523999999999997</v>
      </c>
      <c r="H1703" s="208">
        <v>43.633499999999998</v>
      </c>
      <c r="I1703" s="208">
        <v>17.383199999999999</v>
      </c>
      <c r="J1703" s="208">
        <v>98.2971</v>
      </c>
      <c r="K1703" s="208">
        <v>20.081299999999999</v>
      </c>
      <c r="L1703" s="208">
        <v>13.992800000000001</v>
      </c>
      <c r="M1703" s="208">
        <v>12.601900000000001</v>
      </c>
    </row>
    <row r="1704" spans="1:13" x14ac:dyDescent="0.25">
      <c r="A1704" s="280">
        <v>44996</v>
      </c>
      <c r="B1704" s="102">
        <v>22</v>
      </c>
      <c r="C1704" s="208">
        <v>256.42160000000001</v>
      </c>
      <c r="D1704" s="208">
        <v>44.674399999999999</v>
      </c>
      <c r="E1704" s="208">
        <v>0.95330000000000004</v>
      </c>
      <c r="F1704" s="208">
        <v>3.4651000000000001</v>
      </c>
      <c r="G1704" s="208">
        <v>8.7851999999999997</v>
      </c>
      <c r="H1704" s="208">
        <v>41.4542</v>
      </c>
      <c r="I1704" s="208">
        <v>16.536100000000001</v>
      </c>
      <c r="J1704" s="208">
        <v>95.596000000000004</v>
      </c>
      <c r="K1704" s="208">
        <v>19.159400000000002</v>
      </c>
      <c r="L1704" s="208">
        <v>13.9489</v>
      </c>
      <c r="M1704" s="208">
        <v>11.849</v>
      </c>
    </row>
    <row r="1705" spans="1:13" x14ac:dyDescent="0.25">
      <c r="A1705" s="280">
        <v>44996</v>
      </c>
      <c r="B1705" s="102">
        <v>23</v>
      </c>
      <c r="C1705" s="208">
        <v>241.1944</v>
      </c>
      <c r="D1705" s="208">
        <v>41.927300000000002</v>
      </c>
      <c r="E1705" s="208">
        <v>0.88859999999999995</v>
      </c>
      <c r="F1705" s="208">
        <v>3.2174</v>
      </c>
      <c r="G1705" s="208">
        <v>8.1952999999999996</v>
      </c>
      <c r="H1705" s="208">
        <v>38.332999999999998</v>
      </c>
      <c r="I1705" s="208">
        <v>15.3566</v>
      </c>
      <c r="J1705" s="208">
        <v>91.346400000000003</v>
      </c>
      <c r="K1705" s="208">
        <v>17.990500000000001</v>
      </c>
      <c r="L1705" s="208">
        <v>13.046900000000001</v>
      </c>
      <c r="M1705" s="208">
        <v>10.8924</v>
      </c>
    </row>
    <row r="1706" spans="1:13" x14ac:dyDescent="0.25">
      <c r="A1706" s="280">
        <v>44996</v>
      </c>
      <c r="B1706" s="102">
        <v>24</v>
      </c>
      <c r="C1706" s="208">
        <v>228.0575</v>
      </c>
      <c r="D1706" s="208">
        <v>38.990299999999998</v>
      </c>
      <c r="E1706" s="208">
        <v>0.81769999999999998</v>
      </c>
      <c r="F1706" s="208">
        <v>3.0042</v>
      </c>
      <c r="G1706" s="208">
        <v>7.5030000000000001</v>
      </c>
      <c r="H1706" s="208">
        <v>35.5839</v>
      </c>
      <c r="I1706" s="208">
        <v>14.281499999999999</v>
      </c>
      <c r="J1706" s="208">
        <v>87.0655</v>
      </c>
      <c r="K1706" s="208">
        <v>17.2273</v>
      </c>
      <c r="L1706" s="208">
        <v>13.436199999999999</v>
      </c>
      <c r="M1706" s="208">
        <v>10.1479</v>
      </c>
    </row>
    <row r="1707" spans="1:13" x14ac:dyDescent="0.25">
      <c r="A1707" s="280">
        <v>44997</v>
      </c>
      <c r="B1707" s="102">
        <v>1</v>
      </c>
      <c r="C1707" s="208">
        <v>217.465</v>
      </c>
      <c r="D1707" s="208">
        <v>36.224600000000002</v>
      </c>
      <c r="E1707" s="208">
        <v>0.75539999999999996</v>
      </c>
      <c r="F1707" s="208">
        <v>2.8184999999999998</v>
      </c>
      <c r="G1707" s="208">
        <v>7.0780000000000003</v>
      </c>
      <c r="H1707" s="208">
        <v>33.440899999999999</v>
      </c>
      <c r="I1707" s="208">
        <v>13.456799999999999</v>
      </c>
      <c r="J1707" s="208">
        <v>83.758300000000006</v>
      </c>
      <c r="K1707" s="208">
        <v>16.851099999999999</v>
      </c>
      <c r="L1707" s="208">
        <v>13.3889</v>
      </c>
      <c r="M1707" s="208">
        <v>9.6925000000000008</v>
      </c>
    </row>
    <row r="1708" spans="1:13" x14ac:dyDescent="0.25">
      <c r="A1708" s="280">
        <v>44997</v>
      </c>
      <c r="B1708" s="102">
        <v>2</v>
      </c>
      <c r="C1708" s="208">
        <v>208.75819999999999</v>
      </c>
      <c r="D1708" s="208">
        <v>34.474200000000003</v>
      </c>
      <c r="E1708" s="208">
        <v>0.73680000000000001</v>
      </c>
      <c r="F1708" s="208">
        <v>2.6776</v>
      </c>
      <c r="G1708" s="208">
        <v>6.89</v>
      </c>
      <c r="H1708" s="208">
        <v>32.181800000000003</v>
      </c>
      <c r="I1708" s="208">
        <v>12.902799999999999</v>
      </c>
      <c r="J1708" s="208">
        <v>81.529200000000003</v>
      </c>
      <c r="K1708" s="208">
        <v>15.136200000000001</v>
      </c>
      <c r="L1708" s="208">
        <v>12.839399999999999</v>
      </c>
      <c r="M1708" s="208">
        <v>9.3902000000000001</v>
      </c>
    </row>
    <row r="1709" spans="1:13" x14ac:dyDescent="0.25">
      <c r="A1709" s="280">
        <v>44997</v>
      </c>
      <c r="B1709" s="102">
        <v>4</v>
      </c>
      <c r="C1709" s="208">
        <v>203.80029999999999</v>
      </c>
      <c r="D1709" s="208">
        <v>33.286200000000001</v>
      </c>
      <c r="E1709" s="208">
        <v>0.68979999999999997</v>
      </c>
      <c r="F1709" s="208">
        <v>2.5506000000000002</v>
      </c>
      <c r="G1709" s="208">
        <v>6.8552999999999997</v>
      </c>
      <c r="H1709" s="208">
        <v>31.389600000000002</v>
      </c>
      <c r="I1709" s="208">
        <v>12.5082</v>
      </c>
      <c r="J1709" s="208">
        <v>80.144800000000004</v>
      </c>
      <c r="K1709" s="208">
        <v>14.700100000000001</v>
      </c>
      <c r="L1709" s="208">
        <v>12.450900000000001</v>
      </c>
      <c r="M1709" s="208">
        <v>9.2248000000000001</v>
      </c>
    </row>
    <row r="1710" spans="1:13" x14ac:dyDescent="0.25">
      <c r="A1710" s="280">
        <v>44997</v>
      </c>
      <c r="B1710" s="102">
        <v>5</v>
      </c>
      <c r="C1710" s="208">
        <v>202.5934</v>
      </c>
      <c r="D1710" s="208">
        <v>32.477200000000003</v>
      </c>
      <c r="E1710" s="208">
        <v>0.67049999999999998</v>
      </c>
      <c r="F1710" s="208">
        <v>2.597</v>
      </c>
      <c r="G1710" s="208">
        <v>6.97</v>
      </c>
      <c r="H1710" s="208">
        <v>31.4115</v>
      </c>
      <c r="I1710" s="208">
        <v>12.340400000000001</v>
      </c>
      <c r="J1710" s="208">
        <v>79.643799999999999</v>
      </c>
      <c r="K1710" s="208">
        <v>14.9147</v>
      </c>
      <c r="L1710" s="208">
        <v>12.3544</v>
      </c>
      <c r="M1710" s="208">
        <v>9.2139000000000006</v>
      </c>
    </row>
    <row r="1711" spans="1:13" x14ac:dyDescent="0.25">
      <c r="A1711" s="280">
        <v>44997</v>
      </c>
      <c r="B1711" s="102">
        <v>6</v>
      </c>
      <c r="C1711" s="208">
        <v>205.15469999999999</v>
      </c>
      <c r="D1711" s="208">
        <v>32.7515</v>
      </c>
      <c r="E1711" s="208">
        <v>0.67700000000000005</v>
      </c>
      <c r="F1711" s="208">
        <v>2.6114999999999999</v>
      </c>
      <c r="G1711" s="208">
        <v>7.0593000000000004</v>
      </c>
      <c r="H1711" s="208">
        <v>31.917100000000001</v>
      </c>
      <c r="I1711" s="208">
        <v>12.559699999999999</v>
      </c>
      <c r="J1711" s="208">
        <v>80.279600000000002</v>
      </c>
      <c r="K1711" s="208">
        <v>15.2766</v>
      </c>
      <c r="L1711" s="208">
        <v>12.5411</v>
      </c>
      <c r="M1711" s="208">
        <v>9.4812999999999992</v>
      </c>
    </row>
    <row r="1712" spans="1:13" x14ac:dyDescent="0.25">
      <c r="A1712" s="280">
        <v>44997</v>
      </c>
      <c r="B1712" s="102">
        <v>7</v>
      </c>
      <c r="C1712" s="208">
        <v>212.52199999999999</v>
      </c>
      <c r="D1712" s="208">
        <v>34.042200000000001</v>
      </c>
      <c r="E1712" s="208">
        <v>0.69599999999999995</v>
      </c>
      <c r="F1712" s="208">
        <v>2.7574000000000001</v>
      </c>
      <c r="G1712" s="208">
        <v>7.4404000000000003</v>
      </c>
      <c r="H1712" s="208">
        <v>33.565399999999997</v>
      </c>
      <c r="I1712" s="208">
        <v>12.954499999999999</v>
      </c>
      <c r="J1712" s="208">
        <v>82.258499999999998</v>
      </c>
      <c r="K1712" s="208">
        <v>16.035299999999999</v>
      </c>
      <c r="L1712" s="208">
        <v>12.803599999999999</v>
      </c>
      <c r="M1712" s="208">
        <v>9.9687000000000001</v>
      </c>
    </row>
    <row r="1713" spans="1:13" x14ac:dyDescent="0.25">
      <c r="A1713" s="280">
        <v>44997</v>
      </c>
      <c r="B1713" s="102">
        <v>8</v>
      </c>
      <c r="C1713" s="208">
        <v>222.03299999999999</v>
      </c>
      <c r="D1713" s="208">
        <v>35.863199999999999</v>
      </c>
      <c r="E1713" s="208">
        <v>0.76049999999999995</v>
      </c>
      <c r="F1713" s="208">
        <v>3.0059</v>
      </c>
      <c r="G1713" s="208">
        <v>7.8837999999999999</v>
      </c>
      <c r="H1713" s="208">
        <v>34.838099999999997</v>
      </c>
      <c r="I1713" s="208">
        <v>13.196400000000001</v>
      </c>
      <c r="J1713" s="208">
        <v>84.949799999999996</v>
      </c>
      <c r="K1713" s="208">
        <v>18.759499999999999</v>
      </c>
      <c r="L1713" s="208">
        <v>12.244300000000001</v>
      </c>
      <c r="M1713" s="208">
        <v>10.531499999999999</v>
      </c>
    </row>
    <row r="1714" spans="1:13" x14ac:dyDescent="0.25">
      <c r="A1714" s="280">
        <v>44997</v>
      </c>
      <c r="B1714" s="102">
        <v>9</v>
      </c>
      <c r="C1714" s="208">
        <v>230.22659999999999</v>
      </c>
      <c r="D1714" s="208">
        <v>37.939599999999999</v>
      </c>
      <c r="E1714" s="208">
        <v>0.78739999999999999</v>
      </c>
      <c r="F1714" s="208">
        <v>3.1493000000000002</v>
      </c>
      <c r="G1714" s="208">
        <v>8.0915999999999997</v>
      </c>
      <c r="H1714" s="208">
        <v>36.388599999999997</v>
      </c>
      <c r="I1714" s="208">
        <v>13.6439</v>
      </c>
      <c r="J1714" s="208">
        <v>88.032200000000003</v>
      </c>
      <c r="K1714" s="208">
        <v>19.325199999999999</v>
      </c>
      <c r="L1714" s="208">
        <v>11.9556</v>
      </c>
      <c r="M1714" s="208">
        <v>10.9132</v>
      </c>
    </row>
    <row r="1715" spans="1:13" x14ac:dyDescent="0.25">
      <c r="A1715" s="280">
        <v>44997</v>
      </c>
      <c r="B1715" s="102">
        <v>10</v>
      </c>
      <c r="C1715" s="208">
        <v>240.3167</v>
      </c>
      <c r="D1715" s="208">
        <v>39.795299999999997</v>
      </c>
      <c r="E1715" s="208">
        <v>0.81579999999999997</v>
      </c>
      <c r="F1715" s="208">
        <v>3.2595000000000001</v>
      </c>
      <c r="G1715" s="208">
        <v>8.0553000000000008</v>
      </c>
      <c r="H1715" s="208">
        <v>38.526000000000003</v>
      </c>
      <c r="I1715" s="208">
        <v>14.323700000000001</v>
      </c>
      <c r="J1715" s="208">
        <v>93.007900000000006</v>
      </c>
      <c r="K1715" s="208">
        <v>18.958200000000001</v>
      </c>
      <c r="L1715" s="208">
        <v>12.041600000000001</v>
      </c>
      <c r="M1715" s="208">
        <v>11.5334</v>
      </c>
    </row>
    <row r="1716" spans="1:13" x14ac:dyDescent="0.25">
      <c r="A1716" s="280">
        <v>44997</v>
      </c>
      <c r="B1716" s="102">
        <v>11</v>
      </c>
      <c r="C1716" s="208">
        <v>242.6183</v>
      </c>
      <c r="D1716" s="208">
        <v>41.592300000000002</v>
      </c>
      <c r="E1716" s="208">
        <v>0.80369999999999997</v>
      </c>
      <c r="F1716" s="208">
        <v>2.8885999999999998</v>
      </c>
      <c r="G1716" s="208">
        <v>8.4620999999999995</v>
      </c>
      <c r="H1716" s="208">
        <v>41.395800000000001</v>
      </c>
      <c r="I1716" s="208">
        <v>14.7384</v>
      </c>
      <c r="J1716" s="208">
        <v>89.914100000000005</v>
      </c>
      <c r="K1716" s="208">
        <v>18.929300000000001</v>
      </c>
      <c r="L1716" s="208">
        <v>11.961399999999999</v>
      </c>
      <c r="M1716" s="208">
        <v>11.932600000000001</v>
      </c>
    </row>
    <row r="1717" spans="1:13" x14ac:dyDescent="0.25">
      <c r="A1717" s="280">
        <v>44997</v>
      </c>
      <c r="B1717" s="102">
        <v>12</v>
      </c>
      <c r="C1717" s="208">
        <v>247.3809</v>
      </c>
      <c r="D1717" s="208">
        <v>44.058999999999997</v>
      </c>
      <c r="E1717" s="208">
        <v>0.87709999999999999</v>
      </c>
      <c r="F1717" s="208">
        <v>3.0053000000000001</v>
      </c>
      <c r="G1717" s="208">
        <v>8.3941999999999997</v>
      </c>
      <c r="H1717" s="208">
        <v>40.247399999999999</v>
      </c>
      <c r="I1717" s="208">
        <v>14.946199999999999</v>
      </c>
      <c r="J1717" s="208">
        <v>92.382300000000001</v>
      </c>
      <c r="K1717" s="208">
        <v>18.822800000000001</v>
      </c>
      <c r="L1717" s="208">
        <v>12.328200000000001</v>
      </c>
      <c r="M1717" s="208">
        <v>12.3184</v>
      </c>
    </row>
    <row r="1718" spans="1:13" x14ac:dyDescent="0.25">
      <c r="A1718" s="280">
        <v>44997</v>
      </c>
      <c r="B1718" s="102">
        <v>13</v>
      </c>
      <c r="C1718" s="208">
        <v>245.08080000000001</v>
      </c>
      <c r="D1718" s="208">
        <v>44.036799999999999</v>
      </c>
      <c r="E1718" s="208">
        <v>0.8599</v>
      </c>
      <c r="F1718" s="208">
        <v>3.1745999999999999</v>
      </c>
      <c r="G1718" s="208">
        <v>7.5949</v>
      </c>
      <c r="H1718" s="208">
        <v>40.560499999999998</v>
      </c>
      <c r="I1718" s="208">
        <v>14.898099999999999</v>
      </c>
      <c r="J1718" s="208">
        <v>92.055599999999998</v>
      </c>
      <c r="K1718" s="208">
        <v>17.6843</v>
      </c>
      <c r="L1718" s="208">
        <v>11.5228</v>
      </c>
      <c r="M1718" s="208">
        <v>12.693300000000001</v>
      </c>
    </row>
    <row r="1719" spans="1:13" x14ac:dyDescent="0.25">
      <c r="A1719" s="280">
        <v>44997</v>
      </c>
      <c r="B1719" s="102">
        <v>14</v>
      </c>
      <c r="C1719" s="208">
        <v>241.4101</v>
      </c>
      <c r="D1719" s="208">
        <v>44.477200000000003</v>
      </c>
      <c r="E1719" s="208">
        <v>0.86839999999999995</v>
      </c>
      <c r="F1719" s="208">
        <v>3.3729</v>
      </c>
      <c r="G1719" s="208">
        <v>7.1148999999999996</v>
      </c>
      <c r="H1719" s="208">
        <v>38.589300000000001</v>
      </c>
      <c r="I1719" s="208">
        <v>15.0771</v>
      </c>
      <c r="J1719" s="208">
        <v>89.709199999999996</v>
      </c>
      <c r="K1719" s="208">
        <v>17.3278</v>
      </c>
      <c r="L1719" s="208">
        <v>12.2888</v>
      </c>
      <c r="M1719" s="208">
        <v>12.5845</v>
      </c>
    </row>
    <row r="1720" spans="1:13" x14ac:dyDescent="0.25">
      <c r="A1720" s="280">
        <v>44997</v>
      </c>
      <c r="B1720" s="102">
        <v>15</v>
      </c>
      <c r="C1720" s="208">
        <v>238.85339999999999</v>
      </c>
      <c r="D1720" s="208">
        <v>42.973399999999998</v>
      </c>
      <c r="E1720" s="208">
        <v>0.92720000000000002</v>
      </c>
      <c r="F1720" s="208">
        <v>3.5415000000000001</v>
      </c>
      <c r="G1720" s="208">
        <v>6.9076000000000004</v>
      </c>
      <c r="H1720" s="208">
        <v>38.745399999999997</v>
      </c>
      <c r="I1720" s="208">
        <v>15.0177</v>
      </c>
      <c r="J1720" s="208">
        <v>88.933000000000007</v>
      </c>
      <c r="K1720" s="208">
        <v>17.203600000000002</v>
      </c>
      <c r="L1720" s="208">
        <v>12.210900000000001</v>
      </c>
      <c r="M1720" s="208">
        <v>12.3931</v>
      </c>
    </row>
    <row r="1721" spans="1:13" x14ac:dyDescent="0.25">
      <c r="A1721" s="280">
        <v>44997</v>
      </c>
      <c r="B1721" s="102">
        <v>16</v>
      </c>
      <c r="C1721" s="208">
        <v>239.05199999999999</v>
      </c>
      <c r="D1721" s="208">
        <v>41.668100000000003</v>
      </c>
      <c r="E1721" s="208">
        <v>0.94689999999999996</v>
      </c>
      <c r="F1721" s="208">
        <v>3.5293000000000001</v>
      </c>
      <c r="G1721" s="208">
        <v>7.5419</v>
      </c>
      <c r="H1721" s="208">
        <v>40.133600000000001</v>
      </c>
      <c r="I1721" s="208">
        <v>14.9758</v>
      </c>
      <c r="J1721" s="208">
        <v>88.934299999999993</v>
      </c>
      <c r="K1721" s="208">
        <v>16.648099999999999</v>
      </c>
      <c r="L1721" s="208">
        <v>12.1028</v>
      </c>
      <c r="M1721" s="208">
        <v>12.571199999999999</v>
      </c>
    </row>
    <row r="1722" spans="1:13" x14ac:dyDescent="0.25">
      <c r="A1722" s="280">
        <v>44997</v>
      </c>
      <c r="B1722" s="102">
        <v>17</v>
      </c>
      <c r="C1722" s="208">
        <v>240.98609999999999</v>
      </c>
      <c r="D1722" s="208">
        <v>42.584899999999998</v>
      </c>
      <c r="E1722" s="208">
        <v>0.98060000000000003</v>
      </c>
      <c r="F1722" s="208">
        <v>3.6873</v>
      </c>
      <c r="G1722" s="208">
        <v>8.3560999999999996</v>
      </c>
      <c r="H1722" s="208">
        <v>39.944200000000002</v>
      </c>
      <c r="I1722" s="208">
        <v>15.3283</v>
      </c>
      <c r="J1722" s="208">
        <v>89.413399999999996</v>
      </c>
      <c r="K1722" s="208">
        <v>16.197399999999998</v>
      </c>
      <c r="L1722" s="208">
        <v>11.891</v>
      </c>
      <c r="M1722" s="208">
        <v>12.6029</v>
      </c>
    </row>
    <row r="1723" spans="1:13" x14ac:dyDescent="0.25">
      <c r="A1723" s="280">
        <v>44997</v>
      </c>
      <c r="B1723" s="102">
        <v>18</v>
      </c>
      <c r="C1723" s="208">
        <v>248.1326</v>
      </c>
      <c r="D1723" s="208">
        <v>43.243299999999998</v>
      </c>
      <c r="E1723" s="208">
        <v>0.97929999999999995</v>
      </c>
      <c r="F1723" s="208">
        <v>3.7650000000000001</v>
      </c>
      <c r="G1723" s="208">
        <v>8.9046000000000003</v>
      </c>
      <c r="H1723" s="208">
        <v>39.788499999999999</v>
      </c>
      <c r="I1723" s="208">
        <v>15.8347</v>
      </c>
      <c r="J1723" s="208">
        <v>93.325800000000001</v>
      </c>
      <c r="K1723" s="208">
        <v>17.845199999999998</v>
      </c>
      <c r="L1723" s="208">
        <v>11.724</v>
      </c>
      <c r="M1723" s="208">
        <v>12.722200000000001</v>
      </c>
    </row>
    <row r="1724" spans="1:13" x14ac:dyDescent="0.25">
      <c r="A1724" s="280">
        <v>44997</v>
      </c>
      <c r="B1724" s="102">
        <v>19</v>
      </c>
      <c r="C1724" s="208">
        <v>258.15260000000001</v>
      </c>
      <c r="D1724" s="208">
        <v>46.162700000000001</v>
      </c>
      <c r="E1724" s="208">
        <v>1.01</v>
      </c>
      <c r="F1724" s="208">
        <v>3.7688000000000001</v>
      </c>
      <c r="G1724" s="208">
        <v>9.2088000000000001</v>
      </c>
      <c r="H1724" s="208">
        <v>41.279299999999999</v>
      </c>
      <c r="I1724" s="208">
        <v>16.547999999999998</v>
      </c>
      <c r="J1724" s="208">
        <v>95.0852</v>
      </c>
      <c r="K1724" s="208">
        <v>19.12</v>
      </c>
      <c r="L1724" s="208">
        <v>13.221299999999999</v>
      </c>
      <c r="M1724" s="208">
        <v>12.7485</v>
      </c>
    </row>
    <row r="1725" spans="1:13" x14ac:dyDescent="0.25">
      <c r="A1725" s="280">
        <v>44997</v>
      </c>
      <c r="B1725" s="102">
        <v>20</v>
      </c>
      <c r="C1725" s="208">
        <v>272.04570000000001</v>
      </c>
      <c r="D1725" s="208">
        <v>48.644399999999997</v>
      </c>
      <c r="E1725" s="208">
        <v>1.0418000000000001</v>
      </c>
      <c r="F1725" s="208">
        <v>3.9781</v>
      </c>
      <c r="G1725" s="208">
        <v>9.4390999999999998</v>
      </c>
      <c r="H1725" s="208">
        <v>44.288499999999999</v>
      </c>
      <c r="I1725" s="208">
        <v>17.716899999999999</v>
      </c>
      <c r="J1725" s="208">
        <v>99.020200000000003</v>
      </c>
      <c r="K1725" s="208">
        <v>20.0581</v>
      </c>
      <c r="L1725" s="208">
        <v>14.942399999999999</v>
      </c>
      <c r="M1725" s="208">
        <v>12.9162</v>
      </c>
    </row>
    <row r="1726" spans="1:13" x14ac:dyDescent="0.25">
      <c r="A1726" s="280">
        <v>44997</v>
      </c>
      <c r="B1726" s="102">
        <v>21</v>
      </c>
      <c r="C1726" s="208">
        <v>270.49709999999999</v>
      </c>
      <c r="D1726" s="208">
        <v>48.475499999999997</v>
      </c>
      <c r="E1726" s="208">
        <v>1.0371999999999999</v>
      </c>
      <c r="F1726" s="208">
        <v>3.8056000000000001</v>
      </c>
      <c r="G1726" s="208">
        <v>9.3026999999999997</v>
      </c>
      <c r="H1726" s="208">
        <v>43.788600000000002</v>
      </c>
      <c r="I1726" s="208">
        <v>17.706499999999998</v>
      </c>
      <c r="J1726" s="208">
        <v>98.566000000000003</v>
      </c>
      <c r="K1726" s="208">
        <v>19.856200000000001</v>
      </c>
      <c r="L1726" s="208">
        <v>15.3163</v>
      </c>
      <c r="M1726" s="208">
        <v>12.6425</v>
      </c>
    </row>
    <row r="1727" spans="1:13" x14ac:dyDescent="0.25">
      <c r="A1727" s="280">
        <v>44997</v>
      </c>
      <c r="B1727" s="102">
        <v>22</v>
      </c>
      <c r="C1727" s="208">
        <v>261.61130000000003</v>
      </c>
      <c r="D1727" s="208">
        <v>46.866599999999998</v>
      </c>
      <c r="E1727" s="208">
        <v>0.98929999999999996</v>
      </c>
      <c r="F1727" s="208">
        <v>3.6238000000000001</v>
      </c>
      <c r="G1727" s="208">
        <v>8.8452000000000002</v>
      </c>
      <c r="H1727" s="208">
        <v>42.145600000000002</v>
      </c>
      <c r="I1727" s="208">
        <v>16.6859</v>
      </c>
      <c r="J1727" s="208">
        <v>96.152500000000003</v>
      </c>
      <c r="K1727" s="208">
        <v>19.071000000000002</v>
      </c>
      <c r="L1727" s="208">
        <v>15.456300000000001</v>
      </c>
      <c r="M1727" s="208">
        <v>11.7751</v>
      </c>
    </row>
    <row r="1728" spans="1:13" x14ac:dyDescent="0.25">
      <c r="A1728" s="280">
        <v>44997</v>
      </c>
      <c r="B1728" s="102">
        <v>23</v>
      </c>
      <c r="C1728" s="208">
        <v>245.2414</v>
      </c>
      <c r="D1728" s="208">
        <v>43.408799999999999</v>
      </c>
      <c r="E1728" s="208">
        <v>0.90749999999999997</v>
      </c>
      <c r="F1728" s="208">
        <v>3.2682000000000002</v>
      </c>
      <c r="G1728" s="208">
        <v>8.1949000000000005</v>
      </c>
      <c r="H1728" s="208">
        <v>38.837699999999998</v>
      </c>
      <c r="I1728" s="208">
        <v>15.340299999999999</v>
      </c>
      <c r="J1728" s="208">
        <v>91.886600000000001</v>
      </c>
      <c r="K1728" s="208">
        <v>17.694400000000002</v>
      </c>
      <c r="L1728" s="208">
        <v>14.83</v>
      </c>
      <c r="M1728" s="208">
        <v>10.872999999999999</v>
      </c>
    </row>
    <row r="1729" spans="1:13" x14ac:dyDescent="0.25">
      <c r="A1729" s="280">
        <v>44997</v>
      </c>
      <c r="B1729" s="102">
        <v>24</v>
      </c>
      <c r="C1729" s="208">
        <v>228.53290000000001</v>
      </c>
      <c r="D1729" s="208">
        <v>39.400199999999998</v>
      </c>
      <c r="E1729" s="208">
        <v>0.82809999999999995</v>
      </c>
      <c r="F1729" s="208">
        <v>2.9304000000000001</v>
      </c>
      <c r="G1729" s="208">
        <v>7.5090000000000003</v>
      </c>
      <c r="H1729" s="208">
        <v>35.570300000000003</v>
      </c>
      <c r="I1729" s="208">
        <v>14.051399999999999</v>
      </c>
      <c r="J1729" s="208">
        <v>86.870800000000003</v>
      </c>
      <c r="K1729" s="208">
        <v>16.811900000000001</v>
      </c>
      <c r="L1729" s="208">
        <v>14.606999999999999</v>
      </c>
      <c r="M1729" s="208">
        <v>9.9537999999999993</v>
      </c>
    </row>
    <row r="1730" spans="1:13" x14ac:dyDescent="0.25">
      <c r="A1730" s="280">
        <v>44998</v>
      </c>
      <c r="B1730" s="102">
        <v>1</v>
      </c>
      <c r="C1730" s="208">
        <v>216.68289999999999</v>
      </c>
      <c r="D1730" s="208">
        <v>36.142400000000002</v>
      </c>
      <c r="E1730" s="208">
        <v>0.74560000000000004</v>
      </c>
      <c r="F1730" s="208">
        <v>2.6802999999999999</v>
      </c>
      <c r="G1730" s="208">
        <v>7.0227000000000004</v>
      </c>
      <c r="H1730" s="208">
        <v>33.461199999999998</v>
      </c>
      <c r="I1730" s="208">
        <v>13.1311</v>
      </c>
      <c r="J1730" s="208">
        <v>83.616699999999994</v>
      </c>
      <c r="K1730" s="208">
        <v>16.463999999999999</v>
      </c>
      <c r="L1730" s="208">
        <v>14.0261</v>
      </c>
      <c r="M1730" s="208">
        <v>9.3927999999999994</v>
      </c>
    </row>
    <row r="1731" spans="1:13" x14ac:dyDescent="0.25">
      <c r="A1731" s="280">
        <v>44998</v>
      </c>
      <c r="B1731" s="102">
        <v>2</v>
      </c>
      <c r="C1731" s="208">
        <v>209.3066</v>
      </c>
      <c r="D1731" s="208">
        <v>34.251100000000001</v>
      </c>
      <c r="E1731" s="208">
        <v>0.70860000000000001</v>
      </c>
      <c r="F1731" s="208">
        <v>2.5488</v>
      </c>
      <c r="G1731" s="208">
        <v>6.7671999999999999</v>
      </c>
      <c r="H1731" s="208">
        <v>32.0991</v>
      </c>
      <c r="I1731" s="208">
        <v>12.550599999999999</v>
      </c>
      <c r="J1731" s="208">
        <v>81.460499999999996</v>
      </c>
      <c r="K1731" s="208">
        <v>16.209199999999999</v>
      </c>
      <c r="L1731" s="208">
        <v>13.6861</v>
      </c>
      <c r="M1731" s="208">
        <v>9.0253999999999994</v>
      </c>
    </row>
    <row r="1732" spans="1:13" x14ac:dyDescent="0.25">
      <c r="A1732" s="280">
        <v>44998</v>
      </c>
      <c r="B1732" s="102">
        <v>3</v>
      </c>
      <c r="C1732" s="208">
        <v>202.20419999999999</v>
      </c>
      <c r="D1732" s="208">
        <v>33.044899999999998</v>
      </c>
      <c r="E1732" s="208">
        <v>0.69679999999999997</v>
      </c>
      <c r="F1732" s="208">
        <v>2.4525999999999999</v>
      </c>
      <c r="G1732" s="208">
        <v>6.5244</v>
      </c>
      <c r="H1732" s="208">
        <v>31.800599999999999</v>
      </c>
      <c r="I1732" s="208">
        <v>12.27</v>
      </c>
      <c r="J1732" s="208">
        <v>80.079800000000006</v>
      </c>
      <c r="K1732" s="208">
        <v>15.8703</v>
      </c>
      <c r="L1732" s="208">
        <v>10.6768</v>
      </c>
      <c r="M1732" s="208">
        <v>8.7880000000000003</v>
      </c>
    </row>
    <row r="1733" spans="1:13" x14ac:dyDescent="0.25">
      <c r="A1733" s="280">
        <v>44998</v>
      </c>
      <c r="B1733" s="102">
        <v>4</v>
      </c>
      <c r="C1733" s="208">
        <v>201.62860000000001</v>
      </c>
      <c r="D1733" s="208">
        <v>32.439100000000003</v>
      </c>
      <c r="E1733" s="208">
        <v>0.66720000000000002</v>
      </c>
      <c r="F1733" s="208">
        <v>2.4504999999999999</v>
      </c>
      <c r="G1733" s="208">
        <v>6.5358000000000001</v>
      </c>
      <c r="H1733" s="208">
        <v>32.077399999999997</v>
      </c>
      <c r="I1733" s="208">
        <v>12.1816</v>
      </c>
      <c r="J1733" s="208">
        <v>80.238100000000003</v>
      </c>
      <c r="K1733" s="208">
        <v>16.067399999999999</v>
      </c>
      <c r="L1733" s="208">
        <v>10.244899999999999</v>
      </c>
      <c r="M1733" s="208">
        <v>8.7265999999999995</v>
      </c>
    </row>
    <row r="1734" spans="1:13" x14ac:dyDescent="0.25">
      <c r="A1734" s="280">
        <v>44998</v>
      </c>
      <c r="B1734" s="102">
        <v>5</v>
      </c>
      <c r="C1734" s="208">
        <v>207.7869</v>
      </c>
      <c r="D1734" s="208">
        <v>33.020200000000003</v>
      </c>
      <c r="E1734" s="208">
        <v>0.68120000000000003</v>
      </c>
      <c r="F1734" s="208">
        <v>2.5270000000000001</v>
      </c>
      <c r="G1734" s="208">
        <v>6.7004000000000001</v>
      </c>
      <c r="H1734" s="208">
        <v>34.152099999999997</v>
      </c>
      <c r="I1734" s="208">
        <v>12.502700000000001</v>
      </c>
      <c r="J1734" s="208">
        <v>81.852400000000003</v>
      </c>
      <c r="K1734" s="208">
        <v>16.511099999999999</v>
      </c>
      <c r="L1734" s="208">
        <v>10.7165</v>
      </c>
      <c r="M1734" s="208">
        <v>9.1233000000000004</v>
      </c>
    </row>
    <row r="1735" spans="1:13" x14ac:dyDescent="0.25">
      <c r="A1735" s="280">
        <v>44998</v>
      </c>
      <c r="B1735" s="102">
        <v>6</v>
      </c>
      <c r="C1735" s="208">
        <v>223.51589999999999</v>
      </c>
      <c r="D1735" s="208">
        <v>34.875300000000003</v>
      </c>
      <c r="E1735" s="208">
        <v>0.75619999999999998</v>
      </c>
      <c r="F1735" s="208">
        <v>2.8515000000000001</v>
      </c>
      <c r="G1735" s="208">
        <v>7.3630000000000004</v>
      </c>
      <c r="H1735" s="208">
        <v>39.916400000000003</v>
      </c>
      <c r="I1735" s="208">
        <v>13.3291</v>
      </c>
      <c r="J1735" s="208">
        <v>85.458100000000002</v>
      </c>
      <c r="K1735" s="208">
        <v>17.7852</v>
      </c>
      <c r="L1735" s="208">
        <v>11.013400000000001</v>
      </c>
      <c r="M1735" s="208">
        <v>10.1677</v>
      </c>
    </row>
    <row r="1736" spans="1:13" x14ac:dyDescent="0.25">
      <c r="A1736" s="280">
        <v>44998</v>
      </c>
      <c r="B1736" s="102">
        <v>7</v>
      </c>
      <c r="C1736" s="208">
        <v>245.70330000000001</v>
      </c>
      <c r="D1736" s="208">
        <v>38.736600000000003</v>
      </c>
      <c r="E1736" s="208">
        <v>1.3533999999999999</v>
      </c>
      <c r="F1736" s="208">
        <v>3.2313000000000001</v>
      </c>
      <c r="G1736" s="208">
        <v>8.3171999999999997</v>
      </c>
      <c r="H1736" s="208">
        <v>43.950200000000002</v>
      </c>
      <c r="I1736" s="208">
        <v>14.6211</v>
      </c>
      <c r="J1736" s="208">
        <v>93.016599999999997</v>
      </c>
      <c r="K1736" s="208">
        <v>19.703399999999998</v>
      </c>
      <c r="L1736" s="208">
        <v>11.4726</v>
      </c>
      <c r="M1736" s="208">
        <v>11.3009</v>
      </c>
    </row>
    <row r="1737" spans="1:13" x14ac:dyDescent="0.25">
      <c r="A1737" s="280">
        <v>44998</v>
      </c>
      <c r="B1737" s="102">
        <v>8</v>
      </c>
      <c r="C1737" s="208">
        <v>267.67910000000001</v>
      </c>
      <c r="D1737" s="208">
        <v>44.042700000000004</v>
      </c>
      <c r="E1737" s="208">
        <v>1.4829000000000001</v>
      </c>
      <c r="F1737" s="208">
        <v>3.6884999999999999</v>
      </c>
      <c r="G1737" s="208">
        <v>9.7452000000000005</v>
      </c>
      <c r="H1737" s="208">
        <v>47.274299999999997</v>
      </c>
      <c r="I1737" s="208">
        <v>15.3948</v>
      </c>
      <c r="J1737" s="208">
        <v>101.0368</v>
      </c>
      <c r="K1737" s="208">
        <v>20.699300000000001</v>
      </c>
      <c r="L1737" s="208">
        <v>11.6313</v>
      </c>
      <c r="M1737" s="208">
        <v>12.683299999999999</v>
      </c>
    </row>
    <row r="1738" spans="1:13" x14ac:dyDescent="0.25">
      <c r="A1738" s="280">
        <v>44998</v>
      </c>
      <c r="B1738" s="102">
        <v>9</v>
      </c>
      <c r="C1738" s="208">
        <v>276.63330000000002</v>
      </c>
      <c r="D1738" s="208">
        <v>46.0777</v>
      </c>
      <c r="E1738" s="208">
        <v>1.4236</v>
      </c>
      <c r="F1738" s="208">
        <v>3.6804999999999999</v>
      </c>
      <c r="G1738" s="208">
        <v>10.216200000000001</v>
      </c>
      <c r="H1738" s="208">
        <v>48.484000000000002</v>
      </c>
      <c r="I1738" s="208">
        <v>15.7095</v>
      </c>
      <c r="J1738" s="208">
        <v>105.2383</v>
      </c>
      <c r="K1738" s="208">
        <v>20.0639</v>
      </c>
      <c r="L1738" s="208">
        <v>12.485099999999999</v>
      </c>
      <c r="M1738" s="208">
        <v>13.2545</v>
      </c>
    </row>
    <row r="1739" spans="1:13" x14ac:dyDescent="0.25">
      <c r="A1739" s="280">
        <v>44998</v>
      </c>
      <c r="B1739" s="102">
        <v>10</v>
      </c>
      <c r="C1739" s="208">
        <v>279.1592</v>
      </c>
      <c r="D1739" s="208">
        <v>46.433799999999998</v>
      </c>
      <c r="E1739" s="208">
        <v>1.4817</v>
      </c>
      <c r="F1739" s="208">
        <v>3.6602000000000001</v>
      </c>
      <c r="G1739" s="208">
        <v>9.9962</v>
      </c>
      <c r="H1739" s="208">
        <v>49.159799999999997</v>
      </c>
      <c r="I1739" s="208">
        <v>15.830299999999999</v>
      </c>
      <c r="J1739" s="208">
        <v>107.858</v>
      </c>
      <c r="K1739" s="208">
        <v>18.3401</v>
      </c>
      <c r="L1739" s="208">
        <v>12.656599999999999</v>
      </c>
      <c r="M1739" s="208">
        <v>13.7425</v>
      </c>
    </row>
    <row r="1740" spans="1:13" x14ac:dyDescent="0.25">
      <c r="A1740" s="280">
        <v>44998</v>
      </c>
      <c r="B1740" s="102">
        <v>11</v>
      </c>
      <c r="C1740" s="208">
        <v>277.6798</v>
      </c>
      <c r="D1740" s="208">
        <v>45.5961</v>
      </c>
      <c r="E1740" s="208">
        <v>1.4778</v>
      </c>
      <c r="F1740" s="208">
        <v>3.6432000000000002</v>
      </c>
      <c r="G1740" s="208">
        <v>9.3918999999999997</v>
      </c>
      <c r="H1740" s="208">
        <v>49.892299999999999</v>
      </c>
      <c r="I1740" s="208">
        <v>15.990600000000001</v>
      </c>
      <c r="J1740" s="208">
        <v>107.8527</v>
      </c>
      <c r="K1740" s="208">
        <v>17.5593</v>
      </c>
      <c r="L1740" s="208">
        <v>12.352399999999999</v>
      </c>
      <c r="M1740" s="208">
        <v>13.923500000000001</v>
      </c>
    </row>
    <row r="1741" spans="1:13" x14ac:dyDescent="0.25">
      <c r="A1741" s="280">
        <v>44998</v>
      </c>
      <c r="B1741" s="102">
        <v>12</v>
      </c>
      <c r="C1741" s="208">
        <v>271.48379999999997</v>
      </c>
      <c r="D1741" s="208">
        <v>45.2288</v>
      </c>
      <c r="E1741" s="208">
        <v>1.4332</v>
      </c>
      <c r="F1741" s="208">
        <v>3.1934999999999998</v>
      </c>
      <c r="G1741" s="208">
        <v>8.9936000000000007</v>
      </c>
      <c r="H1741" s="208">
        <v>46.624099999999999</v>
      </c>
      <c r="I1741" s="208">
        <v>16.0181</v>
      </c>
      <c r="J1741" s="208">
        <v>106.38079999999999</v>
      </c>
      <c r="K1741" s="208">
        <v>17.5623</v>
      </c>
      <c r="L1741" s="208">
        <v>12.0769</v>
      </c>
      <c r="M1741" s="208">
        <v>13.9725</v>
      </c>
    </row>
    <row r="1742" spans="1:13" x14ac:dyDescent="0.25">
      <c r="A1742" s="280">
        <v>44998</v>
      </c>
      <c r="B1742" s="102">
        <v>13</v>
      </c>
      <c r="C1742" s="208">
        <v>270.71249999999998</v>
      </c>
      <c r="D1742" s="208">
        <v>44.792299999999997</v>
      </c>
      <c r="E1742" s="208">
        <v>1.4254</v>
      </c>
      <c r="F1742" s="208">
        <v>3.3159999999999998</v>
      </c>
      <c r="G1742" s="208">
        <v>7.9389000000000003</v>
      </c>
      <c r="H1742" s="208">
        <v>45.988</v>
      </c>
      <c r="I1742" s="208">
        <v>16.1051</v>
      </c>
      <c r="J1742" s="208">
        <v>109.33329999999999</v>
      </c>
      <c r="K1742" s="208">
        <v>16.555199999999999</v>
      </c>
      <c r="L1742" s="208">
        <v>11.5372</v>
      </c>
      <c r="M1742" s="208">
        <v>13.7211</v>
      </c>
    </row>
    <row r="1743" spans="1:13" x14ac:dyDescent="0.25">
      <c r="A1743" s="280">
        <v>44998</v>
      </c>
      <c r="B1743" s="102">
        <v>14</v>
      </c>
      <c r="C1743" s="208">
        <v>269.91059999999999</v>
      </c>
      <c r="D1743" s="208">
        <v>43.639499999999998</v>
      </c>
      <c r="E1743" s="208">
        <v>1.2783</v>
      </c>
      <c r="F1743" s="208">
        <v>2.5714999999999999</v>
      </c>
      <c r="G1743" s="208">
        <v>8.1830999999999996</v>
      </c>
      <c r="H1743" s="208">
        <v>45.641500000000001</v>
      </c>
      <c r="I1743" s="208">
        <v>16.250499999999999</v>
      </c>
      <c r="J1743" s="208">
        <v>110.8586</v>
      </c>
      <c r="K1743" s="208">
        <v>16.040800000000001</v>
      </c>
      <c r="L1743" s="208">
        <v>12.198700000000001</v>
      </c>
      <c r="M1743" s="208">
        <v>13.248100000000001</v>
      </c>
    </row>
    <row r="1744" spans="1:13" x14ac:dyDescent="0.25">
      <c r="A1744" s="280">
        <v>44998</v>
      </c>
      <c r="B1744" s="102">
        <v>15</v>
      </c>
      <c r="C1744" s="208">
        <v>267.96460000000002</v>
      </c>
      <c r="D1744" s="208">
        <v>41.7042</v>
      </c>
      <c r="E1744" s="208">
        <v>1.2825</v>
      </c>
      <c r="F1744" s="208">
        <v>3.2132000000000001</v>
      </c>
      <c r="G1744" s="208">
        <v>8.4573999999999998</v>
      </c>
      <c r="H1744" s="208">
        <v>46.022399999999998</v>
      </c>
      <c r="I1744" s="208">
        <v>16.218800000000002</v>
      </c>
      <c r="J1744" s="208">
        <v>109.7983</v>
      </c>
      <c r="K1744" s="208">
        <v>15.674799999999999</v>
      </c>
      <c r="L1744" s="208">
        <v>12.318300000000001</v>
      </c>
      <c r="M1744" s="208">
        <v>13.274699999999999</v>
      </c>
    </row>
    <row r="1745" spans="1:13" x14ac:dyDescent="0.25">
      <c r="A1745" s="280">
        <v>44998</v>
      </c>
      <c r="B1745" s="102">
        <v>16</v>
      </c>
      <c r="C1745" s="208">
        <v>263.7534</v>
      </c>
      <c r="D1745" s="208">
        <v>41.266399999999997</v>
      </c>
      <c r="E1745" s="208">
        <v>1.2737000000000001</v>
      </c>
      <c r="F1745" s="208">
        <v>3.2662</v>
      </c>
      <c r="G1745" s="208">
        <v>7.7247000000000003</v>
      </c>
      <c r="H1745" s="208">
        <v>44.936</v>
      </c>
      <c r="I1745" s="208">
        <v>16.312999999999999</v>
      </c>
      <c r="J1745" s="208">
        <v>108.8866</v>
      </c>
      <c r="K1745" s="208">
        <v>15.721399999999999</v>
      </c>
      <c r="L1745" s="208">
        <v>11.3734</v>
      </c>
      <c r="M1745" s="208">
        <v>12.992000000000001</v>
      </c>
    </row>
    <row r="1746" spans="1:13" x14ac:dyDescent="0.25">
      <c r="A1746" s="280">
        <v>44998</v>
      </c>
      <c r="B1746" s="102">
        <v>17</v>
      </c>
      <c r="C1746" s="208">
        <v>267.91090000000003</v>
      </c>
      <c r="D1746" s="208">
        <v>42.984200000000001</v>
      </c>
      <c r="E1746" s="208">
        <v>0.99429999999999996</v>
      </c>
      <c r="F1746" s="208">
        <v>3.2692999999999999</v>
      </c>
      <c r="G1746" s="208">
        <v>8.7019000000000002</v>
      </c>
      <c r="H1746" s="208">
        <v>46.6965</v>
      </c>
      <c r="I1746" s="208">
        <v>16.614599999999999</v>
      </c>
      <c r="J1746" s="208">
        <v>107.82980000000001</v>
      </c>
      <c r="K1746" s="208">
        <v>16.256900000000002</v>
      </c>
      <c r="L1746" s="208">
        <v>11.507999999999999</v>
      </c>
      <c r="M1746" s="208">
        <v>13.055400000000001</v>
      </c>
    </row>
    <row r="1747" spans="1:13" x14ac:dyDescent="0.25">
      <c r="A1747" s="280">
        <v>44998</v>
      </c>
      <c r="B1747" s="102">
        <v>18</v>
      </c>
      <c r="C1747" s="208">
        <v>271.5222</v>
      </c>
      <c r="D1747" s="208">
        <v>44.389499999999998</v>
      </c>
      <c r="E1747" s="208">
        <v>0.91459999999999997</v>
      </c>
      <c r="F1747" s="208">
        <v>3.5196999999999998</v>
      </c>
      <c r="G1747" s="208">
        <v>9.3744999999999994</v>
      </c>
      <c r="H1747" s="208">
        <v>48.079799999999999</v>
      </c>
      <c r="I1747" s="208">
        <v>16.731300000000001</v>
      </c>
      <c r="J1747" s="208">
        <v>107.19499999999999</v>
      </c>
      <c r="K1747" s="208">
        <v>17.3401</v>
      </c>
      <c r="L1747" s="208">
        <v>11.142899999999999</v>
      </c>
      <c r="M1747" s="208">
        <v>12.8348</v>
      </c>
    </row>
    <row r="1748" spans="1:13" x14ac:dyDescent="0.25">
      <c r="A1748" s="280">
        <v>44998</v>
      </c>
      <c r="B1748" s="102">
        <v>19</v>
      </c>
      <c r="C1748" s="208">
        <v>278.10950000000003</v>
      </c>
      <c r="D1748" s="208">
        <v>46.780900000000003</v>
      </c>
      <c r="E1748" s="208">
        <v>0.90210000000000001</v>
      </c>
      <c r="F1748" s="208">
        <v>3.5649999999999999</v>
      </c>
      <c r="G1748" s="208">
        <v>9.7555999999999994</v>
      </c>
      <c r="H1748" s="208">
        <v>48.750399999999999</v>
      </c>
      <c r="I1748" s="208">
        <v>17.2425</v>
      </c>
      <c r="J1748" s="208">
        <v>107.8824</v>
      </c>
      <c r="K1748" s="208">
        <v>18.465</v>
      </c>
      <c r="L1748" s="208">
        <v>11.550800000000001</v>
      </c>
      <c r="M1748" s="208">
        <v>13.2148</v>
      </c>
    </row>
    <row r="1749" spans="1:13" x14ac:dyDescent="0.25">
      <c r="A1749" s="280">
        <v>44998</v>
      </c>
      <c r="B1749" s="102">
        <v>20</v>
      </c>
      <c r="C1749" s="208">
        <v>284.91590000000002</v>
      </c>
      <c r="D1749" s="208">
        <v>48.453200000000002</v>
      </c>
      <c r="E1749" s="208">
        <v>0.92920000000000003</v>
      </c>
      <c r="F1749" s="208">
        <v>3.863</v>
      </c>
      <c r="G1749" s="208">
        <v>10.126899999999999</v>
      </c>
      <c r="H1749" s="208">
        <v>50.421900000000001</v>
      </c>
      <c r="I1749" s="208">
        <v>18.474599999999999</v>
      </c>
      <c r="J1749" s="208">
        <v>107.0946</v>
      </c>
      <c r="K1749" s="208">
        <v>19.184100000000001</v>
      </c>
      <c r="L1749" s="208">
        <v>12.8691</v>
      </c>
      <c r="M1749" s="208">
        <v>13.4993</v>
      </c>
    </row>
    <row r="1750" spans="1:13" x14ac:dyDescent="0.25">
      <c r="A1750" s="280">
        <v>44998</v>
      </c>
      <c r="B1750" s="102">
        <v>21</v>
      </c>
      <c r="C1750" s="208">
        <v>277.04790000000003</v>
      </c>
      <c r="D1750" s="208">
        <v>47.277700000000003</v>
      </c>
      <c r="E1750" s="208">
        <v>0.92879999999999996</v>
      </c>
      <c r="F1750" s="208">
        <v>3.8102999999999998</v>
      </c>
      <c r="G1750" s="208">
        <v>9.7611000000000008</v>
      </c>
      <c r="H1750" s="208">
        <v>48.959800000000001</v>
      </c>
      <c r="I1750" s="208">
        <v>18.212900000000001</v>
      </c>
      <c r="J1750" s="208">
        <v>103.6811</v>
      </c>
      <c r="K1750" s="208">
        <v>18.9787</v>
      </c>
      <c r="L1750" s="208">
        <v>12.437099999999999</v>
      </c>
      <c r="M1750" s="208">
        <v>13.000400000000001</v>
      </c>
    </row>
    <row r="1751" spans="1:13" x14ac:dyDescent="0.25">
      <c r="A1751" s="280">
        <v>44998</v>
      </c>
      <c r="B1751" s="102">
        <v>22</v>
      </c>
      <c r="C1751" s="208">
        <v>264.18470000000002</v>
      </c>
      <c r="D1751" s="208">
        <v>44.976599999999998</v>
      </c>
      <c r="E1751" s="208">
        <v>0.90539999999999998</v>
      </c>
      <c r="F1751" s="208">
        <v>3.5291999999999999</v>
      </c>
      <c r="G1751" s="208">
        <v>9.1646000000000001</v>
      </c>
      <c r="H1751" s="208">
        <v>46.425899999999999</v>
      </c>
      <c r="I1751" s="208">
        <v>17.190000000000001</v>
      </c>
      <c r="J1751" s="208">
        <v>99.157300000000006</v>
      </c>
      <c r="K1751" s="208">
        <v>18.072099999999999</v>
      </c>
      <c r="L1751" s="208">
        <v>12.732100000000001</v>
      </c>
      <c r="M1751" s="208">
        <v>12.031499999999999</v>
      </c>
    </row>
    <row r="1752" spans="1:13" x14ac:dyDescent="0.25">
      <c r="A1752" s="280">
        <v>44998</v>
      </c>
      <c r="B1752" s="102">
        <v>23</v>
      </c>
      <c r="C1752" s="208">
        <v>245.8485</v>
      </c>
      <c r="D1752" s="208">
        <v>40.945</v>
      </c>
      <c r="E1752" s="208">
        <v>0.82310000000000005</v>
      </c>
      <c r="F1752" s="208">
        <v>3.2161</v>
      </c>
      <c r="G1752" s="208">
        <v>8.2941000000000003</v>
      </c>
      <c r="H1752" s="208">
        <v>42.611899999999999</v>
      </c>
      <c r="I1752" s="208">
        <v>15.603</v>
      </c>
      <c r="J1752" s="208">
        <v>93.042000000000002</v>
      </c>
      <c r="K1752" s="208">
        <v>16.871400000000001</v>
      </c>
      <c r="L1752" s="208">
        <v>13.3171</v>
      </c>
      <c r="M1752" s="208">
        <v>11.1248</v>
      </c>
    </row>
    <row r="1753" spans="1:13" x14ac:dyDescent="0.25">
      <c r="A1753" s="280">
        <v>44998</v>
      </c>
      <c r="B1753" s="102">
        <v>24</v>
      </c>
      <c r="C1753" s="208">
        <v>228.8974</v>
      </c>
      <c r="D1753" s="208">
        <v>36.987699999999997</v>
      </c>
      <c r="E1753" s="208">
        <v>0.7641</v>
      </c>
      <c r="F1753" s="208">
        <v>2.8765000000000001</v>
      </c>
      <c r="G1753" s="208">
        <v>7.5134999999999996</v>
      </c>
      <c r="H1753" s="208">
        <v>39.320999999999998</v>
      </c>
      <c r="I1753" s="208">
        <v>14.3255</v>
      </c>
      <c r="J1753" s="208">
        <v>87.773799999999994</v>
      </c>
      <c r="K1753" s="208">
        <v>16.089700000000001</v>
      </c>
      <c r="L1753" s="208">
        <v>13.056100000000001</v>
      </c>
      <c r="M1753" s="208">
        <v>10.189500000000001</v>
      </c>
    </row>
    <row r="1754" spans="1:13" x14ac:dyDescent="0.25">
      <c r="A1754" s="280">
        <v>44999</v>
      </c>
      <c r="B1754" s="102">
        <v>1</v>
      </c>
      <c r="C1754" s="208">
        <v>216.53039999999999</v>
      </c>
      <c r="D1754" s="208">
        <v>34.037199999999999</v>
      </c>
      <c r="E1754" s="208">
        <v>0.70409999999999995</v>
      </c>
      <c r="F1754" s="208">
        <v>2.6259999999999999</v>
      </c>
      <c r="G1754" s="208">
        <v>7.1007999999999996</v>
      </c>
      <c r="H1754" s="208">
        <v>36.439100000000003</v>
      </c>
      <c r="I1754" s="208">
        <v>13.4017</v>
      </c>
      <c r="J1754" s="208">
        <v>84.058300000000003</v>
      </c>
      <c r="K1754" s="208">
        <v>15.680099999999999</v>
      </c>
      <c r="L1754" s="208">
        <v>12.960699999999999</v>
      </c>
      <c r="M1754" s="208">
        <v>9.5223999999999993</v>
      </c>
    </row>
    <row r="1755" spans="1:13" x14ac:dyDescent="0.25">
      <c r="A1755" s="280">
        <v>44999</v>
      </c>
      <c r="B1755" s="102">
        <v>2</v>
      </c>
      <c r="C1755" s="208">
        <v>209.6677</v>
      </c>
      <c r="D1755" s="208">
        <v>32.2684</v>
      </c>
      <c r="E1755" s="208">
        <v>0.69789999999999996</v>
      </c>
      <c r="F1755" s="208">
        <v>2.4872999999999998</v>
      </c>
      <c r="G1755" s="208">
        <v>6.8608000000000002</v>
      </c>
      <c r="H1755" s="208">
        <v>35.1357</v>
      </c>
      <c r="I1755" s="208">
        <v>12.9322</v>
      </c>
      <c r="J1755" s="208">
        <v>81.600899999999996</v>
      </c>
      <c r="K1755" s="208">
        <v>15.444599999999999</v>
      </c>
      <c r="L1755" s="208">
        <v>12.951000000000001</v>
      </c>
      <c r="M1755" s="208">
        <v>9.2888999999999999</v>
      </c>
    </row>
    <row r="1756" spans="1:13" x14ac:dyDescent="0.25">
      <c r="A1756" s="280">
        <v>44999</v>
      </c>
      <c r="B1756" s="102">
        <v>3</v>
      </c>
      <c r="C1756" s="208">
        <v>205.40870000000001</v>
      </c>
      <c r="D1756" s="208">
        <v>31.249600000000001</v>
      </c>
      <c r="E1756" s="208">
        <v>0.67720000000000002</v>
      </c>
      <c r="F1756" s="208">
        <v>2.4247000000000001</v>
      </c>
      <c r="G1756" s="208">
        <v>6.7233999999999998</v>
      </c>
      <c r="H1756" s="208">
        <v>34.805599999999998</v>
      </c>
      <c r="I1756" s="208">
        <v>12.6433</v>
      </c>
      <c r="J1756" s="208">
        <v>79.944900000000004</v>
      </c>
      <c r="K1756" s="208">
        <v>15.3843</v>
      </c>
      <c r="L1756" s="208">
        <v>12.401400000000001</v>
      </c>
      <c r="M1756" s="208">
        <v>9.1542999999999992</v>
      </c>
    </row>
    <row r="1757" spans="1:13" x14ac:dyDescent="0.25">
      <c r="A1757" s="280">
        <v>44999</v>
      </c>
      <c r="B1757" s="102">
        <v>4</v>
      </c>
      <c r="C1757" s="208">
        <v>204.88570000000001</v>
      </c>
      <c r="D1757" s="208">
        <v>30.9373</v>
      </c>
      <c r="E1757" s="208">
        <v>0.66200000000000003</v>
      </c>
      <c r="F1757" s="208">
        <v>2.4091</v>
      </c>
      <c r="G1757" s="208">
        <v>6.7054999999999998</v>
      </c>
      <c r="H1757" s="208">
        <v>35.4253</v>
      </c>
      <c r="I1757" s="208">
        <v>12.531700000000001</v>
      </c>
      <c r="J1757" s="208">
        <v>79.397599999999997</v>
      </c>
      <c r="K1757" s="208">
        <v>15.5565</v>
      </c>
      <c r="L1757" s="208">
        <v>12.192</v>
      </c>
      <c r="M1757" s="208">
        <v>9.0686999999999998</v>
      </c>
    </row>
    <row r="1758" spans="1:13" x14ac:dyDescent="0.25">
      <c r="A1758" s="280">
        <v>44999</v>
      </c>
      <c r="B1758" s="102">
        <v>5</v>
      </c>
      <c r="C1758" s="208">
        <v>209.87440000000001</v>
      </c>
      <c r="D1758" s="208">
        <v>31.38</v>
      </c>
      <c r="E1758" s="208">
        <v>0.67490000000000006</v>
      </c>
      <c r="F1758" s="208">
        <v>2.4948000000000001</v>
      </c>
      <c r="G1758" s="208">
        <v>6.8696999999999999</v>
      </c>
      <c r="H1758" s="208">
        <v>36.195</v>
      </c>
      <c r="I1758" s="208">
        <v>12.708299999999999</v>
      </c>
      <c r="J1758" s="208">
        <v>81.097200000000001</v>
      </c>
      <c r="K1758" s="208">
        <v>16.0624</v>
      </c>
      <c r="L1758" s="208">
        <v>12.946400000000001</v>
      </c>
      <c r="M1758" s="208">
        <v>9.4457000000000004</v>
      </c>
    </row>
    <row r="1759" spans="1:13" x14ac:dyDescent="0.25">
      <c r="A1759" s="280">
        <v>44999</v>
      </c>
      <c r="B1759" s="102">
        <v>6</v>
      </c>
      <c r="C1759" s="208">
        <v>222.18440000000001</v>
      </c>
      <c r="D1759" s="208">
        <v>33.352899999999998</v>
      </c>
      <c r="E1759" s="208">
        <v>0.83450000000000002</v>
      </c>
      <c r="F1759" s="208">
        <v>2.7717000000000001</v>
      </c>
      <c r="G1759" s="208">
        <v>7.4478</v>
      </c>
      <c r="H1759" s="208">
        <v>38.926699999999997</v>
      </c>
      <c r="I1759" s="208">
        <v>13.415800000000001</v>
      </c>
      <c r="J1759" s="208">
        <v>84.928200000000004</v>
      </c>
      <c r="K1759" s="208">
        <v>17.3352</v>
      </c>
      <c r="L1759" s="208">
        <v>13.0738</v>
      </c>
      <c r="M1759" s="208">
        <v>10.097799999999999</v>
      </c>
    </row>
    <row r="1760" spans="1:13" x14ac:dyDescent="0.25">
      <c r="A1760" s="280">
        <v>44999</v>
      </c>
      <c r="B1760" s="102">
        <v>7</v>
      </c>
      <c r="C1760" s="208">
        <v>246.50470000000001</v>
      </c>
      <c r="D1760" s="208">
        <v>37.808399999999999</v>
      </c>
      <c r="E1760" s="208">
        <v>1.7779</v>
      </c>
      <c r="F1760" s="208">
        <v>3.2176999999999998</v>
      </c>
      <c r="G1760" s="208">
        <v>8.3937000000000008</v>
      </c>
      <c r="H1760" s="208">
        <v>43.986499999999999</v>
      </c>
      <c r="I1760" s="208">
        <v>14.8444</v>
      </c>
      <c r="J1760" s="208">
        <v>92.765699999999995</v>
      </c>
      <c r="K1760" s="208">
        <v>19.182200000000002</v>
      </c>
      <c r="L1760" s="208">
        <v>13.3157</v>
      </c>
      <c r="M1760" s="208">
        <v>11.2125</v>
      </c>
    </row>
    <row r="1761" spans="1:13" x14ac:dyDescent="0.25">
      <c r="A1761" s="280">
        <v>44999</v>
      </c>
      <c r="B1761" s="102">
        <v>8</v>
      </c>
      <c r="C1761" s="208">
        <v>271.72899999999998</v>
      </c>
      <c r="D1761" s="208">
        <v>43.6995</v>
      </c>
      <c r="E1761" s="208">
        <v>1.9067000000000001</v>
      </c>
      <c r="F1761" s="208">
        <v>3.6461000000000001</v>
      </c>
      <c r="G1761" s="208">
        <v>9.8167000000000009</v>
      </c>
      <c r="H1761" s="208">
        <v>48.313499999999998</v>
      </c>
      <c r="I1761" s="208">
        <v>15.735799999999999</v>
      </c>
      <c r="J1761" s="208">
        <v>102.3028</v>
      </c>
      <c r="K1761" s="208">
        <v>20.284800000000001</v>
      </c>
      <c r="L1761" s="208">
        <v>13.2659</v>
      </c>
      <c r="M1761" s="208">
        <v>12.757199999999999</v>
      </c>
    </row>
    <row r="1762" spans="1:13" x14ac:dyDescent="0.25">
      <c r="A1762" s="280">
        <v>44999</v>
      </c>
      <c r="B1762" s="102">
        <v>9</v>
      </c>
      <c r="C1762" s="208">
        <v>285.19389999999999</v>
      </c>
      <c r="D1762" s="208">
        <v>46.180500000000002</v>
      </c>
      <c r="E1762" s="208">
        <v>1.8827</v>
      </c>
      <c r="F1762" s="208">
        <v>3.7987000000000002</v>
      </c>
      <c r="G1762" s="208">
        <v>10.7239</v>
      </c>
      <c r="H1762" s="208">
        <v>51.309399999999997</v>
      </c>
      <c r="I1762" s="208">
        <v>16.177399999999999</v>
      </c>
      <c r="J1762" s="208">
        <v>108.62779999999999</v>
      </c>
      <c r="K1762" s="208">
        <v>20.060099999999998</v>
      </c>
      <c r="L1762" s="208">
        <v>13.05</v>
      </c>
      <c r="M1762" s="208">
        <v>13.3834</v>
      </c>
    </row>
    <row r="1763" spans="1:13" x14ac:dyDescent="0.25">
      <c r="A1763" s="280">
        <v>44999</v>
      </c>
      <c r="B1763" s="102">
        <v>10</v>
      </c>
      <c r="C1763" s="208">
        <v>294.06200000000001</v>
      </c>
      <c r="D1763" s="208">
        <v>47.557699999999997</v>
      </c>
      <c r="E1763" s="208">
        <v>1.923</v>
      </c>
      <c r="F1763" s="208">
        <v>3.8431000000000002</v>
      </c>
      <c r="G1763" s="208">
        <v>11.1113</v>
      </c>
      <c r="H1763" s="208">
        <v>53.2502</v>
      </c>
      <c r="I1763" s="208">
        <v>17.005299999999998</v>
      </c>
      <c r="J1763" s="208">
        <v>111.9246</v>
      </c>
      <c r="K1763" s="208">
        <v>20.317299999999999</v>
      </c>
      <c r="L1763" s="208">
        <v>13.169700000000001</v>
      </c>
      <c r="M1763" s="208">
        <v>13.9598</v>
      </c>
    </row>
    <row r="1764" spans="1:13" x14ac:dyDescent="0.25">
      <c r="A1764" s="280">
        <v>44999</v>
      </c>
      <c r="B1764" s="102">
        <v>11</v>
      </c>
      <c r="C1764" s="208">
        <v>294.09109999999998</v>
      </c>
      <c r="D1764" s="208">
        <v>46.877299999999998</v>
      </c>
      <c r="E1764" s="208">
        <v>1.9131</v>
      </c>
      <c r="F1764" s="208">
        <v>3.9338000000000002</v>
      </c>
      <c r="G1764" s="208">
        <v>11.22</v>
      </c>
      <c r="H1764" s="208">
        <v>54.3842</v>
      </c>
      <c r="I1764" s="208">
        <v>17.859500000000001</v>
      </c>
      <c r="J1764" s="208">
        <v>111.1352</v>
      </c>
      <c r="K1764" s="208">
        <v>19.996300000000002</v>
      </c>
      <c r="L1764" s="208">
        <v>12.5746</v>
      </c>
      <c r="M1764" s="208">
        <v>14.197100000000001</v>
      </c>
    </row>
    <row r="1765" spans="1:13" x14ac:dyDescent="0.25">
      <c r="A1765" s="280">
        <v>44999</v>
      </c>
      <c r="B1765" s="102">
        <v>12</v>
      </c>
      <c r="C1765" s="208">
        <v>287.89800000000002</v>
      </c>
      <c r="D1765" s="208">
        <v>46.457599999999999</v>
      </c>
      <c r="E1765" s="208">
        <v>1.9422999999999999</v>
      </c>
      <c r="F1765" s="208">
        <v>3.8163999999999998</v>
      </c>
      <c r="G1765" s="208">
        <v>10.596299999999999</v>
      </c>
      <c r="H1765" s="208">
        <v>53.959499999999998</v>
      </c>
      <c r="I1765" s="208">
        <v>18.047899999999998</v>
      </c>
      <c r="J1765" s="208">
        <v>107.3792</v>
      </c>
      <c r="K1765" s="208">
        <v>19.4312</v>
      </c>
      <c r="L1765" s="208">
        <v>12.261100000000001</v>
      </c>
      <c r="M1765" s="208">
        <v>14.006500000000001</v>
      </c>
    </row>
    <row r="1766" spans="1:13" x14ac:dyDescent="0.25">
      <c r="A1766" s="280">
        <v>44999</v>
      </c>
      <c r="B1766" s="102">
        <v>13</v>
      </c>
      <c r="C1766" s="208">
        <v>285.12209999999999</v>
      </c>
      <c r="D1766" s="208">
        <v>48.813899999999997</v>
      </c>
      <c r="E1766" s="208">
        <v>1.8655999999999999</v>
      </c>
      <c r="F1766" s="208">
        <v>3.8439999999999999</v>
      </c>
      <c r="G1766" s="208">
        <v>10.3142</v>
      </c>
      <c r="H1766" s="208">
        <v>52.106099999999998</v>
      </c>
      <c r="I1766" s="208">
        <v>18.045300000000001</v>
      </c>
      <c r="J1766" s="208">
        <v>105.1416</v>
      </c>
      <c r="K1766" s="208">
        <v>18.621200000000002</v>
      </c>
      <c r="L1766" s="208">
        <v>12.4354</v>
      </c>
      <c r="M1766" s="208">
        <v>13.934799999999999</v>
      </c>
    </row>
    <row r="1767" spans="1:13" x14ac:dyDescent="0.25">
      <c r="A1767" s="280">
        <v>44999</v>
      </c>
      <c r="B1767" s="102">
        <v>14</v>
      </c>
      <c r="C1767" s="208">
        <v>270.37110000000001</v>
      </c>
      <c r="D1767" s="208">
        <v>48.9878</v>
      </c>
      <c r="E1767" s="208">
        <v>1.9176</v>
      </c>
      <c r="F1767" s="208">
        <v>3.4714999999999998</v>
      </c>
      <c r="G1767" s="208">
        <v>9.5986999999999991</v>
      </c>
      <c r="H1767" s="208">
        <v>48.9589</v>
      </c>
      <c r="I1767" s="208">
        <v>17.957100000000001</v>
      </c>
      <c r="J1767" s="208">
        <v>96.357799999999997</v>
      </c>
      <c r="K1767" s="208">
        <v>17.061</v>
      </c>
      <c r="L1767" s="208">
        <v>12.437900000000001</v>
      </c>
      <c r="M1767" s="208">
        <v>13.6228</v>
      </c>
    </row>
    <row r="1768" spans="1:13" x14ac:dyDescent="0.25">
      <c r="A1768" s="280">
        <v>44999</v>
      </c>
      <c r="B1768" s="102">
        <v>15</v>
      </c>
      <c r="C1768" s="208">
        <v>258.8356</v>
      </c>
      <c r="D1768" s="208">
        <v>44.059199999999997</v>
      </c>
      <c r="E1768" s="208">
        <v>1.9427000000000001</v>
      </c>
      <c r="F1768" s="208">
        <v>3.0798999999999999</v>
      </c>
      <c r="G1768" s="208">
        <v>7.7954999999999997</v>
      </c>
      <c r="H1768" s="208">
        <v>47.466799999999999</v>
      </c>
      <c r="I1768" s="208">
        <v>18.1188</v>
      </c>
      <c r="J1768" s="208">
        <v>96.162499999999994</v>
      </c>
      <c r="K1768" s="208">
        <v>15.92</v>
      </c>
      <c r="L1768" s="208">
        <v>11.439500000000001</v>
      </c>
      <c r="M1768" s="208">
        <v>12.8507</v>
      </c>
    </row>
    <row r="1769" spans="1:13" x14ac:dyDescent="0.25">
      <c r="A1769" s="280">
        <v>44999</v>
      </c>
      <c r="B1769" s="102">
        <v>16</v>
      </c>
      <c r="C1769" s="208">
        <v>261.51049999999998</v>
      </c>
      <c r="D1769" s="208">
        <v>43.581299999999999</v>
      </c>
      <c r="E1769" s="208">
        <v>1.8875999999999999</v>
      </c>
      <c r="F1769" s="208">
        <v>3.9045999999999998</v>
      </c>
      <c r="G1769" s="208">
        <v>7.1239999999999997</v>
      </c>
      <c r="H1769" s="208">
        <v>49.930599999999998</v>
      </c>
      <c r="I1769" s="208">
        <v>18.225899999999999</v>
      </c>
      <c r="J1769" s="208">
        <v>97.566999999999993</v>
      </c>
      <c r="K1769" s="208">
        <v>15.6997</v>
      </c>
      <c r="L1769" s="208">
        <v>11.407999999999999</v>
      </c>
      <c r="M1769" s="208">
        <v>12.181800000000001</v>
      </c>
    </row>
    <row r="1770" spans="1:13" x14ac:dyDescent="0.25">
      <c r="A1770" s="280">
        <v>44999</v>
      </c>
      <c r="B1770" s="102">
        <v>17</v>
      </c>
      <c r="C1770" s="208">
        <v>266.16460000000001</v>
      </c>
      <c r="D1770" s="208">
        <v>45.130600000000001</v>
      </c>
      <c r="E1770" s="208">
        <v>1.2966</v>
      </c>
      <c r="F1770" s="208">
        <v>2.6545000000000001</v>
      </c>
      <c r="G1770" s="208">
        <v>8.2514000000000003</v>
      </c>
      <c r="H1770" s="208">
        <v>49.369199999999999</v>
      </c>
      <c r="I1770" s="208">
        <v>18.119</v>
      </c>
      <c r="J1770" s="208">
        <v>100.1704</v>
      </c>
      <c r="K1770" s="208">
        <v>17.038499999999999</v>
      </c>
      <c r="L1770" s="208">
        <v>11.8878</v>
      </c>
      <c r="M1770" s="208">
        <v>12.246600000000001</v>
      </c>
    </row>
    <row r="1771" spans="1:13" x14ac:dyDescent="0.25">
      <c r="A1771" s="280">
        <v>44999</v>
      </c>
      <c r="B1771" s="102">
        <v>18</v>
      </c>
      <c r="C1771" s="208">
        <v>273.92180000000002</v>
      </c>
      <c r="D1771" s="208">
        <v>48.485999999999997</v>
      </c>
      <c r="E1771" s="208">
        <v>1.071</v>
      </c>
      <c r="F1771" s="208">
        <v>3.1303000000000001</v>
      </c>
      <c r="G1771" s="208">
        <v>8.2086000000000006</v>
      </c>
      <c r="H1771" s="208">
        <v>48.593699999999998</v>
      </c>
      <c r="I1771" s="208">
        <v>18.330500000000001</v>
      </c>
      <c r="J1771" s="208">
        <v>103.0146</v>
      </c>
      <c r="K1771" s="208">
        <v>18.45</v>
      </c>
      <c r="L1771" s="208">
        <v>11.888500000000001</v>
      </c>
      <c r="M1771" s="208">
        <v>12.7486</v>
      </c>
    </row>
    <row r="1772" spans="1:13" x14ac:dyDescent="0.25">
      <c r="A1772" s="280">
        <v>44999</v>
      </c>
      <c r="B1772" s="102">
        <v>19</v>
      </c>
      <c r="C1772" s="208">
        <v>281.06830000000002</v>
      </c>
      <c r="D1772" s="208">
        <v>50.090499999999999</v>
      </c>
      <c r="E1772" s="208">
        <v>1.1069</v>
      </c>
      <c r="F1772" s="208">
        <v>3.5726</v>
      </c>
      <c r="G1772" s="208">
        <v>9.0528999999999993</v>
      </c>
      <c r="H1772" s="208">
        <v>48.368400000000001</v>
      </c>
      <c r="I1772" s="208">
        <v>18.663900000000002</v>
      </c>
      <c r="J1772" s="208">
        <v>105.6463</v>
      </c>
      <c r="K1772" s="208">
        <v>19.177700000000002</v>
      </c>
      <c r="L1772" s="208">
        <v>12.4534</v>
      </c>
      <c r="M1772" s="208">
        <v>12.935700000000001</v>
      </c>
    </row>
    <row r="1773" spans="1:13" x14ac:dyDescent="0.25">
      <c r="A1773" s="280">
        <v>44999</v>
      </c>
      <c r="B1773" s="102">
        <v>20</v>
      </c>
      <c r="C1773" s="208">
        <v>286.04750000000001</v>
      </c>
      <c r="D1773" s="208">
        <v>51.197800000000001</v>
      </c>
      <c r="E1773" s="208">
        <v>1.1580999999999999</v>
      </c>
      <c r="F1773" s="208">
        <v>3.8698000000000001</v>
      </c>
      <c r="G1773" s="208">
        <v>9.9313000000000002</v>
      </c>
      <c r="H1773" s="208">
        <v>49.975499999999997</v>
      </c>
      <c r="I1773" s="208">
        <v>19.462</v>
      </c>
      <c r="J1773" s="208">
        <v>103.8629</v>
      </c>
      <c r="K1773" s="208">
        <v>19.6751</v>
      </c>
      <c r="L1773" s="208">
        <v>13.427</v>
      </c>
      <c r="M1773" s="208">
        <v>13.488</v>
      </c>
    </row>
    <row r="1774" spans="1:13" x14ac:dyDescent="0.25">
      <c r="A1774" s="280">
        <v>44999</v>
      </c>
      <c r="B1774" s="102">
        <v>21</v>
      </c>
      <c r="C1774" s="208">
        <v>281.14659999999998</v>
      </c>
      <c r="D1774" s="208">
        <v>50.459800000000001</v>
      </c>
      <c r="E1774" s="208">
        <v>1.0361</v>
      </c>
      <c r="F1774" s="208">
        <v>3.8275000000000001</v>
      </c>
      <c r="G1774" s="208">
        <v>10.0664</v>
      </c>
      <c r="H1774" s="208">
        <v>49.530799999999999</v>
      </c>
      <c r="I1774" s="208">
        <v>19.068300000000001</v>
      </c>
      <c r="J1774" s="208">
        <v>101.5665</v>
      </c>
      <c r="K1774" s="208">
        <v>18.602499999999999</v>
      </c>
      <c r="L1774" s="208">
        <v>13.629799999999999</v>
      </c>
      <c r="M1774" s="208">
        <v>13.3589</v>
      </c>
    </row>
    <row r="1775" spans="1:13" x14ac:dyDescent="0.25">
      <c r="A1775" s="280">
        <v>44999</v>
      </c>
      <c r="B1775" s="102">
        <v>22</v>
      </c>
      <c r="C1775" s="208">
        <v>269.47699999999998</v>
      </c>
      <c r="D1775" s="208">
        <v>47.955599999999997</v>
      </c>
      <c r="E1775" s="208">
        <v>0.91400000000000003</v>
      </c>
      <c r="F1775" s="208">
        <v>3.6393</v>
      </c>
      <c r="G1775" s="208">
        <v>9.4946000000000002</v>
      </c>
      <c r="H1775" s="208">
        <v>47.4848</v>
      </c>
      <c r="I1775" s="208">
        <v>17.804600000000001</v>
      </c>
      <c r="J1775" s="208">
        <v>98.235299999999995</v>
      </c>
      <c r="K1775" s="208">
        <v>17.921800000000001</v>
      </c>
      <c r="L1775" s="208">
        <v>13.481199999999999</v>
      </c>
      <c r="M1775" s="208">
        <v>12.5458</v>
      </c>
    </row>
    <row r="1776" spans="1:13" x14ac:dyDescent="0.25">
      <c r="A1776" s="280">
        <v>44999</v>
      </c>
      <c r="B1776" s="102">
        <v>23</v>
      </c>
      <c r="C1776" s="208">
        <v>252.72880000000001</v>
      </c>
      <c r="D1776" s="208">
        <v>44.6569</v>
      </c>
      <c r="E1776" s="208">
        <v>0.84809999999999997</v>
      </c>
      <c r="F1776" s="208">
        <v>3.3189000000000002</v>
      </c>
      <c r="G1776" s="208">
        <v>8.7103999999999999</v>
      </c>
      <c r="H1776" s="208">
        <v>43.693800000000003</v>
      </c>
      <c r="I1776" s="208">
        <v>16.258199999999999</v>
      </c>
      <c r="J1776" s="208">
        <v>92.708500000000001</v>
      </c>
      <c r="K1776" s="208">
        <v>17.264299999999999</v>
      </c>
      <c r="L1776" s="208">
        <v>13.734400000000001</v>
      </c>
      <c r="M1776" s="208">
        <v>11.535299999999999</v>
      </c>
    </row>
    <row r="1777" spans="1:13" x14ac:dyDescent="0.25">
      <c r="A1777" s="280">
        <v>44999</v>
      </c>
      <c r="B1777" s="102">
        <v>24</v>
      </c>
      <c r="C1777" s="208">
        <v>235.34139999999999</v>
      </c>
      <c r="D1777" s="208">
        <v>40.407499999999999</v>
      </c>
      <c r="E1777" s="208">
        <v>0.77349999999999997</v>
      </c>
      <c r="F1777" s="208">
        <v>3.0013000000000001</v>
      </c>
      <c r="G1777" s="208">
        <v>7.8781999999999996</v>
      </c>
      <c r="H1777" s="208">
        <v>40.190800000000003</v>
      </c>
      <c r="I1777" s="208">
        <v>14.753500000000001</v>
      </c>
      <c r="J1777" s="208">
        <v>87.463700000000003</v>
      </c>
      <c r="K1777" s="208">
        <v>16.621099999999998</v>
      </c>
      <c r="L1777" s="208">
        <v>13.661</v>
      </c>
      <c r="M1777" s="208">
        <v>10.5908</v>
      </c>
    </row>
    <row r="1778" spans="1:13" x14ac:dyDescent="0.25">
      <c r="A1778" s="280">
        <v>45000</v>
      </c>
      <c r="B1778" s="102">
        <v>1</v>
      </c>
      <c r="C1778" s="208">
        <v>223.4324</v>
      </c>
      <c r="D1778" s="208">
        <v>37.5779</v>
      </c>
      <c r="E1778" s="208">
        <v>0.7228</v>
      </c>
      <c r="F1778" s="208">
        <v>2.7423000000000002</v>
      </c>
      <c r="G1778" s="208">
        <v>7.4425999999999997</v>
      </c>
      <c r="H1778" s="208">
        <v>37.606499999999997</v>
      </c>
      <c r="I1778" s="208">
        <v>13.771599999999999</v>
      </c>
      <c r="J1778" s="208">
        <v>84.121399999999994</v>
      </c>
      <c r="K1778" s="208">
        <v>15.8611</v>
      </c>
      <c r="L1778" s="208">
        <v>13.6044</v>
      </c>
      <c r="M1778" s="208">
        <v>9.9817999999999998</v>
      </c>
    </row>
    <row r="1779" spans="1:13" x14ac:dyDescent="0.25">
      <c r="A1779" s="280">
        <v>45000</v>
      </c>
      <c r="B1779" s="102">
        <v>2</v>
      </c>
      <c r="C1779" s="208">
        <v>215.8201</v>
      </c>
      <c r="D1779" s="208">
        <v>35.765700000000002</v>
      </c>
      <c r="E1779" s="208">
        <v>0.70960000000000001</v>
      </c>
      <c r="F1779" s="208">
        <v>2.6193</v>
      </c>
      <c r="G1779" s="208">
        <v>7.1624999999999996</v>
      </c>
      <c r="H1779" s="208">
        <v>36.802900000000001</v>
      </c>
      <c r="I1779" s="208">
        <v>13.251899999999999</v>
      </c>
      <c r="J1779" s="208">
        <v>80.864099999999993</v>
      </c>
      <c r="K1779" s="208">
        <v>15.6936</v>
      </c>
      <c r="L1779" s="208">
        <v>13.278499999999999</v>
      </c>
      <c r="M1779" s="208">
        <v>9.6720000000000006</v>
      </c>
    </row>
    <row r="1780" spans="1:13" x14ac:dyDescent="0.25">
      <c r="A1780" s="280">
        <v>45000</v>
      </c>
      <c r="B1780" s="102">
        <v>3</v>
      </c>
      <c r="C1780" s="208">
        <v>212.9966</v>
      </c>
      <c r="D1780" s="208">
        <v>34.638399999999997</v>
      </c>
      <c r="E1780" s="208">
        <v>0.68689999999999996</v>
      </c>
      <c r="F1780" s="208">
        <v>2.5396000000000001</v>
      </c>
      <c r="G1780" s="208">
        <v>7.1265999999999998</v>
      </c>
      <c r="H1780" s="208">
        <v>37.361699999999999</v>
      </c>
      <c r="I1780" s="208">
        <v>12.929</v>
      </c>
      <c r="J1780" s="208">
        <v>79.667500000000004</v>
      </c>
      <c r="K1780" s="208">
        <v>15.7384</v>
      </c>
      <c r="L1780" s="208">
        <v>12.6264</v>
      </c>
      <c r="M1780" s="208">
        <v>9.6821000000000002</v>
      </c>
    </row>
    <row r="1781" spans="1:13" x14ac:dyDescent="0.25">
      <c r="A1781" s="280">
        <v>45000</v>
      </c>
      <c r="B1781" s="102">
        <v>4</v>
      </c>
      <c r="C1781" s="208">
        <v>212.57589999999999</v>
      </c>
      <c r="D1781" s="208">
        <v>34.2637</v>
      </c>
      <c r="E1781" s="208">
        <v>0.69240000000000002</v>
      </c>
      <c r="F1781" s="208">
        <v>2.5705</v>
      </c>
      <c r="G1781" s="208">
        <v>7.1379999999999999</v>
      </c>
      <c r="H1781" s="208">
        <v>37.271599999999999</v>
      </c>
      <c r="I1781" s="208">
        <v>12.862500000000001</v>
      </c>
      <c r="J1781" s="208">
        <v>79.439300000000003</v>
      </c>
      <c r="K1781" s="208">
        <v>16.0306</v>
      </c>
      <c r="L1781" s="208">
        <v>12.5718</v>
      </c>
      <c r="M1781" s="208">
        <v>9.7355</v>
      </c>
    </row>
    <row r="1782" spans="1:13" x14ac:dyDescent="0.25">
      <c r="A1782" s="280">
        <v>45000</v>
      </c>
      <c r="B1782" s="102">
        <v>5</v>
      </c>
      <c r="C1782" s="208">
        <v>219.24700000000001</v>
      </c>
      <c r="D1782" s="208">
        <v>35.267299999999999</v>
      </c>
      <c r="E1782" s="208">
        <v>0.70340000000000003</v>
      </c>
      <c r="F1782" s="208">
        <v>2.6760000000000002</v>
      </c>
      <c r="G1782" s="208">
        <v>7.3846999999999996</v>
      </c>
      <c r="H1782" s="208">
        <v>38.8078</v>
      </c>
      <c r="I1782" s="208">
        <v>13.0299</v>
      </c>
      <c r="J1782" s="208">
        <v>81.314300000000003</v>
      </c>
      <c r="K1782" s="208">
        <v>16.760000000000002</v>
      </c>
      <c r="L1782" s="208">
        <v>13.089399999999999</v>
      </c>
      <c r="M1782" s="208">
        <v>10.2142</v>
      </c>
    </row>
    <row r="1783" spans="1:13" x14ac:dyDescent="0.25">
      <c r="A1783" s="280">
        <v>45000</v>
      </c>
      <c r="B1783" s="102">
        <v>6</v>
      </c>
      <c r="C1783" s="208">
        <v>233.8828</v>
      </c>
      <c r="D1783" s="208">
        <v>37.652700000000003</v>
      </c>
      <c r="E1783" s="208">
        <v>0.77170000000000005</v>
      </c>
      <c r="F1783" s="208">
        <v>2.9958</v>
      </c>
      <c r="G1783" s="208">
        <v>8.0906000000000002</v>
      </c>
      <c r="H1783" s="208">
        <v>41.930399999999999</v>
      </c>
      <c r="I1783" s="208">
        <v>13.863200000000001</v>
      </c>
      <c r="J1783" s="208">
        <v>86.080600000000004</v>
      </c>
      <c r="K1783" s="208">
        <v>18.11</v>
      </c>
      <c r="L1783" s="208">
        <v>13.302300000000001</v>
      </c>
      <c r="M1783" s="208">
        <v>11.0855</v>
      </c>
    </row>
    <row r="1784" spans="1:13" x14ac:dyDescent="0.25">
      <c r="A1784" s="280">
        <v>45000</v>
      </c>
      <c r="B1784" s="102">
        <v>7</v>
      </c>
      <c r="C1784" s="208">
        <v>260.2038</v>
      </c>
      <c r="D1784" s="208">
        <v>42.5105</v>
      </c>
      <c r="E1784" s="208">
        <v>1.2618</v>
      </c>
      <c r="F1784" s="208">
        <v>3.4087999999999998</v>
      </c>
      <c r="G1784" s="208">
        <v>9.1951000000000001</v>
      </c>
      <c r="H1784" s="208">
        <v>47.024000000000001</v>
      </c>
      <c r="I1784" s="208">
        <v>15.306100000000001</v>
      </c>
      <c r="J1784" s="208">
        <v>95.518500000000003</v>
      </c>
      <c r="K1784" s="208">
        <v>19.956900000000001</v>
      </c>
      <c r="L1784" s="208">
        <v>13.496499999999999</v>
      </c>
      <c r="M1784" s="208">
        <v>12.525600000000001</v>
      </c>
    </row>
    <row r="1785" spans="1:13" x14ac:dyDescent="0.25">
      <c r="A1785" s="280">
        <v>45000</v>
      </c>
      <c r="B1785" s="102">
        <v>8</v>
      </c>
      <c r="C1785" s="208">
        <v>285.2396</v>
      </c>
      <c r="D1785" s="208">
        <v>48.852600000000002</v>
      </c>
      <c r="E1785" s="208">
        <v>1.7027000000000001</v>
      </c>
      <c r="F1785" s="208">
        <v>3.992</v>
      </c>
      <c r="G1785" s="208">
        <v>10.530799999999999</v>
      </c>
      <c r="H1785" s="208">
        <v>50.3459</v>
      </c>
      <c r="I1785" s="208">
        <v>16.0655</v>
      </c>
      <c r="J1785" s="208">
        <v>105.7727</v>
      </c>
      <c r="K1785" s="208">
        <v>21.229900000000001</v>
      </c>
      <c r="L1785" s="208">
        <v>12.704599999999999</v>
      </c>
      <c r="M1785" s="208">
        <v>14.042899999999999</v>
      </c>
    </row>
    <row r="1786" spans="1:13" x14ac:dyDescent="0.25">
      <c r="A1786" s="280">
        <v>45000</v>
      </c>
      <c r="B1786" s="102">
        <v>9</v>
      </c>
      <c r="C1786" s="208">
        <v>288.97719999999998</v>
      </c>
      <c r="D1786" s="208">
        <v>49.297499999999999</v>
      </c>
      <c r="E1786" s="208">
        <v>1.8244</v>
      </c>
      <c r="F1786" s="208">
        <v>3.8134999999999999</v>
      </c>
      <c r="G1786" s="208">
        <v>10.3384</v>
      </c>
      <c r="H1786" s="208">
        <v>51.332999999999998</v>
      </c>
      <c r="I1786" s="208">
        <v>16.453199999999999</v>
      </c>
      <c r="J1786" s="208">
        <v>109.2157</v>
      </c>
      <c r="K1786" s="208">
        <v>19.996700000000001</v>
      </c>
      <c r="L1786" s="208">
        <v>12.575900000000001</v>
      </c>
      <c r="M1786" s="208">
        <v>14.1289</v>
      </c>
    </row>
    <row r="1787" spans="1:13" x14ac:dyDescent="0.25">
      <c r="A1787" s="280">
        <v>45000</v>
      </c>
      <c r="B1787" s="102">
        <v>10</v>
      </c>
      <c r="C1787" s="208">
        <v>287.01549999999997</v>
      </c>
      <c r="D1787" s="208">
        <v>48.681100000000001</v>
      </c>
      <c r="E1787" s="208">
        <v>1.7567999999999999</v>
      </c>
      <c r="F1787" s="208">
        <v>2.9049</v>
      </c>
      <c r="G1787" s="208">
        <v>8.9638000000000009</v>
      </c>
      <c r="H1787" s="208">
        <v>52.512099999999997</v>
      </c>
      <c r="I1787" s="208">
        <v>16.8233</v>
      </c>
      <c r="J1787" s="208">
        <v>109.9102</v>
      </c>
      <c r="K1787" s="208">
        <v>17.815799999999999</v>
      </c>
      <c r="L1787" s="208">
        <v>13.710599999999999</v>
      </c>
      <c r="M1787" s="208">
        <v>13.9369</v>
      </c>
    </row>
    <row r="1788" spans="1:13" x14ac:dyDescent="0.25">
      <c r="A1788" s="280">
        <v>45000</v>
      </c>
      <c r="B1788" s="102">
        <v>11</v>
      </c>
      <c r="C1788" s="208">
        <v>281.4006</v>
      </c>
      <c r="D1788" s="208">
        <v>46.694299999999998</v>
      </c>
      <c r="E1788" s="208">
        <v>1.6877</v>
      </c>
      <c r="F1788" s="208">
        <v>2.7328999999999999</v>
      </c>
      <c r="G1788" s="208">
        <v>7.3631000000000002</v>
      </c>
      <c r="H1788" s="208">
        <v>52.212299999999999</v>
      </c>
      <c r="I1788" s="208">
        <v>16.998799999999999</v>
      </c>
      <c r="J1788" s="208">
        <v>110.2581</v>
      </c>
      <c r="K1788" s="208">
        <v>16.670999999999999</v>
      </c>
      <c r="L1788" s="208">
        <v>13.343400000000001</v>
      </c>
      <c r="M1788" s="208">
        <v>13.439</v>
      </c>
    </row>
    <row r="1789" spans="1:13" x14ac:dyDescent="0.25">
      <c r="A1789" s="280">
        <v>45000</v>
      </c>
      <c r="B1789" s="102">
        <v>12</v>
      </c>
      <c r="C1789" s="208">
        <v>277.0215</v>
      </c>
      <c r="D1789" s="208">
        <v>45.584099999999999</v>
      </c>
      <c r="E1789" s="208">
        <v>1.6132</v>
      </c>
      <c r="F1789" s="208">
        <v>2.5668000000000002</v>
      </c>
      <c r="G1789" s="208">
        <v>6.1345999999999998</v>
      </c>
      <c r="H1789" s="208">
        <v>52.226900000000001</v>
      </c>
      <c r="I1789" s="208">
        <v>16.987400000000001</v>
      </c>
      <c r="J1789" s="208">
        <v>109.4492</v>
      </c>
      <c r="K1789" s="208">
        <v>15.4145</v>
      </c>
      <c r="L1789" s="208">
        <v>14.2203</v>
      </c>
      <c r="M1789" s="208">
        <v>12.8245</v>
      </c>
    </row>
    <row r="1790" spans="1:13" x14ac:dyDescent="0.25">
      <c r="A1790" s="280">
        <v>45000</v>
      </c>
      <c r="B1790" s="102">
        <v>13</v>
      </c>
      <c r="C1790" s="208">
        <v>267.01260000000002</v>
      </c>
      <c r="D1790" s="208">
        <v>44.057600000000001</v>
      </c>
      <c r="E1790" s="208">
        <v>1.5630999999999999</v>
      </c>
      <c r="F1790" s="208">
        <v>2.4558</v>
      </c>
      <c r="G1790" s="208">
        <v>5.1848000000000001</v>
      </c>
      <c r="H1790" s="208">
        <v>49.810499999999998</v>
      </c>
      <c r="I1790" s="208">
        <v>16.788399999999999</v>
      </c>
      <c r="J1790" s="208">
        <v>106.3321</v>
      </c>
      <c r="K1790" s="208">
        <v>15.0176</v>
      </c>
      <c r="L1790" s="208">
        <v>13.519500000000001</v>
      </c>
      <c r="M1790" s="208">
        <v>12.283200000000001</v>
      </c>
    </row>
    <row r="1791" spans="1:13" x14ac:dyDescent="0.25">
      <c r="A1791" s="280">
        <v>45000</v>
      </c>
      <c r="B1791" s="102">
        <v>14</v>
      </c>
      <c r="C1791" s="208">
        <v>258.81459999999998</v>
      </c>
      <c r="D1791" s="208">
        <v>42.930999999999997</v>
      </c>
      <c r="E1791" s="208">
        <v>1.5984</v>
      </c>
      <c r="F1791" s="208">
        <v>2.3269000000000002</v>
      </c>
      <c r="G1791" s="208">
        <v>4.8688000000000002</v>
      </c>
      <c r="H1791" s="208">
        <v>46.754199999999997</v>
      </c>
      <c r="I1791" s="208">
        <v>16.660399999999999</v>
      </c>
      <c r="J1791" s="208">
        <v>104.5408</v>
      </c>
      <c r="K1791" s="208">
        <v>14.2628</v>
      </c>
      <c r="L1791" s="208">
        <v>13.0328</v>
      </c>
      <c r="M1791" s="208">
        <v>11.8385</v>
      </c>
    </row>
    <row r="1792" spans="1:13" x14ac:dyDescent="0.25">
      <c r="A1792" s="280">
        <v>45000</v>
      </c>
      <c r="B1792" s="102">
        <v>15</v>
      </c>
      <c r="C1792" s="208">
        <v>251.83510000000001</v>
      </c>
      <c r="D1792" s="208">
        <v>41.805100000000003</v>
      </c>
      <c r="E1792" s="208">
        <v>1.5991</v>
      </c>
      <c r="F1792" s="208">
        <v>2.3868999999999998</v>
      </c>
      <c r="G1792" s="208">
        <v>4.8468</v>
      </c>
      <c r="H1792" s="208">
        <v>43.337400000000002</v>
      </c>
      <c r="I1792" s="208">
        <v>16.491299999999999</v>
      </c>
      <c r="J1792" s="208">
        <v>104.5241</v>
      </c>
      <c r="K1792" s="208">
        <v>13.364100000000001</v>
      </c>
      <c r="L1792" s="208">
        <v>11.6678</v>
      </c>
      <c r="M1792" s="208">
        <v>11.8125</v>
      </c>
    </row>
    <row r="1793" spans="1:13" x14ac:dyDescent="0.25">
      <c r="A1793" s="280">
        <v>45000</v>
      </c>
      <c r="B1793" s="102">
        <v>16</v>
      </c>
      <c r="C1793" s="208">
        <v>249.8134</v>
      </c>
      <c r="D1793" s="208">
        <v>41.467500000000001</v>
      </c>
      <c r="E1793" s="208">
        <v>1.5982000000000001</v>
      </c>
      <c r="F1793" s="208">
        <v>2.4546000000000001</v>
      </c>
      <c r="G1793" s="208">
        <v>5.3029999999999999</v>
      </c>
      <c r="H1793" s="208">
        <v>42.7074</v>
      </c>
      <c r="I1793" s="208">
        <v>16.7455</v>
      </c>
      <c r="J1793" s="208">
        <v>103.92489999999999</v>
      </c>
      <c r="K1793" s="208">
        <v>13.135999999999999</v>
      </c>
      <c r="L1793" s="208">
        <v>10.7925</v>
      </c>
      <c r="M1793" s="208">
        <v>11.6838</v>
      </c>
    </row>
    <row r="1794" spans="1:13" x14ac:dyDescent="0.25">
      <c r="A1794" s="280">
        <v>45000</v>
      </c>
      <c r="B1794" s="102">
        <v>17</v>
      </c>
      <c r="C1794" s="208">
        <v>252.7508</v>
      </c>
      <c r="D1794" s="208">
        <v>41.924500000000002</v>
      </c>
      <c r="E1794" s="208">
        <v>1.2325999999999999</v>
      </c>
      <c r="F1794" s="208">
        <v>2.5520999999999998</v>
      </c>
      <c r="G1794" s="208">
        <v>6.1893000000000002</v>
      </c>
      <c r="H1794" s="208">
        <v>43.2318</v>
      </c>
      <c r="I1794" s="208">
        <v>16.988800000000001</v>
      </c>
      <c r="J1794" s="208">
        <v>104.5881</v>
      </c>
      <c r="K1794" s="208">
        <v>13.1828</v>
      </c>
      <c r="L1794" s="208">
        <v>10.8779</v>
      </c>
      <c r="M1794" s="208">
        <v>11.982900000000001</v>
      </c>
    </row>
    <row r="1795" spans="1:13" x14ac:dyDescent="0.25">
      <c r="A1795" s="280">
        <v>45000</v>
      </c>
      <c r="B1795" s="102">
        <v>18</v>
      </c>
      <c r="C1795" s="208">
        <v>259.13869999999997</v>
      </c>
      <c r="D1795" s="208">
        <v>43.503</v>
      </c>
      <c r="E1795" s="208">
        <v>1.0258</v>
      </c>
      <c r="F1795" s="208">
        <v>2.5956999999999999</v>
      </c>
      <c r="G1795" s="208">
        <v>7.2647000000000004</v>
      </c>
      <c r="H1795" s="208">
        <v>44.788200000000003</v>
      </c>
      <c r="I1795" s="208">
        <v>17.1828</v>
      </c>
      <c r="J1795" s="208">
        <v>105.59690000000001</v>
      </c>
      <c r="K1795" s="208">
        <v>14.4855</v>
      </c>
      <c r="L1795" s="208">
        <v>10.5762</v>
      </c>
      <c r="M1795" s="208">
        <v>12.119899999999999</v>
      </c>
    </row>
    <row r="1796" spans="1:13" x14ac:dyDescent="0.25">
      <c r="A1796" s="280">
        <v>45000</v>
      </c>
      <c r="B1796" s="102">
        <v>19</v>
      </c>
      <c r="C1796" s="208">
        <v>269.56670000000003</v>
      </c>
      <c r="D1796" s="208">
        <v>46.1843</v>
      </c>
      <c r="E1796" s="208">
        <v>0.88319999999999999</v>
      </c>
      <c r="F1796" s="208">
        <v>3.0703999999999998</v>
      </c>
      <c r="G1796" s="208">
        <v>8.6359999999999992</v>
      </c>
      <c r="H1796" s="208">
        <v>46.960999999999999</v>
      </c>
      <c r="I1796" s="208">
        <v>17.751100000000001</v>
      </c>
      <c r="J1796" s="208">
        <v>105.7165</v>
      </c>
      <c r="K1796" s="208">
        <v>16.896899999999999</v>
      </c>
      <c r="L1796" s="208">
        <v>11.0039</v>
      </c>
      <c r="M1796" s="208">
        <v>12.4634</v>
      </c>
    </row>
    <row r="1797" spans="1:13" x14ac:dyDescent="0.25">
      <c r="A1797" s="280">
        <v>45000</v>
      </c>
      <c r="B1797" s="102">
        <v>20</v>
      </c>
      <c r="C1797" s="208">
        <v>282.36239999999998</v>
      </c>
      <c r="D1797" s="208">
        <v>49.226700000000001</v>
      </c>
      <c r="E1797" s="208">
        <v>0.97670000000000001</v>
      </c>
      <c r="F1797" s="208">
        <v>3.7993000000000001</v>
      </c>
      <c r="G1797" s="208">
        <v>9.5116999999999994</v>
      </c>
      <c r="H1797" s="208">
        <v>49.8506</v>
      </c>
      <c r="I1797" s="208">
        <v>19.294599999999999</v>
      </c>
      <c r="J1797" s="208">
        <v>105.88720000000001</v>
      </c>
      <c r="K1797" s="208">
        <v>18.6403</v>
      </c>
      <c r="L1797" s="208">
        <v>12.1282</v>
      </c>
      <c r="M1797" s="208">
        <v>13.0471</v>
      </c>
    </row>
    <row r="1798" spans="1:13" x14ac:dyDescent="0.25">
      <c r="A1798" s="280">
        <v>45000</v>
      </c>
      <c r="B1798" s="102">
        <v>21</v>
      </c>
      <c r="C1798" s="208">
        <v>281.73579999999998</v>
      </c>
      <c r="D1798" s="208">
        <v>49.704999999999998</v>
      </c>
      <c r="E1798" s="208">
        <v>0.95440000000000003</v>
      </c>
      <c r="F1798" s="208">
        <v>3.7503000000000002</v>
      </c>
      <c r="G1798" s="208">
        <v>9.4539000000000009</v>
      </c>
      <c r="H1798" s="208">
        <v>49.780299999999997</v>
      </c>
      <c r="I1798" s="208">
        <v>19.333200000000001</v>
      </c>
      <c r="J1798" s="208">
        <v>104.376</v>
      </c>
      <c r="K1798" s="208">
        <v>18.948499999999999</v>
      </c>
      <c r="L1798" s="208">
        <v>12.344799999999999</v>
      </c>
      <c r="M1798" s="208">
        <v>13.089399999999999</v>
      </c>
    </row>
    <row r="1799" spans="1:13" x14ac:dyDescent="0.25">
      <c r="A1799" s="280">
        <v>45000</v>
      </c>
      <c r="B1799" s="102">
        <v>22</v>
      </c>
      <c r="C1799" s="208">
        <v>271.19810000000001</v>
      </c>
      <c r="D1799" s="208">
        <v>48.228400000000001</v>
      </c>
      <c r="E1799" s="208">
        <v>0.91820000000000002</v>
      </c>
      <c r="F1799" s="208">
        <v>3.4748000000000001</v>
      </c>
      <c r="G1799" s="208">
        <v>9.1305999999999994</v>
      </c>
      <c r="H1799" s="208">
        <v>47.531700000000001</v>
      </c>
      <c r="I1799" s="208">
        <v>18.071899999999999</v>
      </c>
      <c r="J1799" s="208">
        <v>99.256600000000006</v>
      </c>
      <c r="K1799" s="208">
        <v>18.409500000000001</v>
      </c>
      <c r="L1799" s="208">
        <v>13.7661</v>
      </c>
      <c r="M1799" s="208">
        <v>12.410299999999999</v>
      </c>
    </row>
    <row r="1800" spans="1:13" x14ac:dyDescent="0.25">
      <c r="A1800" s="280">
        <v>45000</v>
      </c>
      <c r="B1800" s="102">
        <v>23</v>
      </c>
      <c r="C1800" s="208">
        <v>254.10579999999999</v>
      </c>
      <c r="D1800" s="208">
        <v>44.459400000000002</v>
      </c>
      <c r="E1800" s="208">
        <v>0.86819999999999997</v>
      </c>
      <c r="F1800" s="208">
        <v>3.2679</v>
      </c>
      <c r="G1800" s="208">
        <v>8.5081000000000007</v>
      </c>
      <c r="H1800" s="208">
        <v>43.910400000000003</v>
      </c>
      <c r="I1800" s="208">
        <v>16.5136</v>
      </c>
      <c r="J1800" s="208">
        <v>93.296400000000006</v>
      </c>
      <c r="K1800" s="208">
        <v>17.4787</v>
      </c>
      <c r="L1800" s="208">
        <v>14.323499999999999</v>
      </c>
      <c r="M1800" s="208">
        <v>11.4796</v>
      </c>
    </row>
    <row r="1801" spans="1:13" x14ac:dyDescent="0.25">
      <c r="A1801" s="280">
        <v>45000</v>
      </c>
      <c r="B1801" s="102">
        <v>24</v>
      </c>
      <c r="C1801" s="208">
        <v>238.24340000000001</v>
      </c>
      <c r="D1801" s="208">
        <v>40.652500000000003</v>
      </c>
      <c r="E1801" s="208">
        <v>0.79390000000000005</v>
      </c>
      <c r="F1801" s="208">
        <v>2.9483000000000001</v>
      </c>
      <c r="G1801" s="208">
        <v>7.7244999999999999</v>
      </c>
      <c r="H1801" s="208">
        <v>40.433500000000002</v>
      </c>
      <c r="I1801" s="208">
        <v>14.9513</v>
      </c>
      <c r="J1801" s="208">
        <v>88.976600000000005</v>
      </c>
      <c r="K1801" s="208">
        <v>17.008400000000002</v>
      </c>
      <c r="L1801" s="208">
        <v>14.154</v>
      </c>
      <c r="M1801" s="208">
        <v>10.6004</v>
      </c>
    </row>
    <row r="1802" spans="1:13" x14ac:dyDescent="0.25">
      <c r="A1802" s="280">
        <v>45001</v>
      </c>
      <c r="B1802" s="102">
        <v>1</v>
      </c>
      <c r="C1802" s="208">
        <v>226.18620000000001</v>
      </c>
      <c r="D1802" s="208">
        <v>37.252299999999998</v>
      </c>
      <c r="E1802" s="208">
        <v>0.76480000000000004</v>
      </c>
      <c r="F1802" s="208">
        <v>2.6909999999999998</v>
      </c>
      <c r="G1802" s="208">
        <v>7.2567000000000004</v>
      </c>
      <c r="H1802" s="208">
        <v>37.619700000000002</v>
      </c>
      <c r="I1802" s="208">
        <v>13.9366</v>
      </c>
      <c r="J1802" s="208">
        <v>85.733000000000004</v>
      </c>
      <c r="K1802" s="208">
        <v>16.638999999999999</v>
      </c>
      <c r="L1802" s="208">
        <v>14.2242</v>
      </c>
      <c r="M1802" s="208">
        <v>10.068899999999999</v>
      </c>
    </row>
    <row r="1803" spans="1:13" x14ac:dyDescent="0.25">
      <c r="A1803" s="280">
        <v>45001</v>
      </c>
      <c r="B1803" s="102">
        <v>2</v>
      </c>
      <c r="C1803" s="208">
        <v>218.7422</v>
      </c>
      <c r="D1803" s="208">
        <v>35.527799999999999</v>
      </c>
      <c r="E1803" s="208">
        <v>0.74429999999999996</v>
      </c>
      <c r="F1803" s="208">
        <v>2.6151</v>
      </c>
      <c r="G1803" s="208">
        <v>7.0505000000000004</v>
      </c>
      <c r="H1803" s="208">
        <v>35.9435</v>
      </c>
      <c r="I1803" s="208">
        <v>13.3889</v>
      </c>
      <c r="J1803" s="208">
        <v>83.176900000000003</v>
      </c>
      <c r="K1803" s="208">
        <v>16.4391</v>
      </c>
      <c r="L1803" s="208">
        <v>13.9947</v>
      </c>
      <c r="M1803" s="208">
        <v>9.8613999999999997</v>
      </c>
    </row>
    <row r="1804" spans="1:13" x14ac:dyDescent="0.25">
      <c r="A1804" s="280">
        <v>45001</v>
      </c>
      <c r="B1804" s="102">
        <v>3</v>
      </c>
      <c r="C1804" s="208">
        <v>215.185</v>
      </c>
      <c r="D1804" s="208">
        <v>34.525799999999997</v>
      </c>
      <c r="E1804" s="208">
        <v>0.72719999999999996</v>
      </c>
      <c r="F1804" s="208">
        <v>2.5707</v>
      </c>
      <c r="G1804" s="208">
        <v>6.9621000000000004</v>
      </c>
      <c r="H1804" s="208">
        <v>35.580599999999997</v>
      </c>
      <c r="I1804" s="208">
        <v>13.065799999999999</v>
      </c>
      <c r="J1804" s="208">
        <v>81.931399999999996</v>
      </c>
      <c r="K1804" s="208">
        <v>16.715800000000002</v>
      </c>
      <c r="L1804" s="208">
        <v>13.273</v>
      </c>
      <c r="M1804" s="208">
        <v>9.8325999999999993</v>
      </c>
    </row>
    <row r="1805" spans="1:13" x14ac:dyDescent="0.25">
      <c r="A1805" s="280">
        <v>45001</v>
      </c>
      <c r="B1805" s="102">
        <v>4</v>
      </c>
      <c r="C1805" s="208">
        <v>215.21809999999999</v>
      </c>
      <c r="D1805" s="208">
        <v>34.385199999999998</v>
      </c>
      <c r="E1805" s="208">
        <v>0.7228</v>
      </c>
      <c r="F1805" s="208">
        <v>2.5691000000000002</v>
      </c>
      <c r="G1805" s="208">
        <v>7.0076999999999998</v>
      </c>
      <c r="H1805" s="208">
        <v>36.088099999999997</v>
      </c>
      <c r="I1805" s="208">
        <v>12.982200000000001</v>
      </c>
      <c r="J1805" s="208">
        <v>81.834500000000006</v>
      </c>
      <c r="K1805" s="208">
        <v>16.949100000000001</v>
      </c>
      <c r="L1805" s="208">
        <v>12.7477</v>
      </c>
      <c r="M1805" s="208">
        <v>9.9316999999999993</v>
      </c>
    </row>
    <row r="1806" spans="1:13" x14ac:dyDescent="0.25">
      <c r="A1806" s="280">
        <v>45001</v>
      </c>
      <c r="B1806" s="102">
        <v>5</v>
      </c>
      <c r="C1806" s="208">
        <v>222.17930000000001</v>
      </c>
      <c r="D1806" s="208">
        <v>34.8688</v>
      </c>
      <c r="E1806" s="208">
        <v>0.7339</v>
      </c>
      <c r="F1806" s="208">
        <v>2.6778</v>
      </c>
      <c r="G1806" s="208">
        <v>7.2313000000000001</v>
      </c>
      <c r="H1806" s="208">
        <v>37.862400000000001</v>
      </c>
      <c r="I1806" s="208">
        <v>13.260899999999999</v>
      </c>
      <c r="J1806" s="208">
        <v>83.709199999999996</v>
      </c>
      <c r="K1806" s="208">
        <v>17.6601</v>
      </c>
      <c r="L1806" s="208">
        <v>13.8941</v>
      </c>
      <c r="M1806" s="208">
        <v>10.280799999999999</v>
      </c>
    </row>
    <row r="1807" spans="1:13" x14ac:dyDescent="0.25">
      <c r="A1807" s="280">
        <v>45001</v>
      </c>
      <c r="B1807" s="102">
        <v>6</v>
      </c>
      <c r="C1807" s="208">
        <v>238.57919999999999</v>
      </c>
      <c r="D1807" s="208">
        <v>37.425800000000002</v>
      </c>
      <c r="E1807" s="208">
        <v>0.80769999999999997</v>
      </c>
      <c r="F1807" s="208">
        <v>3.0695000000000001</v>
      </c>
      <c r="G1807" s="208">
        <v>8.1072000000000006</v>
      </c>
      <c r="H1807" s="208">
        <v>41.780700000000003</v>
      </c>
      <c r="I1807" s="208">
        <v>14.0793</v>
      </c>
      <c r="J1807" s="208">
        <v>88.764099999999999</v>
      </c>
      <c r="K1807" s="208">
        <v>19.237100000000002</v>
      </c>
      <c r="L1807" s="208">
        <v>14.155099999999999</v>
      </c>
      <c r="M1807" s="208">
        <v>11.152699999999999</v>
      </c>
    </row>
    <row r="1808" spans="1:13" x14ac:dyDescent="0.25">
      <c r="A1808" s="280">
        <v>45001</v>
      </c>
      <c r="B1808" s="102">
        <v>7</v>
      </c>
      <c r="C1808" s="208">
        <v>263.74549999999999</v>
      </c>
      <c r="D1808" s="208">
        <v>42.858899999999998</v>
      </c>
      <c r="E1808" s="208">
        <v>1.3431</v>
      </c>
      <c r="F1808" s="208">
        <v>3.5600999999999998</v>
      </c>
      <c r="G1808" s="208">
        <v>9.2573000000000008</v>
      </c>
      <c r="H1808" s="208">
        <v>46.630899999999997</v>
      </c>
      <c r="I1808" s="208">
        <v>15.567500000000001</v>
      </c>
      <c r="J1808" s="208">
        <v>96.804900000000004</v>
      </c>
      <c r="K1808" s="208">
        <v>20.9496</v>
      </c>
      <c r="L1808" s="208">
        <v>14.1547</v>
      </c>
      <c r="M1808" s="208">
        <v>12.618499999999999</v>
      </c>
    </row>
    <row r="1809" spans="1:13" x14ac:dyDescent="0.25">
      <c r="A1809" s="280">
        <v>45001</v>
      </c>
      <c r="B1809" s="102">
        <v>8</v>
      </c>
      <c r="C1809" s="208">
        <v>288.03899999999999</v>
      </c>
      <c r="D1809" s="208">
        <v>48.393000000000001</v>
      </c>
      <c r="E1809" s="208">
        <v>1.4331</v>
      </c>
      <c r="F1809" s="208">
        <v>3.9893999999999998</v>
      </c>
      <c r="G1809" s="208">
        <v>10.698399999999999</v>
      </c>
      <c r="H1809" s="208">
        <v>49.621899999999997</v>
      </c>
      <c r="I1809" s="208">
        <v>16.149000000000001</v>
      </c>
      <c r="J1809" s="208">
        <v>107.8895</v>
      </c>
      <c r="K1809" s="208">
        <v>22.036300000000001</v>
      </c>
      <c r="L1809" s="208">
        <v>13.7401</v>
      </c>
      <c r="M1809" s="208">
        <v>14.0883</v>
      </c>
    </row>
    <row r="1810" spans="1:13" x14ac:dyDescent="0.25">
      <c r="A1810" s="280">
        <v>45001</v>
      </c>
      <c r="B1810" s="102">
        <v>9</v>
      </c>
      <c r="C1810" s="208">
        <v>289.25020000000001</v>
      </c>
      <c r="D1810" s="208">
        <v>49.174199999999999</v>
      </c>
      <c r="E1810" s="208">
        <v>1.6134999999999999</v>
      </c>
      <c r="F1810" s="208">
        <v>3.8412999999999999</v>
      </c>
      <c r="G1810" s="208">
        <v>10.325100000000001</v>
      </c>
      <c r="H1810" s="208">
        <v>50.160699999999999</v>
      </c>
      <c r="I1810" s="208">
        <v>16.339300000000001</v>
      </c>
      <c r="J1810" s="208">
        <v>110.5321</v>
      </c>
      <c r="K1810" s="208">
        <v>19.880199999999999</v>
      </c>
      <c r="L1810" s="208">
        <v>13.1592</v>
      </c>
      <c r="M1810" s="208">
        <v>14.224600000000001</v>
      </c>
    </row>
    <row r="1811" spans="1:13" x14ac:dyDescent="0.25">
      <c r="A1811" s="280">
        <v>45001</v>
      </c>
      <c r="B1811" s="102">
        <v>10</v>
      </c>
      <c r="C1811" s="208">
        <v>284.30680000000001</v>
      </c>
      <c r="D1811" s="208">
        <v>48.157400000000003</v>
      </c>
      <c r="E1811" s="208">
        <v>1.7448999999999999</v>
      </c>
      <c r="F1811" s="208">
        <v>2.9184999999999999</v>
      </c>
      <c r="G1811" s="208">
        <v>8.9716000000000005</v>
      </c>
      <c r="H1811" s="208">
        <v>49.194499999999998</v>
      </c>
      <c r="I1811" s="208">
        <v>16.3659</v>
      </c>
      <c r="J1811" s="208">
        <v>111.9769</v>
      </c>
      <c r="K1811" s="208">
        <v>17.9529</v>
      </c>
      <c r="L1811" s="208">
        <v>13.132899999999999</v>
      </c>
      <c r="M1811" s="208">
        <v>13.891299999999999</v>
      </c>
    </row>
    <row r="1812" spans="1:13" x14ac:dyDescent="0.25">
      <c r="A1812" s="280">
        <v>45001</v>
      </c>
      <c r="B1812" s="102">
        <v>11</v>
      </c>
      <c r="C1812" s="208">
        <v>273.37459999999999</v>
      </c>
      <c r="D1812" s="208">
        <v>45.634500000000003</v>
      </c>
      <c r="E1812" s="208">
        <v>1.8071999999999999</v>
      </c>
      <c r="F1812" s="208">
        <v>2.6623999999999999</v>
      </c>
      <c r="G1812" s="208">
        <v>7.4954000000000001</v>
      </c>
      <c r="H1812" s="208">
        <v>47.539499999999997</v>
      </c>
      <c r="I1812" s="208">
        <v>16.3398</v>
      </c>
      <c r="J1812" s="208">
        <v>108.9957</v>
      </c>
      <c r="K1812" s="208">
        <v>16.766200000000001</v>
      </c>
      <c r="L1812" s="208">
        <v>12.645200000000001</v>
      </c>
      <c r="M1812" s="208">
        <v>13.4887</v>
      </c>
    </row>
    <row r="1813" spans="1:13" x14ac:dyDescent="0.25">
      <c r="A1813" s="280">
        <v>45001</v>
      </c>
      <c r="B1813" s="102">
        <v>12</v>
      </c>
      <c r="C1813" s="208">
        <v>264.16419999999999</v>
      </c>
      <c r="D1813" s="208">
        <v>44.615499999999997</v>
      </c>
      <c r="E1813" s="208">
        <v>1.7504999999999999</v>
      </c>
      <c r="F1813" s="208">
        <v>2.4698000000000002</v>
      </c>
      <c r="G1813" s="208">
        <v>5.9699</v>
      </c>
      <c r="H1813" s="208">
        <v>46.0687</v>
      </c>
      <c r="I1813" s="208">
        <v>15.6976</v>
      </c>
      <c r="J1813" s="208">
        <v>106.755</v>
      </c>
      <c r="K1813" s="208">
        <v>15.5205</v>
      </c>
      <c r="L1813" s="208">
        <v>12.609</v>
      </c>
      <c r="M1813" s="208">
        <v>12.707700000000001</v>
      </c>
    </row>
    <row r="1814" spans="1:13" x14ac:dyDescent="0.25">
      <c r="A1814" s="280">
        <v>45001</v>
      </c>
      <c r="B1814" s="102">
        <v>13</v>
      </c>
      <c r="C1814" s="208">
        <v>256.72500000000002</v>
      </c>
      <c r="D1814" s="208">
        <v>43.726500000000001</v>
      </c>
      <c r="E1814" s="208">
        <v>1.6687000000000001</v>
      </c>
      <c r="F1814" s="208">
        <v>2.3996</v>
      </c>
      <c r="G1814" s="208">
        <v>5.2241</v>
      </c>
      <c r="H1814" s="208">
        <v>44.6509</v>
      </c>
      <c r="I1814" s="208">
        <v>15.624599999999999</v>
      </c>
      <c r="J1814" s="208">
        <v>104.8963</v>
      </c>
      <c r="K1814" s="208">
        <v>14.662599999999999</v>
      </c>
      <c r="L1814" s="208">
        <v>11.9514</v>
      </c>
      <c r="M1814" s="208">
        <v>11.920299999999999</v>
      </c>
    </row>
    <row r="1815" spans="1:13" x14ac:dyDescent="0.25">
      <c r="A1815" s="280">
        <v>45001</v>
      </c>
      <c r="B1815" s="102">
        <v>14</v>
      </c>
      <c r="C1815" s="208">
        <v>251.19380000000001</v>
      </c>
      <c r="D1815" s="208">
        <v>42.33</v>
      </c>
      <c r="E1815" s="208">
        <v>1.6533</v>
      </c>
      <c r="F1815" s="208">
        <v>2.2745000000000002</v>
      </c>
      <c r="G1815" s="208">
        <v>4.9641000000000002</v>
      </c>
      <c r="H1815" s="208">
        <v>43.422499999999999</v>
      </c>
      <c r="I1815" s="208">
        <v>15.497299999999999</v>
      </c>
      <c r="J1815" s="208">
        <v>103.3049</v>
      </c>
      <c r="K1815" s="208">
        <v>14.1356</v>
      </c>
      <c r="L1815" s="208">
        <v>12.0604</v>
      </c>
      <c r="M1815" s="208">
        <v>11.5512</v>
      </c>
    </row>
    <row r="1816" spans="1:13" x14ac:dyDescent="0.25">
      <c r="A1816" s="280">
        <v>45001</v>
      </c>
      <c r="B1816" s="102">
        <v>15</v>
      </c>
      <c r="C1816" s="208">
        <v>248.37690000000001</v>
      </c>
      <c r="D1816" s="208">
        <v>41.872700000000002</v>
      </c>
      <c r="E1816" s="208">
        <v>1.6224000000000001</v>
      </c>
      <c r="F1816" s="208">
        <v>2.3132999999999999</v>
      </c>
      <c r="G1816" s="208">
        <v>4.8197999999999999</v>
      </c>
      <c r="H1816" s="208">
        <v>42.499299999999998</v>
      </c>
      <c r="I1816" s="208">
        <v>15.4734</v>
      </c>
      <c r="J1816" s="208">
        <v>101.9862</v>
      </c>
      <c r="K1816" s="208">
        <v>13.833600000000001</v>
      </c>
      <c r="L1816" s="208">
        <v>12.3665</v>
      </c>
      <c r="M1816" s="208">
        <v>11.589700000000001</v>
      </c>
    </row>
    <row r="1817" spans="1:13" x14ac:dyDescent="0.25">
      <c r="A1817" s="280">
        <v>45001</v>
      </c>
      <c r="B1817" s="102">
        <v>16</v>
      </c>
      <c r="C1817" s="208">
        <v>248.0018</v>
      </c>
      <c r="D1817" s="208">
        <v>40.943100000000001</v>
      </c>
      <c r="E1817" s="208">
        <v>1.6386000000000001</v>
      </c>
      <c r="F1817" s="208">
        <v>2.3624999999999998</v>
      </c>
      <c r="G1817" s="208">
        <v>5.1738999999999997</v>
      </c>
      <c r="H1817" s="208">
        <v>42.033799999999999</v>
      </c>
      <c r="I1817" s="208">
        <v>15.4657</v>
      </c>
      <c r="J1817" s="208">
        <v>102.26690000000001</v>
      </c>
      <c r="K1817" s="208">
        <v>13.452500000000001</v>
      </c>
      <c r="L1817" s="208">
        <v>12.8711</v>
      </c>
      <c r="M1817" s="208">
        <v>11.793699999999999</v>
      </c>
    </row>
    <row r="1818" spans="1:13" x14ac:dyDescent="0.25">
      <c r="A1818" s="280">
        <v>45001</v>
      </c>
      <c r="B1818" s="102">
        <v>17</v>
      </c>
      <c r="C1818" s="208">
        <v>252.2851</v>
      </c>
      <c r="D1818" s="208">
        <v>42.0732</v>
      </c>
      <c r="E1818" s="208">
        <v>1.4113</v>
      </c>
      <c r="F1818" s="208">
        <v>2.4908000000000001</v>
      </c>
      <c r="G1818" s="208">
        <v>6.1016000000000004</v>
      </c>
      <c r="H1818" s="208">
        <v>42.826099999999997</v>
      </c>
      <c r="I1818" s="208">
        <v>15.795999999999999</v>
      </c>
      <c r="J1818" s="208">
        <v>103.4011</v>
      </c>
      <c r="K1818" s="208">
        <v>13.331200000000001</v>
      </c>
      <c r="L1818" s="208">
        <v>12.629799999999999</v>
      </c>
      <c r="M1818" s="208">
        <v>12.224</v>
      </c>
    </row>
    <row r="1819" spans="1:13" x14ac:dyDescent="0.25">
      <c r="A1819" s="280">
        <v>45001</v>
      </c>
      <c r="B1819" s="102">
        <v>18</v>
      </c>
      <c r="C1819" s="208">
        <v>257.86419999999998</v>
      </c>
      <c r="D1819" s="208">
        <v>43.368499999999997</v>
      </c>
      <c r="E1819" s="208">
        <v>0.76280000000000003</v>
      </c>
      <c r="F1819" s="208">
        <v>2.5183</v>
      </c>
      <c r="G1819" s="208">
        <v>7.2203999999999997</v>
      </c>
      <c r="H1819" s="208">
        <v>44.528599999999997</v>
      </c>
      <c r="I1819" s="208">
        <v>16.334700000000002</v>
      </c>
      <c r="J1819" s="208">
        <v>103.9431</v>
      </c>
      <c r="K1819" s="208">
        <v>14.3034</v>
      </c>
      <c r="L1819" s="208">
        <v>12.7286</v>
      </c>
      <c r="M1819" s="208">
        <v>12.155799999999999</v>
      </c>
    </row>
    <row r="1820" spans="1:13" x14ac:dyDescent="0.25">
      <c r="A1820" s="280">
        <v>45001</v>
      </c>
      <c r="B1820" s="102">
        <v>19</v>
      </c>
      <c r="C1820" s="208">
        <v>268.60579999999999</v>
      </c>
      <c r="D1820" s="208">
        <v>46.062800000000003</v>
      </c>
      <c r="E1820" s="208">
        <v>0.81320000000000003</v>
      </c>
      <c r="F1820" s="208">
        <v>2.9380000000000002</v>
      </c>
      <c r="G1820" s="208">
        <v>8.5449999999999999</v>
      </c>
      <c r="H1820" s="208">
        <v>46.3688</v>
      </c>
      <c r="I1820" s="208">
        <v>16.9559</v>
      </c>
      <c r="J1820" s="208">
        <v>104.30200000000001</v>
      </c>
      <c r="K1820" s="208">
        <v>16.9358</v>
      </c>
      <c r="L1820" s="208">
        <v>13.338800000000001</v>
      </c>
      <c r="M1820" s="208">
        <v>12.345499999999999</v>
      </c>
    </row>
    <row r="1821" spans="1:13" x14ac:dyDescent="0.25">
      <c r="A1821" s="280">
        <v>45001</v>
      </c>
      <c r="B1821" s="102">
        <v>20</v>
      </c>
      <c r="C1821" s="208">
        <v>280.12329999999997</v>
      </c>
      <c r="D1821" s="208">
        <v>48.172600000000003</v>
      </c>
      <c r="E1821" s="208">
        <v>0.89700000000000002</v>
      </c>
      <c r="F1821" s="208">
        <v>3.609</v>
      </c>
      <c r="G1821" s="208">
        <v>9.4771000000000001</v>
      </c>
      <c r="H1821" s="208">
        <v>49.196899999999999</v>
      </c>
      <c r="I1821" s="208">
        <v>18.3596</v>
      </c>
      <c r="J1821" s="208">
        <v>104.32899999999999</v>
      </c>
      <c r="K1821" s="208">
        <v>18.673200000000001</v>
      </c>
      <c r="L1821" s="208">
        <v>14.4298</v>
      </c>
      <c r="M1821" s="208">
        <v>12.979100000000001</v>
      </c>
    </row>
    <row r="1822" spans="1:13" x14ac:dyDescent="0.25">
      <c r="A1822" s="280">
        <v>45001</v>
      </c>
      <c r="B1822" s="102">
        <v>21</v>
      </c>
      <c r="C1822" s="208">
        <v>279.70929999999998</v>
      </c>
      <c r="D1822" s="208">
        <v>48.684600000000003</v>
      </c>
      <c r="E1822" s="208">
        <v>0.92649999999999999</v>
      </c>
      <c r="F1822" s="208">
        <v>3.6655000000000002</v>
      </c>
      <c r="G1822" s="208">
        <v>9.5936000000000003</v>
      </c>
      <c r="H1822" s="208">
        <v>48.973599999999998</v>
      </c>
      <c r="I1822" s="208">
        <v>18.315799999999999</v>
      </c>
      <c r="J1822" s="208">
        <v>103.1031</v>
      </c>
      <c r="K1822" s="208">
        <v>19.247399999999999</v>
      </c>
      <c r="L1822" s="208">
        <v>14.214499999999999</v>
      </c>
      <c r="M1822" s="208">
        <v>12.9847</v>
      </c>
    </row>
    <row r="1823" spans="1:13" x14ac:dyDescent="0.25">
      <c r="A1823" s="280">
        <v>45001</v>
      </c>
      <c r="B1823" s="102">
        <v>22</v>
      </c>
      <c r="C1823" s="208">
        <v>269.0917</v>
      </c>
      <c r="D1823" s="208">
        <v>46.826300000000003</v>
      </c>
      <c r="E1823" s="208">
        <v>0.8851</v>
      </c>
      <c r="F1823" s="208">
        <v>3.4582999999999999</v>
      </c>
      <c r="G1823" s="208">
        <v>9.2097999999999995</v>
      </c>
      <c r="H1823" s="208">
        <v>46.764899999999997</v>
      </c>
      <c r="I1823" s="208">
        <v>17.308</v>
      </c>
      <c r="J1823" s="208">
        <v>99.695400000000006</v>
      </c>
      <c r="K1823" s="208">
        <v>18.513300000000001</v>
      </c>
      <c r="L1823" s="208">
        <v>14.287800000000001</v>
      </c>
      <c r="M1823" s="208">
        <v>12.142799999999999</v>
      </c>
    </row>
    <row r="1824" spans="1:13" x14ac:dyDescent="0.25">
      <c r="A1824" s="280">
        <v>45001</v>
      </c>
      <c r="B1824" s="102">
        <v>23</v>
      </c>
      <c r="C1824" s="208">
        <v>252.3562</v>
      </c>
      <c r="D1824" s="208">
        <v>43.614199999999997</v>
      </c>
      <c r="E1824" s="208">
        <v>0.84089999999999998</v>
      </c>
      <c r="F1824" s="208">
        <v>3.1562000000000001</v>
      </c>
      <c r="G1824" s="208">
        <v>8.4377999999999993</v>
      </c>
      <c r="H1824" s="208">
        <v>43.168199999999999</v>
      </c>
      <c r="I1824" s="208">
        <v>15.802</v>
      </c>
      <c r="J1824" s="208">
        <v>93.939499999999995</v>
      </c>
      <c r="K1824" s="208">
        <v>17.509799999999998</v>
      </c>
      <c r="L1824" s="208">
        <v>14.663399999999999</v>
      </c>
      <c r="M1824" s="208">
        <v>11.2242</v>
      </c>
    </row>
    <row r="1825" spans="1:13" x14ac:dyDescent="0.25">
      <c r="A1825" s="280">
        <v>45001</v>
      </c>
      <c r="B1825" s="102">
        <v>24</v>
      </c>
      <c r="C1825" s="208">
        <v>236.9188</v>
      </c>
      <c r="D1825" s="208">
        <v>40.401000000000003</v>
      </c>
      <c r="E1825" s="208">
        <v>0.75480000000000003</v>
      </c>
      <c r="F1825" s="208">
        <v>2.8418000000000001</v>
      </c>
      <c r="G1825" s="208">
        <v>7.7439999999999998</v>
      </c>
      <c r="H1825" s="208">
        <v>39.980400000000003</v>
      </c>
      <c r="I1825" s="208">
        <v>14.444800000000001</v>
      </c>
      <c r="J1825" s="208">
        <v>89.122</v>
      </c>
      <c r="K1825" s="208">
        <v>16.690100000000001</v>
      </c>
      <c r="L1825" s="208">
        <v>14.592599999999999</v>
      </c>
      <c r="M1825" s="208">
        <v>10.347300000000001</v>
      </c>
    </row>
    <row r="1826" spans="1:13" x14ac:dyDescent="0.25">
      <c r="A1826" s="280">
        <v>45002</v>
      </c>
      <c r="B1826" s="102">
        <v>1</v>
      </c>
      <c r="C1826" s="208">
        <v>224.8338</v>
      </c>
      <c r="D1826" s="208">
        <v>37.231000000000002</v>
      </c>
      <c r="E1826" s="208">
        <v>0.69979999999999998</v>
      </c>
      <c r="F1826" s="208">
        <v>2.6271</v>
      </c>
      <c r="G1826" s="208">
        <v>7.2794999999999996</v>
      </c>
      <c r="H1826" s="208">
        <v>37.453899999999997</v>
      </c>
      <c r="I1826" s="208">
        <v>13.4947</v>
      </c>
      <c r="J1826" s="208">
        <v>85.458200000000005</v>
      </c>
      <c r="K1826" s="208">
        <v>16.465399999999999</v>
      </c>
      <c r="L1826" s="208">
        <v>14.365399999999999</v>
      </c>
      <c r="M1826" s="208">
        <v>9.7588000000000008</v>
      </c>
    </row>
    <row r="1827" spans="1:13" x14ac:dyDescent="0.25">
      <c r="A1827" s="280">
        <v>45002</v>
      </c>
      <c r="B1827" s="102">
        <v>2</v>
      </c>
      <c r="C1827" s="208">
        <v>218.27250000000001</v>
      </c>
      <c r="D1827" s="208">
        <v>35.480699999999999</v>
      </c>
      <c r="E1827" s="208">
        <v>0.69720000000000004</v>
      </c>
      <c r="F1827" s="208">
        <v>2.5274999999999999</v>
      </c>
      <c r="G1827" s="208">
        <v>7.1199000000000003</v>
      </c>
      <c r="H1827" s="208">
        <v>36.751899999999999</v>
      </c>
      <c r="I1827" s="208">
        <v>12.9978</v>
      </c>
      <c r="J1827" s="208">
        <v>82.647800000000004</v>
      </c>
      <c r="K1827" s="208">
        <v>16.482900000000001</v>
      </c>
      <c r="L1827" s="208">
        <v>13.9802</v>
      </c>
      <c r="M1827" s="208">
        <v>9.5866000000000007</v>
      </c>
    </row>
    <row r="1828" spans="1:13" x14ac:dyDescent="0.25">
      <c r="A1828" s="280">
        <v>45002</v>
      </c>
      <c r="B1828" s="102">
        <v>3</v>
      </c>
      <c r="C1828" s="208">
        <v>214.60409999999999</v>
      </c>
      <c r="D1828" s="208">
        <v>34.326999999999998</v>
      </c>
      <c r="E1828" s="208">
        <v>0.68189999999999995</v>
      </c>
      <c r="F1828" s="208">
        <v>2.4662999999999999</v>
      </c>
      <c r="G1828" s="208">
        <v>6.9752000000000001</v>
      </c>
      <c r="H1828" s="208">
        <v>36.732399999999998</v>
      </c>
      <c r="I1828" s="208">
        <v>12.729799999999999</v>
      </c>
      <c r="J1828" s="208">
        <v>81.037999999999997</v>
      </c>
      <c r="K1828" s="208">
        <v>16.7136</v>
      </c>
      <c r="L1828" s="208">
        <v>13.424099999999999</v>
      </c>
      <c r="M1828" s="208">
        <v>9.5158000000000005</v>
      </c>
    </row>
    <row r="1829" spans="1:13" x14ac:dyDescent="0.25">
      <c r="A1829" s="280">
        <v>45002</v>
      </c>
      <c r="B1829" s="102">
        <v>4</v>
      </c>
      <c r="C1829" s="208">
        <v>214.50110000000001</v>
      </c>
      <c r="D1829" s="208">
        <v>33.972999999999999</v>
      </c>
      <c r="E1829" s="208">
        <v>0.67459999999999998</v>
      </c>
      <c r="F1829" s="208">
        <v>2.5144000000000002</v>
      </c>
      <c r="G1829" s="208">
        <v>7.0533999999999999</v>
      </c>
      <c r="H1829" s="208">
        <v>36.489600000000003</v>
      </c>
      <c r="I1829" s="208">
        <v>12.6524</v>
      </c>
      <c r="J1829" s="208">
        <v>80.896000000000001</v>
      </c>
      <c r="K1829" s="208">
        <v>17.059799999999999</v>
      </c>
      <c r="L1829" s="208">
        <v>13.539400000000001</v>
      </c>
      <c r="M1829" s="208">
        <v>9.6485000000000003</v>
      </c>
    </row>
    <row r="1830" spans="1:13" x14ac:dyDescent="0.25">
      <c r="A1830" s="280">
        <v>45002</v>
      </c>
      <c r="B1830" s="102">
        <v>5</v>
      </c>
      <c r="C1830" s="208">
        <v>221.57159999999999</v>
      </c>
      <c r="D1830" s="208">
        <v>34.831099999999999</v>
      </c>
      <c r="E1830" s="208">
        <v>0.69669999999999999</v>
      </c>
      <c r="F1830" s="208">
        <v>2.6145999999999998</v>
      </c>
      <c r="G1830" s="208">
        <v>7.1886000000000001</v>
      </c>
      <c r="H1830" s="208">
        <v>37.950899999999997</v>
      </c>
      <c r="I1830" s="208">
        <v>12.972899999999999</v>
      </c>
      <c r="J1830" s="208">
        <v>82.95</v>
      </c>
      <c r="K1830" s="208">
        <v>17.895</v>
      </c>
      <c r="L1830" s="208">
        <v>14.349</v>
      </c>
      <c r="M1830" s="208">
        <v>10.1228</v>
      </c>
    </row>
    <row r="1831" spans="1:13" x14ac:dyDescent="0.25">
      <c r="A1831" s="280">
        <v>45002</v>
      </c>
      <c r="B1831" s="102">
        <v>6</v>
      </c>
      <c r="C1831" s="208">
        <v>236.78460000000001</v>
      </c>
      <c r="D1831" s="208">
        <v>36.884700000000002</v>
      </c>
      <c r="E1831" s="208">
        <v>0.72970000000000002</v>
      </c>
      <c r="F1831" s="208">
        <v>2.9592000000000001</v>
      </c>
      <c r="G1831" s="208">
        <v>8.0088000000000008</v>
      </c>
      <c r="H1831" s="208">
        <v>41.768900000000002</v>
      </c>
      <c r="I1831" s="208">
        <v>13.9274</v>
      </c>
      <c r="J1831" s="208">
        <v>87.710599999999999</v>
      </c>
      <c r="K1831" s="208">
        <v>19.111999999999998</v>
      </c>
      <c r="L1831" s="208">
        <v>14.680400000000001</v>
      </c>
      <c r="M1831" s="208">
        <v>11.0029</v>
      </c>
    </row>
    <row r="1832" spans="1:13" x14ac:dyDescent="0.25">
      <c r="A1832" s="280">
        <v>45002</v>
      </c>
      <c r="B1832" s="102">
        <v>7</v>
      </c>
      <c r="C1832" s="208">
        <v>261.13580000000002</v>
      </c>
      <c r="D1832" s="208">
        <v>41.880899999999997</v>
      </c>
      <c r="E1832" s="208">
        <v>0.8518</v>
      </c>
      <c r="F1832" s="208">
        <v>3.3677999999999999</v>
      </c>
      <c r="G1832" s="208">
        <v>9.1603999999999992</v>
      </c>
      <c r="H1832" s="208">
        <v>46.327599999999997</v>
      </c>
      <c r="I1832" s="208">
        <v>15.389799999999999</v>
      </c>
      <c r="J1832" s="208">
        <v>96.433800000000005</v>
      </c>
      <c r="K1832" s="208">
        <v>20.550699999999999</v>
      </c>
      <c r="L1832" s="208">
        <v>14.7933</v>
      </c>
      <c r="M1832" s="208">
        <v>12.3797</v>
      </c>
    </row>
    <row r="1833" spans="1:13" x14ac:dyDescent="0.25">
      <c r="A1833" s="280">
        <v>45002</v>
      </c>
      <c r="B1833" s="102">
        <v>8</v>
      </c>
      <c r="C1833" s="208">
        <v>282.57409999999999</v>
      </c>
      <c r="D1833" s="208">
        <v>47.3703</v>
      </c>
      <c r="E1833" s="208">
        <v>0.86339999999999995</v>
      </c>
      <c r="F1833" s="208">
        <v>3.9459</v>
      </c>
      <c r="G1833" s="208">
        <v>10.4192</v>
      </c>
      <c r="H1833" s="208">
        <v>49.106900000000003</v>
      </c>
      <c r="I1833" s="208">
        <v>15.929500000000001</v>
      </c>
      <c r="J1833" s="208">
        <v>105.67189999999999</v>
      </c>
      <c r="K1833" s="208">
        <v>21.663900000000002</v>
      </c>
      <c r="L1833" s="208">
        <v>13.837</v>
      </c>
      <c r="M1833" s="208">
        <v>13.7661</v>
      </c>
    </row>
    <row r="1834" spans="1:13" x14ac:dyDescent="0.25">
      <c r="A1834" s="280">
        <v>45002</v>
      </c>
      <c r="B1834" s="102">
        <v>9</v>
      </c>
      <c r="C1834" s="208">
        <v>285.37490000000003</v>
      </c>
      <c r="D1834" s="208">
        <v>48.070799999999998</v>
      </c>
      <c r="E1834" s="208">
        <v>0.81769999999999998</v>
      </c>
      <c r="F1834" s="208">
        <v>3.5922999999999998</v>
      </c>
      <c r="G1834" s="208">
        <v>10.158300000000001</v>
      </c>
      <c r="H1834" s="208">
        <v>50.410400000000003</v>
      </c>
      <c r="I1834" s="208">
        <v>16.0075</v>
      </c>
      <c r="J1834" s="208">
        <v>108.9344</v>
      </c>
      <c r="K1834" s="208">
        <v>19.868500000000001</v>
      </c>
      <c r="L1834" s="208">
        <v>13.3606</v>
      </c>
      <c r="M1834" s="208">
        <v>14.154400000000001</v>
      </c>
    </row>
    <row r="1835" spans="1:13" x14ac:dyDescent="0.25">
      <c r="A1835" s="280">
        <v>45002</v>
      </c>
      <c r="B1835" s="102">
        <v>10</v>
      </c>
      <c r="C1835" s="208">
        <v>279.40620000000001</v>
      </c>
      <c r="D1835" s="208">
        <v>47.828400000000002</v>
      </c>
      <c r="E1835" s="208">
        <v>1.1021000000000001</v>
      </c>
      <c r="F1835" s="208">
        <v>2.8555999999999999</v>
      </c>
      <c r="G1835" s="208">
        <v>8.8382000000000005</v>
      </c>
      <c r="H1835" s="208">
        <v>49.206800000000001</v>
      </c>
      <c r="I1835" s="208">
        <v>16.052600000000002</v>
      </c>
      <c r="J1835" s="208">
        <v>108.6354</v>
      </c>
      <c r="K1835" s="208">
        <v>17.586300000000001</v>
      </c>
      <c r="L1835" s="208">
        <v>13.523999999999999</v>
      </c>
      <c r="M1835" s="208">
        <v>13.7768</v>
      </c>
    </row>
    <row r="1836" spans="1:13" x14ac:dyDescent="0.25">
      <c r="A1836" s="280">
        <v>45002</v>
      </c>
      <c r="B1836" s="102">
        <v>11</v>
      </c>
      <c r="C1836" s="208">
        <v>270.70819999999998</v>
      </c>
      <c r="D1836" s="208">
        <v>46.063400000000001</v>
      </c>
      <c r="E1836" s="208">
        <v>1.4932000000000001</v>
      </c>
      <c r="F1836" s="208">
        <v>2.7347000000000001</v>
      </c>
      <c r="G1836" s="208">
        <v>7.4634999999999998</v>
      </c>
      <c r="H1836" s="208">
        <v>47.402900000000002</v>
      </c>
      <c r="I1836" s="208">
        <v>15.945399999999999</v>
      </c>
      <c r="J1836" s="208">
        <v>106.9147</v>
      </c>
      <c r="K1836" s="208">
        <v>16.0075</v>
      </c>
      <c r="L1836" s="208">
        <v>13.415100000000001</v>
      </c>
      <c r="M1836" s="208">
        <v>13.267799999999999</v>
      </c>
    </row>
    <row r="1837" spans="1:13" x14ac:dyDescent="0.25">
      <c r="A1837" s="280">
        <v>45002</v>
      </c>
      <c r="B1837" s="102">
        <v>12</v>
      </c>
      <c r="C1837" s="208">
        <v>262.42259999999999</v>
      </c>
      <c r="D1837" s="208">
        <v>45.193399999999997</v>
      </c>
      <c r="E1837" s="208">
        <v>1.3928</v>
      </c>
      <c r="F1837" s="208">
        <v>2.4455</v>
      </c>
      <c r="G1837" s="208">
        <v>6.4581999999999997</v>
      </c>
      <c r="H1837" s="208">
        <v>45.400500000000001</v>
      </c>
      <c r="I1837" s="208">
        <v>15.8377</v>
      </c>
      <c r="J1837" s="208">
        <v>105.002</v>
      </c>
      <c r="K1837" s="208">
        <v>14.8973</v>
      </c>
      <c r="L1837" s="208">
        <v>13.0932</v>
      </c>
      <c r="M1837" s="208">
        <v>12.702</v>
      </c>
    </row>
    <row r="1838" spans="1:13" x14ac:dyDescent="0.25">
      <c r="A1838" s="280">
        <v>45002</v>
      </c>
      <c r="B1838" s="102">
        <v>13</v>
      </c>
      <c r="C1838" s="208">
        <v>255.25059999999999</v>
      </c>
      <c r="D1838" s="208">
        <v>44.006900000000002</v>
      </c>
      <c r="E1838" s="208">
        <v>1.3184</v>
      </c>
      <c r="F1838" s="208">
        <v>2.4643000000000002</v>
      </c>
      <c r="G1838" s="208">
        <v>5.7065000000000001</v>
      </c>
      <c r="H1838" s="208">
        <v>44.124400000000001</v>
      </c>
      <c r="I1838" s="208">
        <v>15.744400000000001</v>
      </c>
      <c r="J1838" s="208">
        <v>103.1063</v>
      </c>
      <c r="K1838" s="208">
        <v>14.0105</v>
      </c>
      <c r="L1838" s="208">
        <v>12.572800000000001</v>
      </c>
      <c r="M1838" s="208">
        <v>12.196099999999999</v>
      </c>
    </row>
    <row r="1839" spans="1:13" x14ac:dyDescent="0.25">
      <c r="A1839" s="280">
        <v>45002</v>
      </c>
      <c r="B1839" s="102">
        <v>14</v>
      </c>
      <c r="C1839" s="208">
        <v>251.20670000000001</v>
      </c>
      <c r="D1839" s="208">
        <v>42.961799999999997</v>
      </c>
      <c r="E1839" s="208">
        <v>1.5129999999999999</v>
      </c>
      <c r="F1839" s="208">
        <v>2.3492000000000002</v>
      </c>
      <c r="G1839" s="208">
        <v>5.1473000000000004</v>
      </c>
      <c r="H1839" s="208">
        <v>43.020099999999999</v>
      </c>
      <c r="I1839" s="208">
        <v>15.490500000000001</v>
      </c>
      <c r="J1839" s="208">
        <v>102.6808</v>
      </c>
      <c r="K1839" s="208">
        <v>13.186400000000001</v>
      </c>
      <c r="L1839" s="208">
        <v>12.886100000000001</v>
      </c>
      <c r="M1839" s="208">
        <v>11.971500000000001</v>
      </c>
    </row>
    <row r="1840" spans="1:13" x14ac:dyDescent="0.25">
      <c r="A1840" s="280">
        <v>45002</v>
      </c>
      <c r="B1840" s="102">
        <v>15</v>
      </c>
      <c r="C1840" s="208">
        <v>251.11920000000001</v>
      </c>
      <c r="D1840" s="208">
        <v>43.2014</v>
      </c>
      <c r="E1840" s="208">
        <v>1.2359</v>
      </c>
      <c r="F1840" s="208">
        <v>2.3409</v>
      </c>
      <c r="G1840" s="208">
        <v>5.8891999999999998</v>
      </c>
      <c r="H1840" s="208">
        <v>42.133400000000002</v>
      </c>
      <c r="I1840" s="208">
        <v>15.406599999999999</v>
      </c>
      <c r="J1840" s="208">
        <v>103.235</v>
      </c>
      <c r="K1840" s="208">
        <v>12.6471</v>
      </c>
      <c r="L1840" s="208">
        <v>13.0411</v>
      </c>
      <c r="M1840" s="208">
        <v>11.9886</v>
      </c>
    </row>
    <row r="1841" spans="1:13" x14ac:dyDescent="0.25">
      <c r="A1841" s="280">
        <v>45002</v>
      </c>
      <c r="B1841" s="102">
        <v>16</v>
      </c>
      <c r="C1841" s="208">
        <v>249.3468</v>
      </c>
      <c r="D1841" s="208">
        <v>42.011800000000001</v>
      </c>
      <c r="E1841" s="208">
        <v>0.71409999999999996</v>
      </c>
      <c r="F1841" s="208">
        <v>2.4247999999999998</v>
      </c>
      <c r="G1841" s="208">
        <v>5.8978000000000002</v>
      </c>
      <c r="H1841" s="208">
        <v>42.210700000000003</v>
      </c>
      <c r="I1841" s="208">
        <v>15.5222</v>
      </c>
      <c r="J1841" s="208">
        <v>102.64190000000001</v>
      </c>
      <c r="K1841" s="208">
        <v>12.4335</v>
      </c>
      <c r="L1841" s="208">
        <v>13.364699999999999</v>
      </c>
      <c r="M1841" s="208">
        <v>12.125299999999999</v>
      </c>
    </row>
    <row r="1842" spans="1:13" x14ac:dyDescent="0.25">
      <c r="A1842" s="280">
        <v>45002</v>
      </c>
      <c r="B1842" s="102">
        <v>17</v>
      </c>
      <c r="C1842" s="208">
        <v>252.91059999999999</v>
      </c>
      <c r="D1842" s="208">
        <v>43.3307</v>
      </c>
      <c r="E1842" s="208">
        <v>0.73919999999999997</v>
      </c>
      <c r="F1842" s="208">
        <v>2.5358999999999998</v>
      </c>
      <c r="G1842" s="208">
        <v>6.5384000000000002</v>
      </c>
      <c r="H1842" s="208">
        <v>43.2288</v>
      </c>
      <c r="I1842" s="208">
        <v>15.597799999999999</v>
      </c>
      <c r="J1842" s="208">
        <v>102.55670000000001</v>
      </c>
      <c r="K1842" s="208">
        <v>13.263400000000001</v>
      </c>
      <c r="L1842" s="208">
        <v>13.1539</v>
      </c>
      <c r="M1842" s="208">
        <v>11.9658</v>
      </c>
    </row>
    <row r="1843" spans="1:13" x14ac:dyDescent="0.25">
      <c r="A1843" s="280">
        <v>45002</v>
      </c>
      <c r="B1843" s="102">
        <v>18</v>
      </c>
      <c r="C1843" s="208">
        <v>258.51</v>
      </c>
      <c r="D1843" s="208">
        <v>43.677500000000002</v>
      </c>
      <c r="E1843" s="208">
        <v>0.78380000000000005</v>
      </c>
      <c r="F1843" s="208">
        <v>2.8323999999999998</v>
      </c>
      <c r="G1843" s="208">
        <v>7.5114000000000001</v>
      </c>
      <c r="H1843" s="208">
        <v>44.538800000000002</v>
      </c>
      <c r="I1843" s="208">
        <v>16.029900000000001</v>
      </c>
      <c r="J1843" s="208">
        <v>104.0162</v>
      </c>
      <c r="K1843" s="208">
        <v>15.4587</v>
      </c>
      <c r="L1843" s="208">
        <v>11.758900000000001</v>
      </c>
      <c r="M1843" s="208">
        <v>11.9024</v>
      </c>
    </row>
    <row r="1844" spans="1:13" x14ac:dyDescent="0.25">
      <c r="A1844" s="280">
        <v>45002</v>
      </c>
      <c r="B1844" s="102">
        <v>19</v>
      </c>
      <c r="C1844" s="208">
        <v>261.8356</v>
      </c>
      <c r="D1844" s="208">
        <v>44.331200000000003</v>
      </c>
      <c r="E1844" s="208">
        <v>0.81089999999999995</v>
      </c>
      <c r="F1844" s="208">
        <v>3.0514000000000001</v>
      </c>
      <c r="G1844" s="208">
        <v>8.3688000000000002</v>
      </c>
      <c r="H1844" s="208">
        <v>44.918599999999998</v>
      </c>
      <c r="I1844" s="208">
        <v>16.549299999999999</v>
      </c>
      <c r="J1844" s="208">
        <v>102.4593</v>
      </c>
      <c r="K1844" s="208">
        <v>16.8628</v>
      </c>
      <c r="L1844" s="208">
        <v>12.5724</v>
      </c>
      <c r="M1844" s="208">
        <v>11.9109</v>
      </c>
    </row>
    <row r="1845" spans="1:13" x14ac:dyDescent="0.25">
      <c r="A1845" s="280">
        <v>45002</v>
      </c>
      <c r="B1845" s="102">
        <v>20</v>
      </c>
      <c r="C1845" s="208">
        <v>269.78489999999999</v>
      </c>
      <c r="D1845" s="208">
        <v>46.235500000000002</v>
      </c>
      <c r="E1845" s="208">
        <v>0.874</v>
      </c>
      <c r="F1845" s="208">
        <v>3.5015999999999998</v>
      </c>
      <c r="G1845" s="208">
        <v>9.0698000000000008</v>
      </c>
      <c r="H1845" s="208">
        <v>47.137799999999999</v>
      </c>
      <c r="I1845" s="208">
        <v>17.738399999999999</v>
      </c>
      <c r="J1845" s="208">
        <v>101.3322</v>
      </c>
      <c r="K1845" s="208">
        <v>17.9086</v>
      </c>
      <c r="L1845" s="208">
        <v>13.673299999999999</v>
      </c>
      <c r="M1845" s="208">
        <v>12.313700000000001</v>
      </c>
    </row>
    <row r="1846" spans="1:13" x14ac:dyDescent="0.25">
      <c r="A1846" s="280">
        <v>45002</v>
      </c>
      <c r="B1846" s="102">
        <v>21</v>
      </c>
      <c r="C1846" s="208">
        <v>268.80959999999999</v>
      </c>
      <c r="D1846" s="208">
        <v>46.702199999999998</v>
      </c>
      <c r="E1846" s="208">
        <v>0.85960000000000003</v>
      </c>
      <c r="F1846" s="208">
        <v>3.4733000000000001</v>
      </c>
      <c r="G1846" s="208">
        <v>9.1881000000000004</v>
      </c>
      <c r="H1846" s="208">
        <v>47.234900000000003</v>
      </c>
      <c r="I1846" s="208">
        <v>17.729500000000002</v>
      </c>
      <c r="J1846" s="208">
        <v>99.438100000000006</v>
      </c>
      <c r="K1846" s="208">
        <v>18.328099999999999</v>
      </c>
      <c r="L1846" s="208">
        <v>13.6333</v>
      </c>
      <c r="M1846" s="208">
        <v>12.2225</v>
      </c>
    </row>
    <row r="1847" spans="1:13" x14ac:dyDescent="0.25">
      <c r="A1847" s="280">
        <v>45002</v>
      </c>
      <c r="B1847" s="102">
        <v>22</v>
      </c>
      <c r="C1847" s="208">
        <v>259.17230000000001</v>
      </c>
      <c r="D1847" s="208">
        <v>45.257199999999997</v>
      </c>
      <c r="E1847" s="208">
        <v>0.87109999999999999</v>
      </c>
      <c r="F1847" s="208">
        <v>3.3064</v>
      </c>
      <c r="G1847" s="208">
        <v>8.9187999999999992</v>
      </c>
      <c r="H1847" s="208">
        <v>45.254600000000003</v>
      </c>
      <c r="I1847" s="208">
        <v>16.846900000000002</v>
      </c>
      <c r="J1847" s="208">
        <v>95.728200000000001</v>
      </c>
      <c r="K1847" s="208">
        <v>17.760100000000001</v>
      </c>
      <c r="L1847" s="208">
        <v>13.613799999999999</v>
      </c>
      <c r="M1847" s="208">
        <v>11.6152</v>
      </c>
    </row>
    <row r="1848" spans="1:13" x14ac:dyDescent="0.25">
      <c r="A1848" s="280">
        <v>45002</v>
      </c>
      <c r="B1848" s="102">
        <v>23</v>
      </c>
      <c r="C1848" s="208">
        <v>244.87989999999999</v>
      </c>
      <c r="D1848" s="208">
        <v>42.574300000000001</v>
      </c>
      <c r="E1848" s="208">
        <v>0.80100000000000005</v>
      </c>
      <c r="F1848" s="208">
        <v>3.1128999999999998</v>
      </c>
      <c r="G1848" s="208">
        <v>8.3223000000000003</v>
      </c>
      <c r="H1848" s="208">
        <v>41.476500000000001</v>
      </c>
      <c r="I1848" s="208">
        <v>15.745699999999999</v>
      </c>
      <c r="J1848" s="208">
        <v>91.009299999999996</v>
      </c>
      <c r="K1848" s="208">
        <v>16.8706</v>
      </c>
      <c r="L1848" s="208">
        <v>13.9803</v>
      </c>
      <c r="M1848" s="208">
        <v>10.987</v>
      </c>
    </row>
    <row r="1849" spans="1:13" x14ac:dyDescent="0.25">
      <c r="A1849" s="280">
        <v>45002</v>
      </c>
      <c r="B1849" s="102">
        <v>24</v>
      </c>
      <c r="C1849" s="208">
        <v>231.16919999999999</v>
      </c>
      <c r="D1849" s="208">
        <v>39.202300000000001</v>
      </c>
      <c r="E1849" s="208">
        <v>0.75509999999999999</v>
      </c>
      <c r="F1849" s="208">
        <v>2.9257</v>
      </c>
      <c r="G1849" s="208">
        <v>7.6074000000000002</v>
      </c>
      <c r="H1849" s="208">
        <v>38.680300000000003</v>
      </c>
      <c r="I1849" s="208">
        <v>14.646100000000001</v>
      </c>
      <c r="J1849" s="208">
        <v>86.754999999999995</v>
      </c>
      <c r="K1849" s="208">
        <v>16.363700000000001</v>
      </c>
      <c r="L1849" s="208">
        <v>13.8574</v>
      </c>
      <c r="M1849" s="208">
        <v>10.376200000000001</v>
      </c>
    </row>
    <row r="1850" spans="1:13" x14ac:dyDescent="0.25">
      <c r="A1850" s="280">
        <v>45003</v>
      </c>
      <c r="B1850" s="102">
        <v>1</v>
      </c>
      <c r="C1850" s="208">
        <v>220.29239999999999</v>
      </c>
      <c r="D1850" s="208">
        <v>36.682099999999998</v>
      </c>
      <c r="E1850" s="208">
        <v>0.71250000000000002</v>
      </c>
      <c r="F1850" s="208">
        <v>2.7037</v>
      </c>
      <c r="G1850" s="208">
        <v>7.1769999999999996</v>
      </c>
      <c r="H1850" s="208">
        <v>36.1584</v>
      </c>
      <c r="I1850" s="208">
        <v>13.626899999999999</v>
      </c>
      <c r="J1850" s="208">
        <v>83.647900000000007</v>
      </c>
      <c r="K1850" s="208">
        <v>16.079899999999999</v>
      </c>
      <c r="L1850" s="208">
        <v>13.7536</v>
      </c>
      <c r="M1850" s="208">
        <v>9.7504000000000008</v>
      </c>
    </row>
    <row r="1851" spans="1:13" x14ac:dyDescent="0.25">
      <c r="A1851" s="280">
        <v>45003</v>
      </c>
      <c r="B1851" s="102">
        <v>2</v>
      </c>
      <c r="C1851" s="208">
        <v>209.5899</v>
      </c>
      <c r="D1851" s="208">
        <v>34.490900000000003</v>
      </c>
      <c r="E1851" s="208">
        <v>0.7077</v>
      </c>
      <c r="F1851" s="208">
        <v>2.5535000000000001</v>
      </c>
      <c r="G1851" s="208">
        <v>6.7773000000000003</v>
      </c>
      <c r="H1851" s="208">
        <v>34.645099999999999</v>
      </c>
      <c r="I1851" s="208">
        <v>13.100300000000001</v>
      </c>
      <c r="J1851" s="208">
        <v>80.853800000000007</v>
      </c>
      <c r="K1851" s="208">
        <v>13.6922</v>
      </c>
      <c r="L1851" s="208">
        <v>13.250400000000001</v>
      </c>
      <c r="M1851" s="208">
        <v>9.5187000000000008</v>
      </c>
    </row>
    <row r="1852" spans="1:13" x14ac:dyDescent="0.25">
      <c r="A1852" s="280">
        <v>45003</v>
      </c>
      <c r="B1852" s="102">
        <v>3</v>
      </c>
      <c r="C1852" s="208">
        <v>205.63329999999999</v>
      </c>
      <c r="D1852" s="208">
        <v>33.288800000000002</v>
      </c>
      <c r="E1852" s="208">
        <v>0.70330000000000004</v>
      </c>
      <c r="F1852" s="208">
        <v>2.4870999999999999</v>
      </c>
      <c r="G1852" s="208">
        <v>6.6871</v>
      </c>
      <c r="H1852" s="208">
        <v>33.799700000000001</v>
      </c>
      <c r="I1852" s="208">
        <v>12.8154</v>
      </c>
      <c r="J1852" s="208">
        <v>79.278599999999997</v>
      </c>
      <c r="K1852" s="208">
        <v>14.1266</v>
      </c>
      <c r="L1852" s="208">
        <v>13.002599999999999</v>
      </c>
      <c r="M1852" s="208">
        <v>9.4441000000000006</v>
      </c>
    </row>
    <row r="1853" spans="1:13" x14ac:dyDescent="0.25">
      <c r="A1853" s="280">
        <v>45003</v>
      </c>
      <c r="B1853" s="102">
        <v>4</v>
      </c>
      <c r="C1853" s="208">
        <v>201.32939999999999</v>
      </c>
      <c r="D1853" s="208">
        <v>32.688899999999997</v>
      </c>
      <c r="E1853" s="208">
        <v>0.67720000000000002</v>
      </c>
      <c r="F1853" s="208">
        <v>2.5047000000000001</v>
      </c>
      <c r="G1853" s="208">
        <v>6.7114000000000003</v>
      </c>
      <c r="H1853" s="208">
        <v>33.254199999999997</v>
      </c>
      <c r="I1853" s="208">
        <v>12.6922</v>
      </c>
      <c r="J1853" s="208">
        <v>78.462400000000002</v>
      </c>
      <c r="K1853" s="208">
        <v>14.843299999999999</v>
      </c>
      <c r="L1853" s="208">
        <v>10.072800000000001</v>
      </c>
      <c r="M1853" s="208">
        <v>9.4222999999999999</v>
      </c>
    </row>
    <row r="1854" spans="1:13" x14ac:dyDescent="0.25">
      <c r="A1854" s="280">
        <v>45003</v>
      </c>
      <c r="B1854" s="102">
        <v>5</v>
      </c>
      <c r="C1854" s="208">
        <v>204.911</v>
      </c>
      <c r="D1854" s="208">
        <v>32.797899999999998</v>
      </c>
      <c r="E1854" s="208">
        <v>0.69679999999999997</v>
      </c>
      <c r="F1854" s="208">
        <v>2.5427</v>
      </c>
      <c r="G1854" s="208">
        <v>6.8419999999999996</v>
      </c>
      <c r="H1854" s="208">
        <v>33.383899999999997</v>
      </c>
      <c r="I1854" s="208">
        <v>12.8256</v>
      </c>
      <c r="J1854" s="208">
        <v>78.8005</v>
      </c>
      <c r="K1854" s="208">
        <v>16.9526</v>
      </c>
      <c r="L1854" s="208">
        <v>10.457700000000001</v>
      </c>
      <c r="M1854" s="208">
        <v>9.6113</v>
      </c>
    </row>
    <row r="1855" spans="1:13" x14ac:dyDescent="0.25">
      <c r="A1855" s="280">
        <v>45003</v>
      </c>
      <c r="B1855" s="102">
        <v>6</v>
      </c>
      <c r="C1855" s="208">
        <v>210.58080000000001</v>
      </c>
      <c r="D1855" s="208">
        <v>33.537199999999999</v>
      </c>
      <c r="E1855" s="208">
        <v>0.70699999999999996</v>
      </c>
      <c r="F1855" s="208">
        <v>2.7069999999999999</v>
      </c>
      <c r="G1855" s="208">
        <v>7.2245999999999997</v>
      </c>
      <c r="H1855" s="208">
        <v>34.235700000000001</v>
      </c>
      <c r="I1855" s="208">
        <v>13.170999999999999</v>
      </c>
      <c r="J1855" s="208">
        <v>80.465999999999994</v>
      </c>
      <c r="K1855" s="208">
        <v>17.755099999999999</v>
      </c>
      <c r="L1855" s="208">
        <v>10.8222</v>
      </c>
      <c r="M1855" s="208">
        <v>9.9550000000000001</v>
      </c>
    </row>
    <row r="1856" spans="1:13" x14ac:dyDescent="0.25">
      <c r="A1856" s="280">
        <v>45003</v>
      </c>
      <c r="B1856" s="102">
        <v>7</v>
      </c>
      <c r="C1856" s="208">
        <v>220.6523</v>
      </c>
      <c r="D1856" s="208">
        <v>35.603200000000001</v>
      </c>
      <c r="E1856" s="208">
        <v>0.83830000000000005</v>
      </c>
      <c r="F1856" s="208">
        <v>2.9601000000000002</v>
      </c>
      <c r="G1856" s="208">
        <v>7.7605000000000004</v>
      </c>
      <c r="H1856" s="208">
        <v>35.602499999999999</v>
      </c>
      <c r="I1856" s="208">
        <v>13.9201</v>
      </c>
      <c r="J1856" s="208">
        <v>83.518199999999993</v>
      </c>
      <c r="K1856" s="208">
        <v>18.834800000000001</v>
      </c>
      <c r="L1856" s="208">
        <v>10.9779</v>
      </c>
      <c r="M1856" s="208">
        <v>10.636699999999999</v>
      </c>
    </row>
    <row r="1857" spans="1:13" x14ac:dyDescent="0.25">
      <c r="A1857" s="280">
        <v>45003</v>
      </c>
      <c r="B1857" s="102">
        <v>8</v>
      </c>
      <c r="C1857" s="208">
        <v>228.32769999999999</v>
      </c>
      <c r="D1857" s="208">
        <v>37.997199999999999</v>
      </c>
      <c r="E1857" s="208">
        <v>1.5371999999999999</v>
      </c>
      <c r="F1857" s="208">
        <v>3.3767999999999998</v>
      </c>
      <c r="G1857" s="208">
        <v>8.2114999999999991</v>
      </c>
      <c r="H1857" s="208">
        <v>35.6571</v>
      </c>
      <c r="I1857" s="208">
        <v>13.967499999999999</v>
      </c>
      <c r="J1857" s="208">
        <v>86.343000000000004</v>
      </c>
      <c r="K1857" s="208">
        <v>19.8231</v>
      </c>
      <c r="L1857" s="208">
        <v>10.202400000000001</v>
      </c>
      <c r="M1857" s="208">
        <v>11.2119</v>
      </c>
    </row>
    <row r="1858" spans="1:13" x14ac:dyDescent="0.25">
      <c r="A1858" s="280">
        <v>45003</v>
      </c>
      <c r="B1858" s="102">
        <v>9</v>
      </c>
      <c r="C1858" s="208">
        <v>232.46709999999999</v>
      </c>
      <c r="D1858" s="208">
        <v>39.424700000000001</v>
      </c>
      <c r="E1858" s="208">
        <v>1.6279999999999999</v>
      </c>
      <c r="F1858" s="208">
        <v>2.9531000000000001</v>
      </c>
      <c r="G1858" s="208">
        <v>8.0276999999999994</v>
      </c>
      <c r="H1858" s="208">
        <v>36.2973</v>
      </c>
      <c r="I1858" s="208">
        <v>14.1724</v>
      </c>
      <c r="J1858" s="208">
        <v>87.283600000000007</v>
      </c>
      <c r="K1858" s="208">
        <v>18.522600000000001</v>
      </c>
      <c r="L1858" s="208">
        <v>12.343500000000001</v>
      </c>
      <c r="M1858" s="208">
        <v>11.8142</v>
      </c>
    </row>
    <row r="1859" spans="1:13" x14ac:dyDescent="0.25">
      <c r="A1859" s="280">
        <v>45003</v>
      </c>
      <c r="B1859" s="102">
        <v>10</v>
      </c>
      <c r="C1859" s="208">
        <v>232.3646</v>
      </c>
      <c r="D1859" s="208">
        <v>39.665500000000002</v>
      </c>
      <c r="E1859" s="208">
        <v>1.6339999999999999</v>
      </c>
      <c r="F1859" s="208">
        <v>2.6301000000000001</v>
      </c>
      <c r="G1859" s="208">
        <v>7.6683000000000003</v>
      </c>
      <c r="H1859" s="208">
        <v>36.487299999999998</v>
      </c>
      <c r="I1859" s="208">
        <v>14.455399999999999</v>
      </c>
      <c r="J1859" s="208">
        <v>87.763599999999997</v>
      </c>
      <c r="K1859" s="208">
        <v>16.697500000000002</v>
      </c>
      <c r="L1859" s="208">
        <v>12.998100000000001</v>
      </c>
      <c r="M1859" s="208">
        <v>12.364800000000001</v>
      </c>
    </row>
    <row r="1860" spans="1:13" x14ac:dyDescent="0.25">
      <c r="A1860" s="280">
        <v>45003</v>
      </c>
      <c r="B1860" s="102">
        <v>11</v>
      </c>
      <c r="C1860" s="208">
        <v>230.4409</v>
      </c>
      <c r="D1860" s="208">
        <v>39.744100000000003</v>
      </c>
      <c r="E1860" s="208">
        <v>1.6177999999999999</v>
      </c>
      <c r="F1860" s="208">
        <v>2.5855000000000001</v>
      </c>
      <c r="G1860" s="208">
        <v>7.4028999999999998</v>
      </c>
      <c r="H1860" s="208">
        <v>35.471600000000002</v>
      </c>
      <c r="I1860" s="208">
        <v>14.4983</v>
      </c>
      <c r="J1860" s="208">
        <v>88.216399999999993</v>
      </c>
      <c r="K1860" s="208">
        <v>15.2843</v>
      </c>
      <c r="L1860" s="208">
        <v>13.1035</v>
      </c>
      <c r="M1860" s="208">
        <v>12.516500000000001</v>
      </c>
    </row>
    <row r="1861" spans="1:13" x14ac:dyDescent="0.25">
      <c r="A1861" s="280">
        <v>45003</v>
      </c>
      <c r="B1861" s="102">
        <v>12</v>
      </c>
      <c r="C1861" s="208">
        <v>229.18289999999999</v>
      </c>
      <c r="D1861" s="208">
        <v>39.427700000000002</v>
      </c>
      <c r="E1861" s="208">
        <v>1.1598999999999999</v>
      </c>
      <c r="F1861" s="208">
        <v>2.3647999999999998</v>
      </c>
      <c r="G1861" s="208">
        <v>6.8132999999999999</v>
      </c>
      <c r="H1861" s="208">
        <v>35.621000000000002</v>
      </c>
      <c r="I1861" s="208">
        <v>14.7014</v>
      </c>
      <c r="J1861" s="208">
        <v>89.494</v>
      </c>
      <c r="K1861" s="208">
        <v>14.396599999999999</v>
      </c>
      <c r="L1861" s="208">
        <v>12.8454</v>
      </c>
      <c r="M1861" s="208">
        <v>12.3588</v>
      </c>
    </row>
    <row r="1862" spans="1:13" x14ac:dyDescent="0.25">
      <c r="A1862" s="280">
        <v>45003</v>
      </c>
      <c r="B1862" s="102">
        <v>13</v>
      </c>
      <c r="C1862" s="208">
        <v>228.9171</v>
      </c>
      <c r="D1862" s="208">
        <v>40.317300000000003</v>
      </c>
      <c r="E1862" s="208">
        <v>0.73839999999999995</v>
      </c>
      <c r="F1862" s="208">
        <v>2.3687999999999998</v>
      </c>
      <c r="G1862" s="208">
        <v>6.5705</v>
      </c>
      <c r="H1862" s="208">
        <v>34.988999999999997</v>
      </c>
      <c r="I1862" s="208">
        <v>14.848100000000001</v>
      </c>
      <c r="J1862" s="208">
        <v>91.6554</v>
      </c>
      <c r="K1862" s="208">
        <v>13.889699999999999</v>
      </c>
      <c r="L1862" s="208">
        <v>11.85</v>
      </c>
      <c r="M1862" s="208">
        <v>11.6899</v>
      </c>
    </row>
    <row r="1863" spans="1:13" x14ac:dyDescent="0.25">
      <c r="A1863" s="280">
        <v>45003</v>
      </c>
      <c r="B1863" s="102">
        <v>14</v>
      </c>
      <c r="C1863" s="208">
        <v>230.5591</v>
      </c>
      <c r="D1863" s="208">
        <v>39.971899999999998</v>
      </c>
      <c r="E1863" s="208">
        <v>0.74029999999999996</v>
      </c>
      <c r="F1863" s="208">
        <v>2.4298000000000002</v>
      </c>
      <c r="G1863" s="208">
        <v>6.4459999999999997</v>
      </c>
      <c r="H1863" s="208">
        <v>36.061500000000002</v>
      </c>
      <c r="I1863" s="208">
        <v>15.1395</v>
      </c>
      <c r="J1863" s="208">
        <v>92.463399999999993</v>
      </c>
      <c r="K1863" s="208">
        <v>13.080500000000001</v>
      </c>
      <c r="L1863" s="208">
        <v>12.452</v>
      </c>
      <c r="M1863" s="208">
        <v>11.7742</v>
      </c>
    </row>
    <row r="1864" spans="1:13" x14ac:dyDescent="0.25">
      <c r="A1864" s="280">
        <v>45003</v>
      </c>
      <c r="B1864" s="102">
        <v>15</v>
      </c>
      <c r="C1864" s="208">
        <v>229.69550000000001</v>
      </c>
      <c r="D1864" s="208">
        <v>39.748199999999997</v>
      </c>
      <c r="E1864" s="208">
        <v>0.72909999999999997</v>
      </c>
      <c r="F1864" s="208">
        <v>2.4996</v>
      </c>
      <c r="G1864" s="208">
        <v>7.0255999999999998</v>
      </c>
      <c r="H1864" s="208">
        <v>36.049599999999998</v>
      </c>
      <c r="I1864" s="208">
        <v>15.2654</v>
      </c>
      <c r="J1864" s="208">
        <v>91.164699999999996</v>
      </c>
      <c r="K1864" s="208">
        <v>12.9221</v>
      </c>
      <c r="L1864" s="208">
        <v>12.715199999999999</v>
      </c>
      <c r="M1864" s="208">
        <v>11.576000000000001</v>
      </c>
    </row>
    <row r="1865" spans="1:13" x14ac:dyDescent="0.25">
      <c r="A1865" s="280">
        <v>45003</v>
      </c>
      <c r="B1865" s="102">
        <v>16</v>
      </c>
      <c r="C1865" s="208">
        <v>229.50120000000001</v>
      </c>
      <c r="D1865" s="208">
        <v>39.630299999999998</v>
      </c>
      <c r="E1865" s="208">
        <v>0.76790000000000003</v>
      </c>
      <c r="F1865" s="208">
        <v>2.7261000000000002</v>
      </c>
      <c r="G1865" s="208">
        <v>7.0439999999999996</v>
      </c>
      <c r="H1865" s="208">
        <v>36.390799999999999</v>
      </c>
      <c r="I1865" s="208">
        <v>15.216200000000001</v>
      </c>
      <c r="J1865" s="208">
        <v>90.7393</v>
      </c>
      <c r="K1865" s="208">
        <v>12.988200000000001</v>
      </c>
      <c r="L1865" s="208">
        <v>12.4657</v>
      </c>
      <c r="M1865" s="208">
        <v>11.5327</v>
      </c>
    </row>
    <row r="1866" spans="1:13" x14ac:dyDescent="0.25">
      <c r="A1866" s="280">
        <v>45003</v>
      </c>
      <c r="B1866" s="102">
        <v>17</v>
      </c>
      <c r="C1866" s="208">
        <v>233.27379999999999</v>
      </c>
      <c r="D1866" s="208">
        <v>39.899900000000002</v>
      </c>
      <c r="E1866" s="208">
        <v>0.77059999999999995</v>
      </c>
      <c r="F1866" s="208">
        <v>2.7936000000000001</v>
      </c>
      <c r="G1866" s="208">
        <v>7.2961999999999998</v>
      </c>
      <c r="H1866" s="208">
        <v>36.958100000000002</v>
      </c>
      <c r="I1866" s="208">
        <v>15.307499999999999</v>
      </c>
      <c r="J1866" s="208">
        <v>91.952100000000002</v>
      </c>
      <c r="K1866" s="208">
        <v>14.4848</v>
      </c>
      <c r="L1866" s="208">
        <v>12.414</v>
      </c>
      <c r="M1866" s="208">
        <v>11.397</v>
      </c>
    </row>
    <row r="1867" spans="1:13" x14ac:dyDescent="0.25">
      <c r="A1867" s="280">
        <v>45003</v>
      </c>
      <c r="B1867" s="102">
        <v>18</v>
      </c>
      <c r="C1867" s="208">
        <v>238.84119999999999</v>
      </c>
      <c r="D1867" s="208">
        <v>41.0428</v>
      </c>
      <c r="E1867" s="208">
        <v>0.80910000000000004</v>
      </c>
      <c r="F1867" s="208">
        <v>2.9184999999999999</v>
      </c>
      <c r="G1867" s="208">
        <v>7.7801</v>
      </c>
      <c r="H1867" s="208">
        <v>37.732700000000001</v>
      </c>
      <c r="I1867" s="208">
        <v>15.661300000000001</v>
      </c>
      <c r="J1867" s="208">
        <v>94.786299999999997</v>
      </c>
      <c r="K1867" s="208">
        <v>15.912000000000001</v>
      </c>
      <c r="L1867" s="208">
        <v>10.8338</v>
      </c>
      <c r="M1867" s="208">
        <v>11.364599999999999</v>
      </c>
    </row>
    <row r="1868" spans="1:13" x14ac:dyDescent="0.25">
      <c r="A1868" s="280">
        <v>45003</v>
      </c>
      <c r="B1868" s="102">
        <v>19</v>
      </c>
      <c r="C1868" s="208">
        <v>248.0025</v>
      </c>
      <c r="D1868" s="208">
        <v>43.2331</v>
      </c>
      <c r="E1868" s="208">
        <v>0.8296</v>
      </c>
      <c r="F1868" s="208">
        <v>3.1097000000000001</v>
      </c>
      <c r="G1868" s="208">
        <v>8.6648999999999994</v>
      </c>
      <c r="H1868" s="208">
        <v>39.051099999999998</v>
      </c>
      <c r="I1868" s="208">
        <v>16.294899999999998</v>
      </c>
      <c r="J1868" s="208">
        <v>96.207300000000004</v>
      </c>
      <c r="K1868" s="208">
        <v>16.867899999999999</v>
      </c>
      <c r="L1868" s="208">
        <v>12.0548</v>
      </c>
      <c r="M1868" s="208">
        <v>11.6892</v>
      </c>
    </row>
    <row r="1869" spans="1:13" x14ac:dyDescent="0.25">
      <c r="A1869" s="280">
        <v>45003</v>
      </c>
      <c r="B1869" s="102">
        <v>20</v>
      </c>
      <c r="C1869" s="208">
        <v>256.67180000000002</v>
      </c>
      <c r="D1869" s="208">
        <v>44.160800000000002</v>
      </c>
      <c r="E1869" s="208">
        <v>0.89349999999999996</v>
      </c>
      <c r="F1869" s="208">
        <v>3.4813999999999998</v>
      </c>
      <c r="G1869" s="208">
        <v>9.1661999999999999</v>
      </c>
      <c r="H1869" s="208">
        <v>40.694200000000002</v>
      </c>
      <c r="I1869" s="208">
        <v>17.4224</v>
      </c>
      <c r="J1869" s="208">
        <v>97.662700000000001</v>
      </c>
      <c r="K1869" s="208">
        <v>17.610600000000002</v>
      </c>
      <c r="L1869" s="208">
        <v>13.6783</v>
      </c>
      <c r="M1869" s="208">
        <v>11.9017</v>
      </c>
    </row>
    <row r="1870" spans="1:13" x14ac:dyDescent="0.25">
      <c r="A1870" s="280">
        <v>45003</v>
      </c>
      <c r="B1870" s="102">
        <v>21</v>
      </c>
      <c r="C1870" s="208">
        <v>254.82669999999999</v>
      </c>
      <c r="D1870" s="208">
        <v>43.960999999999999</v>
      </c>
      <c r="E1870" s="208">
        <v>0.88449999999999995</v>
      </c>
      <c r="F1870" s="208">
        <v>3.4472</v>
      </c>
      <c r="G1870" s="208">
        <v>9.0138999999999996</v>
      </c>
      <c r="H1870" s="208">
        <v>40.456400000000002</v>
      </c>
      <c r="I1870" s="208">
        <v>17.332999999999998</v>
      </c>
      <c r="J1870" s="208">
        <v>96.463099999999997</v>
      </c>
      <c r="K1870" s="208">
        <v>17.889399999999998</v>
      </c>
      <c r="L1870" s="208">
        <v>13.6615</v>
      </c>
      <c r="M1870" s="208">
        <v>11.716699999999999</v>
      </c>
    </row>
    <row r="1871" spans="1:13" x14ac:dyDescent="0.25">
      <c r="A1871" s="280">
        <v>45003</v>
      </c>
      <c r="B1871" s="102">
        <v>22</v>
      </c>
      <c r="C1871" s="208">
        <v>246.2225</v>
      </c>
      <c r="D1871" s="208">
        <v>42.429000000000002</v>
      </c>
      <c r="E1871" s="208">
        <v>0.86550000000000005</v>
      </c>
      <c r="F1871" s="208">
        <v>3.2852000000000001</v>
      </c>
      <c r="G1871" s="208">
        <v>8.5221999999999998</v>
      </c>
      <c r="H1871" s="208">
        <v>39.058700000000002</v>
      </c>
      <c r="I1871" s="208">
        <v>16.573</v>
      </c>
      <c r="J1871" s="208">
        <v>93.656899999999993</v>
      </c>
      <c r="K1871" s="208">
        <v>17.029199999999999</v>
      </c>
      <c r="L1871" s="208">
        <v>13.747299999999999</v>
      </c>
      <c r="M1871" s="208">
        <v>11.0555</v>
      </c>
    </row>
    <row r="1872" spans="1:13" x14ac:dyDescent="0.25">
      <c r="A1872" s="280">
        <v>45003</v>
      </c>
      <c r="B1872" s="102">
        <v>23</v>
      </c>
      <c r="C1872" s="208">
        <v>233.2363</v>
      </c>
      <c r="D1872" s="208">
        <v>39.959899999999998</v>
      </c>
      <c r="E1872" s="208">
        <v>0.82220000000000004</v>
      </c>
      <c r="F1872" s="208">
        <v>3.0379</v>
      </c>
      <c r="G1872" s="208">
        <v>8.0213000000000001</v>
      </c>
      <c r="H1872" s="208">
        <v>36.390700000000002</v>
      </c>
      <c r="I1872" s="208">
        <v>15.407999999999999</v>
      </c>
      <c r="J1872" s="208">
        <v>90.049199999999999</v>
      </c>
      <c r="K1872" s="208">
        <v>16.041399999999999</v>
      </c>
      <c r="L1872" s="208">
        <v>13.150399999999999</v>
      </c>
      <c r="M1872" s="208">
        <v>10.3553</v>
      </c>
    </row>
    <row r="1873" spans="1:13" x14ac:dyDescent="0.25">
      <c r="A1873" s="280">
        <v>45003</v>
      </c>
      <c r="B1873" s="102">
        <v>24</v>
      </c>
      <c r="C1873" s="208">
        <v>220.3408</v>
      </c>
      <c r="D1873" s="208">
        <v>37.269599999999997</v>
      </c>
      <c r="E1873" s="208">
        <v>0.75190000000000001</v>
      </c>
      <c r="F1873" s="208">
        <v>2.8372000000000002</v>
      </c>
      <c r="G1873" s="208">
        <v>7.367</v>
      </c>
      <c r="H1873" s="208">
        <v>33.537500000000001</v>
      </c>
      <c r="I1873" s="208">
        <v>14.281700000000001</v>
      </c>
      <c r="J1873" s="208">
        <v>86.183599999999998</v>
      </c>
      <c r="K1873" s="208">
        <v>15.308199999999999</v>
      </c>
      <c r="L1873" s="208">
        <v>13.1624</v>
      </c>
      <c r="M1873" s="208">
        <v>9.6417000000000002</v>
      </c>
    </row>
    <row r="1874" spans="1:13" x14ac:dyDescent="0.25">
      <c r="A1874" s="280">
        <v>45004</v>
      </c>
      <c r="B1874" s="102">
        <v>1</v>
      </c>
      <c r="C1874" s="208">
        <v>209.59219999999999</v>
      </c>
      <c r="D1874" s="208">
        <v>34.697899999999997</v>
      </c>
      <c r="E1874" s="208">
        <v>0.70430000000000004</v>
      </c>
      <c r="F1874" s="208">
        <v>2.6112000000000002</v>
      </c>
      <c r="G1874" s="208">
        <v>6.9816000000000003</v>
      </c>
      <c r="H1874" s="208">
        <v>31.528300000000002</v>
      </c>
      <c r="I1874" s="208">
        <v>13.399100000000001</v>
      </c>
      <c r="J1874" s="208">
        <v>82.5501</v>
      </c>
      <c r="K1874" s="208">
        <v>14.9915</v>
      </c>
      <c r="L1874" s="208">
        <v>12.944000000000001</v>
      </c>
      <c r="M1874" s="208">
        <v>9.1842000000000006</v>
      </c>
    </row>
    <row r="1875" spans="1:13" x14ac:dyDescent="0.25">
      <c r="A1875" s="280">
        <v>45004</v>
      </c>
      <c r="B1875" s="102">
        <v>2</v>
      </c>
      <c r="C1875" s="208">
        <v>202.06229999999999</v>
      </c>
      <c r="D1875" s="208">
        <v>32.8919</v>
      </c>
      <c r="E1875" s="208">
        <v>0.6895</v>
      </c>
      <c r="F1875" s="208">
        <v>2.4870000000000001</v>
      </c>
      <c r="G1875" s="208">
        <v>6.7758000000000003</v>
      </c>
      <c r="H1875" s="208">
        <v>30.201699999999999</v>
      </c>
      <c r="I1875" s="208">
        <v>12.9183</v>
      </c>
      <c r="J1875" s="208">
        <v>79.688000000000002</v>
      </c>
      <c r="K1875" s="208">
        <v>14.843999999999999</v>
      </c>
      <c r="L1875" s="208">
        <v>12.5931</v>
      </c>
      <c r="M1875" s="208">
        <v>8.9730000000000008</v>
      </c>
    </row>
    <row r="1876" spans="1:13" x14ac:dyDescent="0.25">
      <c r="A1876" s="280">
        <v>45004</v>
      </c>
      <c r="B1876" s="102">
        <v>3</v>
      </c>
      <c r="C1876" s="208">
        <v>197.7226</v>
      </c>
      <c r="D1876" s="208">
        <v>31.624700000000001</v>
      </c>
      <c r="E1876" s="208">
        <v>0.66459999999999997</v>
      </c>
      <c r="F1876" s="208">
        <v>2.3948</v>
      </c>
      <c r="G1876" s="208">
        <v>6.7034000000000002</v>
      </c>
      <c r="H1876" s="208">
        <v>29.799800000000001</v>
      </c>
      <c r="I1876" s="208">
        <v>12.4704</v>
      </c>
      <c r="J1876" s="208">
        <v>78.132999999999996</v>
      </c>
      <c r="K1876" s="208">
        <v>14.8728</v>
      </c>
      <c r="L1876" s="208">
        <v>12.286099999999999</v>
      </c>
      <c r="M1876" s="208">
        <v>8.7729999999999997</v>
      </c>
    </row>
    <row r="1877" spans="1:13" x14ac:dyDescent="0.25">
      <c r="A1877" s="280">
        <v>45004</v>
      </c>
      <c r="B1877" s="102">
        <v>4</v>
      </c>
      <c r="C1877" s="208">
        <v>194.87899999999999</v>
      </c>
      <c r="D1877" s="208">
        <v>30.940999999999999</v>
      </c>
      <c r="E1877" s="208">
        <v>0.66139999999999999</v>
      </c>
      <c r="F1877" s="208">
        <v>2.4058999999999999</v>
      </c>
      <c r="G1877" s="208">
        <v>6.6601999999999997</v>
      </c>
      <c r="H1877" s="208">
        <v>29.111999999999998</v>
      </c>
      <c r="I1877" s="208">
        <v>12.285399999999999</v>
      </c>
      <c r="J1877" s="208">
        <v>77.028000000000006</v>
      </c>
      <c r="K1877" s="208">
        <v>14.849500000000001</v>
      </c>
      <c r="L1877" s="208">
        <v>12.217599999999999</v>
      </c>
      <c r="M1877" s="208">
        <v>8.718</v>
      </c>
    </row>
    <row r="1878" spans="1:13" x14ac:dyDescent="0.25">
      <c r="A1878" s="280">
        <v>45004</v>
      </c>
      <c r="B1878" s="102">
        <v>5</v>
      </c>
      <c r="C1878" s="208">
        <v>195.06870000000001</v>
      </c>
      <c r="D1878" s="208">
        <v>30.847000000000001</v>
      </c>
      <c r="E1878" s="208">
        <v>0.65639999999999998</v>
      </c>
      <c r="F1878" s="208">
        <v>2.4575999999999998</v>
      </c>
      <c r="G1878" s="208">
        <v>6.6237000000000004</v>
      </c>
      <c r="H1878" s="208">
        <v>29.196100000000001</v>
      </c>
      <c r="I1878" s="208">
        <v>12.2658</v>
      </c>
      <c r="J1878" s="208">
        <v>77.088800000000006</v>
      </c>
      <c r="K1878" s="208">
        <v>15.247999999999999</v>
      </c>
      <c r="L1878" s="208">
        <v>11.8704</v>
      </c>
      <c r="M1878" s="208">
        <v>8.8148999999999997</v>
      </c>
    </row>
    <row r="1879" spans="1:13" x14ac:dyDescent="0.25">
      <c r="A1879" s="280">
        <v>45004</v>
      </c>
      <c r="B1879" s="102">
        <v>6</v>
      </c>
      <c r="C1879" s="208">
        <v>198.83609999999999</v>
      </c>
      <c r="D1879" s="208">
        <v>31.53</v>
      </c>
      <c r="E1879" s="208">
        <v>0.66339999999999999</v>
      </c>
      <c r="F1879" s="208">
        <v>2.5436000000000001</v>
      </c>
      <c r="G1879" s="208">
        <v>6.8019999999999996</v>
      </c>
      <c r="H1879" s="208">
        <v>30.010200000000001</v>
      </c>
      <c r="I1879" s="208">
        <v>12.6074</v>
      </c>
      <c r="J1879" s="208">
        <v>78.217200000000005</v>
      </c>
      <c r="K1879" s="208">
        <v>15.780099999999999</v>
      </c>
      <c r="L1879" s="208">
        <v>11.445600000000001</v>
      </c>
      <c r="M1879" s="208">
        <v>9.2365999999999993</v>
      </c>
    </row>
    <row r="1880" spans="1:13" x14ac:dyDescent="0.25">
      <c r="A1880" s="280">
        <v>45004</v>
      </c>
      <c r="B1880" s="102">
        <v>7</v>
      </c>
      <c r="C1880" s="208">
        <v>207.7559</v>
      </c>
      <c r="D1880" s="208">
        <v>33.481900000000003</v>
      </c>
      <c r="E1880" s="208">
        <v>0.6996</v>
      </c>
      <c r="F1880" s="208">
        <v>2.7008000000000001</v>
      </c>
      <c r="G1880" s="208">
        <v>7.2309999999999999</v>
      </c>
      <c r="H1880" s="208">
        <v>31.367899999999999</v>
      </c>
      <c r="I1880" s="208">
        <v>13.243</v>
      </c>
      <c r="J1880" s="208">
        <v>80.629599999999996</v>
      </c>
      <c r="K1880" s="208">
        <v>16.728000000000002</v>
      </c>
      <c r="L1880" s="208">
        <v>11.790100000000001</v>
      </c>
      <c r="M1880" s="208">
        <v>9.8840000000000003</v>
      </c>
    </row>
    <row r="1881" spans="1:13" x14ac:dyDescent="0.25">
      <c r="A1881" s="280">
        <v>45004</v>
      </c>
      <c r="B1881" s="102">
        <v>8</v>
      </c>
      <c r="C1881" s="208">
        <v>217.0471</v>
      </c>
      <c r="D1881" s="208">
        <v>35.497100000000003</v>
      </c>
      <c r="E1881" s="208">
        <v>0.75580000000000003</v>
      </c>
      <c r="F1881" s="208">
        <v>2.9525000000000001</v>
      </c>
      <c r="G1881" s="208">
        <v>7.8428000000000004</v>
      </c>
      <c r="H1881" s="208">
        <v>33.368200000000002</v>
      </c>
      <c r="I1881" s="208">
        <v>13.639699999999999</v>
      </c>
      <c r="J1881" s="208">
        <v>83.650700000000001</v>
      </c>
      <c r="K1881" s="208">
        <v>18.106999999999999</v>
      </c>
      <c r="L1881" s="208">
        <v>10.9969</v>
      </c>
      <c r="M1881" s="208">
        <v>10.2364</v>
      </c>
    </row>
    <row r="1882" spans="1:13" x14ac:dyDescent="0.25">
      <c r="A1882" s="280">
        <v>45004</v>
      </c>
      <c r="B1882" s="102">
        <v>9</v>
      </c>
      <c r="C1882" s="208">
        <v>226.4222</v>
      </c>
      <c r="D1882" s="208">
        <v>38.273499999999999</v>
      </c>
      <c r="E1882" s="208">
        <v>0.81279999999999997</v>
      </c>
      <c r="F1882" s="208">
        <v>3.1983000000000001</v>
      </c>
      <c r="G1882" s="208">
        <v>8.14</v>
      </c>
      <c r="H1882" s="208">
        <v>35.151800000000001</v>
      </c>
      <c r="I1882" s="208">
        <v>14.410299999999999</v>
      </c>
      <c r="J1882" s="208">
        <v>86.001999999999995</v>
      </c>
      <c r="K1882" s="208">
        <v>18.779</v>
      </c>
      <c r="L1882" s="208">
        <v>10.7338</v>
      </c>
      <c r="M1882" s="208">
        <v>10.9207</v>
      </c>
    </row>
    <row r="1883" spans="1:13" x14ac:dyDescent="0.25">
      <c r="A1883" s="280">
        <v>45004</v>
      </c>
      <c r="B1883" s="102">
        <v>10</v>
      </c>
      <c r="C1883" s="208">
        <v>234.67689999999999</v>
      </c>
      <c r="D1883" s="208">
        <v>40.948999999999998</v>
      </c>
      <c r="E1883" s="208">
        <v>0.87480000000000002</v>
      </c>
      <c r="F1883" s="208">
        <v>3.3637999999999999</v>
      </c>
      <c r="G1883" s="208">
        <v>8.4235000000000007</v>
      </c>
      <c r="H1883" s="208">
        <v>37.539299999999997</v>
      </c>
      <c r="I1883" s="208">
        <v>15.1776</v>
      </c>
      <c r="J1883" s="208">
        <v>86.997399999999999</v>
      </c>
      <c r="K1883" s="208">
        <v>19.177499999999998</v>
      </c>
      <c r="L1883" s="208">
        <v>10.6999</v>
      </c>
      <c r="M1883" s="208">
        <v>11.4741</v>
      </c>
    </row>
    <row r="1884" spans="1:13" x14ac:dyDescent="0.25">
      <c r="A1884" s="280">
        <v>45004</v>
      </c>
      <c r="B1884" s="102">
        <v>11</v>
      </c>
      <c r="C1884" s="208">
        <v>238.892</v>
      </c>
      <c r="D1884" s="208">
        <v>42.5608</v>
      </c>
      <c r="E1884" s="208">
        <v>0.92390000000000005</v>
      </c>
      <c r="F1884" s="208">
        <v>3.4906000000000001</v>
      </c>
      <c r="G1884" s="208">
        <v>8.3308999999999997</v>
      </c>
      <c r="H1884" s="208">
        <v>38.3703</v>
      </c>
      <c r="I1884" s="208">
        <v>15.362500000000001</v>
      </c>
      <c r="J1884" s="208">
        <v>88.349199999999996</v>
      </c>
      <c r="K1884" s="208">
        <v>18.906099999999999</v>
      </c>
      <c r="L1884" s="208">
        <v>10.677099999999999</v>
      </c>
      <c r="M1884" s="208">
        <v>11.9206</v>
      </c>
    </row>
    <row r="1885" spans="1:13" x14ac:dyDescent="0.25">
      <c r="A1885" s="280">
        <v>45004</v>
      </c>
      <c r="B1885" s="102">
        <v>12</v>
      </c>
      <c r="C1885" s="208">
        <v>245.2337</v>
      </c>
      <c r="D1885" s="208">
        <v>43.5535</v>
      </c>
      <c r="E1885" s="208">
        <v>0.97450000000000003</v>
      </c>
      <c r="F1885" s="208">
        <v>3.6295999999999999</v>
      </c>
      <c r="G1885" s="208">
        <v>8.5648</v>
      </c>
      <c r="H1885" s="208">
        <v>40.311199999999999</v>
      </c>
      <c r="I1885" s="208">
        <v>15.347799999999999</v>
      </c>
      <c r="J1885" s="208">
        <v>91.040199999999999</v>
      </c>
      <c r="K1885" s="208">
        <v>18.360900000000001</v>
      </c>
      <c r="L1885" s="208">
        <v>11.3947</v>
      </c>
      <c r="M1885" s="208">
        <v>12.0565</v>
      </c>
    </row>
    <row r="1886" spans="1:13" x14ac:dyDescent="0.25">
      <c r="A1886" s="280">
        <v>45004</v>
      </c>
      <c r="B1886" s="102">
        <v>13</v>
      </c>
      <c r="C1886" s="208">
        <v>246.0985</v>
      </c>
      <c r="D1886" s="208">
        <v>44.132199999999997</v>
      </c>
      <c r="E1886" s="208">
        <v>0.95169999999999999</v>
      </c>
      <c r="F1886" s="208">
        <v>3.6217000000000001</v>
      </c>
      <c r="G1886" s="208">
        <v>8.5319000000000003</v>
      </c>
      <c r="H1886" s="208">
        <v>39.3947</v>
      </c>
      <c r="I1886" s="208">
        <v>15.2416</v>
      </c>
      <c r="J1886" s="208">
        <v>94.077399999999997</v>
      </c>
      <c r="K1886" s="208">
        <v>17.7607</v>
      </c>
      <c r="L1886" s="208">
        <v>10.237299999999999</v>
      </c>
      <c r="M1886" s="208">
        <v>12.1493</v>
      </c>
    </row>
    <row r="1887" spans="1:13" x14ac:dyDescent="0.25">
      <c r="A1887" s="280">
        <v>45004</v>
      </c>
      <c r="B1887" s="102">
        <v>14</v>
      </c>
      <c r="C1887" s="208">
        <v>244.65469999999999</v>
      </c>
      <c r="D1887" s="208">
        <v>44.226500000000001</v>
      </c>
      <c r="E1887" s="208">
        <v>0.95760000000000001</v>
      </c>
      <c r="F1887" s="208">
        <v>3.5108000000000001</v>
      </c>
      <c r="G1887" s="208">
        <v>7.6989000000000001</v>
      </c>
      <c r="H1887" s="208">
        <v>40.285400000000003</v>
      </c>
      <c r="I1887" s="208">
        <v>15.31</v>
      </c>
      <c r="J1887" s="208">
        <v>92.848399999999998</v>
      </c>
      <c r="K1887" s="208">
        <v>17.4697</v>
      </c>
      <c r="L1887" s="208">
        <v>10.3001</v>
      </c>
      <c r="M1887" s="208">
        <v>12.0473</v>
      </c>
    </row>
    <row r="1888" spans="1:13" x14ac:dyDescent="0.25">
      <c r="A1888" s="280">
        <v>45004</v>
      </c>
      <c r="B1888" s="102">
        <v>15</v>
      </c>
      <c r="C1888" s="208">
        <v>240.81229999999999</v>
      </c>
      <c r="D1888" s="208">
        <v>43.8309</v>
      </c>
      <c r="E1888" s="208">
        <v>0.95489999999999997</v>
      </c>
      <c r="F1888" s="208">
        <v>3.4043000000000001</v>
      </c>
      <c r="G1888" s="208">
        <v>7.7807000000000004</v>
      </c>
      <c r="H1888" s="208">
        <v>39.443100000000001</v>
      </c>
      <c r="I1888" s="208">
        <v>15.053800000000001</v>
      </c>
      <c r="J1888" s="208">
        <v>90.832800000000006</v>
      </c>
      <c r="K1888" s="208">
        <v>17.160299999999999</v>
      </c>
      <c r="L1888" s="208">
        <v>10.529500000000001</v>
      </c>
      <c r="M1888" s="208">
        <v>11.821999999999999</v>
      </c>
    </row>
    <row r="1889" spans="1:13" x14ac:dyDescent="0.25">
      <c r="A1889" s="280">
        <v>45004</v>
      </c>
      <c r="B1889" s="102">
        <v>16</v>
      </c>
      <c r="C1889" s="208">
        <v>240.9271</v>
      </c>
      <c r="D1889" s="208">
        <v>44.044499999999999</v>
      </c>
      <c r="E1889" s="208">
        <v>0.98670000000000002</v>
      </c>
      <c r="F1889" s="208">
        <v>3.6945000000000001</v>
      </c>
      <c r="G1889" s="208">
        <v>7.7294</v>
      </c>
      <c r="H1889" s="208">
        <v>40.530299999999997</v>
      </c>
      <c r="I1889" s="208">
        <v>15.2254</v>
      </c>
      <c r="J1889" s="208">
        <v>88.664699999999996</v>
      </c>
      <c r="K1889" s="208">
        <v>16.8919</v>
      </c>
      <c r="L1889" s="208">
        <v>11.520799999999999</v>
      </c>
      <c r="M1889" s="208">
        <v>11.6389</v>
      </c>
    </row>
    <row r="1890" spans="1:13" x14ac:dyDescent="0.25">
      <c r="A1890" s="280">
        <v>45004</v>
      </c>
      <c r="B1890" s="102">
        <v>17</v>
      </c>
      <c r="C1890" s="208">
        <v>244.66749999999999</v>
      </c>
      <c r="D1890" s="208">
        <v>44.491700000000002</v>
      </c>
      <c r="E1890" s="208">
        <v>0.98350000000000004</v>
      </c>
      <c r="F1890" s="208">
        <v>3.4973000000000001</v>
      </c>
      <c r="G1890" s="208">
        <v>8.2684999999999995</v>
      </c>
      <c r="H1890" s="208">
        <v>40.570799999999998</v>
      </c>
      <c r="I1890" s="208">
        <v>15.701499999999999</v>
      </c>
      <c r="J1890" s="208">
        <v>91.275499999999994</v>
      </c>
      <c r="K1890" s="208">
        <v>16.453499999999998</v>
      </c>
      <c r="L1890" s="208">
        <v>11.6028</v>
      </c>
      <c r="M1890" s="208">
        <v>11.8224</v>
      </c>
    </row>
    <row r="1891" spans="1:13" x14ac:dyDescent="0.25">
      <c r="A1891" s="280">
        <v>45004</v>
      </c>
      <c r="B1891" s="102">
        <v>18</v>
      </c>
      <c r="C1891" s="208">
        <v>252.3048</v>
      </c>
      <c r="D1891" s="208">
        <v>46.616300000000003</v>
      </c>
      <c r="E1891" s="208">
        <v>0.96299999999999997</v>
      </c>
      <c r="F1891" s="208">
        <v>3.5207000000000002</v>
      </c>
      <c r="G1891" s="208">
        <v>8.6686999999999994</v>
      </c>
      <c r="H1891" s="208">
        <v>41.757199999999997</v>
      </c>
      <c r="I1891" s="208">
        <v>16.096299999999999</v>
      </c>
      <c r="J1891" s="208">
        <v>93.298100000000005</v>
      </c>
      <c r="K1891" s="208">
        <v>17.724799999999998</v>
      </c>
      <c r="L1891" s="208">
        <v>11.587199999999999</v>
      </c>
      <c r="M1891" s="208">
        <v>12.0725</v>
      </c>
    </row>
    <row r="1892" spans="1:13" x14ac:dyDescent="0.25">
      <c r="A1892" s="280">
        <v>45004</v>
      </c>
      <c r="B1892" s="102">
        <v>19</v>
      </c>
      <c r="C1892" s="208">
        <v>259.62860000000001</v>
      </c>
      <c r="D1892" s="208">
        <v>48.456000000000003</v>
      </c>
      <c r="E1892" s="208">
        <v>0.9899</v>
      </c>
      <c r="F1892" s="208">
        <v>3.6107999999999998</v>
      </c>
      <c r="G1892" s="208">
        <v>9.0792999999999999</v>
      </c>
      <c r="H1892" s="208">
        <v>42.6111</v>
      </c>
      <c r="I1892" s="208">
        <v>16.279900000000001</v>
      </c>
      <c r="J1892" s="208">
        <v>95.566500000000005</v>
      </c>
      <c r="K1892" s="208">
        <v>18.339200000000002</v>
      </c>
      <c r="L1892" s="208">
        <v>12.5246</v>
      </c>
      <c r="M1892" s="208">
        <v>12.1713</v>
      </c>
    </row>
    <row r="1893" spans="1:13" x14ac:dyDescent="0.25">
      <c r="A1893" s="280">
        <v>45004</v>
      </c>
      <c r="B1893" s="102">
        <v>20</v>
      </c>
      <c r="C1893" s="208">
        <v>270.14010000000002</v>
      </c>
      <c r="D1893" s="208">
        <v>49.568100000000001</v>
      </c>
      <c r="E1893" s="208">
        <v>1.0255000000000001</v>
      </c>
      <c r="F1893" s="208">
        <v>3.8761999999999999</v>
      </c>
      <c r="G1893" s="208">
        <v>9.4032999999999998</v>
      </c>
      <c r="H1893" s="208">
        <v>43.8127</v>
      </c>
      <c r="I1893" s="208">
        <v>17.446100000000001</v>
      </c>
      <c r="J1893" s="208">
        <v>97.349900000000005</v>
      </c>
      <c r="K1893" s="208">
        <v>19.446300000000001</v>
      </c>
      <c r="L1893" s="208">
        <v>15.7582</v>
      </c>
      <c r="M1893" s="208">
        <v>12.453799999999999</v>
      </c>
    </row>
    <row r="1894" spans="1:13" x14ac:dyDescent="0.25">
      <c r="A1894" s="280">
        <v>45004</v>
      </c>
      <c r="B1894" s="102">
        <v>21</v>
      </c>
      <c r="C1894" s="208">
        <v>268.53800000000001</v>
      </c>
      <c r="D1894" s="208">
        <v>48.518599999999999</v>
      </c>
      <c r="E1894" s="208">
        <v>1.0297000000000001</v>
      </c>
      <c r="F1894" s="208">
        <v>3.8658999999999999</v>
      </c>
      <c r="G1894" s="208">
        <v>9.3316999999999997</v>
      </c>
      <c r="H1894" s="208">
        <v>42.8949</v>
      </c>
      <c r="I1894" s="208">
        <v>17.695</v>
      </c>
      <c r="J1894" s="208">
        <v>97.1113</v>
      </c>
      <c r="K1894" s="208">
        <v>19.235600000000002</v>
      </c>
      <c r="L1894" s="208">
        <v>16.541399999999999</v>
      </c>
      <c r="M1894" s="208">
        <v>12.3139</v>
      </c>
    </row>
    <row r="1895" spans="1:13" x14ac:dyDescent="0.25">
      <c r="A1895" s="280">
        <v>45004</v>
      </c>
      <c r="B1895" s="102">
        <v>22</v>
      </c>
      <c r="C1895" s="208">
        <v>257.45049999999998</v>
      </c>
      <c r="D1895" s="208">
        <v>46.134599999999999</v>
      </c>
      <c r="E1895" s="208">
        <v>0.97299999999999998</v>
      </c>
      <c r="F1895" s="208">
        <v>3.6324000000000001</v>
      </c>
      <c r="G1895" s="208">
        <v>8.8336000000000006</v>
      </c>
      <c r="H1895" s="208">
        <v>40.906300000000002</v>
      </c>
      <c r="I1895" s="208">
        <v>16.732199999999999</v>
      </c>
      <c r="J1895" s="208">
        <v>94.578500000000005</v>
      </c>
      <c r="K1895" s="208">
        <v>17.9329</v>
      </c>
      <c r="L1895" s="208">
        <v>16.277899999999999</v>
      </c>
      <c r="M1895" s="208">
        <v>11.4491</v>
      </c>
    </row>
    <row r="1896" spans="1:13" x14ac:dyDescent="0.25">
      <c r="A1896" s="280">
        <v>45004</v>
      </c>
      <c r="B1896" s="102">
        <v>23</v>
      </c>
      <c r="C1896" s="208">
        <v>240.7046</v>
      </c>
      <c r="D1896" s="208">
        <v>42.469499999999996</v>
      </c>
      <c r="E1896" s="208">
        <v>0.88460000000000005</v>
      </c>
      <c r="F1896" s="208">
        <v>3.2461000000000002</v>
      </c>
      <c r="G1896" s="208">
        <v>8.1511999999999993</v>
      </c>
      <c r="H1896" s="208">
        <v>37.346299999999999</v>
      </c>
      <c r="I1896" s="208">
        <v>15.421799999999999</v>
      </c>
      <c r="J1896" s="208">
        <v>90.374300000000005</v>
      </c>
      <c r="K1896" s="208">
        <v>16.6065</v>
      </c>
      <c r="L1896" s="208">
        <v>15.5709</v>
      </c>
      <c r="M1896" s="208">
        <v>10.6334</v>
      </c>
    </row>
    <row r="1897" spans="1:13" x14ac:dyDescent="0.25">
      <c r="A1897" s="280">
        <v>45004</v>
      </c>
      <c r="B1897" s="102">
        <v>24</v>
      </c>
      <c r="C1897" s="208">
        <v>224.55369999999999</v>
      </c>
      <c r="D1897" s="208">
        <v>38.543999999999997</v>
      </c>
      <c r="E1897" s="208">
        <v>0.80259999999999998</v>
      </c>
      <c r="F1897" s="208">
        <v>2.8921000000000001</v>
      </c>
      <c r="G1897" s="208">
        <v>7.4196999999999997</v>
      </c>
      <c r="H1897" s="208">
        <v>34.087899999999998</v>
      </c>
      <c r="I1897" s="208">
        <v>14.0481</v>
      </c>
      <c r="J1897" s="208">
        <v>85.589500000000001</v>
      </c>
      <c r="K1897" s="208">
        <v>15.8521</v>
      </c>
      <c r="L1897" s="208">
        <v>15.589600000000001</v>
      </c>
      <c r="M1897" s="208">
        <v>9.7280999999999995</v>
      </c>
    </row>
    <row r="1898" spans="1:13" x14ac:dyDescent="0.25">
      <c r="A1898" s="280">
        <v>45005</v>
      </c>
      <c r="B1898" s="102">
        <v>1</v>
      </c>
      <c r="C1898" s="208">
        <v>213.34450000000001</v>
      </c>
      <c r="D1898" s="208">
        <v>35.608400000000003</v>
      </c>
      <c r="E1898" s="208">
        <v>0.755</v>
      </c>
      <c r="F1898" s="208">
        <v>2.6332</v>
      </c>
      <c r="G1898" s="208">
        <v>7.0553999999999997</v>
      </c>
      <c r="H1898" s="208">
        <v>31.938199999999998</v>
      </c>
      <c r="I1898" s="208">
        <v>13.1303</v>
      </c>
      <c r="J1898" s="208">
        <v>82.325900000000004</v>
      </c>
      <c r="K1898" s="208">
        <v>15.420299999999999</v>
      </c>
      <c r="L1898" s="208">
        <v>15.311999999999999</v>
      </c>
      <c r="M1898" s="208">
        <v>9.1658000000000008</v>
      </c>
    </row>
    <row r="1899" spans="1:13" x14ac:dyDescent="0.25">
      <c r="A1899" s="280">
        <v>45005</v>
      </c>
      <c r="B1899" s="102">
        <v>2</v>
      </c>
      <c r="C1899" s="208">
        <v>206.9957</v>
      </c>
      <c r="D1899" s="208">
        <v>33.887900000000002</v>
      </c>
      <c r="E1899" s="208">
        <v>0.71950000000000003</v>
      </c>
      <c r="F1899" s="208">
        <v>2.5106999999999999</v>
      </c>
      <c r="G1899" s="208">
        <v>6.8103999999999996</v>
      </c>
      <c r="H1899" s="208">
        <v>31.045999999999999</v>
      </c>
      <c r="I1899" s="208">
        <v>12.557499999999999</v>
      </c>
      <c r="J1899" s="208">
        <v>79.800399999999996</v>
      </c>
      <c r="K1899" s="208">
        <v>15.309100000000001</v>
      </c>
      <c r="L1899" s="208">
        <v>15.446099999999999</v>
      </c>
      <c r="M1899" s="208">
        <v>8.9080999999999992</v>
      </c>
    </row>
    <row r="1900" spans="1:13" x14ac:dyDescent="0.25">
      <c r="A1900" s="280">
        <v>45005</v>
      </c>
      <c r="B1900" s="102">
        <v>3</v>
      </c>
      <c r="C1900" s="208">
        <v>200.84219999999999</v>
      </c>
      <c r="D1900" s="208">
        <v>32.783900000000003</v>
      </c>
      <c r="E1900" s="208">
        <v>0.68810000000000004</v>
      </c>
      <c r="F1900" s="208">
        <v>2.4912999999999998</v>
      </c>
      <c r="G1900" s="208">
        <v>6.8009000000000004</v>
      </c>
      <c r="H1900" s="208">
        <v>30.842600000000001</v>
      </c>
      <c r="I1900" s="208">
        <v>12.2768</v>
      </c>
      <c r="J1900" s="208">
        <v>76.456599999999995</v>
      </c>
      <c r="K1900" s="208">
        <v>15.444800000000001</v>
      </c>
      <c r="L1900" s="208">
        <v>14.161099999999999</v>
      </c>
      <c r="M1900" s="208">
        <v>8.8961000000000006</v>
      </c>
    </row>
    <row r="1901" spans="1:13" x14ac:dyDescent="0.25">
      <c r="A1901" s="280">
        <v>45005</v>
      </c>
      <c r="B1901" s="102">
        <v>4</v>
      </c>
      <c r="C1901" s="208">
        <v>201.5557</v>
      </c>
      <c r="D1901" s="208">
        <v>32.529200000000003</v>
      </c>
      <c r="E1901" s="208">
        <v>0.69110000000000005</v>
      </c>
      <c r="F1901" s="208">
        <v>2.4927000000000001</v>
      </c>
      <c r="G1901" s="208">
        <v>6.8601000000000001</v>
      </c>
      <c r="H1901" s="208">
        <v>31.932400000000001</v>
      </c>
      <c r="I1901" s="208">
        <v>12.1257</v>
      </c>
      <c r="J1901" s="208">
        <v>76.619200000000006</v>
      </c>
      <c r="K1901" s="208">
        <v>15.652200000000001</v>
      </c>
      <c r="L1901" s="208">
        <v>13.7438</v>
      </c>
      <c r="M1901" s="208">
        <v>8.9093</v>
      </c>
    </row>
    <row r="1902" spans="1:13" x14ac:dyDescent="0.25">
      <c r="A1902" s="280">
        <v>45005</v>
      </c>
      <c r="B1902" s="102">
        <v>5</v>
      </c>
      <c r="C1902" s="208">
        <v>209.7961</v>
      </c>
      <c r="D1902" s="208">
        <v>33.412599999999998</v>
      </c>
      <c r="E1902" s="208">
        <v>0.69799999999999995</v>
      </c>
      <c r="F1902" s="208">
        <v>2.6089000000000002</v>
      </c>
      <c r="G1902" s="208">
        <v>6.9470999999999998</v>
      </c>
      <c r="H1902" s="208">
        <v>34.096800000000002</v>
      </c>
      <c r="I1902" s="208">
        <v>12.439299999999999</v>
      </c>
      <c r="J1902" s="208">
        <v>79.817700000000002</v>
      </c>
      <c r="K1902" s="208">
        <v>16.473500000000001</v>
      </c>
      <c r="L1902" s="208">
        <v>14.0283</v>
      </c>
      <c r="M1902" s="208">
        <v>9.2738999999999994</v>
      </c>
    </row>
    <row r="1903" spans="1:13" x14ac:dyDescent="0.25">
      <c r="A1903" s="280">
        <v>45005</v>
      </c>
      <c r="B1903" s="102">
        <v>6</v>
      </c>
      <c r="C1903" s="208">
        <v>227.68289999999999</v>
      </c>
      <c r="D1903" s="208">
        <v>35.838799999999999</v>
      </c>
      <c r="E1903" s="208">
        <v>0.97970000000000002</v>
      </c>
      <c r="F1903" s="208">
        <v>2.9319999999999999</v>
      </c>
      <c r="G1903" s="208">
        <v>7.6299000000000001</v>
      </c>
      <c r="H1903" s="208">
        <v>38.382800000000003</v>
      </c>
      <c r="I1903" s="208">
        <v>13.404</v>
      </c>
      <c r="J1903" s="208">
        <v>85.708699999999993</v>
      </c>
      <c r="K1903" s="208">
        <v>17.9194</v>
      </c>
      <c r="L1903" s="208">
        <v>14.513199999999999</v>
      </c>
      <c r="M1903" s="208">
        <v>10.3744</v>
      </c>
    </row>
    <row r="1904" spans="1:13" x14ac:dyDescent="0.25">
      <c r="A1904" s="280">
        <v>45005</v>
      </c>
      <c r="B1904" s="102">
        <v>7</v>
      </c>
      <c r="C1904" s="208">
        <v>253.69730000000001</v>
      </c>
      <c r="D1904" s="208">
        <v>40.920299999999997</v>
      </c>
      <c r="E1904" s="208">
        <v>2.0129000000000001</v>
      </c>
      <c r="F1904" s="208">
        <v>3.3892000000000002</v>
      </c>
      <c r="G1904" s="208">
        <v>8.7028999999999996</v>
      </c>
      <c r="H1904" s="208">
        <v>43.512</v>
      </c>
      <c r="I1904" s="208">
        <v>14.8269</v>
      </c>
      <c r="J1904" s="208">
        <v>93.480699999999999</v>
      </c>
      <c r="K1904" s="208">
        <v>20.1081</v>
      </c>
      <c r="L1904" s="208">
        <v>14.937900000000001</v>
      </c>
      <c r="M1904" s="208">
        <v>11.8064</v>
      </c>
    </row>
    <row r="1905" spans="1:13" x14ac:dyDescent="0.25">
      <c r="A1905" s="280">
        <v>45005</v>
      </c>
      <c r="B1905" s="102">
        <v>8</v>
      </c>
      <c r="C1905" s="208">
        <v>276.47179999999997</v>
      </c>
      <c r="D1905" s="208">
        <v>46.481400000000001</v>
      </c>
      <c r="E1905" s="208">
        <v>2.3538000000000001</v>
      </c>
      <c r="F1905" s="208">
        <v>3.7869000000000002</v>
      </c>
      <c r="G1905" s="208">
        <v>9.8839000000000006</v>
      </c>
      <c r="H1905" s="208">
        <v>46.8339</v>
      </c>
      <c r="I1905" s="208">
        <v>15.4392</v>
      </c>
      <c r="J1905" s="208">
        <v>103.2705</v>
      </c>
      <c r="K1905" s="208">
        <v>20.9802</v>
      </c>
      <c r="L1905" s="208">
        <v>14.228199999999999</v>
      </c>
      <c r="M1905" s="208">
        <v>13.213800000000001</v>
      </c>
    </row>
    <row r="1906" spans="1:13" x14ac:dyDescent="0.25">
      <c r="A1906" s="280">
        <v>45005</v>
      </c>
      <c r="B1906" s="102">
        <v>9</v>
      </c>
      <c r="C1906" s="208">
        <v>279.79719999999998</v>
      </c>
      <c r="D1906" s="208">
        <v>48.055399999999999</v>
      </c>
      <c r="E1906" s="208">
        <v>2.3094999999999999</v>
      </c>
      <c r="F1906" s="208">
        <v>3.5213000000000001</v>
      </c>
      <c r="G1906" s="208">
        <v>9.5753000000000004</v>
      </c>
      <c r="H1906" s="208">
        <v>48.240900000000003</v>
      </c>
      <c r="I1906" s="208">
        <v>15.732699999999999</v>
      </c>
      <c r="J1906" s="208">
        <v>106.5994</v>
      </c>
      <c r="K1906" s="208">
        <v>18.683</v>
      </c>
      <c r="L1906" s="208">
        <v>13.5871</v>
      </c>
      <c r="M1906" s="208">
        <v>13.492599999999999</v>
      </c>
    </row>
    <row r="1907" spans="1:13" x14ac:dyDescent="0.25">
      <c r="A1907" s="280">
        <v>45005</v>
      </c>
      <c r="B1907" s="102">
        <v>10</v>
      </c>
      <c r="C1907" s="208">
        <v>280.89980000000003</v>
      </c>
      <c r="D1907" s="208">
        <v>49.637300000000003</v>
      </c>
      <c r="E1907" s="208">
        <v>2.2309000000000001</v>
      </c>
      <c r="F1907" s="208">
        <v>3.4409000000000001</v>
      </c>
      <c r="G1907" s="208">
        <v>8.3339999999999996</v>
      </c>
      <c r="H1907" s="208">
        <v>49.3202</v>
      </c>
      <c r="I1907" s="208">
        <v>15.985300000000001</v>
      </c>
      <c r="J1907" s="208">
        <v>108.3436</v>
      </c>
      <c r="K1907" s="208">
        <v>16.8796</v>
      </c>
      <c r="L1907" s="208">
        <v>13.509</v>
      </c>
      <c r="M1907" s="208">
        <v>13.218999999999999</v>
      </c>
    </row>
    <row r="1908" spans="1:13" x14ac:dyDescent="0.25">
      <c r="A1908" s="280">
        <v>45005</v>
      </c>
      <c r="B1908" s="102">
        <v>11</v>
      </c>
      <c r="C1908" s="208">
        <v>276.51209999999998</v>
      </c>
      <c r="D1908" s="208">
        <v>49.150100000000002</v>
      </c>
      <c r="E1908" s="208">
        <v>2.0655000000000001</v>
      </c>
      <c r="F1908" s="208">
        <v>2.7286000000000001</v>
      </c>
      <c r="G1908" s="208">
        <v>7.8474000000000004</v>
      </c>
      <c r="H1908" s="208">
        <v>47.158499999999997</v>
      </c>
      <c r="I1908" s="208">
        <v>16.231999999999999</v>
      </c>
      <c r="J1908" s="208">
        <v>108.7889</v>
      </c>
      <c r="K1908" s="208">
        <v>16.488099999999999</v>
      </c>
      <c r="L1908" s="208">
        <v>13.185</v>
      </c>
      <c r="M1908" s="208">
        <v>12.868</v>
      </c>
    </row>
    <row r="1909" spans="1:13" x14ac:dyDescent="0.25">
      <c r="A1909" s="280">
        <v>45005</v>
      </c>
      <c r="B1909" s="102">
        <v>12</v>
      </c>
      <c r="C1909" s="208">
        <v>272.56420000000003</v>
      </c>
      <c r="D1909" s="208">
        <v>46.6629</v>
      </c>
      <c r="E1909" s="208">
        <v>1.7943</v>
      </c>
      <c r="F1909" s="208">
        <v>2.9403999999999999</v>
      </c>
      <c r="G1909" s="208">
        <v>6.6379999999999999</v>
      </c>
      <c r="H1909" s="208">
        <v>47.320399999999999</v>
      </c>
      <c r="I1909" s="208">
        <v>16.630199999999999</v>
      </c>
      <c r="J1909" s="208">
        <v>109.6461</v>
      </c>
      <c r="K1909" s="208">
        <v>15.829800000000001</v>
      </c>
      <c r="L1909" s="208">
        <v>12.706899999999999</v>
      </c>
      <c r="M1909" s="208">
        <v>12.395200000000001</v>
      </c>
    </row>
    <row r="1910" spans="1:13" x14ac:dyDescent="0.25">
      <c r="A1910" s="280">
        <v>45005</v>
      </c>
      <c r="B1910" s="102">
        <v>13</v>
      </c>
      <c r="C1910" s="208">
        <v>266.60550000000001</v>
      </c>
      <c r="D1910" s="208">
        <v>44.715699999999998</v>
      </c>
      <c r="E1910" s="208">
        <v>1.8281000000000001</v>
      </c>
      <c r="F1910" s="208">
        <v>2.7035</v>
      </c>
      <c r="G1910" s="208">
        <v>5.6715</v>
      </c>
      <c r="H1910" s="208">
        <v>47.536700000000003</v>
      </c>
      <c r="I1910" s="208">
        <v>16.5989</v>
      </c>
      <c r="J1910" s="208">
        <v>108.5707</v>
      </c>
      <c r="K1910" s="208">
        <v>15.110300000000001</v>
      </c>
      <c r="L1910" s="208">
        <v>12.043200000000001</v>
      </c>
      <c r="M1910" s="208">
        <v>11.8269</v>
      </c>
    </row>
    <row r="1911" spans="1:13" x14ac:dyDescent="0.25">
      <c r="A1911" s="280">
        <v>45005</v>
      </c>
      <c r="B1911" s="102">
        <v>14</v>
      </c>
      <c r="C1911" s="208">
        <v>255.62639999999999</v>
      </c>
      <c r="D1911" s="208">
        <v>43.039099999999998</v>
      </c>
      <c r="E1911" s="208">
        <v>1.8620000000000001</v>
      </c>
      <c r="F1911" s="208">
        <v>2.5297999999999998</v>
      </c>
      <c r="G1911" s="208">
        <v>4.7986000000000004</v>
      </c>
      <c r="H1911" s="208">
        <v>45.344999999999999</v>
      </c>
      <c r="I1911" s="208">
        <v>16.2014</v>
      </c>
      <c r="J1911" s="208">
        <v>103.2617</v>
      </c>
      <c r="K1911" s="208">
        <v>14.505699999999999</v>
      </c>
      <c r="L1911" s="208">
        <v>12.6143</v>
      </c>
      <c r="M1911" s="208">
        <v>11.4688</v>
      </c>
    </row>
    <row r="1912" spans="1:13" x14ac:dyDescent="0.25">
      <c r="A1912" s="280">
        <v>45005</v>
      </c>
      <c r="B1912" s="102">
        <v>15</v>
      </c>
      <c r="C1912" s="208">
        <v>249.58199999999999</v>
      </c>
      <c r="D1912" s="208">
        <v>42.1404</v>
      </c>
      <c r="E1912" s="208">
        <v>2.5106000000000002</v>
      </c>
      <c r="F1912" s="208">
        <v>2.5346000000000002</v>
      </c>
      <c r="G1912" s="208">
        <v>4.6520000000000001</v>
      </c>
      <c r="H1912" s="208">
        <v>44.138599999999997</v>
      </c>
      <c r="I1912" s="208">
        <v>15.7956</v>
      </c>
      <c r="J1912" s="208">
        <v>99.783500000000004</v>
      </c>
      <c r="K1912" s="208">
        <v>13.842499999999999</v>
      </c>
      <c r="L1912" s="208">
        <v>12.7464</v>
      </c>
      <c r="M1912" s="208">
        <v>11.437799999999999</v>
      </c>
    </row>
    <row r="1913" spans="1:13" x14ac:dyDescent="0.25">
      <c r="A1913" s="280">
        <v>45005</v>
      </c>
      <c r="B1913" s="102">
        <v>16</v>
      </c>
      <c r="C1913" s="208">
        <v>249.131</v>
      </c>
      <c r="D1913" s="208">
        <v>40.767000000000003</v>
      </c>
      <c r="E1913" s="208">
        <v>2.3580999999999999</v>
      </c>
      <c r="F1913" s="208">
        <v>2.3161999999999998</v>
      </c>
      <c r="G1913" s="208">
        <v>4.7480000000000002</v>
      </c>
      <c r="H1913" s="208">
        <v>43.883499999999998</v>
      </c>
      <c r="I1913" s="208">
        <v>16.430900000000001</v>
      </c>
      <c r="J1913" s="208">
        <v>100.1671</v>
      </c>
      <c r="K1913" s="208">
        <v>13.902799999999999</v>
      </c>
      <c r="L1913" s="208">
        <v>12.873100000000001</v>
      </c>
      <c r="M1913" s="208">
        <v>11.6843</v>
      </c>
    </row>
    <row r="1914" spans="1:13" x14ac:dyDescent="0.25">
      <c r="A1914" s="280">
        <v>45005</v>
      </c>
      <c r="B1914" s="102">
        <v>17</v>
      </c>
      <c r="C1914" s="208">
        <v>248.97649999999999</v>
      </c>
      <c r="D1914" s="208">
        <v>41.697299999999998</v>
      </c>
      <c r="E1914" s="208">
        <v>1.0487</v>
      </c>
      <c r="F1914" s="208">
        <v>2.6436999999999999</v>
      </c>
      <c r="G1914" s="208">
        <v>5.5339</v>
      </c>
      <c r="H1914" s="208">
        <v>43.378999999999998</v>
      </c>
      <c r="I1914" s="208">
        <v>16.7577</v>
      </c>
      <c r="J1914" s="208">
        <v>99.456900000000005</v>
      </c>
      <c r="K1914" s="208">
        <v>13.287699999999999</v>
      </c>
      <c r="L1914" s="208">
        <v>13.295999999999999</v>
      </c>
      <c r="M1914" s="208">
        <v>11.8756</v>
      </c>
    </row>
    <row r="1915" spans="1:13" x14ac:dyDescent="0.25">
      <c r="A1915" s="280">
        <v>45005</v>
      </c>
      <c r="B1915" s="102">
        <v>18</v>
      </c>
      <c r="C1915" s="208">
        <v>258.202</v>
      </c>
      <c r="D1915" s="208">
        <v>43.768999999999998</v>
      </c>
      <c r="E1915" s="208">
        <v>0.8367</v>
      </c>
      <c r="F1915" s="208">
        <v>2.4117000000000002</v>
      </c>
      <c r="G1915" s="208">
        <v>6.8139000000000003</v>
      </c>
      <c r="H1915" s="208">
        <v>45.8752</v>
      </c>
      <c r="I1915" s="208">
        <v>16.943000000000001</v>
      </c>
      <c r="J1915" s="208">
        <v>102.23820000000001</v>
      </c>
      <c r="K1915" s="208">
        <v>14.046200000000001</v>
      </c>
      <c r="L1915" s="208">
        <v>13.305</v>
      </c>
      <c r="M1915" s="208">
        <v>11.963100000000001</v>
      </c>
    </row>
    <row r="1916" spans="1:13" x14ac:dyDescent="0.25">
      <c r="A1916" s="280">
        <v>45005</v>
      </c>
      <c r="B1916" s="102">
        <v>19</v>
      </c>
      <c r="C1916" s="208">
        <v>270.17540000000002</v>
      </c>
      <c r="D1916" s="208">
        <v>46.771799999999999</v>
      </c>
      <c r="E1916" s="208">
        <v>0.88339999999999996</v>
      </c>
      <c r="F1916" s="208">
        <v>2.9838</v>
      </c>
      <c r="G1916" s="208">
        <v>8.3303999999999991</v>
      </c>
      <c r="H1916" s="208">
        <v>46.861199999999997</v>
      </c>
      <c r="I1916" s="208">
        <v>17.296500000000002</v>
      </c>
      <c r="J1916" s="208">
        <v>102.9926</v>
      </c>
      <c r="K1916" s="208">
        <v>16.8004</v>
      </c>
      <c r="L1916" s="208">
        <v>14.7834</v>
      </c>
      <c r="M1916" s="208">
        <v>12.4719</v>
      </c>
    </row>
    <row r="1917" spans="1:13" x14ac:dyDescent="0.25">
      <c r="A1917" s="280">
        <v>45005</v>
      </c>
      <c r="B1917" s="102">
        <v>20</v>
      </c>
      <c r="C1917" s="208">
        <v>283.42910000000001</v>
      </c>
      <c r="D1917" s="208">
        <v>48.948999999999998</v>
      </c>
      <c r="E1917" s="208">
        <v>0.92490000000000006</v>
      </c>
      <c r="F1917" s="208">
        <v>3.6076000000000001</v>
      </c>
      <c r="G1917" s="208">
        <v>9.3810000000000002</v>
      </c>
      <c r="H1917" s="208">
        <v>49.36</v>
      </c>
      <c r="I1917" s="208">
        <v>18.465399999999999</v>
      </c>
      <c r="J1917" s="208">
        <v>104.0836</v>
      </c>
      <c r="K1917" s="208">
        <v>18.722999999999999</v>
      </c>
      <c r="L1917" s="208">
        <v>16.950399999999998</v>
      </c>
      <c r="M1917" s="208">
        <v>12.9842</v>
      </c>
    </row>
    <row r="1918" spans="1:13" x14ac:dyDescent="0.25">
      <c r="A1918" s="280">
        <v>45005</v>
      </c>
      <c r="B1918" s="102">
        <v>21</v>
      </c>
      <c r="C1918" s="208">
        <v>282.26029999999997</v>
      </c>
      <c r="D1918" s="208">
        <v>49.229399999999998</v>
      </c>
      <c r="E1918" s="208">
        <v>0.96279999999999999</v>
      </c>
      <c r="F1918" s="208">
        <v>3.7096</v>
      </c>
      <c r="G1918" s="208">
        <v>9.2776999999999994</v>
      </c>
      <c r="H1918" s="208">
        <v>49.357700000000001</v>
      </c>
      <c r="I1918" s="208">
        <v>18.501899999999999</v>
      </c>
      <c r="J1918" s="208">
        <v>102.65900000000001</v>
      </c>
      <c r="K1918" s="208">
        <v>18.960599999999999</v>
      </c>
      <c r="L1918" s="208">
        <v>16.858599999999999</v>
      </c>
      <c r="M1918" s="208">
        <v>12.743</v>
      </c>
    </row>
    <row r="1919" spans="1:13" x14ac:dyDescent="0.25">
      <c r="A1919" s="280">
        <v>45005</v>
      </c>
      <c r="B1919" s="102">
        <v>22</v>
      </c>
      <c r="C1919" s="208">
        <v>270.8553</v>
      </c>
      <c r="D1919" s="208">
        <v>47.290300000000002</v>
      </c>
      <c r="E1919" s="208">
        <v>0.92449999999999999</v>
      </c>
      <c r="F1919" s="208">
        <v>3.5009999999999999</v>
      </c>
      <c r="G1919" s="208">
        <v>9.0031999999999996</v>
      </c>
      <c r="H1919" s="208">
        <v>46.892200000000003</v>
      </c>
      <c r="I1919" s="208">
        <v>17.384899999999998</v>
      </c>
      <c r="J1919" s="208">
        <v>99.028400000000005</v>
      </c>
      <c r="K1919" s="208">
        <v>18.0806</v>
      </c>
      <c r="L1919" s="208">
        <v>16.9025</v>
      </c>
      <c r="M1919" s="208">
        <v>11.8477</v>
      </c>
    </row>
    <row r="1920" spans="1:13" x14ac:dyDescent="0.25">
      <c r="A1920" s="280">
        <v>45005</v>
      </c>
      <c r="B1920" s="102">
        <v>23</v>
      </c>
      <c r="C1920" s="208">
        <v>252.13939999999999</v>
      </c>
      <c r="D1920" s="208">
        <v>43.380499999999998</v>
      </c>
      <c r="E1920" s="208">
        <v>0.85229999999999995</v>
      </c>
      <c r="F1920" s="208">
        <v>3.1796000000000002</v>
      </c>
      <c r="G1920" s="208">
        <v>8.3183000000000007</v>
      </c>
      <c r="H1920" s="208">
        <v>42.885100000000001</v>
      </c>
      <c r="I1920" s="208">
        <v>15.7982</v>
      </c>
      <c r="J1920" s="208">
        <v>93.284300000000002</v>
      </c>
      <c r="K1920" s="208">
        <v>16.948</v>
      </c>
      <c r="L1920" s="208">
        <v>16.568999999999999</v>
      </c>
      <c r="M1920" s="208">
        <v>10.924099999999999</v>
      </c>
    </row>
    <row r="1921" spans="1:13" x14ac:dyDescent="0.25">
      <c r="A1921" s="280">
        <v>45005</v>
      </c>
      <c r="B1921" s="102">
        <v>24</v>
      </c>
      <c r="C1921" s="208">
        <v>235.65170000000001</v>
      </c>
      <c r="D1921" s="208">
        <v>39.449800000000003</v>
      </c>
      <c r="E1921" s="208">
        <v>0.75339999999999996</v>
      </c>
      <c r="F1921" s="208">
        <v>2.9097</v>
      </c>
      <c r="G1921" s="208">
        <v>7.6432000000000002</v>
      </c>
      <c r="H1921" s="208">
        <v>39.342100000000002</v>
      </c>
      <c r="I1921" s="208">
        <v>14.4687</v>
      </c>
      <c r="J1921" s="208">
        <v>87.698800000000006</v>
      </c>
      <c r="K1921" s="208">
        <v>16.359300000000001</v>
      </c>
      <c r="L1921" s="208">
        <v>16.908300000000001</v>
      </c>
      <c r="M1921" s="208">
        <v>10.118399999999999</v>
      </c>
    </row>
    <row r="1922" spans="1:13" x14ac:dyDescent="0.25">
      <c r="A1922" s="280">
        <v>45006</v>
      </c>
      <c r="B1922" s="102">
        <v>1</v>
      </c>
      <c r="C1922" s="208">
        <v>223.80529999999999</v>
      </c>
      <c r="D1922" s="208">
        <v>36.221499999999999</v>
      </c>
      <c r="E1922" s="208">
        <v>0.71430000000000005</v>
      </c>
      <c r="F1922" s="208">
        <v>2.6804000000000001</v>
      </c>
      <c r="G1922" s="208">
        <v>7.2469000000000001</v>
      </c>
      <c r="H1922" s="208">
        <v>36.585700000000003</v>
      </c>
      <c r="I1922" s="208">
        <v>13.546799999999999</v>
      </c>
      <c r="J1922" s="208">
        <v>84.261600000000001</v>
      </c>
      <c r="K1922" s="208">
        <v>16.1569</v>
      </c>
      <c r="L1922" s="208">
        <v>16.760400000000001</v>
      </c>
      <c r="M1922" s="208">
        <v>9.6308000000000007</v>
      </c>
    </row>
    <row r="1923" spans="1:13" x14ac:dyDescent="0.25">
      <c r="A1923" s="280">
        <v>45006</v>
      </c>
      <c r="B1923" s="102">
        <v>2</v>
      </c>
      <c r="C1923" s="208">
        <v>216.6711</v>
      </c>
      <c r="D1923" s="208">
        <v>34.202399999999997</v>
      </c>
      <c r="E1923" s="208">
        <v>0.71050000000000002</v>
      </c>
      <c r="F1923" s="208">
        <v>2.5659999999999998</v>
      </c>
      <c r="G1923" s="208">
        <v>7.0438999999999998</v>
      </c>
      <c r="H1923" s="208">
        <v>35.051699999999997</v>
      </c>
      <c r="I1923" s="208">
        <v>13.059200000000001</v>
      </c>
      <c r="J1923" s="208">
        <v>81.712299999999999</v>
      </c>
      <c r="K1923" s="208">
        <v>16.3293</v>
      </c>
      <c r="L1923" s="208">
        <v>16.614100000000001</v>
      </c>
      <c r="M1923" s="208">
        <v>9.3817000000000004</v>
      </c>
    </row>
    <row r="1924" spans="1:13" x14ac:dyDescent="0.25">
      <c r="A1924" s="280">
        <v>45006</v>
      </c>
      <c r="B1924" s="102">
        <v>3</v>
      </c>
      <c r="C1924" s="208">
        <v>211.09119999999999</v>
      </c>
      <c r="D1924" s="208">
        <v>33.132199999999997</v>
      </c>
      <c r="E1924" s="208">
        <v>0.69350000000000001</v>
      </c>
      <c r="F1924" s="208">
        <v>2.5015999999999998</v>
      </c>
      <c r="G1924" s="208">
        <v>6.9494999999999996</v>
      </c>
      <c r="H1924" s="208">
        <v>34.337000000000003</v>
      </c>
      <c r="I1924" s="208">
        <v>12.866300000000001</v>
      </c>
      <c r="J1924" s="208">
        <v>80.1554</v>
      </c>
      <c r="K1924" s="208">
        <v>16.683499999999999</v>
      </c>
      <c r="L1924" s="208">
        <v>14.5008</v>
      </c>
      <c r="M1924" s="208">
        <v>9.2713999999999999</v>
      </c>
    </row>
    <row r="1925" spans="1:13" x14ac:dyDescent="0.25">
      <c r="A1925" s="280">
        <v>45006</v>
      </c>
      <c r="B1925" s="102">
        <v>4</v>
      </c>
      <c r="C1925" s="208">
        <v>209.83519999999999</v>
      </c>
      <c r="D1925" s="208">
        <v>32.756100000000004</v>
      </c>
      <c r="E1925" s="208">
        <v>0.68500000000000005</v>
      </c>
      <c r="F1925" s="208">
        <v>2.5299</v>
      </c>
      <c r="G1925" s="208">
        <v>6.8783000000000003</v>
      </c>
      <c r="H1925" s="208">
        <v>34.645899999999997</v>
      </c>
      <c r="I1925" s="208">
        <v>12.8226</v>
      </c>
      <c r="J1925" s="208">
        <v>79.87</v>
      </c>
      <c r="K1925" s="208">
        <v>16.841999999999999</v>
      </c>
      <c r="L1925" s="208">
        <v>13.521000000000001</v>
      </c>
      <c r="M1925" s="208">
        <v>9.2843999999999998</v>
      </c>
    </row>
    <row r="1926" spans="1:13" x14ac:dyDescent="0.25">
      <c r="A1926" s="280">
        <v>45006</v>
      </c>
      <c r="B1926" s="102">
        <v>5</v>
      </c>
      <c r="C1926" s="208">
        <v>216.29589999999999</v>
      </c>
      <c r="D1926" s="208">
        <v>33.4133</v>
      </c>
      <c r="E1926" s="208">
        <v>0.70130000000000003</v>
      </c>
      <c r="F1926" s="208">
        <v>2.625</v>
      </c>
      <c r="G1926" s="208">
        <v>7.0049000000000001</v>
      </c>
      <c r="H1926" s="208">
        <v>36.505000000000003</v>
      </c>
      <c r="I1926" s="208">
        <v>13.1915</v>
      </c>
      <c r="J1926" s="208">
        <v>81.259200000000007</v>
      </c>
      <c r="K1926" s="208">
        <v>17.8201</v>
      </c>
      <c r="L1926" s="208">
        <v>14.116199999999999</v>
      </c>
      <c r="M1926" s="208">
        <v>9.6593999999999998</v>
      </c>
    </row>
    <row r="1927" spans="1:13" x14ac:dyDescent="0.25">
      <c r="A1927" s="280">
        <v>45006</v>
      </c>
      <c r="B1927" s="102">
        <v>6</v>
      </c>
      <c r="C1927" s="208">
        <v>232.40649999999999</v>
      </c>
      <c r="D1927" s="208">
        <v>35.781399999999998</v>
      </c>
      <c r="E1927" s="208">
        <v>1.0097</v>
      </c>
      <c r="F1927" s="208">
        <v>2.9824000000000002</v>
      </c>
      <c r="G1927" s="208">
        <v>7.6885000000000003</v>
      </c>
      <c r="H1927" s="208">
        <v>40.944800000000001</v>
      </c>
      <c r="I1927" s="208">
        <v>14.1578</v>
      </c>
      <c r="J1927" s="208">
        <v>85.780600000000007</v>
      </c>
      <c r="K1927" s="208">
        <v>19.325600000000001</v>
      </c>
      <c r="L1927" s="208">
        <v>14.3386</v>
      </c>
      <c r="M1927" s="208">
        <v>10.3971</v>
      </c>
    </row>
    <row r="1928" spans="1:13" x14ac:dyDescent="0.25">
      <c r="A1928" s="280">
        <v>45006</v>
      </c>
      <c r="B1928" s="102">
        <v>7</v>
      </c>
      <c r="C1928" s="208">
        <v>258.39</v>
      </c>
      <c r="D1928" s="208">
        <v>40.796300000000002</v>
      </c>
      <c r="E1928" s="208">
        <v>1.9885999999999999</v>
      </c>
      <c r="F1928" s="208">
        <v>3.379</v>
      </c>
      <c r="G1928" s="208">
        <v>8.7592999999999996</v>
      </c>
      <c r="H1928" s="208">
        <v>45.759500000000003</v>
      </c>
      <c r="I1928" s="208">
        <v>15.6394</v>
      </c>
      <c r="J1928" s="208">
        <v>94.754199999999997</v>
      </c>
      <c r="K1928" s="208">
        <v>21.155899999999999</v>
      </c>
      <c r="L1928" s="208">
        <v>14.4087</v>
      </c>
      <c r="M1928" s="208">
        <v>11.7491</v>
      </c>
    </row>
    <row r="1929" spans="1:13" x14ac:dyDescent="0.25">
      <c r="A1929" s="280">
        <v>45006</v>
      </c>
      <c r="B1929" s="102">
        <v>8</v>
      </c>
      <c r="C1929" s="208">
        <v>283.60489999999999</v>
      </c>
      <c r="D1929" s="208">
        <v>47.658900000000003</v>
      </c>
      <c r="E1929" s="208">
        <v>1.6265000000000001</v>
      </c>
      <c r="F1929" s="208">
        <v>3.8374000000000001</v>
      </c>
      <c r="G1929" s="208">
        <v>10.0725</v>
      </c>
      <c r="H1929" s="208">
        <v>49.462200000000003</v>
      </c>
      <c r="I1929" s="208">
        <v>16.523299999999999</v>
      </c>
      <c r="J1929" s="208">
        <v>105.1956</v>
      </c>
      <c r="K1929" s="208">
        <v>22.131599999999999</v>
      </c>
      <c r="L1929" s="208">
        <v>13.8484</v>
      </c>
      <c r="M1929" s="208">
        <v>13.2485</v>
      </c>
    </row>
    <row r="1930" spans="1:13" x14ac:dyDescent="0.25">
      <c r="A1930" s="280">
        <v>45006</v>
      </c>
      <c r="B1930" s="102">
        <v>9</v>
      </c>
      <c r="C1930" s="208">
        <v>296.28579999999999</v>
      </c>
      <c r="D1930" s="208">
        <v>50.028599999999997</v>
      </c>
      <c r="E1930" s="208">
        <v>1.3536999999999999</v>
      </c>
      <c r="F1930" s="208">
        <v>3.9424000000000001</v>
      </c>
      <c r="G1930" s="208">
        <v>11.016500000000001</v>
      </c>
      <c r="H1930" s="208">
        <v>51.665900000000001</v>
      </c>
      <c r="I1930" s="208">
        <v>17.3995</v>
      </c>
      <c r="J1930" s="208">
        <v>111.3633</v>
      </c>
      <c r="K1930" s="208">
        <v>21.401399999999999</v>
      </c>
      <c r="L1930" s="208">
        <v>14.216900000000001</v>
      </c>
      <c r="M1930" s="208">
        <v>13.897600000000001</v>
      </c>
    </row>
    <row r="1931" spans="1:13" x14ac:dyDescent="0.25">
      <c r="A1931" s="280">
        <v>45006</v>
      </c>
      <c r="B1931" s="102">
        <v>10</v>
      </c>
      <c r="C1931" s="208">
        <v>303.3492</v>
      </c>
      <c r="D1931" s="208">
        <v>51.447800000000001</v>
      </c>
      <c r="E1931" s="208">
        <v>1.4023000000000001</v>
      </c>
      <c r="F1931" s="208">
        <v>3.9870999999999999</v>
      </c>
      <c r="G1931" s="208">
        <v>11.3347</v>
      </c>
      <c r="H1931" s="208">
        <v>52.855600000000003</v>
      </c>
      <c r="I1931" s="208">
        <v>16.875599999999999</v>
      </c>
      <c r="J1931" s="208">
        <v>115.3573</v>
      </c>
      <c r="K1931" s="208">
        <v>20.953900000000001</v>
      </c>
      <c r="L1931" s="208">
        <v>14.416</v>
      </c>
      <c r="M1931" s="208">
        <v>14.7189</v>
      </c>
    </row>
    <row r="1932" spans="1:13" x14ac:dyDescent="0.25">
      <c r="A1932" s="280">
        <v>45006</v>
      </c>
      <c r="B1932" s="102">
        <v>11</v>
      </c>
      <c r="C1932" s="208">
        <v>305.44510000000002</v>
      </c>
      <c r="D1932" s="208">
        <v>52.337200000000003</v>
      </c>
      <c r="E1932" s="208">
        <v>1.3803000000000001</v>
      </c>
      <c r="F1932" s="208">
        <v>3.9689000000000001</v>
      </c>
      <c r="G1932" s="208">
        <v>11.5623</v>
      </c>
      <c r="H1932" s="208">
        <v>53.838799999999999</v>
      </c>
      <c r="I1932" s="208">
        <v>16.686199999999999</v>
      </c>
      <c r="J1932" s="208">
        <v>115.6155</v>
      </c>
      <c r="K1932" s="208">
        <v>20.605</v>
      </c>
      <c r="L1932" s="208">
        <v>14.5543</v>
      </c>
      <c r="M1932" s="208">
        <v>14.896599999999999</v>
      </c>
    </row>
    <row r="1933" spans="1:13" x14ac:dyDescent="0.25">
      <c r="A1933" s="280">
        <v>45006</v>
      </c>
      <c r="B1933" s="102">
        <v>12</v>
      </c>
      <c r="C1933" s="208">
        <v>305.76990000000001</v>
      </c>
      <c r="D1933" s="208">
        <v>52.117699999999999</v>
      </c>
      <c r="E1933" s="208">
        <v>1.3873</v>
      </c>
      <c r="F1933" s="208">
        <v>3.7892999999999999</v>
      </c>
      <c r="G1933" s="208">
        <v>11.557600000000001</v>
      </c>
      <c r="H1933" s="208">
        <v>54.972099999999998</v>
      </c>
      <c r="I1933" s="208">
        <v>16.378699999999998</v>
      </c>
      <c r="J1933" s="208">
        <v>115.3747</v>
      </c>
      <c r="K1933" s="208">
        <v>20.697199999999999</v>
      </c>
      <c r="L1933" s="208">
        <v>14.7021</v>
      </c>
      <c r="M1933" s="208">
        <v>14.793200000000001</v>
      </c>
    </row>
    <row r="1934" spans="1:13" x14ac:dyDescent="0.25">
      <c r="A1934" s="280">
        <v>45006</v>
      </c>
      <c r="B1934" s="102">
        <v>13</v>
      </c>
      <c r="C1934" s="208">
        <v>297.31599999999997</v>
      </c>
      <c r="D1934" s="208">
        <v>51.632399999999997</v>
      </c>
      <c r="E1934" s="208">
        <v>1.3995</v>
      </c>
      <c r="F1934" s="208">
        <v>3.6839</v>
      </c>
      <c r="G1934" s="208">
        <v>11.259600000000001</v>
      </c>
      <c r="H1934" s="208">
        <v>54.533999999999999</v>
      </c>
      <c r="I1934" s="208">
        <v>16.5274</v>
      </c>
      <c r="J1934" s="208">
        <v>109.646</v>
      </c>
      <c r="K1934" s="208">
        <v>20.458200000000001</v>
      </c>
      <c r="L1934" s="208">
        <v>13.649699999999999</v>
      </c>
      <c r="M1934" s="208">
        <v>14.5253</v>
      </c>
    </row>
    <row r="1935" spans="1:13" x14ac:dyDescent="0.25">
      <c r="A1935" s="280">
        <v>45006</v>
      </c>
      <c r="B1935" s="102">
        <v>14</v>
      </c>
      <c r="C1935" s="208">
        <v>289.86939999999998</v>
      </c>
      <c r="D1935" s="208">
        <v>49.706200000000003</v>
      </c>
      <c r="E1935" s="208">
        <v>1.3423</v>
      </c>
      <c r="F1935" s="208">
        <v>3.6475</v>
      </c>
      <c r="G1935" s="208">
        <v>10.529199999999999</v>
      </c>
      <c r="H1935" s="208">
        <v>48.4146</v>
      </c>
      <c r="I1935" s="208">
        <v>17.292200000000001</v>
      </c>
      <c r="J1935" s="208">
        <v>112.18</v>
      </c>
      <c r="K1935" s="208">
        <v>20.078299999999999</v>
      </c>
      <c r="L1935" s="208">
        <v>12.442399999999999</v>
      </c>
      <c r="M1935" s="208">
        <v>14.236700000000001</v>
      </c>
    </row>
    <row r="1936" spans="1:13" x14ac:dyDescent="0.25">
      <c r="A1936" s="280">
        <v>45006</v>
      </c>
      <c r="B1936" s="102">
        <v>15</v>
      </c>
      <c r="C1936" s="208">
        <v>286.94470000000001</v>
      </c>
      <c r="D1936" s="208">
        <v>51.603499999999997</v>
      </c>
      <c r="E1936" s="208">
        <v>1.3230999999999999</v>
      </c>
      <c r="F1936" s="208">
        <v>3.9531999999999998</v>
      </c>
      <c r="G1936" s="208">
        <v>10.4512</v>
      </c>
      <c r="H1936" s="208">
        <v>48.879100000000001</v>
      </c>
      <c r="I1936" s="208">
        <v>16.371099999999998</v>
      </c>
      <c r="J1936" s="208">
        <v>109.87260000000001</v>
      </c>
      <c r="K1936" s="208">
        <v>19.539400000000001</v>
      </c>
      <c r="L1936" s="208">
        <v>11.170999999999999</v>
      </c>
      <c r="M1936" s="208">
        <v>13.7805</v>
      </c>
    </row>
    <row r="1937" spans="1:13" x14ac:dyDescent="0.25">
      <c r="A1937" s="280">
        <v>45006</v>
      </c>
      <c r="B1937" s="102">
        <v>16</v>
      </c>
      <c r="C1937" s="208">
        <v>289.18329999999997</v>
      </c>
      <c r="D1937" s="208">
        <v>53.6252</v>
      </c>
      <c r="E1937" s="208">
        <v>1.1801999999999999</v>
      </c>
      <c r="F1937" s="208">
        <v>3.3492000000000002</v>
      </c>
      <c r="G1937" s="208">
        <v>8.7484999999999999</v>
      </c>
      <c r="H1937" s="208">
        <v>49.053600000000003</v>
      </c>
      <c r="I1937" s="208">
        <v>16.917300000000001</v>
      </c>
      <c r="J1937" s="208">
        <v>112.1861</v>
      </c>
      <c r="K1937" s="208">
        <v>19.014700000000001</v>
      </c>
      <c r="L1937" s="208">
        <v>11.3665</v>
      </c>
      <c r="M1937" s="208">
        <v>13.742000000000001</v>
      </c>
    </row>
    <row r="1938" spans="1:13" x14ac:dyDescent="0.25">
      <c r="A1938" s="280">
        <v>45006</v>
      </c>
      <c r="B1938" s="102">
        <v>17</v>
      </c>
      <c r="C1938" s="208">
        <v>294.79390000000001</v>
      </c>
      <c r="D1938" s="208">
        <v>55.869799999999998</v>
      </c>
      <c r="E1938" s="208">
        <v>0.97829999999999995</v>
      </c>
      <c r="F1938" s="208">
        <v>2.8567999999999998</v>
      </c>
      <c r="G1938" s="208">
        <v>10.017099999999999</v>
      </c>
      <c r="H1938" s="208">
        <v>49.2089</v>
      </c>
      <c r="I1938" s="208">
        <v>17.930399999999999</v>
      </c>
      <c r="J1938" s="208">
        <v>115.2465</v>
      </c>
      <c r="K1938" s="208">
        <v>17.913499999999999</v>
      </c>
      <c r="L1938" s="208">
        <v>11.1388</v>
      </c>
      <c r="M1938" s="208">
        <v>13.633800000000001</v>
      </c>
    </row>
    <row r="1939" spans="1:13" x14ac:dyDescent="0.25">
      <c r="A1939" s="280">
        <v>45006</v>
      </c>
      <c r="B1939" s="102">
        <v>18</v>
      </c>
      <c r="C1939" s="208">
        <v>295.54759999999999</v>
      </c>
      <c r="D1939" s="208">
        <v>57.872100000000003</v>
      </c>
      <c r="E1939" s="208">
        <v>0.93520000000000003</v>
      </c>
      <c r="F1939" s="208">
        <v>3.3365</v>
      </c>
      <c r="G1939" s="208">
        <v>9.4636999999999993</v>
      </c>
      <c r="H1939" s="208">
        <v>49.450200000000002</v>
      </c>
      <c r="I1939" s="208">
        <v>17.5442</v>
      </c>
      <c r="J1939" s="208">
        <v>113.5252</v>
      </c>
      <c r="K1939" s="208">
        <v>18.721399999999999</v>
      </c>
      <c r="L1939" s="208">
        <v>11.155200000000001</v>
      </c>
      <c r="M1939" s="208">
        <v>13.543900000000001</v>
      </c>
    </row>
    <row r="1940" spans="1:13" x14ac:dyDescent="0.25">
      <c r="A1940" s="280">
        <v>45006</v>
      </c>
      <c r="B1940" s="102">
        <v>19</v>
      </c>
      <c r="C1940" s="208">
        <v>300.35930000000002</v>
      </c>
      <c r="D1940" s="208">
        <v>58.843400000000003</v>
      </c>
      <c r="E1940" s="208">
        <v>0.98829999999999996</v>
      </c>
      <c r="F1940" s="208">
        <v>3.8885999999999998</v>
      </c>
      <c r="G1940" s="208">
        <v>9.9868000000000006</v>
      </c>
      <c r="H1940" s="208">
        <v>49.9711</v>
      </c>
      <c r="I1940" s="208">
        <v>18.236599999999999</v>
      </c>
      <c r="J1940" s="208">
        <v>113.6006</v>
      </c>
      <c r="K1940" s="208">
        <v>19.743099999999998</v>
      </c>
      <c r="L1940" s="208">
        <v>11.457000000000001</v>
      </c>
      <c r="M1940" s="208">
        <v>13.643800000000001</v>
      </c>
    </row>
    <row r="1941" spans="1:13" x14ac:dyDescent="0.25">
      <c r="A1941" s="280">
        <v>45006</v>
      </c>
      <c r="B1941" s="102">
        <v>20</v>
      </c>
      <c r="C1941" s="208">
        <v>305.46660000000003</v>
      </c>
      <c r="D1941" s="208">
        <v>58.200400000000002</v>
      </c>
      <c r="E1941" s="208">
        <v>1.0488999999999999</v>
      </c>
      <c r="F1941" s="208">
        <v>4.0446999999999997</v>
      </c>
      <c r="G1941" s="208">
        <v>10.412000000000001</v>
      </c>
      <c r="H1941" s="208">
        <v>51.8249</v>
      </c>
      <c r="I1941" s="208">
        <v>19.600200000000001</v>
      </c>
      <c r="J1941" s="208">
        <v>114.31570000000001</v>
      </c>
      <c r="K1941" s="208">
        <v>20.731999999999999</v>
      </c>
      <c r="L1941" s="208">
        <v>11.3583</v>
      </c>
      <c r="M1941" s="208">
        <v>13.929500000000001</v>
      </c>
    </row>
    <row r="1942" spans="1:13" x14ac:dyDescent="0.25">
      <c r="A1942" s="280">
        <v>45006</v>
      </c>
      <c r="B1942" s="102">
        <v>21</v>
      </c>
      <c r="C1942" s="208">
        <v>297.05549999999999</v>
      </c>
      <c r="D1942" s="208">
        <v>56.363300000000002</v>
      </c>
      <c r="E1942" s="208">
        <v>1.0505</v>
      </c>
      <c r="F1942" s="208">
        <v>3.9502000000000002</v>
      </c>
      <c r="G1942" s="208">
        <v>10.253399999999999</v>
      </c>
      <c r="H1942" s="208">
        <v>51.468499999999999</v>
      </c>
      <c r="I1942" s="208">
        <v>19.335699999999999</v>
      </c>
      <c r="J1942" s="208">
        <v>109.8702</v>
      </c>
      <c r="K1942" s="208">
        <v>20.304300000000001</v>
      </c>
      <c r="L1942" s="208">
        <v>10.961600000000001</v>
      </c>
      <c r="M1942" s="208">
        <v>13.4978</v>
      </c>
    </row>
    <row r="1943" spans="1:13" x14ac:dyDescent="0.25">
      <c r="A1943" s="280">
        <v>45006</v>
      </c>
      <c r="B1943" s="102">
        <v>22</v>
      </c>
      <c r="C1943" s="208">
        <v>283.57369999999997</v>
      </c>
      <c r="D1943" s="208">
        <v>53.497999999999998</v>
      </c>
      <c r="E1943" s="208">
        <v>1.0052000000000001</v>
      </c>
      <c r="F1943" s="208">
        <v>3.6823000000000001</v>
      </c>
      <c r="G1943" s="208">
        <v>9.6793999999999993</v>
      </c>
      <c r="H1943" s="208">
        <v>48.904200000000003</v>
      </c>
      <c r="I1943" s="208">
        <v>18.1218</v>
      </c>
      <c r="J1943" s="208">
        <v>105.4666</v>
      </c>
      <c r="K1943" s="208">
        <v>18.966100000000001</v>
      </c>
      <c r="L1943" s="208">
        <v>11.8392</v>
      </c>
      <c r="M1943" s="208">
        <v>12.4109</v>
      </c>
    </row>
    <row r="1944" spans="1:13" x14ac:dyDescent="0.25">
      <c r="A1944" s="280">
        <v>45006</v>
      </c>
      <c r="B1944" s="102">
        <v>23</v>
      </c>
      <c r="C1944" s="208">
        <v>262.76979999999998</v>
      </c>
      <c r="D1944" s="208">
        <v>48.428400000000003</v>
      </c>
      <c r="E1944" s="208">
        <v>0.91320000000000001</v>
      </c>
      <c r="F1944" s="208">
        <v>3.2974000000000001</v>
      </c>
      <c r="G1944" s="208">
        <v>8.8247999999999998</v>
      </c>
      <c r="H1944" s="208">
        <v>44.330399999999997</v>
      </c>
      <c r="I1944" s="208">
        <v>16.417899999999999</v>
      </c>
      <c r="J1944" s="208">
        <v>99.003900000000002</v>
      </c>
      <c r="K1944" s="208">
        <v>17.979199999999999</v>
      </c>
      <c r="L1944" s="208">
        <v>12.084300000000001</v>
      </c>
      <c r="M1944" s="208">
        <v>11.4903</v>
      </c>
    </row>
    <row r="1945" spans="1:13" x14ac:dyDescent="0.25">
      <c r="A1945" s="280">
        <v>45006</v>
      </c>
      <c r="B1945" s="102">
        <v>24</v>
      </c>
      <c r="C1945" s="208">
        <v>244.471</v>
      </c>
      <c r="D1945" s="208">
        <v>43.845799999999997</v>
      </c>
      <c r="E1945" s="208">
        <v>0.82120000000000004</v>
      </c>
      <c r="F1945" s="208">
        <v>3</v>
      </c>
      <c r="G1945" s="208">
        <v>8.1401000000000003</v>
      </c>
      <c r="H1945" s="208">
        <v>41.211399999999998</v>
      </c>
      <c r="I1945" s="208">
        <v>15.0427</v>
      </c>
      <c r="J1945" s="208">
        <v>92.757800000000003</v>
      </c>
      <c r="K1945" s="208">
        <v>17.0505</v>
      </c>
      <c r="L1945" s="208">
        <v>12.043200000000001</v>
      </c>
      <c r="M1945" s="208">
        <v>10.558299999999999</v>
      </c>
    </row>
    <row r="1946" spans="1:13" x14ac:dyDescent="0.25">
      <c r="A1946" s="280">
        <v>45007</v>
      </c>
      <c r="B1946" s="102">
        <v>1</v>
      </c>
      <c r="C1946" s="208">
        <v>230.46889999999999</v>
      </c>
      <c r="D1946" s="208">
        <v>40.064</v>
      </c>
      <c r="E1946" s="208">
        <v>0.78249999999999997</v>
      </c>
      <c r="F1946" s="208">
        <v>2.7403</v>
      </c>
      <c r="G1946" s="208">
        <v>7.6611000000000002</v>
      </c>
      <c r="H1946" s="208">
        <v>38.605400000000003</v>
      </c>
      <c r="I1946" s="208">
        <v>14.027699999999999</v>
      </c>
      <c r="J1946" s="208">
        <v>88.406400000000005</v>
      </c>
      <c r="K1946" s="208">
        <v>16.528600000000001</v>
      </c>
      <c r="L1946" s="208">
        <v>11.7415</v>
      </c>
      <c r="M1946" s="208">
        <v>9.9114000000000004</v>
      </c>
    </row>
    <row r="1947" spans="1:13" x14ac:dyDescent="0.25">
      <c r="A1947" s="280">
        <v>45007</v>
      </c>
      <c r="B1947" s="102">
        <v>2</v>
      </c>
      <c r="C1947" s="208">
        <v>222.27449999999999</v>
      </c>
      <c r="D1947" s="208">
        <v>37.738300000000002</v>
      </c>
      <c r="E1947" s="208">
        <v>0.76780000000000004</v>
      </c>
      <c r="F1947" s="208">
        <v>2.6137999999999999</v>
      </c>
      <c r="G1947" s="208">
        <v>7.4447000000000001</v>
      </c>
      <c r="H1947" s="208">
        <v>37.612400000000001</v>
      </c>
      <c r="I1947" s="208">
        <v>13.46</v>
      </c>
      <c r="J1947" s="208">
        <v>85.314300000000003</v>
      </c>
      <c r="K1947" s="208">
        <v>16.230399999999999</v>
      </c>
      <c r="L1947" s="208">
        <v>11.5067</v>
      </c>
      <c r="M1947" s="208">
        <v>9.5861000000000001</v>
      </c>
    </row>
    <row r="1948" spans="1:13" x14ac:dyDescent="0.25">
      <c r="A1948" s="280">
        <v>45007</v>
      </c>
      <c r="B1948" s="102">
        <v>3</v>
      </c>
      <c r="C1948" s="208">
        <v>217.4402</v>
      </c>
      <c r="D1948" s="208">
        <v>36.432200000000002</v>
      </c>
      <c r="E1948" s="208">
        <v>0.73580000000000001</v>
      </c>
      <c r="F1948" s="208">
        <v>2.5728</v>
      </c>
      <c r="G1948" s="208">
        <v>7.3487</v>
      </c>
      <c r="H1948" s="208">
        <v>37.984699999999997</v>
      </c>
      <c r="I1948" s="208">
        <v>13.210100000000001</v>
      </c>
      <c r="J1948" s="208">
        <v>83.486500000000007</v>
      </c>
      <c r="K1948" s="208">
        <v>16.369700000000002</v>
      </c>
      <c r="L1948" s="208">
        <v>9.9277999999999995</v>
      </c>
      <c r="M1948" s="208">
        <v>9.3719000000000001</v>
      </c>
    </row>
    <row r="1949" spans="1:13" x14ac:dyDescent="0.25">
      <c r="A1949" s="280">
        <v>45007</v>
      </c>
      <c r="B1949" s="102">
        <v>4</v>
      </c>
      <c r="C1949" s="208">
        <v>215.88249999999999</v>
      </c>
      <c r="D1949" s="208">
        <v>35.840299999999999</v>
      </c>
      <c r="E1949" s="208">
        <v>0.72819999999999996</v>
      </c>
      <c r="F1949" s="208">
        <v>2.5392999999999999</v>
      </c>
      <c r="G1949" s="208">
        <v>7.2460000000000004</v>
      </c>
      <c r="H1949" s="208">
        <v>37.848399999999998</v>
      </c>
      <c r="I1949" s="208">
        <v>13.164099999999999</v>
      </c>
      <c r="J1949" s="208">
        <v>83.083100000000002</v>
      </c>
      <c r="K1949" s="208">
        <v>16.460999999999999</v>
      </c>
      <c r="L1949" s="208">
        <v>9.6173999999999999</v>
      </c>
      <c r="M1949" s="208">
        <v>9.3546999999999993</v>
      </c>
    </row>
    <row r="1950" spans="1:13" x14ac:dyDescent="0.25">
      <c r="A1950" s="280">
        <v>45007</v>
      </c>
      <c r="B1950" s="102">
        <v>5</v>
      </c>
      <c r="C1950" s="208">
        <v>221.7483</v>
      </c>
      <c r="D1950" s="208">
        <v>36.4709</v>
      </c>
      <c r="E1950" s="208">
        <v>0.73550000000000004</v>
      </c>
      <c r="F1950" s="208">
        <v>2.6875</v>
      </c>
      <c r="G1950" s="208">
        <v>7.3240999999999996</v>
      </c>
      <c r="H1950" s="208">
        <v>39.745100000000001</v>
      </c>
      <c r="I1950" s="208">
        <v>13.529199999999999</v>
      </c>
      <c r="J1950" s="208">
        <v>84.102900000000005</v>
      </c>
      <c r="K1950" s="208">
        <v>17.229099999999999</v>
      </c>
      <c r="L1950" s="208">
        <v>10.215299999999999</v>
      </c>
      <c r="M1950" s="208">
        <v>9.7087000000000003</v>
      </c>
    </row>
    <row r="1951" spans="1:13" x14ac:dyDescent="0.25">
      <c r="A1951" s="280">
        <v>45007</v>
      </c>
      <c r="B1951" s="102">
        <v>6</v>
      </c>
      <c r="C1951" s="208">
        <v>236.80860000000001</v>
      </c>
      <c r="D1951" s="208">
        <v>38.849400000000003</v>
      </c>
      <c r="E1951" s="208">
        <v>0.80769999999999997</v>
      </c>
      <c r="F1951" s="208">
        <v>3.008</v>
      </c>
      <c r="G1951" s="208">
        <v>8.0039999999999996</v>
      </c>
      <c r="H1951" s="208">
        <v>43.356900000000003</v>
      </c>
      <c r="I1951" s="208">
        <v>14.3477</v>
      </c>
      <c r="J1951" s="208">
        <v>88.855800000000002</v>
      </c>
      <c r="K1951" s="208">
        <v>18.482299999999999</v>
      </c>
      <c r="L1951" s="208">
        <v>10.5305</v>
      </c>
      <c r="M1951" s="208">
        <v>10.5663</v>
      </c>
    </row>
    <row r="1952" spans="1:13" x14ac:dyDescent="0.25">
      <c r="A1952" s="280">
        <v>45007</v>
      </c>
      <c r="B1952" s="102">
        <v>7</v>
      </c>
      <c r="C1952" s="208">
        <v>261.81650000000002</v>
      </c>
      <c r="D1952" s="208">
        <v>43.788600000000002</v>
      </c>
      <c r="E1952" s="208">
        <v>1.1818</v>
      </c>
      <c r="F1952" s="208">
        <v>3.4403000000000001</v>
      </c>
      <c r="G1952" s="208">
        <v>8.9879999999999995</v>
      </c>
      <c r="H1952" s="208">
        <v>48.2761</v>
      </c>
      <c r="I1952" s="208">
        <v>15.846500000000001</v>
      </c>
      <c r="J1952" s="208">
        <v>97.347399999999993</v>
      </c>
      <c r="K1952" s="208">
        <v>20.492699999999999</v>
      </c>
      <c r="L1952" s="208">
        <v>10.5242</v>
      </c>
      <c r="M1952" s="208">
        <v>11.930899999999999</v>
      </c>
    </row>
    <row r="1953" spans="1:13" x14ac:dyDescent="0.25">
      <c r="A1953" s="280">
        <v>45007</v>
      </c>
      <c r="B1953" s="102">
        <v>8</v>
      </c>
      <c r="C1953" s="208">
        <v>283.10599999999999</v>
      </c>
      <c r="D1953" s="208">
        <v>49.5976</v>
      </c>
      <c r="E1953" s="208">
        <v>1.2616000000000001</v>
      </c>
      <c r="F1953" s="208">
        <v>3.7896999999999998</v>
      </c>
      <c r="G1953" s="208">
        <v>9.7722999999999995</v>
      </c>
      <c r="H1953" s="208">
        <v>51.3887</v>
      </c>
      <c r="I1953" s="208">
        <v>16.548400000000001</v>
      </c>
      <c r="J1953" s="208">
        <v>105.9217</v>
      </c>
      <c r="K1953" s="208">
        <v>21.5456</v>
      </c>
      <c r="L1953" s="208">
        <v>10.002800000000001</v>
      </c>
      <c r="M1953" s="208">
        <v>13.2776</v>
      </c>
    </row>
    <row r="1954" spans="1:13" x14ac:dyDescent="0.25">
      <c r="A1954" s="280">
        <v>45007</v>
      </c>
      <c r="B1954" s="102">
        <v>9</v>
      </c>
      <c r="C1954" s="208">
        <v>292.40690000000001</v>
      </c>
      <c r="D1954" s="208">
        <v>50.567100000000003</v>
      </c>
      <c r="E1954" s="208">
        <v>1.23</v>
      </c>
      <c r="F1954" s="208">
        <v>3.7530000000000001</v>
      </c>
      <c r="G1954" s="208">
        <v>9.7914999999999992</v>
      </c>
      <c r="H1954" s="208">
        <v>53.2669</v>
      </c>
      <c r="I1954" s="208">
        <v>16.7881</v>
      </c>
      <c r="J1954" s="208">
        <v>112.4121</v>
      </c>
      <c r="K1954" s="208">
        <v>20.671399999999998</v>
      </c>
      <c r="L1954" s="208">
        <v>10.3492</v>
      </c>
      <c r="M1954" s="208">
        <v>13.5776</v>
      </c>
    </row>
    <row r="1955" spans="1:13" x14ac:dyDescent="0.25">
      <c r="A1955" s="280">
        <v>45007</v>
      </c>
      <c r="B1955" s="102">
        <v>10</v>
      </c>
      <c r="C1955" s="208">
        <v>294.55779999999999</v>
      </c>
      <c r="D1955" s="208">
        <v>51.402099999999997</v>
      </c>
      <c r="E1955" s="208">
        <v>1.1813</v>
      </c>
      <c r="F1955" s="208">
        <v>3.7645</v>
      </c>
      <c r="G1955" s="208">
        <v>10.127700000000001</v>
      </c>
      <c r="H1955" s="208">
        <v>53.542900000000003</v>
      </c>
      <c r="I1955" s="208">
        <v>17.202100000000002</v>
      </c>
      <c r="J1955" s="208">
        <v>114.7692</v>
      </c>
      <c r="K1955" s="208">
        <v>18.018599999999999</v>
      </c>
      <c r="L1955" s="208">
        <v>10.7546</v>
      </c>
      <c r="M1955" s="208">
        <v>13.7948</v>
      </c>
    </row>
    <row r="1956" spans="1:13" x14ac:dyDescent="0.25">
      <c r="A1956" s="280">
        <v>45007</v>
      </c>
      <c r="B1956" s="102">
        <v>11</v>
      </c>
      <c r="C1956" s="208">
        <v>286.46129999999999</v>
      </c>
      <c r="D1956" s="208">
        <v>51.188200000000002</v>
      </c>
      <c r="E1956" s="208">
        <v>1.2254</v>
      </c>
      <c r="F1956" s="208">
        <v>3.6204999999999998</v>
      </c>
      <c r="G1956" s="208">
        <v>9.6052999999999997</v>
      </c>
      <c r="H1956" s="208">
        <v>52.674500000000002</v>
      </c>
      <c r="I1956" s="208">
        <v>17.067299999999999</v>
      </c>
      <c r="J1956" s="208">
        <v>109.9217</v>
      </c>
      <c r="K1956" s="208">
        <v>16.950099999999999</v>
      </c>
      <c r="L1956" s="208">
        <v>10.5296</v>
      </c>
      <c r="M1956" s="208">
        <v>13.678699999999999</v>
      </c>
    </row>
    <row r="1957" spans="1:13" x14ac:dyDescent="0.25">
      <c r="A1957" s="280">
        <v>45007</v>
      </c>
      <c r="B1957" s="102">
        <v>12</v>
      </c>
      <c r="C1957" s="208">
        <v>280.77350000000001</v>
      </c>
      <c r="D1957" s="208">
        <v>48.7881</v>
      </c>
      <c r="E1957" s="208">
        <v>1.8139000000000001</v>
      </c>
      <c r="F1957" s="208">
        <v>3.6475</v>
      </c>
      <c r="G1957" s="208">
        <v>7.3182</v>
      </c>
      <c r="H1957" s="208">
        <v>50.645299999999999</v>
      </c>
      <c r="I1957" s="208">
        <v>17.014500000000002</v>
      </c>
      <c r="J1957" s="208">
        <v>110.9277</v>
      </c>
      <c r="K1957" s="208">
        <v>16.4267</v>
      </c>
      <c r="L1957" s="208">
        <v>10.7745</v>
      </c>
      <c r="M1957" s="208">
        <v>13.4171</v>
      </c>
    </row>
    <row r="1958" spans="1:13" x14ac:dyDescent="0.25">
      <c r="A1958" s="280">
        <v>45007</v>
      </c>
      <c r="B1958" s="102">
        <v>13</v>
      </c>
      <c r="C1958" s="208">
        <v>277.45659999999998</v>
      </c>
      <c r="D1958" s="208">
        <v>46.949800000000003</v>
      </c>
      <c r="E1958" s="208">
        <v>1.7599</v>
      </c>
      <c r="F1958" s="208">
        <v>2.8605999999999998</v>
      </c>
      <c r="G1958" s="208">
        <v>8.3254000000000001</v>
      </c>
      <c r="H1958" s="208">
        <v>51.831899999999997</v>
      </c>
      <c r="I1958" s="208">
        <v>16.8429</v>
      </c>
      <c r="J1958" s="208">
        <v>109.2003</v>
      </c>
      <c r="K1958" s="208">
        <v>16.071000000000002</v>
      </c>
      <c r="L1958" s="208">
        <v>11.055999999999999</v>
      </c>
      <c r="M1958" s="208">
        <v>12.5588</v>
      </c>
    </row>
    <row r="1959" spans="1:13" x14ac:dyDescent="0.25">
      <c r="A1959" s="280">
        <v>45007</v>
      </c>
      <c r="B1959" s="102">
        <v>14</v>
      </c>
      <c r="C1959" s="208">
        <v>279.93400000000003</v>
      </c>
      <c r="D1959" s="208">
        <v>48.863500000000002</v>
      </c>
      <c r="E1959" s="208">
        <v>1.6107</v>
      </c>
      <c r="F1959" s="208">
        <v>2.7683</v>
      </c>
      <c r="G1959" s="208">
        <v>8.8285</v>
      </c>
      <c r="H1959" s="208">
        <v>52.331400000000002</v>
      </c>
      <c r="I1959" s="208">
        <v>16.727399999999999</v>
      </c>
      <c r="J1959" s="208">
        <v>109.9434</v>
      </c>
      <c r="K1959" s="208">
        <v>15.2804</v>
      </c>
      <c r="L1959" s="208">
        <v>11.6602</v>
      </c>
      <c r="M1959" s="208">
        <v>11.920199999999999</v>
      </c>
    </row>
    <row r="1960" spans="1:13" x14ac:dyDescent="0.25">
      <c r="A1960" s="280">
        <v>45007</v>
      </c>
      <c r="B1960" s="102">
        <v>15</v>
      </c>
      <c r="C1960" s="208">
        <v>275.01389999999998</v>
      </c>
      <c r="D1960" s="208">
        <v>46.766300000000001</v>
      </c>
      <c r="E1960" s="208">
        <v>1.696</v>
      </c>
      <c r="F1960" s="208">
        <v>2.5333000000000001</v>
      </c>
      <c r="G1960" s="208">
        <v>7.0162000000000004</v>
      </c>
      <c r="H1960" s="208">
        <v>49.476900000000001</v>
      </c>
      <c r="I1960" s="208">
        <v>16.54</v>
      </c>
      <c r="J1960" s="208">
        <v>111.6446</v>
      </c>
      <c r="K1960" s="208">
        <v>15.423500000000001</v>
      </c>
      <c r="L1960" s="208">
        <v>12.060700000000001</v>
      </c>
      <c r="M1960" s="208">
        <v>11.856400000000001</v>
      </c>
    </row>
    <row r="1961" spans="1:13" x14ac:dyDescent="0.25">
      <c r="A1961" s="280">
        <v>45007</v>
      </c>
      <c r="B1961" s="102">
        <v>16</v>
      </c>
      <c r="C1961" s="208">
        <v>273.33589999999998</v>
      </c>
      <c r="D1961" s="208">
        <v>45.119199999999999</v>
      </c>
      <c r="E1961" s="208">
        <v>2.3445</v>
      </c>
      <c r="F1961" s="208">
        <v>3.0171000000000001</v>
      </c>
      <c r="G1961" s="208">
        <v>7.5833000000000004</v>
      </c>
      <c r="H1961" s="208">
        <v>47.764699999999998</v>
      </c>
      <c r="I1961" s="208">
        <v>16.7959</v>
      </c>
      <c r="J1961" s="208">
        <v>111.411</v>
      </c>
      <c r="K1961" s="208">
        <v>13.839700000000001</v>
      </c>
      <c r="L1961" s="208">
        <v>13.0275</v>
      </c>
      <c r="M1961" s="208">
        <v>12.433</v>
      </c>
    </row>
    <row r="1962" spans="1:13" x14ac:dyDescent="0.25">
      <c r="A1962" s="280">
        <v>45007</v>
      </c>
      <c r="B1962" s="102">
        <v>17</v>
      </c>
      <c r="C1962" s="208">
        <v>268.51830000000001</v>
      </c>
      <c r="D1962" s="208">
        <v>45.213099999999997</v>
      </c>
      <c r="E1962" s="208">
        <v>1.1397999999999999</v>
      </c>
      <c r="F1962" s="208">
        <v>2.5421999999999998</v>
      </c>
      <c r="G1962" s="208">
        <v>7.8196000000000003</v>
      </c>
      <c r="H1962" s="208">
        <v>45.217500000000001</v>
      </c>
      <c r="I1962" s="208">
        <v>16.9621</v>
      </c>
      <c r="J1962" s="208">
        <v>110.0432</v>
      </c>
      <c r="K1962" s="208">
        <v>13.851800000000001</v>
      </c>
      <c r="L1962" s="208">
        <v>12.794</v>
      </c>
      <c r="M1962" s="208">
        <v>12.935</v>
      </c>
    </row>
    <row r="1963" spans="1:13" x14ac:dyDescent="0.25">
      <c r="A1963" s="280">
        <v>45007</v>
      </c>
      <c r="B1963" s="102">
        <v>18</v>
      </c>
      <c r="C1963" s="208">
        <v>274.41849999999999</v>
      </c>
      <c r="D1963" s="208">
        <v>47.3354</v>
      </c>
      <c r="E1963" s="208">
        <v>0.79810000000000003</v>
      </c>
      <c r="F1963" s="208">
        <v>2.4386000000000001</v>
      </c>
      <c r="G1963" s="208">
        <v>8.3699999999999992</v>
      </c>
      <c r="H1963" s="208">
        <v>47.603000000000002</v>
      </c>
      <c r="I1963" s="208">
        <v>17.684200000000001</v>
      </c>
      <c r="J1963" s="208">
        <v>110.1681</v>
      </c>
      <c r="K1963" s="208">
        <v>14.279299999999999</v>
      </c>
      <c r="L1963" s="208">
        <v>12.9497</v>
      </c>
      <c r="M1963" s="208">
        <v>12.7921</v>
      </c>
    </row>
    <row r="1964" spans="1:13" x14ac:dyDescent="0.25">
      <c r="A1964" s="280">
        <v>45007</v>
      </c>
      <c r="B1964" s="102">
        <v>19</v>
      </c>
      <c r="C1964" s="208">
        <v>283.3152</v>
      </c>
      <c r="D1964" s="208">
        <v>49.3125</v>
      </c>
      <c r="E1964" s="208">
        <v>0.87639999999999996</v>
      </c>
      <c r="F1964" s="208">
        <v>2.9704999999999999</v>
      </c>
      <c r="G1964" s="208">
        <v>9.5020000000000007</v>
      </c>
      <c r="H1964" s="208">
        <v>49.855899999999998</v>
      </c>
      <c r="I1964" s="208">
        <v>18.0915</v>
      </c>
      <c r="J1964" s="208">
        <v>109.97190000000001</v>
      </c>
      <c r="K1964" s="208">
        <v>16.719799999999999</v>
      </c>
      <c r="L1964" s="208">
        <v>13.293699999999999</v>
      </c>
      <c r="M1964" s="208">
        <v>12.721</v>
      </c>
    </row>
    <row r="1965" spans="1:13" x14ac:dyDescent="0.25">
      <c r="A1965" s="280">
        <v>45007</v>
      </c>
      <c r="B1965" s="102">
        <v>20</v>
      </c>
      <c r="C1965" s="208">
        <v>291.6422</v>
      </c>
      <c r="D1965" s="208">
        <v>50.808799999999998</v>
      </c>
      <c r="E1965" s="208">
        <v>0.93940000000000001</v>
      </c>
      <c r="F1965" s="208">
        <v>3.7378999999999998</v>
      </c>
      <c r="G1965" s="208">
        <v>9.7494999999999994</v>
      </c>
      <c r="H1965" s="208">
        <v>51.585999999999999</v>
      </c>
      <c r="I1965" s="208">
        <v>19.120999999999999</v>
      </c>
      <c r="J1965" s="208">
        <v>109.4961</v>
      </c>
      <c r="K1965" s="208">
        <v>18.518999999999998</v>
      </c>
      <c r="L1965" s="208">
        <v>14.421900000000001</v>
      </c>
      <c r="M1965" s="208">
        <v>13.262600000000001</v>
      </c>
    </row>
    <row r="1966" spans="1:13" x14ac:dyDescent="0.25">
      <c r="A1966" s="280">
        <v>45007</v>
      </c>
      <c r="B1966" s="102">
        <v>21</v>
      </c>
      <c r="C1966" s="208">
        <v>289.52800000000002</v>
      </c>
      <c r="D1966" s="208">
        <v>50.6417</v>
      </c>
      <c r="E1966" s="208">
        <v>0.99750000000000005</v>
      </c>
      <c r="F1966" s="208">
        <v>3.8401000000000001</v>
      </c>
      <c r="G1966" s="208">
        <v>9.7911000000000001</v>
      </c>
      <c r="H1966" s="208">
        <v>50.9437</v>
      </c>
      <c r="I1966" s="208">
        <v>19.0121</v>
      </c>
      <c r="J1966" s="208">
        <v>107.8815</v>
      </c>
      <c r="K1966" s="208">
        <v>18.737400000000001</v>
      </c>
      <c r="L1966" s="208">
        <v>14.614000000000001</v>
      </c>
      <c r="M1966" s="208">
        <v>13.068899999999999</v>
      </c>
    </row>
    <row r="1967" spans="1:13" x14ac:dyDescent="0.25">
      <c r="A1967" s="280">
        <v>45007</v>
      </c>
      <c r="B1967" s="102">
        <v>22</v>
      </c>
      <c r="C1967" s="208">
        <v>275.59100000000001</v>
      </c>
      <c r="D1967" s="208">
        <v>47.297400000000003</v>
      </c>
      <c r="E1967" s="208">
        <v>0.95089999999999997</v>
      </c>
      <c r="F1967" s="208">
        <v>3.6076000000000001</v>
      </c>
      <c r="G1967" s="208">
        <v>9.3289000000000009</v>
      </c>
      <c r="H1967" s="208">
        <v>48.354799999999997</v>
      </c>
      <c r="I1967" s="208">
        <v>17.890699999999999</v>
      </c>
      <c r="J1967" s="208">
        <v>103.98690000000001</v>
      </c>
      <c r="K1967" s="208">
        <v>17.930299999999999</v>
      </c>
      <c r="L1967" s="208">
        <v>14.1555</v>
      </c>
      <c r="M1967" s="208">
        <v>12.087999999999999</v>
      </c>
    </row>
    <row r="1968" spans="1:13" x14ac:dyDescent="0.25">
      <c r="A1968" s="280">
        <v>45007</v>
      </c>
      <c r="B1968" s="102">
        <v>23</v>
      </c>
      <c r="C1968" s="208">
        <v>256.87220000000002</v>
      </c>
      <c r="D1968" s="208">
        <v>43.982399999999998</v>
      </c>
      <c r="E1968" s="208">
        <v>0.87549999999999994</v>
      </c>
      <c r="F1968" s="208">
        <v>3.2860999999999998</v>
      </c>
      <c r="G1968" s="208">
        <v>8.4481999999999999</v>
      </c>
      <c r="H1968" s="208">
        <v>44.05</v>
      </c>
      <c r="I1968" s="208">
        <v>16.217199999999998</v>
      </c>
      <c r="J1968" s="208">
        <v>97.676599999999993</v>
      </c>
      <c r="K1968" s="208">
        <v>16.743400000000001</v>
      </c>
      <c r="L1968" s="208">
        <v>14.4558</v>
      </c>
      <c r="M1968" s="208">
        <v>11.137</v>
      </c>
    </row>
    <row r="1969" spans="1:13" x14ac:dyDescent="0.25">
      <c r="A1969" s="280">
        <v>45007</v>
      </c>
      <c r="B1969" s="102">
        <v>24</v>
      </c>
      <c r="C1969" s="208">
        <v>236.69139999999999</v>
      </c>
      <c r="D1969" s="208">
        <v>37.442399999999999</v>
      </c>
      <c r="E1969" s="208">
        <v>0.76929999999999998</v>
      </c>
      <c r="F1969" s="208">
        <v>2.9849000000000001</v>
      </c>
      <c r="G1969" s="208">
        <v>7.6627000000000001</v>
      </c>
      <c r="H1969" s="208">
        <v>40.501199999999997</v>
      </c>
      <c r="I1969" s="208">
        <v>14.749499999999999</v>
      </c>
      <c r="J1969" s="208">
        <v>91.777600000000007</v>
      </c>
      <c r="K1969" s="208">
        <v>16.030200000000001</v>
      </c>
      <c r="L1969" s="208">
        <v>14.490600000000001</v>
      </c>
      <c r="M1969" s="208">
        <v>10.282999999999999</v>
      </c>
    </row>
    <row r="1970" spans="1:13" x14ac:dyDescent="0.25">
      <c r="A1970" s="280">
        <v>45008</v>
      </c>
      <c r="B1970" s="102">
        <v>1</v>
      </c>
      <c r="C1970" s="208">
        <v>226.80279999999999</v>
      </c>
      <c r="D1970" s="208">
        <v>37.281399999999998</v>
      </c>
      <c r="E1970" s="208">
        <v>0.72940000000000005</v>
      </c>
      <c r="F1970" s="208">
        <v>2.7248000000000001</v>
      </c>
      <c r="G1970" s="208">
        <v>7.1764999999999999</v>
      </c>
      <c r="H1970" s="208">
        <v>37.579900000000002</v>
      </c>
      <c r="I1970" s="208">
        <v>13.7799</v>
      </c>
      <c r="J1970" s="208">
        <v>88.183199999999999</v>
      </c>
      <c r="K1970" s="208">
        <v>15.596299999999999</v>
      </c>
      <c r="L1970" s="208">
        <v>14.1265</v>
      </c>
      <c r="M1970" s="208">
        <v>9.6249000000000002</v>
      </c>
    </row>
    <row r="1971" spans="1:13" x14ac:dyDescent="0.25">
      <c r="A1971" s="280">
        <v>45008</v>
      </c>
      <c r="B1971" s="102">
        <v>2</v>
      </c>
      <c r="C1971" s="208">
        <v>218.47749999999999</v>
      </c>
      <c r="D1971" s="208">
        <v>35.273499999999999</v>
      </c>
      <c r="E1971" s="208">
        <v>0.70909999999999995</v>
      </c>
      <c r="F1971" s="208">
        <v>2.5804</v>
      </c>
      <c r="G1971" s="208">
        <v>6.9880000000000004</v>
      </c>
      <c r="H1971" s="208">
        <v>36.254399999999997</v>
      </c>
      <c r="I1971" s="208">
        <v>13.3005</v>
      </c>
      <c r="J1971" s="208">
        <v>84.867800000000003</v>
      </c>
      <c r="K1971" s="208">
        <v>15.4763</v>
      </c>
      <c r="L1971" s="208">
        <v>13.7028</v>
      </c>
      <c r="M1971" s="208">
        <v>9.3247</v>
      </c>
    </row>
    <row r="1972" spans="1:13" x14ac:dyDescent="0.25">
      <c r="A1972" s="280">
        <v>45008</v>
      </c>
      <c r="B1972" s="102">
        <v>3</v>
      </c>
      <c r="C1972" s="208">
        <v>214.8946</v>
      </c>
      <c r="D1972" s="208">
        <v>34.148200000000003</v>
      </c>
      <c r="E1972" s="208">
        <v>0.68830000000000002</v>
      </c>
      <c r="F1972" s="208">
        <v>2.5226999999999999</v>
      </c>
      <c r="G1972" s="208">
        <v>6.9367999999999999</v>
      </c>
      <c r="H1972" s="208">
        <v>35.905000000000001</v>
      </c>
      <c r="I1972" s="208">
        <v>12.9724</v>
      </c>
      <c r="J1972" s="208">
        <v>83.461699999999993</v>
      </c>
      <c r="K1972" s="208">
        <v>15.597799999999999</v>
      </c>
      <c r="L1972" s="208">
        <v>13.331899999999999</v>
      </c>
      <c r="M1972" s="208">
        <v>9.3298000000000005</v>
      </c>
    </row>
    <row r="1973" spans="1:13" x14ac:dyDescent="0.25">
      <c r="A1973" s="280">
        <v>45008</v>
      </c>
      <c r="B1973" s="102">
        <v>4</v>
      </c>
      <c r="C1973" s="208">
        <v>214.7955</v>
      </c>
      <c r="D1973" s="208">
        <v>33.816600000000001</v>
      </c>
      <c r="E1973" s="208">
        <v>0.67510000000000003</v>
      </c>
      <c r="F1973" s="208">
        <v>2.5247999999999999</v>
      </c>
      <c r="G1973" s="208">
        <v>6.9358000000000004</v>
      </c>
      <c r="H1973" s="208">
        <v>36.338700000000003</v>
      </c>
      <c r="I1973" s="208">
        <v>12.887600000000001</v>
      </c>
      <c r="J1973" s="208">
        <v>83.189400000000006</v>
      </c>
      <c r="K1973" s="208">
        <v>15.8087</v>
      </c>
      <c r="L1973" s="208">
        <v>13.2155</v>
      </c>
      <c r="M1973" s="208">
        <v>9.4032999999999998</v>
      </c>
    </row>
    <row r="1974" spans="1:13" x14ac:dyDescent="0.25">
      <c r="A1974" s="280">
        <v>45008</v>
      </c>
      <c r="B1974" s="102">
        <v>5</v>
      </c>
      <c r="C1974" s="208">
        <v>219.2131</v>
      </c>
      <c r="D1974" s="208">
        <v>34.5105</v>
      </c>
      <c r="E1974" s="208">
        <v>0.69969999999999999</v>
      </c>
      <c r="F1974" s="208">
        <v>2.6432000000000002</v>
      </c>
      <c r="G1974" s="208">
        <v>7.0842000000000001</v>
      </c>
      <c r="H1974" s="208">
        <v>37.4681</v>
      </c>
      <c r="I1974" s="208">
        <v>13.191800000000001</v>
      </c>
      <c r="J1974" s="208">
        <v>84.471100000000007</v>
      </c>
      <c r="K1974" s="208">
        <v>16.324100000000001</v>
      </c>
      <c r="L1974" s="208">
        <v>13.125</v>
      </c>
      <c r="M1974" s="208">
        <v>9.6953999999999994</v>
      </c>
    </row>
    <row r="1975" spans="1:13" x14ac:dyDescent="0.25">
      <c r="A1975" s="280">
        <v>45008</v>
      </c>
      <c r="B1975" s="102">
        <v>6</v>
      </c>
      <c r="C1975" s="208">
        <v>235.19990000000001</v>
      </c>
      <c r="D1975" s="208">
        <v>36.7928</v>
      </c>
      <c r="E1975" s="208">
        <v>0.79610000000000003</v>
      </c>
      <c r="F1975" s="208">
        <v>2.9361000000000002</v>
      </c>
      <c r="G1975" s="208">
        <v>7.8331999999999997</v>
      </c>
      <c r="H1975" s="208">
        <v>42.0291</v>
      </c>
      <c r="I1975" s="208">
        <v>14.1312</v>
      </c>
      <c r="J1975" s="208">
        <v>89.366799999999998</v>
      </c>
      <c r="K1975" s="208">
        <v>17.895199999999999</v>
      </c>
      <c r="L1975" s="208">
        <v>12.9092</v>
      </c>
      <c r="M1975" s="208">
        <v>10.510199999999999</v>
      </c>
    </row>
    <row r="1976" spans="1:13" x14ac:dyDescent="0.25">
      <c r="A1976" s="280">
        <v>45008</v>
      </c>
      <c r="B1976" s="102">
        <v>7</v>
      </c>
      <c r="C1976" s="208">
        <v>260.0779</v>
      </c>
      <c r="D1976" s="208">
        <v>41.962899999999998</v>
      </c>
      <c r="E1976" s="208">
        <v>1.7377</v>
      </c>
      <c r="F1976" s="208">
        <v>3.4133</v>
      </c>
      <c r="G1976" s="208">
        <v>8.8908000000000005</v>
      </c>
      <c r="H1976" s="208">
        <v>46.430199999999999</v>
      </c>
      <c r="I1976" s="208">
        <v>15.6289</v>
      </c>
      <c r="J1976" s="208">
        <v>97.294200000000004</v>
      </c>
      <c r="K1976" s="208">
        <v>19.891200000000001</v>
      </c>
      <c r="L1976" s="208">
        <v>12.970499999999999</v>
      </c>
      <c r="M1976" s="208">
        <v>11.8582</v>
      </c>
    </row>
    <row r="1977" spans="1:13" x14ac:dyDescent="0.25">
      <c r="A1977" s="280">
        <v>45008</v>
      </c>
      <c r="B1977" s="102">
        <v>8</v>
      </c>
      <c r="C1977" s="208">
        <v>279.77519999999998</v>
      </c>
      <c r="D1977" s="208">
        <v>47.112200000000001</v>
      </c>
      <c r="E1977" s="208">
        <v>2.0798999999999999</v>
      </c>
      <c r="F1977" s="208">
        <v>3.8113999999999999</v>
      </c>
      <c r="G1977" s="208">
        <v>10.0299</v>
      </c>
      <c r="H1977" s="208">
        <v>48.381799999999998</v>
      </c>
      <c r="I1977" s="208">
        <v>16.1539</v>
      </c>
      <c r="J1977" s="208">
        <v>106.3013</v>
      </c>
      <c r="K1977" s="208">
        <v>20.771000000000001</v>
      </c>
      <c r="L1977" s="208">
        <v>12.052300000000001</v>
      </c>
      <c r="M1977" s="208">
        <v>13.0815</v>
      </c>
    </row>
    <row r="1978" spans="1:13" x14ac:dyDescent="0.25">
      <c r="A1978" s="280">
        <v>45008</v>
      </c>
      <c r="B1978" s="102">
        <v>9</v>
      </c>
      <c r="C1978" s="208">
        <v>284.76819999999998</v>
      </c>
      <c r="D1978" s="208">
        <v>48.086599999999997</v>
      </c>
      <c r="E1978" s="208">
        <v>2.1724999999999999</v>
      </c>
      <c r="F1978" s="208">
        <v>3.7136999999999998</v>
      </c>
      <c r="G1978" s="208">
        <v>9.6516999999999999</v>
      </c>
      <c r="H1978" s="208">
        <v>49.457700000000003</v>
      </c>
      <c r="I1978" s="208">
        <v>16.3093</v>
      </c>
      <c r="J1978" s="208">
        <v>109.6057</v>
      </c>
      <c r="K1978" s="208">
        <v>20.469799999999999</v>
      </c>
      <c r="L1978" s="208">
        <v>11.987299999999999</v>
      </c>
      <c r="M1978" s="208">
        <v>13.3139</v>
      </c>
    </row>
    <row r="1979" spans="1:13" x14ac:dyDescent="0.25">
      <c r="A1979" s="280">
        <v>45008</v>
      </c>
      <c r="B1979" s="102">
        <v>10</v>
      </c>
      <c r="C1979" s="208">
        <v>285.57650000000001</v>
      </c>
      <c r="D1979" s="208">
        <v>47.797699999999999</v>
      </c>
      <c r="E1979" s="208">
        <v>2.1017999999999999</v>
      </c>
      <c r="F1979" s="208">
        <v>3.5112999999999999</v>
      </c>
      <c r="G1979" s="208">
        <v>8.1240000000000006</v>
      </c>
      <c r="H1979" s="208">
        <v>48.630200000000002</v>
      </c>
      <c r="I1979" s="208">
        <v>16.702200000000001</v>
      </c>
      <c r="J1979" s="208">
        <v>114.40860000000001</v>
      </c>
      <c r="K1979" s="208">
        <v>19.2317</v>
      </c>
      <c r="L1979" s="208">
        <v>12.013400000000001</v>
      </c>
      <c r="M1979" s="208">
        <v>13.0556</v>
      </c>
    </row>
    <row r="1980" spans="1:13" x14ac:dyDescent="0.25">
      <c r="A1980" s="280">
        <v>45008</v>
      </c>
      <c r="B1980" s="102">
        <v>11</v>
      </c>
      <c r="C1980" s="208">
        <v>283.05020000000002</v>
      </c>
      <c r="D1980" s="208">
        <v>46.222200000000001</v>
      </c>
      <c r="E1980" s="208">
        <v>2.2911000000000001</v>
      </c>
      <c r="F1980" s="208">
        <v>3.5167999999999999</v>
      </c>
      <c r="G1980" s="208">
        <v>7.2733999999999996</v>
      </c>
      <c r="H1980" s="208">
        <v>48.220300000000002</v>
      </c>
      <c r="I1980" s="208">
        <v>16.985700000000001</v>
      </c>
      <c r="J1980" s="208">
        <v>115.9311</v>
      </c>
      <c r="K1980" s="208">
        <v>17.865200000000002</v>
      </c>
      <c r="L1980" s="208">
        <v>11.7902</v>
      </c>
      <c r="M1980" s="208">
        <v>12.9542</v>
      </c>
    </row>
    <row r="1981" spans="1:13" x14ac:dyDescent="0.25">
      <c r="A1981" s="280">
        <v>45008</v>
      </c>
      <c r="B1981" s="102">
        <v>12</v>
      </c>
      <c r="C1981" s="208">
        <v>277.7063</v>
      </c>
      <c r="D1981" s="208">
        <v>46.448300000000003</v>
      </c>
      <c r="E1981" s="208">
        <v>1.5968</v>
      </c>
      <c r="F1981" s="208">
        <v>2.9217</v>
      </c>
      <c r="G1981" s="208">
        <v>6.8840000000000003</v>
      </c>
      <c r="H1981" s="208">
        <v>47.868000000000002</v>
      </c>
      <c r="I1981" s="208">
        <v>16.707100000000001</v>
      </c>
      <c r="J1981" s="208">
        <v>112.922</v>
      </c>
      <c r="K1981" s="208">
        <v>17.613600000000002</v>
      </c>
      <c r="L1981" s="208">
        <v>11.7514</v>
      </c>
      <c r="M1981" s="208">
        <v>12.993399999999999</v>
      </c>
    </row>
    <row r="1982" spans="1:13" x14ac:dyDescent="0.25">
      <c r="A1982" s="280">
        <v>45008</v>
      </c>
      <c r="B1982" s="102">
        <v>13</v>
      </c>
      <c r="C1982" s="208">
        <v>268.52210000000002</v>
      </c>
      <c r="D1982" s="208">
        <v>44.570500000000003</v>
      </c>
      <c r="E1982" s="208">
        <v>1.9853000000000001</v>
      </c>
      <c r="F1982" s="208">
        <v>2.5552999999999999</v>
      </c>
      <c r="G1982" s="208">
        <v>6.4881000000000002</v>
      </c>
      <c r="H1982" s="208">
        <v>47.085299999999997</v>
      </c>
      <c r="I1982" s="208">
        <v>16.523199999999999</v>
      </c>
      <c r="J1982" s="208">
        <v>108.4366</v>
      </c>
      <c r="K1982" s="208">
        <v>17.510999999999999</v>
      </c>
      <c r="L1982" s="208">
        <v>11.0564</v>
      </c>
      <c r="M1982" s="208">
        <v>12.3104</v>
      </c>
    </row>
    <row r="1983" spans="1:13" x14ac:dyDescent="0.25">
      <c r="A1983" s="280">
        <v>45008</v>
      </c>
      <c r="B1983" s="102">
        <v>14</v>
      </c>
      <c r="C1983" s="208">
        <v>261.29039999999998</v>
      </c>
      <c r="D1983" s="208">
        <v>43.118499999999997</v>
      </c>
      <c r="E1983" s="208">
        <v>2.2305000000000001</v>
      </c>
      <c r="F1983" s="208">
        <v>2.8411</v>
      </c>
      <c r="G1983" s="208">
        <v>6.4127000000000001</v>
      </c>
      <c r="H1983" s="208">
        <v>46.020099999999999</v>
      </c>
      <c r="I1983" s="208">
        <v>15.909800000000001</v>
      </c>
      <c r="J1983" s="208">
        <v>104.6973</v>
      </c>
      <c r="K1983" s="208">
        <v>16.4573</v>
      </c>
      <c r="L1983" s="208">
        <v>11.300800000000001</v>
      </c>
      <c r="M1983" s="208">
        <v>12.302300000000001</v>
      </c>
    </row>
    <row r="1984" spans="1:13" x14ac:dyDescent="0.25">
      <c r="A1984" s="280">
        <v>45008</v>
      </c>
      <c r="B1984" s="102">
        <v>15</v>
      </c>
      <c r="C1984" s="208">
        <v>255.7824</v>
      </c>
      <c r="D1984" s="208">
        <v>42.118000000000002</v>
      </c>
      <c r="E1984" s="208">
        <v>2.1093000000000002</v>
      </c>
      <c r="F1984" s="208">
        <v>2.3448000000000002</v>
      </c>
      <c r="G1984" s="208">
        <v>6.68</v>
      </c>
      <c r="H1984" s="208">
        <v>45.219499999999996</v>
      </c>
      <c r="I1984" s="208">
        <v>15.6386</v>
      </c>
      <c r="J1984" s="208">
        <v>102.4384</v>
      </c>
      <c r="K1984" s="208">
        <v>15.2529</v>
      </c>
      <c r="L1984" s="208">
        <v>12.077299999999999</v>
      </c>
      <c r="M1984" s="208">
        <v>11.903600000000001</v>
      </c>
    </row>
    <row r="1985" spans="1:13" x14ac:dyDescent="0.25">
      <c r="A1985" s="280">
        <v>45008</v>
      </c>
      <c r="B1985" s="102">
        <v>16</v>
      </c>
      <c r="C1985" s="208">
        <v>251.67619999999999</v>
      </c>
      <c r="D1985" s="208">
        <v>41.133800000000001</v>
      </c>
      <c r="E1985" s="208">
        <v>2.3109000000000002</v>
      </c>
      <c r="F1985" s="208">
        <v>2.5198999999999998</v>
      </c>
      <c r="G1985" s="208">
        <v>5.3966000000000003</v>
      </c>
      <c r="H1985" s="208">
        <v>43.973300000000002</v>
      </c>
      <c r="I1985" s="208">
        <v>15.679500000000001</v>
      </c>
      <c r="J1985" s="208">
        <v>101.21169999999999</v>
      </c>
      <c r="K1985" s="208">
        <v>15.227</v>
      </c>
      <c r="L1985" s="208">
        <v>12.106199999999999</v>
      </c>
      <c r="M1985" s="208">
        <v>12.1173</v>
      </c>
    </row>
    <row r="1986" spans="1:13" x14ac:dyDescent="0.25">
      <c r="A1986" s="280">
        <v>45008</v>
      </c>
      <c r="B1986" s="102">
        <v>17</v>
      </c>
      <c r="C1986" s="208">
        <v>254.3476</v>
      </c>
      <c r="D1986" s="208">
        <v>42.659599999999998</v>
      </c>
      <c r="E1986" s="208">
        <v>1.3262</v>
      </c>
      <c r="F1986" s="208">
        <v>2.5710999999999999</v>
      </c>
      <c r="G1986" s="208">
        <v>6.4188999999999998</v>
      </c>
      <c r="H1986" s="208">
        <v>43.247</v>
      </c>
      <c r="I1986" s="208">
        <v>16.2179</v>
      </c>
      <c r="J1986" s="208">
        <v>102.31189999999999</v>
      </c>
      <c r="K1986" s="208">
        <v>14.8292</v>
      </c>
      <c r="L1986" s="208">
        <v>12.076700000000001</v>
      </c>
      <c r="M1986" s="208">
        <v>12.6891</v>
      </c>
    </row>
    <row r="1987" spans="1:13" x14ac:dyDescent="0.25">
      <c r="A1987" s="280">
        <v>45008</v>
      </c>
      <c r="B1987" s="102">
        <v>18</v>
      </c>
      <c r="C1987" s="208">
        <v>266.40289999999999</v>
      </c>
      <c r="D1987" s="208">
        <v>45.496200000000002</v>
      </c>
      <c r="E1987" s="208">
        <v>0.85819999999999996</v>
      </c>
      <c r="F1987" s="208">
        <v>3.1554000000000002</v>
      </c>
      <c r="G1987" s="208">
        <v>8.0251000000000001</v>
      </c>
      <c r="H1987" s="208">
        <v>46.9482</v>
      </c>
      <c r="I1987" s="208">
        <v>16.7331</v>
      </c>
      <c r="J1987" s="208">
        <v>105.5303</v>
      </c>
      <c r="K1987" s="208">
        <v>15.651999999999999</v>
      </c>
      <c r="L1987" s="208">
        <v>11.3917</v>
      </c>
      <c r="M1987" s="208">
        <v>12.6127</v>
      </c>
    </row>
    <row r="1988" spans="1:13" x14ac:dyDescent="0.25">
      <c r="A1988" s="280">
        <v>45008</v>
      </c>
      <c r="B1988" s="102">
        <v>19</v>
      </c>
      <c r="C1988" s="208">
        <v>275.56369999999998</v>
      </c>
      <c r="D1988" s="208">
        <v>49.258400000000002</v>
      </c>
      <c r="E1988" s="208">
        <v>0.90490000000000004</v>
      </c>
      <c r="F1988" s="208">
        <v>3.1652</v>
      </c>
      <c r="G1988" s="208">
        <v>8.7154000000000007</v>
      </c>
      <c r="H1988" s="208">
        <v>47.214399999999998</v>
      </c>
      <c r="I1988" s="208">
        <v>17.3185</v>
      </c>
      <c r="J1988" s="208">
        <v>106.2954</v>
      </c>
      <c r="K1988" s="208">
        <v>18.035799999999998</v>
      </c>
      <c r="L1988" s="208">
        <v>11.883599999999999</v>
      </c>
      <c r="M1988" s="208">
        <v>12.7721</v>
      </c>
    </row>
    <row r="1989" spans="1:13" x14ac:dyDescent="0.25">
      <c r="A1989" s="280">
        <v>45008</v>
      </c>
      <c r="B1989" s="102">
        <v>20</v>
      </c>
      <c r="C1989" s="208">
        <v>287.30770000000001</v>
      </c>
      <c r="D1989" s="208">
        <v>50.953400000000002</v>
      </c>
      <c r="E1989" s="208">
        <v>0.94969999999999999</v>
      </c>
      <c r="F1989" s="208">
        <v>3.7122000000000002</v>
      </c>
      <c r="G1989" s="208">
        <v>9.5577000000000005</v>
      </c>
      <c r="H1989" s="208">
        <v>50.2331</v>
      </c>
      <c r="I1989" s="208">
        <v>18.603999999999999</v>
      </c>
      <c r="J1989" s="208">
        <v>106.6759</v>
      </c>
      <c r="K1989" s="208">
        <v>19.505299999999998</v>
      </c>
      <c r="L1989" s="208">
        <v>13.7921</v>
      </c>
      <c r="M1989" s="208">
        <v>13.324299999999999</v>
      </c>
    </row>
    <row r="1990" spans="1:13" x14ac:dyDescent="0.25">
      <c r="A1990" s="280">
        <v>45008</v>
      </c>
      <c r="B1990" s="102">
        <v>21</v>
      </c>
      <c r="C1990" s="208">
        <v>285.59890000000001</v>
      </c>
      <c r="D1990" s="208">
        <v>50.067399999999999</v>
      </c>
      <c r="E1990" s="208">
        <v>0.98580000000000001</v>
      </c>
      <c r="F1990" s="208">
        <v>3.7612999999999999</v>
      </c>
      <c r="G1990" s="208">
        <v>9.7832000000000008</v>
      </c>
      <c r="H1990" s="208">
        <v>50.586500000000001</v>
      </c>
      <c r="I1990" s="208">
        <v>19.1114</v>
      </c>
      <c r="J1990" s="208">
        <v>104.2606</v>
      </c>
      <c r="K1990" s="208">
        <v>19.5411</v>
      </c>
      <c r="L1990" s="208">
        <v>14.192600000000001</v>
      </c>
      <c r="M1990" s="208">
        <v>13.308999999999999</v>
      </c>
    </row>
    <row r="1991" spans="1:13" x14ac:dyDescent="0.25">
      <c r="A1991" s="280">
        <v>45008</v>
      </c>
      <c r="B1991" s="102">
        <v>22</v>
      </c>
      <c r="C1991" s="208">
        <v>275.31740000000002</v>
      </c>
      <c r="D1991" s="208">
        <v>48.281300000000002</v>
      </c>
      <c r="E1991" s="208">
        <v>0.93589999999999995</v>
      </c>
      <c r="F1991" s="208">
        <v>3.5788000000000002</v>
      </c>
      <c r="G1991" s="208">
        <v>9.4027999999999992</v>
      </c>
      <c r="H1991" s="208">
        <v>47.814100000000003</v>
      </c>
      <c r="I1991" s="208">
        <v>18.180099999999999</v>
      </c>
      <c r="J1991" s="208">
        <v>100.61709999999999</v>
      </c>
      <c r="K1991" s="208">
        <v>18.805499999999999</v>
      </c>
      <c r="L1991" s="208">
        <v>15.0801</v>
      </c>
      <c r="M1991" s="208">
        <v>12.621700000000001</v>
      </c>
    </row>
    <row r="1992" spans="1:13" x14ac:dyDescent="0.25">
      <c r="A1992" s="280">
        <v>45008</v>
      </c>
      <c r="B1992" s="102">
        <v>23</v>
      </c>
      <c r="C1992" s="208">
        <v>257.42399999999998</v>
      </c>
      <c r="D1992" s="208">
        <v>44.655200000000001</v>
      </c>
      <c r="E1992" s="208">
        <v>0.87949999999999995</v>
      </c>
      <c r="F1992" s="208">
        <v>3.2871000000000001</v>
      </c>
      <c r="G1992" s="208">
        <v>8.6509</v>
      </c>
      <c r="H1992" s="208">
        <v>43.641399999999997</v>
      </c>
      <c r="I1992" s="208">
        <v>16.687200000000001</v>
      </c>
      <c r="J1992" s="208">
        <v>94.983199999999997</v>
      </c>
      <c r="K1992" s="208">
        <v>17.692699999999999</v>
      </c>
      <c r="L1992" s="208">
        <v>15.4132</v>
      </c>
      <c r="M1992" s="208">
        <v>11.5336</v>
      </c>
    </row>
    <row r="1993" spans="1:13" x14ac:dyDescent="0.25">
      <c r="A1993" s="280">
        <v>45008</v>
      </c>
      <c r="B1993" s="102">
        <v>24</v>
      </c>
      <c r="C1993" s="208">
        <v>240.74469999999999</v>
      </c>
      <c r="D1993" s="208">
        <v>41.1374</v>
      </c>
      <c r="E1993" s="208">
        <v>0.79900000000000004</v>
      </c>
      <c r="F1993" s="208">
        <v>2.9163999999999999</v>
      </c>
      <c r="G1993" s="208">
        <v>7.8693999999999997</v>
      </c>
      <c r="H1993" s="208">
        <v>40.151899999999998</v>
      </c>
      <c r="I1993" s="208">
        <v>15.2525</v>
      </c>
      <c r="J1993" s="208">
        <v>90.026200000000003</v>
      </c>
      <c r="K1993" s="208">
        <v>16.889900000000001</v>
      </c>
      <c r="L1993" s="208">
        <v>15.0733</v>
      </c>
      <c r="M1993" s="208">
        <v>10.6287</v>
      </c>
    </row>
    <row r="1994" spans="1:13" x14ac:dyDescent="0.25">
      <c r="A1994" s="280">
        <v>45009</v>
      </c>
      <c r="B1994" s="102">
        <v>1</v>
      </c>
      <c r="C1994" s="208">
        <v>229.66249999999999</v>
      </c>
      <c r="D1994" s="208">
        <v>38.148299999999999</v>
      </c>
      <c r="E1994" s="208">
        <v>0.74509999999999998</v>
      </c>
      <c r="F1994" s="208">
        <v>2.7402000000000002</v>
      </c>
      <c r="G1994" s="208">
        <v>7.484</v>
      </c>
      <c r="H1994" s="208">
        <v>37.746400000000001</v>
      </c>
      <c r="I1994" s="208">
        <v>14.2813</v>
      </c>
      <c r="J1994" s="208">
        <v>86.724299999999999</v>
      </c>
      <c r="K1994" s="208">
        <v>16.661200000000001</v>
      </c>
      <c r="L1994" s="208">
        <v>15.1114</v>
      </c>
      <c r="M1994" s="208">
        <v>10.020300000000001</v>
      </c>
    </row>
    <row r="1995" spans="1:13" x14ac:dyDescent="0.25">
      <c r="A1995" s="280">
        <v>45009</v>
      </c>
      <c r="B1995" s="102">
        <v>2</v>
      </c>
      <c r="C1995" s="208">
        <v>223.0204</v>
      </c>
      <c r="D1995" s="208">
        <v>36.294699999999999</v>
      </c>
      <c r="E1995" s="208">
        <v>0.74099999999999999</v>
      </c>
      <c r="F1995" s="208">
        <v>2.5987</v>
      </c>
      <c r="G1995" s="208">
        <v>7.2891000000000004</v>
      </c>
      <c r="H1995" s="208">
        <v>36.533700000000003</v>
      </c>
      <c r="I1995" s="208">
        <v>13.802</v>
      </c>
      <c r="J1995" s="208">
        <v>84.431100000000001</v>
      </c>
      <c r="K1995" s="208">
        <v>16.6677</v>
      </c>
      <c r="L1995" s="208">
        <v>14.8911</v>
      </c>
      <c r="M1995" s="208">
        <v>9.7713000000000001</v>
      </c>
    </row>
    <row r="1996" spans="1:13" x14ac:dyDescent="0.25">
      <c r="A1996" s="280">
        <v>45009</v>
      </c>
      <c r="B1996" s="102">
        <v>3</v>
      </c>
      <c r="C1996" s="208">
        <v>218.95050000000001</v>
      </c>
      <c r="D1996" s="208">
        <v>35.3949</v>
      </c>
      <c r="E1996" s="208">
        <v>0.72270000000000001</v>
      </c>
      <c r="F1996" s="208">
        <v>2.5794999999999999</v>
      </c>
      <c r="G1996" s="208">
        <v>7.2042999999999999</v>
      </c>
      <c r="H1996" s="208">
        <v>35.800400000000003</v>
      </c>
      <c r="I1996" s="208">
        <v>13.453900000000001</v>
      </c>
      <c r="J1996" s="208">
        <v>82.93</v>
      </c>
      <c r="K1996" s="208">
        <v>16.782</v>
      </c>
      <c r="L1996" s="208">
        <v>14.363899999999999</v>
      </c>
      <c r="M1996" s="208">
        <v>9.7188999999999997</v>
      </c>
    </row>
    <row r="1997" spans="1:13" x14ac:dyDescent="0.25">
      <c r="A1997" s="280">
        <v>45009</v>
      </c>
      <c r="B1997" s="102">
        <v>4</v>
      </c>
      <c r="C1997" s="208">
        <v>218.91839999999999</v>
      </c>
      <c r="D1997" s="208">
        <v>35.100200000000001</v>
      </c>
      <c r="E1997" s="208">
        <v>0.72519999999999996</v>
      </c>
      <c r="F1997" s="208">
        <v>2.5836999999999999</v>
      </c>
      <c r="G1997" s="208">
        <v>7.2089999999999996</v>
      </c>
      <c r="H1997" s="208">
        <v>36.173099999999998</v>
      </c>
      <c r="I1997" s="208">
        <v>13.2216</v>
      </c>
      <c r="J1997" s="208">
        <v>82.866600000000005</v>
      </c>
      <c r="K1997" s="208">
        <v>17.043700000000001</v>
      </c>
      <c r="L1997" s="208">
        <v>14.151999999999999</v>
      </c>
      <c r="M1997" s="208">
        <v>9.8432999999999993</v>
      </c>
    </row>
    <row r="1998" spans="1:13" x14ac:dyDescent="0.25">
      <c r="A1998" s="280">
        <v>45009</v>
      </c>
      <c r="B1998" s="102">
        <v>5</v>
      </c>
      <c r="C1998" s="208">
        <v>225.68960000000001</v>
      </c>
      <c r="D1998" s="208">
        <v>36.101700000000001</v>
      </c>
      <c r="E1998" s="208">
        <v>0.73680000000000001</v>
      </c>
      <c r="F1998" s="208">
        <v>2.7473999999999998</v>
      </c>
      <c r="G1998" s="208">
        <v>7.4629000000000003</v>
      </c>
      <c r="H1998" s="208">
        <v>37.596800000000002</v>
      </c>
      <c r="I1998" s="208">
        <v>13.572699999999999</v>
      </c>
      <c r="J1998" s="208">
        <v>84.675899999999999</v>
      </c>
      <c r="K1998" s="208">
        <v>17.8721</v>
      </c>
      <c r="L1998" s="208">
        <v>14.6267</v>
      </c>
      <c r="M1998" s="208">
        <v>10.2966</v>
      </c>
    </row>
    <row r="1999" spans="1:13" x14ac:dyDescent="0.25">
      <c r="A1999" s="280">
        <v>45009</v>
      </c>
      <c r="B1999" s="102">
        <v>6</v>
      </c>
      <c r="C1999" s="208">
        <v>241.2501</v>
      </c>
      <c r="D1999" s="208">
        <v>38.550600000000003</v>
      </c>
      <c r="E1999" s="208">
        <v>0.79120000000000001</v>
      </c>
      <c r="F1999" s="208">
        <v>3.0720999999999998</v>
      </c>
      <c r="G1999" s="208">
        <v>8.2395999999999994</v>
      </c>
      <c r="H1999" s="208">
        <v>41.413600000000002</v>
      </c>
      <c r="I1999" s="208">
        <v>14.497299999999999</v>
      </c>
      <c r="J1999" s="208">
        <v>89.754000000000005</v>
      </c>
      <c r="K1999" s="208">
        <v>19.189399999999999</v>
      </c>
      <c r="L1999" s="208">
        <v>14.5695</v>
      </c>
      <c r="M1999" s="208">
        <v>11.172800000000001</v>
      </c>
    </row>
    <row r="2000" spans="1:13" x14ac:dyDescent="0.25">
      <c r="A2000" s="280">
        <v>45009</v>
      </c>
      <c r="B2000" s="102">
        <v>7</v>
      </c>
      <c r="C2000" s="208">
        <v>265.77170000000001</v>
      </c>
      <c r="D2000" s="208">
        <v>43.687199999999997</v>
      </c>
      <c r="E2000" s="208">
        <v>1.0350999999999999</v>
      </c>
      <c r="F2000" s="208">
        <v>3.5550000000000002</v>
      </c>
      <c r="G2000" s="208">
        <v>9.2789000000000001</v>
      </c>
      <c r="H2000" s="208">
        <v>45.732199999999999</v>
      </c>
      <c r="I2000" s="208">
        <v>15.7408</v>
      </c>
      <c r="J2000" s="208">
        <v>98.506299999999996</v>
      </c>
      <c r="K2000" s="208">
        <v>20.914999999999999</v>
      </c>
      <c r="L2000" s="208">
        <v>14.677300000000001</v>
      </c>
      <c r="M2000" s="208">
        <v>12.6439</v>
      </c>
    </row>
    <row r="2001" spans="1:13" x14ac:dyDescent="0.25">
      <c r="A2001" s="280">
        <v>45009</v>
      </c>
      <c r="B2001" s="102">
        <v>8</v>
      </c>
      <c r="C2001" s="208">
        <v>284.39080000000001</v>
      </c>
      <c r="D2001" s="208">
        <v>48.9328</v>
      </c>
      <c r="E2001" s="208">
        <v>1.1769000000000001</v>
      </c>
      <c r="F2001" s="208">
        <v>4.0343999999999998</v>
      </c>
      <c r="G2001" s="208">
        <v>10.432700000000001</v>
      </c>
      <c r="H2001" s="208">
        <v>47.997199999999999</v>
      </c>
      <c r="I2001" s="208">
        <v>15.9415</v>
      </c>
      <c r="J2001" s="208">
        <v>107.4828</v>
      </c>
      <c r="K2001" s="208">
        <v>21.5749</v>
      </c>
      <c r="L2001" s="208">
        <v>12.9762</v>
      </c>
      <c r="M2001" s="208">
        <v>13.8414</v>
      </c>
    </row>
    <row r="2002" spans="1:13" x14ac:dyDescent="0.25">
      <c r="A2002" s="280">
        <v>45009</v>
      </c>
      <c r="B2002" s="102">
        <v>9</v>
      </c>
      <c r="C2002" s="208">
        <v>286.67239999999998</v>
      </c>
      <c r="D2002" s="208">
        <v>49.659700000000001</v>
      </c>
      <c r="E2002" s="208">
        <v>1.1133999999999999</v>
      </c>
      <c r="F2002" s="208">
        <v>3.7225999999999999</v>
      </c>
      <c r="G2002" s="208">
        <v>9.7810000000000006</v>
      </c>
      <c r="H2002" s="208">
        <v>49.226599999999998</v>
      </c>
      <c r="I2002" s="208">
        <v>16.0534</v>
      </c>
      <c r="J2002" s="208">
        <v>110.2362</v>
      </c>
      <c r="K2002" s="208">
        <v>19.371500000000001</v>
      </c>
      <c r="L2002" s="208">
        <v>13.447900000000001</v>
      </c>
      <c r="M2002" s="208">
        <v>14.0601</v>
      </c>
    </row>
    <row r="2003" spans="1:13" x14ac:dyDescent="0.25">
      <c r="A2003" s="280">
        <v>45009</v>
      </c>
      <c r="B2003" s="102">
        <v>10</v>
      </c>
      <c r="C2003" s="208">
        <v>280.00970000000001</v>
      </c>
      <c r="D2003" s="208">
        <v>49.520299999999999</v>
      </c>
      <c r="E2003" s="208">
        <v>1.0278</v>
      </c>
      <c r="F2003" s="208">
        <v>2.7911000000000001</v>
      </c>
      <c r="G2003" s="208">
        <v>8.2986000000000004</v>
      </c>
      <c r="H2003" s="208">
        <v>48.528399999999998</v>
      </c>
      <c r="I2003" s="208">
        <v>16.000699999999998</v>
      </c>
      <c r="J2003" s="208">
        <v>109.0986</v>
      </c>
      <c r="K2003" s="208">
        <v>17.8414</v>
      </c>
      <c r="L2003" s="208">
        <v>13.1713</v>
      </c>
      <c r="M2003" s="208">
        <v>13.7315</v>
      </c>
    </row>
    <row r="2004" spans="1:13" x14ac:dyDescent="0.25">
      <c r="A2004" s="280">
        <v>45009</v>
      </c>
      <c r="B2004" s="102">
        <v>11</v>
      </c>
      <c r="C2004" s="208">
        <v>271.39530000000002</v>
      </c>
      <c r="D2004" s="208">
        <v>47.877499999999998</v>
      </c>
      <c r="E2004" s="208">
        <v>1.004</v>
      </c>
      <c r="F2004" s="208">
        <v>2.5991</v>
      </c>
      <c r="G2004" s="208">
        <v>6.8756000000000004</v>
      </c>
      <c r="H2004" s="208">
        <v>46.8371</v>
      </c>
      <c r="I2004" s="208">
        <v>15.959</v>
      </c>
      <c r="J2004" s="208">
        <v>107.1241</v>
      </c>
      <c r="K2004" s="208">
        <v>16.659600000000001</v>
      </c>
      <c r="L2004" s="208">
        <v>13.271800000000001</v>
      </c>
      <c r="M2004" s="208">
        <v>13.1875</v>
      </c>
    </row>
    <row r="2005" spans="1:13" x14ac:dyDescent="0.25">
      <c r="A2005" s="280">
        <v>45009</v>
      </c>
      <c r="B2005" s="102">
        <v>12</v>
      </c>
      <c r="C2005" s="208">
        <v>264.21949999999998</v>
      </c>
      <c r="D2005" s="208">
        <v>46.238799999999998</v>
      </c>
      <c r="E2005" s="208">
        <v>0.96760000000000002</v>
      </c>
      <c r="F2005" s="208">
        <v>2.3919999999999999</v>
      </c>
      <c r="G2005" s="208">
        <v>5.7927</v>
      </c>
      <c r="H2005" s="208">
        <v>45.4255</v>
      </c>
      <c r="I2005" s="208">
        <v>15.817299999999999</v>
      </c>
      <c r="J2005" s="208">
        <v>105.34480000000001</v>
      </c>
      <c r="K2005" s="208">
        <v>15.7254</v>
      </c>
      <c r="L2005" s="208">
        <v>13.027900000000001</v>
      </c>
      <c r="M2005" s="208">
        <v>13.487500000000001</v>
      </c>
    </row>
    <row r="2006" spans="1:13" x14ac:dyDescent="0.25">
      <c r="A2006" s="280">
        <v>45009</v>
      </c>
      <c r="B2006" s="102">
        <v>13</v>
      </c>
      <c r="C2006" s="208">
        <v>256.2457</v>
      </c>
      <c r="D2006" s="208">
        <v>45.025100000000002</v>
      </c>
      <c r="E2006" s="208">
        <v>0.90439999999999998</v>
      </c>
      <c r="F2006" s="208">
        <v>2.3982000000000001</v>
      </c>
      <c r="G2006" s="208">
        <v>5.0972</v>
      </c>
      <c r="H2006" s="208">
        <v>43.920900000000003</v>
      </c>
      <c r="I2006" s="208">
        <v>15.648099999999999</v>
      </c>
      <c r="J2006" s="208">
        <v>103.4554</v>
      </c>
      <c r="K2006" s="208">
        <v>15.121600000000001</v>
      </c>
      <c r="L2006" s="208">
        <v>12.0036</v>
      </c>
      <c r="M2006" s="208">
        <v>12.671200000000001</v>
      </c>
    </row>
    <row r="2007" spans="1:13" x14ac:dyDescent="0.25">
      <c r="A2007" s="280">
        <v>45009</v>
      </c>
      <c r="B2007" s="102">
        <v>14</v>
      </c>
      <c r="C2007" s="208">
        <v>251.04140000000001</v>
      </c>
      <c r="D2007" s="208">
        <v>43.694400000000002</v>
      </c>
      <c r="E2007" s="208">
        <v>1.1167</v>
      </c>
      <c r="F2007" s="208">
        <v>2.3262999999999998</v>
      </c>
      <c r="G2007" s="208">
        <v>4.7363999999999997</v>
      </c>
      <c r="H2007" s="208">
        <v>42.542400000000001</v>
      </c>
      <c r="I2007" s="208">
        <v>15.444800000000001</v>
      </c>
      <c r="J2007" s="208">
        <v>101.14960000000001</v>
      </c>
      <c r="K2007" s="208">
        <v>14.656700000000001</v>
      </c>
      <c r="L2007" s="208">
        <v>12.712199999999999</v>
      </c>
      <c r="M2007" s="208">
        <v>12.661899999999999</v>
      </c>
    </row>
    <row r="2008" spans="1:13" x14ac:dyDescent="0.25">
      <c r="A2008" s="280">
        <v>45009</v>
      </c>
      <c r="B2008" s="102">
        <v>15</v>
      </c>
      <c r="C2008" s="208">
        <v>247.7901</v>
      </c>
      <c r="D2008" s="208">
        <v>42.511800000000001</v>
      </c>
      <c r="E2008" s="208">
        <v>1.3409</v>
      </c>
      <c r="F2008" s="208">
        <v>2.1659000000000002</v>
      </c>
      <c r="G2008" s="208">
        <v>5.9382000000000001</v>
      </c>
      <c r="H2008" s="208">
        <v>41.790399999999998</v>
      </c>
      <c r="I2008" s="208">
        <v>15.294700000000001</v>
      </c>
      <c r="J2008" s="208">
        <v>99.147900000000007</v>
      </c>
      <c r="K2008" s="208">
        <v>14.7186</v>
      </c>
      <c r="L2008" s="208">
        <v>12.651400000000001</v>
      </c>
      <c r="M2008" s="208">
        <v>12.2303</v>
      </c>
    </row>
    <row r="2009" spans="1:13" x14ac:dyDescent="0.25">
      <c r="A2009" s="280">
        <v>45009</v>
      </c>
      <c r="B2009" s="102">
        <v>16</v>
      </c>
      <c r="C2009" s="208">
        <v>243.08359999999999</v>
      </c>
      <c r="D2009" s="208">
        <v>41.080100000000002</v>
      </c>
      <c r="E2009" s="208">
        <v>0.78320000000000001</v>
      </c>
      <c r="F2009" s="208">
        <v>2.4093</v>
      </c>
      <c r="G2009" s="208">
        <v>5.9527999999999999</v>
      </c>
      <c r="H2009" s="208">
        <v>40.929099999999998</v>
      </c>
      <c r="I2009" s="208">
        <v>15.242699999999999</v>
      </c>
      <c r="J2009" s="208">
        <v>98.483800000000002</v>
      </c>
      <c r="K2009" s="208">
        <v>14.700200000000001</v>
      </c>
      <c r="L2009" s="208">
        <v>11.6952</v>
      </c>
      <c r="M2009" s="208">
        <v>11.8072</v>
      </c>
    </row>
    <row r="2010" spans="1:13" x14ac:dyDescent="0.25">
      <c r="A2010" s="280">
        <v>45009</v>
      </c>
      <c r="B2010" s="102">
        <v>17</v>
      </c>
      <c r="C2010" s="208">
        <v>242.92920000000001</v>
      </c>
      <c r="D2010" s="208">
        <v>41.996600000000001</v>
      </c>
      <c r="E2010" s="208">
        <v>0.80479999999999996</v>
      </c>
      <c r="F2010" s="208">
        <v>2.3714</v>
      </c>
      <c r="G2010" s="208">
        <v>5.9172000000000002</v>
      </c>
      <c r="H2010" s="208">
        <v>41.0944</v>
      </c>
      <c r="I2010" s="208">
        <v>15.424799999999999</v>
      </c>
      <c r="J2010" s="208">
        <v>98.812299999999993</v>
      </c>
      <c r="K2010" s="208">
        <v>15.006600000000001</v>
      </c>
      <c r="L2010" s="208">
        <v>9.5755999999999997</v>
      </c>
      <c r="M2010" s="208">
        <v>11.9255</v>
      </c>
    </row>
    <row r="2011" spans="1:13" x14ac:dyDescent="0.25">
      <c r="A2011" s="280">
        <v>45009</v>
      </c>
      <c r="B2011" s="102">
        <v>18</v>
      </c>
      <c r="C2011" s="208">
        <v>252.7475</v>
      </c>
      <c r="D2011" s="208">
        <v>43.256300000000003</v>
      </c>
      <c r="E2011" s="208">
        <v>0.86339999999999995</v>
      </c>
      <c r="F2011" s="208">
        <v>2.5219</v>
      </c>
      <c r="G2011" s="208">
        <v>7.4810999999999996</v>
      </c>
      <c r="H2011" s="208">
        <v>42.885899999999999</v>
      </c>
      <c r="I2011" s="208">
        <v>15.9762</v>
      </c>
      <c r="J2011" s="208">
        <v>101.0433</v>
      </c>
      <c r="K2011" s="208">
        <v>17.009499999999999</v>
      </c>
      <c r="L2011" s="208">
        <v>9.5145999999999997</v>
      </c>
      <c r="M2011" s="208">
        <v>12.1953</v>
      </c>
    </row>
    <row r="2012" spans="1:13" x14ac:dyDescent="0.25">
      <c r="A2012" s="280">
        <v>45009</v>
      </c>
      <c r="B2012" s="102">
        <v>19</v>
      </c>
      <c r="C2012" s="208">
        <v>263.58170000000001</v>
      </c>
      <c r="D2012" s="208">
        <v>45.0351</v>
      </c>
      <c r="E2012" s="208">
        <v>0.86509999999999998</v>
      </c>
      <c r="F2012" s="208">
        <v>2.9843999999999999</v>
      </c>
      <c r="G2012" s="208">
        <v>8.4758999999999993</v>
      </c>
      <c r="H2012" s="208">
        <v>45.794899999999998</v>
      </c>
      <c r="I2012" s="208">
        <v>16.687799999999999</v>
      </c>
      <c r="J2012" s="208">
        <v>101.9539</v>
      </c>
      <c r="K2012" s="208">
        <v>18.4772</v>
      </c>
      <c r="L2012" s="208">
        <v>10.664999999999999</v>
      </c>
      <c r="M2012" s="208">
        <v>12.6424</v>
      </c>
    </row>
    <row r="2013" spans="1:13" x14ac:dyDescent="0.25">
      <c r="A2013" s="280">
        <v>45009</v>
      </c>
      <c r="B2013" s="102">
        <v>20</v>
      </c>
      <c r="C2013" s="208">
        <v>278.75189999999998</v>
      </c>
      <c r="D2013" s="208">
        <v>47.712499999999999</v>
      </c>
      <c r="E2013" s="208">
        <v>0.97189999999999999</v>
      </c>
      <c r="F2013" s="208">
        <v>3.5794000000000001</v>
      </c>
      <c r="G2013" s="208">
        <v>9.5045999999999999</v>
      </c>
      <c r="H2013" s="208">
        <v>48.950099999999999</v>
      </c>
      <c r="I2013" s="208">
        <v>18.154499999999999</v>
      </c>
      <c r="J2013" s="208">
        <v>103.89870000000001</v>
      </c>
      <c r="K2013" s="208">
        <v>20.207100000000001</v>
      </c>
      <c r="L2013" s="208">
        <v>12.5321</v>
      </c>
      <c r="M2013" s="208">
        <v>13.241</v>
      </c>
    </row>
    <row r="2014" spans="1:13" x14ac:dyDescent="0.25">
      <c r="A2014" s="280">
        <v>45009</v>
      </c>
      <c r="B2014" s="102">
        <v>21</v>
      </c>
      <c r="C2014" s="208">
        <v>281.6429</v>
      </c>
      <c r="D2014" s="208">
        <v>48.855699999999999</v>
      </c>
      <c r="E2014" s="208">
        <v>0.99729999999999996</v>
      </c>
      <c r="F2014" s="208">
        <v>3.5994999999999999</v>
      </c>
      <c r="G2014" s="208">
        <v>9.7571999999999992</v>
      </c>
      <c r="H2014" s="208">
        <v>49.6554</v>
      </c>
      <c r="I2014" s="208">
        <v>18.711200000000002</v>
      </c>
      <c r="J2014" s="208">
        <v>103.5583</v>
      </c>
      <c r="K2014" s="208">
        <v>20.322099999999999</v>
      </c>
      <c r="L2014" s="208">
        <v>12.677199999999999</v>
      </c>
      <c r="M2014" s="208">
        <v>13.509</v>
      </c>
    </row>
    <row r="2015" spans="1:13" x14ac:dyDescent="0.25">
      <c r="A2015" s="280">
        <v>45009</v>
      </c>
      <c r="B2015" s="102">
        <v>22</v>
      </c>
      <c r="C2015" s="208">
        <v>273.49610000000001</v>
      </c>
      <c r="D2015" s="208">
        <v>48.029699999999998</v>
      </c>
      <c r="E2015" s="208">
        <v>0.97670000000000001</v>
      </c>
      <c r="F2015" s="208">
        <v>3.4312</v>
      </c>
      <c r="G2015" s="208">
        <v>9.3665000000000003</v>
      </c>
      <c r="H2015" s="208">
        <v>47.689399999999999</v>
      </c>
      <c r="I2015" s="208">
        <v>18.006499999999999</v>
      </c>
      <c r="J2015" s="208">
        <v>100.6399</v>
      </c>
      <c r="K2015" s="208">
        <v>19.795999999999999</v>
      </c>
      <c r="L2015" s="208">
        <v>12.860799999999999</v>
      </c>
      <c r="M2015" s="208">
        <v>12.699400000000001</v>
      </c>
    </row>
    <row r="2016" spans="1:13" x14ac:dyDescent="0.25">
      <c r="A2016" s="280">
        <v>45009</v>
      </c>
      <c r="B2016" s="102">
        <v>23</v>
      </c>
      <c r="C2016" s="208">
        <v>257.8886</v>
      </c>
      <c r="D2016" s="208">
        <v>45.322800000000001</v>
      </c>
      <c r="E2016" s="208">
        <v>0.94179999999999997</v>
      </c>
      <c r="F2016" s="208">
        <v>3.2549000000000001</v>
      </c>
      <c r="G2016" s="208">
        <v>8.7296999999999993</v>
      </c>
      <c r="H2016" s="208">
        <v>43.822699999999998</v>
      </c>
      <c r="I2016" s="208">
        <v>16.7971</v>
      </c>
      <c r="J2016" s="208">
        <v>95.886600000000001</v>
      </c>
      <c r="K2016" s="208">
        <v>18.7438</v>
      </c>
      <c r="L2016" s="208">
        <v>12.6503</v>
      </c>
      <c r="M2016" s="208">
        <v>11.738899999999999</v>
      </c>
    </row>
    <row r="2017" spans="1:13" x14ac:dyDescent="0.25">
      <c r="A2017" s="280">
        <v>45009</v>
      </c>
      <c r="B2017" s="102">
        <v>24</v>
      </c>
      <c r="C2017" s="208">
        <v>242.53149999999999</v>
      </c>
      <c r="D2017" s="208">
        <v>42.119399999999999</v>
      </c>
      <c r="E2017" s="208">
        <v>0.89790000000000003</v>
      </c>
      <c r="F2017" s="208">
        <v>3.0106000000000002</v>
      </c>
      <c r="G2017" s="208">
        <v>7.8967000000000001</v>
      </c>
      <c r="H2017" s="208">
        <v>40.563800000000001</v>
      </c>
      <c r="I2017" s="208">
        <v>15.4465</v>
      </c>
      <c r="J2017" s="208">
        <v>90.807299999999998</v>
      </c>
      <c r="K2017" s="208">
        <v>17.9026</v>
      </c>
      <c r="L2017" s="208">
        <v>12.8881</v>
      </c>
      <c r="M2017" s="208">
        <v>10.9986</v>
      </c>
    </row>
    <row r="2018" spans="1:13" x14ac:dyDescent="0.25">
      <c r="A2018" s="280">
        <v>45010</v>
      </c>
      <c r="B2018" s="102">
        <v>1</v>
      </c>
      <c r="C2018" s="208">
        <v>229.13990000000001</v>
      </c>
      <c r="D2018" s="208">
        <v>38.698099999999997</v>
      </c>
      <c r="E2018" s="208">
        <v>0.85040000000000004</v>
      </c>
      <c r="F2018" s="208">
        <v>2.8212999999999999</v>
      </c>
      <c r="G2018" s="208">
        <v>7.4827000000000004</v>
      </c>
      <c r="H2018" s="208">
        <v>37.741100000000003</v>
      </c>
      <c r="I2018" s="208">
        <v>14.438499999999999</v>
      </c>
      <c r="J2018" s="208">
        <v>86.685000000000002</v>
      </c>
      <c r="K2018" s="208">
        <v>17.445399999999999</v>
      </c>
      <c r="L2018" s="208">
        <v>12.6357</v>
      </c>
      <c r="M2018" s="208">
        <v>10.341699999999999</v>
      </c>
    </row>
    <row r="2019" spans="1:13" x14ac:dyDescent="0.25">
      <c r="A2019" s="280">
        <v>45010</v>
      </c>
      <c r="B2019" s="102">
        <v>2</v>
      </c>
      <c r="C2019" s="208">
        <v>220.8329</v>
      </c>
      <c r="D2019" s="208">
        <v>36.758200000000002</v>
      </c>
      <c r="E2019" s="208">
        <v>0.82389999999999997</v>
      </c>
      <c r="F2019" s="208">
        <v>2.6665000000000001</v>
      </c>
      <c r="G2019" s="208">
        <v>7.2401</v>
      </c>
      <c r="H2019" s="208">
        <v>35.928699999999999</v>
      </c>
      <c r="I2019" s="208">
        <v>13.814500000000001</v>
      </c>
      <c r="J2019" s="208">
        <v>83.966899999999995</v>
      </c>
      <c r="K2019" s="208">
        <v>17.311699999999998</v>
      </c>
      <c r="L2019" s="208">
        <v>12.295500000000001</v>
      </c>
      <c r="M2019" s="208">
        <v>10.026899999999999</v>
      </c>
    </row>
    <row r="2020" spans="1:13" x14ac:dyDescent="0.25">
      <c r="A2020" s="280">
        <v>45010</v>
      </c>
      <c r="B2020" s="102">
        <v>3</v>
      </c>
      <c r="C2020" s="208">
        <v>216.47550000000001</v>
      </c>
      <c r="D2020" s="208">
        <v>35.5807</v>
      </c>
      <c r="E2020" s="208">
        <v>0.79679999999999995</v>
      </c>
      <c r="F2020" s="208">
        <v>2.5922999999999998</v>
      </c>
      <c r="G2020" s="208">
        <v>7.2514000000000003</v>
      </c>
      <c r="H2020" s="208">
        <v>35.104100000000003</v>
      </c>
      <c r="I2020" s="208">
        <v>13.5312</v>
      </c>
      <c r="J2020" s="208">
        <v>82.610200000000006</v>
      </c>
      <c r="K2020" s="208">
        <v>17.4709</v>
      </c>
      <c r="L2020" s="208">
        <v>11.6662</v>
      </c>
      <c r="M2020" s="208">
        <v>9.8717000000000006</v>
      </c>
    </row>
    <row r="2021" spans="1:13" x14ac:dyDescent="0.25">
      <c r="A2021" s="280">
        <v>45010</v>
      </c>
      <c r="B2021" s="102">
        <v>4</v>
      </c>
      <c r="C2021" s="208">
        <v>214.51249999999999</v>
      </c>
      <c r="D2021" s="208">
        <v>34.895099999999999</v>
      </c>
      <c r="E2021" s="208">
        <v>0.78669999999999995</v>
      </c>
      <c r="F2021" s="208">
        <v>2.6065999999999998</v>
      </c>
      <c r="G2021" s="208">
        <v>7.3201999999999998</v>
      </c>
      <c r="H2021" s="208">
        <v>34.754100000000001</v>
      </c>
      <c r="I2021" s="208">
        <v>13.324299999999999</v>
      </c>
      <c r="J2021" s="208">
        <v>82.115499999999997</v>
      </c>
      <c r="K2021" s="208">
        <v>17.563700000000001</v>
      </c>
      <c r="L2021" s="208">
        <v>11.292199999999999</v>
      </c>
      <c r="M2021" s="208">
        <v>9.8541000000000007</v>
      </c>
    </row>
    <row r="2022" spans="1:13" x14ac:dyDescent="0.25">
      <c r="A2022" s="280">
        <v>45010</v>
      </c>
      <c r="B2022" s="102">
        <v>5</v>
      </c>
      <c r="C2022" s="208">
        <v>216.9572</v>
      </c>
      <c r="D2022" s="208">
        <v>34.6798</v>
      </c>
      <c r="E2022" s="208">
        <v>0.79300000000000004</v>
      </c>
      <c r="F2022" s="208">
        <v>2.6972</v>
      </c>
      <c r="G2022" s="208">
        <v>7.3498999999999999</v>
      </c>
      <c r="H2022" s="208">
        <v>35.375799999999998</v>
      </c>
      <c r="I2022" s="208">
        <v>13.4346</v>
      </c>
      <c r="J2022" s="208">
        <v>82.551400000000001</v>
      </c>
      <c r="K2022" s="208">
        <v>18.239799999999999</v>
      </c>
      <c r="L2022" s="208">
        <v>11.7273</v>
      </c>
      <c r="M2022" s="208">
        <v>10.1084</v>
      </c>
    </row>
    <row r="2023" spans="1:13" x14ac:dyDescent="0.25">
      <c r="A2023" s="280">
        <v>45010</v>
      </c>
      <c r="B2023" s="102">
        <v>6</v>
      </c>
      <c r="C2023" s="208">
        <v>224.066</v>
      </c>
      <c r="D2023" s="208">
        <v>35.749899999999997</v>
      </c>
      <c r="E2023" s="208">
        <v>0.82020000000000004</v>
      </c>
      <c r="F2023" s="208">
        <v>2.8529</v>
      </c>
      <c r="G2023" s="208">
        <v>7.6414</v>
      </c>
      <c r="H2023" s="208">
        <v>37.0242</v>
      </c>
      <c r="I2023" s="208">
        <v>13.8332</v>
      </c>
      <c r="J2023" s="208">
        <v>84.447100000000006</v>
      </c>
      <c r="K2023" s="208">
        <v>19.1709</v>
      </c>
      <c r="L2023" s="208">
        <v>12.0434</v>
      </c>
      <c r="M2023" s="208">
        <v>10.482799999999999</v>
      </c>
    </row>
    <row r="2024" spans="1:13" x14ac:dyDescent="0.25">
      <c r="A2024" s="280">
        <v>45010</v>
      </c>
      <c r="B2024" s="102">
        <v>7</v>
      </c>
      <c r="C2024" s="208">
        <v>235.15960000000001</v>
      </c>
      <c r="D2024" s="208">
        <v>38.064799999999998</v>
      </c>
      <c r="E2024" s="208">
        <v>1.0912999999999999</v>
      </c>
      <c r="F2024" s="208">
        <v>3.0998000000000001</v>
      </c>
      <c r="G2024" s="208">
        <v>8.2370000000000001</v>
      </c>
      <c r="H2024" s="208">
        <v>38.6539</v>
      </c>
      <c r="I2024" s="208">
        <v>14.5061</v>
      </c>
      <c r="J2024" s="208">
        <v>87.947199999999995</v>
      </c>
      <c r="K2024" s="208">
        <v>20.352</v>
      </c>
      <c r="L2024" s="208">
        <v>12.101599999999999</v>
      </c>
      <c r="M2024" s="208">
        <v>11.1059</v>
      </c>
    </row>
    <row r="2025" spans="1:13" x14ac:dyDescent="0.25">
      <c r="A2025" s="280">
        <v>45010</v>
      </c>
      <c r="B2025" s="102">
        <v>8</v>
      </c>
      <c r="C2025" s="208">
        <v>243.61500000000001</v>
      </c>
      <c r="D2025" s="208">
        <v>40.477200000000003</v>
      </c>
      <c r="E2025" s="208">
        <v>1.9363999999999999</v>
      </c>
      <c r="F2025" s="208">
        <v>3.4297</v>
      </c>
      <c r="G2025" s="208">
        <v>8.6837999999999997</v>
      </c>
      <c r="H2025" s="208">
        <v>38.9724</v>
      </c>
      <c r="I2025" s="208">
        <v>14.9024</v>
      </c>
      <c r="J2025" s="208">
        <v>91.543099999999995</v>
      </c>
      <c r="K2025" s="208">
        <v>20.9665</v>
      </c>
      <c r="L2025" s="208">
        <v>10.968999999999999</v>
      </c>
      <c r="M2025" s="208">
        <v>11.734500000000001</v>
      </c>
    </row>
    <row r="2026" spans="1:13" x14ac:dyDescent="0.25">
      <c r="A2026" s="280">
        <v>45010</v>
      </c>
      <c r="B2026" s="102">
        <v>9</v>
      </c>
      <c r="C2026" s="208">
        <v>245.81110000000001</v>
      </c>
      <c r="D2026" s="208">
        <v>42.154000000000003</v>
      </c>
      <c r="E2026" s="208">
        <v>2.3936999999999999</v>
      </c>
      <c r="F2026" s="208">
        <v>3.1322000000000001</v>
      </c>
      <c r="G2026" s="208">
        <v>8.1255000000000006</v>
      </c>
      <c r="H2026" s="208">
        <v>39.339599999999997</v>
      </c>
      <c r="I2026" s="208">
        <v>15.170199999999999</v>
      </c>
      <c r="J2026" s="208">
        <v>92.697000000000003</v>
      </c>
      <c r="K2026" s="208">
        <v>19.629200000000001</v>
      </c>
      <c r="L2026" s="208">
        <v>11.033899999999999</v>
      </c>
      <c r="M2026" s="208">
        <v>12.1358</v>
      </c>
    </row>
    <row r="2027" spans="1:13" x14ac:dyDescent="0.25">
      <c r="A2027" s="280">
        <v>45010</v>
      </c>
      <c r="B2027" s="102">
        <v>10</v>
      </c>
      <c r="C2027" s="208">
        <v>240.495</v>
      </c>
      <c r="D2027" s="208">
        <v>42.762799999999999</v>
      </c>
      <c r="E2027" s="208">
        <v>2.3792</v>
      </c>
      <c r="F2027" s="208">
        <v>2.7153</v>
      </c>
      <c r="G2027" s="208">
        <v>6.8756000000000004</v>
      </c>
      <c r="H2027" s="208">
        <v>38.7819</v>
      </c>
      <c r="I2027" s="208">
        <v>15.0465</v>
      </c>
      <c r="J2027" s="208">
        <v>90.730599999999995</v>
      </c>
      <c r="K2027" s="208">
        <v>18.125599999999999</v>
      </c>
      <c r="L2027" s="208">
        <v>11.0425</v>
      </c>
      <c r="M2027" s="208">
        <v>12.035</v>
      </c>
    </row>
    <row r="2028" spans="1:13" x14ac:dyDescent="0.25">
      <c r="A2028" s="280">
        <v>45010</v>
      </c>
      <c r="B2028" s="102">
        <v>11</v>
      </c>
      <c r="C2028" s="208">
        <v>232.7517</v>
      </c>
      <c r="D2028" s="208">
        <v>41.346899999999998</v>
      </c>
      <c r="E2028" s="208">
        <v>2.1214</v>
      </c>
      <c r="F2028" s="208">
        <v>2.5867</v>
      </c>
      <c r="G2028" s="208">
        <v>5.5666000000000002</v>
      </c>
      <c r="H2028" s="208">
        <v>37.7761</v>
      </c>
      <c r="I2028" s="208">
        <v>14.7502</v>
      </c>
      <c r="J2028" s="208">
        <v>89.066100000000006</v>
      </c>
      <c r="K2028" s="208">
        <v>17.040900000000001</v>
      </c>
      <c r="L2028" s="208">
        <v>10.8544</v>
      </c>
      <c r="M2028" s="208">
        <v>11.6424</v>
      </c>
    </row>
    <row r="2029" spans="1:13" x14ac:dyDescent="0.25">
      <c r="A2029" s="280">
        <v>45010</v>
      </c>
      <c r="B2029" s="102">
        <v>12</v>
      </c>
      <c r="C2029" s="208">
        <v>224.33340000000001</v>
      </c>
      <c r="D2029" s="208">
        <v>39.904899999999998</v>
      </c>
      <c r="E2029" s="208">
        <v>0.85619999999999996</v>
      </c>
      <c r="F2029" s="208">
        <v>2.4567999999999999</v>
      </c>
      <c r="G2029" s="208">
        <v>4.4806999999999997</v>
      </c>
      <c r="H2029" s="208">
        <v>36.2395</v>
      </c>
      <c r="I2029" s="208">
        <v>14.685600000000001</v>
      </c>
      <c r="J2029" s="208">
        <v>87.836200000000005</v>
      </c>
      <c r="K2029" s="208">
        <v>16.040600000000001</v>
      </c>
      <c r="L2029" s="208">
        <v>10.679</v>
      </c>
      <c r="M2029" s="208">
        <v>11.1539</v>
      </c>
    </row>
    <row r="2030" spans="1:13" x14ac:dyDescent="0.25">
      <c r="A2030" s="280">
        <v>45010</v>
      </c>
      <c r="B2030" s="102">
        <v>13</v>
      </c>
      <c r="C2030" s="208">
        <v>216.58009999999999</v>
      </c>
      <c r="D2030" s="208">
        <v>38.653199999999998</v>
      </c>
      <c r="E2030" s="208">
        <v>0.79359999999999997</v>
      </c>
      <c r="F2030" s="208">
        <v>2.2370999999999999</v>
      </c>
      <c r="G2030" s="208">
        <v>3.8085</v>
      </c>
      <c r="H2030" s="208">
        <v>34.195</v>
      </c>
      <c r="I2030" s="208">
        <v>14.461499999999999</v>
      </c>
      <c r="J2030" s="208">
        <v>86.372699999999995</v>
      </c>
      <c r="K2030" s="208">
        <v>15.4032</v>
      </c>
      <c r="L2030" s="208">
        <v>9.7414000000000005</v>
      </c>
      <c r="M2030" s="208">
        <v>10.9139</v>
      </c>
    </row>
    <row r="2031" spans="1:13" x14ac:dyDescent="0.25">
      <c r="A2031" s="280">
        <v>45010</v>
      </c>
      <c r="B2031" s="102">
        <v>14</v>
      </c>
      <c r="C2031" s="208">
        <v>212.27850000000001</v>
      </c>
      <c r="D2031" s="208">
        <v>37.740400000000001</v>
      </c>
      <c r="E2031" s="208">
        <v>0.77600000000000002</v>
      </c>
      <c r="F2031" s="208">
        <v>2.1770999999999998</v>
      </c>
      <c r="G2031" s="208">
        <v>3.3744999999999998</v>
      </c>
      <c r="H2031" s="208">
        <v>33.103299999999997</v>
      </c>
      <c r="I2031" s="208">
        <v>14.3415</v>
      </c>
      <c r="J2031" s="208">
        <v>84.606300000000005</v>
      </c>
      <c r="K2031" s="208">
        <v>15.1432</v>
      </c>
      <c r="L2031" s="208">
        <v>9.8691999999999993</v>
      </c>
      <c r="M2031" s="208">
        <v>11.147</v>
      </c>
    </row>
    <row r="2032" spans="1:13" x14ac:dyDescent="0.25">
      <c r="A2032" s="280">
        <v>45010</v>
      </c>
      <c r="B2032" s="102">
        <v>15</v>
      </c>
      <c r="C2032" s="208">
        <v>210.25620000000001</v>
      </c>
      <c r="D2032" s="208">
        <v>37.131</v>
      </c>
      <c r="E2032" s="208">
        <v>0.73719999999999997</v>
      </c>
      <c r="F2032" s="208">
        <v>2.1257000000000001</v>
      </c>
      <c r="G2032" s="208">
        <v>3.6775000000000002</v>
      </c>
      <c r="H2032" s="208">
        <v>32.193399999999997</v>
      </c>
      <c r="I2032" s="208">
        <v>14.3855</v>
      </c>
      <c r="J2032" s="208">
        <v>84.277600000000007</v>
      </c>
      <c r="K2032" s="208">
        <v>14.5474</v>
      </c>
      <c r="L2032" s="208">
        <v>10.1571</v>
      </c>
      <c r="M2032" s="208">
        <v>11.0238</v>
      </c>
    </row>
    <row r="2033" spans="1:13" x14ac:dyDescent="0.25">
      <c r="A2033" s="280">
        <v>45010</v>
      </c>
      <c r="B2033" s="102">
        <v>16</v>
      </c>
      <c r="C2033" s="208">
        <v>211.31970000000001</v>
      </c>
      <c r="D2033" s="208">
        <v>36.940100000000001</v>
      </c>
      <c r="E2033" s="208">
        <v>0.75580000000000003</v>
      </c>
      <c r="F2033" s="208">
        <v>2.1756000000000002</v>
      </c>
      <c r="G2033" s="208">
        <v>4.9295999999999998</v>
      </c>
      <c r="H2033" s="208">
        <v>32.188899999999997</v>
      </c>
      <c r="I2033" s="208">
        <v>14.3904</v>
      </c>
      <c r="J2033" s="208">
        <v>84.597499999999997</v>
      </c>
      <c r="K2033" s="208">
        <v>14.4749</v>
      </c>
      <c r="L2033" s="208">
        <v>10.293799999999999</v>
      </c>
      <c r="M2033" s="208">
        <v>10.5731</v>
      </c>
    </row>
    <row r="2034" spans="1:13" x14ac:dyDescent="0.25">
      <c r="A2034" s="280">
        <v>45010</v>
      </c>
      <c r="B2034" s="102">
        <v>17</v>
      </c>
      <c r="C2034" s="208">
        <v>217.4324</v>
      </c>
      <c r="D2034" s="208">
        <v>37.611600000000003</v>
      </c>
      <c r="E2034" s="208">
        <v>0.80179999999999996</v>
      </c>
      <c r="F2034" s="208">
        <v>2.2909000000000002</v>
      </c>
      <c r="G2034" s="208">
        <v>6.0057</v>
      </c>
      <c r="H2034" s="208">
        <v>34.1753</v>
      </c>
      <c r="I2034" s="208">
        <v>14.6677</v>
      </c>
      <c r="J2034" s="208">
        <v>86.403800000000004</v>
      </c>
      <c r="K2034" s="208">
        <v>15.289</v>
      </c>
      <c r="L2034" s="208">
        <v>9.4344000000000001</v>
      </c>
      <c r="M2034" s="208">
        <v>10.7522</v>
      </c>
    </row>
    <row r="2035" spans="1:13" x14ac:dyDescent="0.25">
      <c r="A2035" s="280">
        <v>45010</v>
      </c>
      <c r="B2035" s="102">
        <v>18</v>
      </c>
      <c r="C2035" s="208">
        <v>229.28550000000001</v>
      </c>
      <c r="D2035" s="208">
        <v>40.06</v>
      </c>
      <c r="E2035" s="208">
        <v>0.87260000000000004</v>
      </c>
      <c r="F2035" s="208">
        <v>2.3862999999999999</v>
      </c>
      <c r="G2035" s="208">
        <v>6.6920000000000002</v>
      </c>
      <c r="H2035" s="208">
        <v>36.719900000000003</v>
      </c>
      <c r="I2035" s="208">
        <v>15.035399999999999</v>
      </c>
      <c r="J2035" s="208">
        <v>90.392099999999999</v>
      </c>
      <c r="K2035" s="208">
        <v>16.989999999999998</v>
      </c>
      <c r="L2035" s="208">
        <v>9.0365000000000002</v>
      </c>
      <c r="M2035" s="208">
        <v>11.1007</v>
      </c>
    </row>
    <row r="2036" spans="1:13" x14ac:dyDescent="0.25">
      <c r="A2036" s="280">
        <v>45010</v>
      </c>
      <c r="B2036" s="102">
        <v>19</v>
      </c>
      <c r="C2036" s="208">
        <v>245.0412</v>
      </c>
      <c r="D2036" s="208">
        <v>42.619500000000002</v>
      </c>
      <c r="E2036" s="208">
        <v>0.9153</v>
      </c>
      <c r="F2036" s="208">
        <v>2.7566000000000002</v>
      </c>
      <c r="G2036" s="208">
        <v>8.1922999999999995</v>
      </c>
      <c r="H2036" s="208">
        <v>39.7774</v>
      </c>
      <c r="I2036" s="208">
        <v>15.8644</v>
      </c>
      <c r="J2036" s="208">
        <v>94.2</v>
      </c>
      <c r="K2036" s="208">
        <v>19.0672</v>
      </c>
      <c r="L2036" s="208">
        <v>9.8939000000000004</v>
      </c>
      <c r="M2036" s="208">
        <v>11.7546</v>
      </c>
    </row>
    <row r="2037" spans="1:13" x14ac:dyDescent="0.25">
      <c r="A2037" s="280">
        <v>45010</v>
      </c>
      <c r="B2037" s="102">
        <v>20</v>
      </c>
      <c r="C2037" s="208">
        <v>260.21449999999999</v>
      </c>
      <c r="D2037" s="208">
        <v>44.892099999999999</v>
      </c>
      <c r="E2037" s="208">
        <v>0.97970000000000002</v>
      </c>
      <c r="F2037" s="208">
        <v>3.5272000000000001</v>
      </c>
      <c r="G2037" s="208">
        <v>9.1308000000000007</v>
      </c>
      <c r="H2037" s="208">
        <v>42.6417</v>
      </c>
      <c r="I2037" s="208">
        <v>17.351600000000001</v>
      </c>
      <c r="J2037" s="208">
        <v>97.769900000000007</v>
      </c>
      <c r="K2037" s="208">
        <v>20.5061</v>
      </c>
      <c r="L2037" s="208">
        <v>11.1557</v>
      </c>
      <c r="M2037" s="208">
        <v>12.2597</v>
      </c>
    </row>
    <row r="2038" spans="1:13" x14ac:dyDescent="0.25">
      <c r="A2038" s="280">
        <v>45010</v>
      </c>
      <c r="B2038" s="102">
        <v>21</v>
      </c>
      <c r="C2038" s="208">
        <v>265.94959999999998</v>
      </c>
      <c r="D2038" s="208">
        <v>46.660899999999998</v>
      </c>
      <c r="E2038" s="208">
        <v>1.0209999999999999</v>
      </c>
      <c r="F2038" s="208">
        <v>3.6648000000000001</v>
      </c>
      <c r="G2038" s="208">
        <v>9.4627999999999997</v>
      </c>
      <c r="H2038" s="208">
        <v>43.244700000000002</v>
      </c>
      <c r="I2038" s="208">
        <v>18.055800000000001</v>
      </c>
      <c r="J2038" s="208">
        <v>98.914900000000003</v>
      </c>
      <c r="K2038" s="208">
        <v>20.604399999999998</v>
      </c>
      <c r="L2038" s="208">
        <v>11.784800000000001</v>
      </c>
      <c r="M2038" s="208">
        <v>12.535500000000001</v>
      </c>
    </row>
    <row r="2039" spans="1:13" x14ac:dyDescent="0.25">
      <c r="A2039" s="280">
        <v>45010</v>
      </c>
      <c r="B2039" s="102">
        <v>22</v>
      </c>
      <c r="C2039" s="208">
        <v>260.52190000000002</v>
      </c>
      <c r="D2039" s="208">
        <v>46.219499999999996</v>
      </c>
      <c r="E2039" s="208">
        <v>1.0119</v>
      </c>
      <c r="F2039" s="208">
        <v>3.524</v>
      </c>
      <c r="G2039" s="208">
        <v>9.3415999999999997</v>
      </c>
      <c r="H2039" s="208">
        <v>41.7699</v>
      </c>
      <c r="I2039" s="208">
        <v>17.442599999999999</v>
      </c>
      <c r="J2039" s="208">
        <v>97.376900000000006</v>
      </c>
      <c r="K2039" s="208">
        <v>19.840900000000001</v>
      </c>
      <c r="L2039" s="208">
        <v>11.864699999999999</v>
      </c>
      <c r="M2039" s="208">
        <v>12.129899999999999</v>
      </c>
    </row>
    <row r="2040" spans="1:13" x14ac:dyDescent="0.25">
      <c r="A2040" s="280">
        <v>45010</v>
      </c>
      <c r="B2040" s="102">
        <v>23</v>
      </c>
      <c r="C2040" s="208">
        <v>247.49760000000001</v>
      </c>
      <c r="D2040" s="208">
        <v>43.492400000000004</v>
      </c>
      <c r="E2040" s="208">
        <v>0.97060000000000002</v>
      </c>
      <c r="F2040" s="208">
        <v>3.2557999999999998</v>
      </c>
      <c r="G2040" s="208">
        <v>8.8107000000000006</v>
      </c>
      <c r="H2040" s="208">
        <v>38.837400000000002</v>
      </c>
      <c r="I2040" s="208">
        <v>16.257200000000001</v>
      </c>
      <c r="J2040" s="208">
        <v>94.0946</v>
      </c>
      <c r="K2040" s="208">
        <v>18.787800000000001</v>
      </c>
      <c r="L2040" s="208">
        <v>11.637700000000001</v>
      </c>
      <c r="M2040" s="208">
        <v>11.353400000000001</v>
      </c>
    </row>
    <row r="2041" spans="1:13" x14ac:dyDescent="0.25">
      <c r="A2041" s="280">
        <v>45010</v>
      </c>
      <c r="B2041" s="102">
        <v>24</v>
      </c>
      <c r="C2041" s="208">
        <v>233.08860000000001</v>
      </c>
      <c r="D2041" s="208">
        <v>40.954300000000003</v>
      </c>
      <c r="E2041" s="208">
        <v>0.89419999999999999</v>
      </c>
      <c r="F2041" s="208">
        <v>3.0775000000000001</v>
      </c>
      <c r="G2041" s="208">
        <v>8.0808</v>
      </c>
      <c r="H2041" s="208">
        <v>36.084000000000003</v>
      </c>
      <c r="I2041" s="208">
        <v>15.0914</v>
      </c>
      <c r="J2041" s="208">
        <v>89.522499999999994</v>
      </c>
      <c r="K2041" s="208">
        <v>18.1233</v>
      </c>
      <c r="L2041" s="208">
        <v>10.714600000000001</v>
      </c>
      <c r="M2041" s="208">
        <v>10.545999999999999</v>
      </c>
    </row>
    <row r="2042" spans="1:13" x14ac:dyDescent="0.25">
      <c r="A2042" s="280">
        <v>45011</v>
      </c>
      <c r="B2042" s="102">
        <v>1</v>
      </c>
      <c r="C2042" s="208">
        <v>221.7568</v>
      </c>
      <c r="D2042" s="208">
        <v>38.585299999999997</v>
      </c>
      <c r="E2042" s="208">
        <v>0.86099999999999999</v>
      </c>
      <c r="F2042" s="208">
        <v>2.8698000000000001</v>
      </c>
      <c r="G2042" s="208">
        <v>7.673</v>
      </c>
      <c r="H2042" s="208">
        <v>34.019300000000001</v>
      </c>
      <c r="I2042" s="208">
        <v>14.1609</v>
      </c>
      <c r="J2042" s="208">
        <v>86.110500000000002</v>
      </c>
      <c r="K2042" s="208">
        <v>17.7334</v>
      </c>
      <c r="L2042" s="208">
        <v>9.7172999999999998</v>
      </c>
      <c r="M2042" s="208">
        <v>10.026300000000001</v>
      </c>
    </row>
    <row r="2043" spans="1:13" x14ac:dyDescent="0.25">
      <c r="A2043" s="280">
        <v>45011</v>
      </c>
      <c r="B2043" s="102">
        <v>2</v>
      </c>
      <c r="C2043" s="208">
        <v>213.57759999999999</v>
      </c>
      <c r="D2043" s="208">
        <v>36.5747</v>
      </c>
      <c r="E2043" s="208">
        <v>0.83209999999999995</v>
      </c>
      <c r="F2043" s="208">
        <v>2.7313000000000001</v>
      </c>
      <c r="G2043" s="208">
        <v>7.4382000000000001</v>
      </c>
      <c r="H2043" s="208">
        <v>32.696399999999997</v>
      </c>
      <c r="I2043" s="208">
        <v>13.550599999999999</v>
      </c>
      <c r="J2043" s="208">
        <v>83.572000000000003</v>
      </c>
      <c r="K2043" s="208">
        <v>17.699200000000001</v>
      </c>
      <c r="L2043" s="208">
        <v>8.7071000000000005</v>
      </c>
      <c r="M2043" s="208">
        <v>9.7759999999999998</v>
      </c>
    </row>
    <row r="2044" spans="1:13" x14ac:dyDescent="0.25">
      <c r="A2044" s="280">
        <v>45011</v>
      </c>
      <c r="B2044" s="102">
        <v>3</v>
      </c>
      <c r="C2044" s="208">
        <v>210.0248</v>
      </c>
      <c r="D2044" s="208">
        <v>35.243699999999997</v>
      </c>
      <c r="E2044" s="208">
        <v>0.82020000000000004</v>
      </c>
      <c r="F2044" s="208">
        <v>2.6804000000000001</v>
      </c>
      <c r="G2044" s="208">
        <v>7.3814000000000002</v>
      </c>
      <c r="H2044" s="208">
        <v>32.18</v>
      </c>
      <c r="I2044" s="208">
        <v>13.159599999999999</v>
      </c>
      <c r="J2044" s="208">
        <v>82.645200000000003</v>
      </c>
      <c r="K2044" s="208">
        <v>17.739000000000001</v>
      </c>
      <c r="L2044" s="208">
        <v>8.5681999999999992</v>
      </c>
      <c r="M2044" s="208">
        <v>9.6071000000000009</v>
      </c>
    </row>
    <row r="2045" spans="1:13" x14ac:dyDescent="0.25">
      <c r="A2045" s="280">
        <v>45011</v>
      </c>
      <c r="B2045" s="102">
        <v>4</v>
      </c>
      <c r="C2045" s="208">
        <v>207.98230000000001</v>
      </c>
      <c r="D2045" s="208">
        <v>34.3994</v>
      </c>
      <c r="E2045" s="208">
        <v>0.81889999999999996</v>
      </c>
      <c r="F2045" s="208">
        <v>2.6659000000000002</v>
      </c>
      <c r="G2045" s="208">
        <v>7.3677999999999999</v>
      </c>
      <c r="H2045" s="208">
        <v>31.897300000000001</v>
      </c>
      <c r="I2045" s="208">
        <v>12.9839</v>
      </c>
      <c r="J2045" s="208">
        <v>81.8352</v>
      </c>
      <c r="K2045" s="208">
        <v>17.831399999999999</v>
      </c>
      <c r="L2045" s="208">
        <v>8.5791000000000004</v>
      </c>
      <c r="M2045" s="208">
        <v>9.6034000000000006</v>
      </c>
    </row>
    <row r="2046" spans="1:13" x14ac:dyDescent="0.25">
      <c r="A2046" s="280">
        <v>45011</v>
      </c>
      <c r="B2046" s="102">
        <v>5</v>
      </c>
      <c r="C2046" s="208">
        <v>210.2877</v>
      </c>
      <c r="D2046" s="208">
        <v>34.508699999999997</v>
      </c>
      <c r="E2046" s="208">
        <v>0.82709999999999995</v>
      </c>
      <c r="F2046" s="208">
        <v>2.7873999999999999</v>
      </c>
      <c r="G2046" s="208">
        <v>7.3674999999999997</v>
      </c>
      <c r="H2046" s="208">
        <v>32.293599999999998</v>
      </c>
      <c r="I2046" s="208">
        <v>13.1267</v>
      </c>
      <c r="J2046" s="208">
        <v>82.356099999999998</v>
      </c>
      <c r="K2046" s="208">
        <v>18.311699999999998</v>
      </c>
      <c r="L2046" s="208">
        <v>8.8193999999999999</v>
      </c>
      <c r="M2046" s="208">
        <v>9.8895</v>
      </c>
    </row>
    <row r="2047" spans="1:13" x14ac:dyDescent="0.25">
      <c r="A2047" s="280">
        <v>45011</v>
      </c>
      <c r="B2047" s="102">
        <v>6</v>
      </c>
      <c r="C2047" s="208">
        <v>216.36320000000001</v>
      </c>
      <c r="D2047" s="208">
        <v>35.313499999999998</v>
      </c>
      <c r="E2047" s="208">
        <v>0.83379999999999999</v>
      </c>
      <c r="F2047" s="208">
        <v>2.9020999999999999</v>
      </c>
      <c r="G2047" s="208">
        <v>7.6238999999999999</v>
      </c>
      <c r="H2047" s="208">
        <v>33.505200000000002</v>
      </c>
      <c r="I2047" s="208">
        <v>13.4864</v>
      </c>
      <c r="J2047" s="208">
        <v>83.923699999999997</v>
      </c>
      <c r="K2047" s="208">
        <v>19.3324</v>
      </c>
      <c r="L2047" s="208">
        <v>9.0663999999999998</v>
      </c>
      <c r="M2047" s="208">
        <v>10.3758</v>
      </c>
    </row>
    <row r="2048" spans="1:13" x14ac:dyDescent="0.25">
      <c r="A2048" s="280">
        <v>45011</v>
      </c>
      <c r="B2048" s="102">
        <v>7</v>
      </c>
      <c r="C2048" s="208">
        <v>226.36859999999999</v>
      </c>
      <c r="D2048" s="208">
        <v>37.167099999999998</v>
      </c>
      <c r="E2048" s="208">
        <v>0.86639999999999995</v>
      </c>
      <c r="F2048" s="208">
        <v>3.0964999999999998</v>
      </c>
      <c r="G2048" s="208">
        <v>8.1556999999999995</v>
      </c>
      <c r="H2048" s="208">
        <v>34.852200000000003</v>
      </c>
      <c r="I2048" s="208">
        <v>13.9787</v>
      </c>
      <c r="J2048" s="208">
        <v>87.171700000000001</v>
      </c>
      <c r="K2048" s="208">
        <v>20.693200000000001</v>
      </c>
      <c r="L2048" s="208">
        <v>9.2006999999999994</v>
      </c>
      <c r="M2048" s="208">
        <v>11.186400000000001</v>
      </c>
    </row>
    <row r="2049" spans="1:13" x14ac:dyDescent="0.25">
      <c r="A2049" s="280">
        <v>45011</v>
      </c>
      <c r="B2049" s="102">
        <v>8</v>
      </c>
      <c r="C2049" s="208">
        <v>234.5539</v>
      </c>
      <c r="D2049" s="208">
        <v>39.807200000000002</v>
      </c>
      <c r="E2049" s="208">
        <v>0.91539999999999999</v>
      </c>
      <c r="F2049" s="208">
        <v>3.4051999999999998</v>
      </c>
      <c r="G2049" s="208">
        <v>8.6792999999999996</v>
      </c>
      <c r="H2049" s="208">
        <v>35.899799999999999</v>
      </c>
      <c r="I2049" s="208">
        <v>14.3147</v>
      </c>
      <c r="J2049" s="208">
        <v>90.228899999999996</v>
      </c>
      <c r="K2049" s="208">
        <v>21.514900000000001</v>
      </c>
      <c r="L2049" s="208">
        <v>8.0846999999999998</v>
      </c>
      <c r="M2049" s="208">
        <v>11.703799999999999</v>
      </c>
    </row>
    <row r="2050" spans="1:13" x14ac:dyDescent="0.25">
      <c r="A2050" s="280">
        <v>45011</v>
      </c>
      <c r="B2050" s="102">
        <v>9</v>
      </c>
      <c r="C2050" s="208">
        <v>236.63679999999999</v>
      </c>
      <c r="D2050" s="208">
        <v>41.483899999999998</v>
      </c>
      <c r="E2050" s="208">
        <v>0.95620000000000005</v>
      </c>
      <c r="F2050" s="208">
        <v>2.9060000000000001</v>
      </c>
      <c r="G2050" s="208">
        <v>8.0609999999999999</v>
      </c>
      <c r="H2050" s="208">
        <v>36.7776</v>
      </c>
      <c r="I2050" s="208">
        <v>14.815300000000001</v>
      </c>
      <c r="J2050" s="208">
        <v>90.766999999999996</v>
      </c>
      <c r="K2050" s="208">
        <v>20.58</v>
      </c>
      <c r="L2050" s="208">
        <v>8.4398999999999997</v>
      </c>
      <c r="M2050" s="208">
        <v>11.8499</v>
      </c>
    </row>
    <row r="2051" spans="1:13" x14ac:dyDescent="0.25">
      <c r="A2051" s="280">
        <v>45011</v>
      </c>
      <c r="B2051" s="102">
        <v>10</v>
      </c>
      <c r="C2051" s="208">
        <v>230.58680000000001</v>
      </c>
      <c r="D2051" s="208">
        <v>41.425600000000003</v>
      </c>
      <c r="E2051" s="208">
        <v>0.91849999999999998</v>
      </c>
      <c r="F2051" s="208">
        <v>2.5030000000000001</v>
      </c>
      <c r="G2051" s="208">
        <v>6.7126999999999999</v>
      </c>
      <c r="H2051" s="208">
        <v>35.762300000000003</v>
      </c>
      <c r="I2051" s="208">
        <v>15.0281</v>
      </c>
      <c r="J2051" s="208">
        <v>88.804500000000004</v>
      </c>
      <c r="K2051" s="208">
        <v>19.537099999999999</v>
      </c>
      <c r="L2051" s="208">
        <v>8.2563999999999993</v>
      </c>
      <c r="M2051" s="208">
        <v>11.6386</v>
      </c>
    </row>
    <row r="2052" spans="1:13" x14ac:dyDescent="0.25">
      <c r="A2052" s="280">
        <v>45011</v>
      </c>
      <c r="B2052" s="102">
        <v>11</v>
      </c>
      <c r="C2052" s="208">
        <v>222.9385</v>
      </c>
      <c r="D2052" s="208">
        <v>40.357900000000001</v>
      </c>
      <c r="E2052" s="208">
        <v>0.88290000000000002</v>
      </c>
      <c r="F2052" s="208">
        <v>2.4805999999999999</v>
      </c>
      <c r="G2052" s="208">
        <v>5.2359</v>
      </c>
      <c r="H2052" s="208">
        <v>34.6372</v>
      </c>
      <c r="I2052" s="208">
        <v>14.7216</v>
      </c>
      <c r="J2052" s="208">
        <v>87.358599999999996</v>
      </c>
      <c r="K2052" s="208">
        <v>18.096499999999999</v>
      </c>
      <c r="L2052" s="208">
        <v>7.8613</v>
      </c>
      <c r="M2052" s="208">
        <v>11.305999999999999</v>
      </c>
    </row>
    <row r="2053" spans="1:13" x14ac:dyDescent="0.25">
      <c r="A2053" s="280">
        <v>45011</v>
      </c>
      <c r="B2053" s="102">
        <v>12</v>
      </c>
      <c r="C2053" s="208">
        <v>216.23679999999999</v>
      </c>
      <c r="D2053" s="208">
        <v>39.127800000000001</v>
      </c>
      <c r="E2053" s="208">
        <v>0.89790000000000003</v>
      </c>
      <c r="F2053" s="208">
        <v>2.2246000000000001</v>
      </c>
      <c r="G2053" s="208">
        <v>4.4089</v>
      </c>
      <c r="H2053" s="208">
        <v>33.504600000000003</v>
      </c>
      <c r="I2053" s="208">
        <v>14.5344</v>
      </c>
      <c r="J2053" s="208">
        <v>85.7697</v>
      </c>
      <c r="K2053" s="208">
        <v>17.072800000000001</v>
      </c>
      <c r="L2053" s="208">
        <v>7.6867000000000001</v>
      </c>
      <c r="M2053" s="208">
        <v>11.009399999999999</v>
      </c>
    </row>
    <row r="2054" spans="1:13" x14ac:dyDescent="0.25">
      <c r="A2054" s="280">
        <v>45011</v>
      </c>
      <c r="B2054" s="102">
        <v>13</v>
      </c>
      <c r="C2054" s="208">
        <v>211.3022</v>
      </c>
      <c r="D2054" s="208">
        <v>38.2879</v>
      </c>
      <c r="E2054" s="208">
        <v>0.82850000000000001</v>
      </c>
      <c r="F2054" s="208">
        <v>2.2031999999999998</v>
      </c>
      <c r="G2054" s="208">
        <v>3.6823000000000001</v>
      </c>
      <c r="H2054" s="208">
        <v>33.078499999999998</v>
      </c>
      <c r="I2054" s="208">
        <v>14.434100000000001</v>
      </c>
      <c r="J2054" s="208">
        <v>85.036000000000001</v>
      </c>
      <c r="K2054" s="208">
        <v>16.234500000000001</v>
      </c>
      <c r="L2054" s="208">
        <v>7.1313000000000004</v>
      </c>
      <c r="M2054" s="208">
        <v>10.385899999999999</v>
      </c>
    </row>
    <row r="2055" spans="1:13" x14ac:dyDescent="0.25">
      <c r="A2055" s="280">
        <v>45011</v>
      </c>
      <c r="B2055" s="102">
        <v>14</v>
      </c>
      <c r="C2055" s="208">
        <v>207.46690000000001</v>
      </c>
      <c r="D2055" s="208">
        <v>37.694800000000001</v>
      </c>
      <c r="E2055" s="208">
        <v>0.77349999999999997</v>
      </c>
      <c r="F2055" s="208">
        <v>2.0674000000000001</v>
      </c>
      <c r="G2055" s="208">
        <v>3.1839</v>
      </c>
      <c r="H2055" s="208">
        <v>32.122500000000002</v>
      </c>
      <c r="I2055" s="208">
        <v>14.2995</v>
      </c>
      <c r="J2055" s="208">
        <v>83.823599999999999</v>
      </c>
      <c r="K2055" s="208">
        <v>15.8893</v>
      </c>
      <c r="L2055" s="208">
        <v>7.6058000000000003</v>
      </c>
      <c r="M2055" s="208">
        <v>10.006600000000001</v>
      </c>
    </row>
    <row r="2056" spans="1:13" x14ac:dyDescent="0.25">
      <c r="A2056" s="280">
        <v>45011</v>
      </c>
      <c r="B2056" s="102">
        <v>15</v>
      </c>
      <c r="C2056" s="208">
        <v>206.95480000000001</v>
      </c>
      <c r="D2056" s="208">
        <v>37.484999999999999</v>
      </c>
      <c r="E2056" s="208">
        <v>0.77539999999999998</v>
      </c>
      <c r="F2056" s="208">
        <v>2.0626000000000002</v>
      </c>
      <c r="G2056" s="208">
        <v>3.2778999999999998</v>
      </c>
      <c r="H2056" s="208">
        <v>31.861699999999999</v>
      </c>
      <c r="I2056" s="208">
        <v>14.323600000000001</v>
      </c>
      <c r="J2056" s="208">
        <v>83.362700000000004</v>
      </c>
      <c r="K2056" s="208">
        <v>16.215</v>
      </c>
      <c r="L2056" s="208">
        <v>7.7831999999999999</v>
      </c>
      <c r="M2056" s="208">
        <v>9.8077000000000005</v>
      </c>
    </row>
    <row r="2057" spans="1:13" x14ac:dyDescent="0.25">
      <c r="A2057" s="280">
        <v>45011</v>
      </c>
      <c r="B2057" s="102">
        <v>16</v>
      </c>
      <c r="C2057" s="208">
        <v>206.65780000000001</v>
      </c>
      <c r="D2057" s="208">
        <v>37.676600000000001</v>
      </c>
      <c r="E2057" s="208">
        <v>0.81479999999999997</v>
      </c>
      <c r="F2057" s="208">
        <v>2.0849000000000002</v>
      </c>
      <c r="G2057" s="208">
        <v>3.7444999999999999</v>
      </c>
      <c r="H2057" s="208">
        <v>32.040500000000002</v>
      </c>
      <c r="I2057" s="208">
        <v>14.525700000000001</v>
      </c>
      <c r="J2057" s="208">
        <v>83.397900000000007</v>
      </c>
      <c r="K2057" s="208">
        <v>14.4871</v>
      </c>
      <c r="L2057" s="208">
        <v>7.83</v>
      </c>
      <c r="M2057" s="208">
        <v>10.0558</v>
      </c>
    </row>
    <row r="2058" spans="1:13" x14ac:dyDescent="0.25">
      <c r="A2058" s="280">
        <v>45011</v>
      </c>
      <c r="B2058" s="102">
        <v>17</v>
      </c>
      <c r="C2058" s="208">
        <v>214.5532</v>
      </c>
      <c r="D2058" s="208">
        <v>38.7926</v>
      </c>
      <c r="E2058" s="208">
        <v>0.86399999999999999</v>
      </c>
      <c r="F2058" s="208">
        <v>2.3614000000000002</v>
      </c>
      <c r="G2058" s="208">
        <v>4.8803999999999998</v>
      </c>
      <c r="H2058" s="208">
        <v>33.999600000000001</v>
      </c>
      <c r="I2058" s="208">
        <v>14.6732</v>
      </c>
      <c r="J2058" s="208">
        <v>86.382199999999997</v>
      </c>
      <c r="K2058" s="208">
        <v>14.4308</v>
      </c>
      <c r="L2058" s="208">
        <v>7.8818999999999999</v>
      </c>
      <c r="M2058" s="208">
        <v>10.287100000000001</v>
      </c>
    </row>
    <row r="2059" spans="1:13" x14ac:dyDescent="0.25">
      <c r="A2059" s="280">
        <v>45011</v>
      </c>
      <c r="B2059" s="102">
        <v>18</v>
      </c>
      <c r="C2059" s="208">
        <v>229.4196</v>
      </c>
      <c r="D2059" s="208">
        <v>41.886699999999998</v>
      </c>
      <c r="E2059" s="208">
        <v>0.87690000000000001</v>
      </c>
      <c r="F2059" s="208">
        <v>2.5053999999999998</v>
      </c>
      <c r="G2059" s="208">
        <v>6.5347999999999997</v>
      </c>
      <c r="H2059" s="208">
        <v>37.063000000000002</v>
      </c>
      <c r="I2059" s="208">
        <v>15.2011</v>
      </c>
      <c r="J2059" s="208">
        <v>90.541499999999999</v>
      </c>
      <c r="K2059" s="208">
        <v>15.7417</v>
      </c>
      <c r="L2059" s="208">
        <v>8.2893000000000008</v>
      </c>
      <c r="M2059" s="208">
        <v>10.779199999999999</v>
      </c>
    </row>
    <row r="2060" spans="1:13" x14ac:dyDescent="0.25">
      <c r="A2060" s="280">
        <v>45011</v>
      </c>
      <c r="B2060" s="102">
        <v>19</v>
      </c>
      <c r="C2060" s="208">
        <v>245.79839999999999</v>
      </c>
      <c r="D2060" s="208">
        <v>45.027200000000001</v>
      </c>
      <c r="E2060" s="208">
        <v>0.95850000000000002</v>
      </c>
      <c r="F2060" s="208">
        <v>2.8281999999999998</v>
      </c>
      <c r="G2060" s="208">
        <v>8.0549999999999997</v>
      </c>
      <c r="H2060" s="208">
        <v>40.0944</v>
      </c>
      <c r="I2060" s="208">
        <v>15.872999999999999</v>
      </c>
      <c r="J2060" s="208">
        <v>94.918000000000006</v>
      </c>
      <c r="K2060" s="208">
        <v>18.193999999999999</v>
      </c>
      <c r="L2060" s="208">
        <v>8.5907999999999998</v>
      </c>
      <c r="M2060" s="208">
        <v>11.2593</v>
      </c>
    </row>
    <row r="2061" spans="1:13" x14ac:dyDescent="0.25">
      <c r="A2061" s="280">
        <v>45011</v>
      </c>
      <c r="B2061" s="102">
        <v>20</v>
      </c>
      <c r="C2061" s="208">
        <v>262.96530000000001</v>
      </c>
      <c r="D2061" s="208">
        <v>47.547499999999999</v>
      </c>
      <c r="E2061" s="208">
        <v>1.0038</v>
      </c>
      <c r="F2061" s="208">
        <v>3.6051000000000002</v>
      </c>
      <c r="G2061" s="208">
        <v>9.0884999999999998</v>
      </c>
      <c r="H2061" s="208">
        <v>43.531599999999997</v>
      </c>
      <c r="I2061" s="208">
        <v>17.409400000000002</v>
      </c>
      <c r="J2061" s="208">
        <v>98.548299999999998</v>
      </c>
      <c r="K2061" s="208">
        <v>20.127199999999998</v>
      </c>
      <c r="L2061" s="208">
        <v>10.212</v>
      </c>
      <c r="M2061" s="208">
        <v>11.8919</v>
      </c>
    </row>
    <row r="2062" spans="1:13" x14ac:dyDescent="0.25">
      <c r="A2062" s="280">
        <v>45011</v>
      </c>
      <c r="B2062" s="102">
        <v>21</v>
      </c>
      <c r="C2062" s="208">
        <v>268.51909999999998</v>
      </c>
      <c r="D2062" s="208">
        <v>48.841700000000003</v>
      </c>
      <c r="E2062" s="208">
        <v>1.0971</v>
      </c>
      <c r="F2062" s="208">
        <v>3.7995999999999999</v>
      </c>
      <c r="G2062" s="208">
        <v>9.3581000000000003</v>
      </c>
      <c r="H2062" s="208">
        <v>44.2166</v>
      </c>
      <c r="I2062" s="208">
        <v>18.052099999999999</v>
      </c>
      <c r="J2062" s="208">
        <v>99.364199999999997</v>
      </c>
      <c r="K2062" s="208">
        <v>20.8611</v>
      </c>
      <c r="L2062" s="208">
        <v>10.768000000000001</v>
      </c>
      <c r="M2062" s="208">
        <v>12.160600000000001</v>
      </c>
    </row>
    <row r="2063" spans="1:13" x14ac:dyDescent="0.25">
      <c r="A2063" s="280">
        <v>45011</v>
      </c>
      <c r="B2063" s="102">
        <v>22</v>
      </c>
      <c r="C2063" s="208">
        <v>259.7697</v>
      </c>
      <c r="D2063" s="208">
        <v>47.316400000000002</v>
      </c>
      <c r="E2063" s="208">
        <v>1.1063000000000001</v>
      </c>
      <c r="F2063" s="208">
        <v>3.6240000000000001</v>
      </c>
      <c r="G2063" s="208">
        <v>8.9329999999999998</v>
      </c>
      <c r="H2063" s="208">
        <v>41.974200000000003</v>
      </c>
      <c r="I2063" s="208">
        <v>17.308</v>
      </c>
      <c r="J2063" s="208">
        <v>96.912400000000005</v>
      </c>
      <c r="K2063" s="208">
        <v>20.083500000000001</v>
      </c>
      <c r="L2063" s="208">
        <v>10.744400000000001</v>
      </c>
      <c r="M2063" s="208">
        <v>11.7675</v>
      </c>
    </row>
    <row r="2064" spans="1:13" x14ac:dyDescent="0.25">
      <c r="A2064" s="280">
        <v>45011</v>
      </c>
      <c r="B2064" s="102">
        <v>23</v>
      </c>
      <c r="C2064" s="208">
        <v>244.0883</v>
      </c>
      <c r="D2064" s="208">
        <v>43.805900000000001</v>
      </c>
      <c r="E2064" s="208">
        <v>0.98670000000000002</v>
      </c>
      <c r="F2064" s="208">
        <v>3.3155000000000001</v>
      </c>
      <c r="G2064" s="208">
        <v>8.2726000000000006</v>
      </c>
      <c r="H2064" s="208">
        <v>38.432299999999998</v>
      </c>
      <c r="I2064" s="208">
        <v>15.9642</v>
      </c>
      <c r="J2064" s="208">
        <v>93.469700000000003</v>
      </c>
      <c r="K2064" s="208">
        <v>18.995699999999999</v>
      </c>
      <c r="L2064" s="208">
        <v>9.8547999999999991</v>
      </c>
      <c r="M2064" s="208">
        <v>10.9909</v>
      </c>
    </row>
    <row r="2065" spans="1:13" x14ac:dyDescent="0.25">
      <c r="A2065" s="280">
        <v>45011</v>
      </c>
      <c r="B2065" s="102">
        <v>24</v>
      </c>
      <c r="C2065" s="208">
        <v>227.56110000000001</v>
      </c>
      <c r="D2065" s="208">
        <v>39.637900000000002</v>
      </c>
      <c r="E2065" s="208">
        <v>0.9214</v>
      </c>
      <c r="F2065" s="208">
        <v>3.0628000000000002</v>
      </c>
      <c r="G2065" s="208">
        <v>7.5255000000000001</v>
      </c>
      <c r="H2065" s="208">
        <v>34.953600000000002</v>
      </c>
      <c r="I2065" s="208">
        <v>14.61</v>
      </c>
      <c r="J2065" s="208">
        <v>88.718000000000004</v>
      </c>
      <c r="K2065" s="208">
        <v>18.233599999999999</v>
      </c>
      <c r="L2065" s="208">
        <v>9.6753999999999998</v>
      </c>
      <c r="M2065" s="208">
        <v>10.222899999999999</v>
      </c>
    </row>
    <row r="2066" spans="1:13" x14ac:dyDescent="0.25">
      <c r="A2066" s="280">
        <v>45012</v>
      </c>
      <c r="B2066" s="102">
        <v>1</v>
      </c>
      <c r="C2066" s="208">
        <v>217.2998</v>
      </c>
      <c r="D2066" s="208">
        <v>37.044600000000003</v>
      </c>
      <c r="E2066" s="208">
        <v>0.51400000000000001</v>
      </c>
      <c r="F2066" s="208">
        <v>2.8595000000000002</v>
      </c>
      <c r="G2066" s="208">
        <v>7.2210000000000001</v>
      </c>
      <c r="H2066" s="208">
        <v>32.905900000000003</v>
      </c>
      <c r="I2066" s="208">
        <v>13.7219</v>
      </c>
      <c r="J2066" s="208">
        <v>85.962000000000003</v>
      </c>
      <c r="K2066" s="208">
        <v>17.924800000000001</v>
      </c>
      <c r="L2066" s="208">
        <v>9.3549000000000007</v>
      </c>
      <c r="M2066" s="208">
        <v>9.7911999999999999</v>
      </c>
    </row>
    <row r="2067" spans="1:13" x14ac:dyDescent="0.25">
      <c r="A2067" s="280">
        <v>45012</v>
      </c>
      <c r="B2067" s="102">
        <v>2</v>
      </c>
      <c r="C2067" s="208">
        <v>211.91820000000001</v>
      </c>
      <c r="D2067" s="208">
        <v>35.460500000000003</v>
      </c>
      <c r="E2067" s="208">
        <v>0.69040000000000001</v>
      </c>
      <c r="F2067" s="208">
        <v>2.7292000000000001</v>
      </c>
      <c r="G2067" s="208">
        <v>7.0174000000000003</v>
      </c>
      <c r="H2067" s="208">
        <v>31.6875</v>
      </c>
      <c r="I2067" s="208">
        <v>13.2477</v>
      </c>
      <c r="J2067" s="208">
        <v>84.212599999999995</v>
      </c>
      <c r="K2067" s="208">
        <v>18.1571</v>
      </c>
      <c r="L2067" s="208">
        <v>9.0550999999999995</v>
      </c>
      <c r="M2067" s="208">
        <v>9.6607000000000003</v>
      </c>
    </row>
    <row r="2068" spans="1:13" x14ac:dyDescent="0.25">
      <c r="A2068" s="280">
        <v>45012</v>
      </c>
      <c r="B2068" s="102">
        <v>3</v>
      </c>
      <c r="C2068" s="208">
        <v>209.96510000000001</v>
      </c>
      <c r="D2068" s="208">
        <v>34.700299999999999</v>
      </c>
      <c r="E2068" s="208">
        <v>0.67859999999999998</v>
      </c>
      <c r="F2068" s="208">
        <v>2.6905000000000001</v>
      </c>
      <c r="G2068" s="208">
        <v>7.0629999999999997</v>
      </c>
      <c r="H2068" s="208">
        <v>31.8018</v>
      </c>
      <c r="I2068" s="208">
        <v>13.009600000000001</v>
      </c>
      <c r="J2068" s="208">
        <v>83.698300000000003</v>
      </c>
      <c r="K2068" s="208">
        <v>18.3276</v>
      </c>
      <c r="L2068" s="208">
        <v>8.3789999999999996</v>
      </c>
      <c r="M2068" s="208">
        <v>9.6164000000000005</v>
      </c>
    </row>
    <row r="2069" spans="1:13" x14ac:dyDescent="0.25">
      <c r="A2069" s="280">
        <v>45012</v>
      </c>
      <c r="B2069" s="102">
        <v>4</v>
      </c>
      <c r="C2069" s="208">
        <v>212.2621</v>
      </c>
      <c r="D2069" s="208">
        <v>34.681199999999997</v>
      </c>
      <c r="E2069" s="208">
        <v>0.68830000000000002</v>
      </c>
      <c r="F2069" s="208">
        <v>2.6894999999999998</v>
      </c>
      <c r="G2069" s="208">
        <v>7.1546000000000003</v>
      </c>
      <c r="H2069" s="208">
        <v>33.152799999999999</v>
      </c>
      <c r="I2069" s="208">
        <v>12.9724</v>
      </c>
      <c r="J2069" s="208">
        <v>84.160899999999998</v>
      </c>
      <c r="K2069" s="208">
        <v>18.7529</v>
      </c>
      <c r="L2069" s="208">
        <v>8.1950000000000003</v>
      </c>
      <c r="M2069" s="208">
        <v>9.8145000000000007</v>
      </c>
    </row>
    <row r="2070" spans="1:13" x14ac:dyDescent="0.25">
      <c r="A2070" s="280">
        <v>45012</v>
      </c>
      <c r="B2070" s="102">
        <v>5</v>
      </c>
      <c r="C2070" s="208">
        <v>222.0669</v>
      </c>
      <c r="D2070" s="208">
        <v>35.877699999999997</v>
      </c>
      <c r="E2070" s="208">
        <v>0.70609999999999995</v>
      </c>
      <c r="F2070" s="208">
        <v>2.8273000000000001</v>
      </c>
      <c r="G2070" s="208">
        <v>7.4759000000000002</v>
      </c>
      <c r="H2070" s="208">
        <v>36.075800000000001</v>
      </c>
      <c r="I2070" s="208">
        <v>13.429500000000001</v>
      </c>
      <c r="J2070" s="208">
        <v>87.346699999999998</v>
      </c>
      <c r="K2070" s="208">
        <v>19.593800000000002</v>
      </c>
      <c r="L2070" s="208">
        <v>8.5527999999999995</v>
      </c>
      <c r="M2070" s="208">
        <v>10.1813</v>
      </c>
    </row>
    <row r="2071" spans="1:13" x14ac:dyDescent="0.25">
      <c r="A2071" s="280">
        <v>45012</v>
      </c>
      <c r="B2071" s="102">
        <v>6</v>
      </c>
      <c r="C2071" s="208">
        <v>242.40870000000001</v>
      </c>
      <c r="D2071" s="208">
        <v>38.701599999999999</v>
      </c>
      <c r="E2071" s="208">
        <v>0.80110000000000003</v>
      </c>
      <c r="F2071" s="208">
        <v>3.2035</v>
      </c>
      <c r="G2071" s="208">
        <v>8.3087</v>
      </c>
      <c r="H2071" s="208">
        <v>42.081699999999998</v>
      </c>
      <c r="I2071" s="208">
        <v>14.5974</v>
      </c>
      <c r="J2071" s="208">
        <v>92.847200000000001</v>
      </c>
      <c r="K2071" s="208">
        <v>21.572800000000001</v>
      </c>
      <c r="L2071" s="208">
        <v>8.9812999999999992</v>
      </c>
      <c r="M2071" s="208">
        <v>11.3134</v>
      </c>
    </row>
    <row r="2072" spans="1:13" x14ac:dyDescent="0.25">
      <c r="A2072" s="280">
        <v>45012</v>
      </c>
      <c r="B2072" s="102">
        <v>7</v>
      </c>
      <c r="C2072" s="208">
        <v>270.27730000000003</v>
      </c>
      <c r="D2072" s="208">
        <v>43.8063</v>
      </c>
      <c r="E2072" s="208">
        <v>1.2366999999999999</v>
      </c>
      <c r="F2072" s="208">
        <v>3.7273000000000001</v>
      </c>
      <c r="G2072" s="208">
        <v>9.5158000000000005</v>
      </c>
      <c r="H2072" s="208">
        <v>48.166600000000003</v>
      </c>
      <c r="I2072" s="208">
        <v>16.152000000000001</v>
      </c>
      <c r="J2072" s="208">
        <v>101.71680000000001</v>
      </c>
      <c r="K2072" s="208">
        <v>24.025200000000002</v>
      </c>
      <c r="L2072" s="208">
        <v>9.3977000000000004</v>
      </c>
      <c r="M2072" s="208">
        <v>12.5329</v>
      </c>
    </row>
    <row r="2073" spans="1:13" x14ac:dyDescent="0.25">
      <c r="A2073" s="280">
        <v>45012</v>
      </c>
      <c r="B2073" s="102">
        <v>8</v>
      </c>
      <c r="C2073" s="208">
        <v>292.73239999999998</v>
      </c>
      <c r="D2073" s="208">
        <v>49.400300000000001</v>
      </c>
      <c r="E2073" s="208">
        <v>1.3593999999999999</v>
      </c>
      <c r="F2073" s="208">
        <v>4.1551999999999998</v>
      </c>
      <c r="G2073" s="208">
        <v>10.857799999999999</v>
      </c>
      <c r="H2073" s="208">
        <v>52.1599</v>
      </c>
      <c r="I2073" s="208">
        <v>16.775300000000001</v>
      </c>
      <c r="J2073" s="208">
        <v>111.4538</v>
      </c>
      <c r="K2073" s="208">
        <v>24.274799999999999</v>
      </c>
      <c r="L2073" s="208">
        <v>8.5511999999999997</v>
      </c>
      <c r="M2073" s="208">
        <v>13.7447</v>
      </c>
    </row>
    <row r="2074" spans="1:13" x14ac:dyDescent="0.25">
      <c r="A2074" s="280">
        <v>45012</v>
      </c>
      <c r="B2074" s="102">
        <v>9</v>
      </c>
      <c r="C2074" s="208">
        <v>291.7398</v>
      </c>
      <c r="D2074" s="208">
        <v>50.0032</v>
      </c>
      <c r="E2074" s="208">
        <v>1.2605</v>
      </c>
      <c r="F2074" s="208">
        <v>3.577</v>
      </c>
      <c r="G2074" s="208">
        <v>10.353899999999999</v>
      </c>
      <c r="H2074" s="208">
        <v>51.089500000000001</v>
      </c>
      <c r="I2074" s="208">
        <v>16.811599999999999</v>
      </c>
      <c r="J2074" s="208">
        <v>113.4273</v>
      </c>
      <c r="K2074" s="208">
        <v>22.0275</v>
      </c>
      <c r="L2074" s="208">
        <v>8.9345999999999997</v>
      </c>
      <c r="M2074" s="208">
        <v>14.2547</v>
      </c>
    </row>
    <row r="2075" spans="1:13" x14ac:dyDescent="0.25">
      <c r="A2075" s="280">
        <v>45012</v>
      </c>
      <c r="B2075" s="102">
        <v>10</v>
      </c>
      <c r="C2075" s="208">
        <v>283.96440000000001</v>
      </c>
      <c r="D2075" s="208">
        <v>49.177500000000002</v>
      </c>
      <c r="E2075" s="208">
        <v>1.1519999999999999</v>
      </c>
      <c r="F2075" s="208">
        <v>3.097</v>
      </c>
      <c r="G2075" s="208">
        <v>8.9437999999999995</v>
      </c>
      <c r="H2075" s="208">
        <v>49.968699999999998</v>
      </c>
      <c r="I2075" s="208">
        <v>16.508099999999999</v>
      </c>
      <c r="J2075" s="208">
        <v>112.4196</v>
      </c>
      <c r="K2075" s="208">
        <v>20.186399999999999</v>
      </c>
      <c r="L2075" s="208">
        <v>8.6446000000000005</v>
      </c>
      <c r="M2075" s="208">
        <v>13.8667</v>
      </c>
    </row>
    <row r="2076" spans="1:13" x14ac:dyDescent="0.25">
      <c r="A2076" s="280">
        <v>45012</v>
      </c>
      <c r="B2076" s="102">
        <v>11</v>
      </c>
      <c r="C2076" s="208">
        <v>274.14729999999997</v>
      </c>
      <c r="D2076" s="208">
        <v>47.744199999999999</v>
      </c>
      <c r="E2076" s="208">
        <v>1.0580000000000001</v>
      </c>
      <c r="F2076" s="208">
        <v>2.5996000000000001</v>
      </c>
      <c r="G2076" s="208">
        <v>7.4187000000000003</v>
      </c>
      <c r="H2076" s="208">
        <v>48.043599999999998</v>
      </c>
      <c r="I2076" s="208">
        <v>16.131399999999999</v>
      </c>
      <c r="J2076" s="208">
        <v>110.3887</v>
      </c>
      <c r="K2076" s="208">
        <v>18.854800000000001</v>
      </c>
      <c r="L2076" s="208">
        <v>8.4693000000000005</v>
      </c>
      <c r="M2076" s="208">
        <v>13.439</v>
      </c>
    </row>
    <row r="2077" spans="1:13" x14ac:dyDescent="0.25">
      <c r="A2077" s="280">
        <v>45012</v>
      </c>
      <c r="B2077" s="102">
        <v>12</v>
      </c>
      <c r="C2077" s="208">
        <v>265.1293</v>
      </c>
      <c r="D2077" s="208">
        <v>45.817100000000003</v>
      </c>
      <c r="E2077" s="208">
        <v>1.0123</v>
      </c>
      <c r="F2077" s="208">
        <v>2.3944000000000001</v>
      </c>
      <c r="G2077" s="208">
        <v>6.0918999999999999</v>
      </c>
      <c r="H2077" s="208">
        <v>46.536099999999998</v>
      </c>
      <c r="I2077" s="208">
        <v>15.882</v>
      </c>
      <c r="J2077" s="208">
        <v>108.01909999999999</v>
      </c>
      <c r="K2077" s="208">
        <v>17.6069</v>
      </c>
      <c r="L2077" s="208">
        <v>8.5530000000000008</v>
      </c>
      <c r="M2077" s="208">
        <v>13.2165</v>
      </c>
    </row>
    <row r="2078" spans="1:13" x14ac:dyDescent="0.25">
      <c r="A2078" s="280">
        <v>45012</v>
      </c>
      <c r="B2078" s="102">
        <v>13</v>
      </c>
      <c r="C2078" s="208">
        <v>256.4332</v>
      </c>
      <c r="D2078" s="208">
        <v>44.564599999999999</v>
      </c>
      <c r="E2078" s="208">
        <v>0.96030000000000004</v>
      </c>
      <c r="F2078" s="208">
        <v>2.3708999999999998</v>
      </c>
      <c r="G2078" s="208">
        <v>5.4203999999999999</v>
      </c>
      <c r="H2078" s="208">
        <v>44.463900000000002</v>
      </c>
      <c r="I2078" s="208">
        <v>15.725</v>
      </c>
      <c r="J2078" s="208">
        <v>106.2304</v>
      </c>
      <c r="K2078" s="208">
        <v>16.334599999999998</v>
      </c>
      <c r="L2078" s="208">
        <v>7.8301999999999996</v>
      </c>
      <c r="M2078" s="208">
        <v>12.5329</v>
      </c>
    </row>
    <row r="2079" spans="1:13" x14ac:dyDescent="0.25">
      <c r="A2079" s="280">
        <v>45012</v>
      </c>
      <c r="B2079" s="102">
        <v>14</v>
      </c>
      <c r="C2079" s="208">
        <v>249.655</v>
      </c>
      <c r="D2079" s="208">
        <v>43.125300000000003</v>
      </c>
      <c r="E2079" s="208">
        <v>0.88739999999999997</v>
      </c>
      <c r="F2079" s="208">
        <v>2.3220000000000001</v>
      </c>
      <c r="G2079" s="208">
        <v>4.9542000000000002</v>
      </c>
      <c r="H2079" s="208">
        <v>42.860900000000001</v>
      </c>
      <c r="I2079" s="208">
        <v>15.447699999999999</v>
      </c>
      <c r="J2079" s="208">
        <v>104.1241</v>
      </c>
      <c r="K2079" s="208">
        <v>15.383100000000001</v>
      </c>
      <c r="L2079" s="208">
        <v>8.2388999999999992</v>
      </c>
      <c r="M2079" s="208">
        <v>12.311400000000001</v>
      </c>
    </row>
    <row r="2080" spans="1:13" x14ac:dyDescent="0.25">
      <c r="A2080" s="280">
        <v>45012</v>
      </c>
      <c r="B2080" s="102">
        <v>15</v>
      </c>
      <c r="C2080" s="208">
        <v>245.68870000000001</v>
      </c>
      <c r="D2080" s="208">
        <v>41.953200000000002</v>
      </c>
      <c r="E2080" s="208">
        <v>0.94510000000000005</v>
      </c>
      <c r="F2080" s="208">
        <v>2.2938000000000001</v>
      </c>
      <c r="G2080" s="208">
        <v>4.9048999999999996</v>
      </c>
      <c r="H2080" s="208">
        <v>42.042700000000004</v>
      </c>
      <c r="I2080" s="208">
        <v>15.438800000000001</v>
      </c>
      <c r="J2080" s="208">
        <v>102.4746</v>
      </c>
      <c r="K2080" s="208">
        <v>15.0566</v>
      </c>
      <c r="L2080" s="208">
        <v>8.1129999999999995</v>
      </c>
      <c r="M2080" s="208">
        <v>12.465999999999999</v>
      </c>
    </row>
    <row r="2081" spans="1:13" x14ac:dyDescent="0.25">
      <c r="A2081" s="280">
        <v>45012</v>
      </c>
      <c r="B2081" s="102">
        <v>16</v>
      </c>
      <c r="C2081" s="208">
        <v>246.09379999999999</v>
      </c>
      <c r="D2081" s="208">
        <v>40.787999999999997</v>
      </c>
      <c r="E2081" s="208">
        <v>1.4191</v>
      </c>
      <c r="F2081" s="208">
        <v>2.4441000000000002</v>
      </c>
      <c r="G2081" s="208">
        <v>6.4371999999999998</v>
      </c>
      <c r="H2081" s="208">
        <v>41.770099999999999</v>
      </c>
      <c r="I2081" s="208">
        <v>15.371700000000001</v>
      </c>
      <c r="J2081" s="208">
        <v>101.9023</v>
      </c>
      <c r="K2081" s="208">
        <v>15.1934</v>
      </c>
      <c r="L2081" s="208">
        <v>7.9786000000000001</v>
      </c>
      <c r="M2081" s="208">
        <v>12.789300000000001</v>
      </c>
    </row>
    <row r="2082" spans="1:13" x14ac:dyDescent="0.25">
      <c r="A2082" s="280">
        <v>45012</v>
      </c>
      <c r="B2082" s="102">
        <v>17</v>
      </c>
      <c r="C2082" s="208">
        <v>252.7484</v>
      </c>
      <c r="D2082" s="208">
        <v>41.846800000000002</v>
      </c>
      <c r="E2082" s="208">
        <v>0.92330000000000001</v>
      </c>
      <c r="F2082" s="208">
        <v>3.1625999999999999</v>
      </c>
      <c r="G2082" s="208">
        <v>7.7206000000000001</v>
      </c>
      <c r="H2082" s="208">
        <v>42.7819</v>
      </c>
      <c r="I2082" s="208">
        <v>15.748200000000001</v>
      </c>
      <c r="J2082" s="208">
        <v>103.30929999999999</v>
      </c>
      <c r="K2082" s="208">
        <v>16.3383</v>
      </c>
      <c r="L2082" s="208">
        <v>7.8841999999999999</v>
      </c>
      <c r="M2082" s="208">
        <v>13.033200000000001</v>
      </c>
    </row>
    <row r="2083" spans="1:13" x14ac:dyDescent="0.25">
      <c r="A2083" s="280">
        <v>45012</v>
      </c>
      <c r="B2083" s="102">
        <v>18</v>
      </c>
      <c r="C2083" s="208">
        <v>262.93369999999999</v>
      </c>
      <c r="D2083" s="208">
        <v>45.6492</v>
      </c>
      <c r="E2083" s="208">
        <v>0.85460000000000003</v>
      </c>
      <c r="F2083" s="208">
        <v>3.2774999999999999</v>
      </c>
      <c r="G2083" s="208">
        <v>8.7857000000000003</v>
      </c>
      <c r="H2083" s="208">
        <v>46.0137</v>
      </c>
      <c r="I2083" s="208">
        <v>16.175000000000001</v>
      </c>
      <c r="J2083" s="208">
        <v>103.2572</v>
      </c>
      <c r="K2083" s="208">
        <v>17.606300000000001</v>
      </c>
      <c r="L2083" s="208">
        <v>8.2683</v>
      </c>
      <c r="M2083" s="208">
        <v>13.046200000000001</v>
      </c>
    </row>
    <row r="2084" spans="1:13" x14ac:dyDescent="0.25">
      <c r="A2084" s="280">
        <v>45012</v>
      </c>
      <c r="B2084" s="102">
        <v>19</v>
      </c>
      <c r="C2084" s="208">
        <v>273.3356</v>
      </c>
      <c r="D2084" s="208">
        <v>48.243299999999998</v>
      </c>
      <c r="E2084" s="208">
        <v>0.87919999999999998</v>
      </c>
      <c r="F2084" s="208">
        <v>3.5630000000000002</v>
      </c>
      <c r="G2084" s="208">
        <v>9.5691000000000006</v>
      </c>
      <c r="H2084" s="208">
        <v>48.674100000000003</v>
      </c>
      <c r="I2084" s="208">
        <v>16.677199999999999</v>
      </c>
      <c r="J2084" s="208">
        <v>104.82259999999999</v>
      </c>
      <c r="K2084" s="208">
        <v>18.434000000000001</v>
      </c>
      <c r="L2084" s="208">
        <v>9.4056999999999995</v>
      </c>
      <c r="M2084" s="208">
        <v>13.067399999999999</v>
      </c>
    </row>
    <row r="2085" spans="1:13" x14ac:dyDescent="0.25">
      <c r="A2085" s="280">
        <v>45012</v>
      </c>
      <c r="B2085" s="102">
        <v>20</v>
      </c>
      <c r="C2085" s="208">
        <v>281.06760000000003</v>
      </c>
      <c r="D2085" s="208">
        <v>49.9116</v>
      </c>
      <c r="E2085" s="208">
        <v>0.91379999999999995</v>
      </c>
      <c r="F2085" s="208">
        <v>3.7252000000000001</v>
      </c>
      <c r="G2085" s="208">
        <v>9.9313000000000002</v>
      </c>
      <c r="H2085" s="208">
        <v>50.667099999999998</v>
      </c>
      <c r="I2085" s="208">
        <v>18.046199999999999</v>
      </c>
      <c r="J2085" s="208">
        <v>104.2448</v>
      </c>
      <c r="K2085" s="208">
        <v>19.530899999999999</v>
      </c>
      <c r="L2085" s="208">
        <v>10.6835</v>
      </c>
      <c r="M2085" s="208">
        <v>13.4132</v>
      </c>
    </row>
    <row r="2086" spans="1:13" x14ac:dyDescent="0.25">
      <c r="A2086" s="280">
        <v>45012</v>
      </c>
      <c r="B2086" s="102">
        <v>21</v>
      </c>
      <c r="C2086" s="208">
        <v>278.86059999999998</v>
      </c>
      <c r="D2086" s="208">
        <v>49.742699999999999</v>
      </c>
      <c r="E2086" s="208">
        <v>0.9274</v>
      </c>
      <c r="F2086" s="208">
        <v>3.7052</v>
      </c>
      <c r="G2086" s="208">
        <v>9.7202000000000002</v>
      </c>
      <c r="H2086" s="208">
        <v>50.302300000000002</v>
      </c>
      <c r="I2086" s="208">
        <v>18.5504</v>
      </c>
      <c r="J2086" s="208">
        <v>102.5611</v>
      </c>
      <c r="K2086" s="208">
        <v>19.479800000000001</v>
      </c>
      <c r="L2086" s="208">
        <v>10.7027</v>
      </c>
      <c r="M2086" s="208">
        <v>13.168799999999999</v>
      </c>
    </row>
    <row r="2087" spans="1:13" x14ac:dyDescent="0.25">
      <c r="A2087" s="280">
        <v>45012</v>
      </c>
      <c r="B2087" s="102">
        <v>22</v>
      </c>
      <c r="C2087" s="208">
        <v>267.27019999999999</v>
      </c>
      <c r="D2087" s="208">
        <v>47.757599999999996</v>
      </c>
      <c r="E2087" s="208">
        <v>0.871</v>
      </c>
      <c r="F2087" s="208">
        <v>3.4556</v>
      </c>
      <c r="G2087" s="208">
        <v>9.1285000000000007</v>
      </c>
      <c r="H2087" s="208">
        <v>47.296999999999997</v>
      </c>
      <c r="I2087" s="208">
        <v>17.497800000000002</v>
      </c>
      <c r="J2087" s="208">
        <v>99.417299999999997</v>
      </c>
      <c r="K2087" s="208">
        <v>18.406300000000002</v>
      </c>
      <c r="L2087" s="208">
        <v>11.158799999999999</v>
      </c>
      <c r="M2087" s="208">
        <v>12.2803</v>
      </c>
    </row>
    <row r="2088" spans="1:13" x14ac:dyDescent="0.25">
      <c r="A2088" s="280">
        <v>45012</v>
      </c>
      <c r="B2088" s="102">
        <v>23</v>
      </c>
      <c r="C2088" s="208">
        <v>248.54</v>
      </c>
      <c r="D2088" s="208">
        <v>43.916499999999999</v>
      </c>
      <c r="E2088" s="208">
        <v>0.80879999999999996</v>
      </c>
      <c r="F2088" s="208">
        <v>3.1347</v>
      </c>
      <c r="G2088" s="208">
        <v>8.3031000000000006</v>
      </c>
      <c r="H2088" s="208">
        <v>42.461500000000001</v>
      </c>
      <c r="I2088" s="208">
        <v>15.9689</v>
      </c>
      <c r="J2088" s="208">
        <v>93.352900000000005</v>
      </c>
      <c r="K2088" s="208">
        <v>17.484100000000002</v>
      </c>
      <c r="L2088" s="208">
        <v>11.7021</v>
      </c>
      <c r="M2088" s="208">
        <v>11.407400000000001</v>
      </c>
    </row>
    <row r="2089" spans="1:13" x14ac:dyDescent="0.25">
      <c r="A2089" s="280">
        <v>45012</v>
      </c>
      <c r="B2089" s="102">
        <v>24</v>
      </c>
      <c r="C2089" s="208">
        <v>232.09450000000001</v>
      </c>
      <c r="D2089" s="208">
        <v>39.628999999999998</v>
      </c>
      <c r="E2089" s="208">
        <v>0.74519999999999997</v>
      </c>
      <c r="F2089" s="208">
        <v>2.8296000000000001</v>
      </c>
      <c r="G2089" s="208">
        <v>7.5068000000000001</v>
      </c>
      <c r="H2089" s="208">
        <v>38.749200000000002</v>
      </c>
      <c r="I2089" s="208">
        <v>14.695</v>
      </c>
      <c r="J2089" s="208">
        <v>88.322900000000004</v>
      </c>
      <c r="K2089" s="208">
        <v>16.989799999999999</v>
      </c>
      <c r="L2089" s="208">
        <v>12.0825</v>
      </c>
      <c r="M2089" s="208">
        <v>10.544499999999999</v>
      </c>
    </row>
    <row r="2090" spans="1:13" x14ac:dyDescent="0.25">
      <c r="A2090" s="280">
        <v>45013</v>
      </c>
      <c r="B2090" s="102">
        <v>1</v>
      </c>
      <c r="C2090" s="208">
        <v>221.00399999999999</v>
      </c>
      <c r="D2090" s="208">
        <v>36.541800000000002</v>
      </c>
      <c r="E2090" s="208">
        <v>0.70740000000000003</v>
      </c>
      <c r="F2090" s="208">
        <v>2.6496</v>
      </c>
      <c r="G2090" s="208">
        <v>7.0762999999999998</v>
      </c>
      <c r="H2090" s="208">
        <v>35.958399999999997</v>
      </c>
      <c r="I2090" s="208">
        <v>13.7157</v>
      </c>
      <c r="J2090" s="208">
        <v>84.9191</v>
      </c>
      <c r="K2090" s="208">
        <v>16.6297</v>
      </c>
      <c r="L2090" s="208">
        <v>12.735300000000001</v>
      </c>
      <c r="M2090" s="208">
        <v>10.0707</v>
      </c>
    </row>
    <row r="2091" spans="1:13" x14ac:dyDescent="0.25">
      <c r="A2091" s="280">
        <v>45013</v>
      </c>
      <c r="B2091" s="102">
        <v>2</v>
      </c>
      <c r="C2091" s="208">
        <v>213.36150000000001</v>
      </c>
      <c r="D2091" s="208">
        <v>34.615699999999997</v>
      </c>
      <c r="E2091" s="208">
        <v>0.68959999999999999</v>
      </c>
      <c r="F2091" s="208">
        <v>2.5236000000000001</v>
      </c>
      <c r="G2091" s="208">
        <v>6.8582000000000001</v>
      </c>
      <c r="H2091" s="208">
        <v>34.776000000000003</v>
      </c>
      <c r="I2091" s="208">
        <v>13.2507</v>
      </c>
      <c r="J2091" s="208">
        <v>82.063699999999997</v>
      </c>
      <c r="K2091" s="208">
        <v>16.383600000000001</v>
      </c>
      <c r="L2091" s="208">
        <v>12.5428</v>
      </c>
      <c r="M2091" s="208">
        <v>9.6576000000000004</v>
      </c>
    </row>
    <row r="2092" spans="1:13" x14ac:dyDescent="0.25">
      <c r="A2092" s="280">
        <v>45013</v>
      </c>
      <c r="B2092" s="102">
        <v>3</v>
      </c>
      <c r="C2092" s="208">
        <v>209.12610000000001</v>
      </c>
      <c r="D2092" s="208">
        <v>33.8217</v>
      </c>
      <c r="E2092" s="208">
        <v>0.67020000000000002</v>
      </c>
      <c r="F2092" s="208">
        <v>2.4716</v>
      </c>
      <c r="G2092" s="208">
        <v>6.7340999999999998</v>
      </c>
      <c r="H2092" s="208">
        <v>34.601500000000001</v>
      </c>
      <c r="I2092" s="208">
        <v>13.0181</v>
      </c>
      <c r="J2092" s="208">
        <v>80.585999999999999</v>
      </c>
      <c r="K2092" s="208">
        <v>16.515000000000001</v>
      </c>
      <c r="L2092" s="208">
        <v>11.191599999999999</v>
      </c>
      <c r="M2092" s="208">
        <v>9.5162999999999993</v>
      </c>
    </row>
    <row r="2093" spans="1:13" x14ac:dyDescent="0.25">
      <c r="A2093" s="280">
        <v>45013</v>
      </c>
      <c r="B2093" s="102">
        <v>4</v>
      </c>
      <c r="C2093" s="208">
        <v>208.0087</v>
      </c>
      <c r="D2093" s="208">
        <v>33.380699999999997</v>
      </c>
      <c r="E2093" s="208">
        <v>0.65700000000000003</v>
      </c>
      <c r="F2093" s="208">
        <v>2.4664999999999999</v>
      </c>
      <c r="G2093" s="208">
        <v>6.8052000000000001</v>
      </c>
      <c r="H2093" s="208">
        <v>34.502600000000001</v>
      </c>
      <c r="I2093" s="208">
        <v>13.0806</v>
      </c>
      <c r="J2093" s="208">
        <v>80.399699999999996</v>
      </c>
      <c r="K2093" s="208">
        <v>16.690300000000001</v>
      </c>
      <c r="L2093" s="208">
        <v>10.480600000000001</v>
      </c>
      <c r="M2093" s="208">
        <v>9.5455000000000005</v>
      </c>
    </row>
    <row r="2094" spans="1:13" x14ac:dyDescent="0.25">
      <c r="A2094" s="280">
        <v>45013</v>
      </c>
      <c r="B2094" s="102">
        <v>5</v>
      </c>
      <c r="C2094" s="208">
        <v>214.2713</v>
      </c>
      <c r="D2094" s="208">
        <v>34.049399999999999</v>
      </c>
      <c r="E2094" s="208">
        <v>0.68799999999999994</v>
      </c>
      <c r="F2094" s="208">
        <v>2.5884</v>
      </c>
      <c r="G2094" s="208">
        <v>6.9195000000000002</v>
      </c>
      <c r="H2094" s="208">
        <v>35.974200000000003</v>
      </c>
      <c r="I2094" s="208">
        <v>13.5945</v>
      </c>
      <c r="J2094" s="208">
        <v>82.146699999999996</v>
      </c>
      <c r="K2094" s="208">
        <v>17.2758</v>
      </c>
      <c r="L2094" s="208">
        <v>11.0207</v>
      </c>
      <c r="M2094" s="208">
        <v>10.014099999999999</v>
      </c>
    </row>
    <row r="2095" spans="1:13" x14ac:dyDescent="0.25">
      <c r="A2095" s="280">
        <v>45013</v>
      </c>
      <c r="B2095" s="102">
        <v>6</v>
      </c>
      <c r="C2095" s="208">
        <v>230.2578</v>
      </c>
      <c r="D2095" s="208">
        <v>36.666400000000003</v>
      </c>
      <c r="E2095" s="208">
        <v>0.81479999999999997</v>
      </c>
      <c r="F2095" s="208">
        <v>2.8856000000000002</v>
      </c>
      <c r="G2095" s="208">
        <v>7.6477000000000004</v>
      </c>
      <c r="H2095" s="208">
        <v>40.175199999999997</v>
      </c>
      <c r="I2095" s="208">
        <v>14.6119</v>
      </c>
      <c r="J2095" s="208">
        <v>86.870800000000003</v>
      </c>
      <c r="K2095" s="208">
        <v>18.562000000000001</v>
      </c>
      <c r="L2095" s="208">
        <v>11.165800000000001</v>
      </c>
      <c r="M2095" s="208">
        <v>10.8576</v>
      </c>
    </row>
    <row r="2096" spans="1:13" x14ac:dyDescent="0.25">
      <c r="A2096" s="280">
        <v>45013</v>
      </c>
      <c r="B2096" s="102">
        <v>7</v>
      </c>
      <c r="C2096" s="208">
        <v>257.2885</v>
      </c>
      <c r="D2096" s="208">
        <v>41.737099999999998</v>
      </c>
      <c r="E2096" s="208">
        <v>1.7493000000000001</v>
      </c>
      <c r="F2096" s="208">
        <v>3.3687999999999998</v>
      </c>
      <c r="G2096" s="208">
        <v>8.7932000000000006</v>
      </c>
      <c r="H2096" s="208">
        <v>45.890700000000002</v>
      </c>
      <c r="I2096" s="208">
        <v>16.213999999999999</v>
      </c>
      <c r="J2096" s="208">
        <v>95.6203</v>
      </c>
      <c r="K2096" s="208">
        <v>20.558800000000002</v>
      </c>
      <c r="L2096" s="208">
        <v>11.397600000000001</v>
      </c>
      <c r="M2096" s="208">
        <v>11.9587</v>
      </c>
    </row>
    <row r="2097" spans="1:13" x14ac:dyDescent="0.25">
      <c r="A2097" s="280">
        <v>45013</v>
      </c>
      <c r="B2097" s="102">
        <v>8</v>
      </c>
      <c r="C2097" s="208">
        <v>281.48599999999999</v>
      </c>
      <c r="D2097" s="208">
        <v>47.682000000000002</v>
      </c>
      <c r="E2097" s="208">
        <v>2.3033000000000001</v>
      </c>
      <c r="F2097" s="208">
        <v>3.7357</v>
      </c>
      <c r="G2097" s="208">
        <v>10.382199999999999</v>
      </c>
      <c r="H2097" s="208">
        <v>49.514099999999999</v>
      </c>
      <c r="I2097" s="208">
        <v>16.6221</v>
      </c>
      <c r="J2097" s="208">
        <v>105.7062</v>
      </c>
      <c r="K2097" s="208">
        <v>21.284800000000001</v>
      </c>
      <c r="L2097" s="208">
        <v>10.9438</v>
      </c>
      <c r="M2097" s="208">
        <v>13.3118</v>
      </c>
    </row>
    <row r="2098" spans="1:13" x14ac:dyDescent="0.25">
      <c r="A2098" s="280">
        <v>45013</v>
      </c>
      <c r="B2098" s="102">
        <v>9</v>
      </c>
      <c r="C2098" s="208">
        <v>293.99560000000002</v>
      </c>
      <c r="D2098" s="208">
        <v>50.508499999999998</v>
      </c>
      <c r="E2098" s="208">
        <v>2.6551999999999998</v>
      </c>
      <c r="F2098" s="208">
        <v>3.9083999999999999</v>
      </c>
      <c r="G2098" s="208">
        <v>11.2974</v>
      </c>
      <c r="H2098" s="208">
        <v>51.986600000000003</v>
      </c>
      <c r="I2098" s="208">
        <v>16.530799999999999</v>
      </c>
      <c r="J2098" s="208">
        <v>111.04170000000001</v>
      </c>
      <c r="K2098" s="208">
        <v>20.3827</v>
      </c>
      <c r="L2098" s="208">
        <v>11.681100000000001</v>
      </c>
      <c r="M2098" s="208">
        <v>14.0032</v>
      </c>
    </row>
    <row r="2099" spans="1:13" x14ac:dyDescent="0.25">
      <c r="A2099" s="280">
        <v>45013</v>
      </c>
      <c r="B2099" s="102">
        <v>10</v>
      </c>
      <c r="C2099" s="208">
        <v>303.85160000000002</v>
      </c>
      <c r="D2099" s="208">
        <v>52.928800000000003</v>
      </c>
      <c r="E2099" s="208">
        <v>2.7109999999999999</v>
      </c>
      <c r="F2099" s="208">
        <v>4.1022999999999996</v>
      </c>
      <c r="G2099" s="208">
        <v>11.489100000000001</v>
      </c>
      <c r="H2099" s="208">
        <v>54.338200000000001</v>
      </c>
      <c r="I2099" s="208">
        <v>16.364000000000001</v>
      </c>
      <c r="J2099" s="208">
        <v>114.21810000000001</v>
      </c>
      <c r="K2099" s="208">
        <v>20.825099999999999</v>
      </c>
      <c r="L2099" s="208">
        <v>12.1638</v>
      </c>
      <c r="M2099" s="208">
        <v>14.7112</v>
      </c>
    </row>
    <row r="2100" spans="1:13" x14ac:dyDescent="0.25">
      <c r="A2100" s="280">
        <v>45013</v>
      </c>
      <c r="B2100" s="102">
        <v>11</v>
      </c>
      <c r="C2100" s="208">
        <v>307.89699999999999</v>
      </c>
      <c r="D2100" s="208">
        <v>54.625599999999999</v>
      </c>
      <c r="E2100" s="208">
        <v>2.7037</v>
      </c>
      <c r="F2100" s="208">
        <v>4.2220000000000004</v>
      </c>
      <c r="G2100" s="208">
        <v>11.7827</v>
      </c>
      <c r="H2100" s="208">
        <v>55.852800000000002</v>
      </c>
      <c r="I2100" s="208">
        <v>16.0474</v>
      </c>
      <c r="J2100" s="208">
        <v>115.43729999999999</v>
      </c>
      <c r="K2100" s="208">
        <v>20.072199999999999</v>
      </c>
      <c r="L2100" s="208">
        <v>11.972300000000001</v>
      </c>
      <c r="M2100" s="208">
        <v>15.180999999999999</v>
      </c>
    </row>
    <row r="2101" spans="1:13" x14ac:dyDescent="0.25">
      <c r="A2101" s="280">
        <v>45013</v>
      </c>
      <c r="B2101" s="102">
        <v>12</v>
      </c>
      <c r="C2101" s="208">
        <v>305.52190000000002</v>
      </c>
      <c r="D2101" s="208">
        <v>53.840299999999999</v>
      </c>
      <c r="E2101" s="208">
        <v>2.7643</v>
      </c>
      <c r="F2101" s="208">
        <v>4.1715999999999998</v>
      </c>
      <c r="G2101" s="208">
        <v>12.021100000000001</v>
      </c>
      <c r="H2101" s="208">
        <v>55.657499999999999</v>
      </c>
      <c r="I2101" s="208">
        <v>15.9254</v>
      </c>
      <c r="J2101" s="208">
        <v>115.1223</v>
      </c>
      <c r="K2101" s="208">
        <v>18.857700000000001</v>
      </c>
      <c r="L2101" s="208">
        <v>11.8909</v>
      </c>
      <c r="M2101" s="208">
        <v>15.270799999999999</v>
      </c>
    </row>
    <row r="2102" spans="1:13" x14ac:dyDescent="0.25">
      <c r="A2102" s="280">
        <v>45013</v>
      </c>
      <c r="B2102" s="102">
        <v>13</v>
      </c>
      <c r="C2102" s="208">
        <v>301.34019999999998</v>
      </c>
      <c r="D2102" s="208">
        <v>54.486199999999997</v>
      </c>
      <c r="E2102" s="208">
        <v>2.762</v>
      </c>
      <c r="F2102" s="208">
        <v>4.1131000000000002</v>
      </c>
      <c r="G2102" s="208">
        <v>11.1516</v>
      </c>
      <c r="H2102" s="208">
        <v>54.982700000000001</v>
      </c>
      <c r="I2102" s="208">
        <v>15.763500000000001</v>
      </c>
      <c r="J2102" s="208">
        <v>113.1289</v>
      </c>
      <c r="K2102" s="208">
        <v>18.710100000000001</v>
      </c>
      <c r="L2102" s="208">
        <v>11.478</v>
      </c>
      <c r="M2102" s="208">
        <v>14.764099999999999</v>
      </c>
    </row>
    <row r="2103" spans="1:13" x14ac:dyDescent="0.25">
      <c r="A2103" s="280">
        <v>45013</v>
      </c>
      <c r="B2103" s="102">
        <v>14</v>
      </c>
      <c r="C2103" s="208">
        <v>301.65019999999998</v>
      </c>
      <c r="D2103" s="208">
        <v>54.037799999999997</v>
      </c>
      <c r="E2103" s="208">
        <v>2.7216</v>
      </c>
      <c r="F2103" s="208">
        <v>4.0736999999999997</v>
      </c>
      <c r="G2103" s="208">
        <v>9.1227</v>
      </c>
      <c r="H2103" s="208">
        <v>54.676299999999998</v>
      </c>
      <c r="I2103" s="208">
        <v>15.513</v>
      </c>
      <c r="J2103" s="208">
        <v>117.2064</v>
      </c>
      <c r="K2103" s="208">
        <v>18.347899999999999</v>
      </c>
      <c r="L2103" s="208">
        <v>11.499700000000001</v>
      </c>
      <c r="M2103" s="208">
        <v>14.4511</v>
      </c>
    </row>
    <row r="2104" spans="1:13" x14ac:dyDescent="0.25">
      <c r="A2104" s="280">
        <v>45013</v>
      </c>
      <c r="B2104" s="102">
        <v>15</v>
      </c>
      <c r="C2104" s="208">
        <v>294.89440000000002</v>
      </c>
      <c r="D2104" s="208">
        <v>52.651899999999998</v>
      </c>
      <c r="E2104" s="208">
        <v>2.52</v>
      </c>
      <c r="F2104" s="208">
        <v>3.9735999999999998</v>
      </c>
      <c r="G2104" s="208">
        <v>8.1658000000000008</v>
      </c>
      <c r="H2104" s="208">
        <v>54.273099999999999</v>
      </c>
      <c r="I2104" s="208">
        <v>15.632999999999999</v>
      </c>
      <c r="J2104" s="208">
        <v>114.02419999999999</v>
      </c>
      <c r="K2104" s="208">
        <v>18.691600000000001</v>
      </c>
      <c r="L2104" s="208">
        <v>11.247299999999999</v>
      </c>
      <c r="M2104" s="208">
        <v>13.713900000000001</v>
      </c>
    </row>
    <row r="2105" spans="1:13" x14ac:dyDescent="0.25">
      <c r="A2105" s="280">
        <v>45013</v>
      </c>
      <c r="B2105" s="102">
        <v>16</v>
      </c>
      <c r="C2105" s="208">
        <v>293.89780000000002</v>
      </c>
      <c r="D2105" s="208">
        <v>52.515999999999998</v>
      </c>
      <c r="E2105" s="208">
        <v>2.4249999999999998</v>
      </c>
      <c r="F2105" s="208">
        <v>4.2084999999999999</v>
      </c>
      <c r="G2105" s="208">
        <v>8.0173000000000005</v>
      </c>
      <c r="H2105" s="208">
        <v>54.204500000000003</v>
      </c>
      <c r="I2105" s="208">
        <v>15.994</v>
      </c>
      <c r="J2105" s="208">
        <v>112.58839999999999</v>
      </c>
      <c r="K2105" s="208">
        <v>19.657499999999999</v>
      </c>
      <c r="L2105" s="208">
        <v>11.2447</v>
      </c>
      <c r="M2105" s="208">
        <v>13.0419</v>
      </c>
    </row>
    <row r="2106" spans="1:13" x14ac:dyDescent="0.25">
      <c r="A2106" s="280">
        <v>45013</v>
      </c>
      <c r="B2106" s="102">
        <v>17</v>
      </c>
      <c r="C2106" s="208">
        <v>292.42970000000003</v>
      </c>
      <c r="D2106" s="208">
        <v>52.426900000000003</v>
      </c>
      <c r="E2106" s="208">
        <v>1.1474</v>
      </c>
      <c r="F2106" s="208">
        <v>3.2067999999999999</v>
      </c>
      <c r="G2106" s="208">
        <v>9.5115999999999996</v>
      </c>
      <c r="H2106" s="208">
        <v>53.487900000000003</v>
      </c>
      <c r="I2106" s="208">
        <v>16.606200000000001</v>
      </c>
      <c r="J2106" s="208">
        <v>111.4084</v>
      </c>
      <c r="K2106" s="208">
        <v>20.1478</v>
      </c>
      <c r="L2106" s="208">
        <v>10.9893</v>
      </c>
      <c r="M2106" s="208">
        <v>13.497400000000001</v>
      </c>
    </row>
    <row r="2107" spans="1:13" x14ac:dyDescent="0.25">
      <c r="A2107" s="280">
        <v>45013</v>
      </c>
      <c r="B2107" s="102">
        <v>18</v>
      </c>
      <c r="C2107" s="208">
        <v>285.53660000000002</v>
      </c>
      <c r="D2107" s="208">
        <v>49.910400000000003</v>
      </c>
      <c r="E2107" s="208">
        <v>0.92610000000000003</v>
      </c>
      <c r="F2107" s="208">
        <v>3.1339000000000001</v>
      </c>
      <c r="G2107" s="208">
        <v>8.3498999999999999</v>
      </c>
      <c r="H2107" s="208">
        <v>53.905299999999997</v>
      </c>
      <c r="I2107" s="208">
        <v>17.230499999999999</v>
      </c>
      <c r="J2107" s="208">
        <v>108.26739999999999</v>
      </c>
      <c r="K2107" s="208">
        <v>20.4008</v>
      </c>
      <c r="L2107" s="208">
        <v>10.3331</v>
      </c>
      <c r="M2107" s="208">
        <v>13.0792</v>
      </c>
    </row>
    <row r="2108" spans="1:13" x14ac:dyDescent="0.25">
      <c r="A2108" s="280">
        <v>45013</v>
      </c>
      <c r="B2108" s="102">
        <v>19</v>
      </c>
      <c r="C2108" s="208">
        <v>289.78370000000001</v>
      </c>
      <c r="D2108" s="208">
        <v>52.052599999999998</v>
      </c>
      <c r="E2108" s="208">
        <v>1.0105999999999999</v>
      </c>
      <c r="F2108" s="208">
        <v>3.9119000000000002</v>
      </c>
      <c r="G2108" s="208">
        <v>9.6822999999999997</v>
      </c>
      <c r="H2108" s="208">
        <v>53.378399999999999</v>
      </c>
      <c r="I2108" s="208">
        <v>17.972200000000001</v>
      </c>
      <c r="J2108" s="208">
        <v>106.8379</v>
      </c>
      <c r="K2108" s="208">
        <v>20.486899999999999</v>
      </c>
      <c r="L2108" s="208">
        <v>11.046200000000001</v>
      </c>
      <c r="M2108" s="208">
        <v>13.4047</v>
      </c>
    </row>
    <row r="2109" spans="1:13" x14ac:dyDescent="0.25">
      <c r="A2109" s="280">
        <v>45013</v>
      </c>
      <c r="B2109" s="102">
        <v>20</v>
      </c>
      <c r="C2109" s="208">
        <v>296.67829999999998</v>
      </c>
      <c r="D2109" s="208">
        <v>53.534799999999997</v>
      </c>
      <c r="E2109" s="208">
        <v>1.0565</v>
      </c>
      <c r="F2109" s="208">
        <v>4.1886999999999999</v>
      </c>
      <c r="G2109" s="208">
        <v>10.188700000000001</v>
      </c>
      <c r="H2109" s="208">
        <v>53.655099999999997</v>
      </c>
      <c r="I2109" s="208">
        <v>18.944600000000001</v>
      </c>
      <c r="J2109" s="208">
        <v>108.00620000000001</v>
      </c>
      <c r="K2109" s="208">
        <v>20.9618</v>
      </c>
      <c r="L2109" s="208">
        <v>12.4717</v>
      </c>
      <c r="M2109" s="208">
        <v>13.670199999999999</v>
      </c>
    </row>
    <row r="2110" spans="1:13" x14ac:dyDescent="0.25">
      <c r="A2110" s="280">
        <v>45013</v>
      </c>
      <c r="B2110" s="102">
        <v>21</v>
      </c>
      <c r="C2110" s="208">
        <v>295.81060000000002</v>
      </c>
      <c r="D2110" s="208">
        <v>53.195399999999999</v>
      </c>
      <c r="E2110" s="208">
        <v>1.0831</v>
      </c>
      <c r="F2110" s="208">
        <v>4.1002000000000001</v>
      </c>
      <c r="G2110" s="208">
        <v>10.1225</v>
      </c>
      <c r="H2110" s="208">
        <v>53.782299999999999</v>
      </c>
      <c r="I2110" s="208">
        <v>18.7319</v>
      </c>
      <c r="J2110" s="208">
        <v>106.96429999999999</v>
      </c>
      <c r="K2110" s="208">
        <v>20.969100000000001</v>
      </c>
      <c r="L2110" s="208">
        <v>13.3254</v>
      </c>
      <c r="M2110" s="208">
        <v>13.5364</v>
      </c>
    </row>
    <row r="2111" spans="1:13" x14ac:dyDescent="0.25">
      <c r="A2111" s="280">
        <v>45013</v>
      </c>
      <c r="B2111" s="102">
        <v>22</v>
      </c>
      <c r="C2111" s="208">
        <v>282.48570000000001</v>
      </c>
      <c r="D2111" s="208">
        <v>51.177599999999998</v>
      </c>
      <c r="E2111" s="208">
        <v>1.0124</v>
      </c>
      <c r="F2111" s="208">
        <v>3.8397000000000001</v>
      </c>
      <c r="G2111" s="208">
        <v>9.4793000000000003</v>
      </c>
      <c r="H2111" s="208">
        <v>50.211599999999997</v>
      </c>
      <c r="I2111" s="208">
        <v>17.691400000000002</v>
      </c>
      <c r="J2111" s="208">
        <v>103.1262</v>
      </c>
      <c r="K2111" s="208">
        <v>19.930800000000001</v>
      </c>
      <c r="L2111" s="208">
        <v>13.340299999999999</v>
      </c>
      <c r="M2111" s="208">
        <v>12.676399999999999</v>
      </c>
    </row>
    <row r="2112" spans="1:13" x14ac:dyDescent="0.25">
      <c r="A2112" s="280">
        <v>45013</v>
      </c>
      <c r="B2112" s="102">
        <v>23</v>
      </c>
      <c r="C2112" s="208">
        <v>261.94749999999999</v>
      </c>
      <c r="D2112" s="208">
        <v>46.482599999999998</v>
      </c>
      <c r="E2112" s="208">
        <v>0.91239999999999999</v>
      </c>
      <c r="F2112" s="208">
        <v>3.4681000000000002</v>
      </c>
      <c r="G2112" s="208">
        <v>8.6560000000000006</v>
      </c>
      <c r="H2112" s="208">
        <v>45.357599999999998</v>
      </c>
      <c r="I2112" s="208">
        <v>16.152799999999999</v>
      </c>
      <c r="J2112" s="208">
        <v>97.136700000000005</v>
      </c>
      <c r="K2112" s="208">
        <v>18.713799999999999</v>
      </c>
      <c r="L2112" s="208">
        <v>13.439299999999999</v>
      </c>
      <c r="M2112" s="208">
        <v>11.6282</v>
      </c>
    </row>
    <row r="2113" spans="1:13" x14ac:dyDescent="0.25">
      <c r="A2113" s="280">
        <v>45013</v>
      </c>
      <c r="B2113" s="102">
        <v>24</v>
      </c>
      <c r="C2113" s="208">
        <v>244.05009999999999</v>
      </c>
      <c r="D2113" s="208">
        <v>42.262999999999998</v>
      </c>
      <c r="E2113" s="208">
        <v>0.84160000000000001</v>
      </c>
      <c r="F2113" s="208">
        <v>3.1177999999999999</v>
      </c>
      <c r="G2113" s="208">
        <v>7.8756000000000004</v>
      </c>
      <c r="H2113" s="208">
        <v>41.541899999999998</v>
      </c>
      <c r="I2113" s="208">
        <v>14.805099999999999</v>
      </c>
      <c r="J2113" s="208">
        <v>91.178600000000003</v>
      </c>
      <c r="K2113" s="208">
        <v>18.053000000000001</v>
      </c>
      <c r="L2113" s="208">
        <v>13.483499999999999</v>
      </c>
      <c r="M2113" s="208">
        <v>10.89</v>
      </c>
    </row>
    <row r="2114" spans="1:13" x14ac:dyDescent="0.25">
      <c r="A2114" s="280">
        <v>45014</v>
      </c>
      <c r="B2114" s="102">
        <v>1</v>
      </c>
      <c r="C2114" s="208">
        <v>230.67099999999999</v>
      </c>
      <c r="D2114" s="208">
        <v>38.953499999999998</v>
      </c>
      <c r="E2114" s="208">
        <v>0.79120000000000001</v>
      </c>
      <c r="F2114" s="208">
        <v>2.8818000000000001</v>
      </c>
      <c r="G2114" s="208">
        <v>7.4692999999999996</v>
      </c>
      <c r="H2114" s="208">
        <v>38.453899999999997</v>
      </c>
      <c r="I2114" s="208">
        <v>13.8248</v>
      </c>
      <c r="J2114" s="208">
        <v>87.157399999999996</v>
      </c>
      <c r="K2114" s="208">
        <v>17.5411</v>
      </c>
      <c r="L2114" s="208">
        <v>13.339600000000001</v>
      </c>
      <c r="M2114" s="208">
        <v>10.2584</v>
      </c>
    </row>
    <row r="2115" spans="1:13" x14ac:dyDescent="0.25">
      <c r="A2115" s="280">
        <v>45014</v>
      </c>
      <c r="B2115" s="102">
        <v>2</v>
      </c>
      <c r="C2115" s="208">
        <v>223.4486</v>
      </c>
      <c r="D2115" s="208">
        <v>36.771799999999999</v>
      </c>
      <c r="E2115" s="208">
        <v>0.76729999999999998</v>
      </c>
      <c r="F2115" s="208">
        <v>2.7902</v>
      </c>
      <c r="G2115" s="208">
        <v>7.2366000000000001</v>
      </c>
      <c r="H2115" s="208">
        <v>37.6496</v>
      </c>
      <c r="I2115" s="208">
        <v>13.219900000000001</v>
      </c>
      <c r="J2115" s="208">
        <v>84.200100000000006</v>
      </c>
      <c r="K2115" s="208">
        <v>17.480899999999998</v>
      </c>
      <c r="L2115" s="208">
        <v>13.414899999999999</v>
      </c>
      <c r="M2115" s="208">
        <v>9.9172999999999991</v>
      </c>
    </row>
    <row r="2116" spans="1:13" x14ac:dyDescent="0.25">
      <c r="A2116" s="280">
        <v>45014</v>
      </c>
      <c r="B2116" s="102">
        <v>3</v>
      </c>
      <c r="C2116" s="208">
        <v>220.57550000000001</v>
      </c>
      <c r="D2116" s="208">
        <v>35.8446</v>
      </c>
      <c r="E2116" s="208">
        <v>0.75660000000000005</v>
      </c>
      <c r="F2116" s="208">
        <v>2.7151000000000001</v>
      </c>
      <c r="G2116" s="208">
        <v>7.1896000000000004</v>
      </c>
      <c r="H2116" s="208">
        <v>38.177199999999999</v>
      </c>
      <c r="I2116" s="208">
        <v>12.888400000000001</v>
      </c>
      <c r="J2116" s="208">
        <v>83.227099999999993</v>
      </c>
      <c r="K2116" s="208">
        <v>17.661999999999999</v>
      </c>
      <c r="L2116" s="208">
        <v>12.326000000000001</v>
      </c>
      <c r="M2116" s="208">
        <v>9.7888999999999999</v>
      </c>
    </row>
    <row r="2117" spans="1:13" x14ac:dyDescent="0.25">
      <c r="A2117" s="280">
        <v>45014</v>
      </c>
      <c r="B2117" s="102">
        <v>4</v>
      </c>
      <c r="C2117" s="208">
        <v>219.01990000000001</v>
      </c>
      <c r="D2117" s="208">
        <v>35.311300000000003</v>
      </c>
      <c r="E2117" s="208">
        <v>0.74370000000000003</v>
      </c>
      <c r="F2117" s="208">
        <v>2.7326000000000001</v>
      </c>
      <c r="G2117" s="208">
        <v>7.2134999999999998</v>
      </c>
      <c r="H2117" s="208">
        <v>38.594299999999997</v>
      </c>
      <c r="I2117" s="208">
        <v>12.815799999999999</v>
      </c>
      <c r="J2117" s="208">
        <v>83.162800000000004</v>
      </c>
      <c r="K2117" s="208">
        <v>17.8032</v>
      </c>
      <c r="L2117" s="208">
        <v>10.8436</v>
      </c>
      <c r="M2117" s="208">
        <v>9.7990999999999993</v>
      </c>
    </row>
    <row r="2118" spans="1:13" x14ac:dyDescent="0.25">
      <c r="A2118" s="280">
        <v>45014</v>
      </c>
      <c r="B2118" s="102">
        <v>5</v>
      </c>
      <c r="C2118" s="208">
        <v>225.02610000000001</v>
      </c>
      <c r="D2118" s="208">
        <v>36.057200000000002</v>
      </c>
      <c r="E2118" s="208">
        <v>0.75509999999999999</v>
      </c>
      <c r="F2118" s="208">
        <v>2.8422999999999998</v>
      </c>
      <c r="G2118" s="208">
        <v>7.3444000000000003</v>
      </c>
      <c r="H2118" s="208">
        <v>40.025799999999997</v>
      </c>
      <c r="I2118" s="208">
        <v>13.119899999999999</v>
      </c>
      <c r="J2118" s="208">
        <v>84.817099999999996</v>
      </c>
      <c r="K2118" s="208">
        <v>18.604500000000002</v>
      </c>
      <c r="L2118" s="208">
        <v>11.4213</v>
      </c>
      <c r="M2118" s="208">
        <v>10.038500000000001</v>
      </c>
    </row>
    <row r="2119" spans="1:13" x14ac:dyDescent="0.25">
      <c r="A2119" s="280">
        <v>45014</v>
      </c>
      <c r="B2119" s="102">
        <v>6</v>
      </c>
      <c r="C2119" s="208">
        <v>241.0745</v>
      </c>
      <c r="D2119" s="208">
        <v>38.262799999999999</v>
      </c>
      <c r="E2119" s="208">
        <v>0.82599999999999996</v>
      </c>
      <c r="F2119" s="208">
        <v>3.1532</v>
      </c>
      <c r="G2119" s="208">
        <v>7.9562999999999997</v>
      </c>
      <c r="H2119" s="208">
        <v>44.8675</v>
      </c>
      <c r="I2119" s="208">
        <v>14.043900000000001</v>
      </c>
      <c r="J2119" s="208">
        <v>89.553600000000003</v>
      </c>
      <c r="K2119" s="208">
        <v>19.834900000000001</v>
      </c>
      <c r="L2119" s="208">
        <v>11.8109</v>
      </c>
      <c r="M2119" s="208">
        <v>10.7654</v>
      </c>
    </row>
    <row r="2120" spans="1:13" x14ac:dyDescent="0.25">
      <c r="A2120" s="280">
        <v>45014</v>
      </c>
      <c r="B2120" s="102">
        <v>7</v>
      </c>
      <c r="C2120" s="208">
        <v>267.1506</v>
      </c>
      <c r="D2120" s="208">
        <v>43.200899999999997</v>
      </c>
      <c r="E2120" s="208">
        <v>1.0969</v>
      </c>
      <c r="F2120" s="208">
        <v>3.5977000000000001</v>
      </c>
      <c r="G2120" s="208">
        <v>9.0334000000000003</v>
      </c>
      <c r="H2120" s="208">
        <v>50.88</v>
      </c>
      <c r="I2120" s="208">
        <v>15.512600000000001</v>
      </c>
      <c r="J2120" s="208">
        <v>98.098799999999997</v>
      </c>
      <c r="K2120" s="208">
        <v>21.861899999999999</v>
      </c>
      <c r="L2120" s="208">
        <v>11.886699999999999</v>
      </c>
      <c r="M2120" s="208">
        <v>11.9817</v>
      </c>
    </row>
    <row r="2121" spans="1:13" x14ac:dyDescent="0.25">
      <c r="A2121" s="280">
        <v>45014</v>
      </c>
      <c r="B2121" s="102">
        <v>8</v>
      </c>
      <c r="C2121" s="208">
        <v>287.8005</v>
      </c>
      <c r="D2121" s="208">
        <v>48.546700000000001</v>
      </c>
      <c r="E2121" s="208">
        <v>1.2206999999999999</v>
      </c>
      <c r="F2121" s="208">
        <v>3.9775</v>
      </c>
      <c r="G2121" s="208">
        <v>10.2492</v>
      </c>
      <c r="H2121" s="208">
        <v>53.883600000000001</v>
      </c>
      <c r="I2121" s="208">
        <v>15.8775</v>
      </c>
      <c r="J2121" s="208">
        <v>107.377</v>
      </c>
      <c r="K2121" s="208">
        <v>22.136800000000001</v>
      </c>
      <c r="L2121" s="208">
        <v>11.529</v>
      </c>
      <c r="M2121" s="208">
        <v>13.0025</v>
      </c>
    </row>
    <row r="2122" spans="1:13" x14ac:dyDescent="0.25">
      <c r="A2122" s="280">
        <v>45014</v>
      </c>
      <c r="B2122" s="102">
        <v>9</v>
      </c>
      <c r="C2122" s="208">
        <v>296.60770000000002</v>
      </c>
      <c r="D2122" s="208">
        <v>50.625300000000003</v>
      </c>
      <c r="E2122" s="208">
        <v>1.5355000000000001</v>
      </c>
      <c r="F2122" s="208">
        <v>4.1593999999999998</v>
      </c>
      <c r="G2122" s="208">
        <v>10.929500000000001</v>
      </c>
      <c r="H2122" s="208">
        <v>55.0443</v>
      </c>
      <c r="I2122" s="208">
        <v>15.856</v>
      </c>
      <c r="J2122" s="208">
        <v>112.09780000000001</v>
      </c>
      <c r="K2122" s="208">
        <v>21.582799999999999</v>
      </c>
      <c r="L2122" s="208">
        <v>11.3035</v>
      </c>
      <c r="M2122" s="208">
        <v>13.473599999999999</v>
      </c>
    </row>
    <row r="2123" spans="1:13" x14ac:dyDescent="0.25">
      <c r="A2123" s="280">
        <v>45014</v>
      </c>
      <c r="B2123" s="102">
        <v>10</v>
      </c>
      <c r="C2123" s="208">
        <v>301.9932</v>
      </c>
      <c r="D2123" s="208">
        <v>51.918500000000002</v>
      </c>
      <c r="E2123" s="208">
        <v>2.5952999999999999</v>
      </c>
      <c r="F2123" s="208">
        <v>4.2069000000000001</v>
      </c>
      <c r="G2123" s="208">
        <v>11.458299999999999</v>
      </c>
      <c r="H2123" s="208">
        <v>55.3551</v>
      </c>
      <c r="I2123" s="208">
        <v>16.407</v>
      </c>
      <c r="J2123" s="208">
        <v>113.6163</v>
      </c>
      <c r="K2123" s="208">
        <v>19.765000000000001</v>
      </c>
      <c r="L2123" s="208">
        <v>12.613799999999999</v>
      </c>
      <c r="M2123" s="208">
        <v>14.057</v>
      </c>
    </row>
    <row r="2124" spans="1:13" x14ac:dyDescent="0.25">
      <c r="A2124" s="280">
        <v>45014</v>
      </c>
      <c r="B2124" s="102">
        <v>11</v>
      </c>
      <c r="C2124" s="208">
        <v>297.09449999999998</v>
      </c>
      <c r="D2124" s="208">
        <v>50.866500000000002</v>
      </c>
      <c r="E2124" s="208">
        <v>2.6926000000000001</v>
      </c>
      <c r="F2124" s="208">
        <v>4.0692000000000004</v>
      </c>
      <c r="G2124" s="208">
        <v>10.2064</v>
      </c>
      <c r="H2124" s="208">
        <v>55.070900000000002</v>
      </c>
      <c r="I2124" s="208">
        <v>16.318300000000001</v>
      </c>
      <c r="J2124" s="208">
        <v>112.43389999999999</v>
      </c>
      <c r="K2124" s="208">
        <v>17.578700000000001</v>
      </c>
      <c r="L2124" s="208">
        <v>12.8657</v>
      </c>
      <c r="M2124" s="208">
        <v>14.9923</v>
      </c>
    </row>
    <row r="2125" spans="1:13" x14ac:dyDescent="0.25">
      <c r="A2125" s="280">
        <v>45014</v>
      </c>
      <c r="B2125" s="102">
        <v>12</v>
      </c>
      <c r="C2125" s="208">
        <v>298.79570000000001</v>
      </c>
      <c r="D2125" s="208">
        <v>52.6081</v>
      </c>
      <c r="E2125" s="208">
        <v>2.6911999999999998</v>
      </c>
      <c r="F2125" s="208">
        <v>3.9857</v>
      </c>
      <c r="G2125" s="208">
        <v>8.4939</v>
      </c>
      <c r="H2125" s="208">
        <v>54.929299999999998</v>
      </c>
      <c r="I2125" s="208">
        <v>16.2941</v>
      </c>
      <c r="J2125" s="208">
        <v>114.43640000000001</v>
      </c>
      <c r="K2125" s="208">
        <v>17.785599999999999</v>
      </c>
      <c r="L2125" s="208">
        <v>13.013500000000001</v>
      </c>
      <c r="M2125" s="208">
        <v>14.5579</v>
      </c>
    </row>
    <row r="2126" spans="1:13" x14ac:dyDescent="0.25">
      <c r="A2126" s="280">
        <v>45014</v>
      </c>
      <c r="B2126" s="102">
        <v>13</v>
      </c>
      <c r="C2126" s="208">
        <v>296.56020000000001</v>
      </c>
      <c r="D2126" s="208">
        <v>54.894399999999997</v>
      </c>
      <c r="E2126" s="208">
        <v>2.6671</v>
      </c>
      <c r="F2126" s="208">
        <v>3.8944999999999999</v>
      </c>
      <c r="G2126" s="208">
        <v>7.2976000000000001</v>
      </c>
      <c r="H2126" s="208">
        <v>52.847999999999999</v>
      </c>
      <c r="I2126" s="208">
        <v>16.1008</v>
      </c>
      <c r="J2126" s="208">
        <v>115.7954</v>
      </c>
      <c r="K2126" s="208">
        <v>17.165900000000001</v>
      </c>
      <c r="L2126" s="208">
        <v>12.2872</v>
      </c>
      <c r="M2126" s="208">
        <v>13.609299999999999</v>
      </c>
    </row>
    <row r="2127" spans="1:13" x14ac:dyDescent="0.25">
      <c r="A2127" s="280">
        <v>45014</v>
      </c>
      <c r="B2127" s="102">
        <v>14</v>
      </c>
      <c r="C2127" s="208">
        <v>301.57749999999999</v>
      </c>
      <c r="D2127" s="208">
        <v>56.073799999999999</v>
      </c>
      <c r="E2127" s="208">
        <v>2.7084999999999999</v>
      </c>
      <c r="F2127" s="208">
        <v>4.1181999999999999</v>
      </c>
      <c r="G2127" s="208">
        <v>8.5279000000000007</v>
      </c>
      <c r="H2127" s="208">
        <v>52.9176</v>
      </c>
      <c r="I2127" s="208">
        <v>16.260400000000001</v>
      </c>
      <c r="J2127" s="208">
        <v>117.6942</v>
      </c>
      <c r="K2127" s="208">
        <v>16.782900000000001</v>
      </c>
      <c r="L2127" s="208">
        <v>12.9017</v>
      </c>
      <c r="M2127" s="208">
        <v>13.5923</v>
      </c>
    </row>
    <row r="2128" spans="1:13" x14ac:dyDescent="0.25">
      <c r="A2128" s="280">
        <v>45014</v>
      </c>
      <c r="B2128" s="102">
        <v>15</v>
      </c>
      <c r="C2128" s="208">
        <v>296.37450000000001</v>
      </c>
      <c r="D2128" s="208">
        <v>53.043300000000002</v>
      </c>
      <c r="E2128" s="208">
        <v>2.6972</v>
      </c>
      <c r="F2128" s="208">
        <v>3.6076000000000001</v>
      </c>
      <c r="G2128" s="208">
        <v>10.102399999999999</v>
      </c>
      <c r="H2128" s="208">
        <v>53.0075</v>
      </c>
      <c r="I2128" s="208">
        <v>16.014900000000001</v>
      </c>
      <c r="J2128" s="208">
        <v>114.90300000000001</v>
      </c>
      <c r="K2128" s="208">
        <v>17.352</v>
      </c>
      <c r="L2128" s="208">
        <v>11.7181</v>
      </c>
      <c r="M2128" s="208">
        <v>13.9285</v>
      </c>
    </row>
    <row r="2129" spans="1:13" x14ac:dyDescent="0.25">
      <c r="A2129" s="280">
        <v>45014</v>
      </c>
      <c r="B2129" s="102">
        <v>16</v>
      </c>
      <c r="C2129" s="208">
        <v>290.95690000000002</v>
      </c>
      <c r="D2129" s="208">
        <v>52.92</v>
      </c>
      <c r="E2129" s="208">
        <v>2.1537999999999999</v>
      </c>
      <c r="F2129" s="208">
        <v>3.5508000000000002</v>
      </c>
      <c r="G2129" s="208">
        <v>10.1699</v>
      </c>
      <c r="H2129" s="208">
        <v>52.637799999999999</v>
      </c>
      <c r="I2129" s="208">
        <v>15.9438</v>
      </c>
      <c r="J2129" s="208">
        <v>112.3433</v>
      </c>
      <c r="K2129" s="208">
        <v>17.326799999999999</v>
      </c>
      <c r="L2129" s="208">
        <v>11.0708</v>
      </c>
      <c r="M2129" s="208">
        <v>12.8399</v>
      </c>
    </row>
    <row r="2130" spans="1:13" x14ac:dyDescent="0.25">
      <c r="A2130" s="280">
        <v>45014</v>
      </c>
      <c r="B2130" s="102">
        <v>17</v>
      </c>
      <c r="C2130" s="208">
        <v>289.29300000000001</v>
      </c>
      <c r="D2130" s="208">
        <v>53.5443</v>
      </c>
      <c r="E2130" s="208">
        <v>0.98670000000000002</v>
      </c>
      <c r="F2130" s="208">
        <v>3.8666999999999998</v>
      </c>
      <c r="G2130" s="208">
        <v>10.4826</v>
      </c>
      <c r="H2130" s="208">
        <v>54.734999999999999</v>
      </c>
      <c r="I2130" s="208">
        <v>16.0471</v>
      </c>
      <c r="J2130" s="208">
        <v>108.7602</v>
      </c>
      <c r="K2130" s="208">
        <v>18.383900000000001</v>
      </c>
      <c r="L2130" s="208">
        <v>10.1944</v>
      </c>
      <c r="M2130" s="208">
        <v>12.2921</v>
      </c>
    </row>
    <row r="2131" spans="1:13" x14ac:dyDescent="0.25">
      <c r="A2131" s="280">
        <v>45014</v>
      </c>
      <c r="B2131" s="102">
        <v>18</v>
      </c>
      <c r="C2131" s="208">
        <v>288.16539999999998</v>
      </c>
      <c r="D2131" s="208">
        <v>54.550899999999999</v>
      </c>
      <c r="E2131" s="208">
        <v>0.95230000000000004</v>
      </c>
      <c r="F2131" s="208">
        <v>3.7423000000000002</v>
      </c>
      <c r="G2131" s="208">
        <v>9.6189</v>
      </c>
      <c r="H2131" s="208">
        <v>53.307699999999997</v>
      </c>
      <c r="I2131" s="208">
        <v>16.618600000000001</v>
      </c>
      <c r="J2131" s="208">
        <v>107.8562</v>
      </c>
      <c r="K2131" s="208">
        <v>19.100100000000001</v>
      </c>
      <c r="L2131" s="208">
        <v>9.9106000000000005</v>
      </c>
      <c r="M2131" s="208">
        <v>12.5078</v>
      </c>
    </row>
    <row r="2132" spans="1:13" x14ac:dyDescent="0.25">
      <c r="A2132" s="280">
        <v>45014</v>
      </c>
      <c r="B2132" s="102">
        <v>19</v>
      </c>
      <c r="C2132" s="208">
        <v>290.71730000000002</v>
      </c>
      <c r="D2132" s="208">
        <v>53.868200000000002</v>
      </c>
      <c r="E2132" s="208">
        <v>1.0132000000000001</v>
      </c>
      <c r="F2132" s="208">
        <v>4.1654999999999998</v>
      </c>
      <c r="G2132" s="208">
        <v>10.187099999999999</v>
      </c>
      <c r="H2132" s="208">
        <v>52.203200000000002</v>
      </c>
      <c r="I2132" s="208">
        <v>17.5137</v>
      </c>
      <c r="J2132" s="208">
        <v>107.70180000000001</v>
      </c>
      <c r="K2132" s="208">
        <v>19.918600000000001</v>
      </c>
      <c r="L2132" s="208">
        <v>11.0199</v>
      </c>
      <c r="M2132" s="208">
        <v>13.126099999999999</v>
      </c>
    </row>
    <row r="2133" spans="1:13" x14ac:dyDescent="0.25">
      <c r="A2133" s="280">
        <v>45014</v>
      </c>
      <c r="B2133" s="102">
        <v>20</v>
      </c>
      <c r="C2133" s="208">
        <v>298.06819999999999</v>
      </c>
      <c r="D2133" s="208">
        <v>54.7</v>
      </c>
      <c r="E2133" s="208">
        <v>1.0250999999999999</v>
      </c>
      <c r="F2133" s="208">
        <v>4.2351999999999999</v>
      </c>
      <c r="G2133" s="208">
        <v>10.3933</v>
      </c>
      <c r="H2133" s="208">
        <v>53.317100000000003</v>
      </c>
      <c r="I2133" s="208">
        <v>18.817</v>
      </c>
      <c r="J2133" s="208">
        <v>109.5085</v>
      </c>
      <c r="K2133" s="208">
        <v>20.305099999999999</v>
      </c>
      <c r="L2133" s="208">
        <v>12.3368</v>
      </c>
      <c r="M2133" s="208">
        <v>13.430099999999999</v>
      </c>
    </row>
    <row r="2134" spans="1:13" x14ac:dyDescent="0.25">
      <c r="A2134" s="280">
        <v>45014</v>
      </c>
      <c r="B2134" s="102">
        <v>21</v>
      </c>
      <c r="C2134" s="208">
        <v>293.70499999999998</v>
      </c>
      <c r="D2134" s="208">
        <v>54.561300000000003</v>
      </c>
      <c r="E2134" s="208">
        <v>1.0350999999999999</v>
      </c>
      <c r="F2134" s="208">
        <v>4.1098999999999997</v>
      </c>
      <c r="G2134" s="208">
        <v>10.294499999999999</v>
      </c>
      <c r="H2134" s="208">
        <v>53.004899999999999</v>
      </c>
      <c r="I2134" s="208">
        <v>18.761700000000001</v>
      </c>
      <c r="J2134" s="208">
        <v>108.4873</v>
      </c>
      <c r="K2134" s="208">
        <v>16.4604</v>
      </c>
      <c r="L2134" s="208">
        <v>13.673500000000001</v>
      </c>
      <c r="M2134" s="208">
        <v>13.3164</v>
      </c>
    </row>
    <row r="2135" spans="1:13" x14ac:dyDescent="0.25">
      <c r="A2135" s="280">
        <v>45014</v>
      </c>
      <c r="B2135" s="102">
        <v>22</v>
      </c>
      <c r="C2135" s="208">
        <v>278.1644</v>
      </c>
      <c r="D2135" s="208">
        <v>52.223300000000002</v>
      </c>
      <c r="E2135" s="208">
        <v>1.0012000000000001</v>
      </c>
      <c r="F2135" s="208">
        <v>3.8031999999999999</v>
      </c>
      <c r="G2135" s="208">
        <v>9.7156000000000002</v>
      </c>
      <c r="H2135" s="208">
        <v>50.009700000000002</v>
      </c>
      <c r="I2135" s="208">
        <v>17.686800000000002</v>
      </c>
      <c r="J2135" s="208">
        <v>105.2616</v>
      </c>
      <c r="K2135" s="208">
        <v>12.418900000000001</v>
      </c>
      <c r="L2135" s="208">
        <v>13.7325</v>
      </c>
      <c r="M2135" s="208">
        <v>12.3116</v>
      </c>
    </row>
    <row r="2136" spans="1:13" x14ac:dyDescent="0.25">
      <c r="A2136" s="280">
        <v>45014</v>
      </c>
      <c r="B2136" s="102">
        <v>23</v>
      </c>
      <c r="C2136" s="208">
        <v>260.16050000000001</v>
      </c>
      <c r="D2136" s="208">
        <v>47.8645</v>
      </c>
      <c r="E2136" s="208">
        <v>0.91920000000000002</v>
      </c>
      <c r="F2136" s="208">
        <v>3.3919999999999999</v>
      </c>
      <c r="G2136" s="208">
        <v>8.8460000000000001</v>
      </c>
      <c r="H2136" s="208">
        <v>45.052500000000002</v>
      </c>
      <c r="I2136" s="208">
        <v>16.1066</v>
      </c>
      <c r="J2136" s="208">
        <v>98.644300000000001</v>
      </c>
      <c r="K2136" s="208">
        <v>14.3605</v>
      </c>
      <c r="L2136" s="208">
        <v>13.527100000000001</v>
      </c>
      <c r="M2136" s="208">
        <v>11.447800000000001</v>
      </c>
    </row>
    <row r="2137" spans="1:13" x14ac:dyDescent="0.25">
      <c r="A2137" s="280">
        <v>45014</v>
      </c>
      <c r="B2137" s="102">
        <v>24</v>
      </c>
      <c r="C2137" s="208">
        <v>242.79949999999999</v>
      </c>
      <c r="D2137" s="208">
        <v>43.3673</v>
      </c>
      <c r="E2137" s="208">
        <v>0.8135</v>
      </c>
      <c r="F2137" s="208">
        <v>3.1532</v>
      </c>
      <c r="G2137" s="208">
        <v>8.0582999999999991</v>
      </c>
      <c r="H2137" s="208">
        <v>41.083799999999997</v>
      </c>
      <c r="I2137" s="208">
        <v>14.7431</v>
      </c>
      <c r="J2137" s="208">
        <v>93.191500000000005</v>
      </c>
      <c r="K2137" s="208">
        <v>13.8963</v>
      </c>
      <c r="L2137" s="208">
        <v>13.7966</v>
      </c>
      <c r="M2137" s="208">
        <v>10.6959</v>
      </c>
    </row>
    <row r="2138" spans="1:13" x14ac:dyDescent="0.25">
      <c r="A2138" s="280">
        <v>45015</v>
      </c>
      <c r="B2138" s="102">
        <v>1</v>
      </c>
      <c r="C2138" s="208">
        <v>229.71870000000001</v>
      </c>
      <c r="D2138" s="208">
        <v>39.563699999999997</v>
      </c>
      <c r="E2138" s="208">
        <v>0.4279</v>
      </c>
      <c r="F2138" s="208">
        <v>2.8963999999999999</v>
      </c>
      <c r="G2138" s="208">
        <v>7.6204000000000001</v>
      </c>
      <c r="H2138" s="208">
        <v>38.190199999999997</v>
      </c>
      <c r="I2138" s="208">
        <v>13.8315</v>
      </c>
      <c r="J2138" s="208">
        <v>89.365399999999994</v>
      </c>
      <c r="K2138" s="208">
        <v>14.0212</v>
      </c>
      <c r="L2138" s="208">
        <v>13.685</v>
      </c>
      <c r="M2138" s="208">
        <v>10.117000000000001</v>
      </c>
    </row>
    <row r="2139" spans="1:13" x14ac:dyDescent="0.25">
      <c r="A2139" s="280">
        <v>45015</v>
      </c>
      <c r="B2139" s="102">
        <v>2</v>
      </c>
      <c r="C2139" s="208">
        <v>222.08969999999999</v>
      </c>
      <c r="D2139" s="208">
        <v>37.531399999999998</v>
      </c>
      <c r="E2139" s="208">
        <v>0.68520000000000003</v>
      </c>
      <c r="F2139" s="208">
        <v>2.8246000000000002</v>
      </c>
      <c r="G2139" s="208">
        <v>7.3587999999999996</v>
      </c>
      <c r="H2139" s="208">
        <v>36.947499999999998</v>
      </c>
      <c r="I2139" s="208">
        <v>13.402799999999999</v>
      </c>
      <c r="J2139" s="208">
        <v>86.198400000000007</v>
      </c>
      <c r="K2139" s="208">
        <v>13.978199999999999</v>
      </c>
      <c r="L2139" s="208">
        <v>13.2788</v>
      </c>
      <c r="M2139" s="208">
        <v>9.8840000000000003</v>
      </c>
    </row>
    <row r="2140" spans="1:13" x14ac:dyDescent="0.25">
      <c r="A2140" s="280">
        <v>45015</v>
      </c>
      <c r="B2140" s="102">
        <v>3</v>
      </c>
      <c r="C2140" s="208">
        <v>217.88910000000001</v>
      </c>
      <c r="D2140" s="208">
        <v>36.6173</v>
      </c>
      <c r="E2140" s="208">
        <v>0.68579999999999997</v>
      </c>
      <c r="F2140" s="208">
        <v>2.7292000000000001</v>
      </c>
      <c r="G2140" s="208">
        <v>7.2401999999999997</v>
      </c>
      <c r="H2140" s="208">
        <v>36.409300000000002</v>
      </c>
      <c r="I2140" s="208">
        <v>13.0814</v>
      </c>
      <c r="J2140" s="208">
        <v>84.481700000000004</v>
      </c>
      <c r="K2140" s="208">
        <v>14.083299999999999</v>
      </c>
      <c r="L2140" s="208">
        <v>12.772600000000001</v>
      </c>
      <c r="M2140" s="208">
        <v>9.7882999999999996</v>
      </c>
    </row>
    <row r="2141" spans="1:13" x14ac:dyDescent="0.25">
      <c r="A2141" s="280">
        <v>45015</v>
      </c>
      <c r="B2141" s="102">
        <v>4</v>
      </c>
      <c r="C2141" s="208">
        <v>216.70830000000001</v>
      </c>
      <c r="D2141" s="208">
        <v>36.072600000000001</v>
      </c>
      <c r="E2141" s="208">
        <v>0.66869999999999996</v>
      </c>
      <c r="F2141" s="208">
        <v>2.7382</v>
      </c>
      <c r="G2141" s="208">
        <v>7.2569999999999997</v>
      </c>
      <c r="H2141" s="208">
        <v>36.682699999999997</v>
      </c>
      <c r="I2141" s="208">
        <v>13.008800000000001</v>
      </c>
      <c r="J2141" s="208">
        <v>83.8626</v>
      </c>
      <c r="K2141" s="208">
        <v>14.302300000000001</v>
      </c>
      <c r="L2141" s="208">
        <v>12.3569</v>
      </c>
      <c r="M2141" s="208">
        <v>9.7584999999999997</v>
      </c>
    </row>
    <row r="2142" spans="1:13" x14ac:dyDescent="0.25">
      <c r="A2142" s="280">
        <v>45015</v>
      </c>
      <c r="B2142" s="102">
        <v>5</v>
      </c>
      <c r="C2142" s="208">
        <v>223.69049999999999</v>
      </c>
      <c r="D2142" s="208">
        <v>36.692599999999999</v>
      </c>
      <c r="E2142" s="208">
        <v>0.7107</v>
      </c>
      <c r="F2142" s="208">
        <v>2.8843000000000001</v>
      </c>
      <c r="G2142" s="208">
        <v>7.4187000000000003</v>
      </c>
      <c r="H2142" s="208">
        <v>38.827500000000001</v>
      </c>
      <c r="I2142" s="208">
        <v>13.4655</v>
      </c>
      <c r="J2142" s="208">
        <v>85.734700000000004</v>
      </c>
      <c r="K2142" s="208">
        <v>14.927199999999999</v>
      </c>
      <c r="L2142" s="208">
        <v>12.9421</v>
      </c>
      <c r="M2142" s="208">
        <v>10.087199999999999</v>
      </c>
    </row>
    <row r="2143" spans="1:13" x14ac:dyDescent="0.25">
      <c r="A2143" s="280">
        <v>45015</v>
      </c>
      <c r="B2143" s="102">
        <v>6</v>
      </c>
      <c r="C2143" s="208">
        <v>240.45679999999999</v>
      </c>
      <c r="D2143" s="208">
        <v>39.122300000000003</v>
      </c>
      <c r="E2143" s="208">
        <v>0.78739999999999999</v>
      </c>
      <c r="F2143" s="208">
        <v>3.1941000000000002</v>
      </c>
      <c r="G2143" s="208">
        <v>8.2478999999999996</v>
      </c>
      <c r="H2143" s="208">
        <v>43.318600000000004</v>
      </c>
      <c r="I2143" s="208">
        <v>14.559100000000001</v>
      </c>
      <c r="J2143" s="208">
        <v>90.722499999999997</v>
      </c>
      <c r="K2143" s="208">
        <v>16.364699999999999</v>
      </c>
      <c r="L2143" s="208">
        <v>13.110099999999999</v>
      </c>
      <c r="M2143" s="208">
        <v>11.030099999999999</v>
      </c>
    </row>
    <row r="2144" spans="1:13" x14ac:dyDescent="0.25">
      <c r="A2144" s="280">
        <v>45015</v>
      </c>
      <c r="B2144" s="102">
        <v>7</v>
      </c>
      <c r="C2144" s="208">
        <v>265.5394</v>
      </c>
      <c r="D2144" s="208">
        <v>44.017699999999998</v>
      </c>
      <c r="E2144" s="208">
        <v>1.0674999999999999</v>
      </c>
      <c r="F2144" s="208">
        <v>3.6423000000000001</v>
      </c>
      <c r="G2144" s="208">
        <v>9.4527999999999999</v>
      </c>
      <c r="H2144" s="208">
        <v>49.178100000000001</v>
      </c>
      <c r="I2144" s="208">
        <v>15.9399</v>
      </c>
      <c r="J2144" s="208">
        <v>99.134900000000002</v>
      </c>
      <c r="K2144" s="208">
        <v>18.068200000000001</v>
      </c>
      <c r="L2144" s="208">
        <v>12.8573</v>
      </c>
      <c r="M2144" s="208">
        <v>12.1807</v>
      </c>
    </row>
    <row r="2145" spans="1:13" x14ac:dyDescent="0.25">
      <c r="A2145" s="280">
        <v>45015</v>
      </c>
      <c r="B2145" s="102">
        <v>8</v>
      </c>
      <c r="C2145" s="208">
        <v>286.36</v>
      </c>
      <c r="D2145" s="208">
        <v>49.180199999999999</v>
      </c>
      <c r="E2145" s="208">
        <v>1.7534000000000001</v>
      </c>
      <c r="F2145" s="208">
        <v>3.9710999999999999</v>
      </c>
      <c r="G2145" s="208">
        <v>10.6973</v>
      </c>
      <c r="H2145" s="208">
        <v>52.015999999999998</v>
      </c>
      <c r="I2145" s="208">
        <v>16.383099999999999</v>
      </c>
      <c r="J2145" s="208">
        <v>108.2385</v>
      </c>
      <c r="K2145" s="208">
        <v>18.761299999999999</v>
      </c>
      <c r="L2145" s="208">
        <v>12.032299999999999</v>
      </c>
      <c r="M2145" s="208">
        <v>13.3268</v>
      </c>
    </row>
    <row r="2146" spans="1:13" x14ac:dyDescent="0.25">
      <c r="A2146" s="280">
        <v>45015</v>
      </c>
      <c r="B2146" s="102">
        <v>9</v>
      </c>
      <c r="C2146" s="208">
        <v>288.0838</v>
      </c>
      <c r="D2146" s="208">
        <v>49.1477</v>
      </c>
      <c r="E2146" s="208">
        <v>1.7392000000000001</v>
      </c>
      <c r="F2146" s="208">
        <v>4.0039999999999996</v>
      </c>
      <c r="G2146" s="208">
        <v>10.7521</v>
      </c>
      <c r="H2146" s="208">
        <v>52.584200000000003</v>
      </c>
      <c r="I2146" s="208">
        <v>16.2879</v>
      </c>
      <c r="J2146" s="208">
        <v>110.8955</v>
      </c>
      <c r="K2146" s="208">
        <v>16.901</v>
      </c>
      <c r="L2146" s="208">
        <v>11.8668</v>
      </c>
      <c r="M2146" s="208">
        <v>13.9054</v>
      </c>
    </row>
    <row r="2147" spans="1:13" x14ac:dyDescent="0.25">
      <c r="A2147" s="280">
        <v>45015</v>
      </c>
      <c r="B2147" s="102">
        <v>10</v>
      </c>
      <c r="C2147" s="208">
        <v>283.97730000000001</v>
      </c>
      <c r="D2147" s="208">
        <v>48.861699999999999</v>
      </c>
      <c r="E2147" s="208">
        <v>1.7045999999999999</v>
      </c>
      <c r="F2147" s="208">
        <v>3.8029000000000002</v>
      </c>
      <c r="G2147" s="208">
        <v>9.9617000000000004</v>
      </c>
      <c r="H2147" s="208">
        <v>50.645899999999997</v>
      </c>
      <c r="I2147" s="208">
        <v>16.092300000000002</v>
      </c>
      <c r="J2147" s="208">
        <v>111.3817</v>
      </c>
      <c r="K2147" s="208">
        <v>15.1373</v>
      </c>
      <c r="L2147" s="208">
        <v>12.0966</v>
      </c>
      <c r="M2147" s="208">
        <v>14.2926</v>
      </c>
    </row>
    <row r="2148" spans="1:13" x14ac:dyDescent="0.25">
      <c r="A2148" s="280">
        <v>45015</v>
      </c>
      <c r="B2148" s="102">
        <v>11</v>
      </c>
      <c r="C2148" s="208">
        <v>276.98860000000002</v>
      </c>
      <c r="D2148" s="208">
        <v>47.565199999999997</v>
      </c>
      <c r="E2148" s="208">
        <v>1.8055000000000001</v>
      </c>
      <c r="F2148" s="208">
        <v>2.9761000000000002</v>
      </c>
      <c r="G2148" s="208">
        <v>7.5968</v>
      </c>
      <c r="H2148" s="208">
        <v>48.654800000000002</v>
      </c>
      <c r="I2148" s="208">
        <v>15.994899999999999</v>
      </c>
      <c r="J2148" s="208">
        <v>111.7552</v>
      </c>
      <c r="K2148" s="208">
        <v>13.9763</v>
      </c>
      <c r="L2148" s="208">
        <v>12.6219</v>
      </c>
      <c r="M2148" s="208">
        <v>14.0419</v>
      </c>
    </row>
    <row r="2149" spans="1:13" x14ac:dyDescent="0.25">
      <c r="A2149" s="280">
        <v>45015</v>
      </c>
      <c r="B2149" s="102">
        <v>12</v>
      </c>
      <c r="C2149" s="208">
        <v>268.69459999999998</v>
      </c>
      <c r="D2149" s="208">
        <v>45.508400000000002</v>
      </c>
      <c r="E2149" s="208">
        <v>1.8087</v>
      </c>
      <c r="F2149" s="208">
        <v>2.4830000000000001</v>
      </c>
      <c r="G2149" s="208">
        <v>6.0273000000000003</v>
      </c>
      <c r="H2149" s="208">
        <v>48.195700000000002</v>
      </c>
      <c r="I2149" s="208">
        <v>16.261900000000001</v>
      </c>
      <c r="J2149" s="208">
        <v>110.08620000000001</v>
      </c>
      <c r="K2149" s="208">
        <v>13.0227</v>
      </c>
      <c r="L2149" s="208">
        <v>12.5061</v>
      </c>
      <c r="M2149" s="208">
        <v>12.794600000000001</v>
      </c>
    </row>
    <row r="2150" spans="1:13" x14ac:dyDescent="0.25">
      <c r="A2150" s="280">
        <v>45015</v>
      </c>
      <c r="B2150" s="102">
        <v>13</v>
      </c>
      <c r="C2150" s="208">
        <v>264.07429999999999</v>
      </c>
      <c r="D2150" s="208">
        <v>44.738500000000002</v>
      </c>
      <c r="E2150" s="208">
        <v>1.7665</v>
      </c>
      <c r="F2150" s="208">
        <v>2.3975</v>
      </c>
      <c r="G2150" s="208">
        <v>5.2416</v>
      </c>
      <c r="H2150" s="208">
        <v>47.384799999999998</v>
      </c>
      <c r="I2150" s="208">
        <v>15.8109</v>
      </c>
      <c r="J2150" s="208">
        <v>109.5579</v>
      </c>
      <c r="K2150" s="208">
        <v>12.7204</v>
      </c>
      <c r="L2150" s="208">
        <v>11.929</v>
      </c>
      <c r="M2150" s="208">
        <v>12.527200000000001</v>
      </c>
    </row>
    <row r="2151" spans="1:13" x14ac:dyDescent="0.25">
      <c r="A2151" s="280">
        <v>45015</v>
      </c>
      <c r="B2151" s="102">
        <v>14</v>
      </c>
      <c r="C2151" s="208">
        <v>258.16460000000001</v>
      </c>
      <c r="D2151" s="208">
        <v>42.979399999999998</v>
      </c>
      <c r="E2151" s="208">
        <v>1.7362</v>
      </c>
      <c r="F2151" s="208">
        <v>2.3759000000000001</v>
      </c>
      <c r="G2151" s="208">
        <v>5.5025000000000004</v>
      </c>
      <c r="H2151" s="208">
        <v>46.167299999999997</v>
      </c>
      <c r="I2151" s="208">
        <v>15.3927</v>
      </c>
      <c r="J2151" s="208">
        <v>107.5864</v>
      </c>
      <c r="K2151" s="208">
        <v>12.1792</v>
      </c>
      <c r="L2151" s="208">
        <v>11.7752</v>
      </c>
      <c r="M2151" s="208">
        <v>12.469799999999999</v>
      </c>
    </row>
    <row r="2152" spans="1:13" x14ac:dyDescent="0.25">
      <c r="A2152" s="280">
        <v>45015</v>
      </c>
      <c r="B2152" s="102">
        <v>15</v>
      </c>
      <c r="C2152" s="208">
        <v>258.19639999999998</v>
      </c>
      <c r="D2152" s="208">
        <v>42.121200000000002</v>
      </c>
      <c r="E2152" s="208">
        <v>1.968</v>
      </c>
      <c r="F2152" s="208">
        <v>2.3660999999999999</v>
      </c>
      <c r="G2152" s="208">
        <v>6.7797999999999998</v>
      </c>
      <c r="H2152" s="208">
        <v>45.373399999999997</v>
      </c>
      <c r="I2152" s="208">
        <v>15.1051</v>
      </c>
      <c r="J2152" s="208">
        <v>108.6078</v>
      </c>
      <c r="K2152" s="208">
        <v>11.737299999999999</v>
      </c>
      <c r="L2152" s="208">
        <v>12.1419</v>
      </c>
      <c r="M2152" s="208">
        <v>11.995799999999999</v>
      </c>
    </row>
    <row r="2153" spans="1:13" x14ac:dyDescent="0.25">
      <c r="A2153" s="280">
        <v>45015</v>
      </c>
      <c r="B2153" s="102">
        <v>16</v>
      </c>
      <c r="C2153" s="208">
        <v>256.5575</v>
      </c>
      <c r="D2153" s="208">
        <v>40.985500000000002</v>
      </c>
      <c r="E2153" s="208">
        <v>2.0855999999999999</v>
      </c>
      <c r="F2153" s="208">
        <v>2.3096000000000001</v>
      </c>
      <c r="G2153" s="208">
        <v>7.5422000000000002</v>
      </c>
      <c r="H2153" s="208">
        <v>44.485599999999998</v>
      </c>
      <c r="I2153" s="208">
        <v>15.3538</v>
      </c>
      <c r="J2153" s="208">
        <v>108.9282</v>
      </c>
      <c r="K2153" s="208">
        <v>11.3431</v>
      </c>
      <c r="L2153" s="208">
        <v>12.1374</v>
      </c>
      <c r="M2153" s="208">
        <v>11.3865</v>
      </c>
    </row>
    <row r="2154" spans="1:13" x14ac:dyDescent="0.25">
      <c r="A2154" s="280">
        <v>45015</v>
      </c>
      <c r="B2154" s="102">
        <v>17</v>
      </c>
      <c r="C2154" s="208">
        <v>251.709</v>
      </c>
      <c r="D2154" s="208">
        <v>41.880699999999997</v>
      </c>
      <c r="E2154" s="208">
        <v>0.85409999999999997</v>
      </c>
      <c r="F2154" s="208">
        <v>2.4460000000000002</v>
      </c>
      <c r="G2154" s="208">
        <v>8.0824999999999996</v>
      </c>
      <c r="H2154" s="208">
        <v>43.595599999999997</v>
      </c>
      <c r="I2154" s="208">
        <v>15.666600000000001</v>
      </c>
      <c r="J2154" s="208">
        <v>103.6551</v>
      </c>
      <c r="K2154" s="208">
        <v>11.5223</v>
      </c>
      <c r="L2154" s="208">
        <v>12.3828</v>
      </c>
      <c r="M2154" s="208">
        <v>11.6233</v>
      </c>
    </row>
    <row r="2155" spans="1:13" x14ac:dyDescent="0.25">
      <c r="A2155" s="280">
        <v>45015</v>
      </c>
      <c r="B2155" s="102">
        <v>18</v>
      </c>
      <c r="C2155" s="208">
        <v>257.67630000000003</v>
      </c>
      <c r="D2155" s="208">
        <v>44.219200000000001</v>
      </c>
      <c r="E2155" s="208">
        <v>0.80179999999999996</v>
      </c>
      <c r="F2155" s="208">
        <v>2.3216999999999999</v>
      </c>
      <c r="G2155" s="208">
        <v>8.9417000000000009</v>
      </c>
      <c r="H2155" s="208">
        <v>44.832000000000001</v>
      </c>
      <c r="I2155" s="208">
        <v>16.207999999999998</v>
      </c>
      <c r="J2155" s="208">
        <v>103.9846</v>
      </c>
      <c r="K2155" s="208">
        <v>12.4526</v>
      </c>
      <c r="L2155" s="208">
        <v>12.2791</v>
      </c>
      <c r="M2155" s="208">
        <v>11.6356</v>
      </c>
    </row>
    <row r="2156" spans="1:13" x14ac:dyDescent="0.25">
      <c r="A2156" s="280">
        <v>45015</v>
      </c>
      <c r="B2156" s="102">
        <v>19</v>
      </c>
      <c r="C2156" s="208">
        <v>267.15469999999999</v>
      </c>
      <c r="D2156" s="208">
        <v>46.337200000000003</v>
      </c>
      <c r="E2156" s="208">
        <v>0.84719999999999995</v>
      </c>
      <c r="F2156" s="208">
        <v>3.0417000000000001</v>
      </c>
      <c r="G2156" s="208">
        <v>8.1952999999999996</v>
      </c>
      <c r="H2156" s="208">
        <v>47.539400000000001</v>
      </c>
      <c r="I2156" s="208">
        <v>16.7849</v>
      </c>
      <c r="J2156" s="208">
        <v>104.1353</v>
      </c>
      <c r="K2156" s="208">
        <v>14.577999999999999</v>
      </c>
      <c r="L2156" s="208">
        <v>13.5078</v>
      </c>
      <c r="M2156" s="208">
        <v>12.187900000000001</v>
      </c>
    </row>
    <row r="2157" spans="1:13" x14ac:dyDescent="0.25">
      <c r="A2157" s="280">
        <v>45015</v>
      </c>
      <c r="B2157" s="102">
        <v>20</v>
      </c>
      <c r="C2157" s="208">
        <v>279.49349999999998</v>
      </c>
      <c r="D2157" s="208">
        <v>48.2928</v>
      </c>
      <c r="E2157" s="208">
        <v>0.8891</v>
      </c>
      <c r="F2157" s="208">
        <v>3.6503000000000001</v>
      </c>
      <c r="G2157" s="208">
        <v>9.3781999999999996</v>
      </c>
      <c r="H2157" s="208">
        <v>50.2866</v>
      </c>
      <c r="I2157" s="208">
        <v>18.0806</v>
      </c>
      <c r="J2157" s="208">
        <v>105.142</v>
      </c>
      <c r="K2157" s="208">
        <v>15.983000000000001</v>
      </c>
      <c r="L2157" s="208">
        <v>15.123699999999999</v>
      </c>
      <c r="M2157" s="208">
        <v>12.667199999999999</v>
      </c>
    </row>
    <row r="2158" spans="1:13" x14ac:dyDescent="0.25">
      <c r="A2158" s="280">
        <v>45015</v>
      </c>
      <c r="B2158" s="102">
        <v>21</v>
      </c>
      <c r="C2158" s="208">
        <v>285.98230000000001</v>
      </c>
      <c r="D2158" s="208">
        <v>49.753</v>
      </c>
      <c r="E2158" s="208">
        <v>0.94530000000000003</v>
      </c>
      <c r="F2158" s="208">
        <v>3.7307000000000001</v>
      </c>
      <c r="G2158" s="208">
        <v>9.7546999999999997</v>
      </c>
      <c r="H2158" s="208">
        <v>51.004899999999999</v>
      </c>
      <c r="I2158" s="208">
        <v>18.619900000000001</v>
      </c>
      <c r="J2158" s="208">
        <v>105.4387</v>
      </c>
      <c r="K2158" s="208">
        <v>18.7547</v>
      </c>
      <c r="L2158" s="208">
        <v>15.219200000000001</v>
      </c>
      <c r="M2158" s="208">
        <v>12.761200000000001</v>
      </c>
    </row>
    <row r="2159" spans="1:13" x14ac:dyDescent="0.25">
      <c r="A2159" s="280">
        <v>45015</v>
      </c>
      <c r="B2159" s="102">
        <v>22</v>
      </c>
      <c r="C2159" s="208">
        <v>275.84649999999999</v>
      </c>
      <c r="D2159" s="208">
        <v>48.247900000000001</v>
      </c>
      <c r="E2159" s="208">
        <v>0.91859999999999997</v>
      </c>
      <c r="F2159" s="208">
        <v>3.5081000000000002</v>
      </c>
      <c r="G2159" s="208">
        <v>9.2749000000000006</v>
      </c>
      <c r="H2159" s="208">
        <v>48.055</v>
      </c>
      <c r="I2159" s="208">
        <v>17.761700000000001</v>
      </c>
      <c r="J2159" s="208">
        <v>102.0754</v>
      </c>
      <c r="K2159" s="208">
        <v>18.765000000000001</v>
      </c>
      <c r="L2159" s="208">
        <v>15.146000000000001</v>
      </c>
      <c r="M2159" s="208">
        <v>12.0939</v>
      </c>
    </row>
    <row r="2160" spans="1:13" x14ac:dyDescent="0.25">
      <c r="A2160" s="280">
        <v>45015</v>
      </c>
      <c r="B2160" s="102">
        <v>23</v>
      </c>
      <c r="C2160" s="208">
        <v>257.83240000000001</v>
      </c>
      <c r="D2160" s="208">
        <v>44.879899999999999</v>
      </c>
      <c r="E2160" s="208">
        <v>0.84140000000000004</v>
      </c>
      <c r="F2160" s="208">
        <v>3.1741000000000001</v>
      </c>
      <c r="G2160" s="208">
        <v>8.6251999999999995</v>
      </c>
      <c r="H2160" s="208">
        <v>43.244</v>
      </c>
      <c r="I2160" s="208">
        <v>16.2865</v>
      </c>
      <c r="J2160" s="208">
        <v>96.592200000000005</v>
      </c>
      <c r="K2160" s="208">
        <v>17.809000000000001</v>
      </c>
      <c r="L2160" s="208">
        <v>15.0204</v>
      </c>
      <c r="M2160" s="208">
        <v>11.3597</v>
      </c>
    </row>
    <row r="2161" spans="1:13" x14ac:dyDescent="0.25">
      <c r="A2161" s="280">
        <v>45015</v>
      </c>
      <c r="B2161" s="102">
        <v>24</v>
      </c>
      <c r="C2161" s="208">
        <v>240.44210000000001</v>
      </c>
      <c r="D2161" s="208">
        <v>40.959600000000002</v>
      </c>
      <c r="E2161" s="208">
        <v>0.75529999999999997</v>
      </c>
      <c r="F2161" s="208">
        <v>2.8809999999999998</v>
      </c>
      <c r="G2161" s="208">
        <v>7.9454000000000002</v>
      </c>
      <c r="H2161" s="208">
        <v>39.546900000000001</v>
      </c>
      <c r="I2161" s="208">
        <v>14.9183</v>
      </c>
      <c r="J2161" s="208">
        <v>91.040199999999999</v>
      </c>
      <c r="K2161" s="208">
        <v>16.637599999999999</v>
      </c>
      <c r="L2161" s="208">
        <v>15.199400000000001</v>
      </c>
      <c r="M2161" s="208">
        <v>10.558400000000001</v>
      </c>
    </row>
    <row r="2162" spans="1:13" x14ac:dyDescent="0.25">
      <c r="A2162" s="280">
        <v>45016</v>
      </c>
      <c r="B2162" s="102">
        <v>1</v>
      </c>
      <c r="C2162" s="208">
        <v>228.42859999999999</v>
      </c>
      <c r="D2162" s="208">
        <v>37.735999999999997</v>
      </c>
      <c r="E2162" s="208">
        <v>0.72740000000000005</v>
      </c>
      <c r="F2162" s="208">
        <v>2.6879</v>
      </c>
      <c r="G2162" s="208">
        <v>7.4584000000000001</v>
      </c>
      <c r="H2162" s="208">
        <v>36.629600000000003</v>
      </c>
      <c r="I2162" s="208">
        <v>14.014099999999999</v>
      </c>
      <c r="J2162" s="208">
        <v>87.765799999999999</v>
      </c>
      <c r="K2162" s="208">
        <v>16.414999999999999</v>
      </c>
      <c r="L2162" s="208">
        <v>14.980499999999999</v>
      </c>
      <c r="M2162" s="208">
        <v>10.0139</v>
      </c>
    </row>
    <row r="2163" spans="1:13" x14ac:dyDescent="0.25">
      <c r="A2163" s="280">
        <v>45016</v>
      </c>
      <c r="B2163" s="102">
        <v>2</v>
      </c>
      <c r="C2163" s="208">
        <v>220.83709999999999</v>
      </c>
      <c r="D2163" s="208">
        <v>35.626800000000003</v>
      </c>
      <c r="E2163" s="208">
        <v>0.68869999999999998</v>
      </c>
      <c r="F2163" s="208">
        <v>2.5539999999999998</v>
      </c>
      <c r="G2163" s="208">
        <v>7.3041</v>
      </c>
      <c r="H2163" s="208">
        <v>35.888100000000001</v>
      </c>
      <c r="I2163" s="208">
        <v>13.555</v>
      </c>
      <c r="J2163" s="208">
        <v>85.305099999999996</v>
      </c>
      <c r="K2163" s="208">
        <v>16.228899999999999</v>
      </c>
      <c r="L2163" s="208">
        <v>13.880800000000001</v>
      </c>
      <c r="M2163" s="208">
        <v>9.8056000000000001</v>
      </c>
    </row>
    <row r="2164" spans="1:13" x14ac:dyDescent="0.25">
      <c r="A2164" s="280">
        <v>45016</v>
      </c>
      <c r="B2164" s="102">
        <v>3</v>
      </c>
      <c r="C2164" s="208">
        <v>217.7698</v>
      </c>
      <c r="D2164" s="208">
        <v>34.715600000000002</v>
      </c>
      <c r="E2164" s="208">
        <v>0.68730000000000002</v>
      </c>
      <c r="F2164" s="208">
        <v>2.5072000000000001</v>
      </c>
      <c r="G2164" s="208">
        <v>7.2969999999999997</v>
      </c>
      <c r="H2164" s="208">
        <v>36.1464</v>
      </c>
      <c r="I2164" s="208">
        <v>13.2102</v>
      </c>
      <c r="J2164" s="208">
        <v>84.317599999999999</v>
      </c>
      <c r="K2164" s="208">
        <v>16.300699999999999</v>
      </c>
      <c r="L2164" s="208">
        <v>12.8497</v>
      </c>
      <c r="M2164" s="208">
        <v>9.7380999999999993</v>
      </c>
    </row>
    <row r="2165" spans="1:13" x14ac:dyDescent="0.25">
      <c r="A2165" s="280">
        <v>45016</v>
      </c>
      <c r="B2165" s="102">
        <v>4</v>
      </c>
      <c r="C2165" s="208">
        <v>216.96199999999999</v>
      </c>
      <c r="D2165" s="208">
        <v>34.2669</v>
      </c>
      <c r="E2165" s="208">
        <v>0.6734</v>
      </c>
      <c r="F2165" s="208">
        <v>2.5146000000000002</v>
      </c>
      <c r="G2165" s="208">
        <v>7.3352000000000004</v>
      </c>
      <c r="H2165" s="208">
        <v>35.8489</v>
      </c>
      <c r="I2165" s="208">
        <v>13.152900000000001</v>
      </c>
      <c r="J2165" s="208">
        <v>84.479299999999995</v>
      </c>
      <c r="K2165" s="208">
        <v>16.409800000000001</v>
      </c>
      <c r="L2165" s="208">
        <v>12.520099999999999</v>
      </c>
      <c r="M2165" s="208">
        <v>9.7608999999999995</v>
      </c>
    </row>
    <row r="2166" spans="1:13" x14ac:dyDescent="0.25">
      <c r="A2166" s="280">
        <v>45016</v>
      </c>
      <c r="B2166" s="102">
        <v>5</v>
      </c>
      <c r="C2166" s="208">
        <v>224.80459999999999</v>
      </c>
      <c r="D2166" s="208">
        <v>35.053899999999999</v>
      </c>
      <c r="E2166" s="208">
        <v>0.69289999999999996</v>
      </c>
      <c r="F2166" s="208">
        <v>2.7198000000000002</v>
      </c>
      <c r="G2166" s="208">
        <v>7.4945000000000004</v>
      </c>
      <c r="H2166" s="208">
        <v>38.414999999999999</v>
      </c>
      <c r="I2166" s="208">
        <v>13.581300000000001</v>
      </c>
      <c r="J2166" s="208">
        <v>86.709800000000001</v>
      </c>
      <c r="K2166" s="208">
        <v>17.1371</v>
      </c>
      <c r="L2166" s="208">
        <v>12.991199999999999</v>
      </c>
      <c r="M2166" s="208">
        <v>10.0091</v>
      </c>
    </row>
    <row r="2167" spans="1:13" x14ac:dyDescent="0.25">
      <c r="A2167" s="280">
        <v>45016</v>
      </c>
      <c r="B2167" s="102">
        <v>6</v>
      </c>
      <c r="C2167" s="208">
        <v>240.7422</v>
      </c>
      <c r="D2167" s="208">
        <v>37.340299999999999</v>
      </c>
      <c r="E2167" s="208">
        <v>0.73670000000000002</v>
      </c>
      <c r="F2167" s="208">
        <v>3.0196999999999998</v>
      </c>
      <c r="G2167" s="208">
        <v>8.1395999999999997</v>
      </c>
      <c r="H2167" s="208">
        <v>43.025700000000001</v>
      </c>
      <c r="I2167" s="208">
        <v>14.6754</v>
      </c>
      <c r="J2167" s="208">
        <v>91.862799999999993</v>
      </c>
      <c r="K2167" s="208">
        <v>17.942699999999999</v>
      </c>
      <c r="L2167" s="208">
        <v>13.111800000000001</v>
      </c>
      <c r="M2167" s="208">
        <v>10.887499999999999</v>
      </c>
    </row>
    <row r="2168" spans="1:13" x14ac:dyDescent="0.25">
      <c r="A2168" s="280">
        <v>45016</v>
      </c>
      <c r="B2168" s="102">
        <v>7</v>
      </c>
      <c r="C2168" s="208">
        <v>263.64370000000002</v>
      </c>
      <c r="D2168" s="208">
        <v>41.688699999999997</v>
      </c>
      <c r="E2168" s="208">
        <v>0.83309999999999995</v>
      </c>
      <c r="F2168" s="208">
        <v>3.4344000000000001</v>
      </c>
      <c r="G2168" s="208">
        <v>9.2091999999999992</v>
      </c>
      <c r="H2168" s="208">
        <v>47.979100000000003</v>
      </c>
      <c r="I2168" s="208">
        <v>16.0608</v>
      </c>
      <c r="J2168" s="208">
        <v>100.1871</v>
      </c>
      <c r="K2168" s="208">
        <v>19.547000000000001</v>
      </c>
      <c r="L2168" s="208">
        <v>12.886200000000001</v>
      </c>
      <c r="M2168" s="208">
        <v>11.818099999999999</v>
      </c>
    </row>
    <row r="2169" spans="1:13" x14ac:dyDescent="0.25">
      <c r="A2169" s="280">
        <v>45016</v>
      </c>
      <c r="B2169" s="102">
        <v>8</v>
      </c>
      <c r="C2169" s="208">
        <v>282.50319999999999</v>
      </c>
      <c r="D2169" s="208">
        <v>46.974299999999999</v>
      </c>
      <c r="E2169" s="208">
        <v>0.84470000000000001</v>
      </c>
      <c r="F2169" s="208">
        <v>3.6932999999999998</v>
      </c>
      <c r="G2169" s="208">
        <v>10.326700000000001</v>
      </c>
      <c r="H2169" s="208">
        <v>50.486800000000002</v>
      </c>
      <c r="I2169" s="208">
        <v>16.5776</v>
      </c>
      <c r="J2169" s="208">
        <v>108.6058</v>
      </c>
      <c r="K2169" s="208">
        <v>20.415099999999999</v>
      </c>
      <c r="L2169" s="208">
        <v>11.739100000000001</v>
      </c>
      <c r="M2169" s="208">
        <v>12.8398</v>
      </c>
    </row>
    <row r="2170" spans="1:13" x14ac:dyDescent="0.25">
      <c r="A2170" s="280">
        <v>45016</v>
      </c>
      <c r="B2170" s="102">
        <v>9</v>
      </c>
      <c r="C2170" s="208">
        <v>285.7604</v>
      </c>
      <c r="D2170" s="208">
        <v>47.646599999999999</v>
      </c>
      <c r="E2170" s="208">
        <v>0.83230000000000004</v>
      </c>
      <c r="F2170" s="208">
        <v>3.6661000000000001</v>
      </c>
      <c r="G2170" s="208">
        <v>10.4147</v>
      </c>
      <c r="H2170" s="208">
        <v>50.6736</v>
      </c>
      <c r="I2170" s="208">
        <v>16.559899999999999</v>
      </c>
      <c r="J2170" s="208">
        <v>110.6854</v>
      </c>
      <c r="K2170" s="208">
        <v>19.3886</v>
      </c>
      <c r="L2170" s="208">
        <v>12.7845</v>
      </c>
      <c r="M2170" s="208">
        <v>13.108700000000001</v>
      </c>
    </row>
    <row r="2171" spans="1:13" x14ac:dyDescent="0.25">
      <c r="A2171" s="280">
        <v>45016</v>
      </c>
      <c r="B2171" s="102">
        <v>10</v>
      </c>
      <c r="C2171" s="208">
        <v>276.36329999999998</v>
      </c>
      <c r="D2171" s="208">
        <v>47.427900000000001</v>
      </c>
      <c r="E2171" s="208">
        <v>0.7762</v>
      </c>
      <c r="F2171" s="208">
        <v>2.8157000000000001</v>
      </c>
      <c r="G2171" s="208">
        <v>9.0823</v>
      </c>
      <c r="H2171" s="208">
        <v>48.275199999999998</v>
      </c>
      <c r="I2171" s="208">
        <v>16.224399999999999</v>
      </c>
      <c r="J2171" s="208">
        <v>109.0008</v>
      </c>
      <c r="K2171" s="208">
        <v>16.894300000000001</v>
      </c>
      <c r="L2171" s="208">
        <v>12.5619</v>
      </c>
      <c r="M2171" s="208">
        <v>13.304600000000001</v>
      </c>
    </row>
    <row r="2172" spans="1:13" x14ac:dyDescent="0.25">
      <c r="A2172" s="280">
        <v>45016</v>
      </c>
      <c r="B2172" s="102">
        <v>11</v>
      </c>
      <c r="C2172" s="208">
        <v>266.25009999999997</v>
      </c>
      <c r="D2172" s="208">
        <v>45.862499999999997</v>
      </c>
      <c r="E2172" s="208">
        <v>0.69920000000000004</v>
      </c>
      <c r="F2172" s="208">
        <v>2.6387</v>
      </c>
      <c r="G2172" s="208">
        <v>7.0697000000000001</v>
      </c>
      <c r="H2172" s="208">
        <v>46.523899999999998</v>
      </c>
      <c r="I2172" s="208">
        <v>15.961600000000001</v>
      </c>
      <c r="J2172" s="208">
        <v>106.90560000000001</v>
      </c>
      <c r="K2172" s="208">
        <v>15.3233</v>
      </c>
      <c r="L2172" s="208">
        <v>11.8771</v>
      </c>
      <c r="M2172" s="208">
        <v>13.388500000000001</v>
      </c>
    </row>
    <row r="2173" spans="1:13" x14ac:dyDescent="0.25">
      <c r="A2173" s="280">
        <v>45016</v>
      </c>
      <c r="B2173" s="102">
        <v>12</v>
      </c>
      <c r="C2173" s="208">
        <v>260.9237</v>
      </c>
      <c r="D2173" s="208">
        <v>44.137799999999999</v>
      </c>
      <c r="E2173" s="208">
        <v>0.70989999999999998</v>
      </c>
      <c r="F2173" s="208">
        <v>2.5225</v>
      </c>
      <c r="G2173" s="208">
        <v>7.8236999999999997</v>
      </c>
      <c r="H2173" s="208">
        <v>45.41</v>
      </c>
      <c r="I2173" s="208">
        <v>15.632199999999999</v>
      </c>
      <c r="J2173" s="208">
        <v>105.4307</v>
      </c>
      <c r="K2173" s="208">
        <v>14.3653</v>
      </c>
      <c r="L2173" s="208">
        <v>11.789899999999999</v>
      </c>
      <c r="M2173" s="208">
        <v>13.101699999999999</v>
      </c>
    </row>
    <row r="2174" spans="1:13" x14ac:dyDescent="0.25">
      <c r="A2174" s="280">
        <v>45016</v>
      </c>
      <c r="B2174" s="102">
        <v>13</v>
      </c>
      <c r="C2174" s="208">
        <v>254.56479999999999</v>
      </c>
      <c r="D2174" s="208">
        <v>43.167200000000001</v>
      </c>
      <c r="E2174" s="208">
        <v>0.72640000000000005</v>
      </c>
      <c r="F2174" s="208">
        <v>2.4874999999999998</v>
      </c>
      <c r="G2174" s="208">
        <v>7.5415999999999999</v>
      </c>
      <c r="H2174" s="208">
        <v>44.9542</v>
      </c>
      <c r="I2174" s="208">
        <v>15.5852</v>
      </c>
      <c r="J2174" s="208">
        <v>102.9632</v>
      </c>
      <c r="K2174" s="208">
        <v>13.568099999999999</v>
      </c>
      <c r="L2174" s="208">
        <v>10.841100000000001</v>
      </c>
      <c r="M2174" s="208">
        <v>12.7303</v>
      </c>
    </row>
    <row r="2175" spans="1:13" x14ac:dyDescent="0.25">
      <c r="A2175" s="280">
        <v>45016</v>
      </c>
      <c r="B2175" s="102">
        <v>14</v>
      </c>
      <c r="C2175" s="208">
        <v>253.86539999999999</v>
      </c>
      <c r="D2175" s="208">
        <v>42.436700000000002</v>
      </c>
      <c r="E2175" s="208">
        <v>0.7117</v>
      </c>
      <c r="F2175" s="208">
        <v>2.3086000000000002</v>
      </c>
      <c r="G2175" s="208">
        <v>7.1547000000000001</v>
      </c>
      <c r="H2175" s="208">
        <v>43.821100000000001</v>
      </c>
      <c r="I2175" s="208">
        <v>15.6633</v>
      </c>
      <c r="J2175" s="208">
        <v>103.7868</v>
      </c>
      <c r="K2175" s="208">
        <v>13.3772</v>
      </c>
      <c r="L2175" s="208">
        <v>11.7494</v>
      </c>
      <c r="M2175" s="208">
        <v>12.8559</v>
      </c>
    </row>
    <row r="2176" spans="1:13" x14ac:dyDescent="0.25">
      <c r="A2176" s="280">
        <v>45016</v>
      </c>
      <c r="B2176" s="102">
        <v>15</v>
      </c>
      <c r="C2176" s="208">
        <v>250.86869999999999</v>
      </c>
      <c r="D2176" s="208">
        <v>41.1235</v>
      </c>
      <c r="E2176" s="208">
        <v>0.6966</v>
      </c>
      <c r="F2176" s="208">
        <v>2.3881999999999999</v>
      </c>
      <c r="G2176" s="208">
        <v>8.1006</v>
      </c>
      <c r="H2176" s="208">
        <v>42.786799999999999</v>
      </c>
      <c r="I2176" s="208">
        <v>15.4049</v>
      </c>
      <c r="J2176" s="208">
        <v>103.0117</v>
      </c>
      <c r="K2176" s="208">
        <v>12.904999999999999</v>
      </c>
      <c r="L2176" s="208">
        <v>11.6922</v>
      </c>
      <c r="M2176" s="208">
        <v>12.7592</v>
      </c>
    </row>
    <row r="2177" spans="1:13" x14ac:dyDescent="0.25">
      <c r="A2177" s="280">
        <v>45016</v>
      </c>
      <c r="B2177" s="102">
        <v>16</v>
      </c>
      <c r="C2177" s="208">
        <v>249.00049999999999</v>
      </c>
      <c r="D2177" s="208">
        <v>39.8812</v>
      </c>
      <c r="E2177" s="208">
        <v>0.68179999999999996</v>
      </c>
      <c r="F2177" s="208">
        <v>2.3839999999999999</v>
      </c>
      <c r="G2177" s="208">
        <v>7.9062000000000001</v>
      </c>
      <c r="H2177" s="208">
        <v>43.086500000000001</v>
      </c>
      <c r="I2177" s="208">
        <v>15.415699999999999</v>
      </c>
      <c r="J2177" s="208">
        <v>102.0398</v>
      </c>
      <c r="K2177" s="208">
        <v>13.4567</v>
      </c>
      <c r="L2177" s="208">
        <v>11.506600000000001</v>
      </c>
      <c r="M2177" s="208">
        <v>12.641999999999999</v>
      </c>
    </row>
    <row r="2178" spans="1:13" x14ac:dyDescent="0.25">
      <c r="A2178" s="280">
        <v>45016</v>
      </c>
      <c r="B2178" s="102">
        <v>17</v>
      </c>
      <c r="C2178" s="208">
        <v>248.15260000000001</v>
      </c>
      <c r="D2178" s="208">
        <v>41.0306</v>
      </c>
      <c r="E2178" s="208">
        <v>0.70840000000000003</v>
      </c>
      <c r="F2178" s="208">
        <v>2.3835000000000002</v>
      </c>
      <c r="G2178" s="208">
        <v>8.1237999999999992</v>
      </c>
      <c r="H2178" s="208">
        <v>42.593400000000003</v>
      </c>
      <c r="I2178" s="208">
        <v>15.624599999999999</v>
      </c>
      <c r="J2178" s="208">
        <v>99.87</v>
      </c>
      <c r="K2178" s="208">
        <v>13.4834</v>
      </c>
      <c r="L2178" s="208">
        <v>11.593</v>
      </c>
      <c r="M2178" s="208">
        <v>12.741899999999999</v>
      </c>
    </row>
    <row r="2179" spans="1:13" x14ac:dyDescent="0.25">
      <c r="A2179" s="280">
        <v>45016</v>
      </c>
      <c r="B2179" s="102">
        <v>18</v>
      </c>
      <c r="C2179" s="208">
        <v>252.10589999999999</v>
      </c>
      <c r="D2179" s="208">
        <v>42.558500000000002</v>
      </c>
      <c r="E2179" s="208">
        <v>0.75529999999999997</v>
      </c>
      <c r="F2179" s="208">
        <v>2.4592000000000001</v>
      </c>
      <c r="G2179" s="208">
        <v>7.4977999999999998</v>
      </c>
      <c r="H2179" s="208">
        <v>43.169699999999999</v>
      </c>
      <c r="I2179" s="208">
        <v>15.8714</v>
      </c>
      <c r="J2179" s="208">
        <v>101.1802</v>
      </c>
      <c r="K2179" s="208">
        <v>14.097099999999999</v>
      </c>
      <c r="L2179" s="208">
        <v>12.0785</v>
      </c>
      <c r="M2179" s="208">
        <v>12.4382</v>
      </c>
    </row>
    <row r="2180" spans="1:13" x14ac:dyDescent="0.25">
      <c r="A2180" s="280">
        <v>45016</v>
      </c>
      <c r="B2180" s="102">
        <v>19</v>
      </c>
      <c r="C2180" s="208">
        <v>259.77620000000002</v>
      </c>
      <c r="D2180" s="208">
        <v>43.976500000000001</v>
      </c>
      <c r="E2180" s="208">
        <v>0.81189999999999996</v>
      </c>
      <c r="F2180" s="208">
        <v>2.7511999999999999</v>
      </c>
      <c r="G2180" s="208">
        <v>8.3953000000000007</v>
      </c>
      <c r="H2180" s="208">
        <v>44.775300000000001</v>
      </c>
      <c r="I2180" s="208">
        <v>16.313500000000001</v>
      </c>
      <c r="J2180" s="208">
        <v>100.4877</v>
      </c>
      <c r="K2180" s="208">
        <v>16.2636</v>
      </c>
      <c r="L2180" s="208">
        <v>13.704599999999999</v>
      </c>
      <c r="M2180" s="208">
        <v>12.2966</v>
      </c>
    </row>
    <row r="2181" spans="1:13" x14ac:dyDescent="0.25">
      <c r="A2181" s="280">
        <v>45016</v>
      </c>
      <c r="B2181" s="102">
        <v>20</v>
      </c>
      <c r="C2181" s="208">
        <v>270.21699999999998</v>
      </c>
      <c r="D2181" s="208">
        <v>46.1036</v>
      </c>
      <c r="E2181" s="208">
        <v>0.871</v>
      </c>
      <c r="F2181" s="208">
        <v>3.4342000000000001</v>
      </c>
      <c r="G2181" s="208">
        <v>9.6130999999999993</v>
      </c>
      <c r="H2181" s="208">
        <v>47.582599999999999</v>
      </c>
      <c r="I2181" s="208">
        <v>17.4543</v>
      </c>
      <c r="J2181" s="208">
        <v>101.2171</v>
      </c>
      <c r="K2181" s="208">
        <v>17.858799999999999</v>
      </c>
      <c r="L2181" s="208">
        <v>13.2674</v>
      </c>
      <c r="M2181" s="208">
        <v>12.8149</v>
      </c>
    </row>
    <row r="2182" spans="1:13" x14ac:dyDescent="0.25">
      <c r="A2182" s="280">
        <v>45016</v>
      </c>
      <c r="B2182" s="102">
        <v>21</v>
      </c>
      <c r="C2182" s="208">
        <v>273.93029999999999</v>
      </c>
      <c r="D2182" s="208">
        <v>47.084200000000003</v>
      </c>
      <c r="E2182" s="208">
        <v>0.89159999999999995</v>
      </c>
      <c r="F2182" s="208">
        <v>3.5413000000000001</v>
      </c>
      <c r="G2182" s="208">
        <v>9.8460000000000001</v>
      </c>
      <c r="H2182" s="208">
        <v>48.168700000000001</v>
      </c>
      <c r="I2182" s="208">
        <v>18.046600000000002</v>
      </c>
      <c r="J2182" s="208">
        <v>101.61320000000001</v>
      </c>
      <c r="K2182" s="208">
        <v>18.184899999999999</v>
      </c>
      <c r="L2182" s="208">
        <v>13.5344</v>
      </c>
      <c r="M2182" s="208">
        <v>13.019399999999999</v>
      </c>
    </row>
    <row r="2183" spans="1:13" x14ac:dyDescent="0.25">
      <c r="A2183" s="280">
        <v>45016</v>
      </c>
      <c r="B2183" s="102">
        <v>22</v>
      </c>
      <c r="C2183" s="208">
        <v>265.28210000000001</v>
      </c>
      <c r="D2183" s="208">
        <v>46.037799999999997</v>
      </c>
      <c r="E2183" s="208">
        <v>0.85099999999999998</v>
      </c>
      <c r="F2183" s="208">
        <v>3.3841000000000001</v>
      </c>
      <c r="G2183" s="208">
        <v>9.4228000000000005</v>
      </c>
      <c r="H2183" s="208">
        <v>45.737099999999998</v>
      </c>
      <c r="I2183" s="208">
        <v>17.3322</v>
      </c>
      <c r="J2183" s="208">
        <v>98.7654</v>
      </c>
      <c r="K2183" s="208">
        <v>17.904599999999999</v>
      </c>
      <c r="L2183" s="208">
        <v>13.670400000000001</v>
      </c>
      <c r="M2183" s="208">
        <v>12.1767</v>
      </c>
    </row>
    <row r="2184" spans="1:13" x14ac:dyDescent="0.25">
      <c r="A2184" s="280">
        <v>45016</v>
      </c>
      <c r="B2184" s="102">
        <v>23</v>
      </c>
      <c r="C2184" s="208">
        <v>251.43690000000001</v>
      </c>
      <c r="D2184" s="208">
        <v>43.685099999999998</v>
      </c>
      <c r="E2184" s="208">
        <v>0.81879999999999997</v>
      </c>
      <c r="F2184" s="208">
        <v>3.1768999999999998</v>
      </c>
      <c r="G2184" s="208">
        <v>8.7672000000000008</v>
      </c>
      <c r="H2184" s="208">
        <v>42.217100000000002</v>
      </c>
      <c r="I2184" s="208">
        <v>16.175699999999999</v>
      </c>
      <c r="J2184" s="208">
        <v>94.432599999999994</v>
      </c>
      <c r="K2184" s="208">
        <v>16.972799999999999</v>
      </c>
      <c r="L2184" s="208">
        <v>13.8065</v>
      </c>
      <c r="M2184" s="208">
        <v>11.3842</v>
      </c>
    </row>
    <row r="2185" spans="1:13" x14ac:dyDescent="0.25">
      <c r="A2185" s="280">
        <v>45016</v>
      </c>
      <c r="B2185" s="102">
        <v>24</v>
      </c>
      <c r="C2185" s="208">
        <v>237.4186</v>
      </c>
      <c r="D2185" s="208">
        <v>40.986699999999999</v>
      </c>
      <c r="E2185" s="208">
        <v>0.75939999999999996</v>
      </c>
      <c r="F2185" s="208">
        <v>2.9430000000000001</v>
      </c>
      <c r="G2185" s="208">
        <v>8.0137999999999998</v>
      </c>
      <c r="H2185" s="208">
        <v>39.102699999999999</v>
      </c>
      <c r="I2185" s="208">
        <v>15.0954</v>
      </c>
      <c r="J2185" s="208">
        <v>89.6999</v>
      </c>
      <c r="K2185" s="208">
        <v>16.186800000000002</v>
      </c>
      <c r="L2185" s="208">
        <v>13.8085</v>
      </c>
      <c r="M2185" s="208">
        <v>10.8224</v>
      </c>
    </row>
    <row r="2186" spans="1:13" x14ac:dyDescent="0.25">
      <c r="A2186" s="280">
        <v>45017</v>
      </c>
      <c r="B2186" s="102">
        <v>1</v>
      </c>
      <c r="C2186" s="208">
        <v>225.10910000000001</v>
      </c>
      <c r="D2186" s="208">
        <v>37.880299999999998</v>
      </c>
      <c r="E2186" s="208">
        <v>0.73499999999999999</v>
      </c>
      <c r="F2186" s="208">
        <v>2.7433000000000001</v>
      </c>
      <c r="G2186" s="208">
        <v>7.6516999999999999</v>
      </c>
      <c r="H2186" s="208">
        <v>35.928199999999997</v>
      </c>
      <c r="I2186" s="208">
        <v>14.0212</v>
      </c>
      <c r="J2186" s="208">
        <v>86.132599999999996</v>
      </c>
      <c r="K2186" s="208">
        <v>15.8048</v>
      </c>
      <c r="L2186" s="208">
        <v>14.1149</v>
      </c>
      <c r="M2186" s="208">
        <v>10.097099999999999</v>
      </c>
    </row>
    <row r="2187" spans="1:13" x14ac:dyDescent="0.25">
      <c r="A2187" s="280">
        <v>45017</v>
      </c>
      <c r="B2187" s="102">
        <v>2</v>
      </c>
      <c r="C2187" s="208">
        <v>217.9659</v>
      </c>
      <c r="D2187" s="208">
        <v>35.971499999999999</v>
      </c>
      <c r="E2187" s="208">
        <v>0.71189999999999998</v>
      </c>
      <c r="F2187" s="208">
        <v>2.5901000000000001</v>
      </c>
      <c r="G2187" s="208">
        <v>7.3811</v>
      </c>
      <c r="H2187" s="208">
        <v>34.488500000000002</v>
      </c>
      <c r="I2187" s="208">
        <v>13.4384</v>
      </c>
      <c r="J2187" s="208">
        <v>83.424999999999997</v>
      </c>
      <c r="K2187" s="208">
        <v>15.7188</v>
      </c>
      <c r="L2187" s="208">
        <v>14.4893</v>
      </c>
      <c r="M2187" s="208">
        <v>9.7513000000000005</v>
      </c>
    </row>
    <row r="2188" spans="1:13" x14ac:dyDescent="0.25">
      <c r="A2188" s="280">
        <v>45017</v>
      </c>
      <c r="B2188" s="102">
        <v>3</v>
      </c>
      <c r="C2188" s="208">
        <v>213.7687</v>
      </c>
      <c r="D2188" s="208">
        <v>35.007800000000003</v>
      </c>
      <c r="E2188" s="208">
        <v>0.67649999999999999</v>
      </c>
      <c r="F2188" s="208">
        <v>2.5295999999999998</v>
      </c>
      <c r="G2188" s="208">
        <v>7.2766999999999999</v>
      </c>
      <c r="H2188" s="208">
        <v>33.6066</v>
      </c>
      <c r="I2188" s="208">
        <v>13.0419</v>
      </c>
      <c r="J2188" s="208">
        <v>82.2149</v>
      </c>
      <c r="K2188" s="208">
        <v>15.820600000000001</v>
      </c>
      <c r="L2188" s="208">
        <v>13.921099999999999</v>
      </c>
      <c r="M2188" s="208">
        <v>9.673</v>
      </c>
    </row>
    <row r="2189" spans="1:13" x14ac:dyDescent="0.25">
      <c r="A2189" s="280">
        <v>45017</v>
      </c>
      <c r="B2189" s="102">
        <v>4</v>
      </c>
      <c r="C2189" s="208">
        <v>211.70429999999999</v>
      </c>
      <c r="D2189" s="208">
        <v>34.162199999999999</v>
      </c>
      <c r="E2189" s="208">
        <v>0.67379999999999995</v>
      </c>
      <c r="F2189" s="208">
        <v>2.5310000000000001</v>
      </c>
      <c r="G2189" s="208">
        <v>7.4036</v>
      </c>
      <c r="H2189" s="208">
        <v>33.3063</v>
      </c>
      <c r="I2189" s="208">
        <v>12.898099999999999</v>
      </c>
      <c r="J2189" s="208">
        <v>81.702399999999997</v>
      </c>
      <c r="K2189" s="208">
        <v>16.061299999999999</v>
      </c>
      <c r="L2189" s="208">
        <v>13.239599999999999</v>
      </c>
      <c r="M2189" s="208">
        <v>9.7260000000000009</v>
      </c>
    </row>
    <row r="2190" spans="1:13" x14ac:dyDescent="0.25">
      <c r="A2190" s="280">
        <v>45017</v>
      </c>
      <c r="B2190" s="102">
        <v>5</v>
      </c>
      <c r="C2190" s="208">
        <v>214.44450000000001</v>
      </c>
      <c r="D2190" s="208">
        <v>34.383299999999998</v>
      </c>
      <c r="E2190" s="208">
        <v>0.67769999999999997</v>
      </c>
      <c r="F2190" s="208">
        <v>2.6295000000000002</v>
      </c>
      <c r="G2190" s="208">
        <v>7.5263999999999998</v>
      </c>
      <c r="H2190" s="208">
        <v>33.717700000000001</v>
      </c>
      <c r="I2190" s="208">
        <v>13.0525</v>
      </c>
      <c r="J2190" s="208">
        <v>82.3339</v>
      </c>
      <c r="K2190" s="208">
        <v>16.5868</v>
      </c>
      <c r="L2190" s="208">
        <v>13.766299999999999</v>
      </c>
      <c r="M2190" s="208">
        <v>9.7704000000000004</v>
      </c>
    </row>
    <row r="2191" spans="1:13" x14ac:dyDescent="0.25">
      <c r="A2191" s="280">
        <v>45017</v>
      </c>
      <c r="B2191" s="102">
        <v>6</v>
      </c>
      <c r="C2191" s="208">
        <v>220.89660000000001</v>
      </c>
      <c r="D2191" s="208">
        <v>35.537700000000001</v>
      </c>
      <c r="E2191" s="208">
        <v>0.67910000000000004</v>
      </c>
      <c r="F2191" s="208">
        <v>2.7543000000000002</v>
      </c>
      <c r="G2191" s="208">
        <v>7.8464</v>
      </c>
      <c r="H2191" s="208">
        <v>35.006999999999998</v>
      </c>
      <c r="I2191" s="208">
        <v>13.577999999999999</v>
      </c>
      <c r="J2191" s="208">
        <v>84.106200000000001</v>
      </c>
      <c r="K2191" s="208">
        <v>17.1587</v>
      </c>
      <c r="L2191" s="208">
        <v>14.119300000000001</v>
      </c>
      <c r="M2191" s="208">
        <v>10.1099</v>
      </c>
    </row>
    <row r="2192" spans="1:13" x14ac:dyDescent="0.25">
      <c r="A2192" s="280">
        <v>45017</v>
      </c>
      <c r="B2192" s="102">
        <v>7</v>
      </c>
      <c r="C2192" s="208">
        <v>231.33770000000001</v>
      </c>
      <c r="D2192" s="208">
        <v>37.700899999999997</v>
      </c>
      <c r="E2192" s="208">
        <v>0.72850000000000004</v>
      </c>
      <c r="F2192" s="208">
        <v>2.9864999999999999</v>
      </c>
      <c r="G2192" s="208">
        <v>8.4567999999999994</v>
      </c>
      <c r="H2192" s="208">
        <v>36.787599999999998</v>
      </c>
      <c r="I2192" s="208">
        <v>14.282999999999999</v>
      </c>
      <c r="J2192" s="208">
        <v>87.270799999999994</v>
      </c>
      <c r="K2192" s="208">
        <v>18.334700000000002</v>
      </c>
      <c r="L2192" s="208">
        <v>14.085800000000001</v>
      </c>
      <c r="M2192" s="208">
        <v>10.703099999999999</v>
      </c>
    </row>
    <row r="2193" spans="1:13" x14ac:dyDescent="0.25">
      <c r="A2193" s="280">
        <v>45017</v>
      </c>
      <c r="B2193" s="102">
        <v>8</v>
      </c>
      <c r="C2193" s="208">
        <v>237.4828</v>
      </c>
      <c r="D2193" s="208">
        <v>40.167999999999999</v>
      </c>
      <c r="E2193" s="208">
        <v>0.78339999999999999</v>
      </c>
      <c r="F2193" s="208">
        <v>3.1553</v>
      </c>
      <c r="G2193" s="208">
        <v>8.7706</v>
      </c>
      <c r="H2193" s="208">
        <v>36.622999999999998</v>
      </c>
      <c r="I2193" s="208">
        <v>14.7484</v>
      </c>
      <c r="J2193" s="208">
        <v>89.814499999999995</v>
      </c>
      <c r="K2193" s="208">
        <v>19.476199999999999</v>
      </c>
      <c r="L2193" s="208">
        <v>12.7188</v>
      </c>
      <c r="M2193" s="208">
        <v>11.224600000000001</v>
      </c>
    </row>
    <row r="2194" spans="1:13" x14ac:dyDescent="0.25">
      <c r="A2194" s="280">
        <v>45017</v>
      </c>
      <c r="B2194" s="102">
        <v>9</v>
      </c>
      <c r="C2194" s="208">
        <v>239.9117</v>
      </c>
      <c r="D2194" s="208">
        <v>41.714500000000001</v>
      </c>
      <c r="E2194" s="208">
        <v>0.80320000000000003</v>
      </c>
      <c r="F2194" s="208">
        <v>3.1804999999999999</v>
      </c>
      <c r="G2194" s="208">
        <v>8.4068000000000005</v>
      </c>
      <c r="H2194" s="208">
        <v>37.529299999999999</v>
      </c>
      <c r="I2194" s="208">
        <v>15.1122</v>
      </c>
      <c r="J2194" s="208">
        <v>89.864199999999997</v>
      </c>
      <c r="K2194" s="208">
        <v>18.917899999999999</v>
      </c>
      <c r="L2194" s="208">
        <v>12.5304</v>
      </c>
      <c r="M2194" s="208">
        <v>11.8527</v>
      </c>
    </row>
    <row r="2195" spans="1:13" x14ac:dyDescent="0.25">
      <c r="A2195" s="280">
        <v>45017</v>
      </c>
      <c r="B2195" s="102">
        <v>10</v>
      </c>
      <c r="C2195" s="208">
        <v>235.9041</v>
      </c>
      <c r="D2195" s="208">
        <v>41.5351</v>
      </c>
      <c r="E2195" s="208">
        <v>0.83330000000000004</v>
      </c>
      <c r="F2195" s="208">
        <v>3.3719000000000001</v>
      </c>
      <c r="G2195" s="208">
        <v>7.3501000000000003</v>
      </c>
      <c r="H2195" s="208">
        <v>36.871099999999998</v>
      </c>
      <c r="I2195" s="208">
        <v>15.194699999999999</v>
      </c>
      <c r="J2195" s="208">
        <v>88.897499999999994</v>
      </c>
      <c r="K2195" s="208">
        <v>16.983499999999999</v>
      </c>
      <c r="L2195" s="208">
        <v>12.4894</v>
      </c>
      <c r="M2195" s="208">
        <v>12.3775</v>
      </c>
    </row>
    <row r="2196" spans="1:13" x14ac:dyDescent="0.25">
      <c r="A2196" s="280">
        <v>45017</v>
      </c>
      <c r="B2196" s="102">
        <v>11</v>
      </c>
      <c r="C2196" s="208">
        <v>229.44049999999999</v>
      </c>
      <c r="D2196" s="208">
        <v>40.3628</v>
      </c>
      <c r="E2196" s="208">
        <v>0.78890000000000005</v>
      </c>
      <c r="F2196" s="208">
        <v>2.6861000000000002</v>
      </c>
      <c r="G2196" s="208">
        <v>7.0225999999999997</v>
      </c>
      <c r="H2196" s="208">
        <v>35.131599999999999</v>
      </c>
      <c r="I2196" s="208">
        <v>15.0236</v>
      </c>
      <c r="J2196" s="208">
        <v>87.233500000000006</v>
      </c>
      <c r="K2196" s="208">
        <v>16.2226</v>
      </c>
      <c r="L2196" s="208">
        <v>12.4297</v>
      </c>
      <c r="M2196" s="208">
        <v>12.539099999999999</v>
      </c>
    </row>
    <row r="2197" spans="1:13" x14ac:dyDescent="0.25">
      <c r="A2197" s="280">
        <v>45017</v>
      </c>
      <c r="B2197" s="102">
        <v>12</v>
      </c>
      <c r="C2197" s="208">
        <v>222.26929999999999</v>
      </c>
      <c r="D2197" s="208">
        <v>38.9833</v>
      </c>
      <c r="E2197" s="208">
        <v>0.77200000000000002</v>
      </c>
      <c r="F2197" s="208">
        <v>2.7046000000000001</v>
      </c>
      <c r="G2197" s="208">
        <v>6.8916000000000004</v>
      </c>
      <c r="H2197" s="208">
        <v>33.407600000000002</v>
      </c>
      <c r="I2197" s="208">
        <v>14.890599999999999</v>
      </c>
      <c r="J2197" s="208">
        <v>85.226600000000005</v>
      </c>
      <c r="K2197" s="208">
        <v>15.214399999999999</v>
      </c>
      <c r="L2197" s="208">
        <v>12.1454</v>
      </c>
      <c r="M2197" s="208">
        <v>12.033200000000001</v>
      </c>
    </row>
    <row r="2198" spans="1:13" x14ac:dyDescent="0.25">
      <c r="A2198" s="280">
        <v>45017</v>
      </c>
      <c r="B2198" s="102">
        <v>13</v>
      </c>
      <c r="C2198" s="208">
        <v>217.67169999999999</v>
      </c>
      <c r="D2198" s="208">
        <v>37.491100000000003</v>
      </c>
      <c r="E2198" s="208">
        <v>0.72470000000000001</v>
      </c>
      <c r="F2198" s="208">
        <v>2.4028</v>
      </c>
      <c r="G2198" s="208">
        <v>7.3428000000000004</v>
      </c>
      <c r="H2198" s="208">
        <v>32.4619</v>
      </c>
      <c r="I2198" s="208">
        <v>14.931100000000001</v>
      </c>
      <c r="J2198" s="208">
        <v>84.599400000000003</v>
      </c>
      <c r="K2198" s="208">
        <v>14.8283</v>
      </c>
      <c r="L2198" s="208">
        <v>11.196999999999999</v>
      </c>
      <c r="M2198" s="208">
        <v>11.692600000000001</v>
      </c>
    </row>
    <row r="2199" spans="1:13" x14ac:dyDescent="0.25">
      <c r="A2199" s="280">
        <v>45017</v>
      </c>
      <c r="B2199" s="102">
        <v>14</v>
      </c>
      <c r="C2199" s="208">
        <v>213.87469999999999</v>
      </c>
      <c r="D2199" s="208">
        <v>36.392099999999999</v>
      </c>
      <c r="E2199" s="208">
        <v>0.65600000000000003</v>
      </c>
      <c r="F2199" s="208">
        <v>2.1107</v>
      </c>
      <c r="G2199" s="208">
        <v>7.1630000000000003</v>
      </c>
      <c r="H2199" s="208">
        <v>31.5791</v>
      </c>
      <c r="I2199" s="208">
        <v>14.997199999999999</v>
      </c>
      <c r="J2199" s="208">
        <v>83.6173</v>
      </c>
      <c r="K2199" s="208">
        <v>14.257099999999999</v>
      </c>
      <c r="L2199" s="208">
        <v>11.4918</v>
      </c>
      <c r="M2199" s="208">
        <v>11.6104</v>
      </c>
    </row>
    <row r="2200" spans="1:13" x14ac:dyDescent="0.25">
      <c r="A2200" s="280">
        <v>45017</v>
      </c>
      <c r="B2200" s="102">
        <v>15</v>
      </c>
      <c r="C2200" s="208">
        <v>211.36680000000001</v>
      </c>
      <c r="D2200" s="208">
        <v>35.549500000000002</v>
      </c>
      <c r="E2200" s="208">
        <v>0.72509999999999997</v>
      </c>
      <c r="F2200" s="208">
        <v>2.2692999999999999</v>
      </c>
      <c r="G2200" s="208">
        <v>6.9416000000000002</v>
      </c>
      <c r="H2200" s="208">
        <v>31.0566</v>
      </c>
      <c r="I2200" s="208">
        <v>14.634499999999999</v>
      </c>
      <c r="J2200" s="208">
        <v>82.999499999999998</v>
      </c>
      <c r="K2200" s="208">
        <v>14.0497</v>
      </c>
      <c r="L2200" s="208">
        <v>11.6419</v>
      </c>
      <c r="M2200" s="208">
        <v>11.4991</v>
      </c>
    </row>
    <row r="2201" spans="1:13" x14ac:dyDescent="0.25">
      <c r="A2201" s="280">
        <v>45017</v>
      </c>
      <c r="B2201" s="102">
        <v>16</v>
      </c>
      <c r="C2201" s="208">
        <v>211.92920000000001</v>
      </c>
      <c r="D2201" s="208">
        <v>35.926000000000002</v>
      </c>
      <c r="E2201" s="208">
        <v>0.66859999999999997</v>
      </c>
      <c r="F2201" s="208">
        <v>2.2031000000000001</v>
      </c>
      <c r="G2201" s="208">
        <v>5.8804999999999996</v>
      </c>
      <c r="H2201" s="208">
        <v>31.6526</v>
      </c>
      <c r="I2201" s="208">
        <v>14.461</v>
      </c>
      <c r="J2201" s="208">
        <v>83.401200000000003</v>
      </c>
      <c r="K2201" s="208">
        <v>14.5975</v>
      </c>
      <c r="L2201" s="208">
        <v>11.652100000000001</v>
      </c>
      <c r="M2201" s="208">
        <v>11.486599999999999</v>
      </c>
    </row>
    <row r="2202" spans="1:13" x14ac:dyDescent="0.25">
      <c r="A2202" s="280">
        <v>45017</v>
      </c>
      <c r="B2202" s="102">
        <v>17</v>
      </c>
      <c r="C2202" s="208">
        <v>218.1626</v>
      </c>
      <c r="D2202" s="208">
        <v>37.043799999999997</v>
      </c>
      <c r="E2202" s="208">
        <v>0.68569999999999998</v>
      </c>
      <c r="F2202" s="208">
        <v>2.3666999999999998</v>
      </c>
      <c r="G2202" s="208">
        <v>6.0237999999999996</v>
      </c>
      <c r="H2202" s="208">
        <v>33.269599999999997</v>
      </c>
      <c r="I2202" s="208">
        <v>14.5951</v>
      </c>
      <c r="J2202" s="208">
        <v>85.7654</v>
      </c>
      <c r="K2202" s="208">
        <v>15.018800000000001</v>
      </c>
      <c r="L2202" s="208">
        <v>12.026400000000001</v>
      </c>
      <c r="M2202" s="208">
        <v>11.3673</v>
      </c>
    </row>
    <row r="2203" spans="1:13" x14ac:dyDescent="0.25">
      <c r="A2203" s="280">
        <v>45017</v>
      </c>
      <c r="B2203" s="102">
        <v>18</v>
      </c>
      <c r="C2203" s="208">
        <v>228.55359999999999</v>
      </c>
      <c r="D2203" s="208">
        <v>39.314799999999998</v>
      </c>
      <c r="E2203" s="208">
        <v>0.74490000000000001</v>
      </c>
      <c r="F2203" s="208">
        <v>2.5087000000000002</v>
      </c>
      <c r="G2203" s="208">
        <v>7.2801999999999998</v>
      </c>
      <c r="H2203" s="208">
        <v>35.426200000000001</v>
      </c>
      <c r="I2203" s="208">
        <v>14.9255</v>
      </c>
      <c r="J2203" s="208">
        <v>88.905900000000003</v>
      </c>
      <c r="K2203" s="208">
        <v>16.032599999999999</v>
      </c>
      <c r="L2203" s="208">
        <v>11.954700000000001</v>
      </c>
      <c r="M2203" s="208">
        <v>11.460100000000001</v>
      </c>
    </row>
    <row r="2204" spans="1:13" x14ac:dyDescent="0.25">
      <c r="A2204" s="280">
        <v>45017</v>
      </c>
      <c r="B2204" s="102">
        <v>19</v>
      </c>
      <c r="C2204" s="208">
        <v>239.94630000000001</v>
      </c>
      <c r="D2204" s="208">
        <v>41.722900000000003</v>
      </c>
      <c r="E2204" s="208">
        <v>0.78480000000000005</v>
      </c>
      <c r="F2204" s="208">
        <v>2.6916000000000002</v>
      </c>
      <c r="G2204" s="208">
        <v>8.6085999999999991</v>
      </c>
      <c r="H2204" s="208">
        <v>37.852499999999999</v>
      </c>
      <c r="I2204" s="208">
        <v>15.5275</v>
      </c>
      <c r="J2204" s="208">
        <v>91.809899999999999</v>
      </c>
      <c r="K2204" s="208">
        <v>16.705400000000001</v>
      </c>
      <c r="L2204" s="208">
        <v>12.517099999999999</v>
      </c>
      <c r="M2204" s="208">
        <v>11.726000000000001</v>
      </c>
    </row>
    <row r="2205" spans="1:13" x14ac:dyDescent="0.25">
      <c r="A2205" s="280">
        <v>45017</v>
      </c>
      <c r="B2205" s="102">
        <v>20</v>
      </c>
      <c r="C2205" s="208">
        <v>251.68049999999999</v>
      </c>
      <c r="D2205" s="208">
        <v>43.937100000000001</v>
      </c>
      <c r="E2205" s="208">
        <v>0.84470000000000001</v>
      </c>
      <c r="F2205" s="208">
        <v>3.3208000000000002</v>
      </c>
      <c r="G2205" s="208">
        <v>9.1978000000000009</v>
      </c>
      <c r="H2205" s="208">
        <v>40.281300000000002</v>
      </c>
      <c r="I2205" s="208">
        <v>16.734300000000001</v>
      </c>
      <c r="J2205" s="208">
        <v>94.075999999999993</v>
      </c>
      <c r="K2205" s="208">
        <v>17.593</v>
      </c>
      <c r="L2205" s="208">
        <v>13.7906</v>
      </c>
      <c r="M2205" s="208">
        <v>11.9049</v>
      </c>
    </row>
    <row r="2206" spans="1:13" x14ac:dyDescent="0.25">
      <c r="A2206" s="280">
        <v>45017</v>
      </c>
      <c r="B2206" s="102">
        <v>21</v>
      </c>
      <c r="C2206" s="208">
        <v>256.43040000000002</v>
      </c>
      <c r="D2206" s="208">
        <v>45.136400000000002</v>
      </c>
      <c r="E2206" s="208">
        <v>0.86</v>
      </c>
      <c r="F2206" s="208">
        <v>3.4186000000000001</v>
      </c>
      <c r="G2206" s="208">
        <v>9.2310999999999996</v>
      </c>
      <c r="H2206" s="208">
        <v>41.340600000000002</v>
      </c>
      <c r="I2206" s="208">
        <v>17.4419</v>
      </c>
      <c r="J2206" s="208">
        <v>94.542900000000003</v>
      </c>
      <c r="K2206" s="208">
        <v>17.864599999999999</v>
      </c>
      <c r="L2206" s="208">
        <v>14.534000000000001</v>
      </c>
      <c r="M2206" s="208">
        <v>12.0603</v>
      </c>
    </row>
    <row r="2207" spans="1:13" x14ac:dyDescent="0.25">
      <c r="A2207" s="280">
        <v>45017</v>
      </c>
      <c r="B2207" s="102">
        <v>22</v>
      </c>
      <c r="C2207" s="208">
        <v>249.53380000000001</v>
      </c>
      <c r="D2207" s="208">
        <v>44.4176</v>
      </c>
      <c r="E2207" s="208">
        <v>0.84409999999999996</v>
      </c>
      <c r="F2207" s="208">
        <v>3.2675999999999998</v>
      </c>
      <c r="G2207" s="208">
        <v>8.8188999999999993</v>
      </c>
      <c r="H2207" s="208">
        <v>39.424700000000001</v>
      </c>
      <c r="I2207" s="208">
        <v>16.914899999999999</v>
      </c>
      <c r="J2207" s="208">
        <v>92.6858</v>
      </c>
      <c r="K2207" s="208">
        <v>17.357299999999999</v>
      </c>
      <c r="L2207" s="208">
        <v>14.5479</v>
      </c>
      <c r="M2207" s="208">
        <v>11.255000000000001</v>
      </c>
    </row>
    <row r="2208" spans="1:13" x14ac:dyDescent="0.25">
      <c r="A2208" s="280">
        <v>45017</v>
      </c>
      <c r="B2208" s="102">
        <v>23</v>
      </c>
      <c r="C2208" s="208">
        <v>235.50530000000001</v>
      </c>
      <c r="D2208" s="208">
        <v>41.579099999999997</v>
      </c>
      <c r="E2208" s="208">
        <v>0.7923</v>
      </c>
      <c r="F2208" s="208">
        <v>3.0577999999999999</v>
      </c>
      <c r="G2208" s="208">
        <v>8.2495999999999992</v>
      </c>
      <c r="H2208" s="208">
        <v>36.756</v>
      </c>
      <c r="I2208" s="208">
        <v>15.806900000000001</v>
      </c>
      <c r="J2208" s="208">
        <v>88.562100000000001</v>
      </c>
      <c r="K2208" s="208">
        <v>16.345400000000001</v>
      </c>
      <c r="L2208" s="208">
        <v>13.9062</v>
      </c>
      <c r="M2208" s="208">
        <v>10.4499</v>
      </c>
    </row>
    <row r="2209" spans="1:13" x14ac:dyDescent="0.25">
      <c r="A2209" s="280">
        <v>45017</v>
      </c>
      <c r="B2209" s="102">
        <v>24</v>
      </c>
      <c r="C2209" s="208">
        <v>222.95869999999999</v>
      </c>
      <c r="D2209" s="208">
        <v>38.569499999999998</v>
      </c>
      <c r="E2209" s="208">
        <v>0.73429999999999995</v>
      </c>
      <c r="F2209" s="208">
        <v>2.8087</v>
      </c>
      <c r="G2209" s="208">
        <v>7.5826000000000002</v>
      </c>
      <c r="H2209" s="208">
        <v>33.909799999999997</v>
      </c>
      <c r="I2209" s="208">
        <v>14.7447</v>
      </c>
      <c r="J2209" s="208">
        <v>85.338999999999999</v>
      </c>
      <c r="K2209" s="208">
        <v>15.432700000000001</v>
      </c>
      <c r="L2209" s="208">
        <v>14.0909</v>
      </c>
      <c r="M2209" s="208">
        <v>9.7464999999999993</v>
      </c>
    </row>
    <row r="2210" spans="1:13" x14ac:dyDescent="0.25">
      <c r="A2210" s="280">
        <v>45018</v>
      </c>
      <c r="B2210" s="102">
        <v>1</v>
      </c>
      <c r="C2210" s="208">
        <v>211.1756</v>
      </c>
      <c r="D2210" s="208">
        <v>36.222200000000001</v>
      </c>
      <c r="E2210" s="208">
        <v>0.69889999999999997</v>
      </c>
      <c r="F2210" s="208">
        <v>2.6385000000000001</v>
      </c>
      <c r="G2210" s="208">
        <v>7.2580999999999998</v>
      </c>
      <c r="H2210" s="208">
        <v>31.8736</v>
      </c>
      <c r="I2210" s="208">
        <v>13.751899999999999</v>
      </c>
      <c r="J2210" s="208">
        <v>82.350800000000007</v>
      </c>
      <c r="K2210" s="208">
        <v>14.9702</v>
      </c>
      <c r="L2210" s="208">
        <v>12.189</v>
      </c>
      <c r="M2210" s="208">
        <v>9.2224000000000004</v>
      </c>
    </row>
    <row r="2211" spans="1:13" x14ac:dyDescent="0.25">
      <c r="A2211" s="280">
        <v>45018</v>
      </c>
      <c r="B2211" s="102">
        <v>2</v>
      </c>
      <c r="C2211" s="208">
        <v>203.40309999999999</v>
      </c>
      <c r="D2211" s="208">
        <v>34.360599999999998</v>
      </c>
      <c r="E2211" s="208">
        <v>0.65229999999999999</v>
      </c>
      <c r="F2211" s="208">
        <v>2.5276999999999998</v>
      </c>
      <c r="G2211" s="208">
        <v>7.0805999999999996</v>
      </c>
      <c r="H2211" s="208">
        <v>30.2636</v>
      </c>
      <c r="I2211" s="208">
        <v>13.1693</v>
      </c>
      <c r="J2211" s="208">
        <v>79.893299999999996</v>
      </c>
      <c r="K2211" s="208">
        <v>14.801399999999999</v>
      </c>
      <c r="L2211" s="208">
        <v>11.736499999999999</v>
      </c>
      <c r="M2211" s="208">
        <v>8.9177999999999997</v>
      </c>
    </row>
    <row r="2212" spans="1:13" x14ac:dyDescent="0.25">
      <c r="A2212" s="280">
        <v>45018</v>
      </c>
      <c r="B2212" s="102">
        <v>3</v>
      </c>
      <c r="C2212" s="208">
        <v>199.15649999999999</v>
      </c>
      <c r="D2212" s="208">
        <v>32.908700000000003</v>
      </c>
      <c r="E2212" s="208">
        <v>0.65490000000000004</v>
      </c>
      <c r="F2212" s="208">
        <v>2.4546999999999999</v>
      </c>
      <c r="G2212" s="208">
        <v>6.9874999999999998</v>
      </c>
      <c r="H2212" s="208">
        <v>29.619700000000002</v>
      </c>
      <c r="I2212" s="208">
        <v>12.7584</v>
      </c>
      <c r="J2212" s="208">
        <v>78.547899999999998</v>
      </c>
      <c r="K2212" s="208">
        <v>14.8216</v>
      </c>
      <c r="L2212" s="208">
        <v>11.6183</v>
      </c>
      <c r="M2212" s="208">
        <v>8.7848000000000006</v>
      </c>
    </row>
    <row r="2213" spans="1:13" x14ac:dyDescent="0.25">
      <c r="A2213" s="280">
        <v>45018</v>
      </c>
      <c r="B2213" s="102">
        <v>4</v>
      </c>
      <c r="C2213" s="208">
        <v>196.10509999999999</v>
      </c>
      <c r="D2213" s="208">
        <v>32.278500000000001</v>
      </c>
      <c r="E2213" s="208">
        <v>0.64990000000000003</v>
      </c>
      <c r="F2213" s="208">
        <v>2.4542999999999999</v>
      </c>
      <c r="G2213" s="208">
        <v>6.9919000000000002</v>
      </c>
      <c r="H2213" s="208">
        <v>29.309699999999999</v>
      </c>
      <c r="I2213" s="208">
        <v>12.610900000000001</v>
      </c>
      <c r="J2213" s="208">
        <v>77.659400000000005</v>
      </c>
      <c r="K2213" s="208">
        <v>14.868</v>
      </c>
      <c r="L2213" s="208">
        <v>10.418900000000001</v>
      </c>
      <c r="M2213" s="208">
        <v>8.8635999999999999</v>
      </c>
    </row>
    <row r="2214" spans="1:13" x14ac:dyDescent="0.25">
      <c r="A2214" s="280">
        <v>45018</v>
      </c>
      <c r="B2214" s="102">
        <v>5</v>
      </c>
      <c r="C2214" s="208">
        <v>197.36429999999999</v>
      </c>
      <c r="D2214" s="208">
        <v>32.161900000000003</v>
      </c>
      <c r="E2214" s="208">
        <v>0.64680000000000004</v>
      </c>
      <c r="F2214" s="208">
        <v>2.5287999999999999</v>
      </c>
      <c r="G2214" s="208">
        <v>6.9542999999999999</v>
      </c>
      <c r="H2214" s="208">
        <v>29.723500000000001</v>
      </c>
      <c r="I2214" s="208">
        <v>12.6875</v>
      </c>
      <c r="J2214" s="208">
        <v>77.803399999999996</v>
      </c>
      <c r="K2214" s="208">
        <v>15.332000000000001</v>
      </c>
      <c r="L2214" s="208">
        <v>10.4443</v>
      </c>
      <c r="M2214" s="208">
        <v>9.0817999999999994</v>
      </c>
    </row>
    <row r="2215" spans="1:13" x14ac:dyDescent="0.25">
      <c r="A2215" s="280">
        <v>45018</v>
      </c>
      <c r="B2215" s="102">
        <v>6</v>
      </c>
      <c r="C2215" s="208">
        <v>201.90860000000001</v>
      </c>
      <c r="D2215" s="208">
        <v>32.811599999999999</v>
      </c>
      <c r="E2215" s="208">
        <v>0.66459999999999997</v>
      </c>
      <c r="F2215" s="208">
        <v>2.5922000000000001</v>
      </c>
      <c r="G2215" s="208">
        <v>7.149</v>
      </c>
      <c r="H2215" s="208">
        <v>30.6113</v>
      </c>
      <c r="I2215" s="208">
        <v>13.0572</v>
      </c>
      <c r="J2215" s="208">
        <v>79.074200000000005</v>
      </c>
      <c r="K2215" s="208">
        <v>15.863300000000001</v>
      </c>
      <c r="L2215" s="208">
        <v>10.513</v>
      </c>
      <c r="M2215" s="208">
        <v>9.5722000000000005</v>
      </c>
    </row>
    <row r="2216" spans="1:13" x14ac:dyDescent="0.25">
      <c r="A2216" s="280">
        <v>45018</v>
      </c>
      <c r="B2216" s="102">
        <v>7</v>
      </c>
      <c r="C2216" s="208">
        <v>210.26480000000001</v>
      </c>
      <c r="D2216" s="208">
        <v>34.4191</v>
      </c>
      <c r="E2216" s="208">
        <v>0.69899999999999995</v>
      </c>
      <c r="F2216" s="208">
        <v>2.7734000000000001</v>
      </c>
      <c r="G2216" s="208">
        <v>7.7426000000000004</v>
      </c>
      <c r="H2216" s="208">
        <v>32.029499999999999</v>
      </c>
      <c r="I2216" s="208">
        <v>13.5153</v>
      </c>
      <c r="J2216" s="208">
        <v>81.418499999999995</v>
      </c>
      <c r="K2216" s="208">
        <v>16.926100000000002</v>
      </c>
      <c r="L2216" s="208">
        <v>10.522399999999999</v>
      </c>
      <c r="M2216" s="208">
        <v>10.2189</v>
      </c>
    </row>
    <row r="2217" spans="1:13" x14ac:dyDescent="0.25">
      <c r="A2217" s="280">
        <v>45018</v>
      </c>
      <c r="B2217" s="102">
        <v>8</v>
      </c>
      <c r="C2217" s="208">
        <v>217.0367</v>
      </c>
      <c r="D2217" s="208">
        <v>36.703800000000001</v>
      </c>
      <c r="E2217" s="208">
        <v>0.73599999999999999</v>
      </c>
      <c r="F2217" s="208">
        <v>2.9487999999999999</v>
      </c>
      <c r="G2217" s="208">
        <v>8.0280000000000005</v>
      </c>
      <c r="H2217" s="208">
        <v>32.948799999999999</v>
      </c>
      <c r="I2217" s="208">
        <v>14.053900000000001</v>
      </c>
      <c r="J2217" s="208">
        <v>83.816599999999994</v>
      </c>
      <c r="K2217" s="208">
        <v>17.489999999999998</v>
      </c>
      <c r="L2217" s="208">
        <v>9.548</v>
      </c>
      <c r="M2217" s="208">
        <v>10.7628</v>
      </c>
    </row>
    <row r="2218" spans="1:13" x14ac:dyDescent="0.25">
      <c r="A2218" s="280">
        <v>45018</v>
      </c>
      <c r="B2218" s="102">
        <v>9</v>
      </c>
      <c r="C2218" s="208">
        <v>222.2731</v>
      </c>
      <c r="D2218" s="208">
        <v>37.8735</v>
      </c>
      <c r="E2218" s="208">
        <v>0.78790000000000004</v>
      </c>
      <c r="F2218" s="208">
        <v>3.3187000000000002</v>
      </c>
      <c r="G2218" s="208">
        <v>7.3925000000000001</v>
      </c>
      <c r="H2218" s="208">
        <v>33.472299999999997</v>
      </c>
      <c r="I2218" s="208">
        <v>14.6671</v>
      </c>
      <c r="J2218" s="208">
        <v>84.764300000000006</v>
      </c>
      <c r="K2218" s="208">
        <v>17.5642</v>
      </c>
      <c r="L2218" s="208">
        <v>11.567399999999999</v>
      </c>
      <c r="M2218" s="208">
        <v>10.8652</v>
      </c>
    </row>
    <row r="2219" spans="1:13" x14ac:dyDescent="0.25">
      <c r="A2219" s="280">
        <v>45018</v>
      </c>
      <c r="B2219" s="102">
        <v>10</v>
      </c>
      <c r="C2219" s="208">
        <v>221.47139999999999</v>
      </c>
      <c r="D2219" s="208">
        <v>38.141199999999998</v>
      </c>
      <c r="E2219" s="208">
        <v>0.79400000000000004</v>
      </c>
      <c r="F2219" s="208">
        <v>2.7094999999999998</v>
      </c>
      <c r="G2219" s="208">
        <v>6.0048000000000004</v>
      </c>
      <c r="H2219" s="208">
        <v>35.694400000000002</v>
      </c>
      <c r="I2219" s="208">
        <v>14.610300000000001</v>
      </c>
      <c r="J2219" s="208">
        <v>85.398600000000002</v>
      </c>
      <c r="K2219" s="208">
        <v>15.6595</v>
      </c>
      <c r="L2219" s="208">
        <v>11.865600000000001</v>
      </c>
      <c r="M2219" s="208">
        <v>10.593500000000001</v>
      </c>
    </row>
    <row r="2220" spans="1:13" x14ac:dyDescent="0.25">
      <c r="A2220" s="280">
        <v>45018</v>
      </c>
      <c r="B2220" s="102">
        <v>11</v>
      </c>
      <c r="C2220" s="208">
        <v>218.90289999999999</v>
      </c>
      <c r="D2220" s="208">
        <v>37.786799999999999</v>
      </c>
      <c r="E2220" s="208">
        <v>0.75429999999999997</v>
      </c>
      <c r="F2220" s="208">
        <v>2.6347</v>
      </c>
      <c r="G2220" s="208">
        <v>4.6227</v>
      </c>
      <c r="H2220" s="208">
        <v>34.212699999999998</v>
      </c>
      <c r="I2220" s="208">
        <v>14.5138</v>
      </c>
      <c r="J2220" s="208">
        <v>87.315100000000001</v>
      </c>
      <c r="K2220" s="208">
        <v>14.7744</v>
      </c>
      <c r="L2220" s="208">
        <v>11.7195</v>
      </c>
      <c r="M2220" s="208">
        <v>10.568899999999999</v>
      </c>
    </row>
    <row r="2221" spans="1:13" x14ac:dyDescent="0.25">
      <c r="A2221" s="280">
        <v>45018</v>
      </c>
      <c r="B2221" s="102">
        <v>12</v>
      </c>
      <c r="C2221" s="208">
        <v>214.32749999999999</v>
      </c>
      <c r="D2221" s="208">
        <v>37.646700000000003</v>
      </c>
      <c r="E2221" s="208">
        <v>0.75900000000000001</v>
      </c>
      <c r="F2221" s="208">
        <v>2.3614000000000002</v>
      </c>
      <c r="G2221" s="208">
        <v>3.6640000000000001</v>
      </c>
      <c r="H2221" s="208">
        <v>32.558700000000002</v>
      </c>
      <c r="I2221" s="208">
        <v>14.639799999999999</v>
      </c>
      <c r="J2221" s="208">
        <v>85.881100000000004</v>
      </c>
      <c r="K2221" s="208">
        <v>14.558</v>
      </c>
      <c r="L2221" s="208">
        <v>11.761900000000001</v>
      </c>
      <c r="M2221" s="208">
        <v>10.4969</v>
      </c>
    </row>
    <row r="2222" spans="1:13" x14ac:dyDescent="0.25">
      <c r="A2222" s="280">
        <v>45018</v>
      </c>
      <c r="B2222" s="102">
        <v>13</v>
      </c>
      <c r="C2222" s="208">
        <v>210.0419</v>
      </c>
      <c r="D2222" s="208">
        <v>36.511299999999999</v>
      </c>
      <c r="E2222" s="208">
        <v>0.68100000000000005</v>
      </c>
      <c r="F2222" s="208">
        <v>2.1690999999999998</v>
      </c>
      <c r="G2222" s="208">
        <v>4.2849000000000004</v>
      </c>
      <c r="H2222" s="208">
        <v>31.840199999999999</v>
      </c>
      <c r="I2222" s="208">
        <v>14.6439</v>
      </c>
      <c r="J2222" s="208">
        <v>84.549599999999998</v>
      </c>
      <c r="K2222" s="208">
        <v>13.8909</v>
      </c>
      <c r="L2222" s="208">
        <v>10.941599999999999</v>
      </c>
      <c r="M2222" s="208">
        <v>10.529400000000001</v>
      </c>
    </row>
    <row r="2223" spans="1:13" x14ac:dyDescent="0.25">
      <c r="A2223" s="280">
        <v>45018</v>
      </c>
      <c r="B2223" s="102">
        <v>14</v>
      </c>
      <c r="C2223" s="208">
        <v>212.39670000000001</v>
      </c>
      <c r="D2223" s="208">
        <v>36.976399999999998</v>
      </c>
      <c r="E2223" s="208">
        <v>0.71609999999999996</v>
      </c>
      <c r="F2223" s="208">
        <v>2.2244000000000002</v>
      </c>
      <c r="G2223" s="208">
        <v>5.5266000000000002</v>
      </c>
      <c r="H2223" s="208">
        <v>31.1008</v>
      </c>
      <c r="I2223" s="208">
        <v>14.4978</v>
      </c>
      <c r="J2223" s="208">
        <v>85.180099999999996</v>
      </c>
      <c r="K2223" s="208">
        <v>14.0665</v>
      </c>
      <c r="L2223" s="208">
        <v>11.7997</v>
      </c>
      <c r="M2223" s="208">
        <v>10.308299999999999</v>
      </c>
    </row>
    <row r="2224" spans="1:13" x14ac:dyDescent="0.25">
      <c r="A2224" s="280">
        <v>45018</v>
      </c>
      <c r="B2224" s="102">
        <v>15</v>
      </c>
      <c r="C2224" s="208">
        <v>211.20699999999999</v>
      </c>
      <c r="D2224" s="208">
        <v>36.723700000000001</v>
      </c>
      <c r="E2224" s="208">
        <v>0.71519999999999995</v>
      </c>
      <c r="F2224" s="208">
        <v>2.2427999999999999</v>
      </c>
      <c r="G2224" s="208">
        <v>5.6844000000000001</v>
      </c>
      <c r="H2224" s="208">
        <v>31.2651</v>
      </c>
      <c r="I2224" s="208">
        <v>14.386699999999999</v>
      </c>
      <c r="J2224" s="208">
        <v>83.463099999999997</v>
      </c>
      <c r="K2224" s="208">
        <v>14.414300000000001</v>
      </c>
      <c r="L2224" s="208">
        <v>11.950100000000001</v>
      </c>
      <c r="M2224" s="208">
        <v>10.361599999999999</v>
      </c>
    </row>
    <row r="2225" spans="1:13" x14ac:dyDescent="0.25">
      <c r="A2225" s="280">
        <v>45018</v>
      </c>
      <c r="B2225" s="102">
        <v>16</v>
      </c>
      <c r="C2225" s="208">
        <v>218.0968</v>
      </c>
      <c r="D2225" s="208">
        <v>38.861400000000003</v>
      </c>
      <c r="E2225" s="208">
        <v>0.7026</v>
      </c>
      <c r="F2225" s="208">
        <v>2.2766000000000002</v>
      </c>
      <c r="G2225" s="208">
        <v>4.8209</v>
      </c>
      <c r="H2225" s="208">
        <v>31.977499999999999</v>
      </c>
      <c r="I2225" s="208">
        <v>14.4727</v>
      </c>
      <c r="J2225" s="208">
        <v>87.756299999999996</v>
      </c>
      <c r="K2225" s="208">
        <v>15.238099999999999</v>
      </c>
      <c r="L2225" s="208">
        <v>11.507199999999999</v>
      </c>
      <c r="M2225" s="208">
        <v>10.483499999999999</v>
      </c>
    </row>
    <row r="2226" spans="1:13" x14ac:dyDescent="0.25">
      <c r="A2226" s="280">
        <v>45018</v>
      </c>
      <c r="B2226" s="102">
        <v>17</v>
      </c>
      <c r="C2226" s="208">
        <v>222.93039999999999</v>
      </c>
      <c r="D2226" s="208">
        <v>39.190300000000001</v>
      </c>
      <c r="E2226" s="208">
        <v>0.80879999999999996</v>
      </c>
      <c r="F2226" s="208">
        <v>2.5211000000000001</v>
      </c>
      <c r="G2226" s="208">
        <v>5.1798000000000002</v>
      </c>
      <c r="H2226" s="208">
        <v>34.513100000000001</v>
      </c>
      <c r="I2226" s="208">
        <v>14.827500000000001</v>
      </c>
      <c r="J2226" s="208">
        <v>88.590500000000006</v>
      </c>
      <c r="K2226" s="208">
        <v>15.8619</v>
      </c>
      <c r="L2226" s="208">
        <v>10.4184</v>
      </c>
      <c r="M2226" s="208">
        <v>11.019</v>
      </c>
    </row>
    <row r="2227" spans="1:13" x14ac:dyDescent="0.25">
      <c r="A2227" s="280">
        <v>45018</v>
      </c>
      <c r="B2227" s="102">
        <v>18</v>
      </c>
      <c r="C2227" s="208">
        <v>236.79169999999999</v>
      </c>
      <c r="D2227" s="208">
        <v>42.020299999999999</v>
      </c>
      <c r="E2227" s="208">
        <v>0.84050000000000002</v>
      </c>
      <c r="F2227" s="208">
        <v>2.9468000000000001</v>
      </c>
      <c r="G2227" s="208">
        <v>6.6</v>
      </c>
      <c r="H2227" s="208">
        <v>39.541600000000003</v>
      </c>
      <c r="I2227" s="208">
        <v>15.4404</v>
      </c>
      <c r="J2227" s="208">
        <v>90.651600000000002</v>
      </c>
      <c r="K2227" s="208">
        <v>16.671099999999999</v>
      </c>
      <c r="L2227" s="208">
        <v>10.541700000000001</v>
      </c>
      <c r="M2227" s="208">
        <v>11.537699999999999</v>
      </c>
    </row>
    <row r="2228" spans="1:13" x14ac:dyDescent="0.25">
      <c r="A2228" s="280">
        <v>45018</v>
      </c>
      <c r="B2228" s="102">
        <v>19</v>
      </c>
      <c r="C2228" s="208">
        <v>247.95699999999999</v>
      </c>
      <c r="D2228" s="208">
        <v>44.921500000000002</v>
      </c>
      <c r="E2228" s="208">
        <v>0.8448</v>
      </c>
      <c r="F2228" s="208">
        <v>3.0377000000000001</v>
      </c>
      <c r="G2228" s="208">
        <v>8.0098000000000003</v>
      </c>
      <c r="H2228" s="208">
        <v>40.916800000000002</v>
      </c>
      <c r="I2228" s="208">
        <v>16.1326</v>
      </c>
      <c r="J2228" s="208">
        <v>92.873900000000006</v>
      </c>
      <c r="K2228" s="208">
        <v>17.7928</v>
      </c>
      <c r="L2228" s="208">
        <v>11.423500000000001</v>
      </c>
      <c r="M2228" s="208">
        <v>12.0036</v>
      </c>
    </row>
    <row r="2229" spans="1:13" x14ac:dyDescent="0.25">
      <c r="A2229" s="280">
        <v>45018</v>
      </c>
      <c r="B2229" s="102">
        <v>20</v>
      </c>
      <c r="C2229" s="208">
        <v>261.62060000000002</v>
      </c>
      <c r="D2229" s="208">
        <v>47.3979</v>
      </c>
      <c r="E2229" s="208">
        <v>0.87580000000000002</v>
      </c>
      <c r="F2229" s="208">
        <v>3.5032000000000001</v>
      </c>
      <c r="G2229" s="208">
        <v>9.0368999999999993</v>
      </c>
      <c r="H2229" s="208">
        <v>43.220399999999998</v>
      </c>
      <c r="I2229" s="208">
        <v>17.3825</v>
      </c>
      <c r="J2229" s="208">
        <v>95.862499999999997</v>
      </c>
      <c r="K2229" s="208">
        <v>18.954699999999999</v>
      </c>
      <c r="L2229" s="208">
        <v>12.908099999999999</v>
      </c>
      <c r="M2229" s="208">
        <v>12.4786</v>
      </c>
    </row>
    <row r="2230" spans="1:13" x14ac:dyDescent="0.25">
      <c r="A2230" s="280">
        <v>45018</v>
      </c>
      <c r="B2230" s="102">
        <v>21</v>
      </c>
      <c r="C2230" s="208">
        <v>265.0967</v>
      </c>
      <c r="D2230" s="208">
        <v>48.4129</v>
      </c>
      <c r="E2230" s="208">
        <v>0.96750000000000003</v>
      </c>
      <c r="F2230" s="208">
        <v>3.7231999999999998</v>
      </c>
      <c r="G2230" s="208">
        <v>9.4254999999999995</v>
      </c>
      <c r="H2230" s="208">
        <v>43.479199999999999</v>
      </c>
      <c r="I2230" s="208">
        <v>17.841999999999999</v>
      </c>
      <c r="J2230" s="208">
        <v>96.245999999999995</v>
      </c>
      <c r="K2230" s="208">
        <v>19.126899999999999</v>
      </c>
      <c r="L2230" s="208">
        <v>13.272500000000001</v>
      </c>
      <c r="M2230" s="208">
        <v>12.601000000000001</v>
      </c>
    </row>
    <row r="2231" spans="1:13" x14ac:dyDescent="0.25">
      <c r="A2231" s="280">
        <v>45018</v>
      </c>
      <c r="B2231" s="102">
        <v>22</v>
      </c>
      <c r="C2231" s="208">
        <v>256.06810000000002</v>
      </c>
      <c r="D2231" s="208">
        <v>46.6066</v>
      </c>
      <c r="E2231" s="208">
        <v>0.91100000000000003</v>
      </c>
      <c r="F2231" s="208">
        <v>3.4819</v>
      </c>
      <c r="G2231" s="208">
        <v>8.8696999999999999</v>
      </c>
      <c r="H2231" s="208">
        <v>41.406599999999997</v>
      </c>
      <c r="I2231" s="208">
        <v>16.970700000000001</v>
      </c>
      <c r="J2231" s="208">
        <v>94.2</v>
      </c>
      <c r="K2231" s="208">
        <v>18.260400000000001</v>
      </c>
      <c r="L2231" s="208">
        <v>13.425599999999999</v>
      </c>
      <c r="M2231" s="208">
        <v>11.935600000000001</v>
      </c>
    </row>
    <row r="2232" spans="1:13" x14ac:dyDescent="0.25">
      <c r="A2232" s="280">
        <v>45018</v>
      </c>
      <c r="B2232" s="102">
        <v>23</v>
      </c>
      <c r="C2232" s="208">
        <v>239.79689999999999</v>
      </c>
      <c r="D2232" s="208">
        <v>43.1312</v>
      </c>
      <c r="E2232" s="208">
        <v>0.85429999999999995</v>
      </c>
      <c r="F2232" s="208">
        <v>3.1779000000000002</v>
      </c>
      <c r="G2232" s="208">
        <v>8.1285000000000007</v>
      </c>
      <c r="H2232" s="208">
        <v>37.877000000000002</v>
      </c>
      <c r="I2232" s="208">
        <v>15.514200000000001</v>
      </c>
      <c r="J2232" s="208">
        <v>89.938999999999993</v>
      </c>
      <c r="K2232" s="208">
        <v>17.344200000000001</v>
      </c>
      <c r="L2232" s="208">
        <v>12.770799999999999</v>
      </c>
      <c r="M2232" s="208">
        <v>11.059799999999999</v>
      </c>
    </row>
    <row r="2233" spans="1:13" x14ac:dyDescent="0.25">
      <c r="A2233" s="280">
        <v>45018</v>
      </c>
      <c r="B2233" s="102">
        <v>24</v>
      </c>
      <c r="C2233" s="208">
        <v>223.48599999999999</v>
      </c>
      <c r="D2233" s="208">
        <v>39.5321</v>
      </c>
      <c r="E2233" s="208">
        <v>0.77190000000000003</v>
      </c>
      <c r="F2233" s="208">
        <v>2.8426999999999998</v>
      </c>
      <c r="G2233" s="208">
        <v>7.4631999999999996</v>
      </c>
      <c r="H2233" s="208">
        <v>34.655700000000003</v>
      </c>
      <c r="I2233" s="208">
        <v>14.3255</v>
      </c>
      <c r="J2233" s="208">
        <v>84.977599999999995</v>
      </c>
      <c r="K2233" s="208">
        <v>16.458600000000001</v>
      </c>
      <c r="L2233" s="208">
        <v>12.2539</v>
      </c>
      <c r="M2233" s="208">
        <v>10.204800000000001</v>
      </c>
    </row>
    <row r="2234" spans="1:13" x14ac:dyDescent="0.25">
      <c r="A2234" s="280">
        <v>45019</v>
      </c>
      <c r="B2234" s="102">
        <v>1</v>
      </c>
      <c r="C2234" s="208">
        <v>214.23660000000001</v>
      </c>
      <c r="D2234" s="208">
        <v>37.0336</v>
      </c>
      <c r="E2234" s="208">
        <v>0.7319</v>
      </c>
      <c r="F2234" s="208">
        <v>2.5996999999999999</v>
      </c>
      <c r="G2234" s="208">
        <v>7.0929000000000002</v>
      </c>
      <c r="H2234" s="208">
        <v>32.9619</v>
      </c>
      <c r="I2234" s="208">
        <v>13.432399999999999</v>
      </c>
      <c r="J2234" s="208">
        <v>82.484300000000005</v>
      </c>
      <c r="K2234" s="208">
        <v>16.25</v>
      </c>
      <c r="L2234" s="208">
        <v>11.8962</v>
      </c>
      <c r="M2234" s="208">
        <v>9.7537000000000003</v>
      </c>
    </row>
    <row r="2235" spans="1:13" x14ac:dyDescent="0.25">
      <c r="A2235" s="280">
        <v>45019</v>
      </c>
      <c r="B2235" s="102">
        <v>2</v>
      </c>
      <c r="C2235" s="208">
        <v>207.94759999999999</v>
      </c>
      <c r="D2235" s="208">
        <v>35.7622</v>
      </c>
      <c r="E2235" s="208">
        <v>0.68310000000000004</v>
      </c>
      <c r="F2235" s="208">
        <v>2.5183</v>
      </c>
      <c r="G2235" s="208">
        <v>6.8916000000000004</v>
      </c>
      <c r="H2235" s="208">
        <v>31.849599999999999</v>
      </c>
      <c r="I2235" s="208">
        <v>12.991</v>
      </c>
      <c r="J2235" s="208">
        <v>80.607500000000002</v>
      </c>
      <c r="K2235" s="208">
        <v>16.100100000000001</v>
      </c>
      <c r="L2235" s="208">
        <v>11.1325</v>
      </c>
      <c r="M2235" s="208">
        <v>9.4116999999999997</v>
      </c>
    </row>
    <row r="2236" spans="1:13" x14ac:dyDescent="0.25">
      <c r="A2236" s="280">
        <v>45019</v>
      </c>
      <c r="B2236" s="102">
        <v>3</v>
      </c>
      <c r="C2236" s="208">
        <v>205.90129999999999</v>
      </c>
      <c r="D2236" s="208">
        <v>34.988100000000003</v>
      </c>
      <c r="E2236" s="208">
        <v>0.66930000000000001</v>
      </c>
      <c r="F2236" s="208">
        <v>2.4967999999999999</v>
      </c>
      <c r="G2236" s="208">
        <v>6.8704000000000001</v>
      </c>
      <c r="H2236" s="208">
        <v>31.667999999999999</v>
      </c>
      <c r="I2236" s="208">
        <v>12.6454</v>
      </c>
      <c r="J2236" s="208">
        <v>80.257400000000004</v>
      </c>
      <c r="K2236" s="208">
        <v>16.179099999999998</v>
      </c>
      <c r="L2236" s="208">
        <v>10.797800000000001</v>
      </c>
      <c r="M2236" s="208">
        <v>9.3290000000000006</v>
      </c>
    </row>
    <row r="2237" spans="1:13" x14ac:dyDescent="0.25">
      <c r="A2237" s="280">
        <v>45019</v>
      </c>
      <c r="B2237" s="102">
        <v>4</v>
      </c>
      <c r="C2237" s="208">
        <v>207.74870000000001</v>
      </c>
      <c r="D2237" s="208">
        <v>34.951799999999999</v>
      </c>
      <c r="E2237" s="208">
        <v>0.66600000000000004</v>
      </c>
      <c r="F2237" s="208">
        <v>2.5596999999999999</v>
      </c>
      <c r="G2237" s="208">
        <v>6.9131999999999998</v>
      </c>
      <c r="H2237" s="208">
        <v>32.616199999999999</v>
      </c>
      <c r="I2237" s="208">
        <v>12.5586</v>
      </c>
      <c r="J2237" s="208">
        <v>80.7303</v>
      </c>
      <c r="K2237" s="208">
        <v>16.453800000000001</v>
      </c>
      <c r="L2237" s="208">
        <v>10.814</v>
      </c>
      <c r="M2237" s="208">
        <v>9.4850999999999992</v>
      </c>
    </row>
    <row r="2238" spans="1:13" x14ac:dyDescent="0.25">
      <c r="A2238" s="280">
        <v>45019</v>
      </c>
      <c r="B2238" s="102">
        <v>5</v>
      </c>
      <c r="C2238" s="208">
        <v>215.05009999999999</v>
      </c>
      <c r="D2238" s="208">
        <v>36.020899999999997</v>
      </c>
      <c r="E2238" s="208">
        <v>0.68620000000000003</v>
      </c>
      <c r="F2238" s="208">
        <v>2.677</v>
      </c>
      <c r="G2238" s="208">
        <v>7.1688999999999998</v>
      </c>
      <c r="H2238" s="208">
        <v>35.562899999999999</v>
      </c>
      <c r="I2238" s="208">
        <v>12.9147</v>
      </c>
      <c r="J2238" s="208">
        <v>81.578800000000001</v>
      </c>
      <c r="K2238" s="208">
        <v>17.3888</v>
      </c>
      <c r="L2238" s="208">
        <v>11.1342</v>
      </c>
      <c r="M2238" s="208">
        <v>9.9177</v>
      </c>
    </row>
    <row r="2239" spans="1:13" x14ac:dyDescent="0.25">
      <c r="A2239" s="280">
        <v>45019</v>
      </c>
      <c r="B2239" s="102">
        <v>6</v>
      </c>
      <c r="C2239" s="208">
        <v>234.05590000000001</v>
      </c>
      <c r="D2239" s="208">
        <v>38.636200000000002</v>
      </c>
      <c r="E2239" s="208">
        <v>0.76800000000000002</v>
      </c>
      <c r="F2239" s="208">
        <v>3.0024999999999999</v>
      </c>
      <c r="G2239" s="208">
        <v>8.0257000000000005</v>
      </c>
      <c r="H2239" s="208">
        <v>40.495600000000003</v>
      </c>
      <c r="I2239" s="208">
        <v>13.925800000000001</v>
      </c>
      <c r="J2239" s="208">
        <v>87.806799999999996</v>
      </c>
      <c r="K2239" s="208">
        <v>18.828199999999999</v>
      </c>
      <c r="L2239" s="208">
        <v>11.4533</v>
      </c>
      <c r="M2239" s="208">
        <v>11.113799999999999</v>
      </c>
    </row>
    <row r="2240" spans="1:13" x14ac:dyDescent="0.25">
      <c r="A2240" s="280">
        <v>45019</v>
      </c>
      <c r="B2240" s="102">
        <v>7</v>
      </c>
      <c r="C2240" s="208">
        <v>258.98419999999999</v>
      </c>
      <c r="D2240" s="208">
        <v>43.477899999999998</v>
      </c>
      <c r="E2240" s="208">
        <v>1.0779000000000001</v>
      </c>
      <c r="F2240" s="208">
        <v>3.5255999999999998</v>
      </c>
      <c r="G2240" s="208">
        <v>9.1844000000000001</v>
      </c>
      <c r="H2240" s="208">
        <v>46.398299999999999</v>
      </c>
      <c r="I2240" s="208">
        <v>15.2415</v>
      </c>
      <c r="J2240" s="208">
        <v>95.299700000000001</v>
      </c>
      <c r="K2240" s="208">
        <v>20.816299999999998</v>
      </c>
      <c r="L2240" s="208">
        <v>11.437200000000001</v>
      </c>
      <c r="M2240" s="208">
        <v>12.525399999999999</v>
      </c>
    </row>
    <row r="2241" spans="1:13" x14ac:dyDescent="0.25">
      <c r="A2241" s="280">
        <v>45019</v>
      </c>
      <c r="B2241" s="102">
        <v>8</v>
      </c>
      <c r="C2241" s="208">
        <v>279.29669999999999</v>
      </c>
      <c r="D2241" s="208">
        <v>48.711799999999997</v>
      </c>
      <c r="E2241" s="208">
        <v>1.8682000000000001</v>
      </c>
      <c r="F2241" s="208">
        <v>3.9285000000000001</v>
      </c>
      <c r="G2241" s="208">
        <v>10.504899999999999</v>
      </c>
      <c r="H2241" s="208">
        <v>49.692100000000003</v>
      </c>
      <c r="I2241" s="208">
        <v>15.5162</v>
      </c>
      <c r="J2241" s="208">
        <v>102.4918</v>
      </c>
      <c r="K2241" s="208">
        <v>22.070399999999999</v>
      </c>
      <c r="L2241" s="208">
        <v>10.826700000000001</v>
      </c>
      <c r="M2241" s="208">
        <v>13.6861</v>
      </c>
    </row>
    <row r="2242" spans="1:13" x14ac:dyDescent="0.25">
      <c r="A2242" s="280">
        <v>45019</v>
      </c>
      <c r="B2242" s="102">
        <v>9</v>
      </c>
      <c r="C2242" s="208">
        <v>282.88209999999998</v>
      </c>
      <c r="D2242" s="208">
        <v>49.521599999999999</v>
      </c>
      <c r="E2242" s="208">
        <v>2.2936000000000001</v>
      </c>
      <c r="F2242" s="208">
        <v>3.1461000000000001</v>
      </c>
      <c r="G2242" s="208">
        <v>9.8239000000000001</v>
      </c>
      <c r="H2242" s="208">
        <v>50.2849</v>
      </c>
      <c r="I2242" s="208">
        <v>15.532999999999999</v>
      </c>
      <c r="J2242" s="208">
        <v>105.8099</v>
      </c>
      <c r="K2242" s="208">
        <v>21.677700000000002</v>
      </c>
      <c r="L2242" s="208">
        <v>11.0662</v>
      </c>
      <c r="M2242" s="208">
        <v>13.725199999999999</v>
      </c>
    </row>
    <row r="2243" spans="1:13" x14ac:dyDescent="0.25">
      <c r="A2243" s="280">
        <v>45019</v>
      </c>
      <c r="B2243" s="102">
        <v>10</v>
      </c>
      <c r="C2243" s="208">
        <v>277.19330000000002</v>
      </c>
      <c r="D2243" s="208">
        <v>49.301699999999997</v>
      </c>
      <c r="E2243" s="208">
        <v>1.8546</v>
      </c>
      <c r="F2243" s="208">
        <v>2.7496</v>
      </c>
      <c r="G2243" s="208">
        <v>8.3376000000000001</v>
      </c>
      <c r="H2243" s="208">
        <v>48.792299999999997</v>
      </c>
      <c r="I2243" s="208">
        <v>15.578900000000001</v>
      </c>
      <c r="J2243" s="208">
        <v>105.7131</v>
      </c>
      <c r="K2243" s="208">
        <v>20.587499999999999</v>
      </c>
      <c r="L2243" s="208">
        <v>10.7738</v>
      </c>
      <c r="M2243" s="208">
        <v>13.504200000000001</v>
      </c>
    </row>
    <row r="2244" spans="1:13" x14ac:dyDescent="0.25">
      <c r="A2244" s="280">
        <v>45019</v>
      </c>
      <c r="B2244" s="102">
        <v>11</v>
      </c>
      <c r="C2244" s="208">
        <v>270.31259999999997</v>
      </c>
      <c r="D2244" s="208">
        <v>48.210700000000003</v>
      </c>
      <c r="E2244" s="208">
        <v>1.7874000000000001</v>
      </c>
      <c r="F2244" s="208">
        <v>2.4885000000000002</v>
      </c>
      <c r="G2244" s="208">
        <v>7.0759999999999996</v>
      </c>
      <c r="H2244" s="208">
        <v>47.870100000000001</v>
      </c>
      <c r="I2244" s="208">
        <v>15.7463</v>
      </c>
      <c r="J2244" s="208">
        <v>104.2563</v>
      </c>
      <c r="K2244" s="208">
        <v>19.602799999999998</v>
      </c>
      <c r="L2244" s="208">
        <v>10.3125</v>
      </c>
      <c r="M2244" s="208">
        <v>12.962</v>
      </c>
    </row>
    <row r="2245" spans="1:13" x14ac:dyDescent="0.25">
      <c r="A2245" s="280">
        <v>45019</v>
      </c>
      <c r="B2245" s="102">
        <v>12</v>
      </c>
      <c r="C2245" s="208">
        <v>264.27519999999998</v>
      </c>
      <c r="D2245" s="208">
        <v>46.903500000000001</v>
      </c>
      <c r="E2245" s="208">
        <v>2.0407000000000002</v>
      </c>
      <c r="F2245" s="208">
        <v>2.3732000000000002</v>
      </c>
      <c r="G2245" s="208">
        <v>5.9878999999999998</v>
      </c>
      <c r="H2245" s="208">
        <v>46.553800000000003</v>
      </c>
      <c r="I2245" s="208">
        <v>15.7303</v>
      </c>
      <c r="J2245" s="208">
        <v>102.8455</v>
      </c>
      <c r="K2245" s="208">
        <v>18.3415</v>
      </c>
      <c r="L2245" s="208">
        <v>10.3413</v>
      </c>
      <c r="M2245" s="208">
        <v>13.157500000000001</v>
      </c>
    </row>
    <row r="2246" spans="1:13" x14ac:dyDescent="0.25">
      <c r="A2246" s="280">
        <v>45019</v>
      </c>
      <c r="B2246" s="102">
        <v>13</v>
      </c>
      <c r="C2246" s="208">
        <v>258.5444</v>
      </c>
      <c r="D2246" s="208">
        <v>45.805</v>
      </c>
      <c r="E2246" s="208">
        <v>2.3283999999999998</v>
      </c>
      <c r="F2246" s="208">
        <v>2.3378999999999999</v>
      </c>
      <c r="G2246" s="208">
        <v>5.4781000000000004</v>
      </c>
      <c r="H2246" s="208">
        <v>45.37</v>
      </c>
      <c r="I2246" s="208">
        <v>15.519500000000001</v>
      </c>
      <c r="J2246" s="208">
        <v>101.7246</v>
      </c>
      <c r="K2246" s="208">
        <v>17.285900000000002</v>
      </c>
      <c r="L2246" s="208">
        <v>9.8274000000000008</v>
      </c>
      <c r="M2246" s="208">
        <v>12.867599999999999</v>
      </c>
    </row>
    <row r="2247" spans="1:13" x14ac:dyDescent="0.25">
      <c r="A2247" s="280">
        <v>45019</v>
      </c>
      <c r="B2247" s="102">
        <v>14</v>
      </c>
      <c r="C2247" s="208">
        <v>255.2869</v>
      </c>
      <c r="D2247" s="208">
        <v>44.744799999999998</v>
      </c>
      <c r="E2247" s="208">
        <v>2.3069000000000002</v>
      </c>
      <c r="F2247" s="208">
        <v>2.3990999999999998</v>
      </c>
      <c r="G2247" s="208">
        <v>5.2121000000000004</v>
      </c>
      <c r="H2247" s="208">
        <v>44.571899999999999</v>
      </c>
      <c r="I2247" s="208">
        <v>15.450200000000001</v>
      </c>
      <c r="J2247" s="208">
        <v>100.911</v>
      </c>
      <c r="K2247" s="208">
        <v>16.693999999999999</v>
      </c>
      <c r="L2247" s="208">
        <v>10.487</v>
      </c>
      <c r="M2247" s="208">
        <v>12.5099</v>
      </c>
    </row>
    <row r="2248" spans="1:13" x14ac:dyDescent="0.25">
      <c r="A2248" s="280">
        <v>45019</v>
      </c>
      <c r="B2248" s="102">
        <v>15</v>
      </c>
      <c r="C2248" s="208">
        <v>249.3486</v>
      </c>
      <c r="D2248" s="208">
        <v>43.674399999999999</v>
      </c>
      <c r="E2248" s="208">
        <v>2.2907000000000002</v>
      </c>
      <c r="F2248" s="208">
        <v>2.3056000000000001</v>
      </c>
      <c r="G2248" s="208">
        <v>5.3373999999999997</v>
      </c>
      <c r="H2248" s="208">
        <v>43.367100000000001</v>
      </c>
      <c r="I2248" s="208">
        <v>15.2963</v>
      </c>
      <c r="J2248" s="208">
        <v>98.477099999999993</v>
      </c>
      <c r="K2248" s="208">
        <v>16.517700000000001</v>
      </c>
      <c r="L2248" s="208">
        <v>9.8622999999999994</v>
      </c>
      <c r="M2248" s="208">
        <v>12.22</v>
      </c>
    </row>
    <row r="2249" spans="1:13" x14ac:dyDescent="0.25">
      <c r="A2249" s="280">
        <v>45019</v>
      </c>
      <c r="B2249" s="102">
        <v>16</v>
      </c>
      <c r="C2249" s="208">
        <v>246.8775</v>
      </c>
      <c r="D2249" s="208">
        <v>42.917099999999998</v>
      </c>
      <c r="E2249" s="208">
        <v>2.2374999999999998</v>
      </c>
      <c r="F2249" s="208">
        <v>2.3307000000000002</v>
      </c>
      <c r="G2249" s="208">
        <v>5.5686</v>
      </c>
      <c r="H2249" s="208">
        <v>42.307699999999997</v>
      </c>
      <c r="I2249" s="208">
        <v>15.5823</v>
      </c>
      <c r="J2249" s="208">
        <v>96.670900000000003</v>
      </c>
      <c r="K2249" s="208">
        <v>17.628599999999999</v>
      </c>
      <c r="L2249" s="208">
        <v>9.4853000000000005</v>
      </c>
      <c r="M2249" s="208">
        <v>12.1488</v>
      </c>
    </row>
    <row r="2250" spans="1:13" x14ac:dyDescent="0.25">
      <c r="A2250" s="280">
        <v>45019</v>
      </c>
      <c r="B2250" s="102">
        <v>17</v>
      </c>
      <c r="C2250" s="208">
        <v>248.47659999999999</v>
      </c>
      <c r="D2250" s="208">
        <v>43.367199999999997</v>
      </c>
      <c r="E2250" s="208">
        <v>0.86980000000000002</v>
      </c>
      <c r="F2250" s="208">
        <v>2.4399000000000002</v>
      </c>
      <c r="G2250" s="208">
        <v>5.7919</v>
      </c>
      <c r="H2250" s="208">
        <v>42.523099999999999</v>
      </c>
      <c r="I2250" s="208">
        <v>16.0227</v>
      </c>
      <c r="J2250" s="208">
        <v>97.842299999999994</v>
      </c>
      <c r="K2250" s="208">
        <v>17.997299999999999</v>
      </c>
      <c r="L2250" s="208">
        <v>9.3381000000000007</v>
      </c>
      <c r="M2250" s="208">
        <v>12.2843</v>
      </c>
    </row>
    <row r="2251" spans="1:13" x14ac:dyDescent="0.25">
      <c r="A2251" s="280">
        <v>45019</v>
      </c>
      <c r="B2251" s="102">
        <v>18</v>
      </c>
      <c r="C2251" s="208">
        <v>257.51010000000002</v>
      </c>
      <c r="D2251" s="208">
        <v>45.628799999999998</v>
      </c>
      <c r="E2251" s="208">
        <v>0.77649999999999997</v>
      </c>
      <c r="F2251" s="208">
        <v>2.6625000000000001</v>
      </c>
      <c r="G2251" s="208">
        <v>7.0187999999999997</v>
      </c>
      <c r="H2251" s="208">
        <v>45.099699999999999</v>
      </c>
      <c r="I2251" s="208">
        <v>16.625800000000002</v>
      </c>
      <c r="J2251" s="208">
        <v>100.422</v>
      </c>
      <c r="K2251" s="208">
        <v>17.591799999999999</v>
      </c>
      <c r="L2251" s="208">
        <v>9.3438999999999997</v>
      </c>
      <c r="M2251" s="208">
        <v>12.340299999999999</v>
      </c>
    </row>
    <row r="2252" spans="1:13" x14ac:dyDescent="0.25">
      <c r="A2252" s="280">
        <v>45019</v>
      </c>
      <c r="B2252" s="102">
        <v>19</v>
      </c>
      <c r="C2252" s="208">
        <v>269.85419999999999</v>
      </c>
      <c r="D2252" s="208">
        <v>48.074300000000001</v>
      </c>
      <c r="E2252" s="208">
        <v>0.83620000000000005</v>
      </c>
      <c r="F2252" s="208">
        <v>2.7612000000000001</v>
      </c>
      <c r="G2252" s="208">
        <v>8.6940000000000008</v>
      </c>
      <c r="H2252" s="208">
        <v>47.9054</v>
      </c>
      <c r="I2252" s="208">
        <v>17.224799999999998</v>
      </c>
      <c r="J2252" s="208">
        <v>101.7777</v>
      </c>
      <c r="K2252" s="208">
        <v>19.261299999999999</v>
      </c>
      <c r="L2252" s="208">
        <v>10.3073</v>
      </c>
      <c r="M2252" s="208">
        <v>13.012</v>
      </c>
    </row>
    <row r="2253" spans="1:13" x14ac:dyDescent="0.25">
      <c r="A2253" s="280">
        <v>45019</v>
      </c>
      <c r="B2253" s="102">
        <v>20</v>
      </c>
      <c r="C2253" s="208">
        <v>281.68380000000002</v>
      </c>
      <c r="D2253" s="208">
        <v>50.984200000000001</v>
      </c>
      <c r="E2253" s="208">
        <v>0.8972</v>
      </c>
      <c r="F2253" s="208">
        <v>3.5682</v>
      </c>
      <c r="G2253" s="208">
        <v>9.7994000000000003</v>
      </c>
      <c r="H2253" s="208">
        <v>50.539099999999998</v>
      </c>
      <c r="I2253" s="208">
        <v>18.7577</v>
      </c>
      <c r="J2253" s="208">
        <v>103.0325</v>
      </c>
      <c r="K2253" s="208">
        <v>20.156099999999999</v>
      </c>
      <c r="L2253" s="208">
        <v>10.488899999999999</v>
      </c>
      <c r="M2253" s="208">
        <v>13.4605</v>
      </c>
    </row>
    <row r="2254" spans="1:13" x14ac:dyDescent="0.25">
      <c r="A2254" s="280">
        <v>45019</v>
      </c>
      <c r="B2254" s="102">
        <v>21</v>
      </c>
      <c r="C2254" s="208">
        <v>284.46159999999998</v>
      </c>
      <c r="D2254" s="208">
        <v>51.546799999999998</v>
      </c>
      <c r="E2254" s="208">
        <v>0.98070000000000002</v>
      </c>
      <c r="F2254" s="208">
        <v>3.7887</v>
      </c>
      <c r="G2254" s="208">
        <v>10.0235</v>
      </c>
      <c r="H2254" s="208">
        <v>51.226999999999997</v>
      </c>
      <c r="I2254" s="208">
        <v>19.401700000000002</v>
      </c>
      <c r="J2254" s="208">
        <v>102.572</v>
      </c>
      <c r="K2254" s="208">
        <v>20.5367</v>
      </c>
      <c r="L2254" s="208">
        <v>10.6693</v>
      </c>
      <c r="M2254" s="208">
        <v>13.715199999999999</v>
      </c>
    </row>
    <row r="2255" spans="1:13" x14ac:dyDescent="0.25">
      <c r="A2255" s="280">
        <v>45019</v>
      </c>
      <c r="B2255" s="102">
        <v>22</v>
      </c>
      <c r="C2255" s="208">
        <v>274.4248</v>
      </c>
      <c r="D2255" s="208">
        <v>49.942100000000003</v>
      </c>
      <c r="E2255" s="208">
        <v>0.90980000000000005</v>
      </c>
      <c r="F2255" s="208">
        <v>3.5817999999999999</v>
      </c>
      <c r="G2255" s="208">
        <v>9.6682000000000006</v>
      </c>
      <c r="H2255" s="208">
        <v>48.749699999999997</v>
      </c>
      <c r="I2255" s="208">
        <v>18.4633</v>
      </c>
      <c r="J2255" s="208">
        <v>99.696700000000007</v>
      </c>
      <c r="K2255" s="208">
        <v>19.7226</v>
      </c>
      <c r="L2255" s="208">
        <v>11.060600000000001</v>
      </c>
      <c r="M2255" s="208">
        <v>12.63</v>
      </c>
    </row>
    <row r="2256" spans="1:13" x14ac:dyDescent="0.25">
      <c r="A2256" s="280">
        <v>45019</v>
      </c>
      <c r="B2256" s="102">
        <v>23</v>
      </c>
      <c r="C2256" s="208">
        <v>255.86320000000001</v>
      </c>
      <c r="D2256" s="208">
        <v>46.0946</v>
      </c>
      <c r="E2256" s="208">
        <v>0.8377</v>
      </c>
      <c r="F2256" s="208">
        <v>3.2208999999999999</v>
      </c>
      <c r="G2256" s="208">
        <v>8.8474000000000004</v>
      </c>
      <c r="H2256" s="208">
        <v>44.5961</v>
      </c>
      <c r="I2256" s="208">
        <v>16.662199999999999</v>
      </c>
      <c r="J2256" s="208">
        <v>94.5749</v>
      </c>
      <c r="K2256" s="208">
        <v>18.584800000000001</v>
      </c>
      <c r="L2256" s="208">
        <v>10.7814</v>
      </c>
      <c r="M2256" s="208">
        <v>11.6632</v>
      </c>
    </row>
    <row r="2257" spans="1:13" x14ac:dyDescent="0.25">
      <c r="A2257" s="280">
        <v>45019</v>
      </c>
      <c r="B2257" s="102">
        <v>24</v>
      </c>
      <c r="C2257" s="208">
        <v>238.83850000000001</v>
      </c>
      <c r="D2257" s="208">
        <v>41.998800000000003</v>
      </c>
      <c r="E2257" s="208">
        <v>0.78349999999999997</v>
      </c>
      <c r="F2257" s="208">
        <v>2.9337</v>
      </c>
      <c r="G2257" s="208">
        <v>8.0519999999999996</v>
      </c>
      <c r="H2257" s="208">
        <v>40.650300000000001</v>
      </c>
      <c r="I2257" s="208">
        <v>15.2728</v>
      </c>
      <c r="J2257" s="208">
        <v>89.519900000000007</v>
      </c>
      <c r="K2257" s="208">
        <v>17.645</v>
      </c>
      <c r="L2257" s="208">
        <v>11.134499999999999</v>
      </c>
      <c r="M2257" s="208">
        <v>10.848000000000001</v>
      </c>
    </row>
    <row r="2258" spans="1:13" x14ac:dyDescent="0.25">
      <c r="A2258" s="280">
        <v>45020</v>
      </c>
      <c r="B2258" s="102">
        <v>1</v>
      </c>
      <c r="C2258" s="208">
        <v>226.50110000000001</v>
      </c>
      <c r="D2258" s="208">
        <v>38.8491</v>
      </c>
      <c r="E2258" s="208">
        <v>0.70879999999999999</v>
      </c>
      <c r="F2258" s="208">
        <v>2.7547000000000001</v>
      </c>
      <c r="G2258" s="208">
        <v>7.6638000000000002</v>
      </c>
      <c r="H2258" s="208">
        <v>37.4968</v>
      </c>
      <c r="I2258" s="208">
        <v>14.299200000000001</v>
      </c>
      <c r="J2258" s="208">
        <v>86.170400000000001</v>
      </c>
      <c r="K2258" s="208">
        <v>17.453099999999999</v>
      </c>
      <c r="L2258" s="208">
        <v>10.848699999999999</v>
      </c>
      <c r="M2258" s="208">
        <v>10.256500000000001</v>
      </c>
    </row>
    <row r="2259" spans="1:13" x14ac:dyDescent="0.25">
      <c r="A2259" s="280">
        <v>45020</v>
      </c>
      <c r="B2259" s="102">
        <v>2</v>
      </c>
      <c r="C2259" s="208">
        <v>220.6113</v>
      </c>
      <c r="D2259" s="208">
        <v>37.021299999999997</v>
      </c>
      <c r="E2259" s="208">
        <v>0.70150000000000001</v>
      </c>
      <c r="F2259" s="208">
        <v>2.6537000000000002</v>
      </c>
      <c r="G2259" s="208">
        <v>7.5308000000000002</v>
      </c>
      <c r="H2259" s="208">
        <v>36.808700000000002</v>
      </c>
      <c r="I2259" s="208">
        <v>13.6981</v>
      </c>
      <c r="J2259" s="208">
        <v>83.912700000000001</v>
      </c>
      <c r="K2259" s="208">
        <v>17.540800000000001</v>
      </c>
      <c r="L2259" s="208">
        <v>10.737</v>
      </c>
      <c r="M2259" s="208">
        <v>10.0067</v>
      </c>
    </row>
    <row r="2260" spans="1:13" x14ac:dyDescent="0.25">
      <c r="A2260" s="280">
        <v>45020</v>
      </c>
      <c r="B2260" s="102">
        <v>3</v>
      </c>
      <c r="C2260" s="208">
        <v>218.21969999999999</v>
      </c>
      <c r="D2260" s="208">
        <v>35.953000000000003</v>
      </c>
      <c r="E2260" s="208">
        <v>0.70350000000000001</v>
      </c>
      <c r="F2260" s="208">
        <v>2.6234999999999999</v>
      </c>
      <c r="G2260" s="208">
        <v>7.3929</v>
      </c>
      <c r="H2260" s="208">
        <v>37.000900000000001</v>
      </c>
      <c r="I2260" s="208">
        <v>13.3668</v>
      </c>
      <c r="J2260" s="208">
        <v>83.158500000000004</v>
      </c>
      <c r="K2260" s="208">
        <v>17.711600000000001</v>
      </c>
      <c r="L2260" s="208">
        <v>10.2881</v>
      </c>
      <c r="M2260" s="208">
        <v>10.020899999999999</v>
      </c>
    </row>
    <row r="2261" spans="1:13" x14ac:dyDescent="0.25">
      <c r="A2261" s="280">
        <v>45020</v>
      </c>
      <c r="B2261" s="102">
        <v>4</v>
      </c>
      <c r="C2261" s="208">
        <v>218.40610000000001</v>
      </c>
      <c r="D2261" s="208">
        <v>35.758200000000002</v>
      </c>
      <c r="E2261" s="208">
        <v>0.7</v>
      </c>
      <c r="F2261" s="208">
        <v>2.6486000000000001</v>
      </c>
      <c r="G2261" s="208">
        <v>7.3711000000000002</v>
      </c>
      <c r="H2261" s="208">
        <v>37.491599999999998</v>
      </c>
      <c r="I2261" s="208">
        <v>13.324</v>
      </c>
      <c r="J2261" s="208">
        <v>83.171400000000006</v>
      </c>
      <c r="K2261" s="208">
        <v>18.0639</v>
      </c>
      <c r="L2261" s="208">
        <v>9.7439999999999998</v>
      </c>
      <c r="M2261" s="208">
        <v>10.1333</v>
      </c>
    </row>
    <row r="2262" spans="1:13" x14ac:dyDescent="0.25">
      <c r="A2262" s="280">
        <v>45020</v>
      </c>
      <c r="B2262" s="102">
        <v>5</v>
      </c>
      <c r="C2262" s="208">
        <v>225.01009999999999</v>
      </c>
      <c r="D2262" s="208">
        <v>36.717399999999998</v>
      </c>
      <c r="E2262" s="208">
        <v>0.71619999999999995</v>
      </c>
      <c r="F2262" s="208">
        <v>2.8003</v>
      </c>
      <c r="G2262" s="208">
        <v>7.5499000000000001</v>
      </c>
      <c r="H2262" s="208">
        <v>39.460799999999999</v>
      </c>
      <c r="I2262" s="208">
        <v>13.835100000000001</v>
      </c>
      <c r="J2262" s="208">
        <v>84.196399999999997</v>
      </c>
      <c r="K2262" s="208">
        <v>19.0212</v>
      </c>
      <c r="L2262" s="208">
        <v>10.222799999999999</v>
      </c>
      <c r="M2262" s="208">
        <v>10.49</v>
      </c>
    </row>
    <row r="2263" spans="1:13" x14ac:dyDescent="0.25">
      <c r="A2263" s="280">
        <v>45020</v>
      </c>
      <c r="B2263" s="102">
        <v>6</v>
      </c>
      <c r="C2263" s="208">
        <v>243.06379999999999</v>
      </c>
      <c r="D2263" s="208">
        <v>39.289099999999998</v>
      </c>
      <c r="E2263" s="208">
        <v>0.79249999999999998</v>
      </c>
      <c r="F2263" s="208">
        <v>3.1736</v>
      </c>
      <c r="G2263" s="208">
        <v>8.3757000000000001</v>
      </c>
      <c r="H2263" s="208">
        <v>43.746499999999997</v>
      </c>
      <c r="I2263" s="208">
        <v>14.8667</v>
      </c>
      <c r="J2263" s="208">
        <v>89.9529</v>
      </c>
      <c r="K2263" s="208">
        <v>20.6999</v>
      </c>
      <c r="L2263" s="208">
        <v>10.5969</v>
      </c>
      <c r="M2263" s="208">
        <v>11.57</v>
      </c>
    </row>
    <row r="2264" spans="1:13" x14ac:dyDescent="0.25">
      <c r="A2264" s="280">
        <v>45020</v>
      </c>
      <c r="B2264" s="102">
        <v>7</v>
      </c>
      <c r="C2264" s="208">
        <v>269.31450000000001</v>
      </c>
      <c r="D2264" s="208">
        <v>44.235100000000003</v>
      </c>
      <c r="E2264" s="208">
        <v>1.113</v>
      </c>
      <c r="F2264" s="208">
        <v>3.6911999999999998</v>
      </c>
      <c r="G2264" s="208">
        <v>9.4573999999999998</v>
      </c>
      <c r="H2264" s="208">
        <v>49.792700000000004</v>
      </c>
      <c r="I2264" s="208">
        <v>16.298200000000001</v>
      </c>
      <c r="J2264" s="208">
        <v>98.132400000000004</v>
      </c>
      <c r="K2264" s="208">
        <v>23.1187</v>
      </c>
      <c r="L2264" s="208">
        <v>10.4778</v>
      </c>
      <c r="M2264" s="208">
        <v>12.997999999999999</v>
      </c>
    </row>
    <row r="2265" spans="1:13" x14ac:dyDescent="0.25">
      <c r="A2265" s="280">
        <v>45020</v>
      </c>
      <c r="B2265" s="102">
        <v>8</v>
      </c>
      <c r="C2265" s="208">
        <v>287.01510000000002</v>
      </c>
      <c r="D2265" s="208">
        <v>49.694499999999998</v>
      </c>
      <c r="E2265" s="208">
        <v>1.2491000000000001</v>
      </c>
      <c r="F2265" s="208">
        <v>4.0711000000000004</v>
      </c>
      <c r="G2265" s="208">
        <v>10.457599999999999</v>
      </c>
      <c r="H2265" s="208">
        <v>52.114899999999999</v>
      </c>
      <c r="I2265" s="208">
        <v>16.626200000000001</v>
      </c>
      <c r="J2265" s="208">
        <v>105.5474</v>
      </c>
      <c r="K2265" s="208">
        <v>23.7225</v>
      </c>
      <c r="L2265" s="208">
        <v>9.2682000000000002</v>
      </c>
      <c r="M2265" s="208">
        <v>14.2636</v>
      </c>
    </row>
    <row r="2266" spans="1:13" x14ac:dyDescent="0.25">
      <c r="A2266" s="280">
        <v>45020</v>
      </c>
      <c r="B2266" s="102">
        <v>9</v>
      </c>
      <c r="C2266" s="208">
        <v>284.85879999999997</v>
      </c>
      <c r="D2266" s="208">
        <v>49.792499999999997</v>
      </c>
      <c r="E2266" s="208">
        <v>2.0272000000000001</v>
      </c>
      <c r="F2266" s="208">
        <v>3.3275999999999999</v>
      </c>
      <c r="G2266" s="208">
        <v>9.3207000000000004</v>
      </c>
      <c r="H2266" s="208">
        <v>50.981699999999996</v>
      </c>
      <c r="I2266" s="208">
        <v>16.424600000000002</v>
      </c>
      <c r="J2266" s="208">
        <v>107.5646</v>
      </c>
      <c r="K2266" s="208">
        <v>21.3872</v>
      </c>
      <c r="L2266" s="208">
        <v>9.8705999999999996</v>
      </c>
      <c r="M2266" s="208">
        <v>14.162100000000001</v>
      </c>
    </row>
    <row r="2267" spans="1:13" x14ac:dyDescent="0.25">
      <c r="A2267" s="280">
        <v>45020</v>
      </c>
      <c r="B2267" s="102">
        <v>10</v>
      </c>
      <c r="C2267" s="208">
        <v>278.8261</v>
      </c>
      <c r="D2267" s="208">
        <v>48.971699999999998</v>
      </c>
      <c r="E2267" s="208">
        <v>2.3140000000000001</v>
      </c>
      <c r="F2267" s="208">
        <v>2.8197999999999999</v>
      </c>
      <c r="G2267" s="208">
        <v>8.1235999999999997</v>
      </c>
      <c r="H2267" s="208">
        <v>49.489800000000002</v>
      </c>
      <c r="I2267" s="208">
        <v>16.425599999999999</v>
      </c>
      <c r="J2267" s="208">
        <v>106.5247</v>
      </c>
      <c r="K2267" s="208">
        <v>20.557400000000001</v>
      </c>
      <c r="L2267" s="208">
        <v>10.013199999999999</v>
      </c>
      <c r="M2267" s="208">
        <v>13.5863</v>
      </c>
    </row>
    <row r="2268" spans="1:13" x14ac:dyDescent="0.25">
      <c r="A2268" s="280">
        <v>45020</v>
      </c>
      <c r="B2268" s="102">
        <v>11</v>
      </c>
      <c r="C2268" s="208">
        <v>270.75880000000001</v>
      </c>
      <c r="D2268" s="208">
        <v>47.628900000000002</v>
      </c>
      <c r="E2268" s="208">
        <v>2.2633000000000001</v>
      </c>
      <c r="F2268" s="208">
        <v>2.6960999999999999</v>
      </c>
      <c r="G2268" s="208">
        <v>6.8654000000000002</v>
      </c>
      <c r="H2268" s="208">
        <v>48.112900000000003</v>
      </c>
      <c r="I2268" s="208">
        <v>16.037299999999998</v>
      </c>
      <c r="J2268" s="208">
        <v>105.4622</v>
      </c>
      <c r="K2268" s="208">
        <v>18.879300000000001</v>
      </c>
      <c r="L2268" s="208">
        <v>9.7493999999999996</v>
      </c>
      <c r="M2268" s="208">
        <v>13.064</v>
      </c>
    </row>
    <row r="2269" spans="1:13" x14ac:dyDescent="0.25">
      <c r="A2269" s="280">
        <v>45020</v>
      </c>
      <c r="B2269" s="102">
        <v>12</v>
      </c>
      <c r="C2269" s="208">
        <v>263.05930000000001</v>
      </c>
      <c r="D2269" s="208">
        <v>46.209600000000002</v>
      </c>
      <c r="E2269" s="208">
        <v>2.0287000000000002</v>
      </c>
      <c r="F2269" s="208">
        <v>2.3965000000000001</v>
      </c>
      <c r="G2269" s="208">
        <v>5.9767999999999999</v>
      </c>
      <c r="H2269" s="208">
        <v>46.389200000000002</v>
      </c>
      <c r="I2269" s="208">
        <v>15.8142</v>
      </c>
      <c r="J2269" s="208">
        <v>103.649</v>
      </c>
      <c r="K2269" s="208">
        <v>18.063300000000002</v>
      </c>
      <c r="L2269" s="208">
        <v>9.9572000000000003</v>
      </c>
      <c r="M2269" s="208">
        <v>12.5748</v>
      </c>
    </row>
    <row r="2270" spans="1:13" x14ac:dyDescent="0.25">
      <c r="A2270" s="280">
        <v>45020</v>
      </c>
      <c r="B2270" s="102">
        <v>13</v>
      </c>
      <c r="C2270" s="208">
        <v>254.63759999999999</v>
      </c>
      <c r="D2270" s="208">
        <v>44.841200000000001</v>
      </c>
      <c r="E2270" s="208">
        <v>1.6698</v>
      </c>
      <c r="F2270" s="208">
        <v>2.3632</v>
      </c>
      <c r="G2270" s="208">
        <v>5.1416000000000004</v>
      </c>
      <c r="H2270" s="208">
        <v>44.988300000000002</v>
      </c>
      <c r="I2270" s="208">
        <v>15.452</v>
      </c>
      <c r="J2270" s="208">
        <v>101.5138</v>
      </c>
      <c r="K2270" s="208">
        <v>17.356000000000002</v>
      </c>
      <c r="L2270" s="208">
        <v>9.1364999999999998</v>
      </c>
      <c r="M2270" s="208">
        <v>12.1752</v>
      </c>
    </row>
    <row r="2271" spans="1:13" x14ac:dyDescent="0.25">
      <c r="A2271" s="280">
        <v>45020</v>
      </c>
      <c r="B2271" s="102">
        <v>14</v>
      </c>
      <c r="C2271" s="208">
        <v>248.77680000000001</v>
      </c>
      <c r="D2271" s="208">
        <v>43.451000000000001</v>
      </c>
      <c r="E2271" s="208">
        <v>2.1013000000000002</v>
      </c>
      <c r="F2271" s="208">
        <v>2.3380999999999998</v>
      </c>
      <c r="G2271" s="208">
        <v>4.8259999999999996</v>
      </c>
      <c r="H2271" s="208">
        <v>44.472999999999999</v>
      </c>
      <c r="I2271" s="208">
        <v>15.2308</v>
      </c>
      <c r="J2271" s="208">
        <v>99.494399999999999</v>
      </c>
      <c r="K2271" s="208">
        <v>16.189900000000002</v>
      </c>
      <c r="L2271" s="208">
        <v>9.0261999999999993</v>
      </c>
      <c r="M2271" s="208">
        <v>11.646100000000001</v>
      </c>
    </row>
    <row r="2272" spans="1:13" x14ac:dyDescent="0.25">
      <c r="A2272" s="280">
        <v>45020</v>
      </c>
      <c r="B2272" s="102">
        <v>15</v>
      </c>
      <c r="C2272" s="208">
        <v>244.83150000000001</v>
      </c>
      <c r="D2272" s="208">
        <v>42.936399999999999</v>
      </c>
      <c r="E2272" s="208">
        <v>2.2803</v>
      </c>
      <c r="F2272" s="208">
        <v>2.2545999999999999</v>
      </c>
      <c r="G2272" s="208">
        <v>4.6292</v>
      </c>
      <c r="H2272" s="208">
        <v>43.394500000000001</v>
      </c>
      <c r="I2272" s="208">
        <v>15.1396</v>
      </c>
      <c r="J2272" s="208">
        <v>98.176000000000002</v>
      </c>
      <c r="K2272" s="208">
        <v>15.020200000000001</v>
      </c>
      <c r="L2272" s="208">
        <v>9.3476999999999997</v>
      </c>
      <c r="M2272" s="208">
        <v>11.653</v>
      </c>
    </row>
    <row r="2273" spans="1:13" x14ac:dyDescent="0.25">
      <c r="A2273" s="280">
        <v>45020</v>
      </c>
      <c r="B2273" s="102">
        <v>16</v>
      </c>
      <c r="C2273" s="208">
        <v>242.3792</v>
      </c>
      <c r="D2273" s="208">
        <v>42.317100000000003</v>
      </c>
      <c r="E2273" s="208">
        <v>2.2955000000000001</v>
      </c>
      <c r="F2273" s="208">
        <v>2.2972000000000001</v>
      </c>
      <c r="G2273" s="208">
        <v>4.7064000000000004</v>
      </c>
      <c r="H2273" s="208">
        <v>42.746600000000001</v>
      </c>
      <c r="I2273" s="208">
        <v>15.335599999999999</v>
      </c>
      <c r="J2273" s="208">
        <v>97.469099999999997</v>
      </c>
      <c r="K2273" s="208">
        <v>14.8279</v>
      </c>
      <c r="L2273" s="208">
        <v>8.8701000000000008</v>
      </c>
      <c r="M2273" s="208">
        <v>11.5137</v>
      </c>
    </row>
    <row r="2274" spans="1:13" x14ac:dyDescent="0.25">
      <c r="A2274" s="280">
        <v>45020</v>
      </c>
      <c r="B2274" s="102">
        <v>17</v>
      </c>
      <c r="C2274" s="208">
        <v>244.6311</v>
      </c>
      <c r="D2274" s="208">
        <v>43.2577</v>
      </c>
      <c r="E2274" s="208">
        <v>1.042</v>
      </c>
      <c r="F2274" s="208">
        <v>2.4453</v>
      </c>
      <c r="G2274" s="208">
        <v>5.3933</v>
      </c>
      <c r="H2274" s="208">
        <v>42.613</v>
      </c>
      <c r="I2274" s="208">
        <v>15.801</v>
      </c>
      <c r="J2274" s="208">
        <v>98.603899999999996</v>
      </c>
      <c r="K2274" s="208">
        <v>15.458299999999999</v>
      </c>
      <c r="L2274" s="208">
        <v>8.2880000000000003</v>
      </c>
      <c r="M2274" s="208">
        <v>11.7286</v>
      </c>
    </row>
    <row r="2275" spans="1:13" x14ac:dyDescent="0.25">
      <c r="A2275" s="280">
        <v>45020</v>
      </c>
      <c r="B2275" s="102">
        <v>18</v>
      </c>
      <c r="C2275" s="208">
        <v>255.84309999999999</v>
      </c>
      <c r="D2275" s="208">
        <v>45.892299999999999</v>
      </c>
      <c r="E2275" s="208">
        <v>0.84650000000000003</v>
      </c>
      <c r="F2275" s="208">
        <v>2.6358000000000001</v>
      </c>
      <c r="G2275" s="208">
        <v>6.9292999999999996</v>
      </c>
      <c r="H2275" s="208">
        <v>45.359200000000001</v>
      </c>
      <c r="I2275" s="208">
        <v>16.343</v>
      </c>
      <c r="J2275" s="208">
        <v>101.2229</v>
      </c>
      <c r="K2275" s="208">
        <v>16.066500000000001</v>
      </c>
      <c r="L2275" s="208">
        <v>8.5531000000000006</v>
      </c>
      <c r="M2275" s="208">
        <v>11.9945</v>
      </c>
    </row>
    <row r="2276" spans="1:13" x14ac:dyDescent="0.25">
      <c r="A2276" s="280">
        <v>45020</v>
      </c>
      <c r="B2276" s="102">
        <v>19</v>
      </c>
      <c r="C2276" s="208">
        <v>265.83819999999997</v>
      </c>
      <c r="D2276" s="208">
        <v>47.2759</v>
      </c>
      <c r="E2276" s="208">
        <v>0.88890000000000002</v>
      </c>
      <c r="F2276" s="208">
        <v>3.0453000000000001</v>
      </c>
      <c r="G2276" s="208">
        <v>8.6140000000000008</v>
      </c>
      <c r="H2276" s="208">
        <v>47.865699999999997</v>
      </c>
      <c r="I2276" s="208">
        <v>17.124300000000002</v>
      </c>
      <c r="J2276" s="208">
        <v>101.6027</v>
      </c>
      <c r="K2276" s="208">
        <v>17.417300000000001</v>
      </c>
      <c r="L2276" s="208">
        <v>9.5608000000000004</v>
      </c>
      <c r="M2276" s="208">
        <v>12.443300000000001</v>
      </c>
    </row>
    <row r="2277" spans="1:13" x14ac:dyDescent="0.25">
      <c r="A2277" s="280">
        <v>45020</v>
      </c>
      <c r="B2277" s="102">
        <v>20</v>
      </c>
      <c r="C2277" s="208">
        <v>277.1309</v>
      </c>
      <c r="D2277" s="208">
        <v>49.4833</v>
      </c>
      <c r="E2277" s="208">
        <v>0.96250000000000002</v>
      </c>
      <c r="F2277" s="208">
        <v>3.5436999999999999</v>
      </c>
      <c r="G2277" s="208">
        <v>9.4992999999999999</v>
      </c>
      <c r="H2277" s="208">
        <v>50.212899999999998</v>
      </c>
      <c r="I2277" s="208">
        <v>18.645299999999999</v>
      </c>
      <c r="J2277" s="208">
        <v>102.5596</v>
      </c>
      <c r="K2277" s="208">
        <v>18.985499999999998</v>
      </c>
      <c r="L2277" s="208">
        <v>10.2882</v>
      </c>
      <c r="M2277" s="208">
        <v>12.9506</v>
      </c>
    </row>
    <row r="2278" spans="1:13" x14ac:dyDescent="0.25">
      <c r="A2278" s="280">
        <v>45020</v>
      </c>
      <c r="B2278" s="102">
        <v>21</v>
      </c>
      <c r="C2278" s="208">
        <v>280.3075</v>
      </c>
      <c r="D2278" s="208">
        <v>49.9544</v>
      </c>
      <c r="E2278" s="208">
        <v>1.024</v>
      </c>
      <c r="F2278" s="208">
        <v>3.6732</v>
      </c>
      <c r="G2278" s="208">
        <v>9.8255999999999997</v>
      </c>
      <c r="H2278" s="208">
        <v>50.833599999999997</v>
      </c>
      <c r="I2278" s="208">
        <v>19.0808</v>
      </c>
      <c r="J2278" s="208">
        <v>102.54989999999999</v>
      </c>
      <c r="K2278" s="208">
        <v>19.320499999999999</v>
      </c>
      <c r="L2278" s="208">
        <v>10.782299999999999</v>
      </c>
      <c r="M2278" s="208">
        <v>13.263199999999999</v>
      </c>
    </row>
    <row r="2279" spans="1:13" x14ac:dyDescent="0.25">
      <c r="A2279" s="280">
        <v>45020</v>
      </c>
      <c r="B2279" s="102">
        <v>22</v>
      </c>
      <c r="C2279" s="208">
        <v>269.7937</v>
      </c>
      <c r="D2279" s="208">
        <v>48.612699999999997</v>
      </c>
      <c r="E2279" s="208">
        <v>1.0036</v>
      </c>
      <c r="F2279" s="208">
        <v>3.5028999999999999</v>
      </c>
      <c r="G2279" s="208">
        <v>9.2718000000000007</v>
      </c>
      <c r="H2279" s="208">
        <v>48.426299999999998</v>
      </c>
      <c r="I2279" s="208">
        <v>18.122299999999999</v>
      </c>
      <c r="J2279" s="208">
        <v>98.9315</v>
      </c>
      <c r="K2279" s="208">
        <v>18.771000000000001</v>
      </c>
      <c r="L2279" s="208">
        <v>10.6828</v>
      </c>
      <c r="M2279" s="208">
        <v>12.4688</v>
      </c>
    </row>
    <row r="2280" spans="1:13" x14ac:dyDescent="0.25">
      <c r="A2280" s="280">
        <v>45020</v>
      </c>
      <c r="B2280" s="102">
        <v>23</v>
      </c>
      <c r="C2280" s="208">
        <v>252.2321</v>
      </c>
      <c r="D2280" s="208">
        <v>45.014099999999999</v>
      </c>
      <c r="E2280" s="208">
        <v>0.90590000000000004</v>
      </c>
      <c r="F2280" s="208">
        <v>3.1694</v>
      </c>
      <c r="G2280" s="208">
        <v>8.4504000000000001</v>
      </c>
      <c r="H2280" s="208">
        <v>44.257199999999997</v>
      </c>
      <c r="I2280" s="208">
        <v>16.4499</v>
      </c>
      <c r="J2280" s="208">
        <v>93.619100000000003</v>
      </c>
      <c r="K2280" s="208">
        <v>17.776700000000002</v>
      </c>
      <c r="L2280" s="208">
        <v>10.9693</v>
      </c>
      <c r="M2280" s="208">
        <v>11.620100000000001</v>
      </c>
    </row>
    <row r="2281" spans="1:13" x14ac:dyDescent="0.25">
      <c r="A2281" s="280">
        <v>45020</v>
      </c>
      <c r="B2281" s="102">
        <v>24</v>
      </c>
      <c r="C2281" s="208">
        <v>235.76320000000001</v>
      </c>
      <c r="D2281" s="208">
        <v>41.274000000000001</v>
      </c>
      <c r="E2281" s="208">
        <v>0.87949999999999995</v>
      </c>
      <c r="F2281" s="208">
        <v>2.8885000000000001</v>
      </c>
      <c r="G2281" s="208">
        <v>7.6424000000000003</v>
      </c>
      <c r="H2281" s="208">
        <v>40.385399999999997</v>
      </c>
      <c r="I2281" s="208">
        <v>15.052099999999999</v>
      </c>
      <c r="J2281" s="208">
        <v>88.711699999999993</v>
      </c>
      <c r="K2281" s="208">
        <v>17.076499999999999</v>
      </c>
      <c r="L2281" s="208">
        <v>11.153</v>
      </c>
      <c r="M2281" s="208">
        <v>10.700100000000001</v>
      </c>
    </row>
    <row r="2282" spans="1:13" x14ac:dyDescent="0.25">
      <c r="A2282" s="280">
        <v>45021</v>
      </c>
      <c r="B2282" s="102">
        <v>1</v>
      </c>
      <c r="C2282" s="208">
        <v>224.4622</v>
      </c>
      <c r="D2282" s="208">
        <v>38.580399999999997</v>
      </c>
      <c r="E2282" s="208">
        <v>0.83330000000000004</v>
      </c>
      <c r="F2282" s="208">
        <v>2.6977000000000002</v>
      </c>
      <c r="G2282" s="208">
        <v>7.2382</v>
      </c>
      <c r="H2282" s="208">
        <v>37.9268</v>
      </c>
      <c r="I2282" s="208">
        <v>14.1008</v>
      </c>
      <c r="J2282" s="208">
        <v>85.433400000000006</v>
      </c>
      <c r="K2282" s="208">
        <v>16.690000000000001</v>
      </c>
      <c r="L2282" s="208">
        <v>10.9407</v>
      </c>
      <c r="M2282" s="208">
        <v>10.020899999999999</v>
      </c>
    </row>
    <row r="2283" spans="1:13" x14ac:dyDescent="0.25">
      <c r="A2283" s="280">
        <v>45021</v>
      </c>
      <c r="B2283" s="102">
        <v>2</v>
      </c>
      <c r="C2283" s="208">
        <v>218.74590000000001</v>
      </c>
      <c r="D2283" s="208">
        <v>36.594999999999999</v>
      </c>
      <c r="E2283" s="208">
        <v>0.80420000000000003</v>
      </c>
      <c r="F2283" s="208">
        <v>2.5865</v>
      </c>
      <c r="G2283" s="208">
        <v>7.0285000000000002</v>
      </c>
      <c r="H2283" s="208">
        <v>37.444699999999997</v>
      </c>
      <c r="I2283" s="208">
        <v>13.5191</v>
      </c>
      <c r="J2283" s="208">
        <v>83.576800000000006</v>
      </c>
      <c r="K2283" s="208">
        <v>16.621600000000001</v>
      </c>
      <c r="L2283" s="208">
        <v>10.7583</v>
      </c>
      <c r="M2283" s="208">
        <v>9.8111999999999995</v>
      </c>
    </row>
    <row r="2284" spans="1:13" x14ac:dyDescent="0.25">
      <c r="A2284" s="280">
        <v>45021</v>
      </c>
      <c r="B2284" s="102">
        <v>3</v>
      </c>
      <c r="C2284" s="208">
        <v>216.91589999999999</v>
      </c>
      <c r="D2284" s="208">
        <v>35.495199999999997</v>
      </c>
      <c r="E2284" s="208">
        <v>0.80620000000000003</v>
      </c>
      <c r="F2284" s="208">
        <v>2.5722999999999998</v>
      </c>
      <c r="G2284" s="208">
        <v>6.9626999999999999</v>
      </c>
      <c r="H2284" s="208">
        <v>37.967399999999998</v>
      </c>
      <c r="I2284" s="208">
        <v>13.285399999999999</v>
      </c>
      <c r="J2284" s="208">
        <v>82.822699999999998</v>
      </c>
      <c r="K2284" s="208">
        <v>17.027699999999999</v>
      </c>
      <c r="L2284" s="208">
        <v>10.2812</v>
      </c>
      <c r="M2284" s="208">
        <v>9.6951000000000001</v>
      </c>
    </row>
    <row r="2285" spans="1:13" x14ac:dyDescent="0.25">
      <c r="A2285" s="280">
        <v>45021</v>
      </c>
      <c r="B2285" s="102">
        <v>4</v>
      </c>
      <c r="C2285" s="208">
        <v>216.52160000000001</v>
      </c>
      <c r="D2285" s="208">
        <v>35.445399999999999</v>
      </c>
      <c r="E2285" s="208">
        <v>0.7883</v>
      </c>
      <c r="F2285" s="208">
        <v>2.5861999999999998</v>
      </c>
      <c r="G2285" s="208">
        <v>6.9939999999999998</v>
      </c>
      <c r="H2285" s="208">
        <v>37.239899999999999</v>
      </c>
      <c r="I2285" s="208">
        <v>13.255599999999999</v>
      </c>
      <c r="J2285" s="208">
        <v>82.964399999999998</v>
      </c>
      <c r="K2285" s="208">
        <v>17.343699999999998</v>
      </c>
      <c r="L2285" s="208">
        <v>10.049300000000001</v>
      </c>
      <c r="M2285" s="208">
        <v>9.8547999999999991</v>
      </c>
    </row>
    <row r="2286" spans="1:13" x14ac:dyDescent="0.25">
      <c r="A2286" s="280">
        <v>45021</v>
      </c>
      <c r="B2286" s="102">
        <v>5</v>
      </c>
      <c r="C2286" s="208">
        <v>223.47890000000001</v>
      </c>
      <c r="D2286" s="208">
        <v>36.328800000000001</v>
      </c>
      <c r="E2286" s="208">
        <v>0.80879999999999996</v>
      </c>
      <c r="F2286" s="208">
        <v>2.7427999999999999</v>
      </c>
      <c r="G2286" s="208">
        <v>7.2531999999999996</v>
      </c>
      <c r="H2286" s="208">
        <v>39.063800000000001</v>
      </c>
      <c r="I2286" s="208">
        <v>13.712300000000001</v>
      </c>
      <c r="J2286" s="208">
        <v>84.534499999999994</v>
      </c>
      <c r="K2286" s="208">
        <v>18.310600000000001</v>
      </c>
      <c r="L2286" s="208">
        <v>10.3926</v>
      </c>
      <c r="M2286" s="208">
        <v>10.3315</v>
      </c>
    </row>
    <row r="2287" spans="1:13" x14ac:dyDescent="0.25">
      <c r="A2287" s="280">
        <v>45021</v>
      </c>
      <c r="B2287" s="102">
        <v>6</v>
      </c>
      <c r="C2287" s="208">
        <v>241.87039999999999</v>
      </c>
      <c r="D2287" s="208">
        <v>38.838799999999999</v>
      </c>
      <c r="E2287" s="208">
        <v>1.0019</v>
      </c>
      <c r="F2287" s="208">
        <v>3.1095000000000002</v>
      </c>
      <c r="G2287" s="208">
        <v>8.1675000000000004</v>
      </c>
      <c r="H2287" s="208">
        <v>44.286200000000001</v>
      </c>
      <c r="I2287" s="208">
        <v>14.821999999999999</v>
      </c>
      <c r="J2287" s="208">
        <v>89.914299999999997</v>
      </c>
      <c r="K2287" s="208">
        <v>19.838000000000001</v>
      </c>
      <c r="L2287" s="208">
        <v>10.6785</v>
      </c>
      <c r="M2287" s="208">
        <v>11.213699999999999</v>
      </c>
    </row>
    <row r="2288" spans="1:13" x14ac:dyDescent="0.25">
      <c r="A2288" s="280">
        <v>45021</v>
      </c>
      <c r="B2288" s="102">
        <v>7</v>
      </c>
      <c r="C2288" s="208">
        <v>267.43430000000001</v>
      </c>
      <c r="D2288" s="208">
        <v>43.646999999999998</v>
      </c>
      <c r="E2288" s="208">
        <v>1.3805000000000001</v>
      </c>
      <c r="F2288" s="208">
        <v>3.5592999999999999</v>
      </c>
      <c r="G2288" s="208">
        <v>9.2934000000000001</v>
      </c>
      <c r="H2288" s="208">
        <v>50.304400000000001</v>
      </c>
      <c r="I2288" s="208">
        <v>16.0852</v>
      </c>
      <c r="J2288" s="208">
        <v>98.033799999999999</v>
      </c>
      <c r="K2288" s="208">
        <v>22.111799999999999</v>
      </c>
      <c r="L2288" s="208">
        <v>10.425800000000001</v>
      </c>
      <c r="M2288" s="208">
        <v>12.5931</v>
      </c>
    </row>
    <row r="2289" spans="1:13" x14ac:dyDescent="0.25">
      <c r="A2289" s="280">
        <v>45021</v>
      </c>
      <c r="B2289" s="102">
        <v>8</v>
      </c>
      <c r="C2289" s="208">
        <v>284.3467</v>
      </c>
      <c r="D2289" s="208">
        <v>48.749200000000002</v>
      </c>
      <c r="E2289" s="208">
        <v>2.1113</v>
      </c>
      <c r="F2289" s="208">
        <v>3.63</v>
      </c>
      <c r="G2289" s="208">
        <v>10.3063</v>
      </c>
      <c r="H2289" s="208">
        <v>53.419600000000003</v>
      </c>
      <c r="I2289" s="208">
        <v>16.358799999999999</v>
      </c>
      <c r="J2289" s="208">
        <v>104.5868</v>
      </c>
      <c r="K2289" s="208">
        <v>22.040800000000001</v>
      </c>
      <c r="L2289" s="208">
        <v>9.3876000000000008</v>
      </c>
      <c r="M2289" s="208">
        <v>13.7563</v>
      </c>
    </row>
    <row r="2290" spans="1:13" x14ac:dyDescent="0.25">
      <c r="A2290" s="280">
        <v>45021</v>
      </c>
      <c r="B2290" s="102">
        <v>9</v>
      </c>
      <c r="C2290" s="208">
        <v>282.58350000000002</v>
      </c>
      <c r="D2290" s="208">
        <v>48.6813</v>
      </c>
      <c r="E2290" s="208">
        <v>2.5701999999999998</v>
      </c>
      <c r="F2290" s="208">
        <v>3.0608</v>
      </c>
      <c r="G2290" s="208">
        <v>9.6951000000000001</v>
      </c>
      <c r="H2290" s="208">
        <v>53.252899999999997</v>
      </c>
      <c r="I2290" s="208">
        <v>16.290500000000002</v>
      </c>
      <c r="J2290" s="208">
        <v>106.1795</v>
      </c>
      <c r="K2290" s="208">
        <v>19.587900000000001</v>
      </c>
      <c r="L2290" s="208">
        <v>9.3399000000000001</v>
      </c>
      <c r="M2290" s="208">
        <v>13.9254</v>
      </c>
    </row>
    <row r="2291" spans="1:13" x14ac:dyDescent="0.25">
      <c r="A2291" s="280">
        <v>45021</v>
      </c>
      <c r="B2291" s="102">
        <v>10</v>
      </c>
      <c r="C2291" s="208">
        <v>274.94529999999997</v>
      </c>
      <c r="D2291" s="208">
        <v>48.098700000000001</v>
      </c>
      <c r="E2291" s="208">
        <v>2.5215999999999998</v>
      </c>
      <c r="F2291" s="208">
        <v>2.7890000000000001</v>
      </c>
      <c r="G2291" s="208">
        <v>8.0803999999999991</v>
      </c>
      <c r="H2291" s="208">
        <v>50.7624</v>
      </c>
      <c r="I2291" s="208">
        <v>16.128399999999999</v>
      </c>
      <c r="J2291" s="208">
        <v>105.3009</v>
      </c>
      <c r="K2291" s="208">
        <v>18.0762</v>
      </c>
      <c r="L2291" s="208">
        <v>9.6290999999999993</v>
      </c>
      <c r="M2291" s="208">
        <v>13.5586</v>
      </c>
    </row>
    <row r="2292" spans="1:13" x14ac:dyDescent="0.25">
      <c r="A2292" s="280">
        <v>45021</v>
      </c>
      <c r="B2292" s="102">
        <v>11</v>
      </c>
      <c r="C2292" s="208">
        <v>268.97730000000001</v>
      </c>
      <c r="D2292" s="208">
        <v>46.496000000000002</v>
      </c>
      <c r="E2292" s="208">
        <v>2.4462000000000002</v>
      </c>
      <c r="F2292" s="208">
        <v>2.6762999999999999</v>
      </c>
      <c r="G2292" s="208">
        <v>6.8101000000000003</v>
      </c>
      <c r="H2292" s="208">
        <v>49.2209</v>
      </c>
      <c r="I2292" s="208">
        <v>15.858599999999999</v>
      </c>
      <c r="J2292" s="208">
        <v>105.6917</v>
      </c>
      <c r="K2292" s="208">
        <v>16.717600000000001</v>
      </c>
      <c r="L2292" s="208">
        <v>10.1744</v>
      </c>
      <c r="M2292" s="208">
        <v>12.8855</v>
      </c>
    </row>
    <row r="2293" spans="1:13" x14ac:dyDescent="0.25">
      <c r="A2293" s="280">
        <v>45021</v>
      </c>
      <c r="B2293" s="102">
        <v>12</v>
      </c>
      <c r="C2293" s="208">
        <v>259.30149999999998</v>
      </c>
      <c r="D2293" s="208">
        <v>44.315899999999999</v>
      </c>
      <c r="E2293" s="208">
        <v>2.3744000000000001</v>
      </c>
      <c r="F2293" s="208">
        <v>2.4893999999999998</v>
      </c>
      <c r="G2293" s="208">
        <v>5.5061999999999998</v>
      </c>
      <c r="H2293" s="208">
        <v>47.027999999999999</v>
      </c>
      <c r="I2293" s="208">
        <v>15.670199999999999</v>
      </c>
      <c r="J2293" s="208">
        <v>103.4333</v>
      </c>
      <c r="K2293" s="208">
        <v>15.5771</v>
      </c>
      <c r="L2293" s="208">
        <v>10.704000000000001</v>
      </c>
      <c r="M2293" s="208">
        <v>12.202999999999999</v>
      </c>
    </row>
    <row r="2294" spans="1:13" x14ac:dyDescent="0.25">
      <c r="A2294" s="280">
        <v>45021</v>
      </c>
      <c r="B2294" s="102">
        <v>13</v>
      </c>
      <c r="C2294" s="208">
        <v>252.517</v>
      </c>
      <c r="D2294" s="208">
        <v>43.229500000000002</v>
      </c>
      <c r="E2294" s="208">
        <v>2.0527000000000002</v>
      </c>
      <c r="F2294" s="208">
        <v>2.3675000000000002</v>
      </c>
      <c r="G2294" s="208">
        <v>4.9459</v>
      </c>
      <c r="H2294" s="208">
        <v>45.226100000000002</v>
      </c>
      <c r="I2294" s="208">
        <v>15.5449</v>
      </c>
      <c r="J2294" s="208">
        <v>102.1114</v>
      </c>
      <c r="K2294" s="208">
        <v>14.724299999999999</v>
      </c>
      <c r="L2294" s="208">
        <v>10.1686</v>
      </c>
      <c r="M2294" s="208">
        <v>12.146100000000001</v>
      </c>
    </row>
    <row r="2295" spans="1:13" x14ac:dyDescent="0.25">
      <c r="A2295" s="280">
        <v>45021</v>
      </c>
      <c r="B2295" s="102">
        <v>14</v>
      </c>
      <c r="C2295" s="208">
        <v>248.0677</v>
      </c>
      <c r="D2295" s="208">
        <v>41.854599999999998</v>
      </c>
      <c r="E2295" s="208">
        <v>2.2856000000000001</v>
      </c>
      <c r="F2295" s="208">
        <v>2.2786</v>
      </c>
      <c r="G2295" s="208">
        <v>4.8747999999999996</v>
      </c>
      <c r="H2295" s="208">
        <v>44.1417</v>
      </c>
      <c r="I2295" s="208">
        <v>15.317</v>
      </c>
      <c r="J2295" s="208">
        <v>101.2149</v>
      </c>
      <c r="K2295" s="208">
        <v>13.890599999999999</v>
      </c>
      <c r="L2295" s="208">
        <v>10.0785</v>
      </c>
      <c r="M2295" s="208">
        <v>12.131399999999999</v>
      </c>
    </row>
    <row r="2296" spans="1:13" x14ac:dyDescent="0.25">
      <c r="A2296" s="280">
        <v>45021</v>
      </c>
      <c r="B2296" s="102">
        <v>15</v>
      </c>
      <c r="C2296" s="208">
        <v>245.29589999999999</v>
      </c>
      <c r="D2296" s="208">
        <v>41.1173</v>
      </c>
      <c r="E2296" s="208">
        <v>2.1953999999999998</v>
      </c>
      <c r="F2296" s="208">
        <v>2.3256999999999999</v>
      </c>
      <c r="G2296" s="208">
        <v>5.6212</v>
      </c>
      <c r="H2296" s="208">
        <v>42.891800000000003</v>
      </c>
      <c r="I2296" s="208">
        <v>15.210699999999999</v>
      </c>
      <c r="J2296" s="208">
        <v>100.20529999999999</v>
      </c>
      <c r="K2296" s="208">
        <v>13.115399999999999</v>
      </c>
      <c r="L2296" s="208">
        <v>10.292</v>
      </c>
      <c r="M2296" s="208">
        <v>12.321099999999999</v>
      </c>
    </row>
    <row r="2297" spans="1:13" x14ac:dyDescent="0.25">
      <c r="A2297" s="280">
        <v>45021</v>
      </c>
      <c r="B2297" s="102">
        <v>16</v>
      </c>
      <c r="C2297" s="208">
        <v>244.4813</v>
      </c>
      <c r="D2297" s="208">
        <v>40.866900000000001</v>
      </c>
      <c r="E2297" s="208">
        <v>2.1758999999999999</v>
      </c>
      <c r="F2297" s="208">
        <v>2.3519999999999999</v>
      </c>
      <c r="G2297" s="208">
        <v>5.2099000000000002</v>
      </c>
      <c r="H2297" s="208">
        <v>43.367899999999999</v>
      </c>
      <c r="I2297" s="208">
        <v>15.244300000000001</v>
      </c>
      <c r="J2297" s="208">
        <v>99.204800000000006</v>
      </c>
      <c r="K2297" s="208">
        <v>12.7905</v>
      </c>
      <c r="L2297" s="208">
        <v>11.3018</v>
      </c>
      <c r="M2297" s="208">
        <v>11.9673</v>
      </c>
    </row>
    <row r="2298" spans="1:13" x14ac:dyDescent="0.25">
      <c r="A2298" s="280">
        <v>45021</v>
      </c>
      <c r="B2298" s="102">
        <v>17</v>
      </c>
      <c r="C2298" s="208">
        <v>246.31559999999999</v>
      </c>
      <c r="D2298" s="208">
        <v>42.263500000000001</v>
      </c>
      <c r="E2298" s="208">
        <v>0.93910000000000005</v>
      </c>
      <c r="F2298" s="208">
        <v>2.4428000000000001</v>
      </c>
      <c r="G2298" s="208">
        <v>5.7182000000000004</v>
      </c>
      <c r="H2298" s="208">
        <v>43.522799999999997</v>
      </c>
      <c r="I2298" s="208">
        <v>15.6839</v>
      </c>
      <c r="J2298" s="208">
        <v>99.906300000000002</v>
      </c>
      <c r="K2298" s="208">
        <v>12.709199999999999</v>
      </c>
      <c r="L2298" s="208">
        <v>11.2356</v>
      </c>
      <c r="M2298" s="208">
        <v>11.8942</v>
      </c>
    </row>
    <row r="2299" spans="1:13" x14ac:dyDescent="0.25">
      <c r="A2299" s="280">
        <v>45021</v>
      </c>
      <c r="B2299" s="102">
        <v>18</v>
      </c>
      <c r="C2299" s="208">
        <v>253.5925</v>
      </c>
      <c r="D2299" s="208">
        <v>43.734299999999998</v>
      </c>
      <c r="E2299" s="208">
        <v>0.76080000000000003</v>
      </c>
      <c r="F2299" s="208">
        <v>2.5968</v>
      </c>
      <c r="G2299" s="208">
        <v>6.7034000000000002</v>
      </c>
      <c r="H2299" s="208">
        <v>45.7607</v>
      </c>
      <c r="I2299" s="208">
        <v>16.241900000000001</v>
      </c>
      <c r="J2299" s="208">
        <v>101.0271</v>
      </c>
      <c r="K2299" s="208">
        <v>13.3154</v>
      </c>
      <c r="L2299" s="208">
        <v>11.410500000000001</v>
      </c>
      <c r="M2299" s="208">
        <v>12.041600000000001</v>
      </c>
    </row>
    <row r="2300" spans="1:13" x14ac:dyDescent="0.25">
      <c r="A2300" s="280">
        <v>45021</v>
      </c>
      <c r="B2300" s="102">
        <v>19</v>
      </c>
      <c r="C2300" s="208">
        <v>260.3725</v>
      </c>
      <c r="D2300" s="208">
        <v>45.412599999999998</v>
      </c>
      <c r="E2300" s="208">
        <v>0.80130000000000001</v>
      </c>
      <c r="F2300" s="208">
        <v>2.9861</v>
      </c>
      <c r="G2300" s="208">
        <v>8.1521000000000008</v>
      </c>
      <c r="H2300" s="208">
        <v>46.932600000000001</v>
      </c>
      <c r="I2300" s="208">
        <v>16.8933</v>
      </c>
      <c r="J2300" s="208">
        <v>99.388199999999998</v>
      </c>
      <c r="K2300" s="208">
        <v>15.532299999999999</v>
      </c>
      <c r="L2300" s="208">
        <v>12.3347</v>
      </c>
      <c r="M2300" s="208">
        <v>11.939299999999999</v>
      </c>
    </row>
    <row r="2301" spans="1:13" x14ac:dyDescent="0.25">
      <c r="A2301" s="280">
        <v>45021</v>
      </c>
      <c r="B2301" s="102">
        <v>20</v>
      </c>
      <c r="C2301" s="208">
        <v>270.94850000000002</v>
      </c>
      <c r="D2301" s="208">
        <v>47.286299999999997</v>
      </c>
      <c r="E2301" s="208">
        <v>0.88029999999999997</v>
      </c>
      <c r="F2301" s="208">
        <v>3.468</v>
      </c>
      <c r="G2301" s="208">
        <v>9.3893000000000004</v>
      </c>
      <c r="H2301" s="208">
        <v>49.423900000000003</v>
      </c>
      <c r="I2301" s="208">
        <v>18.1539</v>
      </c>
      <c r="J2301" s="208">
        <v>99.647499999999994</v>
      </c>
      <c r="K2301" s="208">
        <v>17.032</v>
      </c>
      <c r="L2301" s="208">
        <v>13.201700000000001</v>
      </c>
      <c r="M2301" s="208">
        <v>12.4656</v>
      </c>
    </row>
    <row r="2302" spans="1:13" x14ac:dyDescent="0.25">
      <c r="A2302" s="280">
        <v>45021</v>
      </c>
      <c r="B2302" s="102">
        <v>21</v>
      </c>
      <c r="C2302" s="208">
        <v>273.88119999999998</v>
      </c>
      <c r="D2302" s="208">
        <v>48.551299999999998</v>
      </c>
      <c r="E2302" s="208">
        <v>0.94110000000000005</v>
      </c>
      <c r="F2302" s="208">
        <v>3.6073</v>
      </c>
      <c r="G2302" s="208">
        <v>9.5866000000000007</v>
      </c>
      <c r="H2302" s="208">
        <v>50.154000000000003</v>
      </c>
      <c r="I2302" s="208">
        <v>18.717300000000002</v>
      </c>
      <c r="J2302" s="208">
        <v>99.809899999999999</v>
      </c>
      <c r="K2302" s="208">
        <v>17.532299999999999</v>
      </c>
      <c r="L2302" s="208">
        <v>12.4611</v>
      </c>
      <c r="M2302" s="208">
        <v>12.520300000000001</v>
      </c>
    </row>
    <row r="2303" spans="1:13" x14ac:dyDescent="0.25">
      <c r="A2303" s="280">
        <v>45021</v>
      </c>
      <c r="B2303" s="102">
        <v>22</v>
      </c>
      <c r="C2303" s="208">
        <v>263.31689999999998</v>
      </c>
      <c r="D2303" s="208">
        <v>46.752800000000001</v>
      </c>
      <c r="E2303" s="208">
        <v>0.88429999999999997</v>
      </c>
      <c r="F2303" s="208">
        <v>3.4089999999999998</v>
      </c>
      <c r="G2303" s="208">
        <v>9.0555000000000003</v>
      </c>
      <c r="H2303" s="208">
        <v>47.466099999999997</v>
      </c>
      <c r="I2303" s="208">
        <v>17.7333</v>
      </c>
      <c r="J2303" s="208">
        <v>96.6066</v>
      </c>
      <c r="K2303" s="208">
        <v>17.131599999999999</v>
      </c>
      <c r="L2303" s="208">
        <v>12.533899999999999</v>
      </c>
      <c r="M2303" s="208">
        <v>11.7438</v>
      </c>
    </row>
    <row r="2304" spans="1:13" x14ac:dyDescent="0.25">
      <c r="A2304" s="280">
        <v>45021</v>
      </c>
      <c r="B2304" s="102">
        <v>23</v>
      </c>
      <c r="C2304" s="208">
        <v>247.80789999999999</v>
      </c>
      <c r="D2304" s="208">
        <v>43.5687</v>
      </c>
      <c r="E2304" s="208">
        <v>0.82850000000000001</v>
      </c>
      <c r="F2304" s="208">
        <v>3.1065</v>
      </c>
      <c r="G2304" s="208">
        <v>8.2569999999999997</v>
      </c>
      <c r="H2304" s="208">
        <v>43.6402</v>
      </c>
      <c r="I2304" s="208">
        <v>16.2424</v>
      </c>
      <c r="J2304" s="208">
        <v>91.926599999999993</v>
      </c>
      <c r="K2304" s="208">
        <v>16.397099999999998</v>
      </c>
      <c r="L2304" s="208">
        <v>13.0031</v>
      </c>
      <c r="M2304" s="208">
        <v>10.8378</v>
      </c>
    </row>
    <row r="2305" spans="1:13" x14ac:dyDescent="0.25">
      <c r="A2305" s="280">
        <v>45021</v>
      </c>
      <c r="B2305" s="102">
        <v>24</v>
      </c>
      <c r="C2305" s="208">
        <v>231.9562</v>
      </c>
      <c r="D2305" s="208">
        <v>39.673900000000003</v>
      </c>
      <c r="E2305" s="208">
        <v>0.75790000000000002</v>
      </c>
      <c r="F2305" s="208">
        <v>2.8296000000000001</v>
      </c>
      <c r="G2305" s="208">
        <v>7.5282</v>
      </c>
      <c r="H2305" s="208">
        <v>39.876100000000001</v>
      </c>
      <c r="I2305" s="208">
        <v>15.0588</v>
      </c>
      <c r="J2305" s="208">
        <v>87.462699999999998</v>
      </c>
      <c r="K2305" s="208">
        <v>15.671099999999999</v>
      </c>
      <c r="L2305" s="208">
        <v>13.098800000000001</v>
      </c>
      <c r="M2305" s="208">
        <v>9.9991000000000003</v>
      </c>
    </row>
    <row r="2306" spans="1:13" x14ac:dyDescent="0.25">
      <c r="A2306" s="280">
        <v>45022</v>
      </c>
      <c r="B2306" s="102">
        <v>1</v>
      </c>
      <c r="C2306" s="208">
        <v>220.459</v>
      </c>
      <c r="D2306" s="208">
        <v>37.242100000000001</v>
      </c>
      <c r="E2306" s="208">
        <v>0.70089999999999997</v>
      </c>
      <c r="F2306" s="208">
        <v>2.6316000000000002</v>
      </c>
      <c r="G2306" s="208">
        <v>7.0632999999999999</v>
      </c>
      <c r="H2306" s="208">
        <v>36.953699999999998</v>
      </c>
      <c r="I2306" s="208">
        <v>14.0488</v>
      </c>
      <c r="J2306" s="208">
        <v>84.084999999999994</v>
      </c>
      <c r="K2306" s="208">
        <v>15.362299999999999</v>
      </c>
      <c r="L2306" s="208">
        <v>12.937099999999999</v>
      </c>
      <c r="M2306" s="208">
        <v>9.4342000000000006</v>
      </c>
    </row>
    <row r="2307" spans="1:13" x14ac:dyDescent="0.25">
      <c r="A2307" s="280">
        <v>45022</v>
      </c>
      <c r="B2307" s="102">
        <v>2</v>
      </c>
      <c r="C2307" s="208">
        <v>213.97659999999999</v>
      </c>
      <c r="D2307" s="208">
        <v>35.536700000000003</v>
      </c>
      <c r="E2307" s="208">
        <v>0.69430000000000003</v>
      </c>
      <c r="F2307" s="208">
        <v>2.4986000000000002</v>
      </c>
      <c r="G2307" s="208">
        <v>6.9297000000000004</v>
      </c>
      <c r="H2307" s="208">
        <v>35.850900000000003</v>
      </c>
      <c r="I2307" s="208">
        <v>13.559699999999999</v>
      </c>
      <c r="J2307" s="208">
        <v>81.928399999999996</v>
      </c>
      <c r="K2307" s="208">
        <v>15.3605</v>
      </c>
      <c r="L2307" s="208">
        <v>12.4261</v>
      </c>
      <c r="M2307" s="208">
        <v>9.1917000000000009</v>
      </c>
    </row>
    <row r="2308" spans="1:13" x14ac:dyDescent="0.25">
      <c r="A2308" s="280">
        <v>45022</v>
      </c>
      <c r="B2308" s="102">
        <v>3</v>
      </c>
      <c r="C2308" s="208">
        <v>210.23759999999999</v>
      </c>
      <c r="D2308" s="208">
        <v>34.447800000000001</v>
      </c>
      <c r="E2308" s="208">
        <v>0.6986</v>
      </c>
      <c r="F2308" s="208">
        <v>2.4805000000000001</v>
      </c>
      <c r="G2308" s="208">
        <v>6.8436000000000003</v>
      </c>
      <c r="H2308" s="208">
        <v>35.718800000000002</v>
      </c>
      <c r="I2308" s="208">
        <v>13.3847</v>
      </c>
      <c r="J2308" s="208">
        <v>81.142200000000003</v>
      </c>
      <c r="K2308" s="208">
        <v>15.563000000000001</v>
      </c>
      <c r="L2308" s="208">
        <v>10.816599999999999</v>
      </c>
      <c r="M2308" s="208">
        <v>9.1417999999999999</v>
      </c>
    </row>
    <row r="2309" spans="1:13" x14ac:dyDescent="0.25">
      <c r="A2309" s="280">
        <v>45022</v>
      </c>
      <c r="B2309" s="102">
        <v>4</v>
      </c>
      <c r="C2309" s="208">
        <v>209.3586</v>
      </c>
      <c r="D2309" s="208">
        <v>34.259099999999997</v>
      </c>
      <c r="E2309" s="208">
        <v>0.68979999999999997</v>
      </c>
      <c r="F2309" s="208">
        <v>2.4857</v>
      </c>
      <c r="G2309" s="208">
        <v>6.8773</v>
      </c>
      <c r="H2309" s="208">
        <v>36.048000000000002</v>
      </c>
      <c r="I2309" s="208">
        <v>13.3307</v>
      </c>
      <c r="J2309" s="208">
        <v>81.096400000000003</v>
      </c>
      <c r="K2309" s="208">
        <v>16.0228</v>
      </c>
      <c r="L2309" s="208">
        <v>9.2106999999999992</v>
      </c>
      <c r="M2309" s="208">
        <v>9.3381000000000007</v>
      </c>
    </row>
    <row r="2310" spans="1:13" x14ac:dyDescent="0.25">
      <c r="A2310" s="280">
        <v>45022</v>
      </c>
      <c r="B2310" s="102">
        <v>5</v>
      </c>
      <c r="C2310" s="208">
        <v>215.79339999999999</v>
      </c>
      <c r="D2310" s="208">
        <v>35.315100000000001</v>
      </c>
      <c r="E2310" s="208">
        <v>0.70850000000000002</v>
      </c>
      <c r="F2310" s="208">
        <v>2.6722999999999999</v>
      </c>
      <c r="G2310" s="208">
        <v>7.1138000000000003</v>
      </c>
      <c r="H2310" s="208">
        <v>37.456200000000003</v>
      </c>
      <c r="I2310" s="208">
        <v>13.7727</v>
      </c>
      <c r="J2310" s="208">
        <v>83.074700000000007</v>
      </c>
      <c r="K2310" s="208">
        <v>16.953199999999999</v>
      </c>
      <c r="L2310" s="208">
        <v>9.0784000000000002</v>
      </c>
      <c r="M2310" s="208">
        <v>9.6485000000000003</v>
      </c>
    </row>
    <row r="2311" spans="1:13" x14ac:dyDescent="0.25">
      <c r="A2311" s="280">
        <v>45022</v>
      </c>
      <c r="B2311" s="102">
        <v>6</v>
      </c>
      <c r="C2311" s="208">
        <v>231.5515</v>
      </c>
      <c r="D2311" s="208">
        <v>36.9711</v>
      </c>
      <c r="E2311" s="208">
        <v>0.78739999999999999</v>
      </c>
      <c r="F2311" s="208">
        <v>2.9847999999999999</v>
      </c>
      <c r="G2311" s="208">
        <v>7.8075999999999999</v>
      </c>
      <c r="H2311" s="208">
        <v>42.060499999999998</v>
      </c>
      <c r="I2311" s="208">
        <v>14.913399999999999</v>
      </c>
      <c r="J2311" s="208">
        <v>87.662400000000005</v>
      </c>
      <c r="K2311" s="208">
        <v>18.454499999999999</v>
      </c>
      <c r="L2311" s="208">
        <v>9.3800000000000008</v>
      </c>
      <c r="M2311" s="208">
        <v>10.5298</v>
      </c>
    </row>
    <row r="2312" spans="1:13" x14ac:dyDescent="0.25">
      <c r="A2312" s="280">
        <v>45022</v>
      </c>
      <c r="B2312" s="102">
        <v>7</v>
      </c>
      <c r="C2312" s="208">
        <v>256.27890000000002</v>
      </c>
      <c r="D2312" s="208">
        <v>41.343899999999998</v>
      </c>
      <c r="E2312" s="208">
        <v>1.1808000000000001</v>
      </c>
      <c r="F2312" s="208">
        <v>3.4054000000000002</v>
      </c>
      <c r="G2312" s="208">
        <v>8.9610000000000003</v>
      </c>
      <c r="H2312" s="208">
        <v>47.913499999999999</v>
      </c>
      <c r="I2312" s="208">
        <v>16.349900000000002</v>
      </c>
      <c r="J2312" s="208">
        <v>95.685500000000005</v>
      </c>
      <c r="K2312" s="208">
        <v>20.621400000000001</v>
      </c>
      <c r="L2312" s="208">
        <v>9.0298999999999996</v>
      </c>
      <c r="M2312" s="208">
        <v>11.787599999999999</v>
      </c>
    </row>
    <row r="2313" spans="1:13" x14ac:dyDescent="0.25">
      <c r="A2313" s="280">
        <v>45022</v>
      </c>
      <c r="B2313" s="102">
        <v>8</v>
      </c>
      <c r="C2313" s="208">
        <v>272.61810000000003</v>
      </c>
      <c r="D2313" s="208">
        <v>46.368600000000001</v>
      </c>
      <c r="E2313" s="208">
        <v>1.2213000000000001</v>
      </c>
      <c r="F2313" s="208">
        <v>3.3633000000000002</v>
      </c>
      <c r="G2313" s="208">
        <v>9.8850999999999996</v>
      </c>
      <c r="H2313" s="208">
        <v>50.466099999999997</v>
      </c>
      <c r="I2313" s="208">
        <v>16.714099999999998</v>
      </c>
      <c r="J2313" s="208">
        <v>102.20229999999999</v>
      </c>
      <c r="K2313" s="208">
        <v>20.942900000000002</v>
      </c>
      <c r="L2313" s="208">
        <v>8.4695999999999998</v>
      </c>
      <c r="M2313" s="208">
        <v>12.9848</v>
      </c>
    </row>
    <row r="2314" spans="1:13" x14ac:dyDescent="0.25">
      <c r="A2314" s="280">
        <v>45022</v>
      </c>
      <c r="B2314" s="102">
        <v>9</v>
      </c>
      <c r="C2314" s="208">
        <v>272.82870000000003</v>
      </c>
      <c r="D2314" s="208">
        <v>46.850099999999998</v>
      </c>
      <c r="E2314" s="208">
        <v>1.1520999999999999</v>
      </c>
      <c r="F2314" s="208">
        <v>3.0173000000000001</v>
      </c>
      <c r="G2314" s="208">
        <v>8.8978000000000002</v>
      </c>
      <c r="H2314" s="208">
        <v>50.058399999999999</v>
      </c>
      <c r="I2314" s="208">
        <v>16.816299999999998</v>
      </c>
      <c r="J2314" s="208">
        <v>104.3351</v>
      </c>
      <c r="K2314" s="208">
        <v>18.322900000000001</v>
      </c>
      <c r="L2314" s="208">
        <v>10.148</v>
      </c>
      <c r="M2314" s="208">
        <v>13.230700000000001</v>
      </c>
    </row>
    <row r="2315" spans="1:13" x14ac:dyDescent="0.25">
      <c r="A2315" s="280">
        <v>45022</v>
      </c>
      <c r="B2315" s="102">
        <v>10</v>
      </c>
      <c r="C2315" s="208">
        <v>267.82069999999999</v>
      </c>
      <c r="D2315" s="208">
        <v>45.053600000000003</v>
      </c>
      <c r="E2315" s="208">
        <v>1.0931</v>
      </c>
      <c r="F2315" s="208">
        <v>2.7921</v>
      </c>
      <c r="G2315" s="208">
        <v>8.9663000000000004</v>
      </c>
      <c r="H2315" s="208">
        <v>48.505800000000001</v>
      </c>
      <c r="I2315" s="208">
        <v>16.593299999999999</v>
      </c>
      <c r="J2315" s="208">
        <v>104.26600000000001</v>
      </c>
      <c r="K2315" s="208">
        <v>17.146799999999999</v>
      </c>
      <c r="L2315" s="208">
        <v>10.312900000000001</v>
      </c>
      <c r="M2315" s="208">
        <v>13.0908</v>
      </c>
    </row>
    <row r="2316" spans="1:13" x14ac:dyDescent="0.25">
      <c r="A2316" s="280">
        <v>45022</v>
      </c>
      <c r="B2316" s="102">
        <v>11</v>
      </c>
      <c r="C2316" s="208">
        <v>261.68979999999999</v>
      </c>
      <c r="D2316" s="208">
        <v>44.313299999999998</v>
      </c>
      <c r="E2316" s="208">
        <v>1.0307999999999999</v>
      </c>
      <c r="F2316" s="208">
        <v>2.5794000000000001</v>
      </c>
      <c r="G2316" s="208">
        <v>7.8379000000000003</v>
      </c>
      <c r="H2316" s="208">
        <v>47.408700000000003</v>
      </c>
      <c r="I2316" s="208">
        <v>16.077200000000001</v>
      </c>
      <c r="J2316" s="208">
        <v>103.9521</v>
      </c>
      <c r="K2316" s="208">
        <v>15.811</v>
      </c>
      <c r="L2316" s="208">
        <v>9.9605999999999995</v>
      </c>
      <c r="M2316" s="208">
        <v>12.7188</v>
      </c>
    </row>
    <row r="2317" spans="1:13" x14ac:dyDescent="0.25">
      <c r="A2317" s="280">
        <v>45022</v>
      </c>
      <c r="B2317" s="102">
        <v>12</v>
      </c>
      <c r="C2317" s="208">
        <v>255.3766</v>
      </c>
      <c r="D2317" s="208">
        <v>43.2286</v>
      </c>
      <c r="E2317" s="208">
        <v>1.2534000000000001</v>
      </c>
      <c r="F2317" s="208">
        <v>2.3483000000000001</v>
      </c>
      <c r="G2317" s="208">
        <v>7.9390999999999998</v>
      </c>
      <c r="H2317" s="208">
        <v>45.464399999999998</v>
      </c>
      <c r="I2317" s="208">
        <v>15.8881</v>
      </c>
      <c r="J2317" s="208">
        <v>102.3192</v>
      </c>
      <c r="K2317" s="208">
        <v>14.1622</v>
      </c>
      <c r="L2317" s="208">
        <v>9.9143000000000008</v>
      </c>
      <c r="M2317" s="208">
        <v>12.859</v>
      </c>
    </row>
    <row r="2318" spans="1:13" x14ac:dyDescent="0.25">
      <c r="A2318" s="280">
        <v>45022</v>
      </c>
      <c r="B2318" s="102">
        <v>13</v>
      </c>
      <c r="C2318" s="208">
        <v>250.3262</v>
      </c>
      <c r="D2318" s="208">
        <v>42.495800000000003</v>
      </c>
      <c r="E2318" s="208">
        <v>1.7679</v>
      </c>
      <c r="F2318" s="208">
        <v>2.3730000000000002</v>
      </c>
      <c r="G2318" s="208">
        <v>5.8451000000000004</v>
      </c>
      <c r="H2318" s="208">
        <v>44.253700000000002</v>
      </c>
      <c r="I2318" s="208">
        <v>15.713699999999999</v>
      </c>
      <c r="J2318" s="208">
        <v>102.2046</v>
      </c>
      <c r="K2318" s="208">
        <v>13.704499999999999</v>
      </c>
      <c r="L2318" s="208">
        <v>9.3063000000000002</v>
      </c>
      <c r="M2318" s="208">
        <v>12.6616</v>
      </c>
    </row>
    <row r="2319" spans="1:13" x14ac:dyDescent="0.25">
      <c r="A2319" s="280">
        <v>45022</v>
      </c>
      <c r="B2319" s="102">
        <v>14</v>
      </c>
      <c r="C2319" s="208">
        <v>249.57919999999999</v>
      </c>
      <c r="D2319" s="208">
        <v>42.024900000000002</v>
      </c>
      <c r="E2319" s="208">
        <v>2.3088000000000002</v>
      </c>
      <c r="F2319" s="208">
        <v>2.4451000000000001</v>
      </c>
      <c r="G2319" s="208">
        <v>6.3788999999999998</v>
      </c>
      <c r="H2319" s="208">
        <v>43.971400000000003</v>
      </c>
      <c r="I2319" s="208">
        <v>15.3683</v>
      </c>
      <c r="J2319" s="208">
        <v>102.084</v>
      </c>
      <c r="K2319" s="208">
        <v>12.8225</v>
      </c>
      <c r="L2319" s="208">
        <v>9.3574000000000002</v>
      </c>
      <c r="M2319" s="208">
        <v>12.8179</v>
      </c>
    </row>
    <row r="2320" spans="1:13" x14ac:dyDescent="0.25">
      <c r="A2320" s="280">
        <v>45022</v>
      </c>
      <c r="B2320" s="102">
        <v>15</v>
      </c>
      <c r="C2320" s="208">
        <v>250.19489999999999</v>
      </c>
      <c r="D2320" s="208">
        <v>42.635800000000003</v>
      </c>
      <c r="E2320" s="208">
        <v>1.9413</v>
      </c>
      <c r="F2320" s="208">
        <v>2.5853000000000002</v>
      </c>
      <c r="G2320" s="208">
        <v>7.0514999999999999</v>
      </c>
      <c r="H2320" s="208">
        <v>43.927300000000002</v>
      </c>
      <c r="I2320" s="208">
        <v>15.268800000000001</v>
      </c>
      <c r="J2320" s="208">
        <v>102.3702</v>
      </c>
      <c r="K2320" s="208">
        <v>12.2012</v>
      </c>
      <c r="L2320" s="208">
        <v>9.7241</v>
      </c>
      <c r="M2320" s="208">
        <v>12.4894</v>
      </c>
    </row>
    <row r="2321" spans="1:13" x14ac:dyDescent="0.25">
      <c r="A2321" s="280">
        <v>45022</v>
      </c>
      <c r="B2321" s="102">
        <v>16</v>
      </c>
      <c r="C2321" s="208">
        <v>250.417</v>
      </c>
      <c r="D2321" s="208">
        <v>42.252699999999997</v>
      </c>
      <c r="E2321" s="208">
        <v>0.80779999999999996</v>
      </c>
      <c r="F2321" s="208">
        <v>2.7467999999999999</v>
      </c>
      <c r="G2321" s="208">
        <v>6.5711000000000004</v>
      </c>
      <c r="H2321" s="208">
        <v>44.583300000000001</v>
      </c>
      <c r="I2321" s="208">
        <v>15.4458</v>
      </c>
      <c r="J2321" s="208">
        <v>103.125</v>
      </c>
      <c r="K2321" s="208">
        <v>12.685499999999999</v>
      </c>
      <c r="L2321" s="208">
        <v>9.7971000000000004</v>
      </c>
      <c r="M2321" s="208">
        <v>12.401899999999999</v>
      </c>
    </row>
    <row r="2322" spans="1:13" x14ac:dyDescent="0.25">
      <c r="A2322" s="280">
        <v>45022</v>
      </c>
      <c r="B2322" s="102">
        <v>17</v>
      </c>
      <c r="C2322" s="208">
        <v>257.59960000000001</v>
      </c>
      <c r="D2322" s="208">
        <v>43.399900000000002</v>
      </c>
      <c r="E2322" s="208">
        <v>0.75119999999999998</v>
      </c>
      <c r="F2322" s="208">
        <v>2.9742000000000002</v>
      </c>
      <c r="G2322" s="208">
        <v>7.6387</v>
      </c>
      <c r="H2322" s="208">
        <v>46.3825</v>
      </c>
      <c r="I2322" s="208">
        <v>15.641</v>
      </c>
      <c r="J2322" s="208">
        <v>103.09520000000001</v>
      </c>
      <c r="K2322" s="208">
        <v>14.3971</v>
      </c>
      <c r="L2322" s="208">
        <v>10.8146</v>
      </c>
      <c r="M2322" s="208">
        <v>12.5052</v>
      </c>
    </row>
    <row r="2323" spans="1:13" x14ac:dyDescent="0.25">
      <c r="A2323" s="280">
        <v>45022</v>
      </c>
      <c r="B2323" s="102">
        <v>18</v>
      </c>
      <c r="C2323" s="208">
        <v>263.36500000000001</v>
      </c>
      <c r="D2323" s="208">
        <v>45.3551</v>
      </c>
      <c r="E2323" s="208">
        <v>0.80020000000000002</v>
      </c>
      <c r="F2323" s="208">
        <v>3.1867000000000001</v>
      </c>
      <c r="G2323" s="208">
        <v>8.6092999999999993</v>
      </c>
      <c r="H2323" s="208">
        <v>47.947800000000001</v>
      </c>
      <c r="I2323" s="208">
        <v>16.1023</v>
      </c>
      <c r="J2323" s="208">
        <v>102.8291</v>
      </c>
      <c r="K2323" s="208">
        <v>15.235799999999999</v>
      </c>
      <c r="L2323" s="208">
        <v>10.7453</v>
      </c>
      <c r="M2323" s="208">
        <v>12.5534</v>
      </c>
    </row>
    <row r="2324" spans="1:13" x14ac:dyDescent="0.25">
      <c r="A2324" s="280">
        <v>45022</v>
      </c>
      <c r="B2324" s="102">
        <v>19</v>
      </c>
      <c r="C2324" s="208">
        <v>267.35059999999999</v>
      </c>
      <c r="D2324" s="208">
        <v>46.929600000000001</v>
      </c>
      <c r="E2324" s="208">
        <v>0.83209999999999995</v>
      </c>
      <c r="F2324" s="208">
        <v>3.3614000000000002</v>
      </c>
      <c r="G2324" s="208">
        <v>9.0905000000000005</v>
      </c>
      <c r="H2324" s="208">
        <v>48.602499999999999</v>
      </c>
      <c r="I2324" s="208">
        <v>16.624099999999999</v>
      </c>
      <c r="J2324" s="208">
        <v>101.45610000000001</v>
      </c>
      <c r="K2324" s="208">
        <v>16.055599999999998</v>
      </c>
      <c r="L2324" s="208">
        <v>11.812799999999999</v>
      </c>
      <c r="M2324" s="208">
        <v>12.585900000000001</v>
      </c>
    </row>
    <row r="2325" spans="1:13" x14ac:dyDescent="0.25">
      <c r="A2325" s="280">
        <v>45022</v>
      </c>
      <c r="B2325" s="102">
        <v>20</v>
      </c>
      <c r="C2325" s="208">
        <v>272.32279999999997</v>
      </c>
      <c r="D2325" s="208">
        <v>47.991</v>
      </c>
      <c r="E2325" s="208">
        <v>0.92249999999999999</v>
      </c>
      <c r="F2325" s="208">
        <v>3.4857</v>
      </c>
      <c r="G2325" s="208">
        <v>9.3775999999999993</v>
      </c>
      <c r="H2325" s="208">
        <v>49.729799999999997</v>
      </c>
      <c r="I2325" s="208">
        <v>17.884</v>
      </c>
      <c r="J2325" s="208">
        <v>100.047</v>
      </c>
      <c r="K2325" s="208">
        <v>16.729600000000001</v>
      </c>
      <c r="L2325" s="208">
        <v>13.215</v>
      </c>
      <c r="M2325" s="208">
        <v>12.9406</v>
      </c>
    </row>
    <row r="2326" spans="1:13" x14ac:dyDescent="0.25">
      <c r="A2326" s="280">
        <v>45022</v>
      </c>
      <c r="B2326" s="102">
        <v>21</v>
      </c>
      <c r="C2326" s="208">
        <v>271.77969999999999</v>
      </c>
      <c r="D2326" s="208">
        <v>47.674700000000001</v>
      </c>
      <c r="E2326" s="208">
        <v>0.92179999999999995</v>
      </c>
      <c r="F2326" s="208">
        <v>3.5421999999999998</v>
      </c>
      <c r="G2326" s="208">
        <v>9.3835999999999995</v>
      </c>
      <c r="H2326" s="208">
        <v>49.435299999999998</v>
      </c>
      <c r="I2326" s="208">
        <v>18.2348</v>
      </c>
      <c r="J2326" s="208">
        <v>99.277299999999997</v>
      </c>
      <c r="K2326" s="208">
        <v>16.883400000000002</v>
      </c>
      <c r="L2326" s="208">
        <v>13.6881</v>
      </c>
      <c r="M2326" s="208">
        <v>12.7385</v>
      </c>
    </row>
    <row r="2327" spans="1:13" x14ac:dyDescent="0.25">
      <c r="A2327" s="280">
        <v>45022</v>
      </c>
      <c r="B2327" s="102">
        <v>22</v>
      </c>
      <c r="C2327" s="208">
        <v>260.3836</v>
      </c>
      <c r="D2327" s="208">
        <v>45.875300000000003</v>
      </c>
      <c r="E2327" s="208">
        <v>0.86360000000000003</v>
      </c>
      <c r="F2327" s="208">
        <v>3.3919000000000001</v>
      </c>
      <c r="G2327" s="208">
        <v>8.9625000000000004</v>
      </c>
      <c r="H2327" s="208">
        <v>46.770499999999998</v>
      </c>
      <c r="I2327" s="208">
        <v>17.410299999999999</v>
      </c>
      <c r="J2327" s="208">
        <v>95.912499999999994</v>
      </c>
      <c r="K2327" s="208">
        <v>16.328099999999999</v>
      </c>
      <c r="L2327" s="208">
        <v>13.0625</v>
      </c>
      <c r="M2327" s="208">
        <v>11.8064</v>
      </c>
    </row>
    <row r="2328" spans="1:13" x14ac:dyDescent="0.25">
      <c r="A2328" s="280">
        <v>45022</v>
      </c>
      <c r="B2328" s="102">
        <v>23</v>
      </c>
      <c r="C2328" s="208">
        <v>241.91</v>
      </c>
      <c r="D2328" s="208">
        <v>42.026499999999999</v>
      </c>
      <c r="E2328" s="208">
        <v>0.78749999999999998</v>
      </c>
      <c r="F2328" s="208">
        <v>3.0268999999999999</v>
      </c>
      <c r="G2328" s="208">
        <v>8.1098999999999997</v>
      </c>
      <c r="H2328" s="208">
        <v>42.6554</v>
      </c>
      <c r="I2328" s="208">
        <v>15.7986</v>
      </c>
      <c r="J2328" s="208">
        <v>90.612200000000001</v>
      </c>
      <c r="K2328" s="208">
        <v>15.238099999999999</v>
      </c>
      <c r="L2328" s="208">
        <v>12.8399</v>
      </c>
      <c r="M2328" s="208">
        <v>10.815</v>
      </c>
    </row>
    <row r="2329" spans="1:13" x14ac:dyDescent="0.25">
      <c r="A2329" s="280">
        <v>45022</v>
      </c>
      <c r="B2329" s="102">
        <v>24</v>
      </c>
      <c r="C2329" s="208">
        <v>226.07220000000001</v>
      </c>
      <c r="D2329" s="208">
        <v>38.675400000000003</v>
      </c>
      <c r="E2329" s="208">
        <v>0.72189999999999999</v>
      </c>
      <c r="F2329" s="208">
        <v>2.7238000000000002</v>
      </c>
      <c r="G2329" s="208">
        <v>7.3642000000000003</v>
      </c>
      <c r="H2329" s="208">
        <v>38.979300000000002</v>
      </c>
      <c r="I2329" s="208">
        <v>14.5276</v>
      </c>
      <c r="J2329" s="208">
        <v>86.008300000000006</v>
      </c>
      <c r="K2329" s="208">
        <v>14.280200000000001</v>
      </c>
      <c r="L2329" s="208">
        <v>12.812900000000001</v>
      </c>
      <c r="M2329" s="208">
        <v>9.9786000000000001</v>
      </c>
    </row>
    <row r="2330" spans="1:13" x14ac:dyDescent="0.25">
      <c r="A2330" s="280">
        <v>45023</v>
      </c>
      <c r="B2330" s="102">
        <v>1</v>
      </c>
      <c r="C2330" s="208">
        <v>214.64019999999999</v>
      </c>
      <c r="D2330" s="208">
        <v>35.502699999999997</v>
      </c>
      <c r="E2330" s="208">
        <v>0.69940000000000002</v>
      </c>
      <c r="F2330" s="208">
        <v>2.508</v>
      </c>
      <c r="G2330" s="208">
        <v>6.9663000000000004</v>
      </c>
      <c r="H2330" s="208">
        <v>35.969499999999996</v>
      </c>
      <c r="I2330" s="208">
        <v>13.523300000000001</v>
      </c>
      <c r="J2330" s="208">
        <v>83.069400000000002</v>
      </c>
      <c r="K2330" s="208">
        <v>13.863099999999999</v>
      </c>
      <c r="L2330" s="208">
        <v>13.1629</v>
      </c>
      <c r="M2330" s="208">
        <v>9.3756000000000004</v>
      </c>
    </row>
    <row r="2331" spans="1:13" x14ac:dyDescent="0.25">
      <c r="A2331" s="280">
        <v>45023</v>
      </c>
      <c r="B2331" s="102">
        <v>2</v>
      </c>
      <c r="C2331" s="208">
        <v>208.22389999999999</v>
      </c>
      <c r="D2331" s="208">
        <v>33.683900000000001</v>
      </c>
      <c r="E2331" s="208">
        <v>0.66890000000000005</v>
      </c>
      <c r="F2331" s="208">
        <v>2.4045000000000001</v>
      </c>
      <c r="G2331" s="208">
        <v>6.7542999999999997</v>
      </c>
      <c r="H2331" s="208">
        <v>35.193600000000004</v>
      </c>
      <c r="I2331" s="208">
        <v>12.9741</v>
      </c>
      <c r="J2331" s="208">
        <v>80.719700000000003</v>
      </c>
      <c r="K2331" s="208">
        <v>13.7813</v>
      </c>
      <c r="L2331" s="208">
        <v>12.952400000000001</v>
      </c>
      <c r="M2331" s="208">
        <v>9.0912000000000006</v>
      </c>
    </row>
    <row r="2332" spans="1:13" x14ac:dyDescent="0.25">
      <c r="A2332" s="280">
        <v>45023</v>
      </c>
      <c r="B2332" s="102">
        <v>3</v>
      </c>
      <c r="C2332" s="208">
        <v>204.59010000000001</v>
      </c>
      <c r="D2332" s="208">
        <v>32.689799999999998</v>
      </c>
      <c r="E2332" s="208">
        <v>0.66920000000000002</v>
      </c>
      <c r="F2332" s="208">
        <v>2.3407</v>
      </c>
      <c r="G2332" s="208">
        <v>6.6665000000000001</v>
      </c>
      <c r="H2332" s="208">
        <v>35.5261</v>
      </c>
      <c r="I2332" s="208">
        <v>12.649699999999999</v>
      </c>
      <c r="J2332" s="208">
        <v>79.382300000000001</v>
      </c>
      <c r="K2332" s="208">
        <v>13.847200000000001</v>
      </c>
      <c r="L2332" s="208">
        <v>11.8025</v>
      </c>
      <c r="M2332" s="208">
        <v>9.0160999999999998</v>
      </c>
    </row>
    <row r="2333" spans="1:13" x14ac:dyDescent="0.25">
      <c r="A2333" s="280">
        <v>45023</v>
      </c>
      <c r="B2333" s="102">
        <v>4</v>
      </c>
      <c r="C2333" s="208">
        <v>203.32040000000001</v>
      </c>
      <c r="D2333" s="208">
        <v>32.268700000000003</v>
      </c>
      <c r="E2333" s="208">
        <v>0.66020000000000001</v>
      </c>
      <c r="F2333" s="208">
        <v>2.3721999999999999</v>
      </c>
      <c r="G2333" s="208">
        <v>6.6317000000000004</v>
      </c>
      <c r="H2333" s="208">
        <v>35.3035</v>
      </c>
      <c r="I2333" s="208">
        <v>12.564299999999999</v>
      </c>
      <c r="J2333" s="208">
        <v>78.957800000000006</v>
      </c>
      <c r="K2333" s="208">
        <v>14.138299999999999</v>
      </c>
      <c r="L2333" s="208">
        <v>11.3636</v>
      </c>
      <c r="M2333" s="208">
        <v>9.0601000000000003</v>
      </c>
    </row>
    <row r="2334" spans="1:13" x14ac:dyDescent="0.25">
      <c r="A2334" s="280">
        <v>45023</v>
      </c>
      <c r="B2334" s="102">
        <v>5</v>
      </c>
      <c r="C2334" s="208">
        <v>209.47730000000001</v>
      </c>
      <c r="D2334" s="208">
        <v>32.884999999999998</v>
      </c>
      <c r="E2334" s="208">
        <v>0.66849999999999998</v>
      </c>
      <c r="F2334" s="208">
        <v>2.5082</v>
      </c>
      <c r="G2334" s="208">
        <v>6.7904</v>
      </c>
      <c r="H2334" s="208">
        <v>36.537199999999999</v>
      </c>
      <c r="I2334" s="208">
        <v>12.945499999999999</v>
      </c>
      <c r="J2334" s="208">
        <v>80.584400000000002</v>
      </c>
      <c r="K2334" s="208">
        <v>15.147600000000001</v>
      </c>
      <c r="L2334" s="208">
        <v>12.0868</v>
      </c>
      <c r="M2334" s="208">
        <v>9.3237000000000005</v>
      </c>
    </row>
    <row r="2335" spans="1:13" x14ac:dyDescent="0.25">
      <c r="A2335" s="280">
        <v>45023</v>
      </c>
      <c r="B2335" s="102">
        <v>6</v>
      </c>
      <c r="C2335" s="208">
        <v>222.7115</v>
      </c>
      <c r="D2335" s="208">
        <v>34.675699999999999</v>
      </c>
      <c r="E2335" s="208">
        <v>0.68700000000000006</v>
      </c>
      <c r="F2335" s="208">
        <v>2.7900999999999998</v>
      </c>
      <c r="G2335" s="208">
        <v>7.3673000000000002</v>
      </c>
      <c r="H2335" s="208">
        <v>40.245199999999997</v>
      </c>
      <c r="I2335" s="208">
        <v>13.8355</v>
      </c>
      <c r="J2335" s="208">
        <v>84.367199999999997</v>
      </c>
      <c r="K2335" s="208">
        <v>16.27</v>
      </c>
      <c r="L2335" s="208">
        <v>12.3874</v>
      </c>
      <c r="M2335" s="208">
        <v>10.0861</v>
      </c>
    </row>
    <row r="2336" spans="1:13" x14ac:dyDescent="0.25">
      <c r="A2336" s="280">
        <v>45023</v>
      </c>
      <c r="B2336" s="102">
        <v>7</v>
      </c>
      <c r="C2336" s="208">
        <v>243.7302</v>
      </c>
      <c r="D2336" s="208">
        <v>38.502600000000001</v>
      </c>
      <c r="E2336" s="208">
        <v>0.77900000000000003</v>
      </c>
      <c r="F2336" s="208">
        <v>3.1879</v>
      </c>
      <c r="G2336" s="208">
        <v>8.3097999999999992</v>
      </c>
      <c r="H2336" s="208">
        <v>45.038400000000003</v>
      </c>
      <c r="I2336" s="208">
        <v>15.054399999999999</v>
      </c>
      <c r="J2336" s="208">
        <v>91.404700000000005</v>
      </c>
      <c r="K2336" s="208">
        <v>17.8797</v>
      </c>
      <c r="L2336" s="208">
        <v>12.2974</v>
      </c>
      <c r="M2336" s="208">
        <v>11.276300000000001</v>
      </c>
    </row>
    <row r="2337" spans="1:13" x14ac:dyDescent="0.25">
      <c r="A2337" s="280">
        <v>45023</v>
      </c>
      <c r="B2337" s="102">
        <v>8</v>
      </c>
      <c r="C2337" s="208">
        <v>259.95519999999999</v>
      </c>
      <c r="D2337" s="208">
        <v>43.2164</v>
      </c>
      <c r="E2337" s="208">
        <v>0.82709999999999995</v>
      </c>
      <c r="F2337" s="208">
        <v>3.5242</v>
      </c>
      <c r="G2337" s="208">
        <v>9.5365000000000002</v>
      </c>
      <c r="H2337" s="208">
        <v>48.241999999999997</v>
      </c>
      <c r="I2337" s="208">
        <v>15.45</v>
      </c>
      <c r="J2337" s="208">
        <v>96.6173</v>
      </c>
      <c r="K2337" s="208">
        <v>18.6937</v>
      </c>
      <c r="L2337" s="208">
        <v>11.4002</v>
      </c>
      <c r="M2337" s="208">
        <v>12.447800000000001</v>
      </c>
    </row>
    <row r="2338" spans="1:13" x14ac:dyDescent="0.25">
      <c r="A2338" s="280">
        <v>45023</v>
      </c>
      <c r="B2338" s="102">
        <v>9</v>
      </c>
      <c r="C2338" s="208">
        <v>268.1386</v>
      </c>
      <c r="D2338" s="208">
        <v>45.8825</v>
      </c>
      <c r="E2338" s="208">
        <v>0.85360000000000003</v>
      </c>
      <c r="F2338" s="208">
        <v>3.6515</v>
      </c>
      <c r="G2338" s="208">
        <v>9.9909999999999997</v>
      </c>
      <c r="H2338" s="208">
        <v>49.181399999999996</v>
      </c>
      <c r="I2338" s="208">
        <v>15.615</v>
      </c>
      <c r="J2338" s="208">
        <v>100.5202</v>
      </c>
      <c r="K2338" s="208">
        <v>17.691700000000001</v>
      </c>
      <c r="L2338" s="208">
        <v>11.885300000000001</v>
      </c>
      <c r="M2338" s="208">
        <v>12.866400000000001</v>
      </c>
    </row>
    <row r="2339" spans="1:13" x14ac:dyDescent="0.25">
      <c r="A2339" s="280">
        <v>45023</v>
      </c>
      <c r="B2339" s="102">
        <v>10</v>
      </c>
      <c r="C2339" s="208">
        <v>271.66660000000002</v>
      </c>
      <c r="D2339" s="208">
        <v>47.510800000000003</v>
      </c>
      <c r="E2339" s="208">
        <v>0.86609999999999998</v>
      </c>
      <c r="F2339" s="208">
        <v>3.7119</v>
      </c>
      <c r="G2339" s="208">
        <v>9.7271000000000001</v>
      </c>
      <c r="H2339" s="208">
        <v>49.899500000000003</v>
      </c>
      <c r="I2339" s="208">
        <v>15.4537</v>
      </c>
      <c r="J2339" s="208">
        <v>103.4671</v>
      </c>
      <c r="K2339" s="208">
        <v>15.9068</v>
      </c>
      <c r="L2339" s="208">
        <v>12.4186</v>
      </c>
      <c r="M2339" s="208">
        <v>12.705</v>
      </c>
    </row>
    <row r="2340" spans="1:13" x14ac:dyDescent="0.25">
      <c r="A2340" s="280">
        <v>45023</v>
      </c>
      <c r="B2340" s="102">
        <v>11</v>
      </c>
      <c r="C2340" s="208">
        <v>274.16030000000001</v>
      </c>
      <c r="D2340" s="208">
        <v>47.88</v>
      </c>
      <c r="E2340" s="208">
        <v>0.83689999999999998</v>
      </c>
      <c r="F2340" s="208">
        <v>3.5009000000000001</v>
      </c>
      <c r="G2340" s="208">
        <v>9.2841000000000005</v>
      </c>
      <c r="H2340" s="208">
        <v>48.933700000000002</v>
      </c>
      <c r="I2340" s="208">
        <v>15.4214</v>
      </c>
      <c r="J2340" s="208">
        <v>106.0257</v>
      </c>
      <c r="K2340" s="208">
        <v>15.4514</v>
      </c>
      <c r="L2340" s="208">
        <v>14.2698</v>
      </c>
      <c r="M2340" s="208">
        <v>12.5564</v>
      </c>
    </row>
    <row r="2341" spans="1:13" x14ac:dyDescent="0.25">
      <c r="A2341" s="280">
        <v>45023</v>
      </c>
      <c r="B2341" s="102">
        <v>12</v>
      </c>
      <c r="C2341" s="208">
        <v>272.30529999999999</v>
      </c>
      <c r="D2341" s="208">
        <v>48.076000000000001</v>
      </c>
      <c r="E2341" s="208">
        <v>0.83909999999999996</v>
      </c>
      <c r="F2341" s="208">
        <v>3.5800999999999998</v>
      </c>
      <c r="G2341" s="208">
        <v>7.3540999999999999</v>
      </c>
      <c r="H2341" s="208">
        <v>48.5886</v>
      </c>
      <c r="I2341" s="208">
        <v>15.454700000000001</v>
      </c>
      <c r="J2341" s="208">
        <v>106.8995</v>
      </c>
      <c r="K2341" s="208">
        <v>14.6965</v>
      </c>
      <c r="L2341" s="208">
        <v>14.203900000000001</v>
      </c>
      <c r="M2341" s="208">
        <v>12.6128</v>
      </c>
    </row>
    <row r="2342" spans="1:13" x14ac:dyDescent="0.25">
      <c r="A2342" s="280">
        <v>45023</v>
      </c>
      <c r="B2342" s="102">
        <v>13</v>
      </c>
      <c r="C2342" s="208">
        <v>266.346</v>
      </c>
      <c r="D2342" s="208">
        <v>48.177999999999997</v>
      </c>
      <c r="E2342" s="208">
        <v>0.871</v>
      </c>
      <c r="F2342" s="208">
        <v>3.5661</v>
      </c>
      <c r="G2342" s="208">
        <v>6.3385999999999996</v>
      </c>
      <c r="H2342" s="208">
        <v>47.085900000000002</v>
      </c>
      <c r="I2342" s="208">
        <v>15.4885</v>
      </c>
      <c r="J2342" s="208">
        <v>104.3721</v>
      </c>
      <c r="K2342" s="208">
        <v>15.1593</v>
      </c>
      <c r="L2342" s="208">
        <v>13.2895</v>
      </c>
      <c r="M2342" s="208">
        <v>11.997</v>
      </c>
    </row>
    <row r="2343" spans="1:13" x14ac:dyDescent="0.25">
      <c r="A2343" s="280">
        <v>45023</v>
      </c>
      <c r="B2343" s="102">
        <v>14</v>
      </c>
      <c r="C2343" s="208">
        <v>259.2824</v>
      </c>
      <c r="D2343" s="208">
        <v>46.6569</v>
      </c>
      <c r="E2343" s="208">
        <v>0.89380000000000004</v>
      </c>
      <c r="F2343" s="208">
        <v>3.3231000000000002</v>
      </c>
      <c r="G2343" s="208">
        <v>5.1788999999999996</v>
      </c>
      <c r="H2343" s="208">
        <v>47.071300000000001</v>
      </c>
      <c r="I2343" s="208">
        <v>15.379899999999999</v>
      </c>
      <c r="J2343" s="208">
        <v>100.5984</v>
      </c>
      <c r="K2343" s="208">
        <v>14.8626</v>
      </c>
      <c r="L2343" s="208">
        <v>13.716699999999999</v>
      </c>
      <c r="M2343" s="208">
        <v>11.6008</v>
      </c>
    </row>
    <row r="2344" spans="1:13" x14ac:dyDescent="0.25">
      <c r="A2344" s="280">
        <v>45023</v>
      </c>
      <c r="B2344" s="102">
        <v>15</v>
      </c>
      <c r="C2344" s="208">
        <v>257.4939</v>
      </c>
      <c r="D2344" s="208">
        <v>45.486199999999997</v>
      </c>
      <c r="E2344" s="208">
        <v>0.86260000000000003</v>
      </c>
      <c r="F2344" s="208">
        <v>3.2789999999999999</v>
      </c>
      <c r="G2344" s="208">
        <v>5.1382000000000003</v>
      </c>
      <c r="H2344" s="208">
        <v>46.5212</v>
      </c>
      <c r="I2344" s="208">
        <v>15.152900000000001</v>
      </c>
      <c r="J2344" s="208">
        <v>101.07850000000001</v>
      </c>
      <c r="K2344" s="208">
        <v>14.8446</v>
      </c>
      <c r="L2344" s="208">
        <v>13.619300000000001</v>
      </c>
      <c r="M2344" s="208">
        <v>11.5114</v>
      </c>
    </row>
    <row r="2345" spans="1:13" x14ac:dyDescent="0.25">
      <c r="A2345" s="280">
        <v>45023</v>
      </c>
      <c r="B2345" s="102">
        <v>16</v>
      </c>
      <c r="C2345" s="208">
        <v>251.55500000000001</v>
      </c>
      <c r="D2345" s="208">
        <v>43.740299999999998</v>
      </c>
      <c r="E2345" s="208">
        <v>0.80700000000000005</v>
      </c>
      <c r="F2345" s="208">
        <v>3.0326</v>
      </c>
      <c r="G2345" s="208">
        <v>4.9005000000000001</v>
      </c>
      <c r="H2345" s="208">
        <v>44.11</v>
      </c>
      <c r="I2345" s="208">
        <v>15.2973</v>
      </c>
      <c r="J2345" s="208">
        <v>99.736900000000006</v>
      </c>
      <c r="K2345" s="208">
        <v>15.2158</v>
      </c>
      <c r="L2345" s="208">
        <v>13.176399999999999</v>
      </c>
      <c r="M2345" s="208">
        <v>11.5382</v>
      </c>
    </row>
    <row r="2346" spans="1:13" x14ac:dyDescent="0.25">
      <c r="A2346" s="280">
        <v>45023</v>
      </c>
      <c r="B2346" s="102">
        <v>17</v>
      </c>
      <c r="C2346" s="208">
        <v>250.78059999999999</v>
      </c>
      <c r="D2346" s="208">
        <v>42.764699999999998</v>
      </c>
      <c r="E2346" s="208">
        <v>0.79259999999999997</v>
      </c>
      <c r="F2346" s="208">
        <v>2.8448000000000002</v>
      </c>
      <c r="G2346" s="208">
        <v>5.8773999999999997</v>
      </c>
      <c r="H2346" s="208">
        <v>44.213299999999997</v>
      </c>
      <c r="I2346" s="208">
        <v>15.7081</v>
      </c>
      <c r="J2346" s="208">
        <v>99.259500000000003</v>
      </c>
      <c r="K2346" s="208">
        <v>15.1693</v>
      </c>
      <c r="L2346" s="208">
        <v>12.7128</v>
      </c>
      <c r="M2346" s="208">
        <v>11.4381</v>
      </c>
    </row>
    <row r="2347" spans="1:13" x14ac:dyDescent="0.25">
      <c r="A2347" s="280">
        <v>45023</v>
      </c>
      <c r="B2347" s="102">
        <v>18</v>
      </c>
      <c r="C2347" s="208">
        <v>254.10480000000001</v>
      </c>
      <c r="D2347" s="208">
        <v>44.294499999999999</v>
      </c>
      <c r="E2347" s="208">
        <v>0.80430000000000001</v>
      </c>
      <c r="F2347" s="208">
        <v>2.8472</v>
      </c>
      <c r="G2347" s="208">
        <v>6.7554999999999996</v>
      </c>
      <c r="H2347" s="208">
        <v>44.077399999999997</v>
      </c>
      <c r="I2347" s="208">
        <v>15.8651</v>
      </c>
      <c r="J2347" s="208">
        <v>99.293099999999995</v>
      </c>
      <c r="K2347" s="208">
        <v>15.9841</v>
      </c>
      <c r="L2347" s="208">
        <v>12.7212</v>
      </c>
      <c r="M2347" s="208">
        <v>11.462400000000001</v>
      </c>
    </row>
    <row r="2348" spans="1:13" x14ac:dyDescent="0.25">
      <c r="A2348" s="280">
        <v>45023</v>
      </c>
      <c r="B2348" s="102">
        <v>19</v>
      </c>
      <c r="C2348" s="208">
        <v>257.74590000000001</v>
      </c>
      <c r="D2348" s="208">
        <v>44.982199999999999</v>
      </c>
      <c r="E2348" s="208">
        <v>0.85119999999999996</v>
      </c>
      <c r="F2348" s="208">
        <v>3.0958999999999999</v>
      </c>
      <c r="G2348" s="208">
        <v>7.9778000000000002</v>
      </c>
      <c r="H2348" s="208">
        <v>44.661000000000001</v>
      </c>
      <c r="I2348" s="208">
        <v>15.9041</v>
      </c>
      <c r="J2348" s="208">
        <v>98.615099999999998</v>
      </c>
      <c r="K2348" s="208">
        <v>16.536000000000001</v>
      </c>
      <c r="L2348" s="208">
        <v>13.6097</v>
      </c>
      <c r="M2348" s="208">
        <v>11.5129</v>
      </c>
    </row>
    <row r="2349" spans="1:13" x14ac:dyDescent="0.25">
      <c r="A2349" s="280">
        <v>45023</v>
      </c>
      <c r="B2349" s="102">
        <v>20</v>
      </c>
      <c r="C2349" s="208">
        <v>265.14229999999998</v>
      </c>
      <c r="D2349" s="208">
        <v>46.007399999999997</v>
      </c>
      <c r="E2349" s="208">
        <v>0.86170000000000002</v>
      </c>
      <c r="F2349" s="208">
        <v>3.3677999999999999</v>
      </c>
      <c r="G2349" s="208">
        <v>8.9483999999999995</v>
      </c>
      <c r="H2349" s="208">
        <v>46.429600000000001</v>
      </c>
      <c r="I2349" s="208">
        <v>17.034400000000002</v>
      </c>
      <c r="J2349" s="208">
        <v>98.557199999999995</v>
      </c>
      <c r="K2349" s="208">
        <v>17.2194</v>
      </c>
      <c r="L2349" s="208">
        <v>14.6762</v>
      </c>
      <c r="M2349" s="208">
        <v>12.0402</v>
      </c>
    </row>
    <row r="2350" spans="1:13" x14ac:dyDescent="0.25">
      <c r="A2350" s="280">
        <v>45023</v>
      </c>
      <c r="B2350" s="102">
        <v>21</v>
      </c>
      <c r="C2350" s="208">
        <v>266.10770000000002</v>
      </c>
      <c r="D2350" s="208">
        <v>46.285899999999998</v>
      </c>
      <c r="E2350" s="208">
        <v>0.91569999999999996</v>
      </c>
      <c r="F2350" s="208">
        <v>3.4944999999999999</v>
      </c>
      <c r="G2350" s="208">
        <v>9.2119999999999997</v>
      </c>
      <c r="H2350" s="208">
        <v>46.562199999999997</v>
      </c>
      <c r="I2350" s="208">
        <v>17.480699999999999</v>
      </c>
      <c r="J2350" s="208">
        <v>97.074799999999996</v>
      </c>
      <c r="K2350" s="208">
        <v>17.561499999999999</v>
      </c>
      <c r="L2350" s="208">
        <v>15.2773</v>
      </c>
      <c r="M2350" s="208">
        <v>12.2431</v>
      </c>
    </row>
    <row r="2351" spans="1:13" x14ac:dyDescent="0.25">
      <c r="A2351" s="280">
        <v>45023</v>
      </c>
      <c r="B2351" s="102">
        <v>22</v>
      </c>
      <c r="C2351" s="208">
        <v>256.733</v>
      </c>
      <c r="D2351" s="208">
        <v>44.912399999999998</v>
      </c>
      <c r="E2351" s="208">
        <v>0.89959999999999996</v>
      </c>
      <c r="F2351" s="208">
        <v>3.3464999999999998</v>
      </c>
      <c r="G2351" s="208">
        <v>9.0178999999999991</v>
      </c>
      <c r="H2351" s="208">
        <v>44.3977</v>
      </c>
      <c r="I2351" s="208">
        <v>16.692499999999999</v>
      </c>
      <c r="J2351" s="208">
        <v>94.206500000000005</v>
      </c>
      <c r="K2351" s="208">
        <v>16.742999999999999</v>
      </c>
      <c r="L2351" s="208">
        <v>15.228999999999999</v>
      </c>
      <c r="M2351" s="208">
        <v>11.2879</v>
      </c>
    </row>
    <row r="2352" spans="1:13" x14ac:dyDescent="0.25">
      <c r="A2352" s="280">
        <v>45023</v>
      </c>
      <c r="B2352" s="102">
        <v>23</v>
      </c>
      <c r="C2352" s="208">
        <v>241.5814</v>
      </c>
      <c r="D2352" s="208">
        <v>42.045000000000002</v>
      </c>
      <c r="E2352" s="208">
        <v>0.86480000000000001</v>
      </c>
      <c r="F2352" s="208">
        <v>3.1467999999999998</v>
      </c>
      <c r="G2352" s="208">
        <v>8.4088999999999992</v>
      </c>
      <c r="H2352" s="208">
        <v>40.551900000000003</v>
      </c>
      <c r="I2352" s="208">
        <v>15.430199999999999</v>
      </c>
      <c r="J2352" s="208">
        <v>89.572199999999995</v>
      </c>
      <c r="K2352" s="208">
        <v>15.854200000000001</v>
      </c>
      <c r="L2352" s="208">
        <v>15.070600000000001</v>
      </c>
      <c r="M2352" s="208">
        <v>10.636799999999999</v>
      </c>
    </row>
    <row r="2353" spans="1:13" x14ac:dyDescent="0.25">
      <c r="A2353" s="280">
        <v>45023</v>
      </c>
      <c r="B2353" s="102">
        <v>24</v>
      </c>
      <c r="C2353" s="208">
        <v>227.161</v>
      </c>
      <c r="D2353" s="208">
        <v>39.154400000000003</v>
      </c>
      <c r="E2353" s="208">
        <v>0.76670000000000005</v>
      </c>
      <c r="F2353" s="208">
        <v>2.8855</v>
      </c>
      <c r="G2353" s="208">
        <v>7.6475</v>
      </c>
      <c r="H2353" s="208">
        <v>37.094499999999996</v>
      </c>
      <c r="I2353" s="208">
        <v>14.391299999999999</v>
      </c>
      <c r="J2353" s="208">
        <v>84.881600000000006</v>
      </c>
      <c r="K2353" s="208">
        <v>15.252599999999999</v>
      </c>
      <c r="L2353" s="208">
        <v>15.1647</v>
      </c>
      <c r="M2353" s="208">
        <v>9.9222000000000001</v>
      </c>
    </row>
    <row r="2354" spans="1:13" x14ac:dyDescent="0.25">
      <c r="A2354" s="280">
        <v>45024</v>
      </c>
      <c r="B2354" s="102">
        <v>1</v>
      </c>
      <c r="C2354" s="208">
        <v>215.77930000000001</v>
      </c>
      <c r="D2354" s="208">
        <v>36.079799999999999</v>
      </c>
      <c r="E2354" s="208">
        <v>0.72729999999999995</v>
      </c>
      <c r="F2354" s="208">
        <v>2.6183000000000001</v>
      </c>
      <c r="G2354" s="208">
        <v>6.9806999999999997</v>
      </c>
      <c r="H2354" s="208">
        <v>34.712400000000002</v>
      </c>
      <c r="I2354" s="208">
        <v>13.435600000000001</v>
      </c>
      <c r="J2354" s="208">
        <v>82.020099999999999</v>
      </c>
      <c r="K2354" s="208">
        <v>14.5458</v>
      </c>
      <c r="L2354" s="208">
        <v>15.230700000000001</v>
      </c>
      <c r="M2354" s="208">
        <v>9.4285999999999994</v>
      </c>
    </row>
    <row r="2355" spans="1:13" x14ac:dyDescent="0.25">
      <c r="A2355" s="280">
        <v>45024</v>
      </c>
      <c r="B2355" s="102">
        <v>2</v>
      </c>
      <c r="C2355" s="208">
        <v>208.22219999999999</v>
      </c>
      <c r="D2355" s="208">
        <v>34.121699999999997</v>
      </c>
      <c r="E2355" s="208">
        <v>0.70350000000000001</v>
      </c>
      <c r="F2355" s="208">
        <v>2.4967999999999999</v>
      </c>
      <c r="G2355" s="208">
        <v>6.7046000000000001</v>
      </c>
      <c r="H2355" s="208">
        <v>32.9527</v>
      </c>
      <c r="I2355" s="208">
        <v>12.7746</v>
      </c>
      <c r="J2355" s="208">
        <v>79.655100000000004</v>
      </c>
      <c r="K2355" s="208">
        <v>14.341799999999999</v>
      </c>
      <c r="L2355" s="208">
        <v>15.253299999999999</v>
      </c>
      <c r="M2355" s="208">
        <v>9.2180999999999997</v>
      </c>
    </row>
    <row r="2356" spans="1:13" x14ac:dyDescent="0.25">
      <c r="A2356" s="280">
        <v>45024</v>
      </c>
      <c r="B2356" s="102">
        <v>3</v>
      </c>
      <c r="C2356" s="208">
        <v>201.30119999999999</v>
      </c>
      <c r="D2356" s="208">
        <v>32.807200000000002</v>
      </c>
      <c r="E2356" s="208">
        <v>0.6804</v>
      </c>
      <c r="F2356" s="208">
        <v>2.4270999999999998</v>
      </c>
      <c r="G2356" s="208">
        <v>6.6204999999999998</v>
      </c>
      <c r="H2356" s="208">
        <v>32.022199999999998</v>
      </c>
      <c r="I2356" s="208">
        <v>12.407299999999999</v>
      </c>
      <c r="J2356" s="208">
        <v>78.116500000000002</v>
      </c>
      <c r="K2356" s="208">
        <v>14.4031</v>
      </c>
      <c r="L2356" s="208">
        <v>12.809100000000001</v>
      </c>
      <c r="M2356" s="208">
        <v>9.0077999999999996</v>
      </c>
    </row>
    <row r="2357" spans="1:13" x14ac:dyDescent="0.25">
      <c r="A2357" s="280">
        <v>45024</v>
      </c>
      <c r="B2357" s="102">
        <v>4</v>
      </c>
      <c r="C2357" s="208">
        <v>197.85329999999999</v>
      </c>
      <c r="D2357" s="208">
        <v>32.183199999999999</v>
      </c>
      <c r="E2357" s="208">
        <v>0.66879999999999995</v>
      </c>
      <c r="F2357" s="208">
        <v>2.4138999999999999</v>
      </c>
      <c r="G2357" s="208">
        <v>6.6685999999999996</v>
      </c>
      <c r="H2357" s="208">
        <v>31.706099999999999</v>
      </c>
      <c r="I2357" s="208">
        <v>12.1822</v>
      </c>
      <c r="J2357" s="208">
        <v>77.330299999999994</v>
      </c>
      <c r="K2357" s="208">
        <v>14.480399999999999</v>
      </c>
      <c r="L2357" s="208">
        <v>11.1859</v>
      </c>
      <c r="M2357" s="208">
        <v>9.0338999999999992</v>
      </c>
    </row>
    <row r="2358" spans="1:13" x14ac:dyDescent="0.25">
      <c r="A2358" s="280">
        <v>45024</v>
      </c>
      <c r="B2358" s="102">
        <v>5</v>
      </c>
      <c r="C2358" s="208">
        <v>199.34950000000001</v>
      </c>
      <c r="D2358" s="208">
        <v>32.062199999999997</v>
      </c>
      <c r="E2358" s="208">
        <v>0.68059999999999998</v>
      </c>
      <c r="F2358" s="208">
        <v>2.4723000000000002</v>
      </c>
      <c r="G2358" s="208">
        <v>6.6939000000000002</v>
      </c>
      <c r="H2358" s="208">
        <v>32.095100000000002</v>
      </c>
      <c r="I2358" s="208">
        <v>12.2521</v>
      </c>
      <c r="J2358" s="208">
        <v>77.4221</v>
      </c>
      <c r="K2358" s="208">
        <v>14.9468</v>
      </c>
      <c r="L2358" s="208">
        <v>11.580299999999999</v>
      </c>
      <c r="M2358" s="208">
        <v>9.1440999999999999</v>
      </c>
    </row>
    <row r="2359" spans="1:13" x14ac:dyDescent="0.25">
      <c r="A2359" s="280">
        <v>45024</v>
      </c>
      <c r="B2359" s="102">
        <v>6</v>
      </c>
      <c r="C2359" s="208">
        <v>204.37629999999999</v>
      </c>
      <c r="D2359" s="208">
        <v>32.920499999999997</v>
      </c>
      <c r="E2359" s="208">
        <v>0.67989999999999995</v>
      </c>
      <c r="F2359" s="208">
        <v>2.6214</v>
      </c>
      <c r="G2359" s="208">
        <v>6.8848000000000003</v>
      </c>
      <c r="H2359" s="208">
        <v>32.825000000000003</v>
      </c>
      <c r="I2359" s="208">
        <v>12.633800000000001</v>
      </c>
      <c r="J2359" s="208">
        <v>78.7727</v>
      </c>
      <c r="K2359" s="208">
        <v>15.6463</v>
      </c>
      <c r="L2359" s="208">
        <v>11.9579</v>
      </c>
      <c r="M2359" s="208">
        <v>9.4339999999999993</v>
      </c>
    </row>
    <row r="2360" spans="1:13" x14ac:dyDescent="0.25">
      <c r="A2360" s="280">
        <v>45024</v>
      </c>
      <c r="B2360" s="102">
        <v>7</v>
      </c>
      <c r="C2360" s="208">
        <v>213.0027</v>
      </c>
      <c r="D2360" s="208">
        <v>34.6297</v>
      </c>
      <c r="E2360" s="208">
        <v>0.72</v>
      </c>
      <c r="F2360" s="208">
        <v>2.8172999999999999</v>
      </c>
      <c r="G2360" s="208">
        <v>7.2797000000000001</v>
      </c>
      <c r="H2360" s="208">
        <v>34.0535</v>
      </c>
      <c r="I2360" s="208">
        <v>13.190799999999999</v>
      </c>
      <c r="J2360" s="208">
        <v>81.360699999999994</v>
      </c>
      <c r="K2360" s="208">
        <v>17.053000000000001</v>
      </c>
      <c r="L2360" s="208">
        <v>11.8424</v>
      </c>
      <c r="M2360" s="208">
        <v>10.0556</v>
      </c>
    </row>
    <row r="2361" spans="1:13" x14ac:dyDescent="0.25">
      <c r="A2361" s="280">
        <v>45024</v>
      </c>
      <c r="B2361" s="102">
        <v>8</v>
      </c>
      <c r="C2361" s="208">
        <v>217.2543</v>
      </c>
      <c r="D2361" s="208">
        <v>36.622700000000002</v>
      </c>
      <c r="E2361" s="208">
        <v>0.75729999999999997</v>
      </c>
      <c r="F2361" s="208">
        <v>2.7797000000000001</v>
      </c>
      <c r="G2361" s="208">
        <v>7.5956999999999999</v>
      </c>
      <c r="H2361" s="208">
        <v>34.494599999999998</v>
      </c>
      <c r="I2361" s="208">
        <v>13.447800000000001</v>
      </c>
      <c r="J2361" s="208">
        <v>83.458500000000001</v>
      </c>
      <c r="K2361" s="208">
        <v>16.9406</v>
      </c>
      <c r="L2361" s="208">
        <v>10.688800000000001</v>
      </c>
      <c r="M2361" s="208">
        <v>10.4686</v>
      </c>
    </row>
    <row r="2362" spans="1:13" x14ac:dyDescent="0.25">
      <c r="A2362" s="280">
        <v>45024</v>
      </c>
      <c r="B2362" s="102">
        <v>9</v>
      </c>
      <c r="C2362" s="208">
        <v>223.0615</v>
      </c>
      <c r="D2362" s="208">
        <v>38.869300000000003</v>
      </c>
      <c r="E2362" s="208">
        <v>0.74619999999999997</v>
      </c>
      <c r="F2362" s="208">
        <v>2.5274999999999999</v>
      </c>
      <c r="G2362" s="208">
        <v>7.2747000000000002</v>
      </c>
      <c r="H2362" s="208">
        <v>36.522100000000002</v>
      </c>
      <c r="I2362" s="208">
        <v>14.1607</v>
      </c>
      <c r="J2362" s="208">
        <v>84.545100000000005</v>
      </c>
      <c r="K2362" s="208">
        <v>15.5534</v>
      </c>
      <c r="L2362" s="208">
        <v>11.7408</v>
      </c>
      <c r="M2362" s="208">
        <v>11.121700000000001</v>
      </c>
    </row>
    <row r="2363" spans="1:13" x14ac:dyDescent="0.25">
      <c r="A2363" s="280">
        <v>45024</v>
      </c>
      <c r="B2363" s="102">
        <v>10</v>
      </c>
      <c r="C2363" s="208">
        <v>224.51599999999999</v>
      </c>
      <c r="D2363" s="208">
        <v>39.5749</v>
      </c>
      <c r="E2363" s="208">
        <v>0.75439999999999996</v>
      </c>
      <c r="F2363" s="208">
        <v>2.7046000000000001</v>
      </c>
      <c r="G2363" s="208">
        <v>6.9462999999999999</v>
      </c>
      <c r="H2363" s="208">
        <v>36.784399999999998</v>
      </c>
      <c r="I2363" s="208">
        <v>14.3445</v>
      </c>
      <c r="J2363" s="208">
        <v>85.220500000000001</v>
      </c>
      <c r="K2363" s="208">
        <v>14.5213</v>
      </c>
      <c r="L2363" s="208">
        <v>11.9565</v>
      </c>
      <c r="M2363" s="208">
        <v>11.708600000000001</v>
      </c>
    </row>
    <row r="2364" spans="1:13" x14ac:dyDescent="0.25">
      <c r="A2364" s="280">
        <v>45024</v>
      </c>
      <c r="B2364" s="102">
        <v>11</v>
      </c>
      <c r="C2364" s="208">
        <v>224.5051</v>
      </c>
      <c r="D2364" s="208">
        <v>39.2057</v>
      </c>
      <c r="E2364" s="208">
        <v>0.71650000000000003</v>
      </c>
      <c r="F2364" s="208">
        <v>2.6154999999999999</v>
      </c>
      <c r="G2364" s="208">
        <v>6.2085999999999997</v>
      </c>
      <c r="H2364" s="208">
        <v>36.447299999999998</v>
      </c>
      <c r="I2364" s="208">
        <v>14.4117</v>
      </c>
      <c r="J2364" s="208">
        <v>87.524799999999999</v>
      </c>
      <c r="K2364" s="208">
        <v>13.500500000000001</v>
      </c>
      <c r="L2364" s="208">
        <v>12.080299999999999</v>
      </c>
      <c r="M2364" s="208">
        <v>11.7942</v>
      </c>
    </row>
    <row r="2365" spans="1:13" x14ac:dyDescent="0.25">
      <c r="A2365" s="280">
        <v>45024</v>
      </c>
      <c r="B2365" s="102">
        <v>12</v>
      </c>
      <c r="C2365" s="208">
        <v>217.4879</v>
      </c>
      <c r="D2365" s="208">
        <v>38.217599999999997</v>
      </c>
      <c r="E2365" s="208">
        <v>0.71850000000000003</v>
      </c>
      <c r="F2365" s="208">
        <v>2.4502000000000002</v>
      </c>
      <c r="G2365" s="208">
        <v>5.0510999999999999</v>
      </c>
      <c r="H2365" s="208">
        <v>35.164999999999999</v>
      </c>
      <c r="I2365" s="208">
        <v>14.602399999999999</v>
      </c>
      <c r="J2365" s="208">
        <v>84.964200000000005</v>
      </c>
      <c r="K2365" s="208">
        <v>12.916399999999999</v>
      </c>
      <c r="L2365" s="208">
        <v>12.5646</v>
      </c>
      <c r="M2365" s="208">
        <v>10.837899999999999</v>
      </c>
    </row>
    <row r="2366" spans="1:13" x14ac:dyDescent="0.25">
      <c r="A2366" s="280">
        <v>45024</v>
      </c>
      <c r="B2366" s="102">
        <v>13</v>
      </c>
      <c r="C2366" s="208">
        <v>215.60589999999999</v>
      </c>
      <c r="D2366" s="208">
        <v>38.049399999999999</v>
      </c>
      <c r="E2366" s="208">
        <v>0.6724</v>
      </c>
      <c r="F2366" s="208">
        <v>2.3130000000000002</v>
      </c>
      <c r="G2366" s="208">
        <v>3.7128999999999999</v>
      </c>
      <c r="H2366" s="208">
        <v>35.276000000000003</v>
      </c>
      <c r="I2366" s="208">
        <v>14.591200000000001</v>
      </c>
      <c r="J2366" s="208">
        <v>86.464299999999994</v>
      </c>
      <c r="K2366" s="208">
        <v>12.3291</v>
      </c>
      <c r="L2366" s="208">
        <v>11.773400000000001</v>
      </c>
      <c r="M2366" s="208">
        <v>10.424200000000001</v>
      </c>
    </row>
    <row r="2367" spans="1:13" x14ac:dyDescent="0.25">
      <c r="A2367" s="280">
        <v>45024</v>
      </c>
      <c r="B2367" s="102">
        <v>14</v>
      </c>
      <c r="C2367" s="208">
        <v>210.45079999999999</v>
      </c>
      <c r="D2367" s="208">
        <v>36.698799999999999</v>
      </c>
      <c r="E2367" s="208">
        <v>0.65869999999999995</v>
      </c>
      <c r="F2367" s="208">
        <v>2.1877</v>
      </c>
      <c r="G2367" s="208">
        <v>3.4923000000000002</v>
      </c>
      <c r="H2367" s="208">
        <v>32.995600000000003</v>
      </c>
      <c r="I2367" s="208">
        <v>14.6851</v>
      </c>
      <c r="J2367" s="208">
        <v>85.772000000000006</v>
      </c>
      <c r="K2367" s="208">
        <v>11.438800000000001</v>
      </c>
      <c r="L2367" s="208">
        <v>12.054399999999999</v>
      </c>
      <c r="M2367" s="208">
        <v>10.4674</v>
      </c>
    </row>
    <row r="2368" spans="1:13" x14ac:dyDescent="0.25">
      <c r="A2368" s="280">
        <v>45024</v>
      </c>
      <c r="B2368" s="102">
        <v>15</v>
      </c>
      <c r="C2368" s="208">
        <v>206.5258</v>
      </c>
      <c r="D2368" s="208">
        <v>35.832099999999997</v>
      </c>
      <c r="E2368" s="208">
        <v>0.70550000000000002</v>
      </c>
      <c r="F2368" s="208">
        <v>2.2475000000000001</v>
      </c>
      <c r="G2368" s="208">
        <v>3.5724999999999998</v>
      </c>
      <c r="H2368" s="208">
        <v>33.175699999999999</v>
      </c>
      <c r="I2368" s="208">
        <v>14.710699999999999</v>
      </c>
      <c r="J2368" s="208">
        <v>83.028400000000005</v>
      </c>
      <c r="K2368" s="208">
        <v>11.4352</v>
      </c>
      <c r="L2368" s="208">
        <v>12.0219</v>
      </c>
      <c r="M2368" s="208">
        <v>9.7963000000000005</v>
      </c>
    </row>
    <row r="2369" spans="1:13" x14ac:dyDescent="0.25">
      <c r="A2369" s="280">
        <v>45024</v>
      </c>
      <c r="B2369" s="102">
        <v>16</v>
      </c>
      <c r="C2369" s="208">
        <v>209.72749999999999</v>
      </c>
      <c r="D2369" s="208">
        <v>35.892899999999997</v>
      </c>
      <c r="E2369" s="208">
        <v>0.71409999999999996</v>
      </c>
      <c r="F2369" s="208">
        <v>2.4346999999999999</v>
      </c>
      <c r="G2369" s="208">
        <v>3.8033999999999999</v>
      </c>
      <c r="H2369" s="208">
        <v>33.749299999999998</v>
      </c>
      <c r="I2369" s="208">
        <v>14.869300000000001</v>
      </c>
      <c r="J2369" s="208">
        <v>84.079700000000003</v>
      </c>
      <c r="K2369" s="208">
        <v>12.223100000000001</v>
      </c>
      <c r="L2369" s="208">
        <v>12.1503</v>
      </c>
      <c r="M2369" s="208">
        <v>9.8107000000000006</v>
      </c>
    </row>
    <row r="2370" spans="1:13" x14ac:dyDescent="0.25">
      <c r="A2370" s="280">
        <v>45024</v>
      </c>
      <c r="B2370" s="102">
        <v>17</v>
      </c>
      <c r="C2370" s="208">
        <v>214.83449999999999</v>
      </c>
      <c r="D2370" s="208">
        <v>36.421999999999997</v>
      </c>
      <c r="E2370" s="208">
        <v>0.67900000000000005</v>
      </c>
      <c r="F2370" s="208">
        <v>2.3283999999999998</v>
      </c>
      <c r="G2370" s="208">
        <v>4.6257000000000001</v>
      </c>
      <c r="H2370" s="208">
        <v>34.924199999999999</v>
      </c>
      <c r="I2370" s="208">
        <v>14.941599999999999</v>
      </c>
      <c r="J2370" s="208">
        <v>85.692700000000002</v>
      </c>
      <c r="K2370" s="208">
        <v>13.0055</v>
      </c>
      <c r="L2370" s="208">
        <v>12.218500000000001</v>
      </c>
      <c r="M2370" s="208">
        <v>9.9969000000000001</v>
      </c>
    </row>
    <row r="2371" spans="1:13" x14ac:dyDescent="0.25">
      <c r="A2371" s="280">
        <v>45024</v>
      </c>
      <c r="B2371" s="102">
        <v>18</v>
      </c>
      <c r="C2371" s="208">
        <v>225.5694</v>
      </c>
      <c r="D2371" s="208">
        <v>37.837200000000003</v>
      </c>
      <c r="E2371" s="208">
        <v>0.72570000000000001</v>
      </c>
      <c r="F2371" s="208">
        <v>2.3940000000000001</v>
      </c>
      <c r="G2371" s="208">
        <v>6.1070000000000002</v>
      </c>
      <c r="H2371" s="208">
        <v>37.116300000000003</v>
      </c>
      <c r="I2371" s="208">
        <v>15.4434</v>
      </c>
      <c r="J2371" s="208">
        <v>89.497299999999996</v>
      </c>
      <c r="K2371" s="208">
        <v>13.928900000000001</v>
      </c>
      <c r="L2371" s="208">
        <v>12.071099999999999</v>
      </c>
      <c r="M2371" s="208">
        <v>10.448499999999999</v>
      </c>
    </row>
    <row r="2372" spans="1:13" x14ac:dyDescent="0.25">
      <c r="A2372" s="280">
        <v>45024</v>
      </c>
      <c r="B2372" s="102">
        <v>19</v>
      </c>
      <c r="C2372" s="208">
        <v>236.63030000000001</v>
      </c>
      <c r="D2372" s="208">
        <v>39.492199999999997</v>
      </c>
      <c r="E2372" s="208">
        <v>0.77090000000000003</v>
      </c>
      <c r="F2372" s="208">
        <v>2.7290999999999999</v>
      </c>
      <c r="G2372" s="208">
        <v>7.5664999999999996</v>
      </c>
      <c r="H2372" s="208">
        <v>39.395099999999999</v>
      </c>
      <c r="I2372" s="208">
        <v>16.0367</v>
      </c>
      <c r="J2372" s="208">
        <v>92.525099999999995</v>
      </c>
      <c r="K2372" s="208">
        <v>14.071300000000001</v>
      </c>
      <c r="L2372" s="208">
        <v>13.2014</v>
      </c>
      <c r="M2372" s="208">
        <v>10.842000000000001</v>
      </c>
    </row>
    <row r="2373" spans="1:13" x14ac:dyDescent="0.25">
      <c r="A2373" s="280">
        <v>45024</v>
      </c>
      <c r="B2373" s="102">
        <v>20</v>
      </c>
      <c r="C2373" s="208">
        <v>245.50550000000001</v>
      </c>
      <c r="D2373" s="208">
        <v>40.807499999999997</v>
      </c>
      <c r="E2373" s="208">
        <v>0.81440000000000001</v>
      </c>
      <c r="F2373" s="208">
        <v>3.2336</v>
      </c>
      <c r="G2373" s="208">
        <v>8.4847000000000001</v>
      </c>
      <c r="H2373" s="208">
        <v>41.296999999999997</v>
      </c>
      <c r="I2373" s="208">
        <v>16.969000000000001</v>
      </c>
      <c r="J2373" s="208">
        <v>93.339600000000004</v>
      </c>
      <c r="K2373" s="208">
        <v>15.2049</v>
      </c>
      <c r="L2373" s="208">
        <v>14.370900000000001</v>
      </c>
      <c r="M2373" s="208">
        <v>10.9839</v>
      </c>
    </row>
    <row r="2374" spans="1:13" x14ac:dyDescent="0.25">
      <c r="A2374" s="280">
        <v>45024</v>
      </c>
      <c r="B2374" s="102">
        <v>21</v>
      </c>
      <c r="C2374" s="208">
        <v>250.77770000000001</v>
      </c>
      <c r="D2374" s="208">
        <v>42.356999999999999</v>
      </c>
      <c r="E2374" s="208">
        <v>0.86150000000000004</v>
      </c>
      <c r="F2374" s="208">
        <v>3.3420000000000001</v>
      </c>
      <c r="G2374" s="208">
        <v>8.9741999999999997</v>
      </c>
      <c r="H2374" s="208">
        <v>42.387</v>
      </c>
      <c r="I2374" s="208">
        <v>17.118300000000001</v>
      </c>
      <c r="J2374" s="208">
        <v>93.633200000000002</v>
      </c>
      <c r="K2374" s="208">
        <v>15.6523</v>
      </c>
      <c r="L2374" s="208">
        <v>15.200200000000001</v>
      </c>
      <c r="M2374" s="208">
        <v>11.252000000000001</v>
      </c>
    </row>
    <row r="2375" spans="1:13" x14ac:dyDescent="0.25">
      <c r="A2375" s="280">
        <v>45024</v>
      </c>
      <c r="B2375" s="102">
        <v>22</v>
      </c>
      <c r="C2375" s="208">
        <v>243.30340000000001</v>
      </c>
      <c r="D2375" s="208">
        <v>41.222799999999999</v>
      </c>
      <c r="E2375" s="208">
        <v>0.86580000000000001</v>
      </c>
      <c r="F2375" s="208">
        <v>3.2511000000000001</v>
      </c>
      <c r="G2375" s="208">
        <v>8.6257000000000001</v>
      </c>
      <c r="H2375" s="208">
        <v>40.406399999999998</v>
      </c>
      <c r="I2375" s="208">
        <v>16.523399999999999</v>
      </c>
      <c r="J2375" s="208">
        <v>91.406300000000002</v>
      </c>
      <c r="K2375" s="208">
        <v>15.3238</v>
      </c>
      <c r="L2375" s="208">
        <v>15.074999999999999</v>
      </c>
      <c r="M2375" s="208">
        <v>10.6031</v>
      </c>
    </row>
    <row r="2376" spans="1:13" x14ac:dyDescent="0.25">
      <c r="A2376" s="280">
        <v>45024</v>
      </c>
      <c r="B2376" s="102">
        <v>23</v>
      </c>
      <c r="C2376" s="208">
        <v>230.44669999999999</v>
      </c>
      <c r="D2376" s="208">
        <v>38.955500000000001</v>
      </c>
      <c r="E2376" s="208">
        <v>0.82350000000000001</v>
      </c>
      <c r="F2376" s="208">
        <v>3.0750999999999999</v>
      </c>
      <c r="G2376" s="208">
        <v>8.0280000000000005</v>
      </c>
      <c r="H2376" s="208">
        <v>37.622399999999999</v>
      </c>
      <c r="I2376" s="208">
        <v>15.419600000000001</v>
      </c>
      <c r="J2376" s="208">
        <v>87.570800000000006</v>
      </c>
      <c r="K2376" s="208">
        <v>14.5006</v>
      </c>
      <c r="L2376" s="208">
        <v>14.582000000000001</v>
      </c>
      <c r="M2376" s="208">
        <v>9.8691999999999993</v>
      </c>
    </row>
    <row r="2377" spans="1:13" x14ac:dyDescent="0.25">
      <c r="A2377" s="280">
        <v>45024</v>
      </c>
      <c r="B2377" s="102">
        <v>24</v>
      </c>
      <c r="C2377" s="208">
        <v>218.01009999999999</v>
      </c>
      <c r="D2377" s="208">
        <v>36.560099999999998</v>
      </c>
      <c r="E2377" s="208">
        <v>0.77790000000000004</v>
      </c>
      <c r="F2377" s="208">
        <v>2.8302999999999998</v>
      </c>
      <c r="G2377" s="208">
        <v>7.3658000000000001</v>
      </c>
      <c r="H2377" s="208">
        <v>34.634999999999998</v>
      </c>
      <c r="I2377" s="208">
        <v>14.3451</v>
      </c>
      <c r="J2377" s="208">
        <v>83.546499999999995</v>
      </c>
      <c r="K2377" s="208">
        <v>14.011799999999999</v>
      </c>
      <c r="L2377" s="208">
        <v>14.794700000000001</v>
      </c>
      <c r="M2377" s="208">
        <v>9.1428999999999991</v>
      </c>
    </row>
    <row r="2378" spans="1:13" x14ac:dyDescent="0.25">
      <c r="A2378" s="280">
        <v>45025</v>
      </c>
      <c r="B2378" s="102">
        <v>1</v>
      </c>
      <c r="C2378" s="208">
        <v>207.36060000000001</v>
      </c>
      <c r="D2378" s="208">
        <v>34.258499999999998</v>
      </c>
      <c r="E2378" s="208">
        <v>0.71550000000000002</v>
      </c>
      <c r="F2378" s="208">
        <v>2.6099000000000001</v>
      </c>
      <c r="G2378" s="208">
        <v>6.8738000000000001</v>
      </c>
      <c r="H2378" s="208">
        <v>32.323300000000003</v>
      </c>
      <c r="I2378" s="208">
        <v>13.3847</v>
      </c>
      <c r="J2378" s="208">
        <v>80.456299999999999</v>
      </c>
      <c r="K2378" s="208">
        <v>13.796099999999999</v>
      </c>
      <c r="L2378" s="208">
        <v>14.2591</v>
      </c>
      <c r="M2378" s="208">
        <v>8.6834000000000007</v>
      </c>
    </row>
    <row r="2379" spans="1:13" x14ac:dyDescent="0.25">
      <c r="A2379" s="280">
        <v>45025</v>
      </c>
      <c r="B2379" s="102">
        <v>2</v>
      </c>
      <c r="C2379" s="208">
        <v>199.8682</v>
      </c>
      <c r="D2379" s="208">
        <v>32.548999999999999</v>
      </c>
      <c r="E2379" s="208">
        <v>0.68049999999999999</v>
      </c>
      <c r="F2379" s="208">
        <v>2.4678</v>
      </c>
      <c r="G2379" s="208">
        <v>6.6520000000000001</v>
      </c>
      <c r="H2379" s="208">
        <v>30.6815</v>
      </c>
      <c r="I2379" s="208">
        <v>12.7682</v>
      </c>
      <c r="J2379" s="208">
        <v>78.323899999999995</v>
      </c>
      <c r="K2379" s="208">
        <v>13.9071</v>
      </c>
      <c r="L2379" s="208">
        <v>13.450900000000001</v>
      </c>
      <c r="M2379" s="208">
        <v>8.3872999999999998</v>
      </c>
    </row>
    <row r="2380" spans="1:13" x14ac:dyDescent="0.25">
      <c r="A2380" s="280">
        <v>45025</v>
      </c>
      <c r="B2380" s="102">
        <v>3</v>
      </c>
      <c r="C2380" s="208">
        <v>195.84559999999999</v>
      </c>
      <c r="D2380" s="208">
        <v>31.643899999999999</v>
      </c>
      <c r="E2380" s="208">
        <v>0.66669999999999996</v>
      </c>
      <c r="F2380" s="208">
        <v>2.3822000000000001</v>
      </c>
      <c r="G2380" s="208">
        <v>6.6036000000000001</v>
      </c>
      <c r="H2380" s="208">
        <v>29.872800000000002</v>
      </c>
      <c r="I2380" s="208">
        <v>12.3893</v>
      </c>
      <c r="J2380" s="208">
        <v>77.402000000000001</v>
      </c>
      <c r="K2380" s="208">
        <v>13.9938</v>
      </c>
      <c r="L2380" s="208">
        <v>12.5486</v>
      </c>
      <c r="M2380" s="208">
        <v>8.3427000000000007</v>
      </c>
    </row>
    <row r="2381" spans="1:13" x14ac:dyDescent="0.25">
      <c r="A2381" s="280">
        <v>45025</v>
      </c>
      <c r="B2381" s="102">
        <v>4</v>
      </c>
      <c r="C2381" s="208">
        <v>193.31649999999999</v>
      </c>
      <c r="D2381" s="208">
        <v>30.985099999999999</v>
      </c>
      <c r="E2381" s="208">
        <v>0.65659999999999996</v>
      </c>
      <c r="F2381" s="208">
        <v>2.367</v>
      </c>
      <c r="G2381" s="208">
        <v>6.5773999999999999</v>
      </c>
      <c r="H2381" s="208">
        <v>29.640999999999998</v>
      </c>
      <c r="I2381" s="208">
        <v>12.206899999999999</v>
      </c>
      <c r="J2381" s="208">
        <v>76.5197</v>
      </c>
      <c r="K2381" s="208">
        <v>14.2446</v>
      </c>
      <c r="L2381" s="208">
        <v>11.8049</v>
      </c>
      <c r="M2381" s="208">
        <v>8.3132999999999999</v>
      </c>
    </row>
    <row r="2382" spans="1:13" x14ac:dyDescent="0.25">
      <c r="A2382" s="280">
        <v>45025</v>
      </c>
      <c r="B2382" s="102">
        <v>5</v>
      </c>
      <c r="C2382" s="208">
        <v>194.11879999999999</v>
      </c>
      <c r="D2382" s="208">
        <v>30.9924</v>
      </c>
      <c r="E2382" s="208">
        <v>0.6724</v>
      </c>
      <c r="F2382" s="208">
        <v>2.4565999999999999</v>
      </c>
      <c r="G2382" s="208">
        <v>6.6722000000000001</v>
      </c>
      <c r="H2382" s="208">
        <v>30.0562</v>
      </c>
      <c r="I2382" s="208">
        <v>12.2704</v>
      </c>
      <c r="J2382" s="208">
        <v>76.870900000000006</v>
      </c>
      <c r="K2382" s="208">
        <v>14.8683</v>
      </c>
      <c r="L2382" s="208">
        <v>10.7986</v>
      </c>
      <c r="M2382" s="208">
        <v>8.4608000000000008</v>
      </c>
    </row>
    <row r="2383" spans="1:13" x14ac:dyDescent="0.25">
      <c r="A2383" s="280">
        <v>45025</v>
      </c>
      <c r="B2383" s="102">
        <v>6</v>
      </c>
      <c r="C2383" s="208">
        <v>199.25319999999999</v>
      </c>
      <c r="D2383" s="208">
        <v>31.548200000000001</v>
      </c>
      <c r="E2383" s="208">
        <v>0.67369999999999997</v>
      </c>
      <c r="F2383" s="208">
        <v>2.5741000000000001</v>
      </c>
      <c r="G2383" s="208">
        <v>6.8887</v>
      </c>
      <c r="H2383" s="208">
        <v>31.028300000000002</v>
      </c>
      <c r="I2383" s="208">
        <v>12.553000000000001</v>
      </c>
      <c r="J2383" s="208">
        <v>78.444100000000006</v>
      </c>
      <c r="K2383" s="208">
        <v>15.575699999999999</v>
      </c>
      <c r="L2383" s="208">
        <v>11.0456</v>
      </c>
      <c r="M2383" s="208">
        <v>8.9217999999999993</v>
      </c>
    </row>
    <row r="2384" spans="1:13" x14ac:dyDescent="0.25">
      <c r="A2384" s="280">
        <v>45025</v>
      </c>
      <c r="B2384" s="102">
        <v>7</v>
      </c>
      <c r="C2384" s="208">
        <v>206.71899999999999</v>
      </c>
      <c r="D2384" s="208">
        <v>33.0548</v>
      </c>
      <c r="E2384" s="208">
        <v>0.71209999999999996</v>
      </c>
      <c r="F2384" s="208">
        <v>2.742</v>
      </c>
      <c r="G2384" s="208">
        <v>7.2316000000000003</v>
      </c>
      <c r="H2384" s="208">
        <v>32.295499999999997</v>
      </c>
      <c r="I2384" s="208">
        <v>12.857900000000001</v>
      </c>
      <c r="J2384" s="208">
        <v>80.870400000000004</v>
      </c>
      <c r="K2384" s="208">
        <v>16.752099999999999</v>
      </c>
      <c r="L2384" s="208">
        <v>10.779299999999999</v>
      </c>
      <c r="M2384" s="208">
        <v>9.4232999999999993</v>
      </c>
    </row>
    <row r="2385" spans="1:13" x14ac:dyDescent="0.25">
      <c r="A2385" s="280">
        <v>45025</v>
      </c>
      <c r="B2385" s="102">
        <v>8</v>
      </c>
      <c r="C2385" s="208">
        <v>211.0772</v>
      </c>
      <c r="D2385" s="208">
        <v>35.060099999999998</v>
      </c>
      <c r="E2385" s="208">
        <v>0.75600000000000001</v>
      </c>
      <c r="F2385" s="208">
        <v>2.6690999999999998</v>
      </c>
      <c r="G2385" s="208">
        <v>7.4457000000000004</v>
      </c>
      <c r="H2385" s="208">
        <v>33.284199999999998</v>
      </c>
      <c r="I2385" s="208">
        <v>13.2437</v>
      </c>
      <c r="J2385" s="208">
        <v>82.503299999999996</v>
      </c>
      <c r="K2385" s="208">
        <v>16.7468</v>
      </c>
      <c r="L2385" s="208">
        <v>9.4953000000000003</v>
      </c>
      <c r="M2385" s="208">
        <v>9.8729999999999993</v>
      </c>
    </row>
    <row r="2386" spans="1:13" x14ac:dyDescent="0.25">
      <c r="A2386" s="280">
        <v>45025</v>
      </c>
      <c r="B2386" s="102">
        <v>9</v>
      </c>
      <c r="C2386" s="208">
        <v>211.18809999999999</v>
      </c>
      <c r="D2386" s="208">
        <v>36.085999999999999</v>
      </c>
      <c r="E2386" s="208">
        <v>0.75870000000000004</v>
      </c>
      <c r="F2386" s="208">
        <v>2.4790000000000001</v>
      </c>
      <c r="G2386" s="208">
        <v>6.6166</v>
      </c>
      <c r="H2386" s="208">
        <v>34.197099999999999</v>
      </c>
      <c r="I2386" s="208">
        <v>13.932600000000001</v>
      </c>
      <c r="J2386" s="208">
        <v>82.607200000000006</v>
      </c>
      <c r="K2386" s="208">
        <v>15.242000000000001</v>
      </c>
      <c r="L2386" s="208">
        <v>9.2861999999999991</v>
      </c>
      <c r="M2386" s="208">
        <v>9.9826999999999995</v>
      </c>
    </row>
    <row r="2387" spans="1:13" x14ac:dyDescent="0.25">
      <c r="A2387" s="280">
        <v>45025</v>
      </c>
      <c r="B2387" s="102">
        <v>10</v>
      </c>
      <c r="C2387" s="208">
        <v>207.52260000000001</v>
      </c>
      <c r="D2387" s="208">
        <v>36.119100000000003</v>
      </c>
      <c r="E2387" s="208">
        <v>0.72430000000000005</v>
      </c>
      <c r="F2387" s="208">
        <v>2.3650000000000002</v>
      </c>
      <c r="G2387" s="208">
        <v>5.3856999999999999</v>
      </c>
      <c r="H2387" s="208">
        <v>33.921900000000001</v>
      </c>
      <c r="I2387" s="208">
        <v>14.191000000000001</v>
      </c>
      <c r="J2387" s="208">
        <v>81.823700000000002</v>
      </c>
      <c r="K2387" s="208">
        <v>13.989599999999999</v>
      </c>
      <c r="L2387" s="208">
        <v>9.2012</v>
      </c>
      <c r="M2387" s="208">
        <v>9.8010999999999999</v>
      </c>
    </row>
    <row r="2388" spans="1:13" x14ac:dyDescent="0.25">
      <c r="A2388" s="280">
        <v>45025</v>
      </c>
      <c r="B2388" s="102">
        <v>11</v>
      </c>
      <c r="C2388" s="208">
        <v>202.09630000000001</v>
      </c>
      <c r="D2388" s="208">
        <v>35.147100000000002</v>
      </c>
      <c r="E2388" s="208">
        <v>0.69489999999999996</v>
      </c>
      <c r="F2388" s="208">
        <v>2.2547999999999999</v>
      </c>
      <c r="G2388" s="208">
        <v>4.2546999999999997</v>
      </c>
      <c r="H2388" s="208">
        <v>33.237699999999997</v>
      </c>
      <c r="I2388" s="208">
        <v>14.2468</v>
      </c>
      <c r="J2388" s="208">
        <v>81.032899999999998</v>
      </c>
      <c r="K2388" s="208">
        <v>12.6265</v>
      </c>
      <c r="L2388" s="208">
        <v>9.1934000000000005</v>
      </c>
      <c r="M2388" s="208">
        <v>9.4075000000000006</v>
      </c>
    </row>
    <row r="2389" spans="1:13" x14ac:dyDescent="0.25">
      <c r="A2389" s="280">
        <v>45025</v>
      </c>
      <c r="B2389" s="102">
        <v>12</v>
      </c>
      <c r="C2389" s="208">
        <v>199.1294</v>
      </c>
      <c r="D2389" s="208">
        <v>34.700200000000002</v>
      </c>
      <c r="E2389" s="208">
        <v>0.65569999999999995</v>
      </c>
      <c r="F2389" s="208">
        <v>2.1785000000000001</v>
      </c>
      <c r="G2389" s="208">
        <v>3.4765999999999999</v>
      </c>
      <c r="H2389" s="208">
        <v>32.438400000000001</v>
      </c>
      <c r="I2389" s="208">
        <v>14.6158</v>
      </c>
      <c r="J2389" s="208">
        <v>80.732600000000005</v>
      </c>
      <c r="K2389" s="208">
        <v>11.618499999999999</v>
      </c>
      <c r="L2389" s="208">
        <v>9.6110000000000007</v>
      </c>
      <c r="M2389" s="208">
        <v>9.1021000000000001</v>
      </c>
    </row>
    <row r="2390" spans="1:13" x14ac:dyDescent="0.25">
      <c r="A2390" s="280">
        <v>45025</v>
      </c>
      <c r="B2390" s="102">
        <v>13</v>
      </c>
      <c r="C2390" s="208">
        <v>196.4982</v>
      </c>
      <c r="D2390" s="208">
        <v>34.219099999999997</v>
      </c>
      <c r="E2390" s="208">
        <v>0.66890000000000005</v>
      </c>
      <c r="F2390" s="208">
        <v>2.1141999999999999</v>
      </c>
      <c r="G2390" s="208">
        <v>3.4142000000000001</v>
      </c>
      <c r="H2390" s="208">
        <v>31.5609</v>
      </c>
      <c r="I2390" s="208">
        <v>14.658899999999999</v>
      </c>
      <c r="J2390" s="208">
        <v>80.751800000000003</v>
      </c>
      <c r="K2390" s="208">
        <v>10.8728</v>
      </c>
      <c r="L2390" s="208">
        <v>9.1944999999999997</v>
      </c>
      <c r="M2390" s="208">
        <v>9.0428999999999995</v>
      </c>
    </row>
    <row r="2391" spans="1:13" x14ac:dyDescent="0.25">
      <c r="A2391" s="280">
        <v>45025</v>
      </c>
      <c r="B2391" s="102">
        <v>14</v>
      </c>
      <c r="C2391" s="208">
        <v>194.81639999999999</v>
      </c>
      <c r="D2391" s="208">
        <v>33.842500000000001</v>
      </c>
      <c r="E2391" s="208">
        <v>0.64780000000000004</v>
      </c>
      <c r="F2391" s="208">
        <v>1.9499</v>
      </c>
      <c r="G2391" s="208">
        <v>2.9561999999999999</v>
      </c>
      <c r="H2391" s="208">
        <v>30.694900000000001</v>
      </c>
      <c r="I2391" s="208">
        <v>14.6084</v>
      </c>
      <c r="J2391" s="208">
        <v>81.094499999999996</v>
      </c>
      <c r="K2391" s="208">
        <v>10.377000000000001</v>
      </c>
      <c r="L2391" s="208">
        <v>9.7848000000000006</v>
      </c>
      <c r="M2391" s="208">
        <v>8.8604000000000003</v>
      </c>
    </row>
    <row r="2392" spans="1:13" x14ac:dyDescent="0.25">
      <c r="A2392" s="280">
        <v>45025</v>
      </c>
      <c r="B2392" s="102">
        <v>15</v>
      </c>
      <c r="C2392" s="208">
        <v>195.46180000000001</v>
      </c>
      <c r="D2392" s="208">
        <v>34.032200000000003</v>
      </c>
      <c r="E2392" s="208">
        <v>0.64759999999999995</v>
      </c>
      <c r="F2392" s="208">
        <v>1.9615</v>
      </c>
      <c r="G2392" s="208">
        <v>3.1036999999999999</v>
      </c>
      <c r="H2392" s="208">
        <v>30.438500000000001</v>
      </c>
      <c r="I2392" s="208">
        <v>14.4733</v>
      </c>
      <c r="J2392" s="208">
        <v>81.822000000000003</v>
      </c>
      <c r="K2392" s="208">
        <v>10.011100000000001</v>
      </c>
      <c r="L2392" s="208">
        <v>10.0383</v>
      </c>
      <c r="M2392" s="208">
        <v>8.9336000000000002</v>
      </c>
    </row>
    <row r="2393" spans="1:13" x14ac:dyDescent="0.25">
      <c r="A2393" s="280">
        <v>45025</v>
      </c>
      <c r="B2393" s="102">
        <v>16</v>
      </c>
      <c r="C2393" s="208">
        <v>198.3623</v>
      </c>
      <c r="D2393" s="208">
        <v>34.053699999999999</v>
      </c>
      <c r="E2393" s="208">
        <v>0.69279999999999997</v>
      </c>
      <c r="F2393" s="208">
        <v>2.0139999999999998</v>
      </c>
      <c r="G2393" s="208">
        <v>3.6093999999999999</v>
      </c>
      <c r="H2393" s="208">
        <v>31.031500000000001</v>
      </c>
      <c r="I2393" s="208">
        <v>14.3995</v>
      </c>
      <c r="J2393" s="208">
        <v>83.319500000000005</v>
      </c>
      <c r="K2393" s="208">
        <v>10.055099999999999</v>
      </c>
      <c r="L2393" s="208">
        <v>10.148099999999999</v>
      </c>
      <c r="M2393" s="208">
        <v>9.0387000000000004</v>
      </c>
    </row>
    <row r="2394" spans="1:13" x14ac:dyDescent="0.25">
      <c r="A2394" s="280">
        <v>45025</v>
      </c>
      <c r="B2394" s="102">
        <v>17</v>
      </c>
      <c r="C2394" s="208">
        <v>206.41579999999999</v>
      </c>
      <c r="D2394" s="208">
        <v>35.691800000000001</v>
      </c>
      <c r="E2394" s="208">
        <v>0.71140000000000003</v>
      </c>
      <c r="F2394" s="208">
        <v>2.1949999999999998</v>
      </c>
      <c r="G2394" s="208">
        <v>4.6806000000000001</v>
      </c>
      <c r="H2394" s="208">
        <v>32.626600000000003</v>
      </c>
      <c r="I2394" s="208">
        <v>14.532500000000001</v>
      </c>
      <c r="J2394" s="208">
        <v>85.989900000000006</v>
      </c>
      <c r="K2394" s="208">
        <v>10.287100000000001</v>
      </c>
      <c r="L2394" s="208">
        <v>10.322699999999999</v>
      </c>
      <c r="M2394" s="208">
        <v>9.3781999999999996</v>
      </c>
    </row>
    <row r="2395" spans="1:13" x14ac:dyDescent="0.25">
      <c r="A2395" s="280">
        <v>45025</v>
      </c>
      <c r="B2395" s="102">
        <v>18</v>
      </c>
      <c r="C2395" s="208">
        <v>218.41820000000001</v>
      </c>
      <c r="D2395" s="208">
        <v>37.438400000000001</v>
      </c>
      <c r="E2395" s="208">
        <v>0.77729999999999999</v>
      </c>
      <c r="F2395" s="208">
        <v>2.3877000000000002</v>
      </c>
      <c r="G2395" s="208">
        <v>6.0857999999999999</v>
      </c>
      <c r="H2395" s="208">
        <v>35.312899999999999</v>
      </c>
      <c r="I2395" s="208">
        <v>14.9498</v>
      </c>
      <c r="J2395" s="208">
        <v>90.098799999999997</v>
      </c>
      <c r="K2395" s="208">
        <v>10.6355</v>
      </c>
      <c r="L2395" s="208">
        <v>11.0351</v>
      </c>
      <c r="M2395" s="208">
        <v>9.6968999999999994</v>
      </c>
    </row>
    <row r="2396" spans="1:13" x14ac:dyDescent="0.25">
      <c r="A2396" s="280">
        <v>45025</v>
      </c>
      <c r="B2396" s="102">
        <v>19</v>
      </c>
      <c r="C2396" s="208">
        <v>231.71190000000001</v>
      </c>
      <c r="D2396" s="208">
        <v>39.402099999999997</v>
      </c>
      <c r="E2396" s="208">
        <v>0.80379999999999996</v>
      </c>
      <c r="F2396" s="208">
        <v>2.7189999999999999</v>
      </c>
      <c r="G2396" s="208">
        <v>7.4233000000000002</v>
      </c>
      <c r="H2396" s="208">
        <v>37.8444</v>
      </c>
      <c r="I2396" s="208">
        <v>15.325100000000001</v>
      </c>
      <c r="J2396" s="208">
        <v>92.919799999999995</v>
      </c>
      <c r="K2396" s="208">
        <v>12.773199999999999</v>
      </c>
      <c r="L2396" s="208">
        <v>12.5078</v>
      </c>
      <c r="M2396" s="208">
        <v>9.9933999999999994</v>
      </c>
    </row>
    <row r="2397" spans="1:13" x14ac:dyDescent="0.25">
      <c r="A2397" s="280">
        <v>45025</v>
      </c>
      <c r="B2397" s="102">
        <v>20</v>
      </c>
      <c r="C2397" s="208">
        <v>242.42420000000001</v>
      </c>
      <c r="D2397" s="208">
        <v>40.793700000000001</v>
      </c>
      <c r="E2397" s="208">
        <v>0.87029999999999996</v>
      </c>
      <c r="F2397" s="208">
        <v>3.2433000000000001</v>
      </c>
      <c r="G2397" s="208">
        <v>8.1846999999999994</v>
      </c>
      <c r="H2397" s="208">
        <v>40.492199999999997</v>
      </c>
      <c r="I2397" s="208">
        <v>15.9633</v>
      </c>
      <c r="J2397" s="208">
        <v>94.494399999999999</v>
      </c>
      <c r="K2397" s="208">
        <v>14.686500000000001</v>
      </c>
      <c r="L2397" s="208">
        <v>13.4558</v>
      </c>
      <c r="M2397" s="208">
        <v>10.24</v>
      </c>
    </row>
    <row r="2398" spans="1:13" x14ac:dyDescent="0.25">
      <c r="A2398" s="280">
        <v>45025</v>
      </c>
      <c r="B2398" s="102">
        <v>21</v>
      </c>
      <c r="C2398" s="208">
        <v>248.6027</v>
      </c>
      <c r="D2398" s="208">
        <v>42.214700000000001</v>
      </c>
      <c r="E2398" s="208">
        <v>0.93020000000000003</v>
      </c>
      <c r="F2398" s="208">
        <v>3.3681000000000001</v>
      </c>
      <c r="G2398" s="208">
        <v>8.4841999999999995</v>
      </c>
      <c r="H2398" s="208">
        <v>42.312899999999999</v>
      </c>
      <c r="I2398" s="208">
        <v>16.684999999999999</v>
      </c>
      <c r="J2398" s="208">
        <v>94.874799999999993</v>
      </c>
      <c r="K2398" s="208">
        <v>14.8874</v>
      </c>
      <c r="L2398" s="208">
        <v>14.485300000000001</v>
      </c>
      <c r="M2398" s="208">
        <v>10.360099999999999</v>
      </c>
    </row>
    <row r="2399" spans="1:13" x14ac:dyDescent="0.25">
      <c r="A2399" s="280">
        <v>45025</v>
      </c>
      <c r="B2399" s="102">
        <v>22</v>
      </c>
      <c r="C2399" s="208">
        <v>239.6071</v>
      </c>
      <c r="D2399" s="208">
        <v>40.5304</v>
      </c>
      <c r="E2399" s="208">
        <v>0.89500000000000002</v>
      </c>
      <c r="F2399" s="208">
        <v>3.2324999999999999</v>
      </c>
      <c r="G2399" s="208">
        <v>8.0871999999999993</v>
      </c>
      <c r="H2399" s="208">
        <v>40.566899999999997</v>
      </c>
      <c r="I2399" s="208">
        <v>16.0548</v>
      </c>
      <c r="J2399" s="208">
        <v>91.795400000000001</v>
      </c>
      <c r="K2399" s="208">
        <v>14.049200000000001</v>
      </c>
      <c r="L2399" s="208">
        <v>14.361499999999999</v>
      </c>
      <c r="M2399" s="208">
        <v>10.0342</v>
      </c>
    </row>
    <row r="2400" spans="1:13" x14ac:dyDescent="0.25">
      <c r="A2400" s="280">
        <v>45025</v>
      </c>
      <c r="B2400" s="102">
        <v>23</v>
      </c>
      <c r="C2400" s="208">
        <v>223.9281</v>
      </c>
      <c r="D2400" s="208">
        <v>38.241900000000001</v>
      </c>
      <c r="E2400" s="208">
        <v>0.80649999999999999</v>
      </c>
      <c r="F2400" s="208">
        <v>2.9205000000000001</v>
      </c>
      <c r="G2400" s="208">
        <v>7.3545999999999996</v>
      </c>
      <c r="H2400" s="208">
        <v>36.987200000000001</v>
      </c>
      <c r="I2400" s="208">
        <v>14.6919</v>
      </c>
      <c r="J2400" s="208">
        <v>87.219499999999996</v>
      </c>
      <c r="K2400" s="208">
        <v>12.864000000000001</v>
      </c>
      <c r="L2400" s="208">
        <v>13.647600000000001</v>
      </c>
      <c r="M2400" s="208">
        <v>9.1943999999999999</v>
      </c>
    </row>
    <row r="2401" spans="1:13" x14ac:dyDescent="0.25">
      <c r="A2401" s="280">
        <v>45025</v>
      </c>
      <c r="B2401" s="102">
        <v>24</v>
      </c>
      <c r="C2401" s="208">
        <v>209.1429</v>
      </c>
      <c r="D2401" s="208">
        <v>35.193199999999997</v>
      </c>
      <c r="E2401" s="208">
        <v>0.71040000000000003</v>
      </c>
      <c r="F2401" s="208">
        <v>2.6385999999999998</v>
      </c>
      <c r="G2401" s="208">
        <v>6.7878999999999996</v>
      </c>
      <c r="H2401" s="208">
        <v>33.927399999999999</v>
      </c>
      <c r="I2401" s="208">
        <v>13.4665</v>
      </c>
      <c r="J2401" s="208">
        <v>82.525400000000005</v>
      </c>
      <c r="K2401" s="208">
        <v>12.108599999999999</v>
      </c>
      <c r="L2401" s="208">
        <v>13.309900000000001</v>
      </c>
      <c r="M2401" s="208">
        <v>8.4749999999999996</v>
      </c>
    </row>
    <row r="2402" spans="1:13" x14ac:dyDescent="0.25">
      <c r="A2402" s="280">
        <v>45026</v>
      </c>
      <c r="B2402" s="102">
        <v>1</v>
      </c>
      <c r="C2402" s="208">
        <v>199.2817</v>
      </c>
      <c r="D2402" s="208">
        <v>32.880699999999997</v>
      </c>
      <c r="E2402" s="208">
        <v>0.66469999999999996</v>
      </c>
      <c r="F2402" s="208">
        <v>2.4283999999999999</v>
      </c>
      <c r="G2402" s="208">
        <v>6.4297000000000004</v>
      </c>
      <c r="H2402" s="208">
        <v>31.839099999999998</v>
      </c>
      <c r="I2402" s="208">
        <v>12.574</v>
      </c>
      <c r="J2402" s="208">
        <v>79.501800000000003</v>
      </c>
      <c r="K2402" s="208">
        <v>11.855499999999999</v>
      </c>
      <c r="L2402" s="208">
        <v>12.9939</v>
      </c>
      <c r="M2402" s="208">
        <v>8.1138999999999992</v>
      </c>
    </row>
    <row r="2403" spans="1:13" x14ac:dyDescent="0.25">
      <c r="A2403" s="280">
        <v>45026</v>
      </c>
      <c r="B2403" s="102">
        <v>2</v>
      </c>
      <c r="C2403" s="208">
        <v>192.8707</v>
      </c>
      <c r="D2403" s="208">
        <v>31.21</v>
      </c>
      <c r="E2403" s="208">
        <v>0.63449999999999995</v>
      </c>
      <c r="F2403" s="208">
        <v>2.3111000000000002</v>
      </c>
      <c r="G2403" s="208">
        <v>6.2164999999999999</v>
      </c>
      <c r="H2403" s="208">
        <v>30.3644</v>
      </c>
      <c r="I2403" s="208">
        <v>12.065300000000001</v>
      </c>
      <c r="J2403" s="208">
        <v>77.427099999999996</v>
      </c>
      <c r="K2403" s="208">
        <v>11.839499999999999</v>
      </c>
      <c r="L2403" s="208">
        <v>12.899699999999999</v>
      </c>
      <c r="M2403" s="208">
        <v>7.9025999999999996</v>
      </c>
    </row>
    <row r="2404" spans="1:13" x14ac:dyDescent="0.25">
      <c r="A2404" s="280">
        <v>45026</v>
      </c>
      <c r="B2404" s="102">
        <v>3</v>
      </c>
      <c r="C2404" s="208">
        <v>190.55600000000001</v>
      </c>
      <c r="D2404" s="208">
        <v>30.397300000000001</v>
      </c>
      <c r="E2404" s="208">
        <v>0.62009999999999998</v>
      </c>
      <c r="F2404" s="208">
        <v>2.2353000000000001</v>
      </c>
      <c r="G2404" s="208">
        <v>6.1349</v>
      </c>
      <c r="H2404" s="208">
        <v>30.183700000000002</v>
      </c>
      <c r="I2404" s="208">
        <v>11.8331</v>
      </c>
      <c r="J2404" s="208">
        <v>76.534000000000006</v>
      </c>
      <c r="K2404" s="208">
        <v>12.0039</v>
      </c>
      <c r="L2404" s="208">
        <v>12.7843</v>
      </c>
      <c r="M2404" s="208">
        <v>7.8293999999999997</v>
      </c>
    </row>
    <row r="2405" spans="1:13" x14ac:dyDescent="0.25">
      <c r="A2405" s="280">
        <v>45026</v>
      </c>
      <c r="B2405" s="102">
        <v>4</v>
      </c>
      <c r="C2405" s="208">
        <v>192.11750000000001</v>
      </c>
      <c r="D2405" s="208">
        <v>29.930800000000001</v>
      </c>
      <c r="E2405" s="208">
        <v>0.6099</v>
      </c>
      <c r="F2405" s="208">
        <v>2.2323</v>
      </c>
      <c r="G2405" s="208">
        <v>6.1707000000000001</v>
      </c>
      <c r="H2405" s="208">
        <v>31.787199999999999</v>
      </c>
      <c r="I2405" s="208">
        <v>11.757400000000001</v>
      </c>
      <c r="J2405" s="208">
        <v>76.625100000000003</v>
      </c>
      <c r="K2405" s="208">
        <v>12.362</v>
      </c>
      <c r="L2405" s="208">
        <v>12.706899999999999</v>
      </c>
      <c r="M2405" s="208">
        <v>7.9352</v>
      </c>
    </row>
    <row r="2406" spans="1:13" x14ac:dyDescent="0.25">
      <c r="A2406" s="280">
        <v>45026</v>
      </c>
      <c r="B2406" s="102">
        <v>5</v>
      </c>
      <c r="C2406" s="208">
        <v>198.1671</v>
      </c>
      <c r="D2406" s="208">
        <v>30.732600000000001</v>
      </c>
      <c r="E2406" s="208">
        <v>0.61929999999999996</v>
      </c>
      <c r="F2406" s="208">
        <v>2.3549000000000002</v>
      </c>
      <c r="G2406" s="208">
        <v>6.2773000000000003</v>
      </c>
      <c r="H2406" s="208">
        <v>34.2104</v>
      </c>
      <c r="I2406" s="208">
        <v>12.1023</v>
      </c>
      <c r="J2406" s="208">
        <v>78.575100000000006</v>
      </c>
      <c r="K2406" s="208">
        <v>13.188000000000001</v>
      </c>
      <c r="L2406" s="208">
        <v>11.860200000000001</v>
      </c>
      <c r="M2406" s="208">
        <v>8.2469999999999999</v>
      </c>
    </row>
    <row r="2407" spans="1:13" x14ac:dyDescent="0.25">
      <c r="A2407" s="280">
        <v>45026</v>
      </c>
      <c r="B2407" s="102">
        <v>6</v>
      </c>
      <c r="C2407" s="208">
        <v>212.06960000000001</v>
      </c>
      <c r="D2407" s="208">
        <v>32.262999999999998</v>
      </c>
      <c r="E2407" s="208">
        <v>0.68379999999999996</v>
      </c>
      <c r="F2407" s="208">
        <v>2.5727000000000002</v>
      </c>
      <c r="G2407" s="208">
        <v>6.8673999999999999</v>
      </c>
      <c r="H2407" s="208">
        <v>37.877600000000001</v>
      </c>
      <c r="I2407" s="208">
        <v>12.842700000000001</v>
      </c>
      <c r="J2407" s="208">
        <v>82.961500000000001</v>
      </c>
      <c r="K2407" s="208">
        <v>14.5618</v>
      </c>
      <c r="L2407" s="208">
        <v>12.2113</v>
      </c>
      <c r="M2407" s="208">
        <v>9.2278000000000002</v>
      </c>
    </row>
    <row r="2408" spans="1:13" x14ac:dyDescent="0.25">
      <c r="A2408" s="280">
        <v>45026</v>
      </c>
      <c r="B2408" s="102">
        <v>7</v>
      </c>
      <c r="C2408" s="208">
        <v>231.08959999999999</v>
      </c>
      <c r="D2408" s="208">
        <v>35.368899999999996</v>
      </c>
      <c r="E2408" s="208">
        <v>1.0116000000000001</v>
      </c>
      <c r="F2408" s="208">
        <v>2.8702000000000001</v>
      </c>
      <c r="G2408" s="208">
        <v>7.6318999999999999</v>
      </c>
      <c r="H2408" s="208">
        <v>42.223100000000002</v>
      </c>
      <c r="I2408" s="208">
        <v>13.496600000000001</v>
      </c>
      <c r="J2408" s="208">
        <v>89.636200000000002</v>
      </c>
      <c r="K2408" s="208">
        <v>16.349599999999999</v>
      </c>
      <c r="L2408" s="208">
        <v>12.2514</v>
      </c>
      <c r="M2408" s="208">
        <v>10.2501</v>
      </c>
    </row>
    <row r="2409" spans="1:13" x14ac:dyDescent="0.25">
      <c r="A2409" s="280">
        <v>45026</v>
      </c>
      <c r="B2409" s="102">
        <v>8</v>
      </c>
      <c r="C2409" s="208">
        <v>244.2602</v>
      </c>
      <c r="D2409" s="208">
        <v>38.450600000000001</v>
      </c>
      <c r="E2409" s="208">
        <v>1.032</v>
      </c>
      <c r="F2409" s="208">
        <v>2.6884999999999999</v>
      </c>
      <c r="G2409" s="208">
        <v>8.3435000000000006</v>
      </c>
      <c r="H2409" s="208">
        <v>44.922400000000003</v>
      </c>
      <c r="I2409" s="208">
        <v>13.7415</v>
      </c>
      <c r="J2409" s="208">
        <v>96.722399999999993</v>
      </c>
      <c r="K2409" s="208">
        <v>15.9765</v>
      </c>
      <c r="L2409" s="208">
        <v>11.328099999999999</v>
      </c>
      <c r="M2409" s="208">
        <v>11.0547</v>
      </c>
    </row>
    <row r="2410" spans="1:13" x14ac:dyDescent="0.25">
      <c r="A2410" s="280">
        <v>45026</v>
      </c>
      <c r="B2410" s="102">
        <v>9</v>
      </c>
      <c r="C2410" s="208">
        <v>250.2655</v>
      </c>
      <c r="D2410" s="208">
        <v>40.256599999999999</v>
      </c>
      <c r="E2410" s="208">
        <v>1.4559</v>
      </c>
      <c r="F2410" s="208">
        <v>2.468</v>
      </c>
      <c r="G2410" s="208">
        <v>7.9566999999999997</v>
      </c>
      <c r="H2410" s="208">
        <v>46.2652</v>
      </c>
      <c r="I2410" s="208">
        <v>14.313800000000001</v>
      </c>
      <c r="J2410" s="208">
        <v>100.22799999999999</v>
      </c>
      <c r="K2410" s="208">
        <v>14.0626</v>
      </c>
      <c r="L2410" s="208">
        <v>11.9031</v>
      </c>
      <c r="M2410" s="208">
        <v>11.355600000000001</v>
      </c>
    </row>
    <row r="2411" spans="1:13" x14ac:dyDescent="0.25">
      <c r="A2411" s="280">
        <v>45026</v>
      </c>
      <c r="B2411" s="102">
        <v>10</v>
      </c>
      <c r="C2411" s="208">
        <v>253.61500000000001</v>
      </c>
      <c r="D2411" s="208">
        <v>41.1143</v>
      </c>
      <c r="E2411" s="208">
        <v>2.2953999999999999</v>
      </c>
      <c r="F2411" s="208">
        <v>2.403</v>
      </c>
      <c r="G2411" s="208">
        <v>6.7995000000000001</v>
      </c>
      <c r="H2411" s="208">
        <v>46.826999999999998</v>
      </c>
      <c r="I2411" s="208">
        <v>15.008100000000001</v>
      </c>
      <c r="J2411" s="208">
        <v>102.3817</v>
      </c>
      <c r="K2411" s="208">
        <v>13.422700000000001</v>
      </c>
      <c r="L2411" s="208">
        <v>12.116199999999999</v>
      </c>
      <c r="M2411" s="208">
        <v>11.2471</v>
      </c>
    </row>
    <row r="2412" spans="1:13" x14ac:dyDescent="0.25">
      <c r="A2412" s="280">
        <v>45026</v>
      </c>
      <c r="B2412" s="102">
        <v>11</v>
      </c>
      <c r="C2412" s="208">
        <v>254.74430000000001</v>
      </c>
      <c r="D2412" s="208">
        <v>40.925699999999999</v>
      </c>
      <c r="E2412" s="208">
        <v>2.5097999999999998</v>
      </c>
      <c r="F2412" s="208">
        <v>2.3574999999999999</v>
      </c>
      <c r="G2412" s="208">
        <v>5.9206000000000003</v>
      </c>
      <c r="H2412" s="208">
        <v>47.610300000000002</v>
      </c>
      <c r="I2412" s="208">
        <v>15.416700000000001</v>
      </c>
      <c r="J2412" s="208">
        <v>104.2422</v>
      </c>
      <c r="K2412" s="208">
        <v>12.395899999999999</v>
      </c>
      <c r="L2412" s="208">
        <v>12.027799999999999</v>
      </c>
      <c r="M2412" s="208">
        <v>11.3378</v>
      </c>
    </row>
    <row r="2413" spans="1:13" x14ac:dyDescent="0.25">
      <c r="A2413" s="280">
        <v>45026</v>
      </c>
      <c r="B2413" s="102">
        <v>12</v>
      </c>
      <c r="C2413" s="208">
        <v>254.4042</v>
      </c>
      <c r="D2413" s="208">
        <v>40.686399999999999</v>
      </c>
      <c r="E2413" s="208">
        <v>2.5084</v>
      </c>
      <c r="F2413" s="208">
        <v>2.2890000000000001</v>
      </c>
      <c r="G2413" s="208">
        <v>5.3125</v>
      </c>
      <c r="H2413" s="208">
        <v>47.024799999999999</v>
      </c>
      <c r="I2413" s="208">
        <v>15.629799999999999</v>
      </c>
      <c r="J2413" s="208">
        <v>106.6088</v>
      </c>
      <c r="K2413" s="208">
        <v>11.4961</v>
      </c>
      <c r="L2413" s="208">
        <v>11.586499999999999</v>
      </c>
      <c r="M2413" s="208">
        <v>11.261900000000001</v>
      </c>
    </row>
    <row r="2414" spans="1:13" x14ac:dyDescent="0.25">
      <c r="A2414" s="280">
        <v>45026</v>
      </c>
      <c r="B2414" s="102">
        <v>13</v>
      </c>
      <c r="C2414" s="208">
        <v>254.23220000000001</v>
      </c>
      <c r="D2414" s="208">
        <v>40.696399999999997</v>
      </c>
      <c r="E2414" s="208">
        <v>2.5013000000000001</v>
      </c>
      <c r="F2414" s="208">
        <v>2.2839</v>
      </c>
      <c r="G2414" s="208">
        <v>5.0198</v>
      </c>
      <c r="H2414" s="208">
        <v>47.472000000000001</v>
      </c>
      <c r="I2414" s="208">
        <v>15.655799999999999</v>
      </c>
      <c r="J2414" s="208">
        <v>106.9992</v>
      </c>
      <c r="K2414" s="208">
        <v>11.2308</v>
      </c>
      <c r="L2414" s="208">
        <v>10.954599999999999</v>
      </c>
      <c r="M2414" s="208">
        <v>11.4184</v>
      </c>
    </row>
    <row r="2415" spans="1:13" x14ac:dyDescent="0.25">
      <c r="A2415" s="280">
        <v>45026</v>
      </c>
      <c r="B2415" s="102">
        <v>14</v>
      </c>
      <c r="C2415" s="208">
        <v>254.97370000000001</v>
      </c>
      <c r="D2415" s="208">
        <v>40.4223</v>
      </c>
      <c r="E2415" s="208">
        <v>2.5124</v>
      </c>
      <c r="F2415" s="208">
        <v>2.3433999999999999</v>
      </c>
      <c r="G2415" s="208">
        <v>5.0673000000000004</v>
      </c>
      <c r="H2415" s="208">
        <v>48.080800000000004</v>
      </c>
      <c r="I2415" s="208">
        <v>16.149899999999999</v>
      </c>
      <c r="J2415" s="208">
        <v>106.587</v>
      </c>
      <c r="K2415" s="208">
        <v>10.7173</v>
      </c>
      <c r="L2415" s="208">
        <v>11.4808</v>
      </c>
      <c r="M2415" s="208">
        <v>11.612500000000001</v>
      </c>
    </row>
    <row r="2416" spans="1:13" x14ac:dyDescent="0.25">
      <c r="A2416" s="280">
        <v>45026</v>
      </c>
      <c r="B2416" s="102">
        <v>15</v>
      </c>
      <c r="C2416" s="208">
        <v>254.22239999999999</v>
      </c>
      <c r="D2416" s="208">
        <v>39.42</v>
      </c>
      <c r="E2416" s="208">
        <v>2.532</v>
      </c>
      <c r="F2416" s="208">
        <v>2.5125999999999999</v>
      </c>
      <c r="G2416" s="208">
        <v>5.1193999999999997</v>
      </c>
      <c r="H2416" s="208">
        <v>48.651699999999998</v>
      </c>
      <c r="I2416" s="208">
        <v>16.122900000000001</v>
      </c>
      <c r="J2416" s="208">
        <v>105.9472</v>
      </c>
      <c r="K2416" s="208">
        <v>10.3413</v>
      </c>
      <c r="L2416" s="208">
        <v>11.4535</v>
      </c>
      <c r="M2416" s="208">
        <v>12.1218</v>
      </c>
    </row>
    <row r="2417" spans="1:13" x14ac:dyDescent="0.25">
      <c r="A2417" s="280">
        <v>45026</v>
      </c>
      <c r="B2417" s="102">
        <v>16</v>
      </c>
      <c r="C2417" s="208">
        <v>256.37560000000002</v>
      </c>
      <c r="D2417" s="208">
        <v>39.0961</v>
      </c>
      <c r="E2417" s="208">
        <v>2.4874999999999998</v>
      </c>
      <c r="F2417" s="208">
        <v>2.5911</v>
      </c>
      <c r="G2417" s="208">
        <v>5.5953999999999997</v>
      </c>
      <c r="H2417" s="208">
        <v>49.740299999999998</v>
      </c>
      <c r="I2417" s="208">
        <v>15.8725</v>
      </c>
      <c r="J2417" s="208">
        <v>106.91330000000001</v>
      </c>
      <c r="K2417" s="208">
        <v>10.4702</v>
      </c>
      <c r="L2417" s="208">
        <v>11.3406</v>
      </c>
      <c r="M2417" s="208">
        <v>12.268599999999999</v>
      </c>
    </row>
    <row r="2418" spans="1:13" x14ac:dyDescent="0.25">
      <c r="A2418" s="280">
        <v>45026</v>
      </c>
      <c r="B2418" s="102">
        <v>17</v>
      </c>
      <c r="C2418" s="208">
        <v>257.96359999999999</v>
      </c>
      <c r="D2418" s="208">
        <v>39.346400000000003</v>
      </c>
      <c r="E2418" s="208">
        <v>0.9869</v>
      </c>
      <c r="F2418" s="208">
        <v>2.7418999999999998</v>
      </c>
      <c r="G2418" s="208">
        <v>6.3464</v>
      </c>
      <c r="H2418" s="208">
        <v>51.243499999999997</v>
      </c>
      <c r="I2418" s="208">
        <v>16.0642</v>
      </c>
      <c r="J2418" s="208">
        <v>106.095</v>
      </c>
      <c r="K2418" s="208">
        <v>11.0182</v>
      </c>
      <c r="L2418" s="208">
        <v>11.5009</v>
      </c>
      <c r="M2418" s="208">
        <v>12.620200000000001</v>
      </c>
    </row>
    <row r="2419" spans="1:13" x14ac:dyDescent="0.25">
      <c r="A2419" s="280">
        <v>45026</v>
      </c>
      <c r="B2419" s="102">
        <v>18</v>
      </c>
      <c r="C2419" s="208">
        <v>264.2998</v>
      </c>
      <c r="D2419" s="208">
        <v>41.248800000000003</v>
      </c>
      <c r="E2419" s="208">
        <v>0.92100000000000004</v>
      </c>
      <c r="F2419" s="208">
        <v>2.8662999999999998</v>
      </c>
      <c r="G2419" s="208">
        <v>7.1627000000000001</v>
      </c>
      <c r="H2419" s="208">
        <v>53.662799999999997</v>
      </c>
      <c r="I2419" s="208">
        <v>16.552600000000002</v>
      </c>
      <c r="J2419" s="208">
        <v>106.8886</v>
      </c>
      <c r="K2419" s="208">
        <v>11.1557</v>
      </c>
      <c r="L2419" s="208">
        <v>11.3827</v>
      </c>
      <c r="M2419" s="208">
        <v>12.458600000000001</v>
      </c>
    </row>
    <row r="2420" spans="1:13" x14ac:dyDescent="0.25">
      <c r="A2420" s="280">
        <v>45026</v>
      </c>
      <c r="B2420" s="102">
        <v>19</v>
      </c>
      <c r="C2420" s="208">
        <v>265.6551</v>
      </c>
      <c r="D2420" s="208">
        <v>42.599200000000003</v>
      </c>
      <c r="E2420" s="208">
        <v>0.97660000000000002</v>
      </c>
      <c r="F2420" s="208">
        <v>3.3224999999999998</v>
      </c>
      <c r="G2420" s="208">
        <v>8.2753999999999994</v>
      </c>
      <c r="H2420" s="208">
        <v>53.854399999999998</v>
      </c>
      <c r="I2420" s="208">
        <v>16.720400000000001</v>
      </c>
      <c r="J2420" s="208">
        <v>102.9265</v>
      </c>
      <c r="K2420" s="208">
        <v>12.931800000000001</v>
      </c>
      <c r="L2420" s="208">
        <v>11.974</v>
      </c>
      <c r="M2420" s="208">
        <v>12.074299999999999</v>
      </c>
    </row>
    <row r="2421" spans="1:13" x14ac:dyDescent="0.25">
      <c r="A2421" s="280">
        <v>45026</v>
      </c>
      <c r="B2421" s="102">
        <v>20</v>
      </c>
      <c r="C2421" s="208">
        <v>269.02789999999999</v>
      </c>
      <c r="D2421" s="208">
        <v>43.825299999999999</v>
      </c>
      <c r="E2421" s="208">
        <v>1.0153000000000001</v>
      </c>
      <c r="F2421" s="208">
        <v>3.6593</v>
      </c>
      <c r="G2421" s="208">
        <v>9.1569000000000003</v>
      </c>
      <c r="H2421" s="208">
        <v>54.145200000000003</v>
      </c>
      <c r="I2421" s="208">
        <v>17.437899999999999</v>
      </c>
      <c r="J2421" s="208">
        <v>100.3738</v>
      </c>
      <c r="K2421" s="208">
        <v>14.1807</v>
      </c>
      <c r="L2421" s="208">
        <v>13.370699999999999</v>
      </c>
      <c r="M2421" s="208">
        <v>11.8628</v>
      </c>
    </row>
    <row r="2422" spans="1:13" x14ac:dyDescent="0.25">
      <c r="A2422" s="280">
        <v>45026</v>
      </c>
      <c r="B2422" s="102">
        <v>21</v>
      </c>
      <c r="C2422" s="208">
        <v>268.53809999999999</v>
      </c>
      <c r="D2422" s="208">
        <v>43.952800000000003</v>
      </c>
      <c r="E2422" s="208">
        <v>1.0459000000000001</v>
      </c>
      <c r="F2422" s="208">
        <v>3.7810000000000001</v>
      </c>
      <c r="G2422" s="208">
        <v>9.2848000000000006</v>
      </c>
      <c r="H2422" s="208">
        <v>53.414299999999997</v>
      </c>
      <c r="I2422" s="208">
        <v>17.519100000000002</v>
      </c>
      <c r="J2422" s="208">
        <v>98.872100000000003</v>
      </c>
      <c r="K2422" s="208">
        <v>14.579599999999999</v>
      </c>
      <c r="L2422" s="208">
        <v>14.124499999999999</v>
      </c>
      <c r="M2422" s="208">
        <v>11.964</v>
      </c>
    </row>
    <row r="2423" spans="1:13" x14ac:dyDescent="0.25">
      <c r="A2423" s="280">
        <v>45026</v>
      </c>
      <c r="B2423" s="102">
        <v>22</v>
      </c>
      <c r="C2423" s="208">
        <v>254.6825</v>
      </c>
      <c r="D2423" s="208">
        <v>41.959000000000003</v>
      </c>
      <c r="E2423" s="208">
        <v>0.98070000000000002</v>
      </c>
      <c r="F2423" s="208">
        <v>3.5125999999999999</v>
      </c>
      <c r="G2423" s="208">
        <v>8.7817000000000007</v>
      </c>
      <c r="H2423" s="208">
        <v>49.217700000000001</v>
      </c>
      <c r="I2423" s="208">
        <v>16.4407</v>
      </c>
      <c r="J2423" s="208">
        <v>94.690899999999999</v>
      </c>
      <c r="K2423" s="208">
        <v>13.9192</v>
      </c>
      <c r="L2423" s="208">
        <v>14.218999999999999</v>
      </c>
      <c r="M2423" s="208">
        <v>10.961</v>
      </c>
    </row>
    <row r="2424" spans="1:13" x14ac:dyDescent="0.25">
      <c r="A2424" s="280">
        <v>45026</v>
      </c>
      <c r="B2424" s="102">
        <v>23</v>
      </c>
      <c r="C2424" s="208">
        <v>235.33189999999999</v>
      </c>
      <c r="D2424" s="208">
        <v>38.947099999999999</v>
      </c>
      <c r="E2424" s="208">
        <v>0.87690000000000001</v>
      </c>
      <c r="F2424" s="208">
        <v>3.1225999999999998</v>
      </c>
      <c r="G2424" s="208">
        <v>8.0130999999999997</v>
      </c>
      <c r="H2424" s="208">
        <v>43.842199999999998</v>
      </c>
      <c r="I2424" s="208">
        <v>15.004200000000001</v>
      </c>
      <c r="J2424" s="208">
        <v>88.633700000000005</v>
      </c>
      <c r="K2424" s="208">
        <v>12.7072</v>
      </c>
      <c r="L2424" s="208">
        <v>14.218500000000001</v>
      </c>
      <c r="M2424" s="208">
        <v>9.9664000000000001</v>
      </c>
    </row>
    <row r="2425" spans="1:13" x14ac:dyDescent="0.25">
      <c r="A2425" s="280">
        <v>45026</v>
      </c>
      <c r="B2425" s="102">
        <v>24</v>
      </c>
      <c r="C2425" s="208">
        <v>219.12049999999999</v>
      </c>
      <c r="D2425" s="208">
        <v>35.710700000000003</v>
      </c>
      <c r="E2425" s="208">
        <v>0.81440000000000001</v>
      </c>
      <c r="F2425" s="208">
        <v>2.7976000000000001</v>
      </c>
      <c r="G2425" s="208">
        <v>7.3457999999999997</v>
      </c>
      <c r="H2425" s="208">
        <v>39.365099999999998</v>
      </c>
      <c r="I2425" s="208">
        <v>13.821300000000001</v>
      </c>
      <c r="J2425" s="208">
        <v>83.712299999999999</v>
      </c>
      <c r="K2425" s="208">
        <v>11.746700000000001</v>
      </c>
      <c r="L2425" s="208">
        <v>14.625999999999999</v>
      </c>
      <c r="M2425" s="208">
        <v>9.1806000000000001</v>
      </c>
    </row>
    <row r="2426" spans="1:13" x14ac:dyDescent="0.25">
      <c r="A2426" s="280">
        <v>45027</v>
      </c>
      <c r="B2426" s="102">
        <v>1</v>
      </c>
      <c r="C2426" s="208">
        <v>207.5761</v>
      </c>
      <c r="D2426" s="208">
        <v>32.925899999999999</v>
      </c>
      <c r="E2426" s="208">
        <v>0.75649999999999995</v>
      </c>
      <c r="F2426" s="208">
        <v>2.5432000000000001</v>
      </c>
      <c r="G2426" s="208">
        <v>6.8346</v>
      </c>
      <c r="H2426" s="208">
        <v>36.325099999999999</v>
      </c>
      <c r="I2426" s="208">
        <v>12.889099999999999</v>
      </c>
      <c r="J2426" s="208">
        <v>80.670699999999997</v>
      </c>
      <c r="K2426" s="208">
        <v>11.5549</v>
      </c>
      <c r="L2426" s="208">
        <v>14.5009</v>
      </c>
      <c r="M2426" s="208">
        <v>8.5752000000000006</v>
      </c>
    </row>
    <row r="2427" spans="1:13" x14ac:dyDescent="0.25">
      <c r="A2427" s="280">
        <v>45027</v>
      </c>
      <c r="B2427" s="102">
        <v>2</v>
      </c>
      <c r="C2427" s="208">
        <v>200.74709999999999</v>
      </c>
      <c r="D2427" s="208">
        <v>31.385999999999999</v>
      </c>
      <c r="E2427" s="208">
        <v>0.70789999999999997</v>
      </c>
      <c r="F2427" s="208">
        <v>2.3372000000000002</v>
      </c>
      <c r="G2427" s="208">
        <v>6.4471999999999996</v>
      </c>
      <c r="H2427" s="208">
        <v>35.081600000000002</v>
      </c>
      <c r="I2427" s="208">
        <v>12.400399999999999</v>
      </c>
      <c r="J2427" s="208">
        <v>78.409400000000005</v>
      </c>
      <c r="K2427" s="208">
        <v>11.4071</v>
      </c>
      <c r="L2427" s="208">
        <v>14.192399999999999</v>
      </c>
      <c r="M2427" s="208">
        <v>8.3779000000000003</v>
      </c>
    </row>
    <row r="2428" spans="1:13" x14ac:dyDescent="0.25">
      <c r="A2428" s="280">
        <v>45027</v>
      </c>
      <c r="B2428" s="102">
        <v>3</v>
      </c>
      <c r="C2428" s="208">
        <v>196.88679999999999</v>
      </c>
      <c r="D2428" s="208">
        <v>30.506799999999998</v>
      </c>
      <c r="E2428" s="208">
        <v>0.6966</v>
      </c>
      <c r="F2428" s="208">
        <v>2.2450999999999999</v>
      </c>
      <c r="G2428" s="208">
        <v>6.3093000000000004</v>
      </c>
      <c r="H2428" s="208">
        <v>34.8187</v>
      </c>
      <c r="I2428" s="208">
        <v>12.143599999999999</v>
      </c>
      <c r="J2428" s="208">
        <v>77.048199999999994</v>
      </c>
      <c r="K2428" s="208">
        <v>11.456899999999999</v>
      </c>
      <c r="L2428" s="208">
        <v>13.4107</v>
      </c>
      <c r="M2428" s="208">
        <v>8.2508999999999997</v>
      </c>
    </row>
    <row r="2429" spans="1:13" x14ac:dyDescent="0.25">
      <c r="A2429" s="280">
        <v>45027</v>
      </c>
      <c r="B2429" s="102">
        <v>4</v>
      </c>
      <c r="C2429" s="208">
        <v>195.8749</v>
      </c>
      <c r="D2429" s="208">
        <v>30.311299999999999</v>
      </c>
      <c r="E2429" s="208">
        <v>0.68140000000000001</v>
      </c>
      <c r="F2429" s="208">
        <v>2.2389999999999999</v>
      </c>
      <c r="G2429" s="208">
        <v>6.3384999999999998</v>
      </c>
      <c r="H2429" s="208">
        <v>34.946199999999997</v>
      </c>
      <c r="I2429" s="208">
        <v>12.058299999999999</v>
      </c>
      <c r="J2429" s="208">
        <v>76.537400000000005</v>
      </c>
      <c r="K2429" s="208">
        <v>11.5974</v>
      </c>
      <c r="L2429" s="208">
        <v>12.8935</v>
      </c>
      <c r="M2429" s="208">
        <v>8.2719000000000005</v>
      </c>
    </row>
    <row r="2430" spans="1:13" x14ac:dyDescent="0.25">
      <c r="A2430" s="280">
        <v>45027</v>
      </c>
      <c r="B2430" s="102">
        <v>5</v>
      </c>
      <c r="C2430" s="208">
        <v>200.04949999999999</v>
      </c>
      <c r="D2430" s="208">
        <v>30.7485</v>
      </c>
      <c r="E2430" s="208">
        <v>0.6835</v>
      </c>
      <c r="F2430" s="208">
        <v>2.3445</v>
      </c>
      <c r="G2430" s="208">
        <v>6.5054999999999996</v>
      </c>
      <c r="H2430" s="208">
        <v>36.614600000000003</v>
      </c>
      <c r="I2430" s="208">
        <v>12.409700000000001</v>
      </c>
      <c r="J2430" s="208">
        <v>77.806799999999996</v>
      </c>
      <c r="K2430" s="208">
        <v>12.252700000000001</v>
      </c>
      <c r="L2430" s="208">
        <v>12.198600000000001</v>
      </c>
      <c r="M2430" s="208">
        <v>8.4850999999999992</v>
      </c>
    </row>
    <row r="2431" spans="1:13" x14ac:dyDescent="0.25">
      <c r="A2431" s="280">
        <v>45027</v>
      </c>
      <c r="B2431" s="102">
        <v>6</v>
      </c>
      <c r="C2431" s="208">
        <v>212.67150000000001</v>
      </c>
      <c r="D2431" s="208">
        <v>32.392499999999998</v>
      </c>
      <c r="E2431" s="208">
        <v>0.74329999999999996</v>
      </c>
      <c r="F2431" s="208">
        <v>2.5499000000000001</v>
      </c>
      <c r="G2431" s="208">
        <v>6.9894999999999996</v>
      </c>
      <c r="H2431" s="208">
        <v>40.101999999999997</v>
      </c>
      <c r="I2431" s="208">
        <v>13.127599999999999</v>
      </c>
      <c r="J2431" s="208">
        <v>81.717500000000001</v>
      </c>
      <c r="K2431" s="208">
        <v>13.565799999999999</v>
      </c>
      <c r="L2431" s="208">
        <v>12.242699999999999</v>
      </c>
      <c r="M2431" s="208">
        <v>9.2407000000000004</v>
      </c>
    </row>
    <row r="2432" spans="1:13" x14ac:dyDescent="0.25">
      <c r="A2432" s="280">
        <v>45027</v>
      </c>
      <c r="B2432" s="102">
        <v>7</v>
      </c>
      <c r="C2432" s="208">
        <v>232.4623</v>
      </c>
      <c r="D2432" s="208">
        <v>35.3309</v>
      </c>
      <c r="E2432" s="208">
        <v>1.9410000000000001</v>
      </c>
      <c r="F2432" s="208">
        <v>2.8170000000000002</v>
      </c>
      <c r="G2432" s="208">
        <v>7.54</v>
      </c>
      <c r="H2432" s="208">
        <v>44.213999999999999</v>
      </c>
      <c r="I2432" s="208">
        <v>14.093500000000001</v>
      </c>
      <c r="J2432" s="208">
        <v>88.844200000000001</v>
      </c>
      <c r="K2432" s="208">
        <v>15.3621</v>
      </c>
      <c r="L2432" s="208">
        <v>12.047700000000001</v>
      </c>
      <c r="M2432" s="208">
        <v>10.2719</v>
      </c>
    </row>
    <row r="2433" spans="1:13" x14ac:dyDescent="0.25">
      <c r="A2433" s="280">
        <v>45027</v>
      </c>
      <c r="B2433" s="102">
        <v>8</v>
      </c>
      <c r="C2433" s="208">
        <v>248.2895</v>
      </c>
      <c r="D2433" s="208">
        <v>38.5212</v>
      </c>
      <c r="E2433" s="208">
        <v>2.5526</v>
      </c>
      <c r="F2433" s="208">
        <v>2.8496000000000001</v>
      </c>
      <c r="G2433" s="208">
        <v>8.2524999999999995</v>
      </c>
      <c r="H2433" s="208">
        <v>47.301699999999997</v>
      </c>
      <c r="I2433" s="208">
        <v>14.4077</v>
      </c>
      <c r="J2433" s="208">
        <v>96.785899999999998</v>
      </c>
      <c r="K2433" s="208">
        <v>15.389099999999999</v>
      </c>
      <c r="L2433" s="208">
        <v>10.9735</v>
      </c>
      <c r="M2433" s="208">
        <v>11.255699999999999</v>
      </c>
    </row>
    <row r="2434" spans="1:13" x14ac:dyDescent="0.25">
      <c r="A2434" s="280">
        <v>45027</v>
      </c>
      <c r="B2434" s="102">
        <v>9</v>
      </c>
      <c r="C2434" s="208">
        <v>256.37619999999998</v>
      </c>
      <c r="D2434" s="208">
        <v>40.234099999999998</v>
      </c>
      <c r="E2434" s="208">
        <v>2.5871</v>
      </c>
      <c r="F2434" s="208">
        <v>2.9161999999999999</v>
      </c>
      <c r="G2434" s="208">
        <v>7.8179999999999996</v>
      </c>
      <c r="H2434" s="208">
        <v>48.918399999999998</v>
      </c>
      <c r="I2434" s="208">
        <v>15.0274</v>
      </c>
      <c r="J2434" s="208">
        <v>101.6935</v>
      </c>
      <c r="K2434" s="208">
        <v>13.8687</v>
      </c>
      <c r="L2434" s="208">
        <v>11.6023</v>
      </c>
      <c r="M2434" s="208">
        <v>11.7105</v>
      </c>
    </row>
    <row r="2435" spans="1:13" x14ac:dyDescent="0.25">
      <c r="A2435" s="280">
        <v>45027</v>
      </c>
      <c r="B2435" s="102">
        <v>10</v>
      </c>
      <c r="C2435" s="208">
        <v>260.58780000000002</v>
      </c>
      <c r="D2435" s="208">
        <v>40.2883</v>
      </c>
      <c r="E2435" s="208">
        <v>2.5821000000000001</v>
      </c>
      <c r="F2435" s="208">
        <v>2.5661</v>
      </c>
      <c r="G2435" s="208">
        <v>6.5781000000000001</v>
      </c>
      <c r="H2435" s="208">
        <v>50.570099999999996</v>
      </c>
      <c r="I2435" s="208">
        <v>15.5009</v>
      </c>
      <c r="J2435" s="208">
        <v>105.1621</v>
      </c>
      <c r="K2435" s="208">
        <v>14.0594</v>
      </c>
      <c r="L2435" s="208">
        <v>11.9307</v>
      </c>
      <c r="M2435" s="208">
        <v>11.35</v>
      </c>
    </row>
    <row r="2436" spans="1:13" x14ac:dyDescent="0.25">
      <c r="A2436" s="280">
        <v>45027</v>
      </c>
      <c r="B2436" s="102">
        <v>11</v>
      </c>
      <c r="C2436" s="208">
        <v>255.19149999999999</v>
      </c>
      <c r="D2436" s="208">
        <v>40.117400000000004</v>
      </c>
      <c r="E2436" s="208">
        <v>2.5263</v>
      </c>
      <c r="F2436" s="208">
        <v>2.3298999999999999</v>
      </c>
      <c r="G2436" s="208">
        <v>5.7424999999999997</v>
      </c>
      <c r="H2436" s="208">
        <v>48.555399999999999</v>
      </c>
      <c r="I2436" s="208">
        <v>15.9877</v>
      </c>
      <c r="J2436" s="208">
        <v>104.7822</v>
      </c>
      <c r="K2436" s="208">
        <v>12.209099999999999</v>
      </c>
      <c r="L2436" s="208">
        <v>11.5695</v>
      </c>
      <c r="M2436" s="208">
        <v>11.371499999999999</v>
      </c>
    </row>
    <row r="2437" spans="1:13" x14ac:dyDescent="0.25">
      <c r="A2437" s="280">
        <v>45027</v>
      </c>
      <c r="B2437" s="102">
        <v>12</v>
      </c>
      <c r="C2437" s="208">
        <v>250.81370000000001</v>
      </c>
      <c r="D2437" s="208">
        <v>39.444800000000001</v>
      </c>
      <c r="E2437" s="208">
        <v>2.5036</v>
      </c>
      <c r="F2437" s="208">
        <v>2.3083999999999998</v>
      </c>
      <c r="G2437" s="208">
        <v>4.9786000000000001</v>
      </c>
      <c r="H2437" s="208">
        <v>48.234900000000003</v>
      </c>
      <c r="I2437" s="208">
        <v>16.1084</v>
      </c>
      <c r="J2437" s="208">
        <v>102.7734</v>
      </c>
      <c r="K2437" s="208">
        <v>11.669700000000001</v>
      </c>
      <c r="L2437" s="208">
        <v>11.454000000000001</v>
      </c>
      <c r="M2437" s="208">
        <v>11.337899999999999</v>
      </c>
    </row>
    <row r="2438" spans="1:13" x14ac:dyDescent="0.25">
      <c r="A2438" s="280">
        <v>45027</v>
      </c>
      <c r="B2438" s="102">
        <v>13</v>
      </c>
      <c r="C2438" s="208">
        <v>250.50839999999999</v>
      </c>
      <c r="D2438" s="208">
        <v>39.331400000000002</v>
      </c>
      <c r="E2438" s="208">
        <v>2.4405000000000001</v>
      </c>
      <c r="F2438" s="208">
        <v>2.2271000000000001</v>
      </c>
      <c r="G2438" s="208">
        <v>5.0614999999999997</v>
      </c>
      <c r="H2438" s="208">
        <v>47.591999999999999</v>
      </c>
      <c r="I2438" s="208">
        <v>16.047799999999999</v>
      </c>
      <c r="J2438" s="208">
        <v>104.4757</v>
      </c>
      <c r="K2438" s="208">
        <v>11.2659</v>
      </c>
      <c r="L2438" s="208">
        <v>10.7883</v>
      </c>
      <c r="M2438" s="208">
        <v>11.2782</v>
      </c>
    </row>
    <row r="2439" spans="1:13" x14ac:dyDescent="0.25">
      <c r="A2439" s="280">
        <v>45027</v>
      </c>
      <c r="B2439" s="102">
        <v>14</v>
      </c>
      <c r="C2439" s="208">
        <v>249.12309999999999</v>
      </c>
      <c r="D2439" s="208">
        <v>38.9251</v>
      </c>
      <c r="E2439" s="208">
        <v>2.4784000000000002</v>
      </c>
      <c r="F2439" s="208">
        <v>2.3511000000000002</v>
      </c>
      <c r="G2439" s="208">
        <v>4.9874000000000001</v>
      </c>
      <c r="H2439" s="208">
        <v>46.098700000000001</v>
      </c>
      <c r="I2439" s="208">
        <v>16.073399999999999</v>
      </c>
      <c r="J2439" s="208">
        <v>105.27379999999999</v>
      </c>
      <c r="K2439" s="208">
        <v>10.7598</v>
      </c>
      <c r="L2439" s="208">
        <v>11.077500000000001</v>
      </c>
      <c r="M2439" s="208">
        <v>11.097899999999999</v>
      </c>
    </row>
    <row r="2440" spans="1:13" x14ac:dyDescent="0.25">
      <c r="A2440" s="280">
        <v>45027</v>
      </c>
      <c r="B2440" s="102">
        <v>15</v>
      </c>
      <c r="C2440" s="208">
        <v>246.3989</v>
      </c>
      <c r="D2440" s="208">
        <v>38.5124</v>
      </c>
      <c r="E2440" s="208">
        <v>2.4925999999999999</v>
      </c>
      <c r="F2440" s="208">
        <v>2.5396000000000001</v>
      </c>
      <c r="G2440" s="208">
        <v>5.0963000000000003</v>
      </c>
      <c r="H2440" s="208">
        <v>46.363300000000002</v>
      </c>
      <c r="I2440" s="208">
        <v>16.1739</v>
      </c>
      <c r="J2440" s="208">
        <v>102.67959999999999</v>
      </c>
      <c r="K2440" s="208">
        <v>10.628</v>
      </c>
      <c r="L2440" s="208">
        <v>10.901</v>
      </c>
      <c r="M2440" s="208">
        <v>11.0122</v>
      </c>
    </row>
    <row r="2441" spans="1:13" x14ac:dyDescent="0.25">
      <c r="A2441" s="280">
        <v>45027</v>
      </c>
      <c r="B2441" s="102">
        <v>16</v>
      </c>
      <c r="C2441" s="208">
        <v>244.17660000000001</v>
      </c>
      <c r="D2441" s="208">
        <v>38.072099999999999</v>
      </c>
      <c r="E2441" s="208">
        <v>2.4411</v>
      </c>
      <c r="F2441" s="208">
        <v>2.415</v>
      </c>
      <c r="G2441" s="208">
        <v>5.4359000000000002</v>
      </c>
      <c r="H2441" s="208">
        <v>45.936399999999999</v>
      </c>
      <c r="I2441" s="208">
        <v>16.018799999999999</v>
      </c>
      <c r="J2441" s="208">
        <v>101.1208</v>
      </c>
      <c r="K2441" s="208">
        <v>10.672599999999999</v>
      </c>
      <c r="L2441" s="208">
        <v>10.9732</v>
      </c>
      <c r="M2441" s="208">
        <v>11.0907</v>
      </c>
    </row>
    <row r="2442" spans="1:13" x14ac:dyDescent="0.25">
      <c r="A2442" s="280">
        <v>45027</v>
      </c>
      <c r="B2442" s="102">
        <v>17</v>
      </c>
      <c r="C2442" s="208">
        <v>245.42099999999999</v>
      </c>
      <c r="D2442" s="208">
        <v>38.842700000000001</v>
      </c>
      <c r="E2442" s="208">
        <v>0.92320000000000002</v>
      </c>
      <c r="F2442" s="208">
        <v>2.5585</v>
      </c>
      <c r="G2442" s="208">
        <v>6.0343999999999998</v>
      </c>
      <c r="H2442" s="208">
        <v>46.448</v>
      </c>
      <c r="I2442" s="208">
        <v>16.051300000000001</v>
      </c>
      <c r="J2442" s="208">
        <v>101.16289999999999</v>
      </c>
      <c r="K2442" s="208">
        <v>11.0932</v>
      </c>
      <c r="L2442" s="208">
        <v>10.9701</v>
      </c>
      <c r="M2442" s="208">
        <v>11.3367</v>
      </c>
    </row>
    <row r="2443" spans="1:13" x14ac:dyDescent="0.25">
      <c r="A2443" s="280">
        <v>45027</v>
      </c>
      <c r="B2443" s="102">
        <v>18</v>
      </c>
      <c r="C2443" s="208">
        <v>251.07759999999999</v>
      </c>
      <c r="D2443" s="208">
        <v>40.559899999999999</v>
      </c>
      <c r="E2443" s="208">
        <v>0.80369999999999997</v>
      </c>
      <c r="F2443" s="208">
        <v>2.7829000000000002</v>
      </c>
      <c r="G2443" s="208">
        <v>7.0069999999999997</v>
      </c>
      <c r="H2443" s="208">
        <v>47.883299999999998</v>
      </c>
      <c r="I2443" s="208">
        <v>16.454000000000001</v>
      </c>
      <c r="J2443" s="208">
        <v>101.89</v>
      </c>
      <c r="K2443" s="208">
        <v>11.2903</v>
      </c>
      <c r="L2443" s="208">
        <v>11.1677</v>
      </c>
      <c r="M2443" s="208">
        <v>11.238799999999999</v>
      </c>
    </row>
    <row r="2444" spans="1:13" x14ac:dyDescent="0.25">
      <c r="A2444" s="280">
        <v>45027</v>
      </c>
      <c r="B2444" s="102">
        <v>19</v>
      </c>
      <c r="C2444" s="208">
        <v>257.58319999999998</v>
      </c>
      <c r="D2444" s="208">
        <v>41.629100000000001</v>
      </c>
      <c r="E2444" s="208">
        <v>0.85389999999999999</v>
      </c>
      <c r="F2444" s="208">
        <v>3.2357999999999998</v>
      </c>
      <c r="G2444" s="208">
        <v>8.1555999999999997</v>
      </c>
      <c r="H2444" s="208">
        <v>48.904499999999999</v>
      </c>
      <c r="I2444" s="208">
        <v>16.4496</v>
      </c>
      <c r="J2444" s="208">
        <v>101.3168</v>
      </c>
      <c r="K2444" s="208">
        <v>13.2522</v>
      </c>
      <c r="L2444" s="208">
        <v>12.194100000000001</v>
      </c>
      <c r="M2444" s="208">
        <v>11.5916</v>
      </c>
    </row>
    <row r="2445" spans="1:13" x14ac:dyDescent="0.25">
      <c r="A2445" s="280">
        <v>45027</v>
      </c>
      <c r="B2445" s="102">
        <v>20</v>
      </c>
      <c r="C2445" s="208">
        <v>264.41770000000002</v>
      </c>
      <c r="D2445" s="208">
        <v>43.237299999999998</v>
      </c>
      <c r="E2445" s="208">
        <v>0.86960000000000004</v>
      </c>
      <c r="F2445" s="208">
        <v>3.5687000000000002</v>
      </c>
      <c r="G2445" s="208">
        <v>8.7805</v>
      </c>
      <c r="H2445" s="208">
        <v>50.253</v>
      </c>
      <c r="I2445" s="208">
        <v>17.244</v>
      </c>
      <c r="J2445" s="208">
        <v>99.512600000000006</v>
      </c>
      <c r="K2445" s="208">
        <v>14.8508</v>
      </c>
      <c r="L2445" s="208">
        <v>14.24</v>
      </c>
      <c r="M2445" s="208">
        <v>11.8612</v>
      </c>
    </row>
    <row r="2446" spans="1:13" x14ac:dyDescent="0.25">
      <c r="A2446" s="280">
        <v>45027</v>
      </c>
      <c r="B2446" s="102">
        <v>21</v>
      </c>
      <c r="C2446" s="208">
        <v>267.57249999999999</v>
      </c>
      <c r="D2446" s="208">
        <v>43.835599999999999</v>
      </c>
      <c r="E2446" s="208">
        <v>0.87070000000000003</v>
      </c>
      <c r="F2446" s="208">
        <v>3.6351</v>
      </c>
      <c r="G2446" s="208">
        <v>9.0364000000000004</v>
      </c>
      <c r="H2446" s="208">
        <v>50.768300000000004</v>
      </c>
      <c r="I2446" s="208">
        <v>17.777999999999999</v>
      </c>
      <c r="J2446" s="208">
        <v>99.089699999999993</v>
      </c>
      <c r="K2446" s="208">
        <v>15.1145</v>
      </c>
      <c r="L2446" s="208">
        <v>15.321999999999999</v>
      </c>
      <c r="M2446" s="208">
        <v>12.122199999999999</v>
      </c>
    </row>
    <row r="2447" spans="1:13" x14ac:dyDescent="0.25">
      <c r="A2447" s="280">
        <v>45027</v>
      </c>
      <c r="B2447" s="102">
        <v>22</v>
      </c>
      <c r="C2447" s="208">
        <v>255.7516</v>
      </c>
      <c r="D2447" s="208">
        <v>42.216200000000001</v>
      </c>
      <c r="E2447" s="208">
        <v>0.84909999999999997</v>
      </c>
      <c r="F2447" s="208">
        <v>3.3206000000000002</v>
      </c>
      <c r="G2447" s="208">
        <v>8.7438000000000002</v>
      </c>
      <c r="H2447" s="208">
        <v>47.837499999999999</v>
      </c>
      <c r="I2447" s="208">
        <v>16.883900000000001</v>
      </c>
      <c r="J2447" s="208">
        <v>95.2517</v>
      </c>
      <c r="K2447" s="208">
        <v>14.244899999999999</v>
      </c>
      <c r="L2447" s="208">
        <v>15.1614</v>
      </c>
      <c r="M2447" s="208">
        <v>11.2425</v>
      </c>
    </row>
    <row r="2448" spans="1:13" x14ac:dyDescent="0.25">
      <c r="A2448" s="280">
        <v>45027</v>
      </c>
      <c r="B2448" s="102">
        <v>23</v>
      </c>
      <c r="C2448" s="208">
        <v>237.6011</v>
      </c>
      <c r="D2448" s="208">
        <v>39.081600000000002</v>
      </c>
      <c r="E2448" s="208">
        <v>0.79179999999999995</v>
      </c>
      <c r="F2448" s="208">
        <v>3.0181</v>
      </c>
      <c r="G2448" s="208">
        <v>7.8684000000000003</v>
      </c>
      <c r="H2448" s="208">
        <v>43.063899999999997</v>
      </c>
      <c r="I2448" s="208">
        <v>15.435</v>
      </c>
      <c r="J2448" s="208">
        <v>90.025800000000004</v>
      </c>
      <c r="K2448" s="208">
        <v>13.0358</v>
      </c>
      <c r="L2448" s="208">
        <v>14.990500000000001</v>
      </c>
      <c r="M2448" s="208">
        <v>10.2902</v>
      </c>
    </row>
    <row r="2449" spans="1:13" x14ac:dyDescent="0.25">
      <c r="A2449" s="280">
        <v>45027</v>
      </c>
      <c r="B2449" s="102">
        <v>24</v>
      </c>
      <c r="C2449" s="208">
        <v>221.65710000000001</v>
      </c>
      <c r="D2449" s="208">
        <v>35.996299999999998</v>
      </c>
      <c r="E2449" s="208">
        <v>0.71750000000000003</v>
      </c>
      <c r="F2449" s="208">
        <v>2.7273000000000001</v>
      </c>
      <c r="G2449" s="208">
        <v>7.2218999999999998</v>
      </c>
      <c r="H2449" s="208">
        <v>39.509799999999998</v>
      </c>
      <c r="I2449" s="208">
        <v>14.2333</v>
      </c>
      <c r="J2449" s="208">
        <v>84.459100000000007</v>
      </c>
      <c r="K2449" s="208">
        <v>12.388</v>
      </c>
      <c r="L2449" s="208">
        <v>14.9724</v>
      </c>
      <c r="M2449" s="208">
        <v>9.4314999999999998</v>
      </c>
    </row>
    <row r="2450" spans="1:13" x14ac:dyDescent="0.25">
      <c r="A2450" s="280">
        <v>45028</v>
      </c>
      <c r="B2450" s="102">
        <v>1</v>
      </c>
      <c r="C2450" s="208">
        <v>211.46109999999999</v>
      </c>
      <c r="D2450" s="208">
        <v>33.650700000000001</v>
      </c>
      <c r="E2450" s="208">
        <v>0.66100000000000003</v>
      </c>
      <c r="F2450" s="208">
        <v>2.4607000000000001</v>
      </c>
      <c r="G2450" s="208">
        <v>6.7881999999999998</v>
      </c>
      <c r="H2450" s="208">
        <v>36.679000000000002</v>
      </c>
      <c r="I2450" s="208">
        <v>13.3217</v>
      </c>
      <c r="J2450" s="208">
        <v>81.465299999999999</v>
      </c>
      <c r="K2450" s="208">
        <v>12.2027</v>
      </c>
      <c r="L2450" s="208">
        <v>15.2072</v>
      </c>
      <c r="M2450" s="208">
        <v>9.0245999999999995</v>
      </c>
    </row>
    <row r="2451" spans="1:13" x14ac:dyDescent="0.25">
      <c r="A2451" s="280">
        <v>45028</v>
      </c>
      <c r="B2451" s="102">
        <v>2</v>
      </c>
      <c r="C2451" s="208">
        <v>205.7996</v>
      </c>
      <c r="D2451" s="208">
        <v>32.2044</v>
      </c>
      <c r="E2451" s="208">
        <v>0.61029999999999995</v>
      </c>
      <c r="F2451" s="208">
        <v>2.3092000000000001</v>
      </c>
      <c r="G2451" s="208">
        <v>6.5750999999999999</v>
      </c>
      <c r="H2451" s="208">
        <v>35.886600000000001</v>
      </c>
      <c r="I2451" s="208">
        <v>12.773999999999999</v>
      </c>
      <c r="J2451" s="208">
        <v>79.601699999999994</v>
      </c>
      <c r="K2451" s="208">
        <v>12.2674</v>
      </c>
      <c r="L2451" s="208">
        <v>14.747999999999999</v>
      </c>
      <c r="M2451" s="208">
        <v>8.8229000000000006</v>
      </c>
    </row>
    <row r="2452" spans="1:13" x14ac:dyDescent="0.25">
      <c r="A2452" s="280">
        <v>45028</v>
      </c>
      <c r="B2452" s="102">
        <v>3</v>
      </c>
      <c r="C2452" s="208">
        <v>202.9015</v>
      </c>
      <c r="D2452" s="208">
        <v>31.4345</v>
      </c>
      <c r="E2452" s="208">
        <v>0.59219999999999995</v>
      </c>
      <c r="F2452" s="208">
        <v>2.2536999999999998</v>
      </c>
      <c r="G2452" s="208">
        <v>6.4973999999999998</v>
      </c>
      <c r="H2452" s="208">
        <v>35.811199999999999</v>
      </c>
      <c r="I2452" s="208">
        <v>12.443300000000001</v>
      </c>
      <c r="J2452" s="208">
        <v>78.4893</v>
      </c>
      <c r="K2452" s="208">
        <v>12.4641</v>
      </c>
      <c r="L2452" s="208">
        <v>14.2119</v>
      </c>
      <c r="M2452" s="208">
        <v>8.7039000000000009</v>
      </c>
    </row>
    <row r="2453" spans="1:13" x14ac:dyDescent="0.25">
      <c r="A2453" s="280">
        <v>45028</v>
      </c>
      <c r="B2453" s="102">
        <v>4</v>
      </c>
      <c r="C2453" s="208">
        <v>202.0591</v>
      </c>
      <c r="D2453" s="208">
        <v>31.010400000000001</v>
      </c>
      <c r="E2453" s="208">
        <v>0.59519999999999995</v>
      </c>
      <c r="F2453" s="208">
        <v>2.2549999999999999</v>
      </c>
      <c r="G2453" s="208">
        <v>6.3662999999999998</v>
      </c>
      <c r="H2453" s="208">
        <v>36.1098</v>
      </c>
      <c r="I2453" s="208">
        <v>12.324199999999999</v>
      </c>
      <c r="J2453" s="208">
        <v>78.339200000000005</v>
      </c>
      <c r="K2453" s="208">
        <v>12.6317</v>
      </c>
      <c r="L2453" s="208">
        <v>13.578799999999999</v>
      </c>
      <c r="M2453" s="208">
        <v>8.8484999999999996</v>
      </c>
    </row>
    <row r="2454" spans="1:13" x14ac:dyDescent="0.25">
      <c r="A2454" s="280">
        <v>45028</v>
      </c>
      <c r="B2454" s="102">
        <v>5</v>
      </c>
      <c r="C2454" s="208">
        <v>207.91970000000001</v>
      </c>
      <c r="D2454" s="208">
        <v>31.889800000000001</v>
      </c>
      <c r="E2454" s="208">
        <v>0.5978</v>
      </c>
      <c r="F2454" s="208">
        <v>2.3492999999999999</v>
      </c>
      <c r="G2454" s="208">
        <v>6.5502000000000002</v>
      </c>
      <c r="H2454" s="208">
        <v>37.823099999999997</v>
      </c>
      <c r="I2454" s="208">
        <v>12.664899999999999</v>
      </c>
      <c r="J2454" s="208">
        <v>79.627399999999994</v>
      </c>
      <c r="K2454" s="208">
        <v>13.808299999999999</v>
      </c>
      <c r="L2454" s="208">
        <v>13.339399999999999</v>
      </c>
      <c r="M2454" s="208">
        <v>9.2695000000000007</v>
      </c>
    </row>
    <row r="2455" spans="1:13" x14ac:dyDescent="0.25">
      <c r="A2455" s="280">
        <v>45028</v>
      </c>
      <c r="B2455" s="102">
        <v>6</v>
      </c>
      <c r="C2455" s="208">
        <v>222.16730000000001</v>
      </c>
      <c r="D2455" s="208">
        <v>34.013599999999997</v>
      </c>
      <c r="E2455" s="208">
        <v>0.88500000000000001</v>
      </c>
      <c r="F2455" s="208">
        <v>2.5871</v>
      </c>
      <c r="G2455" s="208">
        <v>7.3647</v>
      </c>
      <c r="H2455" s="208">
        <v>42.1297</v>
      </c>
      <c r="I2455" s="208">
        <v>13.5542</v>
      </c>
      <c r="J2455" s="208">
        <v>83.605699999999999</v>
      </c>
      <c r="K2455" s="208">
        <v>15.0961</v>
      </c>
      <c r="L2455" s="208">
        <v>12.7311</v>
      </c>
      <c r="M2455" s="208">
        <v>10.200100000000001</v>
      </c>
    </row>
    <row r="2456" spans="1:13" x14ac:dyDescent="0.25">
      <c r="A2456" s="280">
        <v>45028</v>
      </c>
      <c r="B2456" s="102">
        <v>7</v>
      </c>
      <c r="C2456" s="208">
        <v>243.61600000000001</v>
      </c>
      <c r="D2456" s="208">
        <v>37.5989</v>
      </c>
      <c r="E2456" s="208">
        <v>2.1634000000000002</v>
      </c>
      <c r="F2456" s="208">
        <v>2.8740000000000001</v>
      </c>
      <c r="G2456" s="208">
        <v>8.2917000000000005</v>
      </c>
      <c r="H2456" s="208">
        <v>46.319699999999997</v>
      </c>
      <c r="I2456" s="208">
        <v>14.3711</v>
      </c>
      <c r="J2456" s="208">
        <v>91.254800000000003</v>
      </c>
      <c r="K2456" s="208">
        <v>16.989999999999998</v>
      </c>
      <c r="L2456" s="208">
        <v>12.3843</v>
      </c>
      <c r="M2456" s="208">
        <v>11.3681</v>
      </c>
    </row>
    <row r="2457" spans="1:13" x14ac:dyDescent="0.25">
      <c r="A2457" s="280">
        <v>45028</v>
      </c>
      <c r="B2457" s="102">
        <v>8</v>
      </c>
      <c r="C2457" s="208">
        <v>257.93340000000001</v>
      </c>
      <c r="D2457" s="208">
        <v>40.602899999999998</v>
      </c>
      <c r="E2457" s="208">
        <v>2.5371000000000001</v>
      </c>
      <c r="F2457" s="208">
        <v>2.6958000000000002</v>
      </c>
      <c r="G2457" s="208">
        <v>8.9816000000000003</v>
      </c>
      <c r="H2457" s="208">
        <v>49.223999999999997</v>
      </c>
      <c r="I2457" s="208">
        <v>14.6822</v>
      </c>
      <c r="J2457" s="208">
        <v>99.672300000000007</v>
      </c>
      <c r="K2457" s="208">
        <v>16.6371</v>
      </c>
      <c r="L2457" s="208">
        <v>10.4628</v>
      </c>
      <c r="M2457" s="208">
        <v>12.4376</v>
      </c>
    </row>
    <row r="2458" spans="1:13" x14ac:dyDescent="0.25">
      <c r="A2458" s="280">
        <v>45028</v>
      </c>
      <c r="B2458" s="102">
        <v>9</v>
      </c>
      <c r="C2458" s="208">
        <v>259.11320000000001</v>
      </c>
      <c r="D2458" s="208">
        <v>41.834499999999998</v>
      </c>
      <c r="E2458" s="208">
        <v>2.5809000000000002</v>
      </c>
      <c r="F2458" s="208">
        <v>2.4735</v>
      </c>
      <c r="G2458" s="208">
        <v>8.3658999999999999</v>
      </c>
      <c r="H2458" s="208">
        <v>48.886600000000001</v>
      </c>
      <c r="I2458" s="208">
        <v>14.9268</v>
      </c>
      <c r="J2458" s="208">
        <v>101.9297</v>
      </c>
      <c r="K2458" s="208">
        <v>14.5464</v>
      </c>
      <c r="L2458" s="208">
        <v>11.1867</v>
      </c>
      <c r="M2458" s="208">
        <v>12.382199999999999</v>
      </c>
    </row>
    <row r="2459" spans="1:13" x14ac:dyDescent="0.25">
      <c r="A2459" s="280">
        <v>45028</v>
      </c>
      <c r="B2459" s="102">
        <v>10</v>
      </c>
      <c r="C2459" s="208">
        <v>256.80399999999997</v>
      </c>
      <c r="D2459" s="208">
        <v>41.916499999999999</v>
      </c>
      <c r="E2459" s="208">
        <v>2.5581</v>
      </c>
      <c r="F2459" s="208">
        <v>2.3971</v>
      </c>
      <c r="G2459" s="208">
        <v>7.1863000000000001</v>
      </c>
      <c r="H2459" s="208">
        <v>47.8977</v>
      </c>
      <c r="I2459" s="208">
        <v>15.191000000000001</v>
      </c>
      <c r="J2459" s="208">
        <v>102.6063</v>
      </c>
      <c r="K2459" s="208">
        <v>13.6587</v>
      </c>
      <c r="L2459" s="208">
        <v>11.4131</v>
      </c>
      <c r="M2459" s="208">
        <v>11.979200000000001</v>
      </c>
    </row>
    <row r="2460" spans="1:13" x14ac:dyDescent="0.25">
      <c r="A2460" s="280">
        <v>45028</v>
      </c>
      <c r="B2460" s="102">
        <v>11</v>
      </c>
      <c r="C2460" s="208">
        <v>252.5582</v>
      </c>
      <c r="D2460" s="208">
        <v>41.308</v>
      </c>
      <c r="E2460" s="208">
        <v>2.48</v>
      </c>
      <c r="F2460" s="208">
        <v>2.3089</v>
      </c>
      <c r="G2460" s="208">
        <v>6.0899000000000001</v>
      </c>
      <c r="H2460" s="208">
        <v>47.417999999999999</v>
      </c>
      <c r="I2460" s="208">
        <v>15.4838</v>
      </c>
      <c r="J2460" s="208">
        <v>102.09180000000001</v>
      </c>
      <c r="K2460" s="208">
        <v>12.577</v>
      </c>
      <c r="L2460" s="208">
        <v>11.025499999999999</v>
      </c>
      <c r="M2460" s="208">
        <v>11.7753</v>
      </c>
    </row>
    <row r="2461" spans="1:13" x14ac:dyDescent="0.25">
      <c r="A2461" s="280">
        <v>45028</v>
      </c>
      <c r="B2461" s="102">
        <v>12</v>
      </c>
      <c r="C2461" s="208">
        <v>246.4853</v>
      </c>
      <c r="D2461" s="208">
        <v>40.238700000000001</v>
      </c>
      <c r="E2461" s="208">
        <v>2.4352</v>
      </c>
      <c r="F2461" s="208">
        <v>2.2648999999999999</v>
      </c>
      <c r="G2461" s="208">
        <v>5.0225999999999997</v>
      </c>
      <c r="H2461" s="208">
        <v>45.256799999999998</v>
      </c>
      <c r="I2461" s="208">
        <v>15.439</v>
      </c>
      <c r="J2461" s="208">
        <v>100.6448</v>
      </c>
      <c r="K2461" s="208">
        <v>11.8093</v>
      </c>
      <c r="L2461" s="208">
        <v>11.9316</v>
      </c>
      <c r="M2461" s="208">
        <v>11.442399999999999</v>
      </c>
    </row>
    <row r="2462" spans="1:13" x14ac:dyDescent="0.25">
      <c r="A2462" s="280">
        <v>45028</v>
      </c>
      <c r="B2462" s="102">
        <v>13</v>
      </c>
      <c r="C2462" s="208">
        <v>240.45410000000001</v>
      </c>
      <c r="D2462" s="208">
        <v>39.483600000000003</v>
      </c>
      <c r="E2462" s="208">
        <v>2.5007000000000001</v>
      </c>
      <c r="F2462" s="208">
        <v>2.3018000000000001</v>
      </c>
      <c r="G2462" s="208">
        <v>4.6337999999999999</v>
      </c>
      <c r="H2462" s="208">
        <v>43.996299999999998</v>
      </c>
      <c r="I2462" s="208">
        <v>15.3451</v>
      </c>
      <c r="J2462" s="208">
        <v>98.644999999999996</v>
      </c>
      <c r="K2462" s="208">
        <v>11.2951</v>
      </c>
      <c r="L2462" s="208">
        <v>10.967599999999999</v>
      </c>
      <c r="M2462" s="208">
        <v>11.2851</v>
      </c>
    </row>
    <row r="2463" spans="1:13" x14ac:dyDescent="0.25">
      <c r="A2463" s="280">
        <v>45028</v>
      </c>
      <c r="B2463" s="102">
        <v>14</v>
      </c>
      <c r="C2463" s="208">
        <v>237.60329999999999</v>
      </c>
      <c r="D2463" s="208">
        <v>38.962899999999998</v>
      </c>
      <c r="E2463" s="208">
        <v>2.4659</v>
      </c>
      <c r="F2463" s="208">
        <v>2.2452000000000001</v>
      </c>
      <c r="G2463" s="208">
        <v>4.5198</v>
      </c>
      <c r="H2463" s="208">
        <v>42.779200000000003</v>
      </c>
      <c r="I2463" s="208">
        <v>15.240399999999999</v>
      </c>
      <c r="J2463" s="208">
        <v>97.829099999999997</v>
      </c>
      <c r="K2463" s="208">
        <v>11.1419</v>
      </c>
      <c r="L2463" s="208">
        <v>11.2042</v>
      </c>
      <c r="M2463" s="208">
        <v>11.214700000000001</v>
      </c>
    </row>
    <row r="2464" spans="1:13" x14ac:dyDescent="0.25">
      <c r="A2464" s="280">
        <v>45028</v>
      </c>
      <c r="B2464" s="102">
        <v>15</v>
      </c>
      <c r="C2464" s="208">
        <v>236.23820000000001</v>
      </c>
      <c r="D2464" s="208">
        <v>38.3245</v>
      </c>
      <c r="E2464" s="208">
        <v>2.4495</v>
      </c>
      <c r="F2464" s="208">
        <v>2.1551999999999998</v>
      </c>
      <c r="G2464" s="208">
        <v>4.4907000000000004</v>
      </c>
      <c r="H2464" s="208">
        <v>42.164900000000003</v>
      </c>
      <c r="I2464" s="208">
        <v>15.3752</v>
      </c>
      <c r="J2464" s="208">
        <v>98.149900000000002</v>
      </c>
      <c r="K2464" s="208">
        <v>10.9693</v>
      </c>
      <c r="L2464" s="208">
        <v>11.309699999999999</v>
      </c>
      <c r="M2464" s="208">
        <v>10.849299999999999</v>
      </c>
    </row>
    <row r="2465" spans="1:13" x14ac:dyDescent="0.25">
      <c r="A2465" s="280">
        <v>45028</v>
      </c>
      <c r="B2465" s="102">
        <v>16</v>
      </c>
      <c r="C2465" s="208">
        <v>235.56540000000001</v>
      </c>
      <c r="D2465" s="208">
        <v>37.852800000000002</v>
      </c>
      <c r="E2465" s="208">
        <v>2.1703999999999999</v>
      </c>
      <c r="F2465" s="208">
        <v>2.2010999999999998</v>
      </c>
      <c r="G2465" s="208">
        <v>4.8528000000000002</v>
      </c>
      <c r="H2465" s="208">
        <v>42.549799999999998</v>
      </c>
      <c r="I2465" s="208">
        <v>15.2799</v>
      </c>
      <c r="J2465" s="208">
        <v>97.387699999999995</v>
      </c>
      <c r="K2465" s="208">
        <v>10.7525</v>
      </c>
      <c r="L2465" s="208">
        <v>11.4308</v>
      </c>
      <c r="M2465" s="208">
        <v>11.0876</v>
      </c>
    </row>
    <row r="2466" spans="1:13" x14ac:dyDescent="0.25">
      <c r="A2466" s="280">
        <v>45028</v>
      </c>
      <c r="B2466" s="102">
        <v>17</v>
      </c>
      <c r="C2466" s="208">
        <v>237.56659999999999</v>
      </c>
      <c r="D2466" s="208">
        <v>38.749000000000002</v>
      </c>
      <c r="E2466" s="208">
        <v>0.80969999999999998</v>
      </c>
      <c r="F2466" s="208">
        <v>2.3428</v>
      </c>
      <c r="G2466" s="208">
        <v>5.6025999999999998</v>
      </c>
      <c r="H2466" s="208">
        <v>43.108499999999999</v>
      </c>
      <c r="I2466" s="208">
        <v>15.6182</v>
      </c>
      <c r="J2466" s="208">
        <v>98.338999999999999</v>
      </c>
      <c r="K2466" s="208">
        <v>10.9802</v>
      </c>
      <c r="L2466" s="208">
        <v>10.561400000000001</v>
      </c>
      <c r="M2466" s="208">
        <v>11.4552</v>
      </c>
    </row>
    <row r="2467" spans="1:13" x14ac:dyDescent="0.25">
      <c r="A2467" s="280">
        <v>45028</v>
      </c>
      <c r="B2467" s="102">
        <v>18</v>
      </c>
      <c r="C2467" s="208">
        <v>244.3519</v>
      </c>
      <c r="D2467" s="208">
        <v>40.742899999999999</v>
      </c>
      <c r="E2467" s="208">
        <v>0.72550000000000003</v>
      </c>
      <c r="F2467" s="208">
        <v>2.5211000000000001</v>
      </c>
      <c r="G2467" s="208">
        <v>6.6425000000000001</v>
      </c>
      <c r="H2467" s="208">
        <v>45.310400000000001</v>
      </c>
      <c r="I2467" s="208">
        <v>15.966900000000001</v>
      </c>
      <c r="J2467" s="208">
        <v>99.861900000000006</v>
      </c>
      <c r="K2467" s="208">
        <v>11.681900000000001</v>
      </c>
      <c r="L2467" s="208">
        <v>9.4143000000000008</v>
      </c>
      <c r="M2467" s="208">
        <v>11.484500000000001</v>
      </c>
    </row>
    <row r="2468" spans="1:13" x14ac:dyDescent="0.25">
      <c r="A2468" s="280">
        <v>45028</v>
      </c>
      <c r="B2468" s="102">
        <v>19</v>
      </c>
      <c r="C2468" s="208">
        <v>253.44309999999999</v>
      </c>
      <c r="D2468" s="208">
        <v>42.486400000000003</v>
      </c>
      <c r="E2468" s="208">
        <v>0.8054</v>
      </c>
      <c r="F2468" s="208">
        <v>2.7623000000000002</v>
      </c>
      <c r="G2468" s="208">
        <v>7.8353000000000002</v>
      </c>
      <c r="H2468" s="208">
        <v>46.729599999999998</v>
      </c>
      <c r="I2468" s="208">
        <v>16.183199999999999</v>
      </c>
      <c r="J2468" s="208">
        <v>100.5034</v>
      </c>
      <c r="K2468" s="208">
        <v>13.9071</v>
      </c>
      <c r="L2468" s="208">
        <v>10.2845</v>
      </c>
      <c r="M2468" s="208">
        <v>11.9459</v>
      </c>
    </row>
    <row r="2469" spans="1:13" x14ac:dyDescent="0.25">
      <c r="A2469" s="280">
        <v>45028</v>
      </c>
      <c r="B2469" s="102">
        <v>20</v>
      </c>
      <c r="C2469" s="208">
        <v>262.601</v>
      </c>
      <c r="D2469" s="208">
        <v>43.314599999999999</v>
      </c>
      <c r="E2469" s="208">
        <v>0.84109999999999996</v>
      </c>
      <c r="F2469" s="208">
        <v>3.2458999999999998</v>
      </c>
      <c r="G2469" s="208">
        <v>8.8117999999999999</v>
      </c>
      <c r="H2469" s="208">
        <v>49.074399999999997</v>
      </c>
      <c r="I2469" s="208">
        <v>17.4648</v>
      </c>
      <c r="J2469" s="208">
        <v>100.43129999999999</v>
      </c>
      <c r="K2469" s="208">
        <v>15.9169</v>
      </c>
      <c r="L2469" s="208">
        <v>11.1891</v>
      </c>
      <c r="M2469" s="208">
        <v>12.3111</v>
      </c>
    </row>
    <row r="2470" spans="1:13" x14ac:dyDescent="0.25">
      <c r="A2470" s="280">
        <v>45028</v>
      </c>
      <c r="B2470" s="102">
        <v>21</v>
      </c>
      <c r="C2470" s="208">
        <v>266.05880000000002</v>
      </c>
      <c r="D2470" s="208">
        <v>44.032400000000003</v>
      </c>
      <c r="E2470" s="208">
        <v>0.8891</v>
      </c>
      <c r="F2470" s="208">
        <v>3.4462999999999999</v>
      </c>
      <c r="G2470" s="208">
        <v>9.1140000000000008</v>
      </c>
      <c r="H2470" s="208">
        <v>49.690100000000001</v>
      </c>
      <c r="I2470" s="208">
        <v>18.084099999999999</v>
      </c>
      <c r="J2470" s="208">
        <v>100.2734</v>
      </c>
      <c r="K2470" s="208">
        <v>16.479600000000001</v>
      </c>
      <c r="L2470" s="208">
        <v>11.545</v>
      </c>
      <c r="M2470" s="208">
        <v>12.504799999999999</v>
      </c>
    </row>
    <row r="2471" spans="1:13" x14ac:dyDescent="0.25">
      <c r="A2471" s="280">
        <v>45028</v>
      </c>
      <c r="B2471" s="102">
        <v>22</v>
      </c>
      <c r="C2471" s="208">
        <v>256.37990000000002</v>
      </c>
      <c r="D2471" s="208">
        <v>43.040399999999998</v>
      </c>
      <c r="E2471" s="208">
        <v>0.85929999999999995</v>
      </c>
      <c r="F2471" s="208">
        <v>3.2322000000000002</v>
      </c>
      <c r="G2471" s="208">
        <v>8.8340999999999994</v>
      </c>
      <c r="H2471" s="208">
        <v>46.683500000000002</v>
      </c>
      <c r="I2471" s="208">
        <v>17.207100000000001</v>
      </c>
      <c r="J2471" s="208">
        <v>97.080200000000005</v>
      </c>
      <c r="K2471" s="208">
        <v>15.9663</v>
      </c>
      <c r="L2471" s="208">
        <v>11.813599999999999</v>
      </c>
      <c r="M2471" s="208">
        <v>11.6632</v>
      </c>
    </row>
    <row r="2472" spans="1:13" x14ac:dyDescent="0.25">
      <c r="A2472" s="280">
        <v>45028</v>
      </c>
      <c r="B2472" s="102">
        <v>23</v>
      </c>
      <c r="C2472" s="208">
        <v>238.52359999999999</v>
      </c>
      <c r="D2472" s="208">
        <v>39.915199999999999</v>
      </c>
      <c r="E2472" s="208">
        <v>0.78469999999999995</v>
      </c>
      <c r="F2472" s="208">
        <v>2.9531999999999998</v>
      </c>
      <c r="G2472" s="208">
        <v>7.9728000000000003</v>
      </c>
      <c r="H2472" s="208">
        <v>42.3414</v>
      </c>
      <c r="I2472" s="208">
        <v>15.7341</v>
      </c>
      <c r="J2472" s="208">
        <v>91.438100000000006</v>
      </c>
      <c r="K2472" s="208">
        <v>14.721299999999999</v>
      </c>
      <c r="L2472" s="208">
        <v>11.825900000000001</v>
      </c>
      <c r="M2472" s="208">
        <v>10.8369</v>
      </c>
    </row>
    <row r="2473" spans="1:13" x14ac:dyDescent="0.25">
      <c r="A2473" s="280">
        <v>45028</v>
      </c>
      <c r="B2473" s="102">
        <v>24</v>
      </c>
      <c r="C2473" s="208">
        <v>223.20869999999999</v>
      </c>
      <c r="D2473" s="208">
        <v>36.825099999999999</v>
      </c>
      <c r="E2473" s="208">
        <v>0.72060000000000002</v>
      </c>
      <c r="F2473" s="208">
        <v>2.6541000000000001</v>
      </c>
      <c r="G2473" s="208">
        <v>7.3009000000000004</v>
      </c>
      <c r="H2473" s="208">
        <v>38.563899999999997</v>
      </c>
      <c r="I2473" s="208">
        <v>14.500299999999999</v>
      </c>
      <c r="J2473" s="208">
        <v>86.594099999999997</v>
      </c>
      <c r="K2473" s="208">
        <v>14.111000000000001</v>
      </c>
      <c r="L2473" s="208">
        <v>12.044700000000001</v>
      </c>
      <c r="M2473" s="208">
        <v>9.8940000000000001</v>
      </c>
    </row>
    <row r="2474" spans="1:13" x14ac:dyDescent="0.25">
      <c r="A2474" s="280">
        <v>45029</v>
      </c>
      <c r="B2474" s="102">
        <v>1</v>
      </c>
      <c r="C2474" s="208">
        <v>212.6875</v>
      </c>
      <c r="D2474" s="208">
        <v>34.409999999999997</v>
      </c>
      <c r="E2474" s="208">
        <v>0.65839999999999999</v>
      </c>
      <c r="F2474" s="208">
        <v>2.4695999999999998</v>
      </c>
      <c r="G2474" s="208">
        <v>7.0091999999999999</v>
      </c>
      <c r="H2474" s="208">
        <v>35.644500000000001</v>
      </c>
      <c r="I2474" s="208">
        <v>13.6069</v>
      </c>
      <c r="J2474" s="208">
        <v>83.449600000000004</v>
      </c>
      <c r="K2474" s="208">
        <v>14.165800000000001</v>
      </c>
      <c r="L2474" s="208">
        <v>11.873699999999999</v>
      </c>
      <c r="M2474" s="208">
        <v>9.3998000000000008</v>
      </c>
    </row>
    <row r="2475" spans="1:13" x14ac:dyDescent="0.25">
      <c r="A2475" s="280">
        <v>45029</v>
      </c>
      <c r="B2475" s="102">
        <v>2</v>
      </c>
      <c r="C2475" s="208">
        <v>206.57060000000001</v>
      </c>
      <c r="D2475" s="208">
        <v>32.912700000000001</v>
      </c>
      <c r="E2475" s="208">
        <v>0.64339999999999997</v>
      </c>
      <c r="F2475" s="208">
        <v>2.3675999999999999</v>
      </c>
      <c r="G2475" s="208">
        <v>6.8982999999999999</v>
      </c>
      <c r="H2475" s="208">
        <v>34.442100000000003</v>
      </c>
      <c r="I2475" s="208">
        <v>13.036799999999999</v>
      </c>
      <c r="J2475" s="208">
        <v>81.455699999999993</v>
      </c>
      <c r="K2475" s="208">
        <v>14.103899999999999</v>
      </c>
      <c r="L2475" s="208">
        <v>11.557499999999999</v>
      </c>
      <c r="M2475" s="208">
        <v>9.1525999999999996</v>
      </c>
    </row>
    <row r="2476" spans="1:13" x14ac:dyDescent="0.25">
      <c r="A2476" s="280">
        <v>45029</v>
      </c>
      <c r="B2476" s="102">
        <v>3</v>
      </c>
      <c r="C2476" s="208">
        <v>203.35159999999999</v>
      </c>
      <c r="D2476" s="208">
        <v>32.182899999999997</v>
      </c>
      <c r="E2476" s="208">
        <v>0.62870000000000004</v>
      </c>
      <c r="F2476" s="208">
        <v>2.3264999999999998</v>
      </c>
      <c r="G2476" s="208">
        <v>6.7051999999999996</v>
      </c>
      <c r="H2476" s="208">
        <v>34.043100000000003</v>
      </c>
      <c r="I2476" s="208">
        <v>12.758900000000001</v>
      </c>
      <c r="J2476" s="208">
        <v>80.427599999999998</v>
      </c>
      <c r="K2476" s="208">
        <v>14.358700000000001</v>
      </c>
      <c r="L2476" s="208">
        <v>10.771599999999999</v>
      </c>
      <c r="M2476" s="208">
        <v>9.1484000000000005</v>
      </c>
    </row>
    <row r="2477" spans="1:13" x14ac:dyDescent="0.25">
      <c r="A2477" s="280">
        <v>45029</v>
      </c>
      <c r="B2477" s="102">
        <v>4</v>
      </c>
      <c r="C2477" s="208">
        <v>203.24510000000001</v>
      </c>
      <c r="D2477" s="208">
        <v>31.717600000000001</v>
      </c>
      <c r="E2477" s="208">
        <v>0.62609999999999999</v>
      </c>
      <c r="F2477" s="208">
        <v>2.3319000000000001</v>
      </c>
      <c r="G2477" s="208">
        <v>6.7664</v>
      </c>
      <c r="H2477" s="208">
        <v>34.183</v>
      </c>
      <c r="I2477" s="208">
        <v>12.6143</v>
      </c>
      <c r="J2477" s="208">
        <v>80.478800000000007</v>
      </c>
      <c r="K2477" s="208">
        <v>14.6547</v>
      </c>
      <c r="L2477" s="208">
        <v>10.556900000000001</v>
      </c>
      <c r="M2477" s="208">
        <v>9.3154000000000003</v>
      </c>
    </row>
    <row r="2478" spans="1:13" x14ac:dyDescent="0.25">
      <c r="A2478" s="280">
        <v>45029</v>
      </c>
      <c r="B2478" s="102">
        <v>5</v>
      </c>
      <c r="C2478" s="208">
        <v>210.33090000000001</v>
      </c>
      <c r="D2478" s="208">
        <v>32.305399999999999</v>
      </c>
      <c r="E2478" s="208">
        <v>0.63859999999999995</v>
      </c>
      <c r="F2478" s="208">
        <v>2.4643999999999999</v>
      </c>
      <c r="G2478" s="208">
        <v>6.9858000000000002</v>
      </c>
      <c r="H2478" s="208">
        <v>36.965800000000002</v>
      </c>
      <c r="I2478" s="208">
        <v>12.8972</v>
      </c>
      <c r="J2478" s="208">
        <v>82.406199999999998</v>
      </c>
      <c r="K2478" s="208">
        <v>15.6904</v>
      </c>
      <c r="L2478" s="208">
        <v>10.195399999999999</v>
      </c>
      <c r="M2478" s="208">
        <v>9.7817000000000007</v>
      </c>
    </row>
    <row r="2479" spans="1:13" x14ac:dyDescent="0.25">
      <c r="A2479" s="280">
        <v>45029</v>
      </c>
      <c r="B2479" s="102">
        <v>6</v>
      </c>
      <c r="C2479" s="208">
        <v>224.61500000000001</v>
      </c>
      <c r="D2479" s="208">
        <v>34.289900000000003</v>
      </c>
      <c r="E2479" s="208">
        <v>0.77229999999999999</v>
      </c>
      <c r="F2479" s="208">
        <v>2.7397999999999998</v>
      </c>
      <c r="G2479" s="208">
        <v>7.6208999999999998</v>
      </c>
      <c r="H2479" s="208">
        <v>40.976500000000001</v>
      </c>
      <c r="I2479" s="208">
        <v>13.679600000000001</v>
      </c>
      <c r="J2479" s="208">
        <v>86.554500000000004</v>
      </c>
      <c r="K2479" s="208">
        <v>17.1844</v>
      </c>
      <c r="L2479" s="208">
        <v>10.069100000000001</v>
      </c>
      <c r="M2479" s="208">
        <v>10.728</v>
      </c>
    </row>
    <row r="2480" spans="1:13" x14ac:dyDescent="0.25">
      <c r="A2480" s="280">
        <v>45029</v>
      </c>
      <c r="B2480" s="102">
        <v>7</v>
      </c>
      <c r="C2480" s="208">
        <v>246.87029999999999</v>
      </c>
      <c r="D2480" s="208">
        <v>37.861899999999999</v>
      </c>
      <c r="E2480" s="208">
        <v>1.9291</v>
      </c>
      <c r="F2480" s="208">
        <v>2.9897</v>
      </c>
      <c r="G2480" s="208">
        <v>8.6366999999999994</v>
      </c>
      <c r="H2480" s="208">
        <v>45.613799999999998</v>
      </c>
      <c r="I2480" s="208">
        <v>14.491899999999999</v>
      </c>
      <c r="J2480" s="208">
        <v>94.239800000000002</v>
      </c>
      <c r="K2480" s="208">
        <v>19.5303</v>
      </c>
      <c r="L2480" s="208">
        <v>9.6332000000000004</v>
      </c>
      <c r="M2480" s="208">
        <v>11.943899999999999</v>
      </c>
    </row>
    <row r="2481" spans="1:13" x14ac:dyDescent="0.25">
      <c r="A2481" s="280">
        <v>45029</v>
      </c>
      <c r="B2481" s="102">
        <v>8</v>
      </c>
      <c r="C2481" s="208">
        <v>261.00380000000001</v>
      </c>
      <c r="D2481" s="208">
        <v>40.275799999999997</v>
      </c>
      <c r="E2481" s="208">
        <v>2.6589999999999998</v>
      </c>
      <c r="F2481" s="208">
        <v>2.8515999999999999</v>
      </c>
      <c r="G2481" s="208">
        <v>9.1943000000000001</v>
      </c>
      <c r="H2481" s="208">
        <v>48.079300000000003</v>
      </c>
      <c r="I2481" s="208">
        <v>14.78</v>
      </c>
      <c r="J2481" s="208">
        <v>101.8434</v>
      </c>
      <c r="K2481" s="208">
        <v>19.2059</v>
      </c>
      <c r="L2481" s="208">
        <v>9.0404999999999998</v>
      </c>
      <c r="M2481" s="208">
        <v>13.074</v>
      </c>
    </row>
    <row r="2482" spans="1:13" x14ac:dyDescent="0.25">
      <c r="A2482" s="280">
        <v>45029</v>
      </c>
      <c r="B2482" s="102">
        <v>9</v>
      </c>
      <c r="C2482" s="208">
        <v>262.0788</v>
      </c>
      <c r="D2482" s="208">
        <v>41.027700000000003</v>
      </c>
      <c r="E2482" s="208">
        <v>2.6581000000000001</v>
      </c>
      <c r="F2482" s="208">
        <v>2.6345000000000001</v>
      </c>
      <c r="G2482" s="208">
        <v>8.3803999999999998</v>
      </c>
      <c r="H2482" s="208">
        <v>47.860300000000002</v>
      </c>
      <c r="I2482" s="208">
        <v>15.0396</v>
      </c>
      <c r="J2482" s="208">
        <v>103.7495</v>
      </c>
      <c r="K2482" s="208">
        <v>17.374199999999998</v>
      </c>
      <c r="L2482" s="208">
        <v>10.4308</v>
      </c>
      <c r="M2482" s="208">
        <v>12.9237</v>
      </c>
    </row>
    <row r="2483" spans="1:13" x14ac:dyDescent="0.25">
      <c r="A2483" s="280">
        <v>45029</v>
      </c>
      <c r="B2483" s="102">
        <v>10</v>
      </c>
      <c r="C2483" s="208">
        <v>258.39179999999999</v>
      </c>
      <c r="D2483" s="208">
        <v>40.673200000000001</v>
      </c>
      <c r="E2483" s="208">
        <v>2.4369999999999998</v>
      </c>
      <c r="F2483" s="208">
        <v>2.4352999999999998</v>
      </c>
      <c r="G2483" s="208">
        <v>7.2068000000000003</v>
      </c>
      <c r="H2483" s="208">
        <v>46.9803</v>
      </c>
      <c r="I2483" s="208">
        <v>15.2075</v>
      </c>
      <c r="J2483" s="208">
        <v>103.7159</v>
      </c>
      <c r="K2483" s="208">
        <v>16.177499999999998</v>
      </c>
      <c r="L2483" s="208">
        <v>11.116099999999999</v>
      </c>
      <c r="M2483" s="208">
        <v>12.4422</v>
      </c>
    </row>
    <row r="2484" spans="1:13" x14ac:dyDescent="0.25">
      <c r="A2484" s="280">
        <v>45029</v>
      </c>
      <c r="B2484" s="102">
        <v>11</v>
      </c>
      <c r="C2484" s="208">
        <v>253.19049999999999</v>
      </c>
      <c r="D2484" s="208">
        <v>40.457700000000003</v>
      </c>
      <c r="E2484" s="208">
        <v>1.6465000000000001</v>
      </c>
      <c r="F2484" s="208">
        <v>2.3752</v>
      </c>
      <c r="G2484" s="208">
        <v>6.0781000000000001</v>
      </c>
      <c r="H2484" s="208">
        <v>46.148299999999999</v>
      </c>
      <c r="I2484" s="208">
        <v>15.446999999999999</v>
      </c>
      <c r="J2484" s="208">
        <v>102.9723</v>
      </c>
      <c r="K2484" s="208">
        <v>15.2767</v>
      </c>
      <c r="L2484" s="208">
        <v>10.837</v>
      </c>
      <c r="M2484" s="208">
        <v>11.951700000000001</v>
      </c>
    </row>
    <row r="2485" spans="1:13" x14ac:dyDescent="0.25">
      <c r="A2485" s="280">
        <v>45029</v>
      </c>
      <c r="B2485" s="102">
        <v>12</v>
      </c>
      <c r="C2485" s="208">
        <v>249.3081</v>
      </c>
      <c r="D2485" s="208">
        <v>40.242800000000003</v>
      </c>
      <c r="E2485" s="208">
        <v>2.4091999999999998</v>
      </c>
      <c r="F2485" s="208">
        <v>2.2684000000000002</v>
      </c>
      <c r="G2485" s="208">
        <v>5.1211000000000002</v>
      </c>
      <c r="H2485" s="208">
        <v>44.456899999999997</v>
      </c>
      <c r="I2485" s="208">
        <v>15.3377</v>
      </c>
      <c r="J2485" s="208">
        <v>102.46040000000001</v>
      </c>
      <c r="K2485" s="208">
        <v>14.330399999999999</v>
      </c>
      <c r="L2485" s="208">
        <v>11.040800000000001</v>
      </c>
      <c r="M2485" s="208">
        <v>11.6404</v>
      </c>
    </row>
    <row r="2486" spans="1:13" x14ac:dyDescent="0.25">
      <c r="A2486" s="280">
        <v>45029</v>
      </c>
      <c r="B2486" s="102">
        <v>13</v>
      </c>
      <c r="C2486" s="208">
        <v>243.53530000000001</v>
      </c>
      <c r="D2486" s="208">
        <v>39.310499999999998</v>
      </c>
      <c r="E2486" s="208">
        <v>2.4851999999999999</v>
      </c>
      <c r="F2486" s="208">
        <v>2.1913999999999998</v>
      </c>
      <c r="G2486" s="208">
        <v>4.6543999999999999</v>
      </c>
      <c r="H2486" s="208">
        <v>43.679600000000001</v>
      </c>
      <c r="I2486" s="208">
        <v>15.258599999999999</v>
      </c>
      <c r="J2486" s="208">
        <v>101.23699999999999</v>
      </c>
      <c r="K2486" s="208">
        <v>13.6173</v>
      </c>
      <c r="L2486" s="208">
        <v>9.7888999999999999</v>
      </c>
      <c r="M2486" s="208">
        <v>11.3124</v>
      </c>
    </row>
    <row r="2487" spans="1:13" x14ac:dyDescent="0.25">
      <c r="A2487" s="280">
        <v>45029</v>
      </c>
      <c r="B2487" s="102">
        <v>14</v>
      </c>
      <c r="C2487" s="208">
        <v>240.79509999999999</v>
      </c>
      <c r="D2487" s="208">
        <v>38.805500000000002</v>
      </c>
      <c r="E2487" s="208">
        <v>2.0506000000000002</v>
      </c>
      <c r="F2487" s="208">
        <v>2.1621999999999999</v>
      </c>
      <c r="G2487" s="208">
        <v>4.5471000000000004</v>
      </c>
      <c r="H2487" s="208">
        <v>43.252800000000001</v>
      </c>
      <c r="I2487" s="208">
        <v>15.205399999999999</v>
      </c>
      <c r="J2487" s="208">
        <v>100.2527</v>
      </c>
      <c r="K2487" s="208">
        <v>12.9961</v>
      </c>
      <c r="L2487" s="208">
        <v>10.365399999999999</v>
      </c>
      <c r="M2487" s="208">
        <v>11.157299999999999</v>
      </c>
    </row>
    <row r="2488" spans="1:13" x14ac:dyDescent="0.25">
      <c r="A2488" s="280">
        <v>45029</v>
      </c>
      <c r="B2488" s="102">
        <v>15</v>
      </c>
      <c r="C2488" s="208">
        <v>239.20320000000001</v>
      </c>
      <c r="D2488" s="208">
        <v>38.126899999999999</v>
      </c>
      <c r="E2488" s="208">
        <v>2.4009999999999998</v>
      </c>
      <c r="F2488" s="208">
        <v>2.1680000000000001</v>
      </c>
      <c r="G2488" s="208">
        <v>4.6125999999999996</v>
      </c>
      <c r="H2488" s="208">
        <v>42.745899999999999</v>
      </c>
      <c r="I2488" s="208">
        <v>15.1568</v>
      </c>
      <c r="J2488" s="208">
        <v>99.581299999999999</v>
      </c>
      <c r="K2488" s="208">
        <v>12.2912</v>
      </c>
      <c r="L2488" s="208">
        <v>11.2019</v>
      </c>
      <c r="M2488" s="208">
        <v>10.9176</v>
      </c>
    </row>
    <row r="2489" spans="1:13" x14ac:dyDescent="0.25">
      <c r="A2489" s="280">
        <v>45029</v>
      </c>
      <c r="B2489" s="102">
        <v>16</v>
      </c>
      <c r="C2489" s="208">
        <v>238.9796</v>
      </c>
      <c r="D2489" s="208">
        <v>37.502299999999998</v>
      </c>
      <c r="E2489" s="208">
        <v>2.0905</v>
      </c>
      <c r="F2489" s="208">
        <v>2.2170000000000001</v>
      </c>
      <c r="G2489" s="208">
        <v>5.0781999999999998</v>
      </c>
      <c r="H2489" s="208">
        <v>42.818600000000004</v>
      </c>
      <c r="I2489" s="208">
        <v>15.173500000000001</v>
      </c>
      <c r="J2489" s="208">
        <v>99.798100000000005</v>
      </c>
      <c r="K2489" s="208">
        <v>11.968999999999999</v>
      </c>
      <c r="L2489" s="208">
        <v>11.3226</v>
      </c>
      <c r="M2489" s="208">
        <v>11.0098</v>
      </c>
    </row>
    <row r="2490" spans="1:13" x14ac:dyDescent="0.25">
      <c r="A2490" s="280">
        <v>45029</v>
      </c>
      <c r="B2490" s="102">
        <v>17</v>
      </c>
      <c r="C2490" s="208">
        <v>243.1397</v>
      </c>
      <c r="D2490" s="208">
        <v>38.287399999999998</v>
      </c>
      <c r="E2490" s="208">
        <v>0.76280000000000003</v>
      </c>
      <c r="F2490" s="208">
        <v>2.3006000000000002</v>
      </c>
      <c r="G2490" s="208">
        <v>5.6711</v>
      </c>
      <c r="H2490" s="208">
        <v>43.261400000000002</v>
      </c>
      <c r="I2490" s="208">
        <v>15.3796</v>
      </c>
      <c r="J2490" s="208">
        <v>101.39279999999999</v>
      </c>
      <c r="K2490" s="208">
        <v>12.19</v>
      </c>
      <c r="L2490" s="208">
        <v>12.6958</v>
      </c>
      <c r="M2490" s="208">
        <v>11.1982</v>
      </c>
    </row>
    <row r="2491" spans="1:13" x14ac:dyDescent="0.25">
      <c r="A2491" s="280">
        <v>45029</v>
      </c>
      <c r="B2491" s="102">
        <v>18</v>
      </c>
      <c r="C2491" s="208">
        <v>250.07509999999999</v>
      </c>
      <c r="D2491" s="208">
        <v>39.8748</v>
      </c>
      <c r="E2491" s="208">
        <v>0.72919999999999996</v>
      </c>
      <c r="F2491" s="208">
        <v>2.4849000000000001</v>
      </c>
      <c r="G2491" s="208">
        <v>6.7546999999999997</v>
      </c>
      <c r="H2491" s="208">
        <v>45.0486</v>
      </c>
      <c r="I2491" s="208">
        <v>15.7597</v>
      </c>
      <c r="J2491" s="208">
        <v>101.822</v>
      </c>
      <c r="K2491" s="208">
        <v>12.872</v>
      </c>
      <c r="L2491" s="208">
        <v>13.482699999999999</v>
      </c>
      <c r="M2491" s="208">
        <v>11.246499999999999</v>
      </c>
    </row>
    <row r="2492" spans="1:13" x14ac:dyDescent="0.25">
      <c r="A2492" s="280">
        <v>45029</v>
      </c>
      <c r="B2492" s="102">
        <v>19</v>
      </c>
      <c r="C2492" s="208">
        <v>256.45979999999997</v>
      </c>
      <c r="D2492" s="208">
        <v>41.7224</v>
      </c>
      <c r="E2492" s="208">
        <v>0.77559999999999996</v>
      </c>
      <c r="F2492" s="208">
        <v>2.7728999999999999</v>
      </c>
      <c r="G2492" s="208">
        <v>7.9358000000000004</v>
      </c>
      <c r="H2492" s="208">
        <v>46.994900000000001</v>
      </c>
      <c r="I2492" s="208">
        <v>16.006599999999999</v>
      </c>
      <c r="J2492" s="208">
        <v>100.8445</v>
      </c>
      <c r="K2492" s="208">
        <v>14.566000000000001</v>
      </c>
      <c r="L2492" s="208">
        <v>13.297499999999999</v>
      </c>
      <c r="M2492" s="208">
        <v>11.5436</v>
      </c>
    </row>
    <row r="2493" spans="1:13" x14ac:dyDescent="0.25">
      <c r="A2493" s="280">
        <v>45029</v>
      </c>
      <c r="B2493" s="102">
        <v>20</v>
      </c>
      <c r="C2493" s="208">
        <v>264.71660000000003</v>
      </c>
      <c r="D2493" s="208">
        <v>42.648600000000002</v>
      </c>
      <c r="E2493" s="208">
        <v>0.85209999999999997</v>
      </c>
      <c r="F2493" s="208">
        <v>3.2574999999999998</v>
      </c>
      <c r="G2493" s="208">
        <v>8.9313000000000002</v>
      </c>
      <c r="H2493" s="208">
        <v>48.956400000000002</v>
      </c>
      <c r="I2493" s="208">
        <v>17.138200000000001</v>
      </c>
      <c r="J2493" s="208">
        <v>100.5771</v>
      </c>
      <c r="K2493" s="208">
        <v>16.4298</v>
      </c>
      <c r="L2493" s="208">
        <v>13.8886</v>
      </c>
      <c r="M2493" s="208">
        <v>12.037000000000001</v>
      </c>
    </row>
    <row r="2494" spans="1:13" x14ac:dyDescent="0.25">
      <c r="A2494" s="280">
        <v>45029</v>
      </c>
      <c r="B2494" s="102">
        <v>21</v>
      </c>
      <c r="C2494" s="208">
        <v>269.49810000000002</v>
      </c>
      <c r="D2494" s="208">
        <v>43.863100000000003</v>
      </c>
      <c r="E2494" s="208">
        <v>0.88839999999999997</v>
      </c>
      <c r="F2494" s="208">
        <v>3.4102999999999999</v>
      </c>
      <c r="G2494" s="208">
        <v>9.3301999999999996</v>
      </c>
      <c r="H2494" s="208">
        <v>49.596200000000003</v>
      </c>
      <c r="I2494" s="208">
        <v>18.0137</v>
      </c>
      <c r="J2494" s="208">
        <v>100.2912</v>
      </c>
      <c r="K2494" s="208">
        <v>17.409700000000001</v>
      </c>
      <c r="L2494" s="208">
        <v>14.436199999999999</v>
      </c>
      <c r="M2494" s="208">
        <v>12.2591</v>
      </c>
    </row>
    <row r="2495" spans="1:13" x14ac:dyDescent="0.25">
      <c r="A2495" s="280">
        <v>45029</v>
      </c>
      <c r="B2495" s="102">
        <v>22</v>
      </c>
      <c r="C2495" s="208">
        <v>259.85410000000002</v>
      </c>
      <c r="D2495" s="208">
        <v>42.194699999999997</v>
      </c>
      <c r="E2495" s="208">
        <v>0.88270000000000004</v>
      </c>
      <c r="F2495" s="208">
        <v>3.2730000000000001</v>
      </c>
      <c r="G2495" s="208">
        <v>8.7666000000000004</v>
      </c>
      <c r="H2495" s="208">
        <v>46.860500000000002</v>
      </c>
      <c r="I2495" s="208">
        <v>17.203499999999998</v>
      </c>
      <c r="J2495" s="208">
        <v>96.937299999999993</v>
      </c>
      <c r="K2495" s="208">
        <v>16.696200000000001</v>
      </c>
      <c r="L2495" s="208">
        <v>15.5379</v>
      </c>
      <c r="M2495" s="208">
        <v>11.5017</v>
      </c>
    </row>
    <row r="2496" spans="1:13" x14ac:dyDescent="0.25">
      <c r="A2496" s="280">
        <v>45029</v>
      </c>
      <c r="B2496" s="102">
        <v>23</v>
      </c>
      <c r="C2496" s="208">
        <v>243.26830000000001</v>
      </c>
      <c r="D2496" s="208">
        <v>39.6023</v>
      </c>
      <c r="E2496" s="208">
        <v>0.82869999999999999</v>
      </c>
      <c r="F2496" s="208">
        <v>2.9398</v>
      </c>
      <c r="G2496" s="208">
        <v>8.0745000000000005</v>
      </c>
      <c r="H2496" s="208">
        <v>42.625799999999998</v>
      </c>
      <c r="I2496" s="208">
        <v>15.862399999999999</v>
      </c>
      <c r="J2496" s="208">
        <v>91.255200000000002</v>
      </c>
      <c r="K2496" s="208">
        <v>15.5791</v>
      </c>
      <c r="L2496" s="208">
        <v>15.9123</v>
      </c>
      <c r="M2496" s="208">
        <v>10.588200000000001</v>
      </c>
    </row>
    <row r="2497" spans="1:13" x14ac:dyDescent="0.25">
      <c r="A2497" s="280">
        <v>45029</v>
      </c>
      <c r="B2497" s="102">
        <v>24</v>
      </c>
      <c r="C2497" s="208">
        <v>227.31489999999999</v>
      </c>
      <c r="D2497" s="208">
        <v>36.574300000000001</v>
      </c>
      <c r="E2497" s="208">
        <v>0.76</v>
      </c>
      <c r="F2497" s="208">
        <v>2.6926999999999999</v>
      </c>
      <c r="G2497" s="208">
        <v>7.4497999999999998</v>
      </c>
      <c r="H2497" s="208">
        <v>38.533099999999997</v>
      </c>
      <c r="I2497" s="208">
        <v>14.5936</v>
      </c>
      <c r="J2497" s="208">
        <v>86.300600000000003</v>
      </c>
      <c r="K2497" s="208">
        <v>14.9162</v>
      </c>
      <c r="L2497" s="208">
        <v>15.730600000000001</v>
      </c>
      <c r="M2497" s="208">
        <v>9.7639999999999993</v>
      </c>
    </row>
    <row r="2498" spans="1:13" x14ac:dyDescent="0.25">
      <c r="A2498" s="280">
        <v>45030</v>
      </c>
      <c r="B2498" s="102">
        <v>1</v>
      </c>
      <c r="C2498" s="208">
        <v>217.23099999999999</v>
      </c>
      <c r="D2498" s="208">
        <v>34.245399999999997</v>
      </c>
      <c r="E2498" s="208">
        <v>0.70420000000000005</v>
      </c>
      <c r="F2498" s="208">
        <v>2.5055999999999998</v>
      </c>
      <c r="G2498" s="208">
        <v>6.9587000000000003</v>
      </c>
      <c r="H2498" s="208">
        <v>35.743499999999997</v>
      </c>
      <c r="I2498" s="208">
        <v>13.7056</v>
      </c>
      <c r="J2498" s="208">
        <v>83.392200000000003</v>
      </c>
      <c r="K2498" s="208">
        <v>14.957599999999999</v>
      </c>
      <c r="L2498" s="208">
        <v>15.678800000000001</v>
      </c>
      <c r="M2498" s="208">
        <v>9.3393999999999995</v>
      </c>
    </row>
    <row r="2499" spans="1:13" x14ac:dyDescent="0.25">
      <c r="A2499" s="280">
        <v>45030</v>
      </c>
      <c r="B2499" s="102">
        <v>2</v>
      </c>
      <c r="C2499" s="208">
        <v>211.35159999999999</v>
      </c>
      <c r="D2499" s="208">
        <v>32.695900000000002</v>
      </c>
      <c r="E2499" s="208">
        <v>0.67720000000000002</v>
      </c>
      <c r="F2499" s="208">
        <v>2.3824999999999998</v>
      </c>
      <c r="G2499" s="208">
        <v>6.7774000000000001</v>
      </c>
      <c r="H2499" s="208">
        <v>35.051000000000002</v>
      </c>
      <c r="I2499" s="208">
        <v>13.120900000000001</v>
      </c>
      <c r="J2499" s="208">
        <v>80.918700000000001</v>
      </c>
      <c r="K2499" s="208">
        <v>15.221500000000001</v>
      </c>
      <c r="L2499" s="208">
        <v>15.4099</v>
      </c>
      <c r="M2499" s="208">
        <v>9.0966000000000005</v>
      </c>
    </row>
    <row r="2500" spans="1:13" x14ac:dyDescent="0.25">
      <c r="A2500" s="280">
        <v>45030</v>
      </c>
      <c r="B2500" s="102">
        <v>3</v>
      </c>
      <c r="C2500" s="208">
        <v>208.24379999999999</v>
      </c>
      <c r="D2500" s="208">
        <v>31.822299999999998</v>
      </c>
      <c r="E2500" s="208">
        <v>0.66559999999999997</v>
      </c>
      <c r="F2500" s="208">
        <v>2.3028</v>
      </c>
      <c r="G2500" s="208">
        <v>6.6558999999999999</v>
      </c>
      <c r="H2500" s="208">
        <v>35.228400000000001</v>
      </c>
      <c r="I2500" s="208">
        <v>12.7974</v>
      </c>
      <c r="J2500" s="208">
        <v>79.647199999999998</v>
      </c>
      <c r="K2500" s="208">
        <v>15.3719</v>
      </c>
      <c r="L2500" s="208">
        <v>14.6462</v>
      </c>
      <c r="M2500" s="208">
        <v>9.1060999999999996</v>
      </c>
    </row>
    <row r="2501" spans="1:13" x14ac:dyDescent="0.25">
      <c r="A2501" s="280">
        <v>45030</v>
      </c>
      <c r="B2501" s="102">
        <v>4</v>
      </c>
      <c r="C2501" s="208">
        <v>208.0334</v>
      </c>
      <c r="D2501" s="208">
        <v>31.680399999999999</v>
      </c>
      <c r="E2501" s="208">
        <v>0.66749999999999998</v>
      </c>
      <c r="F2501" s="208">
        <v>2.331</v>
      </c>
      <c r="G2501" s="208">
        <v>6.5956999999999999</v>
      </c>
      <c r="H2501" s="208">
        <v>35.267400000000002</v>
      </c>
      <c r="I2501" s="208">
        <v>12.690099999999999</v>
      </c>
      <c r="J2501" s="208">
        <v>79.469399999999993</v>
      </c>
      <c r="K2501" s="208">
        <v>15.8375</v>
      </c>
      <c r="L2501" s="208">
        <v>14.292400000000001</v>
      </c>
      <c r="M2501" s="208">
        <v>9.202</v>
      </c>
    </row>
    <row r="2502" spans="1:13" x14ac:dyDescent="0.25">
      <c r="A2502" s="280">
        <v>45030</v>
      </c>
      <c r="B2502" s="102">
        <v>5</v>
      </c>
      <c r="C2502" s="208">
        <v>215.61019999999999</v>
      </c>
      <c r="D2502" s="208">
        <v>32.172699999999999</v>
      </c>
      <c r="E2502" s="208">
        <v>0.67869999999999997</v>
      </c>
      <c r="F2502" s="208">
        <v>2.4752999999999998</v>
      </c>
      <c r="G2502" s="208">
        <v>6.79</v>
      </c>
      <c r="H2502" s="208">
        <v>38.070300000000003</v>
      </c>
      <c r="I2502" s="208">
        <v>12.9628</v>
      </c>
      <c r="J2502" s="208">
        <v>81.201800000000006</v>
      </c>
      <c r="K2502" s="208">
        <v>16.730599999999999</v>
      </c>
      <c r="L2502" s="208">
        <v>14.888199999999999</v>
      </c>
      <c r="M2502" s="208">
        <v>9.6397999999999993</v>
      </c>
    </row>
    <row r="2503" spans="1:13" x14ac:dyDescent="0.25">
      <c r="A2503" s="280">
        <v>45030</v>
      </c>
      <c r="B2503" s="102">
        <v>6</v>
      </c>
      <c r="C2503" s="208">
        <v>229.68469999999999</v>
      </c>
      <c r="D2503" s="208">
        <v>33.888300000000001</v>
      </c>
      <c r="E2503" s="208">
        <v>0.70599999999999996</v>
      </c>
      <c r="F2503" s="208">
        <v>2.6974999999999998</v>
      </c>
      <c r="G2503" s="208">
        <v>7.4694000000000003</v>
      </c>
      <c r="H2503" s="208">
        <v>41.637900000000002</v>
      </c>
      <c r="I2503" s="208">
        <v>13.8332</v>
      </c>
      <c r="J2503" s="208">
        <v>85.665599999999998</v>
      </c>
      <c r="K2503" s="208">
        <v>17.916899999999998</v>
      </c>
      <c r="L2503" s="208">
        <v>15.241300000000001</v>
      </c>
      <c r="M2503" s="208">
        <v>10.6286</v>
      </c>
    </row>
    <row r="2504" spans="1:13" x14ac:dyDescent="0.25">
      <c r="A2504" s="280">
        <v>45030</v>
      </c>
      <c r="B2504" s="102">
        <v>7</v>
      </c>
      <c r="C2504" s="208">
        <v>249.5308</v>
      </c>
      <c r="D2504" s="208">
        <v>37.098500000000001</v>
      </c>
      <c r="E2504" s="208">
        <v>0.83069999999999999</v>
      </c>
      <c r="F2504" s="208">
        <v>2.9058000000000002</v>
      </c>
      <c r="G2504" s="208">
        <v>8.4476999999999993</v>
      </c>
      <c r="H2504" s="208">
        <v>46.010899999999999</v>
      </c>
      <c r="I2504" s="208">
        <v>14.6899</v>
      </c>
      <c r="J2504" s="208">
        <v>93.389300000000006</v>
      </c>
      <c r="K2504" s="208">
        <v>19.448399999999999</v>
      </c>
      <c r="L2504" s="208">
        <v>14.8085</v>
      </c>
      <c r="M2504" s="208">
        <v>11.9011</v>
      </c>
    </row>
    <row r="2505" spans="1:13" x14ac:dyDescent="0.25">
      <c r="A2505" s="280">
        <v>45030</v>
      </c>
      <c r="B2505" s="102">
        <v>8</v>
      </c>
      <c r="C2505" s="208">
        <v>262.26299999999998</v>
      </c>
      <c r="D2505" s="208">
        <v>39.904600000000002</v>
      </c>
      <c r="E2505" s="208">
        <v>0.77190000000000003</v>
      </c>
      <c r="F2505" s="208">
        <v>2.7986</v>
      </c>
      <c r="G2505" s="208">
        <v>9.1280999999999999</v>
      </c>
      <c r="H2505" s="208">
        <v>48.375900000000001</v>
      </c>
      <c r="I2505" s="208">
        <v>14.8995</v>
      </c>
      <c r="J2505" s="208">
        <v>100.52419999999999</v>
      </c>
      <c r="K2505" s="208">
        <v>19.139700000000001</v>
      </c>
      <c r="L2505" s="208">
        <v>13.8773</v>
      </c>
      <c r="M2505" s="208">
        <v>12.8432</v>
      </c>
    </row>
    <row r="2506" spans="1:13" x14ac:dyDescent="0.25">
      <c r="A2506" s="280">
        <v>45030</v>
      </c>
      <c r="B2506" s="102">
        <v>9</v>
      </c>
      <c r="C2506" s="208">
        <v>264.0299</v>
      </c>
      <c r="D2506" s="208">
        <v>41.391399999999997</v>
      </c>
      <c r="E2506" s="208">
        <v>0.7379</v>
      </c>
      <c r="F2506" s="208">
        <v>2.5550999999999999</v>
      </c>
      <c r="G2506" s="208">
        <v>8.4433000000000007</v>
      </c>
      <c r="H2506" s="208">
        <v>48.686900000000001</v>
      </c>
      <c r="I2506" s="208">
        <v>15.4673</v>
      </c>
      <c r="J2506" s="208">
        <v>102.6123</v>
      </c>
      <c r="K2506" s="208">
        <v>16.985900000000001</v>
      </c>
      <c r="L2506" s="208">
        <v>14.246</v>
      </c>
      <c r="M2506" s="208">
        <v>12.9038</v>
      </c>
    </row>
    <row r="2507" spans="1:13" x14ac:dyDescent="0.25">
      <c r="A2507" s="280">
        <v>45030</v>
      </c>
      <c r="B2507" s="102">
        <v>10</v>
      </c>
      <c r="C2507" s="208">
        <v>259.09539999999998</v>
      </c>
      <c r="D2507" s="208">
        <v>41.105499999999999</v>
      </c>
      <c r="E2507" s="208">
        <v>0.68100000000000005</v>
      </c>
      <c r="F2507" s="208">
        <v>2.4016999999999999</v>
      </c>
      <c r="G2507" s="208">
        <v>7.3251999999999997</v>
      </c>
      <c r="H2507" s="208">
        <v>47.165900000000001</v>
      </c>
      <c r="I2507" s="208">
        <v>15.532400000000001</v>
      </c>
      <c r="J2507" s="208">
        <v>102.2851</v>
      </c>
      <c r="K2507" s="208">
        <v>15.707700000000001</v>
      </c>
      <c r="L2507" s="208">
        <v>14.520099999999999</v>
      </c>
      <c r="M2507" s="208">
        <v>12.370799999999999</v>
      </c>
    </row>
    <row r="2508" spans="1:13" x14ac:dyDescent="0.25">
      <c r="A2508" s="280">
        <v>45030</v>
      </c>
      <c r="B2508" s="102">
        <v>11</v>
      </c>
      <c r="C2508" s="208">
        <v>253.6293</v>
      </c>
      <c r="D2508" s="208">
        <v>40.366100000000003</v>
      </c>
      <c r="E2508" s="208">
        <v>0.66249999999999998</v>
      </c>
      <c r="F2508" s="208">
        <v>2.2810999999999999</v>
      </c>
      <c r="G2508" s="208">
        <v>6.3601999999999999</v>
      </c>
      <c r="H2508" s="208">
        <v>45.8996</v>
      </c>
      <c r="I2508" s="208">
        <v>15.386900000000001</v>
      </c>
      <c r="J2508" s="208">
        <v>101.863</v>
      </c>
      <c r="K2508" s="208">
        <v>14.180199999999999</v>
      </c>
      <c r="L2508" s="208">
        <v>14.654999999999999</v>
      </c>
      <c r="M2508" s="208">
        <v>11.9747</v>
      </c>
    </row>
    <row r="2509" spans="1:13" x14ac:dyDescent="0.25">
      <c r="A2509" s="280">
        <v>45030</v>
      </c>
      <c r="B2509" s="102">
        <v>12</v>
      </c>
      <c r="C2509" s="208">
        <v>248.59569999999999</v>
      </c>
      <c r="D2509" s="208">
        <v>39.793100000000003</v>
      </c>
      <c r="E2509" s="208">
        <v>0.5796</v>
      </c>
      <c r="F2509" s="208">
        <v>2.2414000000000001</v>
      </c>
      <c r="G2509" s="208">
        <v>5.2874999999999996</v>
      </c>
      <c r="H2509" s="208">
        <v>44.6661</v>
      </c>
      <c r="I2509" s="208">
        <v>15.305</v>
      </c>
      <c r="J2509" s="208">
        <v>100.9624</v>
      </c>
      <c r="K2509" s="208">
        <v>13.464</v>
      </c>
      <c r="L2509" s="208">
        <v>14.716200000000001</v>
      </c>
      <c r="M2509" s="208">
        <v>11.580399999999999</v>
      </c>
    </row>
    <row r="2510" spans="1:13" x14ac:dyDescent="0.25">
      <c r="A2510" s="280">
        <v>45030</v>
      </c>
      <c r="B2510" s="102">
        <v>13</v>
      </c>
      <c r="C2510" s="208">
        <v>241.66820000000001</v>
      </c>
      <c r="D2510" s="208">
        <v>39.220999999999997</v>
      </c>
      <c r="E2510" s="208">
        <v>0.55640000000000001</v>
      </c>
      <c r="F2510" s="208">
        <v>2.2602000000000002</v>
      </c>
      <c r="G2510" s="208">
        <v>4.7262000000000004</v>
      </c>
      <c r="H2510" s="208">
        <v>43.648000000000003</v>
      </c>
      <c r="I2510" s="208">
        <v>15.1944</v>
      </c>
      <c r="J2510" s="208">
        <v>99.215500000000006</v>
      </c>
      <c r="K2510" s="208">
        <v>12.67</v>
      </c>
      <c r="L2510" s="208">
        <v>12.762</v>
      </c>
      <c r="M2510" s="208">
        <v>11.4145</v>
      </c>
    </row>
    <row r="2511" spans="1:13" x14ac:dyDescent="0.25">
      <c r="A2511" s="280">
        <v>45030</v>
      </c>
      <c r="B2511" s="102">
        <v>14</v>
      </c>
      <c r="C2511" s="208">
        <v>237.04220000000001</v>
      </c>
      <c r="D2511" s="208">
        <v>38.121699999999997</v>
      </c>
      <c r="E2511" s="208">
        <v>0.55079999999999996</v>
      </c>
      <c r="F2511" s="208">
        <v>2.1855000000000002</v>
      </c>
      <c r="G2511" s="208">
        <v>4.3457999999999997</v>
      </c>
      <c r="H2511" s="208">
        <v>42.793999999999997</v>
      </c>
      <c r="I2511" s="208">
        <v>15.1661</v>
      </c>
      <c r="J2511" s="208">
        <v>98.017099999999999</v>
      </c>
      <c r="K2511" s="208">
        <v>11.8786</v>
      </c>
      <c r="L2511" s="208">
        <v>12.745799999999999</v>
      </c>
      <c r="M2511" s="208">
        <v>11.236800000000001</v>
      </c>
    </row>
    <row r="2512" spans="1:13" x14ac:dyDescent="0.25">
      <c r="A2512" s="280">
        <v>45030</v>
      </c>
      <c r="B2512" s="102">
        <v>15</v>
      </c>
      <c r="C2512" s="208">
        <v>234.62970000000001</v>
      </c>
      <c r="D2512" s="208">
        <v>36.996499999999997</v>
      </c>
      <c r="E2512" s="208">
        <v>0.52610000000000001</v>
      </c>
      <c r="F2512" s="208">
        <v>2.2532000000000001</v>
      </c>
      <c r="G2512" s="208">
        <v>4.3498999999999999</v>
      </c>
      <c r="H2512" s="208">
        <v>42.141500000000001</v>
      </c>
      <c r="I2512" s="208">
        <v>14.9689</v>
      </c>
      <c r="J2512" s="208">
        <v>97.814999999999998</v>
      </c>
      <c r="K2512" s="208">
        <v>11.365399999999999</v>
      </c>
      <c r="L2512" s="208">
        <v>13.080500000000001</v>
      </c>
      <c r="M2512" s="208">
        <v>11.1327</v>
      </c>
    </row>
    <row r="2513" spans="1:13" x14ac:dyDescent="0.25">
      <c r="A2513" s="280">
        <v>45030</v>
      </c>
      <c r="B2513" s="102">
        <v>16</v>
      </c>
      <c r="C2513" s="208">
        <v>235.72640000000001</v>
      </c>
      <c r="D2513" s="208">
        <v>36.870399999999997</v>
      </c>
      <c r="E2513" s="208">
        <v>0.59209999999999996</v>
      </c>
      <c r="F2513" s="208">
        <v>2.2705000000000002</v>
      </c>
      <c r="G2513" s="208">
        <v>4.7545999999999999</v>
      </c>
      <c r="H2513" s="208">
        <v>42.052900000000001</v>
      </c>
      <c r="I2513" s="208">
        <v>14.9671</v>
      </c>
      <c r="J2513" s="208">
        <v>98.9726</v>
      </c>
      <c r="K2513" s="208">
        <v>11.011200000000001</v>
      </c>
      <c r="L2513" s="208">
        <v>13.155200000000001</v>
      </c>
      <c r="M2513" s="208">
        <v>11.079800000000001</v>
      </c>
    </row>
    <row r="2514" spans="1:13" x14ac:dyDescent="0.25">
      <c r="A2514" s="280">
        <v>45030</v>
      </c>
      <c r="B2514" s="102">
        <v>17</v>
      </c>
      <c r="C2514" s="208">
        <v>239.2423</v>
      </c>
      <c r="D2514" s="208">
        <v>37.503900000000002</v>
      </c>
      <c r="E2514" s="208">
        <v>0.65980000000000005</v>
      </c>
      <c r="F2514" s="208">
        <v>2.3969999999999998</v>
      </c>
      <c r="G2514" s="208">
        <v>5.5250000000000004</v>
      </c>
      <c r="H2514" s="208">
        <v>42.46</v>
      </c>
      <c r="I2514" s="208">
        <v>15.212300000000001</v>
      </c>
      <c r="J2514" s="208">
        <v>100.39619999999999</v>
      </c>
      <c r="K2514" s="208">
        <v>11.1822</v>
      </c>
      <c r="L2514" s="208">
        <v>12.7087</v>
      </c>
      <c r="M2514" s="208">
        <v>11.1972</v>
      </c>
    </row>
    <row r="2515" spans="1:13" x14ac:dyDescent="0.25">
      <c r="A2515" s="280">
        <v>45030</v>
      </c>
      <c r="B2515" s="102">
        <v>18</v>
      </c>
      <c r="C2515" s="208">
        <v>246.2747</v>
      </c>
      <c r="D2515" s="208">
        <v>39.223500000000001</v>
      </c>
      <c r="E2515" s="208">
        <v>0.69620000000000004</v>
      </c>
      <c r="F2515" s="208">
        <v>2.54</v>
      </c>
      <c r="G2515" s="208">
        <v>6.7050999999999998</v>
      </c>
      <c r="H2515" s="208">
        <v>44.652200000000001</v>
      </c>
      <c r="I2515" s="208">
        <v>15.722300000000001</v>
      </c>
      <c r="J2515" s="208">
        <v>100.70189999999999</v>
      </c>
      <c r="K2515" s="208">
        <v>11.906700000000001</v>
      </c>
      <c r="L2515" s="208">
        <v>12.6706</v>
      </c>
      <c r="M2515" s="208">
        <v>11.456200000000001</v>
      </c>
    </row>
    <row r="2516" spans="1:13" x14ac:dyDescent="0.25">
      <c r="A2516" s="280">
        <v>45030</v>
      </c>
      <c r="B2516" s="102">
        <v>19</v>
      </c>
      <c r="C2516" s="208">
        <v>251.74270000000001</v>
      </c>
      <c r="D2516" s="208">
        <v>40.879800000000003</v>
      </c>
      <c r="E2516" s="208">
        <v>0.7651</v>
      </c>
      <c r="F2516" s="208">
        <v>2.7961999999999998</v>
      </c>
      <c r="G2516" s="208">
        <v>7.8228999999999997</v>
      </c>
      <c r="H2516" s="208">
        <v>46.183</v>
      </c>
      <c r="I2516" s="208">
        <v>15.988200000000001</v>
      </c>
      <c r="J2516" s="208">
        <v>99.602199999999996</v>
      </c>
      <c r="K2516" s="208">
        <v>13.8896</v>
      </c>
      <c r="L2516" s="208">
        <v>12.304399999999999</v>
      </c>
      <c r="M2516" s="208">
        <v>11.5113</v>
      </c>
    </row>
    <row r="2517" spans="1:13" x14ac:dyDescent="0.25">
      <c r="A2517" s="280">
        <v>45030</v>
      </c>
      <c r="B2517" s="102">
        <v>20</v>
      </c>
      <c r="C2517" s="208">
        <v>258.0274</v>
      </c>
      <c r="D2517" s="208">
        <v>42.3262</v>
      </c>
      <c r="E2517" s="208">
        <v>0.76349999999999996</v>
      </c>
      <c r="F2517" s="208">
        <v>3.2277</v>
      </c>
      <c r="G2517" s="208">
        <v>8.5581999999999994</v>
      </c>
      <c r="H2517" s="208">
        <v>47.934100000000001</v>
      </c>
      <c r="I2517" s="208">
        <v>17.155100000000001</v>
      </c>
      <c r="J2517" s="208">
        <v>98.432500000000005</v>
      </c>
      <c r="K2517" s="208">
        <v>15.921900000000001</v>
      </c>
      <c r="L2517" s="208">
        <v>12.121600000000001</v>
      </c>
      <c r="M2517" s="208">
        <v>11.586600000000001</v>
      </c>
    </row>
    <row r="2518" spans="1:13" x14ac:dyDescent="0.25">
      <c r="A2518" s="280">
        <v>45030</v>
      </c>
      <c r="B2518" s="102">
        <v>21</v>
      </c>
      <c r="C2518" s="208">
        <v>262.43380000000002</v>
      </c>
      <c r="D2518" s="208">
        <v>43.336500000000001</v>
      </c>
      <c r="E2518" s="208">
        <v>0.80630000000000002</v>
      </c>
      <c r="F2518" s="208">
        <v>3.3986999999999998</v>
      </c>
      <c r="G2518" s="208">
        <v>9.0226000000000006</v>
      </c>
      <c r="H2518" s="208">
        <v>49.03</v>
      </c>
      <c r="I2518" s="208">
        <v>17.6922</v>
      </c>
      <c r="J2518" s="208">
        <v>98.430700000000002</v>
      </c>
      <c r="K2518" s="208">
        <v>16.363299999999999</v>
      </c>
      <c r="L2518" s="208">
        <v>12.6463</v>
      </c>
      <c r="M2518" s="208">
        <v>11.7072</v>
      </c>
    </row>
    <row r="2519" spans="1:13" x14ac:dyDescent="0.25">
      <c r="A2519" s="280">
        <v>45030</v>
      </c>
      <c r="B2519" s="102">
        <v>22</v>
      </c>
      <c r="C2519" s="208">
        <v>254.02420000000001</v>
      </c>
      <c r="D2519" s="208">
        <v>42.581600000000002</v>
      </c>
      <c r="E2519" s="208">
        <v>0.76749999999999996</v>
      </c>
      <c r="F2519" s="208">
        <v>3.2149000000000001</v>
      </c>
      <c r="G2519" s="208">
        <v>8.6557999999999993</v>
      </c>
      <c r="H2519" s="208">
        <v>46.8489</v>
      </c>
      <c r="I2519" s="208">
        <v>16.942599999999999</v>
      </c>
      <c r="J2519" s="208">
        <v>95.387799999999999</v>
      </c>
      <c r="K2519" s="208">
        <v>15.739100000000001</v>
      </c>
      <c r="L2519" s="208">
        <v>12.774100000000001</v>
      </c>
      <c r="M2519" s="208">
        <v>11.1119</v>
      </c>
    </row>
    <row r="2520" spans="1:13" x14ac:dyDescent="0.25">
      <c r="A2520" s="280">
        <v>45030</v>
      </c>
      <c r="B2520" s="102">
        <v>23</v>
      </c>
      <c r="C2520" s="208">
        <v>240.67500000000001</v>
      </c>
      <c r="D2520" s="208">
        <v>40.449399999999997</v>
      </c>
      <c r="E2520" s="208">
        <v>0.72640000000000005</v>
      </c>
      <c r="F2520" s="208">
        <v>2.9590999999999998</v>
      </c>
      <c r="G2520" s="208">
        <v>7.9671000000000003</v>
      </c>
      <c r="H2520" s="208">
        <v>42.8733</v>
      </c>
      <c r="I2520" s="208">
        <v>15.670299999999999</v>
      </c>
      <c r="J2520" s="208">
        <v>90.657200000000003</v>
      </c>
      <c r="K2520" s="208">
        <v>14.8477</v>
      </c>
      <c r="L2520" s="208">
        <v>14.2346</v>
      </c>
      <c r="M2520" s="208">
        <v>10.289899999999999</v>
      </c>
    </row>
    <row r="2521" spans="1:13" x14ac:dyDescent="0.25">
      <c r="A2521" s="280">
        <v>45030</v>
      </c>
      <c r="B2521" s="102">
        <v>24</v>
      </c>
      <c r="C2521" s="208">
        <v>227.84370000000001</v>
      </c>
      <c r="D2521" s="208">
        <v>37.720700000000001</v>
      </c>
      <c r="E2521" s="208">
        <v>0.68410000000000004</v>
      </c>
      <c r="F2521" s="208">
        <v>2.7492000000000001</v>
      </c>
      <c r="G2521" s="208">
        <v>7.3704000000000001</v>
      </c>
      <c r="H2521" s="208">
        <v>39.2759</v>
      </c>
      <c r="I2521" s="208">
        <v>14.589600000000001</v>
      </c>
      <c r="J2521" s="208">
        <v>86.654700000000005</v>
      </c>
      <c r="K2521" s="208">
        <v>14.5692</v>
      </c>
      <c r="L2521" s="208">
        <v>14.557499999999999</v>
      </c>
      <c r="M2521" s="208">
        <v>9.6723999999999997</v>
      </c>
    </row>
    <row r="2522" spans="1:13" x14ac:dyDescent="0.25">
      <c r="A2522" s="280">
        <v>45031</v>
      </c>
      <c r="B2522" s="102">
        <v>1</v>
      </c>
      <c r="C2522" s="208">
        <v>215.70849999999999</v>
      </c>
      <c r="D2522" s="208">
        <v>35.152999999999999</v>
      </c>
      <c r="E2522" s="208">
        <v>0.65229999999999999</v>
      </c>
      <c r="F2522" s="208">
        <v>2.5051000000000001</v>
      </c>
      <c r="G2522" s="208">
        <v>6.8604000000000003</v>
      </c>
      <c r="H2522" s="208">
        <v>35.988300000000002</v>
      </c>
      <c r="I2522" s="208">
        <v>13.6416</v>
      </c>
      <c r="J2522" s="208">
        <v>83.1434</v>
      </c>
      <c r="K2522" s="208">
        <v>14.341200000000001</v>
      </c>
      <c r="L2522" s="208">
        <v>14.3383</v>
      </c>
      <c r="M2522" s="208">
        <v>9.0848999999999993</v>
      </c>
    </row>
    <row r="2523" spans="1:13" x14ac:dyDescent="0.25">
      <c r="A2523" s="280">
        <v>45031</v>
      </c>
      <c r="B2523" s="102">
        <v>2</v>
      </c>
      <c r="C2523" s="208">
        <v>208.9375</v>
      </c>
      <c r="D2523" s="208">
        <v>33.459899999999998</v>
      </c>
      <c r="E2523" s="208">
        <v>0.60909999999999997</v>
      </c>
      <c r="F2523" s="208">
        <v>2.3729</v>
      </c>
      <c r="G2523" s="208">
        <v>6.6412000000000004</v>
      </c>
      <c r="H2523" s="208">
        <v>34.218899999999998</v>
      </c>
      <c r="I2523" s="208">
        <v>13.0783</v>
      </c>
      <c r="J2523" s="208">
        <v>81.114999999999995</v>
      </c>
      <c r="K2523" s="208">
        <v>14.348000000000001</v>
      </c>
      <c r="L2523" s="208">
        <v>14.2529</v>
      </c>
      <c r="M2523" s="208">
        <v>8.8413000000000004</v>
      </c>
    </row>
    <row r="2524" spans="1:13" x14ac:dyDescent="0.25">
      <c r="A2524" s="280">
        <v>45031</v>
      </c>
      <c r="B2524" s="102">
        <v>3</v>
      </c>
      <c r="C2524" s="208">
        <v>204.20609999999999</v>
      </c>
      <c r="D2524" s="208">
        <v>32.140300000000003</v>
      </c>
      <c r="E2524" s="208">
        <v>0.58709999999999996</v>
      </c>
      <c r="F2524" s="208">
        <v>2.2915000000000001</v>
      </c>
      <c r="G2524" s="208">
        <v>6.5471000000000004</v>
      </c>
      <c r="H2524" s="208">
        <v>33.260800000000003</v>
      </c>
      <c r="I2524" s="208">
        <v>12.6731</v>
      </c>
      <c r="J2524" s="208">
        <v>79.600300000000004</v>
      </c>
      <c r="K2524" s="208">
        <v>14.6448</v>
      </c>
      <c r="L2524" s="208">
        <v>13.6692</v>
      </c>
      <c r="M2524" s="208">
        <v>8.7919</v>
      </c>
    </row>
    <row r="2525" spans="1:13" x14ac:dyDescent="0.25">
      <c r="A2525" s="280">
        <v>45031</v>
      </c>
      <c r="B2525" s="102">
        <v>4</v>
      </c>
      <c r="C2525" s="208">
        <v>202.11490000000001</v>
      </c>
      <c r="D2525" s="208">
        <v>31.478200000000001</v>
      </c>
      <c r="E2525" s="208">
        <v>0.59209999999999996</v>
      </c>
      <c r="F2525" s="208">
        <v>2.3003</v>
      </c>
      <c r="G2525" s="208">
        <v>6.3532999999999999</v>
      </c>
      <c r="H2525" s="208">
        <v>32.991500000000002</v>
      </c>
      <c r="I2525" s="208">
        <v>12.4437</v>
      </c>
      <c r="J2525" s="208">
        <v>78.674099999999996</v>
      </c>
      <c r="K2525" s="208">
        <v>15.0778</v>
      </c>
      <c r="L2525" s="208">
        <v>13.456799999999999</v>
      </c>
      <c r="M2525" s="208">
        <v>8.7470999999999997</v>
      </c>
    </row>
    <row r="2526" spans="1:13" x14ac:dyDescent="0.25">
      <c r="A2526" s="280">
        <v>45031</v>
      </c>
      <c r="B2526" s="102">
        <v>5</v>
      </c>
      <c r="C2526" s="208">
        <v>203.70939999999999</v>
      </c>
      <c r="D2526" s="208">
        <v>31.176300000000001</v>
      </c>
      <c r="E2526" s="208">
        <v>0.59019999999999995</v>
      </c>
      <c r="F2526" s="208">
        <v>2.3755000000000002</v>
      </c>
      <c r="G2526" s="208">
        <v>6.4211999999999998</v>
      </c>
      <c r="H2526" s="208">
        <v>33.272799999999997</v>
      </c>
      <c r="I2526" s="208">
        <v>12.534000000000001</v>
      </c>
      <c r="J2526" s="208">
        <v>78.774299999999997</v>
      </c>
      <c r="K2526" s="208">
        <v>15.6807</v>
      </c>
      <c r="L2526" s="208">
        <v>13.892799999999999</v>
      </c>
      <c r="M2526" s="208">
        <v>8.9916</v>
      </c>
    </row>
    <row r="2527" spans="1:13" x14ac:dyDescent="0.25">
      <c r="A2527" s="280">
        <v>45031</v>
      </c>
      <c r="B2527" s="102">
        <v>6</v>
      </c>
      <c r="C2527" s="208">
        <v>209.68680000000001</v>
      </c>
      <c r="D2527" s="208">
        <v>32.131900000000002</v>
      </c>
      <c r="E2527" s="208">
        <v>0.61299999999999999</v>
      </c>
      <c r="F2527" s="208">
        <v>2.4799000000000002</v>
      </c>
      <c r="G2527" s="208">
        <v>6.702</v>
      </c>
      <c r="H2527" s="208">
        <v>34.616700000000002</v>
      </c>
      <c r="I2527" s="208">
        <v>12.8726</v>
      </c>
      <c r="J2527" s="208">
        <v>80.179400000000001</v>
      </c>
      <c r="K2527" s="208">
        <v>16.372199999999999</v>
      </c>
      <c r="L2527" s="208">
        <v>14.3124</v>
      </c>
      <c r="M2527" s="208">
        <v>9.4067000000000007</v>
      </c>
    </row>
    <row r="2528" spans="1:13" x14ac:dyDescent="0.25">
      <c r="A2528" s="280">
        <v>45031</v>
      </c>
      <c r="B2528" s="102">
        <v>7</v>
      </c>
      <c r="C2528" s="208">
        <v>216.6909</v>
      </c>
      <c r="D2528" s="208">
        <v>33.381399999999999</v>
      </c>
      <c r="E2528" s="208">
        <v>0.64770000000000005</v>
      </c>
      <c r="F2528" s="208">
        <v>2.5781000000000001</v>
      </c>
      <c r="G2528" s="208">
        <v>7.1235999999999997</v>
      </c>
      <c r="H2528" s="208">
        <v>35.871600000000001</v>
      </c>
      <c r="I2528" s="208">
        <v>13.326700000000001</v>
      </c>
      <c r="J2528" s="208">
        <v>82.287400000000005</v>
      </c>
      <c r="K2528" s="208">
        <v>17.884499999999999</v>
      </c>
      <c r="L2528" s="208">
        <v>13.6061</v>
      </c>
      <c r="M2528" s="208">
        <v>9.9838000000000005</v>
      </c>
    </row>
    <row r="2529" spans="1:13" x14ac:dyDescent="0.25">
      <c r="A2529" s="280">
        <v>45031</v>
      </c>
      <c r="B2529" s="102">
        <v>8</v>
      </c>
      <c r="C2529" s="208">
        <v>219.82310000000001</v>
      </c>
      <c r="D2529" s="208">
        <v>35.295299999999997</v>
      </c>
      <c r="E2529" s="208">
        <v>0.6492</v>
      </c>
      <c r="F2529" s="208">
        <v>2.4352</v>
      </c>
      <c r="G2529" s="208">
        <v>7.4321999999999999</v>
      </c>
      <c r="H2529" s="208">
        <v>35.700899999999997</v>
      </c>
      <c r="I2529" s="208">
        <v>13.5832</v>
      </c>
      <c r="J2529" s="208">
        <v>85.193399999999997</v>
      </c>
      <c r="K2529" s="208">
        <v>17.206700000000001</v>
      </c>
      <c r="L2529" s="208">
        <v>11.8947</v>
      </c>
      <c r="M2529" s="208">
        <v>10.4323</v>
      </c>
    </row>
    <row r="2530" spans="1:13" x14ac:dyDescent="0.25">
      <c r="A2530" s="280">
        <v>45031</v>
      </c>
      <c r="B2530" s="102">
        <v>9</v>
      </c>
      <c r="C2530" s="208">
        <v>224.58189999999999</v>
      </c>
      <c r="D2530" s="208">
        <v>38.015599999999999</v>
      </c>
      <c r="E2530" s="208">
        <v>0.64419999999999999</v>
      </c>
      <c r="F2530" s="208">
        <v>2.3996</v>
      </c>
      <c r="G2530" s="208">
        <v>7.1927000000000003</v>
      </c>
      <c r="H2530" s="208">
        <v>36.014400000000002</v>
      </c>
      <c r="I2530" s="208">
        <v>14.2803</v>
      </c>
      <c r="J2530" s="208">
        <v>87.415999999999997</v>
      </c>
      <c r="K2530" s="208">
        <v>15.020200000000001</v>
      </c>
      <c r="L2530" s="208">
        <v>12.997400000000001</v>
      </c>
      <c r="M2530" s="208">
        <v>10.6015</v>
      </c>
    </row>
    <row r="2531" spans="1:13" x14ac:dyDescent="0.25">
      <c r="A2531" s="280">
        <v>45031</v>
      </c>
      <c r="B2531" s="102">
        <v>10</v>
      </c>
      <c r="C2531" s="208">
        <v>223.6112</v>
      </c>
      <c r="D2531" s="208">
        <v>38.7288</v>
      </c>
      <c r="E2531" s="208">
        <v>0.61499999999999999</v>
      </c>
      <c r="F2531" s="208">
        <v>2.2721</v>
      </c>
      <c r="G2531" s="208">
        <v>5.8167999999999997</v>
      </c>
      <c r="H2531" s="208">
        <v>35.832999999999998</v>
      </c>
      <c r="I2531" s="208">
        <v>14.813599999999999</v>
      </c>
      <c r="J2531" s="208">
        <v>88.028499999999994</v>
      </c>
      <c r="K2531" s="208">
        <v>13.8796</v>
      </c>
      <c r="L2531" s="208">
        <v>13.1395</v>
      </c>
      <c r="M2531" s="208">
        <v>10.484299999999999</v>
      </c>
    </row>
    <row r="2532" spans="1:13" x14ac:dyDescent="0.25">
      <c r="A2532" s="280">
        <v>45031</v>
      </c>
      <c r="B2532" s="102">
        <v>11</v>
      </c>
      <c r="C2532" s="208">
        <v>215.92230000000001</v>
      </c>
      <c r="D2532" s="208">
        <v>37.5702</v>
      </c>
      <c r="E2532" s="208">
        <v>0.65380000000000005</v>
      </c>
      <c r="F2532" s="208">
        <v>2.2534999999999998</v>
      </c>
      <c r="G2532" s="208">
        <v>4.8780000000000001</v>
      </c>
      <c r="H2532" s="208">
        <v>35.316000000000003</v>
      </c>
      <c r="I2532" s="208">
        <v>14.712400000000001</v>
      </c>
      <c r="J2532" s="208">
        <v>84.766099999999994</v>
      </c>
      <c r="K2532" s="208">
        <v>12.654400000000001</v>
      </c>
      <c r="L2532" s="208">
        <v>12.886200000000001</v>
      </c>
      <c r="M2532" s="208">
        <v>10.2317</v>
      </c>
    </row>
    <row r="2533" spans="1:13" x14ac:dyDescent="0.25">
      <c r="A2533" s="280">
        <v>45031</v>
      </c>
      <c r="B2533" s="102">
        <v>12</v>
      </c>
      <c r="C2533" s="208">
        <v>208.88210000000001</v>
      </c>
      <c r="D2533" s="208">
        <v>36.2806</v>
      </c>
      <c r="E2533" s="208">
        <v>0.65720000000000001</v>
      </c>
      <c r="F2533" s="208">
        <v>2.1236999999999999</v>
      </c>
      <c r="G2533" s="208">
        <v>3.9123000000000001</v>
      </c>
      <c r="H2533" s="208">
        <v>34.4724</v>
      </c>
      <c r="I2533" s="208">
        <v>14.3591</v>
      </c>
      <c r="J2533" s="208">
        <v>82.674499999999995</v>
      </c>
      <c r="K2533" s="208">
        <v>11.9306</v>
      </c>
      <c r="L2533" s="208">
        <v>12.566800000000001</v>
      </c>
      <c r="M2533" s="208">
        <v>9.9048999999999996</v>
      </c>
    </row>
    <row r="2534" spans="1:13" x14ac:dyDescent="0.25">
      <c r="A2534" s="280">
        <v>45031</v>
      </c>
      <c r="B2534" s="102">
        <v>13</v>
      </c>
      <c r="C2534" s="208">
        <v>204.1011</v>
      </c>
      <c r="D2534" s="208">
        <v>34.895400000000002</v>
      </c>
      <c r="E2534" s="208">
        <v>0.66569999999999996</v>
      </c>
      <c r="F2534" s="208">
        <v>2.0484</v>
      </c>
      <c r="G2534" s="208">
        <v>3.484</v>
      </c>
      <c r="H2534" s="208">
        <v>33.838900000000002</v>
      </c>
      <c r="I2534" s="208">
        <v>14.3835</v>
      </c>
      <c r="J2534" s="208">
        <v>81.915899999999993</v>
      </c>
      <c r="K2534" s="208">
        <v>11.151300000000001</v>
      </c>
      <c r="L2534" s="208">
        <v>11.941700000000001</v>
      </c>
      <c r="M2534" s="208">
        <v>9.7763000000000009</v>
      </c>
    </row>
    <row r="2535" spans="1:13" x14ac:dyDescent="0.25">
      <c r="A2535" s="280">
        <v>45031</v>
      </c>
      <c r="B2535" s="102">
        <v>14</v>
      </c>
      <c r="C2535" s="208">
        <v>202.34049999999999</v>
      </c>
      <c r="D2535" s="208">
        <v>34.198799999999999</v>
      </c>
      <c r="E2535" s="208">
        <v>0.62529999999999997</v>
      </c>
      <c r="F2535" s="208">
        <v>2.0352999999999999</v>
      </c>
      <c r="G2535" s="208">
        <v>3.3315000000000001</v>
      </c>
      <c r="H2535" s="208">
        <v>33.534399999999998</v>
      </c>
      <c r="I2535" s="208">
        <v>14.197900000000001</v>
      </c>
      <c r="J2535" s="208">
        <v>81.799499999999995</v>
      </c>
      <c r="K2535" s="208">
        <v>10.636900000000001</v>
      </c>
      <c r="L2535" s="208">
        <v>12.179500000000001</v>
      </c>
      <c r="M2535" s="208">
        <v>9.8013999999999992</v>
      </c>
    </row>
    <row r="2536" spans="1:13" x14ac:dyDescent="0.25">
      <c r="A2536" s="280">
        <v>45031</v>
      </c>
      <c r="B2536" s="102">
        <v>15</v>
      </c>
      <c r="C2536" s="208">
        <v>201.18350000000001</v>
      </c>
      <c r="D2536" s="208">
        <v>33.4773</v>
      </c>
      <c r="E2536" s="208">
        <v>0.65769999999999995</v>
      </c>
      <c r="F2536" s="208">
        <v>2.1031</v>
      </c>
      <c r="G2536" s="208">
        <v>3.29</v>
      </c>
      <c r="H2536" s="208">
        <v>33.923699999999997</v>
      </c>
      <c r="I2536" s="208">
        <v>14.1744</v>
      </c>
      <c r="J2536" s="208">
        <v>81.173400000000001</v>
      </c>
      <c r="K2536" s="208">
        <v>10.4709</v>
      </c>
      <c r="L2536" s="208">
        <v>12.149900000000001</v>
      </c>
      <c r="M2536" s="208">
        <v>9.7630999999999997</v>
      </c>
    </row>
    <row r="2537" spans="1:13" x14ac:dyDescent="0.25">
      <c r="A2537" s="280">
        <v>45031</v>
      </c>
      <c r="B2537" s="102">
        <v>16</v>
      </c>
      <c r="C2537" s="208">
        <v>205.30709999999999</v>
      </c>
      <c r="D2537" s="208">
        <v>33.895400000000002</v>
      </c>
      <c r="E2537" s="208">
        <v>0.70889999999999997</v>
      </c>
      <c r="F2537" s="208">
        <v>2.1318000000000001</v>
      </c>
      <c r="G2537" s="208">
        <v>3.8494000000000002</v>
      </c>
      <c r="H2537" s="208">
        <v>34.697699999999998</v>
      </c>
      <c r="I2537" s="208">
        <v>14.2529</v>
      </c>
      <c r="J2537" s="208">
        <v>83.031000000000006</v>
      </c>
      <c r="K2537" s="208">
        <v>10.796099999999999</v>
      </c>
      <c r="L2537" s="208">
        <v>12.1213</v>
      </c>
      <c r="M2537" s="208">
        <v>9.8225999999999996</v>
      </c>
    </row>
    <row r="2538" spans="1:13" x14ac:dyDescent="0.25">
      <c r="A2538" s="280">
        <v>45031</v>
      </c>
      <c r="B2538" s="102">
        <v>17</v>
      </c>
      <c r="C2538" s="208">
        <v>211.2037</v>
      </c>
      <c r="D2538" s="208">
        <v>35.064799999999998</v>
      </c>
      <c r="E2538" s="208">
        <v>0.73250000000000004</v>
      </c>
      <c r="F2538" s="208">
        <v>2.0602</v>
      </c>
      <c r="G2538" s="208">
        <v>4.7549999999999999</v>
      </c>
      <c r="H2538" s="208">
        <v>36.207900000000002</v>
      </c>
      <c r="I2538" s="208">
        <v>14.5192</v>
      </c>
      <c r="J2538" s="208">
        <v>85.057000000000002</v>
      </c>
      <c r="K2538" s="208">
        <v>10.5892</v>
      </c>
      <c r="L2538" s="208">
        <v>11.966799999999999</v>
      </c>
      <c r="M2538" s="208">
        <v>10.251099999999999</v>
      </c>
    </row>
    <row r="2539" spans="1:13" x14ac:dyDescent="0.25">
      <c r="A2539" s="280">
        <v>45031</v>
      </c>
      <c r="B2539" s="102">
        <v>18</v>
      </c>
      <c r="C2539" s="208">
        <v>222.50729999999999</v>
      </c>
      <c r="D2539" s="208">
        <v>37.424799999999998</v>
      </c>
      <c r="E2539" s="208">
        <v>0.81189999999999996</v>
      </c>
      <c r="F2539" s="208">
        <v>2.2319</v>
      </c>
      <c r="G2539" s="208">
        <v>6.0594000000000001</v>
      </c>
      <c r="H2539" s="208">
        <v>38.793300000000002</v>
      </c>
      <c r="I2539" s="208">
        <v>15.078200000000001</v>
      </c>
      <c r="J2539" s="208">
        <v>88.556700000000006</v>
      </c>
      <c r="K2539" s="208">
        <v>11.1783</v>
      </c>
      <c r="L2539" s="208">
        <v>11.877000000000001</v>
      </c>
      <c r="M2539" s="208">
        <v>10.495799999999999</v>
      </c>
    </row>
    <row r="2540" spans="1:13" x14ac:dyDescent="0.25">
      <c r="A2540" s="280">
        <v>45031</v>
      </c>
      <c r="B2540" s="102">
        <v>19</v>
      </c>
      <c r="C2540" s="208">
        <v>235.7698</v>
      </c>
      <c r="D2540" s="208">
        <v>39.7821</v>
      </c>
      <c r="E2540" s="208">
        <v>0.82709999999999995</v>
      </c>
      <c r="F2540" s="208">
        <v>2.7892000000000001</v>
      </c>
      <c r="G2540" s="208">
        <v>7.4804000000000004</v>
      </c>
      <c r="H2540" s="208">
        <v>40.717100000000002</v>
      </c>
      <c r="I2540" s="208">
        <v>15.4878</v>
      </c>
      <c r="J2540" s="208">
        <v>91.409599999999998</v>
      </c>
      <c r="K2540" s="208">
        <v>13.617000000000001</v>
      </c>
      <c r="L2540" s="208">
        <v>13.109</v>
      </c>
      <c r="M2540" s="208">
        <v>10.5505</v>
      </c>
    </row>
    <row r="2541" spans="1:13" x14ac:dyDescent="0.25">
      <c r="A2541" s="280">
        <v>45031</v>
      </c>
      <c r="B2541" s="102">
        <v>20</v>
      </c>
      <c r="C2541" s="208">
        <v>246.09630000000001</v>
      </c>
      <c r="D2541" s="208">
        <v>41.2864</v>
      </c>
      <c r="E2541" s="208">
        <v>0.84830000000000005</v>
      </c>
      <c r="F2541" s="208">
        <v>3.194</v>
      </c>
      <c r="G2541" s="208">
        <v>8.3480000000000008</v>
      </c>
      <c r="H2541" s="208">
        <v>42.232999999999997</v>
      </c>
      <c r="I2541" s="208">
        <v>16.625</v>
      </c>
      <c r="J2541" s="208">
        <v>92.949399999999997</v>
      </c>
      <c r="K2541" s="208">
        <v>15.153</v>
      </c>
      <c r="L2541" s="208">
        <v>14.846299999999999</v>
      </c>
      <c r="M2541" s="208">
        <v>10.6129</v>
      </c>
    </row>
    <row r="2542" spans="1:13" x14ac:dyDescent="0.25">
      <c r="A2542" s="280">
        <v>45031</v>
      </c>
      <c r="B2542" s="102">
        <v>21</v>
      </c>
      <c r="C2542" s="208">
        <v>252.92060000000001</v>
      </c>
      <c r="D2542" s="208">
        <v>42.5595</v>
      </c>
      <c r="E2542" s="208">
        <v>0.89859999999999995</v>
      </c>
      <c r="F2542" s="208">
        <v>3.3058000000000001</v>
      </c>
      <c r="G2542" s="208">
        <v>8.5882000000000005</v>
      </c>
      <c r="H2542" s="208">
        <v>43.065800000000003</v>
      </c>
      <c r="I2542" s="208">
        <v>17.243500000000001</v>
      </c>
      <c r="J2542" s="208">
        <v>94.137900000000002</v>
      </c>
      <c r="K2542" s="208">
        <v>15.7403</v>
      </c>
      <c r="L2542" s="208">
        <v>16.5793</v>
      </c>
      <c r="M2542" s="208">
        <v>10.8017</v>
      </c>
    </row>
    <row r="2543" spans="1:13" x14ac:dyDescent="0.25">
      <c r="A2543" s="280">
        <v>45031</v>
      </c>
      <c r="B2543" s="102">
        <v>22</v>
      </c>
      <c r="C2543" s="208">
        <v>247.44309999999999</v>
      </c>
      <c r="D2543" s="208">
        <v>42.0929</v>
      </c>
      <c r="E2543" s="208">
        <v>0.86950000000000005</v>
      </c>
      <c r="F2543" s="208">
        <v>3.1547000000000001</v>
      </c>
      <c r="G2543" s="208">
        <v>8.4196000000000009</v>
      </c>
      <c r="H2543" s="208">
        <v>41.4285</v>
      </c>
      <c r="I2543" s="208">
        <v>16.588200000000001</v>
      </c>
      <c r="J2543" s="208">
        <v>92.959199999999996</v>
      </c>
      <c r="K2543" s="208">
        <v>15.1166</v>
      </c>
      <c r="L2543" s="208">
        <v>16.520800000000001</v>
      </c>
      <c r="M2543" s="208">
        <v>10.293100000000001</v>
      </c>
    </row>
    <row r="2544" spans="1:13" x14ac:dyDescent="0.25">
      <c r="A2544" s="280">
        <v>45031</v>
      </c>
      <c r="B2544" s="102">
        <v>23</v>
      </c>
      <c r="C2544" s="208">
        <v>233.66640000000001</v>
      </c>
      <c r="D2544" s="208">
        <v>39.592500000000001</v>
      </c>
      <c r="E2544" s="208">
        <v>0.79320000000000002</v>
      </c>
      <c r="F2544" s="208">
        <v>2.9796</v>
      </c>
      <c r="G2544" s="208">
        <v>7.7724000000000002</v>
      </c>
      <c r="H2544" s="208">
        <v>38.2014</v>
      </c>
      <c r="I2544" s="208">
        <v>15.440799999999999</v>
      </c>
      <c r="J2544" s="208">
        <v>88.8934</v>
      </c>
      <c r="K2544" s="208">
        <v>14.1557</v>
      </c>
      <c r="L2544" s="208">
        <v>16.211300000000001</v>
      </c>
      <c r="M2544" s="208">
        <v>9.6260999999999992</v>
      </c>
    </row>
    <row r="2545" spans="1:13" x14ac:dyDescent="0.25">
      <c r="A2545" s="280">
        <v>45031</v>
      </c>
      <c r="B2545" s="102">
        <v>24</v>
      </c>
      <c r="C2545" s="208">
        <v>221.36269999999999</v>
      </c>
      <c r="D2545" s="208">
        <v>37.187100000000001</v>
      </c>
      <c r="E2545" s="208">
        <v>0.73780000000000001</v>
      </c>
      <c r="F2545" s="208">
        <v>2.7294</v>
      </c>
      <c r="G2545" s="208">
        <v>7.1536</v>
      </c>
      <c r="H2545" s="208">
        <v>35.135199999999998</v>
      </c>
      <c r="I2545" s="208">
        <v>14.385999999999999</v>
      </c>
      <c r="J2545" s="208">
        <v>85.1173</v>
      </c>
      <c r="K2545" s="208">
        <v>13.3522</v>
      </c>
      <c r="L2545" s="208">
        <v>16.553599999999999</v>
      </c>
      <c r="M2545" s="208">
        <v>9.0105000000000004</v>
      </c>
    </row>
    <row r="2546" spans="1:13" x14ac:dyDescent="0.25">
      <c r="A2546" s="280">
        <v>45032</v>
      </c>
      <c r="B2546" s="102">
        <v>1</v>
      </c>
      <c r="C2546" s="208">
        <v>210.989</v>
      </c>
      <c r="D2546" s="208">
        <v>34.720799999999997</v>
      </c>
      <c r="E2546" s="208">
        <v>0.69269999999999998</v>
      </c>
      <c r="F2546" s="208">
        <v>2.5238</v>
      </c>
      <c r="G2546" s="208">
        <v>6.7420999999999998</v>
      </c>
      <c r="H2546" s="208">
        <v>32.951300000000003</v>
      </c>
      <c r="I2546" s="208">
        <v>13.519500000000001</v>
      </c>
      <c r="J2546" s="208">
        <v>82.296000000000006</v>
      </c>
      <c r="K2546" s="208">
        <v>13.029500000000001</v>
      </c>
      <c r="L2546" s="208">
        <v>15.944000000000001</v>
      </c>
      <c r="M2546" s="208">
        <v>8.5693000000000001</v>
      </c>
    </row>
    <row r="2547" spans="1:13" x14ac:dyDescent="0.25">
      <c r="A2547" s="280">
        <v>45032</v>
      </c>
      <c r="B2547" s="102">
        <v>2</v>
      </c>
      <c r="C2547" s="208">
        <v>204.33619999999999</v>
      </c>
      <c r="D2547" s="208">
        <v>32.914499999999997</v>
      </c>
      <c r="E2547" s="208">
        <v>0.66320000000000001</v>
      </c>
      <c r="F2547" s="208">
        <v>2.3955000000000002</v>
      </c>
      <c r="G2547" s="208">
        <v>6.4165000000000001</v>
      </c>
      <c r="H2547" s="208">
        <v>31.5929</v>
      </c>
      <c r="I2547" s="208">
        <v>12.863300000000001</v>
      </c>
      <c r="J2547" s="208">
        <v>80.043800000000005</v>
      </c>
      <c r="K2547" s="208">
        <v>13.1957</v>
      </c>
      <c r="L2547" s="208">
        <v>15.9465</v>
      </c>
      <c r="M2547" s="208">
        <v>8.3042999999999996</v>
      </c>
    </row>
    <row r="2548" spans="1:13" x14ac:dyDescent="0.25">
      <c r="A2548" s="280">
        <v>45032</v>
      </c>
      <c r="B2548" s="102">
        <v>3</v>
      </c>
      <c r="C2548" s="208">
        <v>200.8167</v>
      </c>
      <c r="D2548" s="208">
        <v>31.707100000000001</v>
      </c>
      <c r="E2548" s="208">
        <v>0.64959999999999996</v>
      </c>
      <c r="F2548" s="208">
        <v>2.3311999999999999</v>
      </c>
      <c r="G2548" s="208">
        <v>6.3924000000000003</v>
      </c>
      <c r="H2548" s="208">
        <v>30.772099999999998</v>
      </c>
      <c r="I2548" s="208">
        <v>12.4719</v>
      </c>
      <c r="J2548" s="208">
        <v>78.759799999999998</v>
      </c>
      <c r="K2548" s="208">
        <v>13.6114</v>
      </c>
      <c r="L2548" s="208">
        <v>15.8688</v>
      </c>
      <c r="M2548" s="208">
        <v>8.2523999999999997</v>
      </c>
    </row>
    <row r="2549" spans="1:13" x14ac:dyDescent="0.25">
      <c r="A2549" s="280">
        <v>45032</v>
      </c>
      <c r="B2549" s="102">
        <v>4</v>
      </c>
      <c r="C2549" s="208">
        <v>198.22630000000001</v>
      </c>
      <c r="D2549" s="208">
        <v>31.218299999999999</v>
      </c>
      <c r="E2549" s="208">
        <v>0.64439999999999997</v>
      </c>
      <c r="F2549" s="208">
        <v>2.3041</v>
      </c>
      <c r="G2549" s="208">
        <v>6.4461000000000004</v>
      </c>
      <c r="H2549" s="208">
        <v>30.4177</v>
      </c>
      <c r="I2549" s="208">
        <v>12.280900000000001</v>
      </c>
      <c r="J2549" s="208">
        <v>78.018299999999996</v>
      </c>
      <c r="K2549" s="208">
        <v>13.9823</v>
      </c>
      <c r="L2549" s="208">
        <v>14.6671</v>
      </c>
      <c r="M2549" s="208">
        <v>8.2470999999999997</v>
      </c>
    </row>
    <row r="2550" spans="1:13" x14ac:dyDescent="0.25">
      <c r="A2550" s="280">
        <v>45032</v>
      </c>
      <c r="B2550" s="102">
        <v>5</v>
      </c>
      <c r="C2550" s="208">
        <v>198.9932</v>
      </c>
      <c r="D2550" s="208">
        <v>31.467099999999999</v>
      </c>
      <c r="E2550" s="208">
        <v>0.64729999999999999</v>
      </c>
      <c r="F2550" s="208">
        <v>2.3616999999999999</v>
      </c>
      <c r="G2550" s="208">
        <v>6.6188000000000002</v>
      </c>
      <c r="H2550" s="208">
        <v>30.639099999999999</v>
      </c>
      <c r="I2550" s="208">
        <v>12.2799</v>
      </c>
      <c r="J2550" s="208">
        <v>78.054699999999997</v>
      </c>
      <c r="K2550" s="208">
        <v>14.7601</v>
      </c>
      <c r="L2550" s="208">
        <v>13.677099999999999</v>
      </c>
      <c r="M2550" s="208">
        <v>8.4873999999999992</v>
      </c>
    </row>
    <row r="2551" spans="1:13" x14ac:dyDescent="0.25">
      <c r="A2551" s="280">
        <v>45032</v>
      </c>
      <c r="B2551" s="102">
        <v>6</v>
      </c>
      <c r="C2551" s="208">
        <v>202.423</v>
      </c>
      <c r="D2551" s="208">
        <v>31.9436</v>
      </c>
      <c r="E2551" s="208">
        <v>0.6623</v>
      </c>
      <c r="F2551" s="208">
        <v>2.4445999999999999</v>
      </c>
      <c r="G2551" s="208">
        <v>6.7488000000000001</v>
      </c>
      <c r="H2551" s="208">
        <v>31.355499999999999</v>
      </c>
      <c r="I2551" s="208">
        <v>12.594200000000001</v>
      </c>
      <c r="J2551" s="208">
        <v>79.132499999999993</v>
      </c>
      <c r="K2551" s="208">
        <v>15.48</v>
      </c>
      <c r="L2551" s="208">
        <v>13.1175</v>
      </c>
      <c r="M2551" s="208">
        <v>8.9440000000000008</v>
      </c>
    </row>
    <row r="2552" spans="1:13" x14ac:dyDescent="0.25">
      <c r="A2552" s="280">
        <v>45032</v>
      </c>
      <c r="B2552" s="102">
        <v>7</v>
      </c>
      <c r="C2552" s="208">
        <v>208.46469999999999</v>
      </c>
      <c r="D2552" s="208">
        <v>33.516800000000003</v>
      </c>
      <c r="E2552" s="208">
        <v>0.67910000000000004</v>
      </c>
      <c r="F2552" s="208">
        <v>2.5074999999999998</v>
      </c>
      <c r="G2552" s="208">
        <v>7.1791999999999998</v>
      </c>
      <c r="H2552" s="208">
        <v>31.614899999999999</v>
      </c>
      <c r="I2552" s="208">
        <v>12.992000000000001</v>
      </c>
      <c r="J2552" s="208">
        <v>81.133799999999994</v>
      </c>
      <c r="K2552" s="208">
        <v>16.6005</v>
      </c>
      <c r="L2552" s="208">
        <v>12.7273</v>
      </c>
      <c r="M2552" s="208">
        <v>9.5136000000000003</v>
      </c>
    </row>
    <row r="2553" spans="1:13" x14ac:dyDescent="0.25">
      <c r="A2553" s="280">
        <v>45032</v>
      </c>
      <c r="B2553" s="102">
        <v>8</v>
      </c>
      <c r="C2553" s="208">
        <v>212.47389999999999</v>
      </c>
      <c r="D2553" s="208">
        <v>35.648600000000002</v>
      </c>
      <c r="E2553" s="208">
        <v>0.70469999999999999</v>
      </c>
      <c r="F2553" s="208">
        <v>2.2818999999999998</v>
      </c>
      <c r="G2553" s="208">
        <v>7.4344000000000001</v>
      </c>
      <c r="H2553" s="208">
        <v>32.2727</v>
      </c>
      <c r="I2553" s="208">
        <v>13.394299999999999</v>
      </c>
      <c r="J2553" s="208">
        <v>83</v>
      </c>
      <c r="K2553" s="208">
        <v>16.005400000000002</v>
      </c>
      <c r="L2553" s="208">
        <v>11.698499999999999</v>
      </c>
      <c r="M2553" s="208">
        <v>10.0334</v>
      </c>
    </row>
    <row r="2554" spans="1:13" x14ac:dyDescent="0.25">
      <c r="A2554" s="280">
        <v>45032</v>
      </c>
      <c r="B2554" s="102">
        <v>9</v>
      </c>
      <c r="C2554" s="208">
        <v>216.56139999999999</v>
      </c>
      <c r="D2554" s="208">
        <v>36.375</v>
      </c>
      <c r="E2554" s="208">
        <v>0.70530000000000004</v>
      </c>
      <c r="F2554" s="208">
        <v>2.2349000000000001</v>
      </c>
      <c r="G2554" s="208">
        <v>6.9362000000000004</v>
      </c>
      <c r="H2554" s="208">
        <v>33.372900000000001</v>
      </c>
      <c r="I2554" s="208">
        <v>14.167899999999999</v>
      </c>
      <c r="J2554" s="208">
        <v>85.120400000000004</v>
      </c>
      <c r="K2554" s="208">
        <v>14.6501</v>
      </c>
      <c r="L2554" s="208">
        <v>12.4472</v>
      </c>
      <c r="M2554" s="208">
        <v>10.551500000000001</v>
      </c>
    </row>
    <row r="2555" spans="1:13" x14ac:dyDescent="0.25">
      <c r="A2555" s="280">
        <v>45032</v>
      </c>
      <c r="B2555" s="102">
        <v>10</v>
      </c>
      <c r="C2555" s="208">
        <v>214.02719999999999</v>
      </c>
      <c r="D2555" s="208">
        <v>36.238199999999999</v>
      </c>
      <c r="E2555" s="208">
        <v>0.69889999999999997</v>
      </c>
      <c r="F2555" s="208">
        <v>2.2370999999999999</v>
      </c>
      <c r="G2555" s="208">
        <v>5.3559000000000001</v>
      </c>
      <c r="H2555" s="208">
        <v>33.491500000000002</v>
      </c>
      <c r="I2555" s="208">
        <v>15.020300000000001</v>
      </c>
      <c r="J2555" s="208">
        <v>83.375200000000007</v>
      </c>
      <c r="K2555" s="208">
        <v>13.9885</v>
      </c>
      <c r="L2555" s="208">
        <v>13.149100000000001</v>
      </c>
      <c r="M2555" s="208">
        <v>10.4725</v>
      </c>
    </row>
    <row r="2556" spans="1:13" x14ac:dyDescent="0.25">
      <c r="A2556" s="280">
        <v>45032</v>
      </c>
      <c r="B2556" s="102">
        <v>11</v>
      </c>
      <c r="C2556" s="208">
        <v>210.87790000000001</v>
      </c>
      <c r="D2556" s="208">
        <v>36.128999999999998</v>
      </c>
      <c r="E2556" s="208">
        <v>0.70040000000000002</v>
      </c>
      <c r="F2556" s="208">
        <v>2.1775000000000002</v>
      </c>
      <c r="G2556" s="208">
        <v>4.2699999999999996</v>
      </c>
      <c r="H2556" s="208">
        <v>33.131500000000003</v>
      </c>
      <c r="I2556" s="208">
        <v>15.325900000000001</v>
      </c>
      <c r="J2556" s="208">
        <v>83.195700000000002</v>
      </c>
      <c r="K2556" s="208">
        <v>12.851599999999999</v>
      </c>
      <c r="L2556" s="208">
        <v>13.1046</v>
      </c>
      <c r="M2556" s="208">
        <v>9.9916999999999998</v>
      </c>
    </row>
    <row r="2557" spans="1:13" x14ac:dyDescent="0.25">
      <c r="A2557" s="280">
        <v>45032</v>
      </c>
      <c r="B2557" s="102">
        <v>12</v>
      </c>
      <c r="C2557" s="208">
        <v>207.316</v>
      </c>
      <c r="D2557" s="208">
        <v>35.586199999999998</v>
      </c>
      <c r="E2557" s="208">
        <v>0.68979999999999997</v>
      </c>
      <c r="F2557" s="208">
        <v>2.1231</v>
      </c>
      <c r="G2557" s="208">
        <v>3.6640999999999999</v>
      </c>
      <c r="H2557" s="208">
        <v>32.941699999999997</v>
      </c>
      <c r="I2557" s="208">
        <v>15.428699999999999</v>
      </c>
      <c r="J2557" s="208">
        <v>82.0017</v>
      </c>
      <c r="K2557" s="208">
        <v>11.9879</v>
      </c>
      <c r="L2557" s="208">
        <v>13.0806</v>
      </c>
      <c r="M2557" s="208">
        <v>9.8122000000000007</v>
      </c>
    </row>
    <row r="2558" spans="1:13" x14ac:dyDescent="0.25">
      <c r="A2558" s="280">
        <v>45032</v>
      </c>
      <c r="B2558" s="102">
        <v>13</v>
      </c>
      <c r="C2558" s="208">
        <v>203.87280000000001</v>
      </c>
      <c r="D2558" s="208">
        <v>35.237400000000001</v>
      </c>
      <c r="E2558" s="208">
        <v>0.66390000000000005</v>
      </c>
      <c r="F2558" s="208">
        <v>2.0827</v>
      </c>
      <c r="G2558" s="208">
        <v>3.2423000000000002</v>
      </c>
      <c r="H2558" s="208">
        <v>32.209600000000002</v>
      </c>
      <c r="I2558" s="208">
        <v>15.2798</v>
      </c>
      <c r="J2558" s="208">
        <v>81.629300000000001</v>
      </c>
      <c r="K2558" s="208">
        <v>11.283799999999999</v>
      </c>
      <c r="L2558" s="208">
        <v>12.5259</v>
      </c>
      <c r="M2558" s="208">
        <v>9.7180999999999997</v>
      </c>
    </row>
    <row r="2559" spans="1:13" x14ac:dyDescent="0.25">
      <c r="A2559" s="280">
        <v>45032</v>
      </c>
      <c r="B2559" s="102">
        <v>14</v>
      </c>
      <c r="C2559" s="208">
        <v>203.1052</v>
      </c>
      <c r="D2559" s="208">
        <v>34.917999999999999</v>
      </c>
      <c r="E2559" s="208">
        <v>0.66359999999999997</v>
      </c>
      <c r="F2559" s="208">
        <v>2.0350000000000001</v>
      </c>
      <c r="G2559" s="208">
        <v>3.1547000000000001</v>
      </c>
      <c r="H2559" s="208">
        <v>31.663</v>
      </c>
      <c r="I2559" s="208">
        <v>15.3162</v>
      </c>
      <c r="J2559" s="208">
        <v>81.641099999999994</v>
      </c>
      <c r="K2559" s="208">
        <v>10.901199999999999</v>
      </c>
      <c r="L2559" s="208">
        <v>13.2959</v>
      </c>
      <c r="M2559" s="208">
        <v>9.5165000000000006</v>
      </c>
    </row>
    <row r="2560" spans="1:13" x14ac:dyDescent="0.25">
      <c r="A2560" s="280">
        <v>45032</v>
      </c>
      <c r="B2560" s="102">
        <v>15</v>
      </c>
      <c r="C2560" s="208">
        <v>203.04079999999999</v>
      </c>
      <c r="D2560" s="208">
        <v>34.903199999999998</v>
      </c>
      <c r="E2560" s="208">
        <v>0.68789999999999996</v>
      </c>
      <c r="F2560" s="208">
        <v>2.1657999999999999</v>
      </c>
      <c r="G2560" s="208">
        <v>3.3233999999999999</v>
      </c>
      <c r="H2560" s="208">
        <v>31.603000000000002</v>
      </c>
      <c r="I2560" s="208">
        <v>15.066700000000001</v>
      </c>
      <c r="J2560" s="208">
        <v>81.885099999999994</v>
      </c>
      <c r="K2560" s="208">
        <v>10.5648</v>
      </c>
      <c r="L2560" s="208">
        <v>13.3247</v>
      </c>
      <c r="M2560" s="208">
        <v>9.5161999999999995</v>
      </c>
    </row>
    <row r="2561" spans="1:13" x14ac:dyDescent="0.25">
      <c r="A2561" s="280">
        <v>45032</v>
      </c>
      <c r="B2561" s="102">
        <v>16</v>
      </c>
      <c r="C2561" s="208">
        <v>205.6173</v>
      </c>
      <c r="D2561" s="208">
        <v>34.951799999999999</v>
      </c>
      <c r="E2561" s="208">
        <v>0.72209999999999996</v>
      </c>
      <c r="F2561" s="208">
        <v>2.2568999999999999</v>
      </c>
      <c r="G2561" s="208">
        <v>3.8060999999999998</v>
      </c>
      <c r="H2561" s="208">
        <v>32.744999999999997</v>
      </c>
      <c r="I2561" s="208">
        <v>14.770300000000001</v>
      </c>
      <c r="J2561" s="208">
        <v>82.832499999999996</v>
      </c>
      <c r="K2561" s="208">
        <v>10.695399999999999</v>
      </c>
      <c r="L2561" s="208">
        <v>13.3744</v>
      </c>
      <c r="M2561" s="208">
        <v>9.4627999999999997</v>
      </c>
    </row>
    <row r="2562" spans="1:13" x14ac:dyDescent="0.25">
      <c r="A2562" s="280">
        <v>45032</v>
      </c>
      <c r="B2562" s="102">
        <v>17</v>
      </c>
      <c r="C2562" s="208">
        <v>214.48859999999999</v>
      </c>
      <c r="D2562" s="208">
        <v>36.396299999999997</v>
      </c>
      <c r="E2562" s="208">
        <v>0.75980000000000003</v>
      </c>
      <c r="F2562" s="208">
        <v>2.4251</v>
      </c>
      <c r="G2562" s="208">
        <v>4.8491999999999997</v>
      </c>
      <c r="H2562" s="208">
        <v>34.731000000000002</v>
      </c>
      <c r="I2562" s="208">
        <v>14.9133</v>
      </c>
      <c r="J2562" s="208">
        <v>85.812200000000004</v>
      </c>
      <c r="K2562" s="208">
        <v>11.190899999999999</v>
      </c>
      <c r="L2562" s="208">
        <v>13.700200000000001</v>
      </c>
      <c r="M2562" s="208">
        <v>9.7105999999999995</v>
      </c>
    </row>
    <row r="2563" spans="1:13" x14ac:dyDescent="0.25">
      <c r="A2563" s="280">
        <v>45032</v>
      </c>
      <c r="B2563" s="102">
        <v>18</v>
      </c>
      <c r="C2563" s="208">
        <v>227.41069999999999</v>
      </c>
      <c r="D2563" s="208">
        <v>39.2684</v>
      </c>
      <c r="E2563" s="208">
        <v>0.86539999999999995</v>
      </c>
      <c r="F2563" s="208">
        <v>2.5874000000000001</v>
      </c>
      <c r="G2563" s="208">
        <v>6.2560000000000002</v>
      </c>
      <c r="H2563" s="208">
        <v>37.613100000000003</v>
      </c>
      <c r="I2563" s="208">
        <v>15.4115</v>
      </c>
      <c r="J2563" s="208">
        <v>89.309399999999997</v>
      </c>
      <c r="K2563" s="208">
        <v>12.0467</v>
      </c>
      <c r="L2563" s="208">
        <v>13.824400000000001</v>
      </c>
      <c r="M2563" s="208">
        <v>10.228400000000001</v>
      </c>
    </row>
    <row r="2564" spans="1:13" x14ac:dyDescent="0.25">
      <c r="A2564" s="280">
        <v>45032</v>
      </c>
      <c r="B2564" s="102">
        <v>19</v>
      </c>
      <c r="C2564" s="208">
        <v>240.51</v>
      </c>
      <c r="D2564" s="208">
        <v>41.755800000000001</v>
      </c>
      <c r="E2564" s="208">
        <v>0.93159999999999998</v>
      </c>
      <c r="F2564" s="208">
        <v>3.0133000000000001</v>
      </c>
      <c r="G2564" s="208">
        <v>7.3742000000000001</v>
      </c>
      <c r="H2564" s="208">
        <v>40.064700000000002</v>
      </c>
      <c r="I2564" s="208">
        <v>15.9703</v>
      </c>
      <c r="J2564" s="208">
        <v>92.038300000000007</v>
      </c>
      <c r="K2564" s="208">
        <v>14.4224</v>
      </c>
      <c r="L2564" s="208">
        <v>14.336</v>
      </c>
      <c r="M2564" s="208">
        <v>10.603400000000001</v>
      </c>
    </row>
    <row r="2565" spans="1:13" x14ac:dyDescent="0.25">
      <c r="A2565" s="280">
        <v>45032</v>
      </c>
      <c r="B2565" s="102">
        <v>20</v>
      </c>
      <c r="C2565" s="208">
        <v>251.71600000000001</v>
      </c>
      <c r="D2565" s="208">
        <v>43.564300000000003</v>
      </c>
      <c r="E2565" s="208">
        <v>0.94430000000000003</v>
      </c>
      <c r="F2565" s="208">
        <v>3.3727999999999998</v>
      </c>
      <c r="G2565" s="208">
        <v>8.2093000000000007</v>
      </c>
      <c r="H2565" s="208">
        <v>42.133200000000002</v>
      </c>
      <c r="I2565" s="208">
        <v>16.903400000000001</v>
      </c>
      <c r="J2565" s="208">
        <v>94.083299999999994</v>
      </c>
      <c r="K2565" s="208">
        <v>16.257000000000001</v>
      </c>
      <c r="L2565" s="208">
        <v>15.325699999999999</v>
      </c>
      <c r="M2565" s="208">
        <v>10.922700000000001</v>
      </c>
    </row>
    <row r="2566" spans="1:13" x14ac:dyDescent="0.25">
      <c r="A2566" s="280">
        <v>45032</v>
      </c>
      <c r="B2566" s="102">
        <v>21</v>
      </c>
      <c r="C2566" s="208">
        <v>260.26979999999998</v>
      </c>
      <c r="D2566" s="208">
        <v>45.329599999999999</v>
      </c>
      <c r="E2566" s="208">
        <v>0.96779999999999999</v>
      </c>
      <c r="F2566" s="208">
        <v>3.5179999999999998</v>
      </c>
      <c r="G2566" s="208">
        <v>8.5852000000000004</v>
      </c>
      <c r="H2566" s="208">
        <v>43.240099999999998</v>
      </c>
      <c r="I2566" s="208">
        <v>17.8139</v>
      </c>
      <c r="J2566" s="208">
        <v>96.043999999999997</v>
      </c>
      <c r="K2566" s="208">
        <v>16.898299999999999</v>
      </c>
      <c r="L2566" s="208">
        <v>16.6126</v>
      </c>
      <c r="M2566" s="208">
        <v>11.260300000000001</v>
      </c>
    </row>
    <row r="2567" spans="1:13" x14ac:dyDescent="0.25">
      <c r="A2567" s="280">
        <v>45032</v>
      </c>
      <c r="B2567" s="102">
        <v>22</v>
      </c>
      <c r="C2567" s="208">
        <v>249.85939999999999</v>
      </c>
      <c r="D2567" s="208">
        <v>43.3125</v>
      </c>
      <c r="E2567" s="208">
        <v>0.90580000000000005</v>
      </c>
      <c r="F2567" s="208">
        <v>3.2989999999999999</v>
      </c>
      <c r="G2567" s="208">
        <v>8.1470000000000002</v>
      </c>
      <c r="H2567" s="208">
        <v>41.171399999999998</v>
      </c>
      <c r="I2567" s="208">
        <v>16.999300000000002</v>
      </c>
      <c r="J2567" s="208">
        <v>93.578100000000006</v>
      </c>
      <c r="K2567" s="208">
        <v>15.806800000000001</v>
      </c>
      <c r="L2567" s="208">
        <v>15.977499999999999</v>
      </c>
      <c r="M2567" s="208">
        <v>10.662000000000001</v>
      </c>
    </row>
    <row r="2568" spans="1:13" x14ac:dyDescent="0.25">
      <c r="A2568" s="280">
        <v>45032</v>
      </c>
      <c r="B2568" s="102">
        <v>23</v>
      </c>
      <c r="C2568" s="208">
        <v>232.9014</v>
      </c>
      <c r="D2568" s="208">
        <v>39.902299999999997</v>
      </c>
      <c r="E2568" s="208">
        <v>0.85709999999999997</v>
      </c>
      <c r="F2568" s="208">
        <v>2.9969999999999999</v>
      </c>
      <c r="G2568" s="208">
        <v>7.6505000000000001</v>
      </c>
      <c r="H2568" s="208">
        <v>38.189500000000002</v>
      </c>
      <c r="I2568" s="208">
        <v>15.662000000000001</v>
      </c>
      <c r="J2568" s="208">
        <v>89.095699999999994</v>
      </c>
      <c r="K2568" s="208">
        <v>14.5687</v>
      </c>
      <c r="L2568" s="208">
        <v>14.2277</v>
      </c>
      <c r="M2568" s="208">
        <v>9.7508999999999997</v>
      </c>
    </row>
    <row r="2569" spans="1:13" x14ac:dyDescent="0.25">
      <c r="A2569" s="280">
        <v>45032</v>
      </c>
      <c r="B2569" s="102">
        <v>24</v>
      </c>
      <c r="C2569" s="208">
        <v>217.54949999999999</v>
      </c>
      <c r="D2569" s="208">
        <v>36.704599999999999</v>
      </c>
      <c r="E2569" s="208">
        <v>0.77070000000000005</v>
      </c>
      <c r="F2569" s="208">
        <v>2.6913999999999998</v>
      </c>
      <c r="G2569" s="208">
        <v>7.0349000000000004</v>
      </c>
      <c r="H2569" s="208">
        <v>34.7014</v>
      </c>
      <c r="I2569" s="208">
        <v>14.315899999999999</v>
      </c>
      <c r="J2569" s="208">
        <v>84.379599999999996</v>
      </c>
      <c r="K2569" s="208">
        <v>13.795999999999999</v>
      </c>
      <c r="L2569" s="208">
        <v>14.23</v>
      </c>
      <c r="M2569" s="208">
        <v>8.9250000000000007</v>
      </c>
    </row>
    <row r="2570" spans="1:13" x14ac:dyDescent="0.25">
      <c r="A2570" s="280">
        <v>45033</v>
      </c>
      <c r="B2570" s="102">
        <v>1</v>
      </c>
      <c r="C2570" s="208">
        <v>208.4769</v>
      </c>
      <c r="D2570" s="208">
        <v>34.198</v>
      </c>
      <c r="E2570" s="208">
        <v>0.68940000000000001</v>
      </c>
      <c r="F2570" s="208">
        <v>2.4487999999999999</v>
      </c>
      <c r="G2570" s="208">
        <v>6.6683000000000003</v>
      </c>
      <c r="H2570" s="208">
        <v>32.873899999999999</v>
      </c>
      <c r="I2570" s="208">
        <v>13.3903</v>
      </c>
      <c r="J2570" s="208">
        <v>81.944699999999997</v>
      </c>
      <c r="K2570" s="208">
        <v>13.678000000000001</v>
      </c>
      <c r="L2570" s="208">
        <v>14.164099999999999</v>
      </c>
      <c r="M2570" s="208">
        <v>8.4214000000000002</v>
      </c>
    </row>
    <row r="2571" spans="1:13" x14ac:dyDescent="0.25">
      <c r="A2571" s="280">
        <v>45033</v>
      </c>
      <c r="B2571" s="102">
        <v>2</v>
      </c>
      <c r="C2571" s="208">
        <v>202.11850000000001</v>
      </c>
      <c r="D2571" s="208">
        <v>32.586300000000001</v>
      </c>
      <c r="E2571" s="208">
        <v>0.64329999999999998</v>
      </c>
      <c r="F2571" s="208">
        <v>2.3041</v>
      </c>
      <c r="G2571" s="208">
        <v>6.3788999999999998</v>
      </c>
      <c r="H2571" s="208">
        <v>31.7822</v>
      </c>
      <c r="I2571" s="208">
        <v>12.869400000000001</v>
      </c>
      <c r="J2571" s="208">
        <v>79.8446</v>
      </c>
      <c r="K2571" s="208">
        <v>13.6488</v>
      </c>
      <c r="L2571" s="208">
        <v>13.8941</v>
      </c>
      <c r="M2571" s="208">
        <v>8.1668000000000003</v>
      </c>
    </row>
    <row r="2572" spans="1:13" x14ac:dyDescent="0.25">
      <c r="A2572" s="280">
        <v>45033</v>
      </c>
      <c r="B2572" s="102">
        <v>3</v>
      </c>
      <c r="C2572" s="208">
        <v>199.38900000000001</v>
      </c>
      <c r="D2572" s="208">
        <v>31.713200000000001</v>
      </c>
      <c r="E2572" s="208">
        <v>0.63549999999999995</v>
      </c>
      <c r="F2572" s="208">
        <v>2.2492000000000001</v>
      </c>
      <c r="G2572" s="208">
        <v>6.2655000000000003</v>
      </c>
      <c r="H2572" s="208">
        <v>31.608599999999999</v>
      </c>
      <c r="I2572" s="208">
        <v>12.4437</v>
      </c>
      <c r="J2572" s="208">
        <v>78.740700000000004</v>
      </c>
      <c r="K2572" s="208">
        <v>13.859</v>
      </c>
      <c r="L2572" s="208">
        <v>13.711600000000001</v>
      </c>
      <c r="M2572" s="208">
        <v>8.1620000000000008</v>
      </c>
    </row>
    <row r="2573" spans="1:13" x14ac:dyDescent="0.25">
      <c r="A2573" s="280">
        <v>45033</v>
      </c>
      <c r="B2573" s="102">
        <v>4</v>
      </c>
      <c r="C2573" s="208">
        <v>199.14680000000001</v>
      </c>
      <c r="D2573" s="208">
        <v>31.164999999999999</v>
      </c>
      <c r="E2573" s="208">
        <v>0.63590000000000002</v>
      </c>
      <c r="F2573" s="208">
        <v>2.2599</v>
      </c>
      <c r="G2573" s="208">
        <v>6.2443</v>
      </c>
      <c r="H2573" s="208">
        <v>31.918199999999999</v>
      </c>
      <c r="I2573" s="208">
        <v>12.3322</v>
      </c>
      <c r="J2573" s="208">
        <v>78.864199999999997</v>
      </c>
      <c r="K2573" s="208">
        <v>14.010199999999999</v>
      </c>
      <c r="L2573" s="208">
        <v>13.5571</v>
      </c>
      <c r="M2573" s="208">
        <v>8.1598000000000006</v>
      </c>
    </row>
    <row r="2574" spans="1:13" x14ac:dyDescent="0.25">
      <c r="A2574" s="280">
        <v>45033</v>
      </c>
      <c r="B2574" s="102">
        <v>5</v>
      </c>
      <c r="C2574" s="208">
        <v>206.60339999999999</v>
      </c>
      <c r="D2574" s="208">
        <v>31.9862</v>
      </c>
      <c r="E2574" s="208">
        <v>0.65180000000000005</v>
      </c>
      <c r="F2574" s="208">
        <v>2.3771</v>
      </c>
      <c r="G2574" s="208">
        <v>6.4353999999999996</v>
      </c>
      <c r="H2574" s="208">
        <v>34.572299999999998</v>
      </c>
      <c r="I2574" s="208">
        <v>12.7904</v>
      </c>
      <c r="J2574" s="208">
        <v>80.588800000000006</v>
      </c>
      <c r="K2574" s="208">
        <v>14.846500000000001</v>
      </c>
      <c r="L2574" s="208">
        <v>13.8241</v>
      </c>
      <c r="M2574" s="208">
        <v>8.5307999999999993</v>
      </c>
    </row>
    <row r="2575" spans="1:13" x14ac:dyDescent="0.25">
      <c r="A2575" s="280">
        <v>45033</v>
      </c>
      <c r="B2575" s="102">
        <v>6</v>
      </c>
      <c r="C2575" s="208">
        <v>222.0523</v>
      </c>
      <c r="D2575" s="208">
        <v>33.759900000000002</v>
      </c>
      <c r="E2575" s="208">
        <v>0.76300000000000001</v>
      </c>
      <c r="F2575" s="208">
        <v>2.6074000000000002</v>
      </c>
      <c r="G2575" s="208">
        <v>6.8413000000000004</v>
      </c>
      <c r="H2575" s="208">
        <v>38.927799999999998</v>
      </c>
      <c r="I2575" s="208">
        <v>13.749599999999999</v>
      </c>
      <c r="J2575" s="208">
        <v>85.177499999999995</v>
      </c>
      <c r="K2575" s="208">
        <v>16.383400000000002</v>
      </c>
      <c r="L2575" s="208">
        <v>14.225300000000001</v>
      </c>
      <c r="M2575" s="208">
        <v>9.6171000000000006</v>
      </c>
    </row>
    <row r="2576" spans="1:13" x14ac:dyDescent="0.25">
      <c r="A2576" s="280">
        <v>45033</v>
      </c>
      <c r="B2576" s="102">
        <v>7</v>
      </c>
      <c r="C2576" s="208">
        <v>245.0437</v>
      </c>
      <c r="D2576" s="208">
        <v>38.036799999999999</v>
      </c>
      <c r="E2576" s="208">
        <v>1.7746</v>
      </c>
      <c r="F2576" s="208">
        <v>2.9098999999999999</v>
      </c>
      <c r="G2576" s="208">
        <v>7.8197999999999999</v>
      </c>
      <c r="H2576" s="208">
        <v>43.916400000000003</v>
      </c>
      <c r="I2576" s="208">
        <v>15.0032</v>
      </c>
      <c r="J2576" s="208">
        <v>92.869100000000003</v>
      </c>
      <c r="K2576" s="208">
        <v>18.599599999999999</v>
      </c>
      <c r="L2576" s="208">
        <v>13.271699999999999</v>
      </c>
      <c r="M2576" s="208">
        <v>10.842599999999999</v>
      </c>
    </row>
    <row r="2577" spans="1:13" x14ac:dyDescent="0.25">
      <c r="A2577" s="280">
        <v>45033</v>
      </c>
      <c r="B2577" s="102">
        <v>8</v>
      </c>
      <c r="C2577" s="208">
        <v>260.86579999999998</v>
      </c>
      <c r="D2577" s="208">
        <v>42.548699999999997</v>
      </c>
      <c r="E2577" s="208">
        <v>2.2077</v>
      </c>
      <c r="F2577" s="208">
        <v>3.0783999999999998</v>
      </c>
      <c r="G2577" s="208">
        <v>8.9659999999999993</v>
      </c>
      <c r="H2577" s="208">
        <v>46.579500000000003</v>
      </c>
      <c r="I2577" s="208">
        <v>15.5542</v>
      </c>
      <c r="J2577" s="208">
        <v>99.273600000000002</v>
      </c>
      <c r="K2577" s="208">
        <v>18.252400000000002</v>
      </c>
      <c r="L2577" s="208">
        <v>12.5623</v>
      </c>
      <c r="M2577" s="208">
        <v>11.843</v>
      </c>
    </row>
    <row r="2578" spans="1:13" x14ac:dyDescent="0.25">
      <c r="A2578" s="280">
        <v>45033</v>
      </c>
      <c r="B2578" s="102">
        <v>9</v>
      </c>
      <c r="C2578" s="208">
        <v>266.1438</v>
      </c>
      <c r="D2578" s="208">
        <v>44.036200000000001</v>
      </c>
      <c r="E2578" s="208">
        <v>2.2749999999999999</v>
      </c>
      <c r="F2578" s="208">
        <v>3.0526</v>
      </c>
      <c r="G2578" s="208">
        <v>8.7998999999999992</v>
      </c>
      <c r="H2578" s="208">
        <v>47.721299999999999</v>
      </c>
      <c r="I2578" s="208">
        <v>15.768599999999999</v>
      </c>
      <c r="J2578" s="208">
        <v>102.2693</v>
      </c>
      <c r="K2578" s="208">
        <v>16.772600000000001</v>
      </c>
      <c r="L2578" s="208">
        <v>13.036099999999999</v>
      </c>
      <c r="M2578" s="208">
        <v>12.4122</v>
      </c>
    </row>
    <row r="2579" spans="1:13" x14ac:dyDescent="0.25">
      <c r="A2579" s="280">
        <v>45033</v>
      </c>
      <c r="B2579" s="102">
        <v>10</v>
      </c>
      <c r="C2579" s="208">
        <v>269.98379999999997</v>
      </c>
      <c r="D2579" s="208">
        <v>45.752000000000002</v>
      </c>
      <c r="E2579" s="208">
        <v>2.2746</v>
      </c>
      <c r="F2579" s="208">
        <v>2.9424000000000001</v>
      </c>
      <c r="G2579" s="208">
        <v>8.0968999999999998</v>
      </c>
      <c r="H2579" s="208">
        <v>48.231099999999998</v>
      </c>
      <c r="I2579" s="208">
        <v>15.7476</v>
      </c>
      <c r="J2579" s="208">
        <v>105.1721</v>
      </c>
      <c r="K2579" s="208">
        <v>16.222999999999999</v>
      </c>
      <c r="L2579" s="208">
        <v>13.3102</v>
      </c>
      <c r="M2579" s="208">
        <v>12.2339</v>
      </c>
    </row>
    <row r="2580" spans="1:13" x14ac:dyDescent="0.25">
      <c r="A2580" s="280">
        <v>45033</v>
      </c>
      <c r="B2580" s="102">
        <v>11</v>
      </c>
      <c r="C2580" s="208">
        <v>270.82350000000002</v>
      </c>
      <c r="D2580" s="208">
        <v>45.5379</v>
      </c>
      <c r="E2580" s="208">
        <v>2.2599999999999998</v>
      </c>
      <c r="F2580" s="208">
        <v>2.9266000000000001</v>
      </c>
      <c r="G2580" s="208">
        <v>7.298</v>
      </c>
      <c r="H2580" s="208">
        <v>49.1113</v>
      </c>
      <c r="I2580" s="208">
        <v>15.613300000000001</v>
      </c>
      <c r="J2580" s="208">
        <v>107.13809999999999</v>
      </c>
      <c r="K2580" s="208">
        <v>15.463699999999999</v>
      </c>
      <c r="L2580" s="208">
        <v>13.0677</v>
      </c>
      <c r="M2580" s="208">
        <v>12.4069</v>
      </c>
    </row>
    <row r="2581" spans="1:13" x14ac:dyDescent="0.25">
      <c r="A2581" s="280">
        <v>45033</v>
      </c>
      <c r="B2581" s="102">
        <v>12</v>
      </c>
      <c r="C2581" s="208">
        <v>267.06110000000001</v>
      </c>
      <c r="D2581" s="208">
        <v>45.127099999999999</v>
      </c>
      <c r="E2581" s="208">
        <v>2.2372999999999998</v>
      </c>
      <c r="F2581" s="208">
        <v>2.7698999999999998</v>
      </c>
      <c r="G2581" s="208">
        <v>7.0959000000000003</v>
      </c>
      <c r="H2581" s="208">
        <v>48.800800000000002</v>
      </c>
      <c r="I2581" s="208">
        <v>15.498699999999999</v>
      </c>
      <c r="J2581" s="208">
        <v>106.50960000000001</v>
      </c>
      <c r="K2581" s="208">
        <v>13.8089</v>
      </c>
      <c r="L2581" s="208">
        <v>13.3071</v>
      </c>
      <c r="M2581" s="208">
        <v>11.905799999999999</v>
      </c>
    </row>
    <row r="2582" spans="1:13" x14ac:dyDescent="0.25">
      <c r="A2582" s="280">
        <v>45033</v>
      </c>
      <c r="B2582" s="102">
        <v>13</v>
      </c>
      <c r="C2582" s="208">
        <v>261.35910000000001</v>
      </c>
      <c r="D2582" s="208">
        <v>45.2196</v>
      </c>
      <c r="E2582" s="208">
        <v>2.2387999999999999</v>
      </c>
      <c r="F2582" s="208">
        <v>2.5659999999999998</v>
      </c>
      <c r="G2582" s="208">
        <v>5.3925999999999998</v>
      </c>
      <c r="H2582" s="208">
        <v>48.2483</v>
      </c>
      <c r="I2582" s="208">
        <v>15.4519</v>
      </c>
      <c r="J2582" s="208">
        <v>104.01260000000001</v>
      </c>
      <c r="K2582" s="208">
        <v>13.532999999999999</v>
      </c>
      <c r="L2582" s="208">
        <v>12.9155</v>
      </c>
      <c r="M2582" s="208">
        <v>11.780799999999999</v>
      </c>
    </row>
    <row r="2583" spans="1:13" x14ac:dyDescent="0.25">
      <c r="A2583" s="280">
        <v>45033</v>
      </c>
      <c r="B2583" s="102">
        <v>14</v>
      </c>
      <c r="C2583" s="208">
        <v>258.66840000000002</v>
      </c>
      <c r="D2583" s="208">
        <v>43.976700000000001</v>
      </c>
      <c r="E2583" s="208">
        <v>2.1909999999999998</v>
      </c>
      <c r="F2583" s="208">
        <v>2.5095000000000001</v>
      </c>
      <c r="G2583" s="208">
        <v>5.0338000000000003</v>
      </c>
      <c r="H2583" s="208">
        <v>46.585999999999999</v>
      </c>
      <c r="I2583" s="208">
        <v>15.454800000000001</v>
      </c>
      <c r="J2583" s="208">
        <v>103.8815</v>
      </c>
      <c r="K2583" s="208">
        <v>14.0433</v>
      </c>
      <c r="L2583" s="208">
        <v>13.263400000000001</v>
      </c>
      <c r="M2583" s="208">
        <v>11.728400000000001</v>
      </c>
    </row>
    <row r="2584" spans="1:13" x14ac:dyDescent="0.25">
      <c r="A2584" s="280">
        <v>45033</v>
      </c>
      <c r="B2584" s="102">
        <v>15</v>
      </c>
      <c r="C2584" s="208">
        <v>246.27180000000001</v>
      </c>
      <c r="D2584" s="208">
        <v>40.892299999999999</v>
      </c>
      <c r="E2584" s="208">
        <v>2.2323</v>
      </c>
      <c r="F2584" s="208">
        <v>2.4607000000000001</v>
      </c>
      <c r="G2584" s="208">
        <v>4.6714000000000002</v>
      </c>
      <c r="H2584" s="208">
        <v>43.642099999999999</v>
      </c>
      <c r="I2584" s="208">
        <v>15.3325</v>
      </c>
      <c r="J2584" s="208">
        <v>99.145300000000006</v>
      </c>
      <c r="K2584" s="208">
        <v>12.9</v>
      </c>
      <c r="L2584" s="208">
        <v>13.1175</v>
      </c>
      <c r="M2584" s="208">
        <v>11.877700000000001</v>
      </c>
    </row>
    <row r="2585" spans="1:13" x14ac:dyDescent="0.25">
      <c r="A2585" s="280">
        <v>45033</v>
      </c>
      <c r="B2585" s="102">
        <v>16</v>
      </c>
      <c r="C2585" s="208">
        <v>244.8339</v>
      </c>
      <c r="D2585" s="208">
        <v>40.686100000000003</v>
      </c>
      <c r="E2585" s="208">
        <v>2.1084000000000001</v>
      </c>
      <c r="F2585" s="208">
        <v>2.5518999999999998</v>
      </c>
      <c r="G2585" s="208">
        <v>4.6787000000000001</v>
      </c>
      <c r="H2585" s="208">
        <v>43.235300000000002</v>
      </c>
      <c r="I2585" s="208">
        <v>15.6858</v>
      </c>
      <c r="J2585" s="208">
        <v>98.394599999999997</v>
      </c>
      <c r="K2585" s="208">
        <v>12.7141</v>
      </c>
      <c r="L2585" s="208">
        <v>13.177099999999999</v>
      </c>
      <c r="M2585" s="208">
        <v>11.601900000000001</v>
      </c>
    </row>
    <row r="2586" spans="1:13" x14ac:dyDescent="0.25">
      <c r="A2586" s="280">
        <v>45033</v>
      </c>
      <c r="B2586" s="102">
        <v>17</v>
      </c>
      <c r="C2586" s="208">
        <v>246.477</v>
      </c>
      <c r="D2586" s="208">
        <v>41.762900000000002</v>
      </c>
      <c r="E2586" s="208">
        <v>0.90969999999999995</v>
      </c>
      <c r="F2586" s="208">
        <v>2.8923000000000001</v>
      </c>
      <c r="G2586" s="208">
        <v>5.6287000000000003</v>
      </c>
      <c r="H2586" s="208">
        <v>43.467700000000001</v>
      </c>
      <c r="I2586" s="208">
        <v>15.977600000000001</v>
      </c>
      <c r="J2586" s="208">
        <v>98.649199999999993</v>
      </c>
      <c r="K2586" s="208">
        <v>12.7567</v>
      </c>
      <c r="L2586" s="208">
        <v>12.7041</v>
      </c>
      <c r="M2586" s="208">
        <v>11.7281</v>
      </c>
    </row>
    <row r="2587" spans="1:13" x14ac:dyDescent="0.25">
      <c r="A2587" s="280">
        <v>45033</v>
      </c>
      <c r="B2587" s="102">
        <v>18</v>
      </c>
      <c r="C2587" s="208">
        <v>257.01080000000002</v>
      </c>
      <c r="D2587" s="208">
        <v>44.334099999999999</v>
      </c>
      <c r="E2587" s="208">
        <v>0.82369999999999999</v>
      </c>
      <c r="F2587" s="208">
        <v>3.0569999999999999</v>
      </c>
      <c r="G2587" s="208">
        <v>7.6562999999999999</v>
      </c>
      <c r="H2587" s="208">
        <v>46.3369</v>
      </c>
      <c r="I2587" s="208">
        <v>16.389399999999998</v>
      </c>
      <c r="J2587" s="208">
        <v>100.0155</v>
      </c>
      <c r="K2587" s="208">
        <v>13.9826</v>
      </c>
      <c r="L2587" s="208">
        <v>12.7112</v>
      </c>
      <c r="M2587" s="208">
        <v>11.7041</v>
      </c>
    </row>
    <row r="2588" spans="1:13" x14ac:dyDescent="0.25">
      <c r="A2588" s="280">
        <v>45033</v>
      </c>
      <c r="B2588" s="102">
        <v>19</v>
      </c>
      <c r="C2588" s="208">
        <v>266.26690000000002</v>
      </c>
      <c r="D2588" s="208">
        <v>45.757199999999997</v>
      </c>
      <c r="E2588" s="208">
        <v>0.86550000000000005</v>
      </c>
      <c r="F2588" s="208">
        <v>3.2490000000000001</v>
      </c>
      <c r="G2588" s="208">
        <v>8.4761000000000006</v>
      </c>
      <c r="H2588" s="208">
        <v>48.0199</v>
      </c>
      <c r="I2588" s="208">
        <v>16.770600000000002</v>
      </c>
      <c r="J2588" s="208">
        <v>100.76819999999999</v>
      </c>
      <c r="K2588" s="208">
        <v>16.8156</v>
      </c>
      <c r="L2588" s="208">
        <v>13.6175</v>
      </c>
      <c r="M2588" s="208">
        <v>11.927300000000001</v>
      </c>
    </row>
    <row r="2589" spans="1:13" x14ac:dyDescent="0.25">
      <c r="A2589" s="280">
        <v>45033</v>
      </c>
      <c r="B2589" s="102">
        <v>20</v>
      </c>
      <c r="C2589" s="208">
        <v>273.17649999999998</v>
      </c>
      <c r="D2589" s="208">
        <v>47.139099999999999</v>
      </c>
      <c r="E2589" s="208">
        <v>0.92179999999999995</v>
      </c>
      <c r="F2589" s="208">
        <v>3.4449999999999998</v>
      </c>
      <c r="G2589" s="208">
        <v>9.1380999999999997</v>
      </c>
      <c r="H2589" s="208">
        <v>49.751100000000001</v>
      </c>
      <c r="I2589" s="208">
        <v>17.721</v>
      </c>
      <c r="J2589" s="208">
        <v>100.4688</v>
      </c>
      <c r="K2589" s="208">
        <v>17.742799999999999</v>
      </c>
      <c r="L2589" s="208">
        <v>14.2576</v>
      </c>
      <c r="M2589" s="208">
        <v>12.591200000000001</v>
      </c>
    </row>
    <row r="2590" spans="1:13" x14ac:dyDescent="0.25">
      <c r="A2590" s="280">
        <v>45033</v>
      </c>
      <c r="B2590" s="102">
        <v>21</v>
      </c>
      <c r="C2590" s="208">
        <v>275.91239999999999</v>
      </c>
      <c r="D2590" s="208">
        <v>47.451000000000001</v>
      </c>
      <c r="E2590" s="208">
        <v>0.91900000000000004</v>
      </c>
      <c r="F2590" s="208">
        <v>3.5316000000000001</v>
      </c>
      <c r="G2590" s="208">
        <v>9.1379000000000001</v>
      </c>
      <c r="H2590" s="208">
        <v>50.515099999999997</v>
      </c>
      <c r="I2590" s="208">
        <v>18.335599999999999</v>
      </c>
      <c r="J2590" s="208">
        <v>100.6862</v>
      </c>
      <c r="K2590" s="208">
        <v>18.170300000000001</v>
      </c>
      <c r="L2590" s="208">
        <v>14.843</v>
      </c>
      <c r="M2590" s="208">
        <v>12.322699999999999</v>
      </c>
    </row>
    <row r="2591" spans="1:13" x14ac:dyDescent="0.25">
      <c r="A2591" s="280">
        <v>45033</v>
      </c>
      <c r="B2591" s="102">
        <v>22</v>
      </c>
      <c r="C2591" s="208">
        <v>264.62380000000002</v>
      </c>
      <c r="D2591" s="208">
        <v>45.421500000000002</v>
      </c>
      <c r="E2591" s="208">
        <v>0.86519999999999997</v>
      </c>
      <c r="F2591" s="208">
        <v>3.3325</v>
      </c>
      <c r="G2591" s="208">
        <v>8.5353999999999992</v>
      </c>
      <c r="H2591" s="208">
        <v>47.793799999999997</v>
      </c>
      <c r="I2591" s="208">
        <v>17.4283</v>
      </c>
      <c r="J2591" s="208">
        <v>97.571399999999997</v>
      </c>
      <c r="K2591" s="208">
        <v>17.220700000000001</v>
      </c>
      <c r="L2591" s="208">
        <v>15.0243</v>
      </c>
      <c r="M2591" s="208">
        <v>11.4307</v>
      </c>
    </row>
    <row r="2592" spans="1:13" x14ac:dyDescent="0.25">
      <c r="A2592" s="280">
        <v>45033</v>
      </c>
      <c r="B2592" s="102">
        <v>23</v>
      </c>
      <c r="C2592" s="208">
        <v>246.05279999999999</v>
      </c>
      <c r="D2592" s="208">
        <v>41.547600000000003</v>
      </c>
      <c r="E2592" s="208">
        <v>0.82350000000000001</v>
      </c>
      <c r="F2592" s="208">
        <v>3.0291999999999999</v>
      </c>
      <c r="G2592" s="208">
        <v>7.8158000000000003</v>
      </c>
      <c r="H2592" s="208">
        <v>43.186300000000003</v>
      </c>
      <c r="I2592" s="208">
        <v>15.906599999999999</v>
      </c>
      <c r="J2592" s="208">
        <v>91.723200000000006</v>
      </c>
      <c r="K2592" s="208">
        <v>16.312899999999999</v>
      </c>
      <c r="L2592" s="208">
        <v>15.0975</v>
      </c>
      <c r="M2592" s="208">
        <v>10.610200000000001</v>
      </c>
    </row>
    <row r="2593" spans="1:13" x14ac:dyDescent="0.25">
      <c r="A2593" s="280">
        <v>45033</v>
      </c>
      <c r="B2593" s="102">
        <v>24</v>
      </c>
      <c r="C2593" s="208">
        <v>229.3347</v>
      </c>
      <c r="D2593" s="208">
        <v>37.857399999999998</v>
      </c>
      <c r="E2593" s="208">
        <v>0.74099999999999999</v>
      </c>
      <c r="F2593" s="208">
        <v>2.7730000000000001</v>
      </c>
      <c r="G2593" s="208">
        <v>7.2323000000000004</v>
      </c>
      <c r="H2593" s="208">
        <v>39.533799999999999</v>
      </c>
      <c r="I2593" s="208">
        <v>14.5297</v>
      </c>
      <c r="J2593" s="208">
        <v>86.669899999999998</v>
      </c>
      <c r="K2593" s="208">
        <v>15.2021</v>
      </c>
      <c r="L2593" s="208">
        <v>14.9297</v>
      </c>
      <c r="M2593" s="208">
        <v>9.8658000000000001</v>
      </c>
    </row>
    <row r="2594" spans="1:13" x14ac:dyDescent="0.25">
      <c r="A2594" s="280">
        <v>45034</v>
      </c>
      <c r="B2594" s="102">
        <v>1</v>
      </c>
      <c r="C2594" s="208">
        <v>218.5087</v>
      </c>
      <c r="D2594" s="208">
        <v>35.124499999999998</v>
      </c>
      <c r="E2594" s="208">
        <v>0.69930000000000003</v>
      </c>
      <c r="F2594" s="208">
        <v>2.5379</v>
      </c>
      <c r="G2594" s="208">
        <v>6.8135000000000003</v>
      </c>
      <c r="H2594" s="208">
        <v>37.290199999999999</v>
      </c>
      <c r="I2594" s="208">
        <v>13.7014</v>
      </c>
      <c r="J2594" s="208">
        <v>83.232699999999994</v>
      </c>
      <c r="K2594" s="208">
        <v>14.833299999999999</v>
      </c>
      <c r="L2594" s="208">
        <v>14.9231</v>
      </c>
      <c r="M2594" s="208">
        <v>9.3528000000000002</v>
      </c>
    </row>
    <row r="2595" spans="1:13" x14ac:dyDescent="0.25">
      <c r="A2595" s="280">
        <v>45034</v>
      </c>
      <c r="B2595" s="102">
        <v>2</v>
      </c>
      <c r="C2595" s="208">
        <v>211.70079999999999</v>
      </c>
      <c r="D2595" s="208">
        <v>33.520499999999998</v>
      </c>
      <c r="E2595" s="208">
        <v>0.65249999999999997</v>
      </c>
      <c r="F2595" s="208">
        <v>2.4062999999999999</v>
      </c>
      <c r="G2595" s="208">
        <v>6.5148000000000001</v>
      </c>
      <c r="H2595" s="208">
        <v>35.7468</v>
      </c>
      <c r="I2595" s="208">
        <v>13.2592</v>
      </c>
      <c r="J2595" s="208">
        <v>80.927000000000007</v>
      </c>
      <c r="K2595" s="208">
        <v>14.931699999999999</v>
      </c>
      <c r="L2595" s="208">
        <v>14.6076</v>
      </c>
      <c r="M2595" s="208">
        <v>9.1343999999999994</v>
      </c>
    </row>
    <row r="2596" spans="1:13" x14ac:dyDescent="0.25">
      <c r="A2596" s="280">
        <v>45034</v>
      </c>
      <c r="B2596" s="102">
        <v>3</v>
      </c>
      <c r="C2596" s="208">
        <v>206.43029999999999</v>
      </c>
      <c r="D2596" s="208">
        <v>32.603400000000001</v>
      </c>
      <c r="E2596" s="208">
        <v>0.6492</v>
      </c>
      <c r="F2596" s="208">
        <v>2.3523000000000001</v>
      </c>
      <c r="G2596" s="208">
        <v>6.4154999999999998</v>
      </c>
      <c r="H2596" s="208">
        <v>35.154699999999998</v>
      </c>
      <c r="I2596" s="208">
        <v>12.889900000000001</v>
      </c>
      <c r="J2596" s="208">
        <v>79.586500000000001</v>
      </c>
      <c r="K2596" s="208">
        <v>15.294700000000001</v>
      </c>
      <c r="L2596" s="208">
        <v>12.430300000000001</v>
      </c>
      <c r="M2596" s="208">
        <v>9.0538000000000007</v>
      </c>
    </row>
    <row r="2597" spans="1:13" x14ac:dyDescent="0.25">
      <c r="A2597" s="280">
        <v>45034</v>
      </c>
      <c r="B2597" s="102">
        <v>4</v>
      </c>
      <c r="C2597" s="208">
        <v>204.89250000000001</v>
      </c>
      <c r="D2597" s="208">
        <v>32.148000000000003</v>
      </c>
      <c r="E2597" s="208">
        <v>0.65500000000000003</v>
      </c>
      <c r="F2597" s="208">
        <v>2.3569</v>
      </c>
      <c r="G2597" s="208">
        <v>6.4512</v>
      </c>
      <c r="H2597" s="208">
        <v>35.649000000000001</v>
      </c>
      <c r="I2597" s="208">
        <v>12.7898</v>
      </c>
      <c r="J2597" s="208">
        <v>79.421800000000005</v>
      </c>
      <c r="K2597" s="208">
        <v>15.709899999999999</v>
      </c>
      <c r="L2597" s="208">
        <v>10.626200000000001</v>
      </c>
      <c r="M2597" s="208">
        <v>9.0846999999999998</v>
      </c>
    </row>
    <row r="2598" spans="1:13" x14ac:dyDescent="0.25">
      <c r="A2598" s="280">
        <v>45034</v>
      </c>
      <c r="B2598" s="102">
        <v>5</v>
      </c>
      <c r="C2598" s="208">
        <v>212.20840000000001</v>
      </c>
      <c r="D2598" s="208">
        <v>32.874699999999997</v>
      </c>
      <c r="E2598" s="208">
        <v>0.67569999999999997</v>
      </c>
      <c r="F2598" s="208">
        <v>2.4956999999999998</v>
      </c>
      <c r="G2598" s="208">
        <v>6.6760999999999999</v>
      </c>
      <c r="H2598" s="208">
        <v>38.267299999999999</v>
      </c>
      <c r="I2598" s="208">
        <v>13.164300000000001</v>
      </c>
      <c r="J2598" s="208">
        <v>80.789900000000003</v>
      </c>
      <c r="K2598" s="208">
        <v>16.415199999999999</v>
      </c>
      <c r="L2598" s="208">
        <v>11.3492</v>
      </c>
      <c r="M2598" s="208">
        <v>9.5002999999999993</v>
      </c>
    </row>
    <row r="2599" spans="1:13" x14ac:dyDescent="0.25">
      <c r="A2599" s="280">
        <v>45034</v>
      </c>
      <c r="B2599" s="102">
        <v>6</v>
      </c>
      <c r="C2599" s="208">
        <v>227.52209999999999</v>
      </c>
      <c r="D2599" s="208">
        <v>35.066200000000002</v>
      </c>
      <c r="E2599" s="208">
        <v>0.87260000000000004</v>
      </c>
      <c r="F2599" s="208">
        <v>2.7823000000000002</v>
      </c>
      <c r="G2599" s="208">
        <v>7.3821000000000003</v>
      </c>
      <c r="H2599" s="208">
        <v>41.968200000000003</v>
      </c>
      <c r="I2599" s="208">
        <v>14.089499999999999</v>
      </c>
      <c r="J2599" s="208">
        <v>85.144400000000005</v>
      </c>
      <c r="K2599" s="208">
        <v>17.912500000000001</v>
      </c>
      <c r="L2599" s="208">
        <v>11.8573</v>
      </c>
      <c r="M2599" s="208">
        <v>10.446999999999999</v>
      </c>
    </row>
    <row r="2600" spans="1:13" x14ac:dyDescent="0.25">
      <c r="A2600" s="280">
        <v>45034</v>
      </c>
      <c r="B2600" s="102">
        <v>7</v>
      </c>
      <c r="C2600" s="208">
        <v>250.87540000000001</v>
      </c>
      <c r="D2600" s="208">
        <v>39.366300000000003</v>
      </c>
      <c r="E2600" s="208">
        <v>2.0121000000000002</v>
      </c>
      <c r="F2600" s="208">
        <v>3.1105999999999998</v>
      </c>
      <c r="G2600" s="208">
        <v>8.3580000000000005</v>
      </c>
      <c r="H2600" s="208">
        <v>46.662500000000001</v>
      </c>
      <c r="I2600" s="208">
        <v>15.3238</v>
      </c>
      <c r="J2600" s="208">
        <v>93.316999999999993</v>
      </c>
      <c r="K2600" s="208">
        <v>19.8476</v>
      </c>
      <c r="L2600" s="208">
        <v>11.2111</v>
      </c>
      <c r="M2600" s="208">
        <v>11.666399999999999</v>
      </c>
    </row>
    <row r="2601" spans="1:13" x14ac:dyDescent="0.25">
      <c r="A2601" s="280">
        <v>45034</v>
      </c>
      <c r="B2601" s="102">
        <v>8</v>
      </c>
      <c r="C2601" s="208">
        <v>267.73169999999999</v>
      </c>
      <c r="D2601" s="208">
        <v>43.997900000000001</v>
      </c>
      <c r="E2601" s="208">
        <v>2.3260000000000001</v>
      </c>
      <c r="F2601" s="208">
        <v>2.9925999999999999</v>
      </c>
      <c r="G2601" s="208">
        <v>9.1433999999999997</v>
      </c>
      <c r="H2601" s="208">
        <v>48.704900000000002</v>
      </c>
      <c r="I2601" s="208">
        <v>15.6252</v>
      </c>
      <c r="J2601" s="208">
        <v>101.5043</v>
      </c>
      <c r="K2601" s="208">
        <v>20.2898</v>
      </c>
      <c r="L2601" s="208">
        <v>10.3355</v>
      </c>
      <c r="M2601" s="208">
        <v>12.812099999999999</v>
      </c>
    </row>
    <row r="2602" spans="1:13" x14ac:dyDescent="0.25">
      <c r="A2602" s="280">
        <v>45034</v>
      </c>
      <c r="B2602" s="102">
        <v>9</v>
      </c>
      <c r="C2602" s="208">
        <v>266.54390000000001</v>
      </c>
      <c r="D2602" s="208">
        <v>43.972700000000003</v>
      </c>
      <c r="E2602" s="208">
        <v>1.9556</v>
      </c>
      <c r="F2602" s="208">
        <v>2.7155999999999998</v>
      </c>
      <c r="G2602" s="208">
        <v>8.2287999999999997</v>
      </c>
      <c r="H2602" s="208">
        <v>48.790999999999997</v>
      </c>
      <c r="I2602" s="208">
        <v>15.573499999999999</v>
      </c>
      <c r="J2602" s="208">
        <v>103.3854</v>
      </c>
      <c r="K2602" s="208">
        <v>17.6435</v>
      </c>
      <c r="L2602" s="208">
        <v>11.341100000000001</v>
      </c>
      <c r="M2602" s="208">
        <v>12.9367</v>
      </c>
    </row>
    <row r="2603" spans="1:13" x14ac:dyDescent="0.25">
      <c r="A2603" s="280">
        <v>45034</v>
      </c>
      <c r="B2603" s="102">
        <v>10</v>
      </c>
      <c r="C2603" s="208">
        <v>264.02879999999999</v>
      </c>
      <c r="D2603" s="208">
        <v>43.525300000000001</v>
      </c>
      <c r="E2603" s="208">
        <v>2.222</v>
      </c>
      <c r="F2603" s="208">
        <v>2.4539</v>
      </c>
      <c r="G2603" s="208">
        <v>6.8075999999999999</v>
      </c>
      <c r="H2603" s="208">
        <v>46.9236</v>
      </c>
      <c r="I2603" s="208">
        <v>15.8705</v>
      </c>
      <c r="J2603" s="208">
        <v>104.27760000000001</v>
      </c>
      <c r="K2603" s="208">
        <v>16.413799999999998</v>
      </c>
      <c r="L2603" s="208">
        <v>12.7479</v>
      </c>
      <c r="M2603" s="208">
        <v>12.7866</v>
      </c>
    </row>
    <row r="2604" spans="1:13" x14ac:dyDescent="0.25">
      <c r="A2604" s="280">
        <v>45034</v>
      </c>
      <c r="B2604" s="102">
        <v>11</v>
      </c>
      <c r="C2604" s="208">
        <v>259.4348</v>
      </c>
      <c r="D2604" s="208">
        <v>42.440300000000001</v>
      </c>
      <c r="E2604" s="208">
        <v>2.1823999999999999</v>
      </c>
      <c r="F2604" s="208">
        <v>2.3557000000000001</v>
      </c>
      <c r="G2604" s="208">
        <v>5.4863999999999997</v>
      </c>
      <c r="H2604" s="208">
        <v>46.271500000000003</v>
      </c>
      <c r="I2604" s="208">
        <v>15.8574</v>
      </c>
      <c r="J2604" s="208">
        <v>104.1469</v>
      </c>
      <c r="K2604" s="208">
        <v>15.7249</v>
      </c>
      <c r="L2604" s="208">
        <v>12.3916</v>
      </c>
      <c r="M2604" s="208">
        <v>12.5777</v>
      </c>
    </row>
    <row r="2605" spans="1:13" x14ac:dyDescent="0.25">
      <c r="A2605" s="280">
        <v>45034</v>
      </c>
      <c r="B2605" s="102">
        <v>12</v>
      </c>
      <c r="C2605" s="208">
        <v>255.31639999999999</v>
      </c>
      <c r="D2605" s="208">
        <v>41.477600000000002</v>
      </c>
      <c r="E2605" s="208">
        <v>2.2425000000000002</v>
      </c>
      <c r="F2605" s="208">
        <v>2.4274</v>
      </c>
      <c r="G2605" s="208">
        <v>5.0183</v>
      </c>
      <c r="H2605" s="208">
        <v>44.8506</v>
      </c>
      <c r="I2605" s="208">
        <v>15.6516</v>
      </c>
      <c r="J2605" s="208">
        <v>104.0985</v>
      </c>
      <c r="K2605" s="208">
        <v>15.1759</v>
      </c>
      <c r="L2605" s="208">
        <v>11.9435</v>
      </c>
      <c r="M2605" s="208">
        <v>12.4305</v>
      </c>
    </row>
    <row r="2606" spans="1:13" x14ac:dyDescent="0.25">
      <c r="A2606" s="280">
        <v>45034</v>
      </c>
      <c r="B2606" s="102">
        <v>13</v>
      </c>
      <c r="C2606" s="208">
        <v>249.4674</v>
      </c>
      <c r="D2606" s="208">
        <v>40.970799999999997</v>
      </c>
      <c r="E2606" s="208">
        <v>2.2227999999999999</v>
      </c>
      <c r="F2606" s="208">
        <v>2.3875999999999999</v>
      </c>
      <c r="G2606" s="208">
        <v>5.1161000000000003</v>
      </c>
      <c r="H2606" s="208">
        <v>43.805199999999999</v>
      </c>
      <c r="I2606" s="208">
        <v>15.450699999999999</v>
      </c>
      <c r="J2606" s="208">
        <v>101.7313</v>
      </c>
      <c r="K2606" s="208">
        <v>14.351699999999999</v>
      </c>
      <c r="L2606" s="208">
        <v>11.166700000000001</v>
      </c>
      <c r="M2606" s="208">
        <v>12.2645</v>
      </c>
    </row>
    <row r="2607" spans="1:13" x14ac:dyDescent="0.25">
      <c r="A2607" s="280">
        <v>45034</v>
      </c>
      <c r="B2607" s="102">
        <v>14</v>
      </c>
      <c r="C2607" s="208">
        <v>247.77330000000001</v>
      </c>
      <c r="D2607" s="208">
        <v>40.2806</v>
      </c>
      <c r="E2607" s="208">
        <v>2.2111999999999998</v>
      </c>
      <c r="F2607" s="208">
        <v>2.4931999999999999</v>
      </c>
      <c r="G2607" s="208">
        <v>5.5712999999999999</v>
      </c>
      <c r="H2607" s="208">
        <v>43.229500000000002</v>
      </c>
      <c r="I2607" s="208">
        <v>15.2113</v>
      </c>
      <c r="J2607" s="208">
        <v>101.04389999999999</v>
      </c>
      <c r="K2607" s="208">
        <v>14.234999999999999</v>
      </c>
      <c r="L2607" s="208">
        <v>11.444900000000001</v>
      </c>
      <c r="M2607" s="208">
        <v>12.0524</v>
      </c>
    </row>
    <row r="2608" spans="1:13" x14ac:dyDescent="0.25">
      <c r="A2608" s="280">
        <v>45034</v>
      </c>
      <c r="B2608" s="102">
        <v>15</v>
      </c>
      <c r="C2608" s="208">
        <v>244.8783</v>
      </c>
      <c r="D2608" s="208">
        <v>38.7104</v>
      </c>
      <c r="E2608" s="208">
        <v>2.14</v>
      </c>
      <c r="F2608" s="208">
        <v>2.5055999999999998</v>
      </c>
      <c r="G2608" s="208">
        <v>5.9362000000000004</v>
      </c>
      <c r="H2608" s="208">
        <v>42.037799999999997</v>
      </c>
      <c r="I2608" s="208">
        <v>15.097200000000001</v>
      </c>
      <c r="J2608" s="208">
        <v>100.4153</v>
      </c>
      <c r="K2608" s="208">
        <v>14.055099999999999</v>
      </c>
      <c r="L2608" s="208">
        <v>12.051299999999999</v>
      </c>
      <c r="M2608" s="208">
        <v>11.929399999999999</v>
      </c>
    </row>
    <row r="2609" spans="1:13" x14ac:dyDescent="0.25">
      <c r="A2609" s="280">
        <v>45034</v>
      </c>
      <c r="B2609" s="102">
        <v>16</v>
      </c>
      <c r="C2609" s="208">
        <v>241.81379999999999</v>
      </c>
      <c r="D2609" s="208">
        <v>38.956899999999997</v>
      </c>
      <c r="E2609" s="208">
        <v>2.1341999999999999</v>
      </c>
      <c r="F2609" s="208">
        <v>2.5051000000000001</v>
      </c>
      <c r="G2609" s="208">
        <v>6.0747999999999998</v>
      </c>
      <c r="H2609" s="208">
        <v>41.6676</v>
      </c>
      <c r="I2609" s="208">
        <v>15.406000000000001</v>
      </c>
      <c r="J2609" s="208">
        <v>97.964100000000002</v>
      </c>
      <c r="K2609" s="208">
        <v>14.2415</v>
      </c>
      <c r="L2609" s="208">
        <v>10.882199999999999</v>
      </c>
      <c r="M2609" s="208">
        <v>11.981400000000001</v>
      </c>
    </row>
    <row r="2610" spans="1:13" x14ac:dyDescent="0.25">
      <c r="A2610" s="280">
        <v>45034</v>
      </c>
      <c r="B2610" s="102">
        <v>17</v>
      </c>
      <c r="C2610" s="208">
        <v>242.59690000000001</v>
      </c>
      <c r="D2610" s="208">
        <v>39.481099999999998</v>
      </c>
      <c r="E2610" s="208">
        <v>0.88959999999999995</v>
      </c>
      <c r="F2610" s="208">
        <v>2.4834000000000001</v>
      </c>
      <c r="G2610" s="208">
        <v>5.6363000000000003</v>
      </c>
      <c r="H2610" s="208">
        <v>42.096200000000003</v>
      </c>
      <c r="I2610" s="208">
        <v>15.716900000000001</v>
      </c>
      <c r="J2610" s="208">
        <v>98.295299999999997</v>
      </c>
      <c r="K2610" s="208">
        <v>14.9681</v>
      </c>
      <c r="L2610" s="208">
        <v>10.866300000000001</v>
      </c>
      <c r="M2610" s="208">
        <v>12.1637</v>
      </c>
    </row>
    <row r="2611" spans="1:13" x14ac:dyDescent="0.25">
      <c r="A2611" s="280">
        <v>45034</v>
      </c>
      <c r="B2611" s="102">
        <v>18</v>
      </c>
      <c r="C2611" s="208">
        <v>252.22550000000001</v>
      </c>
      <c r="D2611" s="208">
        <v>42.362400000000001</v>
      </c>
      <c r="E2611" s="208">
        <v>0.80459999999999998</v>
      </c>
      <c r="F2611" s="208">
        <v>2.544</v>
      </c>
      <c r="G2611" s="208">
        <v>7.0448000000000004</v>
      </c>
      <c r="H2611" s="208">
        <v>43.991700000000002</v>
      </c>
      <c r="I2611" s="208">
        <v>16.296399999999998</v>
      </c>
      <c r="J2611" s="208">
        <v>100.19750000000001</v>
      </c>
      <c r="K2611" s="208">
        <v>15.6785</v>
      </c>
      <c r="L2611" s="208">
        <v>10.9231</v>
      </c>
      <c r="M2611" s="208">
        <v>12.3825</v>
      </c>
    </row>
    <row r="2612" spans="1:13" x14ac:dyDescent="0.25">
      <c r="A2612" s="280">
        <v>45034</v>
      </c>
      <c r="B2612" s="102">
        <v>19</v>
      </c>
      <c r="C2612" s="208">
        <v>260.91669999999999</v>
      </c>
      <c r="D2612" s="208">
        <v>44.038800000000002</v>
      </c>
      <c r="E2612" s="208">
        <v>0.82030000000000003</v>
      </c>
      <c r="F2612" s="208">
        <v>2.9668000000000001</v>
      </c>
      <c r="G2612" s="208">
        <v>8.4111999999999991</v>
      </c>
      <c r="H2612" s="208">
        <v>46.0062</v>
      </c>
      <c r="I2612" s="208">
        <v>16.6374</v>
      </c>
      <c r="J2612" s="208">
        <v>101.4315</v>
      </c>
      <c r="K2612" s="208">
        <v>16.442699999999999</v>
      </c>
      <c r="L2612" s="208">
        <v>11.803000000000001</v>
      </c>
      <c r="M2612" s="208">
        <v>12.3588</v>
      </c>
    </row>
    <row r="2613" spans="1:13" x14ac:dyDescent="0.25">
      <c r="A2613" s="280">
        <v>45034</v>
      </c>
      <c r="B2613" s="102">
        <v>20</v>
      </c>
      <c r="C2613" s="208">
        <v>268.02609999999999</v>
      </c>
      <c r="D2613" s="208">
        <v>45.316699999999997</v>
      </c>
      <c r="E2613" s="208">
        <v>0.87990000000000002</v>
      </c>
      <c r="F2613" s="208">
        <v>3.4056999999999999</v>
      </c>
      <c r="G2613" s="208">
        <v>9.0376999999999992</v>
      </c>
      <c r="H2613" s="208">
        <v>48.061</v>
      </c>
      <c r="I2613" s="208">
        <v>17.3597</v>
      </c>
      <c r="J2613" s="208">
        <v>101.188</v>
      </c>
      <c r="K2613" s="208">
        <v>17.825500000000002</v>
      </c>
      <c r="L2613" s="208">
        <v>12.303100000000001</v>
      </c>
      <c r="M2613" s="208">
        <v>12.6488</v>
      </c>
    </row>
    <row r="2614" spans="1:13" x14ac:dyDescent="0.25">
      <c r="A2614" s="280">
        <v>45034</v>
      </c>
      <c r="B2614" s="102">
        <v>21</v>
      </c>
      <c r="C2614" s="208">
        <v>275.14319999999998</v>
      </c>
      <c r="D2614" s="208">
        <v>47.014600000000002</v>
      </c>
      <c r="E2614" s="208">
        <v>0.92230000000000001</v>
      </c>
      <c r="F2614" s="208">
        <v>3.5811999999999999</v>
      </c>
      <c r="G2614" s="208">
        <v>9.3884000000000007</v>
      </c>
      <c r="H2614" s="208">
        <v>49.358499999999999</v>
      </c>
      <c r="I2614" s="208">
        <v>18.192399999999999</v>
      </c>
      <c r="J2614" s="208">
        <v>101.5765</v>
      </c>
      <c r="K2614" s="208">
        <v>18.750800000000002</v>
      </c>
      <c r="L2614" s="208">
        <v>13.6068</v>
      </c>
      <c r="M2614" s="208">
        <v>12.7517</v>
      </c>
    </row>
    <row r="2615" spans="1:13" x14ac:dyDescent="0.25">
      <c r="A2615" s="280">
        <v>45034</v>
      </c>
      <c r="B2615" s="102">
        <v>22</v>
      </c>
      <c r="C2615" s="208">
        <v>265.26819999999998</v>
      </c>
      <c r="D2615" s="208">
        <v>45.584299999999999</v>
      </c>
      <c r="E2615" s="208">
        <v>0.87229999999999996</v>
      </c>
      <c r="F2615" s="208">
        <v>3.3812000000000002</v>
      </c>
      <c r="G2615" s="208">
        <v>8.9220000000000006</v>
      </c>
      <c r="H2615" s="208">
        <v>46.9893</v>
      </c>
      <c r="I2615" s="208">
        <v>17.288399999999999</v>
      </c>
      <c r="J2615" s="208">
        <v>98.601500000000001</v>
      </c>
      <c r="K2615" s="208">
        <v>17.841799999999999</v>
      </c>
      <c r="L2615" s="208">
        <v>14.1175</v>
      </c>
      <c r="M2615" s="208">
        <v>11.6699</v>
      </c>
    </row>
    <row r="2616" spans="1:13" x14ac:dyDescent="0.25">
      <c r="A2616" s="280">
        <v>45034</v>
      </c>
      <c r="B2616" s="102">
        <v>23</v>
      </c>
      <c r="C2616" s="208">
        <v>246.78829999999999</v>
      </c>
      <c r="D2616" s="208">
        <v>42.181199999999997</v>
      </c>
      <c r="E2616" s="208">
        <v>0.78710000000000002</v>
      </c>
      <c r="F2616" s="208">
        <v>3.0409000000000002</v>
      </c>
      <c r="G2616" s="208">
        <v>8.0410000000000004</v>
      </c>
      <c r="H2616" s="208">
        <v>42.315899999999999</v>
      </c>
      <c r="I2616" s="208">
        <v>15.780900000000001</v>
      </c>
      <c r="J2616" s="208">
        <v>92.898600000000002</v>
      </c>
      <c r="K2616" s="208">
        <v>16.777000000000001</v>
      </c>
      <c r="L2616" s="208">
        <v>14.269399999999999</v>
      </c>
      <c r="M2616" s="208">
        <v>10.696300000000001</v>
      </c>
    </row>
    <row r="2617" spans="1:13" x14ac:dyDescent="0.25">
      <c r="A2617" s="280">
        <v>45034</v>
      </c>
      <c r="B2617" s="102">
        <v>24</v>
      </c>
      <c r="C2617" s="208">
        <v>230.1961</v>
      </c>
      <c r="D2617" s="208">
        <v>38.595199999999998</v>
      </c>
      <c r="E2617" s="208">
        <v>0.73180000000000001</v>
      </c>
      <c r="F2617" s="208">
        <v>2.7303999999999999</v>
      </c>
      <c r="G2617" s="208">
        <v>7.4196999999999997</v>
      </c>
      <c r="H2617" s="208">
        <v>38.846899999999998</v>
      </c>
      <c r="I2617" s="208">
        <v>14.4414</v>
      </c>
      <c r="J2617" s="208">
        <v>87.001900000000006</v>
      </c>
      <c r="K2617" s="208">
        <v>15.9871</v>
      </c>
      <c r="L2617" s="208">
        <v>14.575100000000001</v>
      </c>
      <c r="M2617" s="208">
        <v>9.8666</v>
      </c>
    </row>
    <row r="2618" spans="1:13" x14ac:dyDescent="0.25">
      <c r="A2618" s="280">
        <v>45035</v>
      </c>
      <c r="B2618" s="102">
        <v>1</v>
      </c>
      <c r="C2618" s="208">
        <v>218.2328</v>
      </c>
      <c r="D2618" s="208">
        <v>35.634500000000003</v>
      </c>
      <c r="E2618" s="208">
        <v>0.69179999999999997</v>
      </c>
      <c r="F2618" s="208">
        <v>2.5160999999999998</v>
      </c>
      <c r="G2618" s="208">
        <v>7.0213000000000001</v>
      </c>
      <c r="H2618" s="208">
        <v>35.972499999999997</v>
      </c>
      <c r="I2618" s="208">
        <v>13.520799999999999</v>
      </c>
      <c r="J2618" s="208">
        <v>83.583100000000002</v>
      </c>
      <c r="K2618" s="208">
        <v>15.7079</v>
      </c>
      <c r="L2618" s="208">
        <v>14.249499999999999</v>
      </c>
      <c r="M2618" s="208">
        <v>9.3353000000000002</v>
      </c>
    </row>
    <row r="2619" spans="1:13" x14ac:dyDescent="0.25">
      <c r="A2619" s="280">
        <v>45035</v>
      </c>
      <c r="B2619" s="102">
        <v>2</v>
      </c>
      <c r="C2619" s="208">
        <v>212.07669999999999</v>
      </c>
      <c r="D2619" s="208">
        <v>33.5959</v>
      </c>
      <c r="E2619" s="208">
        <v>0.66420000000000001</v>
      </c>
      <c r="F2619" s="208">
        <v>2.3769999999999998</v>
      </c>
      <c r="G2619" s="208">
        <v>6.7651000000000003</v>
      </c>
      <c r="H2619" s="208">
        <v>35.6066</v>
      </c>
      <c r="I2619" s="208">
        <v>13.0867</v>
      </c>
      <c r="J2619" s="208">
        <v>81.134900000000002</v>
      </c>
      <c r="K2619" s="208">
        <v>15.7326</v>
      </c>
      <c r="L2619" s="208">
        <v>14.0511</v>
      </c>
      <c r="M2619" s="208">
        <v>9.0625999999999998</v>
      </c>
    </row>
    <row r="2620" spans="1:13" x14ac:dyDescent="0.25">
      <c r="A2620" s="280">
        <v>45035</v>
      </c>
      <c r="B2620" s="102">
        <v>3</v>
      </c>
      <c r="C2620" s="208">
        <v>209.2242</v>
      </c>
      <c r="D2620" s="208">
        <v>32.960599999999999</v>
      </c>
      <c r="E2620" s="208">
        <v>0.66610000000000003</v>
      </c>
      <c r="F2620" s="208">
        <v>2.3306</v>
      </c>
      <c r="G2620" s="208">
        <v>6.7129000000000003</v>
      </c>
      <c r="H2620" s="208">
        <v>35.577199999999998</v>
      </c>
      <c r="I2620" s="208">
        <v>12.848699999999999</v>
      </c>
      <c r="J2620" s="208">
        <v>79.929100000000005</v>
      </c>
      <c r="K2620" s="208">
        <v>15.8916</v>
      </c>
      <c r="L2620" s="208">
        <v>13.2271</v>
      </c>
      <c r="M2620" s="208">
        <v>9.0802999999999994</v>
      </c>
    </row>
    <row r="2621" spans="1:13" x14ac:dyDescent="0.25">
      <c r="A2621" s="280">
        <v>45035</v>
      </c>
      <c r="B2621" s="102">
        <v>4</v>
      </c>
      <c r="C2621" s="208">
        <v>207.9453</v>
      </c>
      <c r="D2621" s="208">
        <v>32.482599999999998</v>
      </c>
      <c r="E2621" s="208">
        <v>0.65410000000000001</v>
      </c>
      <c r="F2621" s="208">
        <v>2.3386</v>
      </c>
      <c r="G2621" s="208">
        <v>6.8131000000000004</v>
      </c>
      <c r="H2621" s="208">
        <v>35.846200000000003</v>
      </c>
      <c r="I2621" s="208">
        <v>12.7498</v>
      </c>
      <c r="J2621" s="208">
        <v>79.873800000000003</v>
      </c>
      <c r="K2621" s="208">
        <v>16.239699999999999</v>
      </c>
      <c r="L2621" s="208">
        <v>11.840199999999999</v>
      </c>
      <c r="M2621" s="208">
        <v>9.1072000000000006</v>
      </c>
    </row>
    <row r="2622" spans="1:13" x14ac:dyDescent="0.25">
      <c r="A2622" s="280">
        <v>45035</v>
      </c>
      <c r="B2622" s="102">
        <v>5</v>
      </c>
      <c r="C2622" s="208">
        <v>216.45410000000001</v>
      </c>
      <c r="D2622" s="208">
        <v>33.027099999999997</v>
      </c>
      <c r="E2622" s="208">
        <v>0.66710000000000003</v>
      </c>
      <c r="F2622" s="208">
        <v>2.4977</v>
      </c>
      <c r="G2622" s="208">
        <v>7.0964999999999998</v>
      </c>
      <c r="H2622" s="208">
        <v>39.256900000000002</v>
      </c>
      <c r="I2622" s="208">
        <v>13.123699999999999</v>
      </c>
      <c r="J2622" s="208">
        <v>81.868200000000002</v>
      </c>
      <c r="K2622" s="208">
        <v>17.0715</v>
      </c>
      <c r="L2622" s="208">
        <v>12.356999999999999</v>
      </c>
      <c r="M2622" s="208">
        <v>9.4884000000000004</v>
      </c>
    </row>
    <row r="2623" spans="1:13" x14ac:dyDescent="0.25">
      <c r="A2623" s="280">
        <v>45035</v>
      </c>
      <c r="B2623" s="102">
        <v>6</v>
      </c>
      <c r="C2623" s="208">
        <v>232.19630000000001</v>
      </c>
      <c r="D2623" s="208">
        <v>35.363100000000003</v>
      </c>
      <c r="E2623" s="208">
        <v>0.91759999999999997</v>
      </c>
      <c r="F2623" s="208">
        <v>2.7517</v>
      </c>
      <c r="G2623" s="208">
        <v>7.8452999999999999</v>
      </c>
      <c r="H2623" s="208">
        <v>43.2973</v>
      </c>
      <c r="I2623" s="208">
        <v>14.016999999999999</v>
      </c>
      <c r="J2623" s="208">
        <v>86.087100000000007</v>
      </c>
      <c r="K2623" s="208">
        <v>18.6675</v>
      </c>
      <c r="L2623" s="208">
        <v>12.818199999999999</v>
      </c>
      <c r="M2623" s="208">
        <v>10.4315</v>
      </c>
    </row>
    <row r="2624" spans="1:13" x14ac:dyDescent="0.25">
      <c r="A2624" s="280">
        <v>45035</v>
      </c>
      <c r="B2624" s="102">
        <v>7</v>
      </c>
      <c r="C2624" s="208">
        <v>256.16050000000001</v>
      </c>
      <c r="D2624" s="208">
        <v>39.782800000000002</v>
      </c>
      <c r="E2624" s="208">
        <v>2.3113000000000001</v>
      </c>
      <c r="F2624" s="208">
        <v>3.1635</v>
      </c>
      <c r="G2624" s="208">
        <v>8.8660999999999994</v>
      </c>
      <c r="H2624" s="208">
        <v>47.866500000000002</v>
      </c>
      <c r="I2624" s="208">
        <v>15.2356</v>
      </c>
      <c r="J2624" s="208">
        <v>94.233999999999995</v>
      </c>
      <c r="K2624" s="208">
        <v>20.702400000000001</v>
      </c>
      <c r="L2624" s="208">
        <v>12.2484</v>
      </c>
      <c r="M2624" s="208">
        <v>11.7499</v>
      </c>
    </row>
    <row r="2625" spans="1:13" x14ac:dyDescent="0.25">
      <c r="A2625" s="280">
        <v>45035</v>
      </c>
      <c r="B2625" s="102">
        <v>8</v>
      </c>
      <c r="C2625" s="208">
        <v>271.46350000000001</v>
      </c>
      <c r="D2625" s="208">
        <v>44.211100000000002</v>
      </c>
      <c r="E2625" s="208">
        <v>2.3285</v>
      </c>
      <c r="F2625" s="208">
        <v>3.0960999999999999</v>
      </c>
      <c r="G2625" s="208">
        <v>9.4102999999999994</v>
      </c>
      <c r="H2625" s="208">
        <v>50.169600000000003</v>
      </c>
      <c r="I2625" s="208">
        <v>15.550800000000001</v>
      </c>
      <c r="J2625" s="208">
        <v>102.65260000000001</v>
      </c>
      <c r="K2625" s="208">
        <v>20.134699999999999</v>
      </c>
      <c r="L2625" s="208">
        <v>11.225300000000001</v>
      </c>
      <c r="M2625" s="208">
        <v>12.6845</v>
      </c>
    </row>
    <row r="2626" spans="1:13" x14ac:dyDescent="0.25">
      <c r="A2626" s="280">
        <v>45035</v>
      </c>
      <c r="B2626" s="102">
        <v>9</v>
      </c>
      <c r="C2626" s="208">
        <v>269.80070000000001</v>
      </c>
      <c r="D2626" s="208">
        <v>44.055599999999998</v>
      </c>
      <c r="E2626" s="208">
        <v>2.3184</v>
      </c>
      <c r="F2626" s="208">
        <v>2.5497000000000001</v>
      </c>
      <c r="G2626" s="208">
        <v>8.4128000000000007</v>
      </c>
      <c r="H2626" s="208">
        <v>49.840899999999998</v>
      </c>
      <c r="I2626" s="208">
        <v>15.558</v>
      </c>
      <c r="J2626" s="208">
        <v>104.152</v>
      </c>
      <c r="K2626" s="208">
        <v>17.688400000000001</v>
      </c>
      <c r="L2626" s="208">
        <v>12.47</v>
      </c>
      <c r="M2626" s="208">
        <v>12.754899999999999</v>
      </c>
    </row>
    <row r="2627" spans="1:13" x14ac:dyDescent="0.25">
      <c r="A2627" s="280">
        <v>45035</v>
      </c>
      <c r="B2627" s="102">
        <v>10</v>
      </c>
      <c r="C2627" s="208">
        <v>266.00650000000002</v>
      </c>
      <c r="D2627" s="208">
        <v>43.515000000000001</v>
      </c>
      <c r="E2627" s="208">
        <v>2.3140999999999998</v>
      </c>
      <c r="F2627" s="208">
        <v>2.335</v>
      </c>
      <c r="G2627" s="208">
        <v>7.0083000000000002</v>
      </c>
      <c r="H2627" s="208">
        <v>47.935200000000002</v>
      </c>
      <c r="I2627" s="208">
        <v>15.727499999999999</v>
      </c>
      <c r="J2627" s="208">
        <v>104.3284</v>
      </c>
      <c r="K2627" s="208">
        <v>17.2105</v>
      </c>
      <c r="L2627" s="208">
        <v>12.969799999999999</v>
      </c>
      <c r="M2627" s="208">
        <v>12.662699999999999</v>
      </c>
    </row>
    <row r="2628" spans="1:13" x14ac:dyDescent="0.25">
      <c r="A2628" s="280">
        <v>45035</v>
      </c>
      <c r="B2628" s="102">
        <v>11</v>
      </c>
      <c r="C2628" s="208">
        <v>260.75940000000003</v>
      </c>
      <c r="D2628" s="208">
        <v>43.085500000000003</v>
      </c>
      <c r="E2628" s="208">
        <v>2.2938999999999998</v>
      </c>
      <c r="F2628" s="208">
        <v>2.3193999999999999</v>
      </c>
      <c r="G2628" s="208">
        <v>5.7436999999999996</v>
      </c>
      <c r="H2628" s="208">
        <v>46.957099999999997</v>
      </c>
      <c r="I2628" s="208">
        <v>15.476000000000001</v>
      </c>
      <c r="J2628" s="208">
        <v>103.3835</v>
      </c>
      <c r="K2628" s="208">
        <v>16.614799999999999</v>
      </c>
      <c r="L2628" s="208">
        <v>12.653600000000001</v>
      </c>
      <c r="M2628" s="208">
        <v>12.2319</v>
      </c>
    </row>
    <row r="2629" spans="1:13" x14ac:dyDescent="0.25">
      <c r="A2629" s="280">
        <v>45035</v>
      </c>
      <c r="B2629" s="102">
        <v>12</v>
      </c>
      <c r="C2629" s="208">
        <v>254.74459999999999</v>
      </c>
      <c r="D2629" s="208">
        <v>41.994700000000002</v>
      </c>
      <c r="E2629" s="208">
        <v>2.2766000000000002</v>
      </c>
      <c r="F2629" s="208">
        <v>2.2993999999999999</v>
      </c>
      <c r="G2629" s="208">
        <v>4.7472000000000003</v>
      </c>
      <c r="H2629" s="208">
        <v>45.415700000000001</v>
      </c>
      <c r="I2629" s="208">
        <v>15.4955</v>
      </c>
      <c r="J2629" s="208">
        <v>102.1413</v>
      </c>
      <c r="K2629" s="208">
        <v>15.859299999999999</v>
      </c>
      <c r="L2629" s="208">
        <v>12.625500000000001</v>
      </c>
      <c r="M2629" s="208">
        <v>11.8894</v>
      </c>
    </row>
    <row r="2630" spans="1:13" x14ac:dyDescent="0.25">
      <c r="A2630" s="280">
        <v>45035</v>
      </c>
      <c r="B2630" s="102">
        <v>13</v>
      </c>
      <c r="C2630" s="208">
        <v>249.2739</v>
      </c>
      <c r="D2630" s="208">
        <v>41.036499999999997</v>
      </c>
      <c r="E2630" s="208">
        <v>2.2526999999999999</v>
      </c>
      <c r="F2630" s="208">
        <v>2.2524999999999999</v>
      </c>
      <c r="G2630" s="208">
        <v>4.3947000000000003</v>
      </c>
      <c r="H2630" s="208">
        <v>44.483699999999999</v>
      </c>
      <c r="I2630" s="208">
        <v>15.2332</v>
      </c>
      <c r="J2630" s="208">
        <v>101.45099999999999</v>
      </c>
      <c r="K2630" s="208">
        <v>14.9895</v>
      </c>
      <c r="L2630" s="208">
        <v>11.7597</v>
      </c>
      <c r="M2630" s="208">
        <v>11.420400000000001</v>
      </c>
    </row>
    <row r="2631" spans="1:13" x14ac:dyDescent="0.25">
      <c r="A2631" s="280">
        <v>45035</v>
      </c>
      <c r="B2631" s="102">
        <v>14</v>
      </c>
      <c r="C2631" s="208">
        <v>245.3092</v>
      </c>
      <c r="D2631" s="208">
        <v>40.423200000000001</v>
      </c>
      <c r="E2631" s="208">
        <v>1.7695000000000001</v>
      </c>
      <c r="F2631" s="208">
        <v>2.3317000000000001</v>
      </c>
      <c r="G2631" s="208">
        <v>4.0949999999999998</v>
      </c>
      <c r="H2631" s="208">
        <v>43.217700000000001</v>
      </c>
      <c r="I2631" s="208">
        <v>15.3657</v>
      </c>
      <c r="J2631" s="208">
        <v>100.18300000000001</v>
      </c>
      <c r="K2631" s="208">
        <v>14.975099999999999</v>
      </c>
      <c r="L2631" s="208">
        <v>11.877700000000001</v>
      </c>
      <c r="M2631" s="208">
        <v>11.070600000000001</v>
      </c>
    </row>
    <row r="2632" spans="1:13" x14ac:dyDescent="0.25">
      <c r="A2632" s="280">
        <v>45035</v>
      </c>
      <c r="B2632" s="102">
        <v>15</v>
      </c>
      <c r="C2632" s="208">
        <v>242.32480000000001</v>
      </c>
      <c r="D2632" s="208">
        <v>39.618499999999997</v>
      </c>
      <c r="E2632" s="208">
        <v>2.0708000000000002</v>
      </c>
      <c r="F2632" s="208">
        <v>2.2555000000000001</v>
      </c>
      <c r="G2632" s="208">
        <v>4.1265999999999998</v>
      </c>
      <c r="H2632" s="208">
        <v>42.326700000000002</v>
      </c>
      <c r="I2632" s="208">
        <v>15.2684</v>
      </c>
      <c r="J2632" s="208">
        <v>99.879099999999994</v>
      </c>
      <c r="K2632" s="208">
        <v>13.9373</v>
      </c>
      <c r="L2632" s="208">
        <v>11.8492</v>
      </c>
      <c r="M2632" s="208">
        <v>10.992699999999999</v>
      </c>
    </row>
    <row r="2633" spans="1:13" x14ac:dyDescent="0.25">
      <c r="A2633" s="280">
        <v>45035</v>
      </c>
      <c r="B2633" s="102">
        <v>16</v>
      </c>
      <c r="C2633" s="208">
        <v>241.99019999999999</v>
      </c>
      <c r="D2633" s="208">
        <v>39.408799999999999</v>
      </c>
      <c r="E2633" s="208">
        <v>2.1978</v>
      </c>
      <c r="F2633" s="208">
        <v>2.3355000000000001</v>
      </c>
      <c r="G2633" s="208">
        <v>4.5099</v>
      </c>
      <c r="H2633" s="208">
        <v>41.7089</v>
      </c>
      <c r="I2633" s="208">
        <v>15.532299999999999</v>
      </c>
      <c r="J2633" s="208">
        <v>100.3056</v>
      </c>
      <c r="K2633" s="208">
        <v>12.8849</v>
      </c>
      <c r="L2633" s="208">
        <v>12.138299999999999</v>
      </c>
      <c r="M2633" s="208">
        <v>10.9682</v>
      </c>
    </row>
    <row r="2634" spans="1:13" x14ac:dyDescent="0.25">
      <c r="A2634" s="280">
        <v>45035</v>
      </c>
      <c r="B2634" s="102">
        <v>17</v>
      </c>
      <c r="C2634" s="208">
        <v>243.59450000000001</v>
      </c>
      <c r="D2634" s="208">
        <v>39.819000000000003</v>
      </c>
      <c r="E2634" s="208">
        <v>0.87350000000000005</v>
      </c>
      <c r="F2634" s="208">
        <v>2.4346000000000001</v>
      </c>
      <c r="G2634" s="208">
        <v>5.2961</v>
      </c>
      <c r="H2634" s="208">
        <v>42.143700000000003</v>
      </c>
      <c r="I2634" s="208">
        <v>15.8527</v>
      </c>
      <c r="J2634" s="208">
        <v>101.18219999999999</v>
      </c>
      <c r="K2634" s="208">
        <v>13.0526</v>
      </c>
      <c r="L2634" s="208">
        <v>11.724</v>
      </c>
      <c r="M2634" s="208">
        <v>11.216100000000001</v>
      </c>
    </row>
    <row r="2635" spans="1:13" x14ac:dyDescent="0.25">
      <c r="A2635" s="280">
        <v>45035</v>
      </c>
      <c r="B2635" s="102">
        <v>18</v>
      </c>
      <c r="C2635" s="208">
        <v>250.75909999999999</v>
      </c>
      <c r="D2635" s="208">
        <v>41.762700000000002</v>
      </c>
      <c r="E2635" s="208">
        <v>0.73629999999999995</v>
      </c>
      <c r="F2635" s="208">
        <v>2.5266000000000002</v>
      </c>
      <c r="G2635" s="208">
        <v>6.5235000000000003</v>
      </c>
      <c r="H2635" s="208">
        <v>43.7273</v>
      </c>
      <c r="I2635" s="208">
        <v>16.110199999999999</v>
      </c>
      <c r="J2635" s="208">
        <v>103.0089</v>
      </c>
      <c r="K2635" s="208">
        <v>13.358499999999999</v>
      </c>
      <c r="L2635" s="208">
        <v>11.605700000000001</v>
      </c>
      <c r="M2635" s="208">
        <v>11.3994</v>
      </c>
    </row>
    <row r="2636" spans="1:13" x14ac:dyDescent="0.25">
      <c r="A2636" s="280">
        <v>45035</v>
      </c>
      <c r="B2636" s="102">
        <v>19</v>
      </c>
      <c r="C2636" s="208">
        <v>258.9579</v>
      </c>
      <c r="D2636" s="208">
        <v>43.385800000000003</v>
      </c>
      <c r="E2636" s="208">
        <v>0.76939999999999997</v>
      </c>
      <c r="F2636" s="208">
        <v>2.8368000000000002</v>
      </c>
      <c r="G2636" s="208">
        <v>7.7099000000000002</v>
      </c>
      <c r="H2636" s="208">
        <v>45.655799999999999</v>
      </c>
      <c r="I2636" s="208">
        <v>16.3461</v>
      </c>
      <c r="J2636" s="208">
        <v>103.2042</v>
      </c>
      <c r="K2636" s="208">
        <v>14.823499999999999</v>
      </c>
      <c r="L2636" s="208">
        <v>12.494</v>
      </c>
      <c r="M2636" s="208">
        <v>11.7324</v>
      </c>
    </row>
    <row r="2637" spans="1:13" x14ac:dyDescent="0.25">
      <c r="A2637" s="280">
        <v>45035</v>
      </c>
      <c r="B2637" s="102">
        <v>20</v>
      </c>
      <c r="C2637" s="208">
        <v>266.6234</v>
      </c>
      <c r="D2637" s="208">
        <v>44.607300000000002</v>
      </c>
      <c r="E2637" s="208">
        <v>0.8216</v>
      </c>
      <c r="F2637" s="208">
        <v>3.2850000000000001</v>
      </c>
      <c r="G2637" s="208">
        <v>8.8208000000000002</v>
      </c>
      <c r="H2637" s="208">
        <v>47.744999999999997</v>
      </c>
      <c r="I2637" s="208">
        <v>17.339200000000002</v>
      </c>
      <c r="J2637" s="208">
        <v>102.02679999999999</v>
      </c>
      <c r="K2637" s="208">
        <v>16.650600000000001</v>
      </c>
      <c r="L2637" s="208">
        <v>13.3262</v>
      </c>
      <c r="M2637" s="208">
        <v>12.0009</v>
      </c>
    </row>
    <row r="2638" spans="1:13" x14ac:dyDescent="0.25">
      <c r="A2638" s="280">
        <v>45035</v>
      </c>
      <c r="B2638" s="102">
        <v>21</v>
      </c>
      <c r="C2638" s="208">
        <v>272.9864</v>
      </c>
      <c r="D2638" s="208">
        <v>46.064100000000003</v>
      </c>
      <c r="E2638" s="208">
        <v>0.87629999999999997</v>
      </c>
      <c r="F2638" s="208">
        <v>3.4868000000000001</v>
      </c>
      <c r="G2638" s="208">
        <v>9.1919000000000004</v>
      </c>
      <c r="H2638" s="208">
        <v>49.166400000000003</v>
      </c>
      <c r="I2638" s="208">
        <v>18.046099999999999</v>
      </c>
      <c r="J2638" s="208">
        <v>102.3145</v>
      </c>
      <c r="K2638" s="208">
        <v>17.657299999999999</v>
      </c>
      <c r="L2638" s="208">
        <v>14.011100000000001</v>
      </c>
      <c r="M2638" s="208">
        <v>12.171900000000001</v>
      </c>
    </row>
    <row r="2639" spans="1:13" x14ac:dyDescent="0.25">
      <c r="A2639" s="280">
        <v>45035</v>
      </c>
      <c r="B2639" s="102">
        <v>22</v>
      </c>
      <c r="C2639" s="208">
        <v>264.25779999999997</v>
      </c>
      <c r="D2639" s="208">
        <v>44.958399999999997</v>
      </c>
      <c r="E2639" s="208">
        <v>0.88370000000000004</v>
      </c>
      <c r="F2639" s="208">
        <v>3.3075999999999999</v>
      </c>
      <c r="G2639" s="208">
        <v>8.8552999999999997</v>
      </c>
      <c r="H2639" s="208">
        <v>46.5471</v>
      </c>
      <c r="I2639" s="208">
        <v>17.072399999999998</v>
      </c>
      <c r="J2639" s="208">
        <v>98.4071</v>
      </c>
      <c r="K2639" s="208">
        <v>17.206</v>
      </c>
      <c r="L2639" s="208">
        <v>15.493499999999999</v>
      </c>
      <c r="M2639" s="208">
        <v>11.5267</v>
      </c>
    </row>
    <row r="2640" spans="1:13" x14ac:dyDescent="0.25">
      <c r="A2640" s="280">
        <v>45035</v>
      </c>
      <c r="B2640" s="102">
        <v>23</v>
      </c>
      <c r="C2640" s="208">
        <v>245.81659999999999</v>
      </c>
      <c r="D2640" s="208">
        <v>41.281300000000002</v>
      </c>
      <c r="E2640" s="208">
        <v>0.79849999999999999</v>
      </c>
      <c r="F2640" s="208">
        <v>2.9971999999999999</v>
      </c>
      <c r="G2640" s="208">
        <v>8.1091999999999995</v>
      </c>
      <c r="H2640" s="208">
        <v>41.914499999999997</v>
      </c>
      <c r="I2640" s="208">
        <v>15.580299999999999</v>
      </c>
      <c r="J2640" s="208">
        <v>92.561899999999994</v>
      </c>
      <c r="K2640" s="208">
        <v>16.2804</v>
      </c>
      <c r="L2640" s="208">
        <v>15.741300000000001</v>
      </c>
      <c r="M2640" s="208">
        <v>10.552</v>
      </c>
    </row>
    <row r="2641" spans="1:13" x14ac:dyDescent="0.25">
      <c r="A2641" s="280">
        <v>45035</v>
      </c>
      <c r="B2641" s="102">
        <v>24</v>
      </c>
      <c r="C2641" s="208">
        <v>229.0119</v>
      </c>
      <c r="D2641" s="208">
        <v>37.745100000000001</v>
      </c>
      <c r="E2641" s="208">
        <v>0.72529999999999994</v>
      </c>
      <c r="F2641" s="208">
        <v>2.7069000000000001</v>
      </c>
      <c r="G2641" s="208">
        <v>7.3822000000000001</v>
      </c>
      <c r="H2641" s="208">
        <v>37.787500000000001</v>
      </c>
      <c r="I2641" s="208">
        <v>14.3149</v>
      </c>
      <c r="J2641" s="208">
        <v>87.415999999999997</v>
      </c>
      <c r="K2641" s="208">
        <v>15.436400000000001</v>
      </c>
      <c r="L2641" s="208">
        <v>15.7065</v>
      </c>
      <c r="M2641" s="208">
        <v>9.7911000000000001</v>
      </c>
    </row>
    <row r="2642" spans="1:13" x14ac:dyDescent="0.25">
      <c r="A2642" s="280">
        <v>45036</v>
      </c>
      <c r="B2642" s="102">
        <v>1</v>
      </c>
      <c r="C2642" s="208">
        <v>217.73249999999999</v>
      </c>
      <c r="D2642" s="208">
        <v>34.792099999999998</v>
      </c>
      <c r="E2642" s="208">
        <v>0.67649999999999999</v>
      </c>
      <c r="F2642" s="208">
        <v>2.5066000000000002</v>
      </c>
      <c r="G2642" s="208">
        <v>6.9294000000000002</v>
      </c>
      <c r="H2642" s="208">
        <v>35.184699999999999</v>
      </c>
      <c r="I2642" s="208">
        <v>13.454499999999999</v>
      </c>
      <c r="J2642" s="208">
        <v>84.057500000000005</v>
      </c>
      <c r="K2642" s="208">
        <v>15.1418</v>
      </c>
      <c r="L2642" s="208">
        <v>15.5549</v>
      </c>
      <c r="M2642" s="208">
        <v>9.4344999999999999</v>
      </c>
    </row>
    <row r="2643" spans="1:13" x14ac:dyDescent="0.25">
      <c r="A2643" s="280">
        <v>45036</v>
      </c>
      <c r="B2643" s="102">
        <v>2</v>
      </c>
      <c r="C2643" s="208">
        <v>211.1473</v>
      </c>
      <c r="D2643" s="208">
        <v>33.0702</v>
      </c>
      <c r="E2643" s="208">
        <v>0.63470000000000004</v>
      </c>
      <c r="F2643" s="208">
        <v>2.3759000000000001</v>
      </c>
      <c r="G2643" s="208">
        <v>6.7412999999999998</v>
      </c>
      <c r="H2643" s="208">
        <v>34.021799999999999</v>
      </c>
      <c r="I2643" s="208">
        <v>12.9602</v>
      </c>
      <c r="J2643" s="208">
        <v>81.747299999999996</v>
      </c>
      <c r="K2643" s="208">
        <v>15.2263</v>
      </c>
      <c r="L2643" s="208">
        <v>15.268800000000001</v>
      </c>
      <c r="M2643" s="208">
        <v>9.1007999999999996</v>
      </c>
    </row>
    <row r="2644" spans="1:13" x14ac:dyDescent="0.25">
      <c r="A2644" s="280">
        <v>45036</v>
      </c>
      <c r="B2644" s="102">
        <v>3</v>
      </c>
      <c r="C2644" s="208">
        <v>207.11359999999999</v>
      </c>
      <c r="D2644" s="208">
        <v>32.559899999999999</v>
      </c>
      <c r="E2644" s="208">
        <v>0.62680000000000002</v>
      </c>
      <c r="F2644" s="208">
        <v>2.3557999999999999</v>
      </c>
      <c r="G2644" s="208">
        <v>6.6066000000000003</v>
      </c>
      <c r="H2644" s="208">
        <v>33.970300000000002</v>
      </c>
      <c r="I2644" s="208">
        <v>12.6275</v>
      </c>
      <c r="J2644" s="208">
        <v>80.907499999999999</v>
      </c>
      <c r="K2644" s="208">
        <v>15.4367</v>
      </c>
      <c r="L2644" s="208">
        <v>12.940899999999999</v>
      </c>
      <c r="M2644" s="208">
        <v>9.0815999999999999</v>
      </c>
    </row>
    <row r="2645" spans="1:13" x14ac:dyDescent="0.25">
      <c r="A2645" s="280">
        <v>45036</v>
      </c>
      <c r="B2645" s="102">
        <v>4</v>
      </c>
      <c r="C2645" s="208">
        <v>207.5111</v>
      </c>
      <c r="D2645" s="208">
        <v>32.185899999999997</v>
      </c>
      <c r="E2645" s="208">
        <v>0.62590000000000001</v>
      </c>
      <c r="F2645" s="208">
        <v>2.3872</v>
      </c>
      <c r="G2645" s="208">
        <v>6.5621999999999998</v>
      </c>
      <c r="H2645" s="208">
        <v>34.701700000000002</v>
      </c>
      <c r="I2645" s="208">
        <v>12.5966</v>
      </c>
      <c r="J2645" s="208">
        <v>81.073999999999998</v>
      </c>
      <c r="K2645" s="208">
        <v>15.7745</v>
      </c>
      <c r="L2645" s="208">
        <v>12.4651</v>
      </c>
      <c r="M2645" s="208">
        <v>9.1379999999999999</v>
      </c>
    </row>
    <row r="2646" spans="1:13" x14ac:dyDescent="0.25">
      <c r="A2646" s="280">
        <v>45036</v>
      </c>
      <c r="B2646" s="102">
        <v>5</v>
      </c>
      <c r="C2646" s="208">
        <v>215.2834</v>
      </c>
      <c r="D2646" s="208">
        <v>32.971299999999999</v>
      </c>
      <c r="E2646" s="208">
        <v>0.64549999999999996</v>
      </c>
      <c r="F2646" s="208">
        <v>2.5066000000000002</v>
      </c>
      <c r="G2646" s="208">
        <v>6.7690000000000001</v>
      </c>
      <c r="H2646" s="208">
        <v>37.001899999999999</v>
      </c>
      <c r="I2646" s="208">
        <v>12.9778</v>
      </c>
      <c r="J2646" s="208">
        <v>82.873199999999997</v>
      </c>
      <c r="K2646" s="208">
        <v>16.7514</v>
      </c>
      <c r="L2646" s="208">
        <v>13.3017</v>
      </c>
      <c r="M2646" s="208">
        <v>9.4849999999999994</v>
      </c>
    </row>
    <row r="2647" spans="1:13" x14ac:dyDescent="0.25">
      <c r="A2647" s="280">
        <v>45036</v>
      </c>
      <c r="B2647" s="102">
        <v>6</v>
      </c>
      <c r="C2647" s="208">
        <v>231.0609</v>
      </c>
      <c r="D2647" s="208">
        <v>35.1753</v>
      </c>
      <c r="E2647" s="208">
        <v>0.83250000000000002</v>
      </c>
      <c r="F2647" s="208">
        <v>2.823</v>
      </c>
      <c r="G2647" s="208">
        <v>7.5141</v>
      </c>
      <c r="H2647" s="208">
        <v>40.860100000000003</v>
      </c>
      <c r="I2647" s="208">
        <v>13.9384</v>
      </c>
      <c r="J2647" s="208">
        <v>87.354200000000006</v>
      </c>
      <c r="K2647" s="208">
        <v>18.4984</v>
      </c>
      <c r="L2647" s="208">
        <v>13.629799999999999</v>
      </c>
      <c r="M2647" s="208">
        <v>10.4351</v>
      </c>
    </row>
    <row r="2648" spans="1:13" x14ac:dyDescent="0.25">
      <c r="A2648" s="280">
        <v>45036</v>
      </c>
      <c r="B2648" s="102">
        <v>7</v>
      </c>
      <c r="C2648" s="208">
        <v>252.53030000000001</v>
      </c>
      <c r="D2648" s="208">
        <v>39.2119</v>
      </c>
      <c r="E2648" s="208">
        <v>2.4272999999999998</v>
      </c>
      <c r="F2648" s="208">
        <v>3.1299000000000001</v>
      </c>
      <c r="G2648" s="208">
        <v>8.4255999999999993</v>
      </c>
      <c r="H2648" s="208">
        <v>45.525799999999997</v>
      </c>
      <c r="I2648" s="208">
        <v>14.8772</v>
      </c>
      <c r="J2648" s="208">
        <v>93.849299999999999</v>
      </c>
      <c r="K2648" s="208">
        <v>20.4053</v>
      </c>
      <c r="L2648" s="208">
        <v>12.994</v>
      </c>
      <c r="M2648" s="208">
        <v>11.683999999999999</v>
      </c>
    </row>
    <row r="2649" spans="1:13" x14ac:dyDescent="0.25">
      <c r="A2649" s="280">
        <v>45036</v>
      </c>
      <c r="B2649" s="102">
        <v>8</v>
      </c>
      <c r="C2649" s="208">
        <v>268.40249999999997</v>
      </c>
      <c r="D2649" s="208">
        <v>43.427100000000003</v>
      </c>
      <c r="E2649" s="208">
        <v>2.7890999999999999</v>
      </c>
      <c r="F2649" s="208">
        <v>2.9908999999999999</v>
      </c>
      <c r="G2649" s="208">
        <v>8.9143000000000008</v>
      </c>
      <c r="H2649" s="208">
        <v>48.135199999999998</v>
      </c>
      <c r="I2649" s="208">
        <v>15.2409</v>
      </c>
      <c r="J2649" s="208">
        <v>102.7208</v>
      </c>
      <c r="K2649" s="208">
        <v>19.3584</v>
      </c>
      <c r="L2649" s="208">
        <v>12.158200000000001</v>
      </c>
      <c r="M2649" s="208">
        <v>12.6676</v>
      </c>
    </row>
    <row r="2650" spans="1:13" x14ac:dyDescent="0.25">
      <c r="A2650" s="280">
        <v>45036</v>
      </c>
      <c r="B2650" s="102">
        <v>9</v>
      </c>
      <c r="C2650" s="208">
        <v>267.36599999999999</v>
      </c>
      <c r="D2650" s="208">
        <v>43.773000000000003</v>
      </c>
      <c r="E2650" s="208">
        <v>2.6756000000000002</v>
      </c>
      <c r="F2650" s="208">
        <v>2.5367999999999999</v>
      </c>
      <c r="G2650" s="208">
        <v>8.0002999999999993</v>
      </c>
      <c r="H2650" s="208">
        <v>47.847799999999999</v>
      </c>
      <c r="I2650" s="208">
        <v>15.305099999999999</v>
      </c>
      <c r="J2650" s="208">
        <v>104.3857</v>
      </c>
      <c r="K2650" s="208">
        <v>17.366900000000001</v>
      </c>
      <c r="L2650" s="208">
        <v>13.0221</v>
      </c>
      <c r="M2650" s="208">
        <v>12.4527</v>
      </c>
    </row>
    <row r="2651" spans="1:13" x14ac:dyDescent="0.25">
      <c r="A2651" s="280">
        <v>45036</v>
      </c>
      <c r="B2651" s="102">
        <v>10</v>
      </c>
      <c r="C2651" s="208">
        <v>264.51889999999997</v>
      </c>
      <c r="D2651" s="208">
        <v>43.3048</v>
      </c>
      <c r="E2651" s="208">
        <v>2.6795</v>
      </c>
      <c r="F2651" s="208">
        <v>2.371</v>
      </c>
      <c r="G2651" s="208">
        <v>6.4917999999999996</v>
      </c>
      <c r="H2651" s="208">
        <v>46.633499999999998</v>
      </c>
      <c r="I2651" s="208">
        <v>15.5585</v>
      </c>
      <c r="J2651" s="208">
        <v>104.857</v>
      </c>
      <c r="K2651" s="208">
        <v>16.023199999999999</v>
      </c>
      <c r="L2651" s="208">
        <v>14.364699999999999</v>
      </c>
      <c r="M2651" s="208">
        <v>12.2349</v>
      </c>
    </row>
    <row r="2652" spans="1:13" x14ac:dyDescent="0.25">
      <c r="A2652" s="280">
        <v>45036</v>
      </c>
      <c r="B2652" s="102">
        <v>11</v>
      </c>
      <c r="C2652" s="208">
        <v>260.30599999999998</v>
      </c>
      <c r="D2652" s="208">
        <v>42.615900000000003</v>
      </c>
      <c r="E2652" s="208">
        <v>2.6473</v>
      </c>
      <c r="F2652" s="208">
        <v>2.3925000000000001</v>
      </c>
      <c r="G2652" s="208">
        <v>5.4275000000000002</v>
      </c>
      <c r="H2652" s="208">
        <v>46.089199999999998</v>
      </c>
      <c r="I2652" s="208">
        <v>15.6106</v>
      </c>
      <c r="J2652" s="208">
        <v>104.5954</v>
      </c>
      <c r="K2652" s="208">
        <v>14.8146</v>
      </c>
      <c r="L2652" s="208">
        <v>14.195600000000001</v>
      </c>
      <c r="M2652" s="208">
        <v>11.917400000000001</v>
      </c>
    </row>
    <row r="2653" spans="1:13" x14ac:dyDescent="0.25">
      <c r="A2653" s="280">
        <v>45036</v>
      </c>
      <c r="B2653" s="102">
        <v>12</v>
      </c>
      <c r="C2653" s="208">
        <v>255.45740000000001</v>
      </c>
      <c r="D2653" s="208">
        <v>41.540300000000002</v>
      </c>
      <c r="E2653" s="208">
        <v>2.3580999999999999</v>
      </c>
      <c r="F2653" s="208">
        <v>2.3031999999999999</v>
      </c>
      <c r="G2653" s="208">
        <v>4.7518000000000002</v>
      </c>
      <c r="H2653" s="208">
        <v>45.080800000000004</v>
      </c>
      <c r="I2653" s="208">
        <v>15.7082</v>
      </c>
      <c r="J2653" s="208">
        <v>104.2025</v>
      </c>
      <c r="K2653" s="208">
        <v>13.4833</v>
      </c>
      <c r="L2653" s="208">
        <v>14.3544</v>
      </c>
      <c r="M2653" s="208">
        <v>11.674799999999999</v>
      </c>
    </row>
    <row r="2654" spans="1:13" x14ac:dyDescent="0.25">
      <c r="A2654" s="280">
        <v>45036</v>
      </c>
      <c r="B2654" s="102">
        <v>13</v>
      </c>
      <c r="C2654" s="208">
        <v>250.83080000000001</v>
      </c>
      <c r="D2654" s="208">
        <v>40.748699999999999</v>
      </c>
      <c r="E2654" s="208">
        <v>2.5796000000000001</v>
      </c>
      <c r="F2654" s="208">
        <v>2.2250999999999999</v>
      </c>
      <c r="G2654" s="208">
        <v>4.3842999999999996</v>
      </c>
      <c r="H2654" s="208">
        <v>44.179299999999998</v>
      </c>
      <c r="I2654" s="208">
        <v>15.709099999999999</v>
      </c>
      <c r="J2654" s="208">
        <v>103.66330000000001</v>
      </c>
      <c r="K2654" s="208">
        <v>12.787100000000001</v>
      </c>
      <c r="L2654" s="208">
        <v>13.198700000000001</v>
      </c>
      <c r="M2654" s="208">
        <v>11.355600000000001</v>
      </c>
    </row>
    <row r="2655" spans="1:13" x14ac:dyDescent="0.25">
      <c r="A2655" s="280">
        <v>45036</v>
      </c>
      <c r="B2655" s="102">
        <v>14</v>
      </c>
      <c r="C2655" s="208">
        <v>247.74940000000001</v>
      </c>
      <c r="D2655" s="208">
        <v>40.254100000000001</v>
      </c>
      <c r="E2655" s="208">
        <v>2.5461999999999998</v>
      </c>
      <c r="F2655" s="208">
        <v>2.2101999999999999</v>
      </c>
      <c r="G2655" s="208">
        <v>4.2544000000000004</v>
      </c>
      <c r="H2655" s="208">
        <v>43.213900000000002</v>
      </c>
      <c r="I2655" s="208">
        <v>15.7463</v>
      </c>
      <c r="J2655" s="208">
        <v>103.43340000000001</v>
      </c>
      <c r="K2655" s="208">
        <v>12.381399999999999</v>
      </c>
      <c r="L2655" s="208">
        <v>12.453900000000001</v>
      </c>
      <c r="M2655" s="208">
        <v>11.255599999999999</v>
      </c>
    </row>
    <row r="2656" spans="1:13" x14ac:dyDescent="0.25">
      <c r="A2656" s="280">
        <v>45036</v>
      </c>
      <c r="B2656" s="102">
        <v>15</v>
      </c>
      <c r="C2656" s="208">
        <v>245.90969999999999</v>
      </c>
      <c r="D2656" s="208">
        <v>39.969900000000003</v>
      </c>
      <c r="E2656" s="208">
        <v>2.3132999999999999</v>
      </c>
      <c r="F2656" s="208">
        <v>2.2389000000000001</v>
      </c>
      <c r="G2656" s="208">
        <v>4.4375999999999998</v>
      </c>
      <c r="H2656" s="208">
        <v>42.645600000000002</v>
      </c>
      <c r="I2656" s="208">
        <v>15.9125</v>
      </c>
      <c r="J2656" s="208">
        <v>102.79649999999999</v>
      </c>
      <c r="K2656" s="208">
        <v>11.8002</v>
      </c>
      <c r="L2656" s="208">
        <v>12.6936</v>
      </c>
      <c r="M2656" s="208">
        <v>11.101599999999999</v>
      </c>
    </row>
    <row r="2657" spans="1:13" x14ac:dyDescent="0.25">
      <c r="A2657" s="280">
        <v>45036</v>
      </c>
      <c r="B2657" s="102">
        <v>16</v>
      </c>
      <c r="C2657" s="208">
        <v>247.161</v>
      </c>
      <c r="D2657" s="208">
        <v>39.008499999999998</v>
      </c>
      <c r="E2657" s="208">
        <v>2.4258000000000002</v>
      </c>
      <c r="F2657" s="208">
        <v>2.3734000000000002</v>
      </c>
      <c r="G2657" s="208">
        <v>4.9436999999999998</v>
      </c>
      <c r="H2657" s="208">
        <v>42.900300000000001</v>
      </c>
      <c r="I2657" s="208">
        <v>15.9803</v>
      </c>
      <c r="J2657" s="208">
        <v>103.49550000000001</v>
      </c>
      <c r="K2657" s="208">
        <v>11.7036</v>
      </c>
      <c r="L2657" s="208">
        <v>13.1532</v>
      </c>
      <c r="M2657" s="208">
        <v>11.1767</v>
      </c>
    </row>
    <row r="2658" spans="1:13" x14ac:dyDescent="0.25">
      <c r="A2658" s="280">
        <v>45036</v>
      </c>
      <c r="B2658" s="102">
        <v>17</v>
      </c>
      <c r="C2658" s="208">
        <v>248.9914</v>
      </c>
      <c r="D2658" s="208">
        <v>39.780299999999997</v>
      </c>
      <c r="E2658" s="208">
        <v>0.85029999999999994</v>
      </c>
      <c r="F2658" s="208">
        <v>2.4754</v>
      </c>
      <c r="G2658" s="208">
        <v>5.7015000000000002</v>
      </c>
      <c r="H2658" s="208">
        <v>43.496099999999998</v>
      </c>
      <c r="I2658" s="208">
        <v>16.283100000000001</v>
      </c>
      <c r="J2658" s="208">
        <v>104.57899999999999</v>
      </c>
      <c r="K2658" s="208">
        <v>12.223599999999999</v>
      </c>
      <c r="L2658" s="208">
        <v>12.2</v>
      </c>
      <c r="M2658" s="208">
        <v>11.402100000000001</v>
      </c>
    </row>
    <row r="2659" spans="1:13" x14ac:dyDescent="0.25">
      <c r="A2659" s="280">
        <v>45036</v>
      </c>
      <c r="B2659" s="102">
        <v>18</v>
      </c>
      <c r="C2659" s="208">
        <v>254.60830000000001</v>
      </c>
      <c r="D2659" s="208">
        <v>41.401800000000001</v>
      </c>
      <c r="E2659" s="208">
        <v>0.753</v>
      </c>
      <c r="F2659" s="208">
        <v>2.641</v>
      </c>
      <c r="G2659" s="208">
        <v>6.7549999999999999</v>
      </c>
      <c r="H2659" s="208">
        <v>45.273499999999999</v>
      </c>
      <c r="I2659" s="208">
        <v>16.545400000000001</v>
      </c>
      <c r="J2659" s="208">
        <v>106.03700000000001</v>
      </c>
      <c r="K2659" s="208">
        <v>12.423</v>
      </c>
      <c r="L2659" s="208">
        <v>11.411099999999999</v>
      </c>
      <c r="M2659" s="208">
        <v>11.3675</v>
      </c>
    </row>
    <row r="2660" spans="1:13" x14ac:dyDescent="0.25">
      <c r="A2660" s="280">
        <v>45036</v>
      </c>
      <c r="B2660" s="102">
        <v>19</v>
      </c>
      <c r="C2660" s="208">
        <v>259.94049999999999</v>
      </c>
      <c r="D2660" s="208">
        <v>43.024299999999997</v>
      </c>
      <c r="E2660" s="208">
        <v>0.78759999999999997</v>
      </c>
      <c r="F2660" s="208">
        <v>2.8925000000000001</v>
      </c>
      <c r="G2660" s="208">
        <v>8.0097000000000005</v>
      </c>
      <c r="H2660" s="208">
        <v>47.062800000000003</v>
      </c>
      <c r="I2660" s="208">
        <v>16.439800000000002</v>
      </c>
      <c r="J2660" s="208">
        <v>104.7342</v>
      </c>
      <c r="K2660" s="208">
        <v>13.456799999999999</v>
      </c>
      <c r="L2660" s="208">
        <v>11.962199999999999</v>
      </c>
      <c r="M2660" s="208">
        <v>11.570600000000001</v>
      </c>
    </row>
    <row r="2661" spans="1:13" x14ac:dyDescent="0.25">
      <c r="A2661" s="280">
        <v>45036</v>
      </c>
      <c r="B2661" s="102">
        <v>20</v>
      </c>
      <c r="C2661" s="208">
        <v>263.56380000000001</v>
      </c>
      <c r="D2661" s="208">
        <v>43.479399999999998</v>
      </c>
      <c r="E2661" s="208">
        <v>0.80879999999999996</v>
      </c>
      <c r="F2661" s="208">
        <v>3.4194</v>
      </c>
      <c r="G2661" s="208">
        <v>8.7943999999999996</v>
      </c>
      <c r="H2661" s="208">
        <v>48.619100000000003</v>
      </c>
      <c r="I2661" s="208">
        <v>17.079899999999999</v>
      </c>
      <c r="J2661" s="208">
        <v>102.1122</v>
      </c>
      <c r="K2661" s="208">
        <v>15.156599999999999</v>
      </c>
      <c r="L2661" s="208">
        <v>12.3543</v>
      </c>
      <c r="M2661" s="208">
        <v>11.739699999999999</v>
      </c>
    </row>
    <row r="2662" spans="1:13" x14ac:dyDescent="0.25">
      <c r="A2662" s="280">
        <v>45036</v>
      </c>
      <c r="B2662" s="102">
        <v>21</v>
      </c>
      <c r="C2662" s="208">
        <v>267.80990000000003</v>
      </c>
      <c r="D2662" s="208">
        <v>44.601300000000002</v>
      </c>
      <c r="E2662" s="208">
        <v>0.81340000000000001</v>
      </c>
      <c r="F2662" s="208">
        <v>3.5257999999999998</v>
      </c>
      <c r="G2662" s="208">
        <v>9.1317000000000004</v>
      </c>
      <c r="H2662" s="208">
        <v>49.384500000000003</v>
      </c>
      <c r="I2662" s="208">
        <v>17.787299999999998</v>
      </c>
      <c r="J2662" s="208">
        <v>101.4148</v>
      </c>
      <c r="K2662" s="208">
        <v>16.139700000000001</v>
      </c>
      <c r="L2662" s="208">
        <v>13.094099999999999</v>
      </c>
      <c r="M2662" s="208">
        <v>11.917299999999999</v>
      </c>
    </row>
    <row r="2663" spans="1:13" x14ac:dyDescent="0.25">
      <c r="A2663" s="280">
        <v>45036</v>
      </c>
      <c r="B2663" s="102">
        <v>22</v>
      </c>
      <c r="C2663" s="208">
        <v>256.78539999999998</v>
      </c>
      <c r="D2663" s="208">
        <v>43.098700000000001</v>
      </c>
      <c r="E2663" s="208">
        <v>0.81610000000000005</v>
      </c>
      <c r="F2663" s="208">
        <v>3.2534999999999998</v>
      </c>
      <c r="G2663" s="208">
        <v>8.7462999999999997</v>
      </c>
      <c r="H2663" s="208">
        <v>46.825000000000003</v>
      </c>
      <c r="I2663" s="208">
        <v>16.752800000000001</v>
      </c>
      <c r="J2663" s="208">
        <v>97.495999999999995</v>
      </c>
      <c r="K2663" s="208">
        <v>15.5123</v>
      </c>
      <c r="L2663" s="208">
        <v>12.9123</v>
      </c>
      <c r="M2663" s="208">
        <v>11.372400000000001</v>
      </c>
    </row>
    <row r="2664" spans="1:13" x14ac:dyDescent="0.25">
      <c r="A2664" s="280">
        <v>45036</v>
      </c>
      <c r="B2664" s="102">
        <v>23</v>
      </c>
      <c r="C2664" s="208">
        <v>238.67250000000001</v>
      </c>
      <c r="D2664" s="208">
        <v>40.180900000000001</v>
      </c>
      <c r="E2664" s="208">
        <v>0.73839999999999995</v>
      </c>
      <c r="F2664" s="208">
        <v>2.9487000000000001</v>
      </c>
      <c r="G2664" s="208">
        <v>8.1146999999999991</v>
      </c>
      <c r="H2664" s="208">
        <v>42.324100000000001</v>
      </c>
      <c r="I2664" s="208">
        <v>15.117000000000001</v>
      </c>
      <c r="J2664" s="208">
        <v>91.454499999999996</v>
      </c>
      <c r="K2664" s="208">
        <v>14.2883</v>
      </c>
      <c r="L2664" s="208">
        <v>13.214499999999999</v>
      </c>
      <c r="M2664" s="208">
        <v>10.291399999999999</v>
      </c>
    </row>
    <row r="2665" spans="1:13" x14ac:dyDescent="0.25">
      <c r="A2665" s="280">
        <v>45036</v>
      </c>
      <c r="B2665" s="102">
        <v>24</v>
      </c>
      <c r="C2665" s="208">
        <v>222.79519999999999</v>
      </c>
      <c r="D2665" s="208">
        <v>37.252400000000002</v>
      </c>
      <c r="E2665" s="208">
        <v>0.67359999999999998</v>
      </c>
      <c r="F2665" s="208">
        <v>2.6410999999999998</v>
      </c>
      <c r="G2665" s="208">
        <v>7.3310000000000004</v>
      </c>
      <c r="H2665" s="208">
        <v>38.953699999999998</v>
      </c>
      <c r="I2665" s="208">
        <v>13.9284</v>
      </c>
      <c r="J2665" s="208">
        <v>85.948300000000003</v>
      </c>
      <c r="K2665" s="208">
        <v>13.246700000000001</v>
      </c>
      <c r="L2665" s="208">
        <v>13.3262</v>
      </c>
      <c r="M2665" s="208">
        <v>9.4938000000000002</v>
      </c>
    </row>
    <row r="2666" spans="1:13" x14ac:dyDescent="0.25">
      <c r="A2666" s="280">
        <v>45037</v>
      </c>
      <c r="B2666" s="102">
        <v>1</v>
      </c>
      <c r="C2666" s="208">
        <v>210.47210000000001</v>
      </c>
      <c r="D2666" s="208">
        <v>34.312199999999997</v>
      </c>
      <c r="E2666" s="208">
        <v>0.61760000000000004</v>
      </c>
      <c r="F2666" s="208">
        <v>2.4152999999999998</v>
      </c>
      <c r="G2666" s="208">
        <v>6.8228</v>
      </c>
      <c r="H2666" s="208">
        <v>35.840899999999998</v>
      </c>
      <c r="I2666" s="208">
        <v>13.128399999999999</v>
      </c>
      <c r="J2666" s="208">
        <v>82.398899999999998</v>
      </c>
      <c r="K2666" s="208">
        <v>13.049799999999999</v>
      </c>
      <c r="L2666" s="208">
        <v>12.9369</v>
      </c>
      <c r="M2666" s="208">
        <v>8.9492999999999991</v>
      </c>
    </row>
    <row r="2667" spans="1:13" x14ac:dyDescent="0.25">
      <c r="A2667" s="280">
        <v>45037</v>
      </c>
      <c r="B2667" s="102">
        <v>2</v>
      </c>
      <c r="C2667" s="208">
        <v>204.6405</v>
      </c>
      <c r="D2667" s="208">
        <v>32.6355</v>
      </c>
      <c r="E2667" s="208">
        <v>0.58950000000000002</v>
      </c>
      <c r="F2667" s="208">
        <v>2.3035999999999999</v>
      </c>
      <c r="G2667" s="208">
        <v>6.4423000000000004</v>
      </c>
      <c r="H2667" s="208">
        <v>35.1843</v>
      </c>
      <c r="I2667" s="208">
        <v>12.7256</v>
      </c>
      <c r="J2667" s="208">
        <v>80.365700000000004</v>
      </c>
      <c r="K2667" s="208">
        <v>13.066700000000001</v>
      </c>
      <c r="L2667" s="208">
        <v>12.639699999999999</v>
      </c>
      <c r="M2667" s="208">
        <v>8.6875999999999998</v>
      </c>
    </row>
    <row r="2668" spans="1:13" x14ac:dyDescent="0.25">
      <c r="A2668" s="280">
        <v>45037</v>
      </c>
      <c r="B2668" s="102">
        <v>3</v>
      </c>
      <c r="C2668" s="208">
        <v>201.2869</v>
      </c>
      <c r="D2668" s="208">
        <v>31.681100000000001</v>
      </c>
      <c r="E2668" s="208">
        <v>0.5746</v>
      </c>
      <c r="F2668" s="208">
        <v>2.2288000000000001</v>
      </c>
      <c r="G2668" s="208">
        <v>6.3277000000000001</v>
      </c>
      <c r="H2668" s="208">
        <v>35.198700000000002</v>
      </c>
      <c r="I2668" s="208">
        <v>12.371499999999999</v>
      </c>
      <c r="J2668" s="208">
        <v>78.983000000000004</v>
      </c>
      <c r="K2668" s="208">
        <v>13.2493</v>
      </c>
      <c r="L2668" s="208">
        <v>12.057</v>
      </c>
      <c r="M2668" s="208">
        <v>8.6151999999999997</v>
      </c>
    </row>
    <row r="2669" spans="1:13" x14ac:dyDescent="0.25">
      <c r="A2669" s="280">
        <v>45037</v>
      </c>
      <c r="B2669" s="102">
        <v>4</v>
      </c>
      <c r="C2669" s="208">
        <v>200.233</v>
      </c>
      <c r="D2669" s="208">
        <v>31.1678</v>
      </c>
      <c r="E2669" s="208">
        <v>0.5776</v>
      </c>
      <c r="F2669" s="208">
        <v>2.2223999999999999</v>
      </c>
      <c r="G2669" s="208">
        <v>6.1912000000000003</v>
      </c>
      <c r="H2669" s="208">
        <v>34.7181</v>
      </c>
      <c r="I2669" s="208">
        <v>12.2174</v>
      </c>
      <c r="J2669" s="208">
        <v>78.631799999999998</v>
      </c>
      <c r="K2669" s="208">
        <v>13.5548</v>
      </c>
      <c r="L2669" s="208">
        <v>12.2774</v>
      </c>
      <c r="M2669" s="208">
        <v>8.6745000000000001</v>
      </c>
    </row>
    <row r="2670" spans="1:13" x14ac:dyDescent="0.25">
      <c r="A2670" s="280">
        <v>45037</v>
      </c>
      <c r="B2670" s="102">
        <v>5</v>
      </c>
      <c r="C2670" s="208">
        <v>206.36019999999999</v>
      </c>
      <c r="D2670" s="208">
        <v>31.5199</v>
      </c>
      <c r="E2670" s="208">
        <v>0.58589999999999998</v>
      </c>
      <c r="F2670" s="208">
        <v>2.3649</v>
      </c>
      <c r="G2670" s="208">
        <v>6.4218000000000002</v>
      </c>
      <c r="H2670" s="208">
        <v>36.703499999999998</v>
      </c>
      <c r="I2670" s="208">
        <v>12.438700000000001</v>
      </c>
      <c r="J2670" s="208">
        <v>79.758899999999997</v>
      </c>
      <c r="K2670" s="208">
        <v>14.6175</v>
      </c>
      <c r="L2670" s="208">
        <v>12.994</v>
      </c>
      <c r="M2670" s="208">
        <v>8.9550999999999998</v>
      </c>
    </row>
    <row r="2671" spans="1:13" x14ac:dyDescent="0.25">
      <c r="A2671" s="280">
        <v>45037</v>
      </c>
      <c r="B2671" s="102">
        <v>6</v>
      </c>
      <c r="C2671" s="208">
        <v>218.98230000000001</v>
      </c>
      <c r="D2671" s="208">
        <v>33.133200000000002</v>
      </c>
      <c r="E2671" s="208">
        <v>0.60950000000000004</v>
      </c>
      <c r="F2671" s="208">
        <v>2.6191</v>
      </c>
      <c r="G2671" s="208">
        <v>6.9069000000000003</v>
      </c>
      <c r="H2671" s="208">
        <v>40.323399999999999</v>
      </c>
      <c r="I2671" s="208">
        <v>13.241</v>
      </c>
      <c r="J2671" s="208">
        <v>83.502600000000001</v>
      </c>
      <c r="K2671" s="208">
        <v>15.5701</v>
      </c>
      <c r="L2671" s="208">
        <v>13.202400000000001</v>
      </c>
      <c r="M2671" s="208">
        <v>9.8741000000000003</v>
      </c>
    </row>
    <row r="2672" spans="1:13" x14ac:dyDescent="0.25">
      <c r="A2672" s="280">
        <v>45037</v>
      </c>
      <c r="B2672" s="102">
        <v>7</v>
      </c>
      <c r="C2672" s="208">
        <v>237.13409999999999</v>
      </c>
      <c r="D2672" s="208">
        <v>36.954000000000001</v>
      </c>
      <c r="E2672" s="208">
        <v>0.68389999999999995</v>
      </c>
      <c r="F2672" s="208">
        <v>2.9035000000000002</v>
      </c>
      <c r="G2672" s="208">
        <v>7.6555999999999997</v>
      </c>
      <c r="H2672" s="208">
        <v>43.901800000000001</v>
      </c>
      <c r="I2672" s="208">
        <v>14.14</v>
      </c>
      <c r="J2672" s="208">
        <v>90.118200000000002</v>
      </c>
      <c r="K2672" s="208">
        <v>17.316700000000001</v>
      </c>
      <c r="L2672" s="208">
        <v>12.5603</v>
      </c>
      <c r="M2672" s="208">
        <v>10.9001</v>
      </c>
    </row>
    <row r="2673" spans="1:13" x14ac:dyDescent="0.25">
      <c r="A2673" s="280">
        <v>45037</v>
      </c>
      <c r="B2673" s="102">
        <v>8</v>
      </c>
      <c r="C2673" s="208">
        <v>251.33629999999999</v>
      </c>
      <c r="D2673" s="208">
        <v>40.697200000000002</v>
      </c>
      <c r="E2673" s="208">
        <v>0.72770000000000001</v>
      </c>
      <c r="F2673" s="208">
        <v>2.8445</v>
      </c>
      <c r="G2673" s="208">
        <v>8.0678000000000001</v>
      </c>
      <c r="H2673" s="208">
        <v>46.5396</v>
      </c>
      <c r="I2673" s="208">
        <v>14.563599999999999</v>
      </c>
      <c r="J2673" s="208">
        <v>96.769900000000007</v>
      </c>
      <c r="K2673" s="208">
        <v>18.0183</v>
      </c>
      <c r="L2673" s="208">
        <v>11.3398</v>
      </c>
      <c r="M2673" s="208">
        <v>11.767899999999999</v>
      </c>
    </row>
    <row r="2674" spans="1:13" x14ac:dyDescent="0.25">
      <c r="A2674" s="280">
        <v>45037</v>
      </c>
      <c r="B2674" s="102">
        <v>9</v>
      </c>
      <c r="C2674" s="208">
        <v>253.21860000000001</v>
      </c>
      <c r="D2674" s="208">
        <v>41.087299999999999</v>
      </c>
      <c r="E2674" s="208">
        <v>0.69869999999999999</v>
      </c>
      <c r="F2674" s="208">
        <v>2.4733999999999998</v>
      </c>
      <c r="G2674" s="208">
        <v>7.5697000000000001</v>
      </c>
      <c r="H2674" s="208">
        <v>47.3949</v>
      </c>
      <c r="I2674" s="208">
        <v>14.7921</v>
      </c>
      <c r="J2674" s="208">
        <v>99.858099999999993</v>
      </c>
      <c r="K2674" s="208">
        <v>16.563099999999999</v>
      </c>
      <c r="L2674" s="208">
        <v>11.117699999999999</v>
      </c>
      <c r="M2674" s="208">
        <v>11.663600000000001</v>
      </c>
    </row>
    <row r="2675" spans="1:13" x14ac:dyDescent="0.25">
      <c r="A2675" s="280">
        <v>45037</v>
      </c>
      <c r="B2675" s="102">
        <v>10</v>
      </c>
      <c r="C2675" s="208">
        <v>252.04239999999999</v>
      </c>
      <c r="D2675" s="208">
        <v>41.524500000000003</v>
      </c>
      <c r="E2675" s="208">
        <v>0.65380000000000005</v>
      </c>
      <c r="F2675" s="208">
        <v>2.3702000000000001</v>
      </c>
      <c r="G2675" s="208">
        <v>6.6875</v>
      </c>
      <c r="H2675" s="208">
        <v>46.645099999999999</v>
      </c>
      <c r="I2675" s="208">
        <v>15.259</v>
      </c>
      <c r="J2675" s="208">
        <v>101.8764</v>
      </c>
      <c r="K2675" s="208">
        <v>13.881600000000001</v>
      </c>
      <c r="L2675" s="208">
        <v>11.469799999999999</v>
      </c>
      <c r="M2675" s="208">
        <v>11.6745</v>
      </c>
    </row>
    <row r="2676" spans="1:13" x14ac:dyDescent="0.25">
      <c r="A2676" s="280">
        <v>45037</v>
      </c>
      <c r="B2676" s="102">
        <v>11</v>
      </c>
      <c r="C2676" s="208">
        <v>252.70150000000001</v>
      </c>
      <c r="D2676" s="208">
        <v>40.994599999999998</v>
      </c>
      <c r="E2676" s="208">
        <v>0.622</v>
      </c>
      <c r="F2676" s="208">
        <v>2.3414999999999999</v>
      </c>
      <c r="G2676" s="208">
        <v>5.7420999999999998</v>
      </c>
      <c r="H2676" s="208">
        <v>47.169899999999998</v>
      </c>
      <c r="I2676" s="208">
        <v>15.835599999999999</v>
      </c>
      <c r="J2676" s="208">
        <v>103.169</v>
      </c>
      <c r="K2676" s="208">
        <v>13.027100000000001</v>
      </c>
      <c r="L2676" s="208">
        <v>12.2035</v>
      </c>
      <c r="M2676" s="208">
        <v>11.5962</v>
      </c>
    </row>
    <row r="2677" spans="1:13" x14ac:dyDescent="0.25">
      <c r="A2677" s="280">
        <v>45037</v>
      </c>
      <c r="B2677" s="102">
        <v>12</v>
      </c>
      <c r="C2677" s="208">
        <v>251.87119999999999</v>
      </c>
      <c r="D2677" s="208">
        <v>40.842500000000001</v>
      </c>
      <c r="E2677" s="208">
        <v>0.58879999999999999</v>
      </c>
      <c r="F2677" s="208">
        <v>2.3130000000000002</v>
      </c>
      <c r="G2677" s="208">
        <v>5.0566000000000004</v>
      </c>
      <c r="H2677" s="208">
        <v>45.7834</v>
      </c>
      <c r="I2677" s="208">
        <v>16.302199999999999</v>
      </c>
      <c r="J2677" s="208">
        <v>104.7103</v>
      </c>
      <c r="K2677" s="208">
        <v>12.351100000000001</v>
      </c>
      <c r="L2677" s="208">
        <v>12.261100000000001</v>
      </c>
      <c r="M2677" s="208">
        <v>11.6622</v>
      </c>
    </row>
    <row r="2678" spans="1:13" x14ac:dyDescent="0.25">
      <c r="A2678" s="280">
        <v>45037</v>
      </c>
      <c r="B2678" s="102">
        <v>13</v>
      </c>
      <c r="C2678" s="208">
        <v>249.7996</v>
      </c>
      <c r="D2678" s="208">
        <v>40.269500000000001</v>
      </c>
      <c r="E2678" s="208">
        <v>0.56310000000000004</v>
      </c>
      <c r="F2678" s="208">
        <v>2.3248000000000002</v>
      </c>
      <c r="G2678" s="208">
        <v>5.0476000000000001</v>
      </c>
      <c r="H2678" s="208">
        <v>45.2669</v>
      </c>
      <c r="I2678" s="208">
        <v>16.7592</v>
      </c>
      <c r="J2678" s="208">
        <v>105.2068</v>
      </c>
      <c r="K2678" s="208">
        <v>11.083399999999999</v>
      </c>
      <c r="L2678" s="208">
        <v>11.6554</v>
      </c>
      <c r="M2678" s="208">
        <v>11.6229</v>
      </c>
    </row>
    <row r="2679" spans="1:13" x14ac:dyDescent="0.25">
      <c r="A2679" s="280">
        <v>45037</v>
      </c>
      <c r="B2679" s="102">
        <v>14</v>
      </c>
      <c r="C2679" s="208">
        <v>253.26730000000001</v>
      </c>
      <c r="D2679" s="208">
        <v>40.433599999999998</v>
      </c>
      <c r="E2679" s="208">
        <v>0.59889999999999999</v>
      </c>
      <c r="F2679" s="208">
        <v>2.4592999999999998</v>
      </c>
      <c r="G2679" s="208">
        <v>5.4623999999999997</v>
      </c>
      <c r="H2679" s="208">
        <v>45.423900000000003</v>
      </c>
      <c r="I2679" s="208">
        <v>17.178999999999998</v>
      </c>
      <c r="J2679" s="208">
        <v>107.7227</v>
      </c>
      <c r="K2679" s="208">
        <v>10.437799999999999</v>
      </c>
      <c r="L2679" s="208">
        <v>11.561999999999999</v>
      </c>
      <c r="M2679" s="208">
        <v>11.9877</v>
      </c>
    </row>
    <row r="2680" spans="1:13" x14ac:dyDescent="0.25">
      <c r="A2680" s="280">
        <v>45037</v>
      </c>
      <c r="B2680" s="102">
        <v>15</v>
      </c>
      <c r="C2680" s="208">
        <v>253.8948</v>
      </c>
      <c r="D2680" s="208">
        <v>40.487400000000001</v>
      </c>
      <c r="E2680" s="208">
        <v>0.64039999999999997</v>
      </c>
      <c r="F2680" s="208">
        <v>2.63</v>
      </c>
      <c r="G2680" s="208">
        <v>6.0495000000000001</v>
      </c>
      <c r="H2680" s="208">
        <v>45.986199999999997</v>
      </c>
      <c r="I2680" s="208">
        <v>16.9969</v>
      </c>
      <c r="J2680" s="208">
        <v>106.7176</v>
      </c>
      <c r="K2680" s="208">
        <v>10.301</v>
      </c>
      <c r="L2680" s="208">
        <v>11.8223</v>
      </c>
      <c r="M2680" s="208">
        <v>12.263500000000001</v>
      </c>
    </row>
    <row r="2681" spans="1:13" x14ac:dyDescent="0.25">
      <c r="A2681" s="280">
        <v>45037</v>
      </c>
      <c r="B2681" s="102">
        <v>16</v>
      </c>
      <c r="C2681" s="208">
        <v>255.995</v>
      </c>
      <c r="D2681" s="208">
        <v>39.974400000000003</v>
      </c>
      <c r="E2681" s="208">
        <v>0.67120000000000002</v>
      </c>
      <c r="F2681" s="208">
        <v>2.7679</v>
      </c>
      <c r="G2681" s="208">
        <v>6.3052000000000001</v>
      </c>
      <c r="H2681" s="208">
        <v>46.706200000000003</v>
      </c>
      <c r="I2681" s="208">
        <v>16.725200000000001</v>
      </c>
      <c r="J2681" s="208">
        <v>107.4161</v>
      </c>
      <c r="K2681" s="208">
        <v>10.4137</v>
      </c>
      <c r="L2681" s="208">
        <v>12.624700000000001</v>
      </c>
      <c r="M2681" s="208">
        <v>12.3904</v>
      </c>
    </row>
    <row r="2682" spans="1:13" x14ac:dyDescent="0.25">
      <c r="A2682" s="280">
        <v>45037</v>
      </c>
      <c r="B2682" s="102">
        <v>17</v>
      </c>
      <c r="C2682" s="208">
        <v>264.36279999999999</v>
      </c>
      <c r="D2682" s="208">
        <v>40.792400000000001</v>
      </c>
      <c r="E2682" s="208">
        <v>0.70489999999999997</v>
      </c>
      <c r="F2682" s="208">
        <v>2.7435999999999998</v>
      </c>
      <c r="G2682" s="208">
        <v>7.4626000000000001</v>
      </c>
      <c r="H2682" s="208">
        <v>48.9084</v>
      </c>
      <c r="I2682" s="208">
        <v>17.105699999999999</v>
      </c>
      <c r="J2682" s="208">
        <v>110.1075</v>
      </c>
      <c r="K2682" s="208">
        <v>11.6983</v>
      </c>
      <c r="L2682" s="208">
        <v>12.7157</v>
      </c>
      <c r="M2682" s="208">
        <v>12.123699999999999</v>
      </c>
    </row>
    <row r="2683" spans="1:13" x14ac:dyDescent="0.25">
      <c r="A2683" s="280">
        <v>45037</v>
      </c>
      <c r="B2683" s="102">
        <v>18</v>
      </c>
      <c r="C2683" s="208">
        <v>269.38170000000002</v>
      </c>
      <c r="D2683" s="208">
        <v>41.814799999999998</v>
      </c>
      <c r="E2683" s="208">
        <v>0.79210000000000003</v>
      </c>
      <c r="F2683" s="208">
        <v>3.0085000000000002</v>
      </c>
      <c r="G2683" s="208">
        <v>8.2228999999999992</v>
      </c>
      <c r="H2683" s="208">
        <v>50.166400000000003</v>
      </c>
      <c r="I2683" s="208">
        <v>17.2316</v>
      </c>
      <c r="J2683" s="208">
        <v>111.233</v>
      </c>
      <c r="K2683" s="208">
        <v>12.438499999999999</v>
      </c>
      <c r="L2683" s="208">
        <v>12.501300000000001</v>
      </c>
      <c r="M2683" s="208">
        <v>11.9726</v>
      </c>
    </row>
    <row r="2684" spans="1:13" x14ac:dyDescent="0.25">
      <c r="A2684" s="280">
        <v>45037</v>
      </c>
      <c r="B2684" s="102">
        <v>19</v>
      </c>
      <c r="C2684" s="208">
        <v>270.7645</v>
      </c>
      <c r="D2684" s="208">
        <v>42.420099999999998</v>
      </c>
      <c r="E2684" s="208">
        <v>0.80269999999999997</v>
      </c>
      <c r="F2684" s="208">
        <v>3.2465999999999999</v>
      </c>
      <c r="G2684" s="208">
        <v>9.2152999999999992</v>
      </c>
      <c r="H2684" s="208">
        <v>50.3108</v>
      </c>
      <c r="I2684" s="208">
        <v>16.883099999999999</v>
      </c>
      <c r="J2684" s="208">
        <v>109.48260000000001</v>
      </c>
      <c r="K2684" s="208">
        <v>13.1381</v>
      </c>
      <c r="L2684" s="208">
        <v>13.3474</v>
      </c>
      <c r="M2684" s="208">
        <v>11.9178</v>
      </c>
    </row>
    <row r="2685" spans="1:13" x14ac:dyDescent="0.25">
      <c r="A2685" s="280">
        <v>45037</v>
      </c>
      <c r="B2685" s="102">
        <v>20</v>
      </c>
      <c r="C2685" s="208">
        <v>269.44749999999999</v>
      </c>
      <c r="D2685" s="208">
        <v>42.852200000000003</v>
      </c>
      <c r="E2685" s="208">
        <v>0.84409999999999996</v>
      </c>
      <c r="F2685" s="208">
        <v>3.5318999999999998</v>
      </c>
      <c r="G2685" s="208">
        <v>9.5253999999999994</v>
      </c>
      <c r="H2685" s="208">
        <v>51.2682</v>
      </c>
      <c r="I2685" s="208">
        <v>17.098299999999998</v>
      </c>
      <c r="J2685" s="208">
        <v>104.90779999999999</v>
      </c>
      <c r="K2685" s="208">
        <v>14.055899999999999</v>
      </c>
      <c r="L2685" s="208">
        <v>13.6936</v>
      </c>
      <c r="M2685" s="208">
        <v>11.6701</v>
      </c>
    </row>
    <row r="2686" spans="1:13" x14ac:dyDescent="0.25">
      <c r="A2686" s="280">
        <v>45037</v>
      </c>
      <c r="B2686" s="102">
        <v>21</v>
      </c>
      <c r="C2686" s="208">
        <v>270.6379</v>
      </c>
      <c r="D2686" s="208">
        <v>43.232199999999999</v>
      </c>
      <c r="E2686" s="208">
        <v>0.88400000000000001</v>
      </c>
      <c r="F2686" s="208">
        <v>3.6677</v>
      </c>
      <c r="G2686" s="208">
        <v>9.7538</v>
      </c>
      <c r="H2686" s="208">
        <v>51.539700000000003</v>
      </c>
      <c r="I2686" s="208">
        <v>17.526</v>
      </c>
      <c r="J2686" s="208">
        <v>102.7731</v>
      </c>
      <c r="K2686" s="208">
        <v>14.577400000000001</v>
      </c>
      <c r="L2686" s="208">
        <v>14.9031</v>
      </c>
      <c r="M2686" s="208">
        <v>11.780900000000001</v>
      </c>
    </row>
    <row r="2687" spans="1:13" x14ac:dyDescent="0.25">
      <c r="A2687" s="280">
        <v>45037</v>
      </c>
      <c r="B2687" s="102">
        <v>22</v>
      </c>
      <c r="C2687" s="208">
        <v>259.09530000000001</v>
      </c>
      <c r="D2687" s="208">
        <v>41.850099999999998</v>
      </c>
      <c r="E2687" s="208">
        <v>0.82730000000000004</v>
      </c>
      <c r="F2687" s="208">
        <v>3.3791000000000002</v>
      </c>
      <c r="G2687" s="208">
        <v>9.4572000000000003</v>
      </c>
      <c r="H2687" s="208">
        <v>48.592799999999997</v>
      </c>
      <c r="I2687" s="208">
        <v>16.7182</v>
      </c>
      <c r="J2687" s="208">
        <v>98.085999999999999</v>
      </c>
      <c r="K2687" s="208">
        <v>14.1915</v>
      </c>
      <c r="L2687" s="208">
        <v>15.068</v>
      </c>
      <c r="M2687" s="208">
        <v>10.9251</v>
      </c>
    </row>
    <row r="2688" spans="1:13" x14ac:dyDescent="0.25">
      <c r="A2688" s="280">
        <v>45037</v>
      </c>
      <c r="B2688" s="102">
        <v>23</v>
      </c>
      <c r="C2688" s="208">
        <v>241.417</v>
      </c>
      <c r="D2688" s="208">
        <v>39.053699999999999</v>
      </c>
      <c r="E2688" s="208">
        <v>0.79620000000000002</v>
      </c>
      <c r="F2688" s="208">
        <v>3.1004</v>
      </c>
      <c r="G2688" s="208">
        <v>8.6105</v>
      </c>
      <c r="H2688" s="208">
        <v>44.074199999999998</v>
      </c>
      <c r="I2688" s="208">
        <v>15.361700000000001</v>
      </c>
      <c r="J2688" s="208">
        <v>92.080799999999996</v>
      </c>
      <c r="K2688" s="208">
        <v>13.244300000000001</v>
      </c>
      <c r="L2688" s="208">
        <v>14.956</v>
      </c>
      <c r="M2688" s="208">
        <v>10.139200000000001</v>
      </c>
    </row>
    <row r="2689" spans="1:13" x14ac:dyDescent="0.25">
      <c r="A2689" s="280">
        <v>45037</v>
      </c>
      <c r="B2689" s="102">
        <v>24</v>
      </c>
      <c r="C2689" s="208">
        <v>225.4811</v>
      </c>
      <c r="D2689" s="208">
        <v>36.165399999999998</v>
      </c>
      <c r="E2689" s="208">
        <v>0.74209999999999998</v>
      </c>
      <c r="F2689" s="208">
        <v>2.7921</v>
      </c>
      <c r="G2689" s="208">
        <v>7.8177000000000003</v>
      </c>
      <c r="H2689" s="208">
        <v>40.01</v>
      </c>
      <c r="I2689" s="208">
        <v>14.1777</v>
      </c>
      <c r="J2689" s="208">
        <v>86.853700000000003</v>
      </c>
      <c r="K2689" s="208">
        <v>12.4138</v>
      </c>
      <c r="L2689" s="208">
        <v>15.2583</v>
      </c>
      <c r="M2689" s="208">
        <v>9.2502999999999993</v>
      </c>
    </row>
    <row r="2690" spans="1:13" x14ac:dyDescent="0.25">
      <c r="A2690" s="280">
        <v>45038</v>
      </c>
      <c r="B2690" s="102">
        <v>1</v>
      </c>
      <c r="C2690" s="208">
        <v>211.8434</v>
      </c>
      <c r="D2690" s="208">
        <v>33.262900000000002</v>
      </c>
      <c r="E2690" s="208">
        <v>0.66159999999999997</v>
      </c>
      <c r="F2690" s="208">
        <v>2.5482</v>
      </c>
      <c r="G2690" s="208">
        <v>7.2327000000000004</v>
      </c>
      <c r="H2690" s="208">
        <v>36.400500000000001</v>
      </c>
      <c r="I2690" s="208">
        <v>13.1829</v>
      </c>
      <c r="J2690" s="208">
        <v>82.859200000000001</v>
      </c>
      <c r="K2690" s="208">
        <v>12.0876</v>
      </c>
      <c r="L2690" s="208">
        <v>14.9359</v>
      </c>
      <c r="M2690" s="208">
        <v>8.6719000000000008</v>
      </c>
    </row>
    <row r="2691" spans="1:13" x14ac:dyDescent="0.25">
      <c r="A2691" s="280">
        <v>45038</v>
      </c>
      <c r="B2691" s="102">
        <v>2</v>
      </c>
      <c r="C2691" s="208">
        <v>203.0421</v>
      </c>
      <c r="D2691" s="208">
        <v>31.462399999999999</v>
      </c>
      <c r="E2691" s="208">
        <v>0.62560000000000004</v>
      </c>
      <c r="F2691" s="208">
        <v>2.3891</v>
      </c>
      <c r="G2691" s="208">
        <v>6.7911000000000001</v>
      </c>
      <c r="H2691" s="208">
        <v>34.3566</v>
      </c>
      <c r="I2691" s="208">
        <v>12.6022</v>
      </c>
      <c r="J2691" s="208">
        <v>79.6374</v>
      </c>
      <c r="K2691" s="208">
        <v>12.0115</v>
      </c>
      <c r="L2691" s="208">
        <v>14.8201</v>
      </c>
      <c r="M2691" s="208">
        <v>8.3460999999999999</v>
      </c>
    </row>
    <row r="2692" spans="1:13" x14ac:dyDescent="0.25">
      <c r="A2692" s="280">
        <v>45038</v>
      </c>
      <c r="B2692" s="102">
        <v>3</v>
      </c>
      <c r="C2692" s="208">
        <v>197.40790000000001</v>
      </c>
      <c r="D2692" s="208">
        <v>30.2224</v>
      </c>
      <c r="E2692" s="208">
        <v>0.60089999999999999</v>
      </c>
      <c r="F2692" s="208">
        <v>2.3020999999999998</v>
      </c>
      <c r="G2692" s="208">
        <v>6.4827000000000004</v>
      </c>
      <c r="H2692" s="208">
        <v>33.248699999999999</v>
      </c>
      <c r="I2692" s="208">
        <v>12.279</v>
      </c>
      <c r="J2692" s="208">
        <v>77.5411</v>
      </c>
      <c r="K2692" s="208">
        <v>12.1548</v>
      </c>
      <c r="L2692" s="208">
        <v>14.3225</v>
      </c>
      <c r="M2692" s="208">
        <v>8.2537000000000003</v>
      </c>
    </row>
    <row r="2693" spans="1:13" x14ac:dyDescent="0.25">
      <c r="A2693" s="280">
        <v>45038</v>
      </c>
      <c r="B2693" s="102">
        <v>4</v>
      </c>
      <c r="C2693" s="208">
        <v>194.33070000000001</v>
      </c>
      <c r="D2693" s="208">
        <v>29.524100000000001</v>
      </c>
      <c r="E2693" s="208">
        <v>0.57269999999999999</v>
      </c>
      <c r="F2693" s="208">
        <v>2.2677999999999998</v>
      </c>
      <c r="G2693" s="208">
        <v>6.4660000000000002</v>
      </c>
      <c r="H2693" s="208">
        <v>32.542200000000001</v>
      </c>
      <c r="I2693" s="208">
        <v>12.0738</v>
      </c>
      <c r="J2693" s="208">
        <v>76.432699999999997</v>
      </c>
      <c r="K2693" s="208">
        <v>12.394299999999999</v>
      </c>
      <c r="L2693" s="208">
        <v>13.9131</v>
      </c>
      <c r="M2693" s="208">
        <v>8.1440000000000001</v>
      </c>
    </row>
    <row r="2694" spans="1:13" x14ac:dyDescent="0.25">
      <c r="A2694" s="280">
        <v>45038</v>
      </c>
      <c r="B2694" s="102">
        <v>5</v>
      </c>
      <c r="C2694" s="208">
        <v>195.62219999999999</v>
      </c>
      <c r="D2694" s="208">
        <v>29.339400000000001</v>
      </c>
      <c r="E2694" s="208">
        <v>0.58089999999999997</v>
      </c>
      <c r="F2694" s="208">
        <v>2.3218999999999999</v>
      </c>
      <c r="G2694" s="208">
        <v>6.3902000000000001</v>
      </c>
      <c r="H2694" s="208">
        <v>32.663899999999998</v>
      </c>
      <c r="I2694" s="208">
        <v>12.152100000000001</v>
      </c>
      <c r="J2694" s="208">
        <v>76.563500000000005</v>
      </c>
      <c r="K2694" s="208">
        <v>12.9534</v>
      </c>
      <c r="L2694" s="208">
        <v>14.406499999999999</v>
      </c>
      <c r="M2694" s="208">
        <v>8.2504000000000008</v>
      </c>
    </row>
    <row r="2695" spans="1:13" x14ac:dyDescent="0.25">
      <c r="A2695" s="280">
        <v>45038</v>
      </c>
      <c r="B2695" s="102">
        <v>6</v>
      </c>
      <c r="C2695" s="208">
        <v>200.8192</v>
      </c>
      <c r="D2695" s="208">
        <v>30.305</v>
      </c>
      <c r="E2695" s="208">
        <v>0.58189999999999997</v>
      </c>
      <c r="F2695" s="208">
        <v>2.3995000000000002</v>
      </c>
      <c r="G2695" s="208">
        <v>6.4989999999999997</v>
      </c>
      <c r="H2695" s="208">
        <v>33.701700000000002</v>
      </c>
      <c r="I2695" s="208">
        <v>12.471399999999999</v>
      </c>
      <c r="J2695" s="208">
        <v>77.738900000000001</v>
      </c>
      <c r="K2695" s="208">
        <v>13.831099999999999</v>
      </c>
      <c r="L2695" s="208">
        <v>14.762700000000001</v>
      </c>
      <c r="M2695" s="208">
        <v>8.5280000000000005</v>
      </c>
    </row>
    <row r="2696" spans="1:13" x14ac:dyDescent="0.25">
      <c r="A2696" s="280">
        <v>45038</v>
      </c>
      <c r="B2696" s="102">
        <v>7</v>
      </c>
      <c r="C2696" s="208">
        <v>205.2576</v>
      </c>
      <c r="D2696" s="208">
        <v>31.4209</v>
      </c>
      <c r="E2696" s="208">
        <v>0.59950000000000003</v>
      </c>
      <c r="F2696" s="208">
        <v>2.4933999999999998</v>
      </c>
      <c r="G2696" s="208">
        <v>6.7784000000000004</v>
      </c>
      <c r="H2696" s="208">
        <v>34.116700000000002</v>
      </c>
      <c r="I2696" s="208">
        <v>12.6938</v>
      </c>
      <c r="J2696" s="208">
        <v>79.115899999999996</v>
      </c>
      <c r="K2696" s="208">
        <v>15.143000000000001</v>
      </c>
      <c r="L2696" s="208">
        <v>14.0899</v>
      </c>
      <c r="M2696" s="208">
        <v>8.8061000000000007</v>
      </c>
    </row>
    <row r="2697" spans="1:13" x14ac:dyDescent="0.25">
      <c r="A2697" s="280">
        <v>45038</v>
      </c>
      <c r="B2697" s="102">
        <v>8</v>
      </c>
      <c r="C2697" s="208">
        <v>207.10059999999999</v>
      </c>
      <c r="D2697" s="208">
        <v>33.188600000000001</v>
      </c>
      <c r="E2697" s="208">
        <v>0.64780000000000004</v>
      </c>
      <c r="F2697" s="208">
        <v>2.4096000000000002</v>
      </c>
      <c r="G2697" s="208">
        <v>6.5781999999999998</v>
      </c>
      <c r="H2697" s="208">
        <v>34.319099999999999</v>
      </c>
      <c r="I2697" s="208">
        <v>13.170299999999999</v>
      </c>
      <c r="J2697" s="208">
        <v>80.325000000000003</v>
      </c>
      <c r="K2697" s="208">
        <v>14.666</v>
      </c>
      <c r="L2697" s="208">
        <v>12.664999999999999</v>
      </c>
      <c r="M2697" s="208">
        <v>9.1310000000000002</v>
      </c>
    </row>
    <row r="2698" spans="1:13" x14ac:dyDescent="0.25">
      <c r="A2698" s="280">
        <v>45038</v>
      </c>
      <c r="B2698" s="102">
        <v>9</v>
      </c>
      <c r="C2698" s="208">
        <v>211.6926</v>
      </c>
      <c r="D2698" s="208">
        <v>34.772300000000001</v>
      </c>
      <c r="E2698" s="208">
        <v>0.63329999999999997</v>
      </c>
      <c r="F2698" s="208">
        <v>2.3115999999999999</v>
      </c>
      <c r="G2698" s="208">
        <v>5.9132999999999996</v>
      </c>
      <c r="H2698" s="208">
        <v>35.506500000000003</v>
      </c>
      <c r="I2698" s="208">
        <v>13.765000000000001</v>
      </c>
      <c r="J2698" s="208">
        <v>82.639700000000005</v>
      </c>
      <c r="K2698" s="208">
        <v>13.2806</v>
      </c>
      <c r="L2698" s="208">
        <v>13.493</v>
      </c>
      <c r="M2698" s="208">
        <v>9.3773</v>
      </c>
    </row>
    <row r="2699" spans="1:13" x14ac:dyDescent="0.25">
      <c r="A2699" s="280">
        <v>45038</v>
      </c>
      <c r="B2699" s="102">
        <v>10</v>
      </c>
      <c r="C2699" s="208">
        <v>213.80549999999999</v>
      </c>
      <c r="D2699" s="208">
        <v>35.003799999999998</v>
      </c>
      <c r="E2699" s="208">
        <v>0.61460000000000004</v>
      </c>
      <c r="F2699" s="208">
        <v>2.2623000000000002</v>
      </c>
      <c r="G2699" s="208">
        <v>5.0705</v>
      </c>
      <c r="H2699" s="208">
        <v>35.816400000000002</v>
      </c>
      <c r="I2699" s="208">
        <v>14.209899999999999</v>
      </c>
      <c r="J2699" s="208">
        <v>84.039500000000004</v>
      </c>
      <c r="K2699" s="208">
        <v>12.577199999999999</v>
      </c>
      <c r="L2699" s="208">
        <v>14.444800000000001</v>
      </c>
      <c r="M2699" s="208">
        <v>9.7665000000000006</v>
      </c>
    </row>
    <row r="2700" spans="1:13" x14ac:dyDescent="0.25">
      <c r="A2700" s="280">
        <v>45038</v>
      </c>
      <c r="B2700" s="102">
        <v>11</v>
      </c>
      <c r="C2700" s="208">
        <v>215.45140000000001</v>
      </c>
      <c r="D2700" s="208">
        <v>34.757100000000001</v>
      </c>
      <c r="E2700" s="208">
        <v>0.6371</v>
      </c>
      <c r="F2700" s="208">
        <v>2.2241</v>
      </c>
      <c r="G2700" s="208">
        <v>4.5613999999999999</v>
      </c>
      <c r="H2700" s="208">
        <v>35.758400000000002</v>
      </c>
      <c r="I2700" s="208">
        <v>14.495200000000001</v>
      </c>
      <c r="J2700" s="208">
        <v>86.071700000000007</v>
      </c>
      <c r="K2700" s="208">
        <v>11.9245</v>
      </c>
      <c r="L2700" s="208">
        <v>15.0395</v>
      </c>
      <c r="M2700" s="208">
        <v>9.9824000000000002</v>
      </c>
    </row>
    <row r="2701" spans="1:13" x14ac:dyDescent="0.25">
      <c r="A2701" s="280">
        <v>45038</v>
      </c>
      <c r="B2701" s="102">
        <v>12</v>
      </c>
      <c r="C2701" s="208">
        <v>216.48769999999999</v>
      </c>
      <c r="D2701" s="208">
        <v>35.285400000000003</v>
      </c>
      <c r="E2701" s="208">
        <v>0.66579999999999995</v>
      </c>
      <c r="F2701" s="208">
        <v>2.3104</v>
      </c>
      <c r="G2701" s="208">
        <v>4.2572000000000001</v>
      </c>
      <c r="H2701" s="208">
        <v>35.798499999999997</v>
      </c>
      <c r="I2701" s="208">
        <v>14.5304</v>
      </c>
      <c r="J2701" s="208">
        <v>87.299099999999996</v>
      </c>
      <c r="K2701" s="208">
        <v>11.436</v>
      </c>
      <c r="L2701" s="208">
        <v>14.787100000000001</v>
      </c>
      <c r="M2701" s="208">
        <v>10.117800000000001</v>
      </c>
    </row>
    <row r="2702" spans="1:13" x14ac:dyDescent="0.25">
      <c r="A2702" s="280">
        <v>45038</v>
      </c>
      <c r="B2702" s="102">
        <v>13</v>
      </c>
      <c r="C2702" s="208">
        <v>215.8177</v>
      </c>
      <c r="D2702" s="208">
        <v>35.124600000000001</v>
      </c>
      <c r="E2702" s="208">
        <v>0.67</v>
      </c>
      <c r="F2702" s="208">
        <v>2.34</v>
      </c>
      <c r="G2702" s="208">
        <v>4.3601000000000001</v>
      </c>
      <c r="H2702" s="208">
        <v>36.0533</v>
      </c>
      <c r="I2702" s="208">
        <v>14.5814</v>
      </c>
      <c r="J2702" s="208">
        <v>87.938699999999997</v>
      </c>
      <c r="K2702" s="208">
        <v>10.7315</v>
      </c>
      <c r="L2702" s="208">
        <v>13.7485</v>
      </c>
      <c r="M2702" s="208">
        <v>10.269600000000001</v>
      </c>
    </row>
    <row r="2703" spans="1:13" x14ac:dyDescent="0.25">
      <c r="A2703" s="280">
        <v>45038</v>
      </c>
      <c r="B2703" s="102">
        <v>14</v>
      </c>
      <c r="C2703" s="208">
        <v>217.23660000000001</v>
      </c>
      <c r="D2703" s="208">
        <v>34.985399999999998</v>
      </c>
      <c r="E2703" s="208">
        <v>0.67610000000000003</v>
      </c>
      <c r="F2703" s="208">
        <v>2.4318</v>
      </c>
      <c r="G2703" s="208">
        <v>4.6833999999999998</v>
      </c>
      <c r="H2703" s="208">
        <v>36.739199999999997</v>
      </c>
      <c r="I2703" s="208">
        <v>14.554</v>
      </c>
      <c r="J2703" s="208">
        <v>88.168800000000005</v>
      </c>
      <c r="K2703" s="208">
        <v>10.3407</v>
      </c>
      <c r="L2703" s="208">
        <v>14.186299999999999</v>
      </c>
      <c r="M2703" s="208">
        <v>10.4709</v>
      </c>
    </row>
    <row r="2704" spans="1:13" x14ac:dyDescent="0.25">
      <c r="A2704" s="280">
        <v>45038</v>
      </c>
      <c r="B2704" s="102">
        <v>15</v>
      </c>
      <c r="C2704" s="208">
        <v>220.83099999999999</v>
      </c>
      <c r="D2704" s="208">
        <v>34.323300000000003</v>
      </c>
      <c r="E2704" s="208">
        <v>0.73399999999999999</v>
      </c>
      <c r="F2704" s="208">
        <v>2.6499000000000001</v>
      </c>
      <c r="G2704" s="208">
        <v>5.2324999999999999</v>
      </c>
      <c r="H2704" s="208">
        <v>38.330300000000001</v>
      </c>
      <c r="I2704" s="208">
        <v>14.5032</v>
      </c>
      <c r="J2704" s="208">
        <v>89.582700000000003</v>
      </c>
      <c r="K2704" s="208">
        <v>10.4085</v>
      </c>
      <c r="L2704" s="208">
        <v>14.303900000000001</v>
      </c>
      <c r="M2704" s="208">
        <v>10.762700000000001</v>
      </c>
    </row>
    <row r="2705" spans="1:13" x14ac:dyDescent="0.25">
      <c r="A2705" s="280">
        <v>45038</v>
      </c>
      <c r="B2705" s="102">
        <v>16</v>
      </c>
      <c r="C2705" s="208">
        <v>226.2159</v>
      </c>
      <c r="D2705" s="208">
        <v>34.408000000000001</v>
      </c>
      <c r="E2705" s="208">
        <v>0.78310000000000002</v>
      </c>
      <c r="F2705" s="208">
        <v>2.9369999999999998</v>
      </c>
      <c r="G2705" s="208">
        <v>6.3430999999999997</v>
      </c>
      <c r="H2705" s="208">
        <v>40.704799999999999</v>
      </c>
      <c r="I2705" s="208">
        <v>14.5716</v>
      </c>
      <c r="J2705" s="208">
        <v>91.453500000000005</v>
      </c>
      <c r="K2705" s="208">
        <v>10.4808</v>
      </c>
      <c r="L2705" s="208">
        <v>13.588100000000001</v>
      </c>
      <c r="M2705" s="208">
        <v>10.9459</v>
      </c>
    </row>
    <row r="2706" spans="1:13" x14ac:dyDescent="0.25">
      <c r="A2706" s="280">
        <v>45038</v>
      </c>
      <c r="B2706" s="102">
        <v>17</v>
      </c>
      <c r="C2706" s="208">
        <v>234.7593</v>
      </c>
      <c r="D2706" s="208">
        <v>36.256700000000002</v>
      </c>
      <c r="E2706" s="208">
        <v>0.84160000000000001</v>
      </c>
      <c r="F2706" s="208">
        <v>3.2351000000000001</v>
      </c>
      <c r="G2706" s="208">
        <v>7.8360000000000003</v>
      </c>
      <c r="H2706" s="208">
        <v>43.228499999999997</v>
      </c>
      <c r="I2706" s="208">
        <v>14.8536</v>
      </c>
      <c r="J2706" s="208">
        <v>94.219099999999997</v>
      </c>
      <c r="K2706" s="208">
        <v>10.711499999999999</v>
      </c>
      <c r="L2706" s="208">
        <v>12.4581</v>
      </c>
      <c r="M2706" s="208">
        <v>11.1191</v>
      </c>
    </row>
    <row r="2707" spans="1:13" x14ac:dyDescent="0.25">
      <c r="A2707" s="280">
        <v>45038</v>
      </c>
      <c r="B2707" s="102">
        <v>18</v>
      </c>
      <c r="C2707" s="208">
        <v>244.13800000000001</v>
      </c>
      <c r="D2707" s="208">
        <v>38.103000000000002</v>
      </c>
      <c r="E2707" s="208">
        <v>0.93120000000000003</v>
      </c>
      <c r="F2707" s="208">
        <v>3.4805999999999999</v>
      </c>
      <c r="G2707" s="208">
        <v>8.5573999999999995</v>
      </c>
      <c r="H2707" s="208">
        <v>46.45</v>
      </c>
      <c r="I2707" s="208">
        <v>15.180899999999999</v>
      </c>
      <c r="J2707" s="208">
        <v>96.495900000000006</v>
      </c>
      <c r="K2707" s="208">
        <v>11.899100000000001</v>
      </c>
      <c r="L2707" s="208">
        <v>12.098000000000001</v>
      </c>
      <c r="M2707" s="208">
        <v>10.9419</v>
      </c>
    </row>
    <row r="2708" spans="1:13" x14ac:dyDescent="0.25">
      <c r="A2708" s="280">
        <v>45038</v>
      </c>
      <c r="B2708" s="102">
        <v>19</v>
      </c>
      <c r="C2708" s="208">
        <v>249.00989999999999</v>
      </c>
      <c r="D2708" s="208">
        <v>39.401699999999998</v>
      </c>
      <c r="E2708" s="208">
        <v>0.95330000000000004</v>
      </c>
      <c r="F2708" s="208">
        <v>3.7614000000000001</v>
      </c>
      <c r="G2708" s="208">
        <v>8.7860999999999994</v>
      </c>
      <c r="H2708" s="208">
        <v>47.217199999999998</v>
      </c>
      <c r="I2708" s="208">
        <v>15.3956</v>
      </c>
      <c r="J2708" s="208">
        <v>96.165400000000005</v>
      </c>
      <c r="K2708" s="208">
        <v>13.160500000000001</v>
      </c>
      <c r="L2708" s="208">
        <v>13.243600000000001</v>
      </c>
      <c r="M2708" s="208">
        <v>10.9251</v>
      </c>
    </row>
    <row r="2709" spans="1:13" x14ac:dyDescent="0.25">
      <c r="A2709" s="280">
        <v>45038</v>
      </c>
      <c r="B2709" s="102">
        <v>20</v>
      </c>
      <c r="C2709" s="208">
        <v>251.7903</v>
      </c>
      <c r="D2709" s="208">
        <v>40.071899999999999</v>
      </c>
      <c r="E2709" s="208">
        <v>0.93830000000000002</v>
      </c>
      <c r="F2709" s="208">
        <v>3.8837000000000002</v>
      </c>
      <c r="G2709" s="208">
        <v>9.5779999999999994</v>
      </c>
      <c r="H2709" s="208">
        <v>46.295299999999997</v>
      </c>
      <c r="I2709" s="208">
        <v>16.100200000000001</v>
      </c>
      <c r="J2709" s="208">
        <v>95.180300000000003</v>
      </c>
      <c r="K2709" s="208">
        <v>14.1539</v>
      </c>
      <c r="L2709" s="208">
        <v>14.6485</v>
      </c>
      <c r="M2709" s="208">
        <v>10.940200000000001</v>
      </c>
    </row>
    <row r="2710" spans="1:13" x14ac:dyDescent="0.25">
      <c r="A2710" s="280">
        <v>45038</v>
      </c>
      <c r="B2710" s="102">
        <v>21</v>
      </c>
      <c r="C2710" s="208">
        <v>257.00450000000001</v>
      </c>
      <c r="D2710" s="208">
        <v>41.630400000000002</v>
      </c>
      <c r="E2710" s="208">
        <v>0.9516</v>
      </c>
      <c r="F2710" s="208">
        <v>3.9495</v>
      </c>
      <c r="G2710" s="208">
        <v>9.5297999999999998</v>
      </c>
      <c r="H2710" s="208">
        <v>46.341000000000001</v>
      </c>
      <c r="I2710" s="208">
        <v>16.8658</v>
      </c>
      <c r="J2710" s="208">
        <v>96.242599999999996</v>
      </c>
      <c r="K2710" s="208">
        <v>14.8873</v>
      </c>
      <c r="L2710" s="208">
        <v>15.694100000000001</v>
      </c>
      <c r="M2710" s="208">
        <v>10.9124</v>
      </c>
    </row>
    <row r="2711" spans="1:13" x14ac:dyDescent="0.25">
      <c r="A2711" s="280">
        <v>45038</v>
      </c>
      <c r="B2711" s="102">
        <v>22</v>
      </c>
      <c r="C2711" s="208">
        <v>249.00040000000001</v>
      </c>
      <c r="D2711" s="208">
        <v>40.289000000000001</v>
      </c>
      <c r="E2711" s="208">
        <v>0.89910000000000001</v>
      </c>
      <c r="F2711" s="208">
        <v>3.6869000000000001</v>
      </c>
      <c r="G2711" s="208">
        <v>9.0143000000000004</v>
      </c>
      <c r="H2711" s="208">
        <v>43.7669</v>
      </c>
      <c r="I2711" s="208">
        <v>16.273299999999999</v>
      </c>
      <c r="J2711" s="208">
        <v>93.899100000000004</v>
      </c>
      <c r="K2711" s="208">
        <v>14.3109</v>
      </c>
      <c r="L2711" s="208">
        <v>16.453800000000001</v>
      </c>
      <c r="M2711" s="208">
        <v>10.4071</v>
      </c>
    </row>
    <row r="2712" spans="1:13" x14ac:dyDescent="0.25">
      <c r="A2712" s="280">
        <v>45038</v>
      </c>
      <c r="B2712" s="102">
        <v>23</v>
      </c>
      <c r="C2712" s="208">
        <v>234.83529999999999</v>
      </c>
      <c r="D2712" s="208">
        <v>37.889800000000001</v>
      </c>
      <c r="E2712" s="208">
        <v>0.83030000000000004</v>
      </c>
      <c r="F2712" s="208">
        <v>3.3050999999999999</v>
      </c>
      <c r="G2712" s="208">
        <v>8.3185000000000002</v>
      </c>
      <c r="H2712" s="208">
        <v>40.5199</v>
      </c>
      <c r="I2712" s="208">
        <v>15.2204</v>
      </c>
      <c r="J2712" s="208">
        <v>88.871300000000005</v>
      </c>
      <c r="K2712" s="208">
        <v>13.425599999999999</v>
      </c>
      <c r="L2712" s="208">
        <v>16.818899999999999</v>
      </c>
      <c r="M2712" s="208">
        <v>9.6355000000000004</v>
      </c>
    </row>
    <row r="2713" spans="1:13" x14ac:dyDescent="0.25">
      <c r="A2713" s="280">
        <v>45038</v>
      </c>
      <c r="B2713" s="102">
        <v>24</v>
      </c>
      <c r="C2713" s="208">
        <v>220.36859999999999</v>
      </c>
      <c r="D2713" s="208">
        <v>35.3827</v>
      </c>
      <c r="E2713" s="208">
        <v>0.73229999999999995</v>
      </c>
      <c r="F2713" s="208">
        <v>2.9527000000000001</v>
      </c>
      <c r="G2713" s="208">
        <v>7.6638999999999999</v>
      </c>
      <c r="H2713" s="208">
        <v>36.722499999999997</v>
      </c>
      <c r="I2713" s="208">
        <v>14.066000000000001</v>
      </c>
      <c r="J2713" s="208">
        <v>84.4161</v>
      </c>
      <c r="K2713" s="208">
        <v>12.5876</v>
      </c>
      <c r="L2713" s="208">
        <v>16.974900000000002</v>
      </c>
      <c r="M2713" s="208">
        <v>8.8698999999999995</v>
      </c>
    </row>
    <row r="2714" spans="1:13" x14ac:dyDescent="0.25">
      <c r="A2714" s="280">
        <v>45039</v>
      </c>
      <c r="B2714" s="102">
        <v>1</v>
      </c>
      <c r="C2714" s="208">
        <v>209.20490000000001</v>
      </c>
      <c r="D2714" s="208">
        <v>32.721699999999998</v>
      </c>
      <c r="E2714" s="208">
        <v>0.67500000000000004</v>
      </c>
      <c r="F2714" s="208">
        <v>2.6924000000000001</v>
      </c>
      <c r="G2714" s="208">
        <v>7.0987999999999998</v>
      </c>
      <c r="H2714" s="208">
        <v>33.874699999999997</v>
      </c>
      <c r="I2714" s="208">
        <v>13.2186</v>
      </c>
      <c r="J2714" s="208">
        <v>81.424599999999998</v>
      </c>
      <c r="K2714" s="208">
        <v>12.269</v>
      </c>
      <c r="L2714" s="208">
        <v>16.911100000000001</v>
      </c>
      <c r="M2714" s="208">
        <v>8.3190000000000008</v>
      </c>
    </row>
    <row r="2715" spans="1:13" x14ac:dyDescent="0.25">
      <c r="A2715" s="280">
        <v>45039</v>
      </c>
      <c r="B2715" s="102">
        <v>2</v>
      </c>
      <c r="C2715" s="208">
        <v>200.49529999999999</v>
      </c>
      <c r="D2715" s="208">
        <v>31.173400000000001</v>
      </c>
      <c r="E2715" s="208">
        <v>0.64610000000000001</v>
      </c>
      <c r="F2715" s="208">
        <v>2.5213000000000001</v>
      </c>
      <c r="G2715" s="208">
        <v>6.7384000000000004</v>
      </c>
      <c r="H2715" s="208">
        <v>31.9331</v>
      </c>
      <c r="I2715" s="208">
        <v>12.685</v>
      </c>
      <c r="J2715" s="208">
        <v>78.865099999999998</v>
      </c>
      <c r="K2715" s="208">
        <v>12.209199999999999</v>
      </c>
      <c r="L2715" s="208">
        <v>15.779299999999999</v>
      </c>
      <c r="M2715" s="208">
        <v>7.9443999999999999</v>
      </c>
    </row>
    <row r="2716" spans="1:13" x14ac:dyDescent="0.25">
      <c r="A2716" s="280">
        <v>45039</v>
      </c>
      <c r="B2716" s="102">
        <v>3</v>
      </c>
      <c r="C2716" s="208">
        <v>195.70859999999999</v>
      </c>
      <c r="D2716" s="208">
        <v>29.977599999999999</v>
      </c>
      <c r="E2716" s="208">
        <v>0.60799999999999998</v>
      </c>
      <c r="F2716" s="208">
        <v>2.3994</v>
      </c>
      <c r="G2716" s="208">
        <v>6.5583999999999998</v>
      </c>
      <c r="H2716" s="208">
        <v>30.738099999999999</v>
      </c>
      <c r="I2716" s="208">
        <v>12.3193</v>
      </c>
      <c r="J2716" s="208">
        <v>77.308499999999995</v>
      </c>
      <c r="K2716" s="208">
        <v>12.395099999999999</v>
      </c>
      <c r="L2716" s="208">
        <v>15.5589</v>
      </c>
      <c r="M2716" s="208">
        <v>7.8452999999999999</v>
      </c>
    </row>
    <row r="2717" spans="1:13" x14ac:dyDescent="0.25">
      <c r="A2717" s="280">
        <v>45039</v>
      </c>
      <c r="B2717" s="102">
        <v>4</v>
      </c>
      <c r="C2717" s="208">
        <v>192.4999</v>
      </c>
      <c r="D2717" s="208">
        <v>29.306899999999999</v>
      </c>
      <c r="E2717" s="208">
        <v>0.59860000000000002</v>
      </c>
      <c r="F2717" s="208">
        <v>2.3580000000000001</v>
      </c>
      <c r="G2717" s="208">
        <v>6.4650999999999996</v>
      </c>
      <c r="H2717" s="208">
        <v>29.852599999999999</v>
      </c>
      <c r="I2717" s="208">
        <v>12.123200000000001</v>
      </c>
      <c r="J2717" s="208">
        <v>76.364099999999993</v>
      </c>
      <c r="K2717" s="208">
        <v>12.5946</v>
      </c>
      <c r="L2717" s="208">
        <v>15.103300000000001</v>
      </c>
      <c r="M2717" s="208">
        <v>7.7335000000000003</v>
      </c>
    </row>
    <row r="2718" spans="1:13" x14ac:dyDescent="0.25">
      <c r="A2718" s="280">
        <v>45039</v>
      </c>
      <c r="B2718" s="102">
        <v>5</v>
      </c>
      <c r="C2718" s="208">
        <v>193.06100000000001</v>
      </c>
      <c r="D2718" s="208">
        <v>29.060300000000002</v>
      </c>
      <c r="E2718" s="208">
        <v>0.59199999999999997</v>
      </c>
      <c r="F2718" s="208">
        <v>2.3862999999999999</v>
      </c>
      <c r="G2718" s="208">
        <v>6.4459999999999997</v>
      </c>
      <c r="H2718" s="208">
        <v>29.8994</v>
      </c>
      <c r="I2718" s="208">
        <v>12.174799999999999</v>
      </c>
      <c r="J2718" s="208">
        <v>76.266800000000003</v>
      </c>
      <c r="K2718" s="208">
        <v>13.0128</v>
      </c>
      <c r="L2718" s="208">
        <v>15.337300000000001</v>
      </c>
      <c r="M2718" s="208">
        <v>7.8853</v>
      </c>
    </row>
    <row r="2719" spans="1:13" x14ac:dyDescent="0.25">
      <c r="A2719" s="280">
        <v>45039</v>
      </c>
      <c r="B2719" s="102">
        <v>6</v>
      </c>
      <c r="C2719" s="208">
        <v>196.62200000000001</v>
      </c>
      <c r="D2719" s="208">
        <v>29.393999999999998</v>
      </c>
      <c r="E2719" s="208">
        <v>0.57879999999999998</v>
      </c>
      <c r="F2719" s="208">
        <v>2.4464000000000001</v>
      </c>
      <c r="G2719" s="208">
        <v>6.5061</v>
      </c>
      <c r="H2719" s="208">
        <v>30.6906</v>
      </c>
      <c r="I2719" s="208">
        <v>12.3925</v>
      </c>
      <c r="J2719" s="208">
        <v>77.152100000000004</v>
      </c>
      <c r="K2719" s="208">
        <v>13.607699999999999</v>
      </c>
      <c r="L2719" s="208">
        <v>15.5473</v>
      </c>
      <c r="M2719" s="208">
        <v>8.3064999999999998</v>
      </c>
    </row>
    <row r="2720" spans="1:13" x14ac:dyDescent="0.25">
      <c r="A2720" s="280">
        <v>45039</v>
      </c>
      <c r="B2720" s="102">
        <v>7</v>
      </c>
      <c r="C2720" s="208">
        <v>199.5729</v>
      </c>
      <c r="D2720" s="208">
        <v>30.517399999999999</v>
      </c>
      <c r="E2720" s="208">
        <v>0.58720000000000006</v>
      </c>
      <c r="F2720" s="208">
        <v>2.4619</v>
      </c>
      <c r="G2720" s="208">
        <v>6.6451000000000002</v>
      </c>
      <c r="H2720" s="208">
        <v>30.781199999999998</v>
      </c>
      <c r="I2720" s="208">
        <v>12.655200000000001</v>
      </c>
      <c r="J2720" s="208">
        <v>77.9512</v>
      </c>
      <c r="K2720" s="208">
        <v>14.462199999999999</v>
      </c>
      <c r="L2720" s="208">
        <v>15.043799999999999</v>
      </c>
      <c r="M2720" s="208">
        <v>8.4677000000000007</v>
      </c>
    </row>
    <row r="2721" spans="1:13" x14ac:dyDescent="0.25">
      <c r="A2721" s="280">
        <v>45039</v>
      </c>
      <c r="B2721" s="102">
        <v>8</v>
      </c>
      <c r="C2721" s="208">
        <v>203.1738</v>
      </c>
      <c r="D2721" s="208">
        <v>32.2652</v>
      </c>
      <c r="E2721" s="208">
        <v>0.62080000000000002</v>
      </c>
      <c r="F2721" s="208">
        <v>2.3586</v>
      </c>
      <c r="G2721" s="208">
        <v>6.5701999999999998</v>
      </c>
      <c r="H2721" s="208">
        <v>31.5167</v>
      </c>
      <c r="I2721" s="208">
        <v>13.124499999999999</v>
      </c>
      <c r="J2721" s="208">
        <v>79.781599999999997</v>
      </c>
      <c r="K2721" s="208">
        <v>14.0054</v>
      </c>
      <c r="L2721" s="208">
        <v>14.1127</v>
      </c>
      <c r="M2721" s="208">
        <v>8.8180999999999994</v>
      </c>
    </row>
    <row r="2722" spans="1:13" x14ac:dyDescent="0.25">
      <c r="A2722" s="280">
        <v>45039</v>
      </c>
      <c r="B2722" s="102">
        <v>9</v>
      </c>
      <c r="C2722" s="208">
        <v>208.91130000000001</v>
      </c>
      <c r="D2722" s="208">
        <v>34.5351</v>
      </c>
      <c r="E2722" s="208">
        <v>0.65339999999999998</v>
      </c>
      <c r="F2722" s="208">
        <v>2.2570000000000001</v>
      </c>
      <c r="G2722" s="208">
        <v>5.7439</v>
      </c>
      <c r="H2722" s="208">
        <v>33.094700000000003</v>
      </c>
      <c r="I2722" s="208">
        <v>13.7727</v>
      </c>
      <c r="J2722" s="208">
        <v>81.530699999999996</v>
      </c>
      <c r="K2722" s="208">
        <v>13.510300000000001</v>
      </c>
      <c r="L2722" s="208">
        <v>14.766500000000001</v>
      </c>
      <c r="M2722" s="208">
        <v>9.0470000000000006</v>
      </c>
    </row>
    <row r="2723" spans="1:13" x14ac:dyDescent="0.25">
      <c r="A2723" s="280">
        <v>45039</v>
      </c>
      <c r="B2723" s="102">
        <v>10</v>
      </c>
      <c r="C2723" s="208">
        <v>211.26939999999999</v>
      </c>
      <c r="D2723" s="208">
        <v>35.955500000000001</v>
      </c>
      <c r="E2723" s="208">
        <v>0.64949999999999997</v>
      </c>
      <c r="F2723" s="208">
        <v>2.3616999999999999</v>
      </c>
      <c r="G2723" s="208">
        <v>4.9939999999999998</v>
      </c>
      <c r="H2723" s="208">
        <v>33.5608</v>
      </c>
      <c r="I2723" s="208">
        <v>14.282</v>
      </c>
      <c r="J2723" s="208">
        <v>82.465500000000006</v>
      </c>
      <c r="K2723" s="208">
        <v>12.6061</v>
      </c>
      <c r="L2723" s="208">
        <v>15.1823</v>
      </c>
      <c r="M2723" s="208">
        <v>9.2119999999999997</v>
      </c>
    </row>
    <row r="2724" spans="1:13" x14ac:dyDescent="0.25">
      <c r="A2724" s="280">
        <v>45039</v>
      </c>
      <c r="B2724" s="102">
        <v>11</v>
      </c>
      <c r="C2724" s="208">
        <v>212.66149999999999</v>
      </c>
      <c r="D2724" s="208">
        <v>36.311500000000002</v>
      </c>
      <c r="E2724" s="208">
        <v>0.67220000000000002</v>
      </c>
      <c r="F2724" s="208">
        <v>2.4117000000000002</v>
      </c>
      <c r="G2724" s="208">
        <v>4.0957999999999997</v>
      </c>
      <c r="H2724" s="208">
        <v>34.076599999999999</v>
      </c>
      <c r="I2724" s="208">
        <v>14.317</v>
      </c>
      <c r="J2724" s="208">
        <v>83.146500000000003</v>
      </c>
      <c r="K2724" s="208">
        <v>12.035299999999999</v>
      </c>
      <c r="L2724" s="208">
        <v>16.155000000000001</v>
      </c>
      <c r="M2724" s="208">
        <v>9.4398999999999997</v>
      </c>
    </row>
    <row r="2725" spans="1:13" x14ac:dyDescent="0.25">
      <c r="A2725" s="280">
        <v>45039</v>
      </c>
      <c r="B2725" s="102">
        <v>12</v>
      </c>
      <c r="C2725" s="208">
        <v>210.86590000000001</v>
      </c>
      <c r="D2725" s="208">
        <v>34.954500000000003</v>
      </c>
      <c r="E2725" s="208">
        <v>0.69599999999999995</v>
      </c>
      <c r="F2725" s="208">
        <v>2.4874000000000001</v>
      </c>
      <c r="G2725" s="208">
        <v>3.738</v>
      </c>
      <c r="H2725" s="208">
        <v>34.313899999999997</v>
      </c>
      <c r="I2725" s="208">
        <v>14.1708</v>
      </c>
      <c r="J2725" s="208">
        <v>83.443299999999994</v>
      </c>
      <c r="K2725" s="208">
        <v>11.7751</v>
      </c>
      <c r="L2725" s="208">
        <v>15.825799999999999</v>
      </c>
      <c r="M2725" s="208">
        <v>9.4611000000000001</v>
      </c>
    </row>
    <row r="2726" spans="1:13" x14ac:dyDescent="0.25">
      <c r="A2726" s="280">
        <v>45039</v>
      </c>
      <c r="B2726" s="102">
        <v>13</v>
      </c>
      <c r="C2726" s="208">
        <v>210.83500000000001</v>
      </c>
      <c r="D2726" s="208">
        <v>34.563200000000002</v>
      </c>
      <c r="E2726" s="208">
        <v>0.74950000000000006</v>
      </c>
      <c r="F2726" s="208">
        <v>2.5569999999999999</v>
      </c>
      <c r="G2726" s="208">
        <v>3.9028999999999998</v>
      </c>
      <c r="H2726" s="208">
        <v>34.791600000000003</v>
      </c>
      <c r="I2726" s="208">
        <v>14.2685</v>
      </c>
      <c r="J2726" s="208">
        <v>84.110399999999998</v>
      </c>
      <c r="K2726" s="208">
        <v>11.3887</v>
      </c>
      <c r="L2726" s="208">
        <v>14.667999999999999</v>
      </c>
      <c r="M2726" s="208">
        <v>9.8352000000000004</v>
      </c>
    </row>
    <row r="2727" spans="1:13" x14ac:dyDescent="0.25">
      <c r="A2727" s="280">
        <v>45039</v>
      </c>
      <c r="B2727" s="102">
        <v>14</v>
      </c>
      <c r="C2727" s="208">
        <v>213.17490000000001</v>
      </c>
      <c r="D2727" s="208">
        <v>34.445399999999999</v>
      </c>
      <c r="E2727" s="208">
        <v>0.77869999999999995</v>
      </c>
      <c r="F2727" s="208">
        <v>2.6345000000000001</v>
      </c>
      <c r="G2727" s="208">
        <v>4.1695000000000002</v>
      </c>
      <c r="H2727" s="208">
        <v>36.099499999999999</v>
      </c>
      <c r="I2727" s="208">
        <v>14.330500000000001</v>
      </c>
      <c r="J2727" s="208">
        <v>84.302199999999999</v>
      </c>
      <c r="K2727" s="208">
        <v>11.056900000000001</v>
      </c>
      <c r="L2727" s="208">
        <v>15.483599999999999</v>
      </c>
      <c r="M2727" s="208">
        <v>9.8741000000000003</v>
      </c>
    </row>
    <row r="2728" spans="1:13" x14ac:dyDescent="0.25">
      <c r="A2728" s="280">
        <v>45039</v>
      </c>
      <c r="B2728" s="102">
        <v>15</v>
      </c>
      <c r="C2728" s="208">
        <v>217.3663</v>
      </c>
      <c r="D2728" s="208">
        <v>34.698099999999997</v>
      </c>
      <c r="E2728" s="208">
        <v>0.84909999999999997</v>
      </c>
      <c r="F2728" s="208">
        <v>2.7955999999999999</v>
      </c>
      <c r="G2728" s="208">
        <v>4.7088000000000001</v>
      </c>
      <c r="H2728" s="208">
        <v>37.553600000000003</v>
      </c>
      <c r="I2728" s="208">
        <v>14.5031</v>
      </c>
      <c r="J2728" s="208">
        <v>85.7988</v>
      </c>
      <c r="K2728" s="208">
        <v>10.9604</v>
      </c>
      <c r="L2728" s="208">
        <v>15.5084</v>
      </c>
      <c r="M2728" s="208">
        <v>9.9903999999999993</v>
      </c>
    </row>
    <row r="2729" spans="1:13" x14ac:dyDescent="0.25">
      <c r="A2729" s="280">
        <v>45039</v>
      </c>
      <c r="B2729" s="102">
        <v>16</v>
      </c>
      <c r="C2729" s="208">
        <v>223.4254</v>
      </c>
      <c r="D2729" s="208">
        <v>35.189799999999998</v>
      </c>
      <c r="E2729" s="208">
        <v>0.9345</v>
      </c>
      <c r="F2729" s="208">
        <v>2.9457</v>
      </c>
      <c r="G2729" s="208">
        <v>5.5796999999999999</v>
      </c>
      <c r="H2729" s="208">
        <v>40.390300000000003</v>
      </c>
      <c r="I2729" s="208">
        <v>14.7973</v>
      </c>
      <c r="J2729" s="208">
        <v>87.494600000000005</v>
      </c>
      <c r="K2729" s="208">
        <v>10.863</v>
      </c>
      <c r="L2729" s="208">
        <v>15.0031</v>
      </c>
      <c r="M2729" s="208">
        <v>10.227399999999999</v>
      </c>
    </row>
    <row r="2730" spans="1:13" x14ac:dyDescent="0.25">
      <c r="A2730" s="280">
        <v>45039</v>
      </c>
      <c r="B2730" s="102">
        <v>17</v>
      </c>
      <c r="C2730" s="208">
        <v>232.1371</v>
      </c>
      <c r="D2730" s="208">
        <v>36.360100000000003</v>
      </c>
      <c r="E2730" s="208">
        <v>0.98870000000000002</v>
      </c>
      <c r="F2730" s="208">
        <v>3.1747000000000001</v>
      </c>
      <c r="G2730" s="208">
        <v>6.6957000000000004</v>
      </c>
      <c r="H2730" s="208">
        <v>43.627000000000002</v>
      </c>
      <c r="I2730" s="208">
        <v>15.0443</v>
      </c>
      <c r="J2730" s="208">
        <v>90.231999999999999</v>
      </c>
      <c r="K2730" s="208">
        <v>11.4558</v>
      </c>
      <c r="L2730" s="208">
        <v>14.0809</v>
      </c>
      <c r="M2730" s="208">
        <v>10.4779</v>
      </c>
    </row>
    <row r="2731" spans="1:13" x14ac:dyDescent="0.25">
      <c r="A2731" s="280">
        <v>45039</v>
      </c>
      <c r="B2731" s="102">
        <v>18</v>
      </c>
      <c r="C2731" s="208">
        <v>244.07839999999999</v>
      </c>
      <c r="D2731" s="208">
        <v>39.088999999999999</v>
      </c>
      <c r="E2731" s="208">
        <v>1.0694999999999999</v>
      </c>
      <c r="F2731" s="208">
        <v>3.5377000000000001</v>
      </c>
      <c r="G2731" s="208">
        <v>7.9740000000000002</v>
      </c>
      <c r="H2731" s="208">
        <v>46.723100000000002</v>
      </c>
      <c r="I2731" s="208">
        <v>15.659599999999999</v>
      </c>
      <c r="J2731" s="208">
        <v>93.504000000000005</v>
      </c>
      <c r="K2731" s="208">
        <v>11.6911</v>
      </c>
      <c r="L2731" s="208">
        <v>14.1478</v>
      </c>
      <c r="M2731" s="208">
        <v>10.682600000000001</v>
      </c>
    </row>
    <row r="2732" spans="1:13" x14ac:dyDescent="0.25">
      <c r="A2732" s="280">
        <v>45039</v>
      </c>
      <c r="B2732" s="102">
        <v>19</v>
      </c>
      <c r="C2732" s="208">
        <v>253.328</v>
      </c>
      <c r="D2732" s="208">
        <v>41.1462</v>
      </c>
      <c r="E2732" s="208">
        <v>1.0952</v>
      </c>
      <c r="F2732" s="208">
        <v>4.0641999999999996</v>
      </c>
      <c r="G2732" s="208">
        <v>8.8895</v>
      </c>
      <c r="H2732" s="208">
        <v>47.7087</v>
      </c>
      <c r="I2732" s="208">
        <v>16.238600000000002</v>
      </c>
      <c r="J2732" s="208">
        <v>95.060500000000005</v>
      </c>
      <c r="K2732" s="208">
        <v>13.241400000000001</v>
      </c>
      <c r="L2732" s="208">
        <v>14.759</v>
      </c>
      <c r="M2732" s="208">
        <v>11.124700000000001</v>
      </c>
    </row>
    <row r="2733" spans="1:13" x14ac:dyDescent="0.25">
      <c r="A2733" s="280">
        <v>45039</v>
      </c>
      <c r="B2733" s="102">
        <v>20</v>
      </c>
      <c r="C2733" s="208">
        <v>257.822</v>
      </c>
      <c r="D2733" s="208">
        <v>42.147599999999997</v>
      </c>
      <c r="E2733" s="208">
        <v>1.1395999999999999</v>
      </c>
      <c r="F2733" s="208">
        <v>4.3120000000000003</v>
      </c>
      <c r="G2733" s="208">
        <v>9.1725999999999992</v>
      </c>
      <c r="H2733" s="208">
        <v>46.668199999999999</v>
      </c>
      <c r="I2733" s="208">
        <v>16.971399999999999</v>
      </c>
      <c r="J2733" s="208">
        <v>95.723500000000001</v>
      </c>
      <c r="K2733" s="208">
        <v>15.0251</v>
      </c>
      <c r="L2733" s="208">
        <v>15.836399999999999</v>
      </c>
      <c r="M2733" s="208">
        <v>10.8256</v>
      </c>
    </row>
    <row r="2734" spans="1:13" x14ac:dyDescent="0.25">
      <c r="A2734" s="280">
        <v>45039</v>
      </c>
      <c r="B2734" s="102">
        <v>21</v>
      </c>
      <c r="C2734" s="208">
        <v>261.62380000000002</v>
      </c>
      <c r="D2734" s="208">
        <v>43.843600000000002</v>
      </c>
      <c r="E2734" s="208">
        <v>1.0878000000000001</v>
      </c>
      <c r="F2734" s="208">
        <v>4.2967000000000004</v>
      </c>
      <c r="G2734" s="208">
        <v>9.2829999999999995</v>
      </c>
      <c r="H2734" s="208">
        <v>46.411099999999998</v>
      </c>
      <c r="I2734" s="208">
        <v>17.338799999999999</v>
      </c>
      <c r="J2734" s="208">
        <v>96.2029</v>
      </c>
      <c r="K2734" s="208">
        <v>15.559200000000001</v>
      </c>
      <c r="L2734" s="208">
        <v>16.702100000000002</v>
      </c>
      <c r="M2734" s="208">
        <v>10.8986</v>
      </c>
    </row>
    <row r="2735" spans="1:13" x14ac:dyDescent="0.25">
      <c r="A2735" s="280">
        <v>45039</v>
      </c>
      <c r="B2735" s="102">
        <v>22</v>
      </c>
      <c r="C2735" s="208">
        <v>250.65090000000001</v>
      </c>
      <c r="D2735" s="208">
        <v>42.113799999999998</v>
      </c>
      <c r="E2735" s="208">
        <v>0.99399999999999999</v>
      </c>
      <c r="F2735" s="208">
        <v>3.9967000000000001</v>
      </c>
      <c r="G2735" s="208">
        <v>8.7805</v>
      </c>
      <c r="H2735" s="208">
        <v>43.363700000000001</v>
      </c>
      <c r="I2735" s="208">
        <v>16.378599999999999</v>
      </c>
      <c r="J2735" s="208">
        <v>94.049400000000006</v>
      </c>
      <c r="K2735" s="208">
        <v>14.915800000000001</v>
      </c>
      <c r="L2735" s="208">
        <v>15.719900000000001</v>
      </c>
      <c r="M2735" s="208">
        <v>10.3385</v>
      </c>
    </row>
    <row r="2736" spans="1:13" x14ac:dyDescent="0.25">
      <c r="A2736" s="280">
        <v>45039</v>
      </c>
      <c r="B2736" s="102">
        <v>23</v>
      </c>
      <c r="C2736" s="208">
        <v>233.46190000000001</v>
      </c>
      <c r="D2736" s="208">
        <v>38.661200000000001</v>
      </c>
      <c r="E2736" s="208">
        <v>0.91290000000000004</v>
      </c>
      <c r="F2736" s="208">
        <v>3.5179</v>
      </c>
      <c r="G2736" s="208">
        <v>7.9405999999999999</v>
      </c>
      <c r="H2736" s="208">
        <v>39.106900000000003</v>
      </c>
      <c r="I2736" s="208">
        <v>15.073</v>
      </c>
      <c r="J2736" s="208">
        <v>89.6708</v>
      </c>
      <c r="K2736" s="208">
        <v>13.583500000000001</v>
      </c>
      <c r="L2736" s="208">
        <v>15.449400000000001</v>
      </c>
      <c r="M2736" s="208">
        <v>9.5457000000000001</v>
      </c>
    </row>
    <row r="2737" spans="1:13" x14ac:dyDescent="0.25">
      <c r="A2737" s="280">
        <v>45039</v>
      </c>
      <c r="B2737" s="102">
        <v>24</v>
      </c>
      <c r="C2737" s="208">
        <v>216.66929999999999</v>
      </c>
      <c r="D2737" s="208">
        <v>35.297800000000002</v>
      </c>
      <c r="E2737" s="208">
        <v>0.7974</v>
      </c>
      <c r="F2737" s="208">
        <v>3.0474000000000001</v>
      </c>
      <c r="G2737" s="208">
        <v>7.2176999999999998</v>
      </c>
      <c r="H2737" s="208">
        <v>35.036200000000001</v>
      </c>
      <c r="I2737" s="208">
        <v>13.8057</v>
      </c>
      <c r="J2737" s="208">
        <v>84.541200000000003</v>
      </c>
      <c r="K2737" s="208">
        <v>12.7026</v>
      </c>
      <c r="L2737" s="208">
        <v>15.5319</v>
      </c>
      <c r="M2737" s="208">
        <v>8.6913999999999998</v>
      </c>
    </row>
    <row r="2738" spans="1:13" x14ac:dyDescent="0.25">
      <c r="A2738" s="280">
        <v>45040</v>
      </c>
      <c r="B2738" s="102">
        <v>1</v>
      </c>
      <c r="C2738" s="208">
        <v>205.16139999999999</v>
      </c>
      <c r="D2738" s="208">
        <v>32.813000000000002</v>
      </c>
      <c r="E2738" s="208">
        <v>0.71</v>
      </c>
      <c r="F2738" s="208">
        <v>2.7517999999999998</v>
      </c>
      <c r="G2738" s="208">
        <v>6.7462</v>
      </c>
      <c r="H2738" s="208">
        <v>32.164299999999997</v>
      </c>
      <c r="I2738" s="208">
        <v>12.8985</v>
      </c>
      <c r="J2738" s="208">
        <v>81.337699999999998</v>
      </c>
      <c r="K2738" s="208">
        <v>12.276</v>
      </c>
      <c r="L2738" s="208">
        <v>15.3087</v>
      </c>
      <c r="M2738" s="208">
        <v>8.1552000000000007</v>
      </c>
    </row>
    <row r="2739" spans="1:13" x14ac:dyDescent="0.25">
      <c r="A2739" s="280">
        <v>45040</v>
      </c>
      <c r="B2739" s="102">
        <v>2</v>
      </c>
      <c r="C2739" s="208">
        <v>198.91560000000001</v>
      </c>
      <c r="D2739" s="208">
        <v>31.308700000000002</v>
      </c>
      <c r="E2739" s="208">
        <v>0.64429999999999998</v>
      </c>
      <c r="F2739" s="208">
        <v>2.5245000000000002</v>
      </c>
      <c r="G2739" s="208">
        <v>6.4794</v>
      </c>
      <c r="H2739" s="208">
        <v>30.4359</v>
      </c>
      <c r="I2739" s="208">
        <v>12.473000000000001</v>
      </c>
      <c r="J2739" s="208">
        <v>79.677199999999999</v>
      </c>
      <c r="K2739" s="208">
        <v>12.0726</v>
      </c>
      <c r="L2739" s="208">
        <v>15.320499999999999</v>
      </c>
      <c r="M2739" s="208">
        <v>7.9794999999999998</v>
      </c>
    </row>
    <row r="2740" spans="1:13" x14ac:dyDescent="0.25">
      <c r="A2740" s="280">
        <v>45040</v>
      </c>
      <c r="B2740" s="102">
        <v>3</v>
      </c>
      <c r="C2740" s="208">
        <v>195.0103</v>
      </c>
      <c r="D2740" s="208">
        <v>30.2088</v>
      </c>
      <c r="E2740" s="208">
        <v>0.61890000000000001</v>
      </c>
      <c r="F2740" s="208">
        <v>2.4144999999999999</v>
      </c>
      <c r="G2740" s="208">
        <v>6.2957000000000001</v>
      </c>
      <c r="H2740" s="208">
        <v>29.9374</v>
      </c>
      <c r="I2740" s="208">
        <v>12.131600000000001</v>
      </c>
      <c r="J2740" s="208">
        <v>78.2911</v>
      </c>
      <c r="K2740" s="208">
        <v>12.109500000000001</v>
      </c>
      <c r="L2740" s="208">
        <v>15.074199999999999</v>
      </c>
      <c r="M2740" s="208">
        <v>7.9286000000000003</v>
      </c>
    </row>
    <row r="2741" spans="1:13" x14ac:dyDescent="0.25">
      <c r="A2741" s="280">
        <v>45040</v>
      </c>
      <c r="B2741" s="102">
        <v>4</v>
      </c>
      <c r="C2741" s="208">
        <v>195.6969</v>
      </c>
      <c r="D2741" s="208">
        <v>30.012799999999999</v>
      </c>
      <c r="E2741" s="208">
        <v>0.59840000000000004</v>
      </c>
      <c r="F2741" s="208">
        <v>2.3618000000000001</v>
      </c>
      <c r="G2741" s="208">
        <v>6.2068000000000003</v>
      </c>
      <c r="H2741" s="208">
        <v>30.953499999999998</v>
      </c>
      <c r="I2741" s="208">
        <v>12.082800000000001</v>
      </c>
      <c r="J2741" s="208">
        <v>78.197299999999998</v>
      </c>
      <c r="K2741" s="208">
        <v>12.394</v>
      </c>
      <c r="L2741" s="208">
        <v>14.9779</v>
      </c>
      <c r="M2741" s="208">
        <v>7.9116</v>
      </c>
    </row>
    <row r="2742" spans="1:13" x14ac:dyDescent="0.25">
      <c r="A2742" s="280">
        <v>45040</v>
      </c>
      <c r="B2742" s="102">
        <v>5</v>
      </c>
      <c r="C2742" s="208">
        <v>202.47890000000001</v>
      </c>
      <c r="D2742" s="208">
        <v>31.063300000000002</v>
      </c>
      <c r="E2742" s="208">
        <v>0.61529999999999996</v>
      </c>
      <c r="F2742" s="208">
        <v>2.4361999999999999</v>
      </c>
      <c r="G2742" s="208">
        <v>6.2931999999999997</v>
      </c>
      <c r="H2742" s="208">
        <v>34.105200000000004</v>
      </c>
      <c r="I2742" s="208">
        <v>12.466200000000001</v>
      </c>
      <c r="J2742" s="208">
        <v>79.917199999999994</v>
      </c>
      <c r="K2742" s="208">
        <v>13.1166</v>
      </c>
      <c r="L2742" s="208">
        <v>14.3254</v>
      </c>
      <c r="M2742" s="208">
        <v>8.1402999999999999</v>
      </c>
    </row>
    <row r="2743" spans="1:13" x14ac:dyDescent="0.25">
      <c r="A2743" s="280">
        <v>45040</v>
      </c>
      <c r="B2743" s="102">
        <v>6</v>
      </c>
      <c r="C2743" s="208">
        <v>215.90530000000001</v>
      </c>
      <c r="D2743" s="208">
        <v>32.651800000000001</v>
      </c>
      <c r="E2743" s="208">
        <v>0.80589999999999995</v>
      </c>
      <c r="F2743" s="208">
        <v>2.6185</v>
      </c>
      <c r="G2743" s="208">
        <v>6.7835000000000001</v>
      </c>
      <c r="H2743" s="208">
        <v>38.003500000000003</v>
      </c>
      <c r="I2743" s="208">
        <v>13.404</v>
      </c>
      <c r="J2743" s="208">
        <v>83.709800000000001</v>
      </c>
      <c r="K2743" s="208">
        <v>14.674899999999999</v>
      </c>
      <c r="L2743" s="208">
        <v>14.0724</v>
      </c>
      <c r="M2743" s="208">
        <v>9.1809999999999992</v>
      </c>
    </row>
    <row r="2744" spans="1:13" x14ac:dyDescent="0.25">
      <c r="A2744" s="280">
        <v>45040</v>
      </c>
      <c r="B2744" s="102">
        <v>7</v>
      </c>
      <c r="C2744" s="208">
        <v>235.352</v>
      </c>
      <c r="D2744" s="208">
        <v>36.366300000000003</v>
      </c>
      <c r="E2744" s="208">
        <v>2.11</v>
      </c>
      <c r="F2744" s="208">
        <v>2.8774000000000002</v>
      </c>
      <c r="G2744" s="208">
        <v>7.4096000000000002</v>
      </c>
      <c r="H2744" s="208">
        <v>41.576700000000002</v>
      </c>
      <c r="I2744" s="208">
        <v>14.4642</v>
      </c>
      <c r="J2744" s="208">
        <v>90.569100000000006</v>
      </c>
      <c r="K2744" s="208">
        <v>16.262499999999999</v>
      </c>
      <c r="L2744" s="208">
        <v>13.548999999999999</v>
      </c>
      <c r="M2744" s="208">
        <v>10.167199999999999</v>
      </c>
    </row>
    <row r="2745" spans="1:13" x14ac:dyDescent="0.25">
      <c r="A2745" s="280">
        <v>45040</v>
      </c>
      <c r="B2745" s="102">
        <v>8</v>
      </c>
      <c r="C2745" s="208">
        <v>251.93709999999999</v>
      </c>
      <c r="D2745" s="208">
        <v>40.4831</v>
      </c>
      <c r="E2745" s="208">
        <v>2.6425999999999998</v>
      </c>
      <c r="F2745" s="208">
        <v>3.0731000000000002</v>
      </c>
      <c r="G2745" s="208">
        <v>7.7819000000000003</v>
      </c>
      <c r="H2745" s="208">
        <v>44.918999999999997</v>
      </c>
      <c r="I2745" s="208">
        <v>15.280200000000001</v>
      </c>
      <c r="J2745" s="208">
        <v>97.867400000000004</v>
      </c>
      <c r="K2745" s="208">
        <v>15.789199999999999</v>
      </c>
      <c r="L2745" s="208">
        <v>12.9367</v>
      </c>
      <c r="M2745" s="208">
        <v>11.1639</v>
      </c>
    </row>
    <row r="2746" spans="1:13" x14ac:dyDescent="0.25">
      <c r="A2746" s="280">
        <v>45040</v>
      </c>
      <c r="B2746" s="102">
        <v>9</v>
      </c>
      <c r="C2746" s="208">
        <v>255.3407</v>
      </c>
      <c r="D2746" s="208">
        <v>41.274700000000003</v>
      </c>
      <c r="E2746" s="208">
        <v>2.4815999999999998</v>
      </c>
      <c r="F2746" s="208">
        <v>3.0426000000000002</v>
      </c>
      <c r="G2746" s="208">
        <v>7.3365</v>
      </c>
      <c r="H2746" s="208">
        <v>45.771299999999997</v>
      </c>
      <c r="I2746" s="208">
        <v>15.629099999999999</v>
      </c>
      <c r="J2746" s="208">
        <v>100.9597</v>
      </c>
      <c r="K2746" s="208">
        <v>14.3866</v>
      </c>
      <c r="L2746" s="208">
        <v>13.1442</v>
      </c>
      <c r="M2746" s="208">
        <v>11.314399999999999</v>
      </c>
    </row>
    <row r="2747" spans="1:13" x14ac:dyDescent="0.25">
      <c r="A2747" s="280">
        <v>45040</v>
      </c>
      <c r="B2747" s="102">
        <v>10</v>
      </c>
      <c r="C2747" s="208">
        <v>255.38990000000001</v>
      </c>
      <c r="D2747" s="208">
        <v>41.884399999999999</v>
      </c>
      <c r="E2747" s="208">
        <v>1.8714999999999999</v>
      </c>
      <c r="F2747" s="208">
        <v>2.8001</v>
      </c>
      <c r="G2747" s="208">
        <v>6.2484999999999999</v>
      </c>
      <c r="H2747" s="208">
        <v>46.226799999999997</v>
      </c>
      <c r="I2747" s="208">
        <v>15.552</v>
      </c>
      <c r="J2747" s="208">
        <v>103.1925</v>
      </c>
      <c r="K2747" s="208">
        <v>13.348000000000001</v>
      </c>
      <c r="L2747" s="208">
        <v>13.023099999999999</v>
      </c>
      <c r="M2747" s="208">
        <v>11.243</v>
      </c>
    </row>
    <row r="2748" spans="1:13" x14ac:dyDescent="0.25">
      <c r="A2748" s="280">
        <v>45040</v>
      </c>
      <c r="B2748" s="102">
        <v>11</v>
      </c>
      <c r="C2748" s="208">
        <v>254.6831</v>
      </c>
      <c r="D2748" s="208">
        <v>41.0518</v>
      </c>
      <c r="E2748" s="208">
        <v>2.1850000000000001</v>
      </c>
      <c r="F2748" s="208">
        <v>2.6356000000000002</v>
      </c>
      <c r="G2748" s="208">
        <v>5.3914</v>
      </c>
      <c r="H2748" s="208">
        <v>46.460999999999999</v>
      </c>
      <c r="I2748" s="208">
        <v>15.6561</v>
      </c>
      <c r="J2748" s="208">
        <v>104.6465</v>
      </c>
      <c r="K2748" s="208">
        <v>12.6938</v>
      </c>
      <c r="L2748" s="208">
        <v>12.8421</v>
      </c>
      <c r="M2748" s="208">
        <v>11.1198</v>
      </c>
    </row>
    <row r="2749" spans="1:13" x14ac:dyDescent="0.25">
      <c r="A2749" s="280">
        <v>45040</v>
      </c>
      <c r="B2749" s="102">
        <v>12</v>
      </c>
      <c r="C2749" s="208">
        <v>254.62889999999999</v>
      </c>
      <c r="D2749" s="208">
        <v>41.126600000000003</v>
      </c>
      <c r="E2749" s="208">
        <v>1.7922</v>
      </c>
      <c r="F2749" s="208">
        <v>2.5663</v>
      </c>
      <c r="G2749" s="208">
        <v>4.7423999999999999</v>
      </c>
      <c r="H2749" s="208">
        <v>46.5321</v>
      </c>
      <c r="I2749" s="208">
        <v>15.812099999999999</v>
      </c>
      <c r="J2749" s="208">
        <v>106.0436</v>
      </c>
      <c r="K2749" s="208">
        <v>12.026199999999999</v>
      </c>
      <c r="L2749" s="208">
        <v>12.9308</v>
      </c>
      <c r="M2749" s="208">
        <v>11.0566</v>
      </c>
    </row>
    <row r="2750" spans="1:13" x14ac:dyDescent="0.25">
      <c r="A2750" s="280">
        <v>45040</v>
      </c>
      <c r="B2750" s="102">
        <v>13</v>
      </c>
      <c r="C2750" s="208">
        <v>253.12</v>
      </c>
      <c r="D2750" s="208">
        <v>40.425800000000002</v>
      </c>
      <c r="E2750" s="208">
        <v>2.5836999999999999</v>
      </c>
      <c r="F2750" s="208">
        <v>2.6036999999999999</v>
      </c>
      <c r="G2750" s="208">
        <v>4.6582999999999997</v>
      </c>
      <c r="H2750" s="208">
        <v>47.098700000000001</v>
      </c>
      <c r="I2750" s="208">
        <v>15.6501</v>
      </c>
      <c r="J2750" s="208">
        <v>106.0621</v>
      </c>
      <c r="K2750" s="208">
        <v>10.934799999999999</v>
      </c>
      <c r="L2750" s="208">
        <v>12.274900000000001</v>
      </c>
      <c r="M2750" s="208">
        <v>10.8279</v>
      </c>
    </row>
    <row r="2751" spans="1:13" x14ac:dyDescent="0.25">
      <c r="A2751" s="280">
        <v>45040</v>
      </c>
      <c r="B2751" s="102">
        <v>14</v>
      </c>
      <c r="C2751" s="208">
        <v>253.76</v>
      </c>
      <c r="D2751" s="208">
        <v>39.6601</v>
      </c>
      <c r="E2751" s="208">
        <v>2.7942999999999998</v>
      </c>
      <c r="F2751" s="208">
        <v>2.7669000000000001</v>
      </c>
      <c r="G2751" s="208">
        <v>4.8075000000000001</v>
      </c>
      <c r="H2751" s="208">
        <v>47.761499999999998</v>
      </c>
      <c r="I2751" s="208">
        <v>15.5748</v>
      </c>
      <c r="J2751" s="208">
        <v>105.3644</v>
      </c>
      <c r="K2751" s="208">
        <v>11.0716</v>
      </c>
      <c r="L2751" s="208">
        <v>12.8904</v>
      </c>
      <c r="M2751" s="208">
        <v>11.0685</v>
      </c>
    </row>
    <row r="2752" spans="1:13" x14ac:dyDescent="0.25">
      <c r="A2752" s="280">
        <v>45040</v>
      </c>
      <c r="B2752" s="102">
        <v>15</v>
      </c>
      <c r="C2752" s="208">
        <v>256.37990000000002</v>
      </c>
      <c r="D2752" s="208">
        <v>39.5</v>
      </c>
      <c r="E2752" s="208">
        <v>2.8553999999999999</v>
      </c>
      <c r="F2752" s="208">
        <v>2.9597000000000002</v>
      </c>
      <c r="G2752" s="208">
        <v>5.4991000000000003</v>
      </c>
      <c r="H2752" s="208">
        <v>48.834800000000001</v>
      </c>
      <c r="I2752" s="208">
        <v>15.6655</v>
      </c>
      <c r="J2752" s="208">
        <v>105.90779999999999</v>
      </c>
      <c r="K2752" s="208">
        <v>10.832000000000001</v>
      </c>
      <c r="L2752" s="208">
        <v>12.9825</v>
      </c>
      <c r="M2752" s="208">
        <v>11.3431</v>
      </c>
    </row>
    <row r="2753" spans="1:13" x14ac:dyDescent="0.25">
      <c r="A2753" s="280">
        <v>45040</v>
      </c>
      <c r="B2753" s="102">
        <v>16</v>
      </c>
      <c r="C2753" s="208">
        <v>257.32409999999999</v>
      </c>
      <c r="D2753" s="208">
        <v>38.987900000000003</v>
      </c>
      <c r="E2753" s="208">
        <v>2.0834999999999999</v>
      </c>
      <c r="F2753" s="208">
        <v>3.0769000000000002</v>
      </c>
      <c r="G2753" s="208">
        <v>5.9123000000000001</v>
      </c>
      <c r="H2753" s="208">
        <v>49.8172</v>
      </c>
      <c r="I2753" s="208">
        <v>15.821</v>
      </c>
      <c r="J2753" s="208">
        <v>106.08499999999999</v>
      </c>
      <c r="K2753" s="208">
        <v>10.881399999999999</v>
      </c>
      <c r="L2753" s="208">
        <v>13.124000000000001</v>
      </c>
      <c r="M2753" s="208">
        <v>11.5349</v>
      </c>
    </row>
    <row r="2754" spans="1:13" x14ac:dyDescent="0.25">
      <c r="A2754" s="280">
        <v>45040</v>
      </c>
      <c r="B2754" s="102">
        <v>17</v>
      </c>
      <c r="C2754" s="208">
        <v>259.49380000000002</v>
      </c>
      <c r="D2754" s="208">
        <v>40.137300000000003</v>
      </c>
      <c r="E2754" s="208">
        <v>1.0688</v>
      </c>
      <c r="F2754" s="208">
        <v>3.2696000000000001</v>
      </c>
      <c r="G2754" s="208">
        <v>6.5477999999999996</v>
      </c>
      <c r="H2754" s="208">
        <v>51.153599999999997</v>
      </c>
      <c r="I2754" s="208">
        <v>16.195799999999998</v>
      </c>
      <c r="J2754" s="208">
        <v>106.7414</v>
      </c>
      <c r="K2754" s="208">
        <v>10.986700000000001</v>
      </c>
      <c r="L2754" s="208">
        <v>11.561</v>
      </c>
      <c r="M2754" s="208">
        <v>11.831799999999999</v>
      </c>
    </row>
    <row r="2755" spans="1:13" x14ac:dyDescent="0.25">
      <c r="A2755" s="280">
        <v>45040</v>
      </c>
      <c r="B2755" s="102">
        <v>18</v>
      </c>
      <c r="C2755" s="208">
        <v>263.57990000000001</v>
      </c>
      <c r="D2755" s="208">
        <v>41.674999999999997</v>
      </c>
      <c r="E2755" s="208">
        <v>1.0401</v>
      </c>
      <c r="F2755" s="208">
        <v>3.4689000000000001</v>
      </c>
      <c r="G2755" s="208">
        <v>7.6361999999999997</v>
      </c>
      <c r="H2755" s="208">
        <v>53.392600000000002</v>
      </c>
      <c r="I2755" s="208">
        <v>16.6264</v>
      </c>
      <c r="J2755" s="208">
        <v>106.7831</v>
      </c>
      <c r="K2755" s="208">
        <v>11.360799999999999</v>
      </c>
      <c r="L2755" s="208">
        <v>9.7637</v>
      </c>
      <c r="M2755" s="208">
        <v>11.8331</v>
      </c>
    </row>
    <row r="2756" spans="1:13" x14ac:dyDescent="0.25">
      <c r="A2756" s="280">
        <v>45040</v>
      </c>
      <c r="B2756" s="102">
        <v>19</v>
      </c>
      <c r="C2756" s="208">
        <v>268.73180000000002</v>
      </c>
      <c r="D2756" s="208">
        <v>42.948</v>
      </c>
      <c r="E2756" s="208">
        <v>1.0802</v>
      </c>
      <c r="F2756" s="208">
        <v>3.976</v>
      </c>
      <c r="G2756" s="208">
        <v>8.7157</v>
      </c>
      <c r="H2756" s="208">
        <v>53.880400000000002</v>
      </c>
      <c r="I2756" s="208">
        <v>16.670100000000001</v>
      </c>
      <c r="J2756" s="208">
        <v>105.4071</v>
      </c>
      <c r="K2756" s="208">
        <v>12.9452</v>
      </c>
      <c r="L2756" s="208">
        <v>11.3436</v>
      </c>
      <c r="M2756" s="208">
        <v>11.765499999999999</v>
      </c>
    </row>
    <row r="2757" spans="1:13" x14ac:dyDescent="0.25">
      <c r="A2757" s="280">
        <v>45040</v>
      </c>
      <c r="B2757" s="102">
        <v>20</v>
      </c>
      <c r="C2757" s="208">
        <v>269.238</v>
      </c>
      <c r="D2757" s="208">
        <v>43.683999999999997</v>
      </c>
      <c r="E2757" s="208">
        <v>1.0395000000000001</v>
      </c>
      <c r="F2757" s="208">
        <v>4.2728000000000002</v>
      </c>
      <c r="G2757" s="208">
        <v>9.3751999999999995</v>
      </c>
      <c r="H2757" s="208">
        <v>53.440199999999997</v>
      </c>
      <c r="I2757" s="208">
        <v>17.151700000000002</v>
      </c>
      <c r="J2757" s="208">
        <v>101.9496</v>
      </c>
      <c r="K2757" s="208">
        <v>14.4962</v>
      </c>
      <c r="L2757" s="208">
        <v>12.1396</v>
      </c>
      <c r="M2757" s="208">
        <v>11.6892</v>
      </c>
    </row>
    <row r="2758" spans="1:13" x14ac:dyDescent="0.25">
      <c r="A2758" s="280">
        <v>45040</v>
      </c>
      <c r="B2758" s="102">
        <v>21</v>
      </c>
      <c r="C2758" s="208">
        <v>270.20659999999998</v>
      </c>
      <c r="D2758" s="208">
        <v>44.264000000000003</v>
      </c>
      <c r="E2758" s="208">
        <v>1.0285</v>
      </c>
      <c r="F2758" s="208">
        <v>4.1768999999999998</v>
      </c>
      <c r="G2758" s="208">
        <v>9.5596999999999994</v>
      </c>
      <c r="H2758" s="208">
        <v>53.491</v>
      </c>
      <c r="I2758" s="208">
        <v>17.979399999999998</v>
      </c>
      <c r="J2758" s="208">
        <v>100.3819</v>
      </c>
      <c r="K2758" s="208">
        <v>14.948</v>
      </c>
      <c r="L2758" s="208">
        <v>12.6579</v>
      </c>
      <c r="M2758" s="208">
        <v>11.7193</v>
      </c>
    </row>
    <row r="2759" spans="1:13" x14ac:dyDescent="0.25">
      <c r="A2759" s="280">
        <v>45040</v>
      </c>
      <c r="B2759" s="102">
        <v>22</v>
      </c>
      <c r="C2759" s="208">
        <v>257.15750000000003</v>
      </c>
      <c r="D2759" s="208">
        <v>42.481299999999997</v>
      </c>
      <c r="E2759" s="208">
        <v>0.95030000000000003</v>
      </c>
      <c r="F2759" s="208">
        <v>3.7578999999999998</v>
      </c>
      <c r="G2759" s="208">
        <v>9.1103000000000005</v>
      </c>
      <c r="H2759" s="208">
        <v>50.1023</v>
      </c>
      <c r="I2759" s="208">
        <v>16.988499999999998</v>
      </c>
      <c r="J2759" s="208">
        <v>96.110100000000003</v>
      </c>
      <c r="K2759" s="208">
        <v>14.1045</v>
      </c>
      <c r="L2759" s="208">
        <v>12.573</v>
      </c>
      <c r="M2759" s="208">
        <v>10.9793</v>
      </c>
    </row>
    <row r="2760" spans="1:13" x14ac:dyDescent="0.25">
      <c r="A2760" s="280">
        <v>45040</v>
      </c>
      <c r="B2760" s="102">
        <v>23</v>
      </c>
      <c r="C2760" s="208">
        <v>237.87710000000001</v>
      </c>
      <c r="D2760" s="208">
        <v>39.420999999999999</v>
      </c>
      <c r="E2760" s="208">
        <v>0.84619999999999995</v>
      </c>
      <c r="F2760" s="208">
        <v>3.3174999999999999</v>
      </c>
      <c r="G2760" s="208">
        <v>8.2906999999999993</v>
      </c>
      <c r="H2760" s="208">
        <v>44.5184</v>
      </c>
      <c r="I2760" s="208">
        <v>15.3627</v>
      </c>
      <c r="J2760" s="208">
        <v>90.184799999999996</v>
      </c>
      <c r="K2760" s="208">
        <v>13.119199999999999</v>
      </c>
      <c r="L2760" s="208">
        <v>12.8752</v>
      </c>
      <c r="M2760" s="208">
        <v>9.9413999999999998</v>
      </c>
    </row>
    <row r="2761" spans="1:13" x14ac:dyDescent="0.25">
      <c r="A2761" s="280">
        <v>45040</v>
      </c>
      <c r="B2761" s="102">
        <v>24</v>
      </c>
      <c r="C2761" s="208">
        <v>222.25739999999999</v>
      </c>
      <c r="D2761" s="208">
        <v>36.027000000000001</v>
      </c>
      <c r="E2761" s="208">
        <v>0.73429999999999995</v>
      </c>
      <c r="F2761" s="208">
        <v>2.8685999999999998</v>
      </c>
      <c r="G2761" s="208">
        <v>7.5144000000000002</v>
      </c>
      <c r="H2761" s="208">
        <v>39.986699999999999</v>
      </c>
      <c r="I2761" s="208">
        <v>14.0745</v>
      </c>
      <c r="J2761" s="208">
        <v>85.709100000000007</v>
      </c>
      <c r="K2761" s="208">
        <v>12.351100000000001</v>
      </c>
      <c r="L2761" s="208">
        <v>13.780900000000001</v>
      </c>
      <c r="M2761" s="208">
        <v>9.2108000000000008</v>
      </c>
    </row>
    <row r="2762" spans="1:13" x14ac:dyDescent="0.25">
      <c r="A2762" s="280">
        <v>45041</v>
      </c>
      <c r="B2762" s="102">
        <v>1</v>
      </c>
      <c r="C2762" s="208">
        <v>209.66650000000001</v>
      </c>
      <c r="D2762" s="208">
        <v>33.187800000000003</v>
      </c>
      <c r="E2762" s="208">
        <v>0.68820000000000003</v>
      </c>
      <c r="F2762" s="208">
        <v>2.5756999999999999</v>
      </c>
      <c r="G2762" s="208">
        <v>6.9107000000000003</v>
      </c>
      <c r="H2762" s="208">
        <v>36.610900000000001</v>
      </c>
      <c r="I2762" s="208">
        <v>13.229900000000001</v>
      </c>
      <c r="J2762" s="208">
        <v>82.063299999999998</v>
      </c>
      <c r="K2762" s="208">
        <v>12.047499999999999</v>
      </c>
      <c r="L2762" s="208">
        <v>13.6822</v>
      </c>
      <c r="M2762" s="208">
        <v>8.6702999999999992</v>
      </c>
    </row>
    <row r="2763" spans="1:13" x14ac:dyDescent="0.25">
      <c r="A2763" s="280">
        <v>45041</v>
      </c>
      <c r="B2763" s="102">
        <v>2</v>
      </c>
      <c r="C2763" s="208">
        <v>202.8656</v>
      </c>
      <c r="D2763" s="208">
        <v>31.623899999999999</v>
      </c>
      <c r="E2763" s="208">
        <v>0.63670000000000004</v>
      </c>
      <c r="F2763" s="208">
        <v>2.4184999999999999</v>
      </c>
      <c r="G2763" s="208">
        <v>6.6056999999999997</v>
      </c>
      <c r="H2763" s="208">
        <v>35.075699999999998</v>
      </c>
      <c r="I2763" s="208">
        <v>12.768000000000001</v>
      </c>
      <c r="J2763" s="208">
        <v>79.659099999999995</v>
      </c>
      <c r="K2763" s="208">
        <v>12.007</v>
      </c>
      <c r="L2763" s="208">
        <v>13.644</v>
      </c>
      <c r="M2763" s="208">
        <v>8.4269999999999996</v>
      </c>
    </row>
    <row r="2764" spans="1:13" x14ac:dyDescent="0.25">
      <c r="A2764" s="280">
        <v>45041</v>
      </c>
      <c r="B2764" s="102">
        <v>3</v>
      </c>
      <c r="C2764" s="208">
        <v>198.60130000000001</v>
      </c>
      <c r="D2764" s="208">
        <v>30.814499999999999</v>
      </c>
      <c r="E2764" s="208">
        <v>0.626</v>
      </c>
      <c r="F2764" s="208">
        <v>2.3216000000000001</v>
      </c>
      <c r="G2764" s="208">
        <v>6.335</v>
      </c>
      <c r="H2764" s="208">
        <v>34.606900000000003</v>
      </c>
      <c r="I2764" s="208">
        <v>12.414199999999999</v>
      </c>
      <c r="J2764" s="208">
        <v>78.130700000000004</v>
      </c>
      <c r="K2764" s="208">
        <v>12.2204</v>
      </c>
      <c r="L2764" s="208">
        <v>12.817</v>
      </c>
      <c r="M2764" s="208">
        <v>8.3149999999999995</v>
      </c>
    </row>
    <row r="2765" spans="1:13" x14ac:dyDescent="0.25">
      <c r="A2765" s="280">
        <v>45041</v>
      </c>
      <c r="B2765" s="102">
        <v>4</v>
      </c>
      <c r="C2765" s="208">
        <v>199.3177</v>
      </c>
      <c r="D2765" s="208">
        <v>30.336500000000001</v>
      </c>
      <c r="E2765" s="208">
        <v>0.61409999999999998</v>
      </c>
      <c r="F2765" s="208">
        <v>2.282</v>
      </c>
      <c r="G2765" s="208">
        <v>6.1553000000000004</v>
      </c>
      <c r="H2765" s="208">
        <v>34.908799999999999</v>
      </c>
      <c r="I2765" s="208">
        <v>12.354799999999999</v>
      </c>
      <c r="J2765" s="208">
        <v>78.079300000000003</v>
      </c>
      <c r="K2765" s="208">
        <v>12.527699999999999</v>
      </c>
      <c r="L2765" s="208">
        <v>13.5962</v>
      </c>
      <c r="M2765" s="208">
        <v>8.4629999999999992</v>
      </c>
    </row>
    <row r="2766" spans="1:13" x14ac:dyDescent="0.25">
      <c r="A2766" s="280">
        <v>45041</v>
      </c>
      <c r="B2766" s="102">
        <v>5</v>
      </c>
      <c r="C2766" s="208">
        <v>205.4145</v>
      </c>
      <c r="D2766" s="208">
        <v>31.098199999999999</v>
      </c>
      <c r="E2766" s="208">
        <v>0.61850000000000005</v>
      </c>
      <c r="F2766" s="208">
        <v>2.3963999999999999</v>
      </c>
      <c r="G2766" s="208">
        <v>6.2038000000000002</v>
      </c>
      <c r="H2766" s="208">
        <v>35.893799999999999</v>
      </c>
      <c r="I2766" s="208">
        <v>12.785299999999999</v>
      </c>
      <c r="J2766" s="208">
        <v>79.578800000000001</v>
      </c>
      <c r="K2766" s="208">
        <v>13.325900000000001</v>
      </c>
      <c r="L2766" s="208">
        <v>14.863300000000001</v>
      </c>
      <c r="M2766" s="208">
        <v>8.6504999999999992</v>
      </c>
    </row>
    <row r="2767" spans="1:13" x14ac:dyDescent="0.25">
      <c r="A2767" s="280">
        <v>45041</v>
      </c>
      <c r="B2767" s="102">
        <v>6</v>
      </c>
      <c r="C2767" s="208">
        <v>218.91579999999999</v>
      </c>
      <c r="D2767" s="208">
        <v>33.107500000000002</v>
      </c>
      <c r="E2767" s="208">
        <v>0.68320000000000003</v>
      </c>
      <c r="F2767" s="208">
        <v>2.6126999999999998</v>
      </c>
      <c r="G2767" s="208">
        <v>6.8853999999999997</v>
      </c>
      <c r="H2767" s="208">
        <v>39.167499999999997</v>
      </c>
      <c r="I2767" s="208">
        <v>13.626099999999999</v>
      </c>
      <c r="J2767" s="208">
        <v>83.274600000000007</v>
      </c>
      <c r="K2767" s="208">
        <v>14.8317</v>
      </c>
      <c r="L2767" s="208">
        <v>15.2845</v>
      </c>
      <c r="M2767" s="208">
        <v>9.4426000000000005</v>
      </c>
    </row>
    <row r="2768" spans="1:13" x14ac:dyDescent="0.25">
      <c r="A2768" s="280">
        <v>45041</v>
      </c>
      <c r="B2768" s="102">
        <v>7</v>
      </c>
      <c r="C2768" s="208">
        <v>237.3075</v>
      </c>
      <c r="D2768" s="208">
        <v>36.9589</v>
      </c>
      <c r="E2768" s="208">
        <v>1.5082</v>
      </c>
      <c r="F2768" s="208">
        <v>2.8929</v>
      </c>
      <c r="G2768" s="208">
        <v>7.4143999999999997</v>
      </c>
      <c r="H2768" s="208">
        <v>42.2149</v>
      </c>
      <c r="I2768" s="208">
        <v>14.706</v>
      </c>
      <c r="J2768" s="208">
        <v>89.911000000000001</v>
      </c>
      <c r="K2768" s="208">
        <v>16.989100000000001</v>
      </c>
      <c r="L2768" s="208">
        <v>14.3012</v>
      </c>
      <c r="M2768" s="208">
        <v>10.4109</v>
      </c>
    </row>
    <row r="2769" spans="1:13" x14ac:dyDescent="0.25">
      <c r="A2769" s="280">
        <v>45041</v>
      </c>
      <c r="B2769" s="102">
        <v>8</v>
      </c>
      <c r="C2769" s="208">
        <v>251.1602</v>
      </c>
      <c r="D2769" s="208">
        <v>40.597999999999999</v>
      </c>
      <c r="E2769" s="208">
        <v>1.5604</v>
      </c>
      <c r="F2769" s="208">
        <v>3.0093000000000001</v>
      </c>
      <c r="G2769" s="208">
        <v>7.7237999999999998</v>
      </c>
      <c r="H2769" s="208">
        <v>44.276899999999998</v>
      </c>
      <c r="I2769" s="208">
        <v>15.375</v>
      </c>
      <c r="J2769" s="208">
        <v>97.286900000000003</v>
      </c>
      <c r="K2769" s="208">
        <v>16.350899999999999</v>
      </c>
      <c r="L2769" s="208">
        <v>13.6196</v>
      </c>
      <c r="M2769" s="208">
        <v>11.359400000000001</v>
      </c>
    </row>
    <row r="2770" spans="1:13" x14ac:dyDescent="0.25">
      <c r="A2770" s="280">
        <v>45041</v>
      </c>
      <c r="B2770" s="102">
        <v>9</v>
      </c>
      <c r="C2770" s="208">
        <v>254.2886</v>
      </c>
      <c r="D2770" s="208">
        <v>40.5809</v>
      </c>
      <c r="E2770" s="208">
        <v>1.4952000000000001</v>
      </c>
      <c r="F2770" s="208">
        <v>2.91</v>
      </c>
      <c r="G2770" s="208">
        <v>7.1786000000000003</v>
      </c>
      <c r="H2770" s="208">
        <v>45.250500000000002</v>
      </c>
      <c r="I2770" s="208">
        <v>15.754</v>
      </c>
      <c r="J2770" s="208">
        <v>100.0449</v>
      </c>
      <c r="K2770" s="208">
        <v>14.650700000000001</v>
      </c>
      <c r="L2770" s="208">
        <v>14.9209</v>
      </c>
      <c r="M2770" s="208">
        <v>11.5029</v>
      </c>
    </row>
    <row r="2771" spans="1:13" x14ac:dyDescent="0.25">
      <c r="A2771" s="280">
        <v>45041</v>
      </c>
      <c r="B2771" s="102">
        <v>10</v>
      </c>
      <c r="C2771" s="208">
        <v>256.94040000000001</v>
      </c>
      <c r="D2771" s="208">
        <v>40.931199999999997</v>
      </c>
      <c r="E2771" s="208">
        <v>1.6741999999999999</v>
      </c>
      <c r="F2771" s="208">
        <v>2.6339999999999999</v>
      </c>
      <c r="G2771" s="208">
        <v>6.2178000000000004</v>
      </c>
      <c r="H2771" s="208">
        <v>45.129300000000001</v>
      </c>
      <c r="I2771" s="208">
        <v>16.431699999999999</v>
      </c>
      <c r="J2771" s="208">
        <v>103.22969999999999</v>
      </c>
      <c r="K2771" s="208">
        <v>13.6396</v>
      </c>
      <c r="L2771" s="208">
        <v>15.5336</v>
      </c>
      <c r="M2771" s="208">
        <v>11.519299999999999</v>
      </c>
    </row>
    <row r="2772" spans="1:13" x14ac:dyDescent="0.25">
      <c r="A2772" s="280">
        <v>45041</v>
      </c>
      <c r="B2772" s="102">
        <v>11</v>
      </c>
      <c r="C2772" s="208">
        <v>260.23419999999999</v>
      </c>
      <c r="D2772" s="208">
        <v>40.766100000000002</v>
      </c>
      <c r="E2772" s="208">
        <v>2.5988000000000002</v>
      </c>
      <c r="F2772" s="208">
        <v>2.4409000000000001</v>
      </c>
      <c r="G2772" s="208">
        <v>5.8198999999999996</v>
      </c>
      <c r="H2772" s="208">
        <v>45.580800000000004</v>
      </c>
      <c r="I2772" s="208">
        <v>16.418299999999999</v>
      </c>
      <c r="J2772" s="208">
        <v>106.1001</v>
      </c>
      <c r="K2772" s="208">
        <v>12.988899999999999</v>
      </c>
      <c r="L2772" s="208">
        <v>16.229600000000001</v>
      </c>
      <c r="M2772" s="208">
        <v>11.290800000000001</v>
      </c>
    </row>
    <row r="2773" spans="1:13" x14ac:dyDescent="0.25">
      <c r="A2773" s="280">
        <v>45041</v>
      </c>
      <c r="B2773" s="102">
        <v>12</v>
      </c>
      <c r="C2773" s="208">
        <v>259.64909999999998</v>
      </c>
      <c r="D2773" s="208">
        <v>40.503100000000003</v>
      </c>
      <c r="E2773" s="208">
        <v>2.6303000000000001</v>
      </c>
      <c r="F2773" s="208">
        <v>2.3860000000000001</v>
      </c>
      <c r="G2773" s="208">
        <v>5.4737</v>
      </c>
      <c r="H2773" s="208">
        <v>45.444099999999999</v>
      </c>
      <c r="I2773" s="208">
        <v>15.9724</v>
      </c>
      <c r="J2773" s="208">
        <v>107.72410000000001</v>
      </c>
      <c r="K2773" s="208">
        <v>12.3283</v>
      </c>
      <c r="L2773" s="208">
        <v>15.800800000000001</v>
      </c>
      <c r="M2773" s="208">
        <v>11.3863</v>
      </c>
    </row>
    <row r="2774" spans="1:13" x14ac:dyDescent="0.25">
      <c r="A2774" s="280">
        <v>45041</v>
      </c>
      <c r="B2774" s="102">
        <v>13</v>
      </c>
      <c r="C2774" s="208">
        <v>260.50810000000001</v>
      </c>
      <c r="D2774" s="208">
        <v>40.476799999999997</v>
      </c>
      <c r="E2774" s="208">
        <v>2.3639999999999999</v>
      </c>
      <c r="F2774" s="208">
        <v>2.4643999999999999</v>
      </c>
      <c r="G2774" s="208">
        <v>5.4625000000000004</v>
      </c>
      <c r="H2774" s="208">
        <v>46.765599999999999</v>
      </c>
      <c r="I2774" s="208">
        <v>15.7928</v>
      </c>
      <c r="J2774" s="208">
        <v>108.7646</v>
      </c>
      <c r="K2774" s="208">
        <v>11.679500000000001</v>
      </c>
      <c r="L2774" s="208">
        <v>14.9834</v>
      </c>
      <c r="M2774" s="208">
        <v>11.7545</v>
      </c>
    </row>
    <row r="2775" spans="1:13" x14ac:dyDescent="0.25">
      <c r="A2775" s="280">
        <v>45041</v>
      </c>
      <c r="B2775" s="102">
        <v>14</v>
      </c>
      <c r="C2775" s="208">
        <v>263.50560000000002</v>
      </c>
      <c r="D2775" s="208">
        <v>40.488500000000002</v>
      </c>
      <c r="E2775" s="208">
        <v>1.5412999999999999</v>
      </c>
      <c r="F2775" s="208">
        <v>2.6385000000000001</v>
      </c>
      <c r="G2775" s="208">
        <v>5.7769000000000004</v>
      </c>
      <c r="H2775" s="208">
        <v>48.113199999999999</v>
      </c>
      <c r="I2775" s="208">
        <v>15.514900000000001</v>
      </c>
      <c r="J2775" s="208">
        <v>110.0936</v>
      </c>
      <c r="K2775" s="208">
        <v>11.4672</v>
      </c>
      <c r="L2775" s="208">
        <v>15.634</v>
      </c>
      <c r="M2775" s="208">
        <v>12.237500000000001</v>
      </c>
    </row>
    <row r="2776" spans="1:13" x14ac:dyDescent="0.25">
      <c r="A2776" s="280">
        <v>45041</v>
      </c>
      <c r="B2776" s="102">
        <v>15</v>
      </c>
      <c r="C2776" s="208">
        <v>267.83749999999998</v>
      </c>
      <c r="D2776" s="208">
        <v>40.669600000000003</v>
      </c>
      <c r="E2776" s="208">
        <v>2.625</v>
      </c>
      <c r="F2776" s="208">
        <v>2.7759</v>
      </c>
      <c r="G2776" s="208">
        <v>6.5091999999999999</v>
      </c>
      <c r="H2776" s="208">
        <v>49.590600000000002</v>
      </c>
      <c r="I2776" s="208">
        <v>15.5402</v>
      </c>
      <c r="J2776" s="208">
        <v>110.7672</v>
      </c>
      <c r="K2776" s="208">
        <v>11.172000000000001</v>
      </c>
      <c r="L2776" s="208">
        <v>15.135899999999999</v>
      </c>
      <c r="M2776" s="208">
        <v>13.0519</v>
      </c>
    </row>
    <row r="2777" spans="1:13" x14ac:dyDescent="0.25">
      <c r="A2777" s="280">
        <v>45041</v>
      </c>
      <c r="B2777" s="102">
        <v>16</v>
      </c>
      <c r="C2777" s="208">
        <v>270.6823</v>
      </c>
      <c r="D2777" s="208">
        <v>40.209099999999999</v>
      </c>
      <c r="E2777" s="208">
        <v>1.5078</v>
      </c>
      <c r="F2777" s="208">
        <v>2.8788999999999998</v>
      </c>
      <c r="G2777" s="208">
        <v>7.2626999999999997</v>
      </c>
      <c r="H2777" s="208">
        <v>50.892499999999998</v>
      </c>
      <c r="I2777" s="208">
        <v>15.949299999999999</v>
      </c>
      <c r="J2777" s="208">
        <v>112.3967</v>
      </c>
      <c r="K2777" s="208">
        <v>11.206899999999999</v>
      </c>
      <c r="L2777" s="208">
        <v>14.762</v>
      </c>
      <c r="M2777" s="208">
        <v>13.616400000000001</v>
      </c>
    </row>
    <row r="2778" spans="1:13" x14ac:dyDescent="0.25">
      <c r="A2778" s="280">
        <v>45041</v>
      </c>
      <c r="B2778" s="102">
        <v>17</v>
      </c>
      <c r="C2778" s="208">
        <v>275.89120000000003</v>
      </c>
      <c r="D2778" s="208">
        <v>40.777900000000002</v>
      </c>
      <c r="E2778" s="208">
        <v>0.96030000000000004</v>
      </c>
      <c r="F2778" s="208">
        <v>3.0916000000000001</v>
      </c>
      <c r="G2778" s="208">
        <v>8.1156000000000006</v>
      </c>
      <c r="H2778" s="208">
        <v>52.726199999999999</v>
      </c>
      <c r="I2778" s="208">
        <v>16.312999999999999</v>
      </c>
      <c r="J2778" s="208">
        <v>114.23909999999999</v>
      </c>
      <c r="K2778" s="208">
        <v>11.089499999999999</v>
      </c>
      <c r="L2778" s="208">
        <v>14.295</v>
      </c>
      <c r="M2778" s="208">
        <v>14.282999999999999</v>
      </c>
    </row>
    <row r="2779" spans="1:13" x14ac:dyDescent="0.25">
      <c r="A2779" s="280">
        <v>45041</v>
      </c>
      <c r="B2779" s="102">
        <v>18</v>
      </c>
      <c r="C2779" s="208">
        <v>281.32780000000002</v>
      </c>
      <c r="D2779" s="208">
        <v>42.487400000000001</v>
      </c>
      <c r="E2779" s="208">
        <v>0.99860000000000004</v>
      </c>
      <c r="F2779" s="208">
        <v>3.3077000000000001</v>
      </c>
      <c r="G2779" s="208">
        <v>8.7765000000000004</v>
      </c>
      <c r="H2779" s="208">
        <v>54.865400000000001</v>
      </c>
      <c r="I2779" s="208">
        <v>16.667899999999999</v>
      </c>
      <c r="J2779" s="208">
        <v>115.0646</v>
      </c>
      <c r="K2779" s="208">
        <v>11.6937</v>
      </c>
      <c r="L2779" s="208">
        <v>13.186999999999999</v>
      </c>
      <c r="M2779" s="208">
        <v>14.279</v>
      </c>
    </row>
    <row r="2780" spans="1:13" x14ac:dyDescent="0.25">
      <c r="A2780" s="280">
        <v>45041</v>
      </c>
      <c r="B2780" s="102">
        <v>19</v>
      </c>
      <c r="C2780" s="208">
        <v>282.77969999999999</v>
      </c>
      <c r="D2780" s="208">
        <v>43.143300000000004</v>
      </c>
      <c r="E2780" s="208">
        <v>1.0530999999999999</v>
      </c>
      <c r="F2780" s="208">
        <v>3.8748999999999998</v>
      </c>
      <c r="G2780" s="208">
        <v>9.5587</v>
      </c>
      <c r="H2780" s="208">
        <v>56.505099999999999</v>
      </c>
      <c r="I2780" s="208">
        <v>17</v>
      </c>
      <c r="J2780" s="208">
        <v>111.9909</v>
      </c>
      <c r="K2780" s="208">
        <v>13.4328</v>
      </c>
      <c r="L2780" s="208">
        <v>12.3301</v>
      </c>
      <c r="M2780" s="208">
        <v>13.8908</v>
      </c>
    </row>
    <row r="2781" spans="1:13" x14ac:dyDescent="0.25">
      <c r="A2781" s="280">
        <v>45041</v>
      </c>
      <c r="B2781" s="102">
        <v>20</v>
      </c>
      <c r="C2781" s="208">
        <v>280.12990000000002</v>
      </c>
      <c r="D2781" s="208">
        <v>43.654000000000003</v>
      </c>
      <c r="E2781" s="208">
        <v>1.0504</v>
      </c>
      <c r="F2781" s="208">
        <v>4.1627000000000001</v>
      </c>
      <c r="G2781" s="208">
        <v>9.8278999999999996</v>
      </c>
      <c r="H2781" s="208">
        <v>56.504300000000001</v>
      </c>
      <c r="I2781" s="208">
        <v>17.970700000000001</v>
      </c>
      <c r="J2781" s="208">
        <v>106.59829999999999</v>
      </c>
      <c r="K2781" s="208">
        <v>14.9902</v>
      </c>
      <c r="L2781" s="208">
        <v>11.997</v>
      </c>
      <c r="M2781" s="208">
        <v>13.3744</v>
      </c>
    </row>
    <row r="2782" spans="1:13" x14ac:dyDescent="0.25">
      <c r="A2782" s="280">
        <v>45041</v>
      </c>
      <c r="B2782" s="102">
        <v>21</v>
      </c>
      <c r="C2782" s="208">
        <v>278.3066</v>
      </c>
      <c r="D2782" s="208">
        <v>44.415999999999997</v>
      </c>
      <c r="E2782" s="208">
        <v>1.0591999999999999</v>
      </c>
      <c r="F2782" s="208">
        <v>4.1489000000000003</v>
      </c>
      <c r="G2782" s="208">
        <v>9.9472000000000005</v>
      </c>
      <c r="H2782" s="208">
        <v>56.138100000000001</v>
      </c>
      <c r="I2782" s="208">
        <v>18.143899999999999</v>
      </c>
      <c r="J2782" s="208">
        <v>103.1472</v>
      </c>
      <c r="K2782" s="208">
        <v>15.7196</v>
      </c>
      <c r="L2782" s="208">
        <v>12.847899999999999</v>
      </c>
      <c r="M2782" s="208">
        <v>12.7386</v>
      </c>
    </row>
    <row r="2783" spans="1:13" x14ac:dyDescent="0.25">
      <c r="A2783" s="280">
        <v>45041</v>
      </c>
      <c r="B2783" s="102">
        <v>22</v>
      </c>
      <c r="C2783" s="208">
        <v>262.9699</v>
      </c>
      <c r="D2783" s="208">
        <v>42.312199999999997</v>
      </c>
      <c r="E2783" s="208">
        <v>0.93810000000000004</v>
      </c>
      <c r="F2783" s="208">
        <v>3.8231000000000002</v>
      </c>
      <c r="G2783" s="208">
        <v>9.1989999999999998</v>
      </c>
      <c r="H2783" s="208">
        <v>52.128599999999999</v>
      </c>
      <c r="I2783" s="208">
        <v>17.041799999999999</v>
      </c>
      <c r="J2783" s="208">
        <v>98.441999999999993</v>
      </c>
      <c r="K2783" s="208">
        <v>14.851900000000001</v>
      </c>
      <c r="L2783" s="208">
        <v>12.7042</v>
      </c>
      <c r="M2783" s="208">
        <v>11.529</v>
      </c>
    </row>
    <row r="2784" spans="1:13" x14ac:dyDescent="0.25">
      <c r="A2784" s="280">
        <v>45041</v>
      </c>
      <c r="B2784" s="102">
        <v>23</v>
      </c>
      <c r="C2784" s="208">
        <v>241.3596</v>
      </c>
      <c r="D2784" s="208">
        <v>38.844499999999996</v>
      </c>
      <c r="E2784" s="208">
        <v>0.82040000000000002</v>
      </c>
      <c r="F2784" s="208">
        <v>3.3315000000000001</v>
      </c>
      <c r="G2784" s="208">
        <v>8.3315999999999999</v>
      </c>
      <c r="H2784" s="208">
        <v>46.430399999999999</v>
      </c>
      <c r="I2784" s="208">
        <v>15.4999</v>
      </c>
      <c r="J2784" s="208">
        <v>91.466399999999993</v>
      </c>
      <c r="K2784" s="208">
        <v>13.727499999999999</v>
      </c>
      <c r="L2784" s="208">
        <v>12.6998</v>
      </c>
      <c r="M2784" s="208">
        <v>10.207599999999999</v>
      </c>
    </row>
    <row r="2785" spans="1:13" x14ac:dyDescent="0.25">
      <c r="A2785" s="280">
        <v>45041</v>
      </c>
      <c r="B2785" s="102">
        <v>24</v>
      </c>
      <c r="C2785" s="208">
        <v>223.93600000000001</v>
      </c>
      <c r="D2785" s="208">
        <v>35.538600000000002</v>
      </c>
      <c r="E2785" s="208">
        <v>0.73019999999999996</v>
      </c>
      <c r="F2785" s="208">
        <v>2.8660999999999999</v>
      </c>
      <c r="G2785" s="208">
        <v>7.5454999999999997</v>
      </c>
      <c r="H2785" s="208">
        <v>42.081699999999998</v>
      </c>
      <c r="I2785" s="208">
        <v>14.206200000000001</v>
      </c>
      <c r="J2785" s="208">
        <v>86.305400000000006</v>
      </c>
      <c r="K2785" s="208">
        <v>12.8637</v>
      </c>
      <c r="L2785" s="208">
        <v>12.567399999999999</v>
      </c>
      <c r="M2785" s="208">
        <v>9.2311999999999994</v>
      </c>
    </row>
    <row r="2786" spans="1:13" x14ac:dyDescent="0.25">
      <c r="A2786" s="280">
        <v>45042</v>
      </c>
      <c r="B2786" s="102">
        <v>1</v>
      </c>
      <c r="C2786" s="208">
        <v>211.20410000000001</v>
      </c>
      <c r="D2786" s="208">
        <v>32.939300000000003</v>
      </c>
      <c r="E2786" s="208">
        <v>0.65969999999999995</v>
      </c>
      <c r="F2786" s="208">
        <v>2.5754999999999999</v>
      </c>
      <c r="G2786" s="208">
        <v>6.9641999999999999</v>
      </c>
      <c r="H2786" s="208">
        <v>38.505200000000002</v>
      </c>
      <c r="I2786" s="208">
        <v>13.305899999999999</v>
      </c>
      <c r="J2786" s="208">
        <v>82.641400000000004</v>
      </c>
      <c r="K2786" s="208">
        <v>12.651400000000001</v>
      </c>
      <c r="L2786" s="208">
        <v>12.373799999999999</v>
      </c>
      <c r="M2786" s="208">
        <v>8.5876999999999999</v>
      </c>
    </row>
    <row r="2787" spans="1:13" x14ac:dyDescent="0.25">
      <c r="A2787" s="280">
        <v>45042</v>
      </c>
      <c r="B2787" s="102">
        <v>2</v>
      </c>
      <c r="C2787" s="208">
        <v>203.3434</v>
      </c>
      <c r="D2787" s="208">
        <v>31.4011</v>
      </c>
      <c r="E2787" s="208">
        <v>0.60970000000000002</v>
      </c>
      <c r="F2787" s="208">
        <v>2.4003999999999999</v>
      </c>
      <c r="G2787" s="208">
        <v>6.6441999999999997</v>
      </c>
      <c r="H2787" s="208">
        <v>37.227699999999999</v>
      </c>
      <c r="I2787" s="208">
        <v>12.732799999999999</v>
      </c>
      <c r="J2787" s="208">
        <v>79.759699999999995</v>
      </c>
      <c r="K2787" s="208">
        <v>12.6501</v>
      </c>
      <c r="L2787" s="208">
        <v>11.5678</v>
      </c>
      <c r="M2787" s="208">
        <v>8.3498999999999999</v>
      </c>
    </row>
    <row r="2788" spans="1:13" x14ac:dyDescent="0.25">
      <c r="A2788" s="280">
        <v>45042</v>
      </c>
      <c r="B2788" s="102">
        <v>3</v>
      </c>
      <c r="C2788" s="208">
        <v>197.92949999999999</v>
      </c>
      <c r="D2788" s="208">
        <v>30.416899999999998</v>
      </c>
      <c r="E2788" s="208">
        <v>0.59809999999999997</v>
      </c>
      <c r="F2788" s="208">
        <v>2.2921</v>
      </c>
      <c r="G2788" s="208">
        <v>6.3887</v>
      </c>
      <c r="H2788" s="208">
        <v>37.078400000000002</v>
      </c>
      <c r="I2788" s="208">
        <v>12.5123</v>
      </c>
      <c r="J2788" s="208">
        <v>77.977800000000002</v>
      </c>
      <c r="K2788" s="208">
        <v>12.7879</v>
      </c>
      <c r="L2788" s="208">
        <v>9.7036999999999995</v>
      </c>
      <c r="M2788" s="208">
        <v>8.1736000000000004</v>
      </c>
    </row>
    <row r="2789" spans="1:13" x14ac:dyDescent="0.25">
      <c r="A2789" s="280">
        <v>45042</v>
      </c>
      <c r="B2789" s="102">
        <v>4</v>
      </c>
      <c r="C2789" s="208">
        <v>195.9477</v>
      </c>
      <c r="D2789" s="208">
        <v>29.920200000000001</v>
      </c>
      <c r="E2789" s="208">
        <v>0.59550000000000003</v>
      </c>
      <c r="F2789" s="208">
        <v>2.2481</v>
      </c>
      <c r="G2789" s="208">
        <v>6.2415000000000003</v>
      </c>
      <c r="H2789" s="208">
        <v>36.273600000000002</v>
      </c>
      <c r="I2789" s="208">
        <v>12.4208</v>
      </c>
      <c r="J2789" s="208">
        <v>77.562899999999999</v>
      </c>
      <c r="K2789" s="208">
        <v>13.0786</v>
      </c>
      <c r="L2789" s="208">
        <v>9.5106999999999999</v>
      </c>
      <c r="M2789" s="208">
        <v>8.0958000000000006</v>
      </c>
    </row>
    <row r="2790" spans="1:13" x14ac:dyDescent="0.25">
      <c r="A2790" s="280">
        <v>45042</v>
      </c>
      <c r="B2790" s="102">
        <v>5</v>
      </c>
      <c r="C2790" s="208">
        <v>201.34719999999999</v>
      </c>
      <c r="D2790" s="208">
        <v>30.5505</v>
      </c>
      <c r="E2790" s="208">
        <v>0.60309999999999997</v>
      </c>
      <c r="F2790" s="208">
        <v>2.3588</v>
      </c>
      <c r="G2790" s="208">
        <v>6.165</v>
      </c>
      <c r="H2790" s="208">
        <v>37.899299999999997</v>
      </c>
      <c r="I2790" s="208">
        <v>12.7996</v>
      </c>
      <c r="J2790" s="208">
        <v>78.5779</v>
      </c>
      <c r="K2790" s="208">
        <v>14.0181</v>
      </c>
      <c r="L2790" s="208">
        <v>10.106299999999999</v>
      </c>
      <c r="M2790" s="208">
        <v>8.2685999999999993</v>
      </c>
    </row>
    <row r="2791" spans="1:13" x14ac:dyDescent="0.25">
      <c r="A2791" s="280">
        <v>45042</v>
      </c>
      <c r="B2791" s="102">
        <v>6</v>
      </c>
      <c r="C2791" s="208">
        <v>214.92019999999999</v>
      </c>
      <c r="D2791" s="208">
        <v>32.450600000000001</v>
      </c>
      <c r="E2791" s="208">
        <v>0.65720000000000001</v>
      </c>
      <c r="F2791" s="208">
        <v>2.5798999999999999</v>
      </c>
      <c r="G2791" s="208">
        <v>6.7988999999999997</v>
      </c>
      <c r="H2791" s="208">
        <v>41.220700000000001</v>
      </c>
      <c r="I2791" s="208">
        <v>13.584099999999999</v>
      </c>
      <c r="J2791" s="208">
        <v>82.772800000000004</v>
      </c>
      <c r="K2791" s="208">
        <v>15.483700000000001</v>
      </c>
      <c r="L2791" s="208">
        <v>10.399800000000001</v>
      </c>
      <c r="M2791" s="208">
        <v>8.9725000000000001</v>
      </c>
    </row>
    <row r="2792" spans="1:13" x14ac:dyDescent="0.25">
      <c r="A2792" s="280">
        <v>45042</v>
      </c>
      <c r="B2792" s="102">
        <v>7</v>
      </c>
      <c r="C2792" s="208">
        <v>233.7739</v>
      </c>
      <c r="D2792" s="208">
        <v>35.933</v>
      </c>
      <c r="E2792" s="208">
        <v>2.2395</v>
      </c>
      <c r="F2792" s="208">
        <v>2.8573</v>
      </c>
      <c r="G2792" s="208">
        <v>7.4810999999999996</v>
      </c>
      <c r="H2792" s="208">
        <v>44.779000000000003</v>
      </c>
      <c r="I2792" s="208">
        <v>14.696899999999999</v>
      </c>
      <c r="J2792" s="208">
        <v>88.927499999999995</v>
      </c>
      <c r="K2792" s="208">
        <v>17.3063</v>
      </c>
      <c r="L2792" s="208">
        <v>9.6913</v>
      </c>
      <c r="M2792" s="208">
        <v>9.8620000000000001</v>
      </c>
    </row>
    <row r="2793" spans="1:13" x14ac:dyDescent="0.25">
      <c r="A2793" s="280">
        <v>45042</v>
      </c>
      <c r="B2793" s="102">
        <v>8</v>
      </c>
      <c r="C2793" s="208">
        <v>247.39330000000001</v>
      </c>
      <c r="D2793" s="208">
        <v>39.710799999999999</v>
      </c>
      <c r="E2793" s="208">
        <v>2.7117</v>
      </c>
      <c r="F2793" s="208">
        <v>3.032</v>
      </c>
      <c r="G2793" s="208">
        <v>7.7998000000000003</v>
      </c>
      <c r="H2793" s="208">
        <v>47.469499999999996</v>
      </c>
      <c r="I2793" s="208">
        <v>15.310700000000001</v>
      </c>
      <c r="J2793" s="208">
        <v>95.793800000000005</v>
      </c>
      <c r="K2793" s="208">
        <v>16.584599999999998</v>
      </c>
      <c r="L2793" s="208">
        <v>8.3343000000000007</v>
      </c>
      <c r="M2793" s="208">
        <v>10.646100000000001</v>
      </c>
    </row>
    <row r="2794" spans="1:13" x14ac:dyDescent="0.25">
      <c r="A2794" s="280">
        <v>45042</v>
      </c>
      <c r="B2794" s="102">
        <v>9</v>
      </c>
      <c r="C2794" s="208">
        <v>252.0866</v>
      </c>
      <c r="D2794" s="208">
        <v>40.703299999999999</v>
      </c>
      <c r="E2794" s="208">
        <v>2.6964000000000001</v>
      </c>
      <c r="F2794" s="208">
        <v>2.9592999999999998</v>
      </c>
      <c r="G2794" s="208">
        <v>7.2637</v>
      </c>
      <c r="H2794" s="208">
        <v>48.095700000000001</v>
      </c>
      <c r="I2794" s="208">
        <v>15.7453</v>
      </c>
      <c r="J2794" s="208">
        <v>100.104</v>
      </c>
      <c r="K2794" s="208">
        <v>14.909800000000001</v>
      </c>
      <c r="L2794" s="208">
        <v>8.7370000000000001</v>
      </c>
      <c r="M2794" s="208">
        <v>10.8721</v>
      </c>
    </row>
    <row r="2795" spans="1:13" x14ac:dyDescent="0.25">
      <c r="A2795" s="280">
        <v>45042</v>
      </c>
      <c r="B2795" s="102">
        <v>10</v>
      </c>
      <c r="C2795" s="208">
        <v>253.27590000000001</v>
      </c>
      <c r="D2795" s="208">
        <v>40.713900000000002</v>
      </c>
      <c r="E2795" s="208">
        <v>2.6842999999999999</v>
      </c>
      <c r="F2795" s="208">
        <v>2.7008000000000001</v>
      </c>
      <c r="G2795" s="208">
        <v>6.2931999999999997</v>
      </c>
      <c r="H2795" s="208">
        <v>47.8093</v>
      </c>
      <c r="I2795" s="208">
        <v>15.8109</v>
      </c>
      <c r="J2795" s="208">
        <v>102.9118</v>
      </c>
      <c r="K2795" s="208">
        <v>13.883800000000001</v>
      </c>
      <c r="L2795" s="208">
        <v>9.4621999999999993</v>
      </c>
      <c r="M2795" s="208">
        <v>11.005699999999999</v>
      </c>
    </row>
    <row r="2796" spans="1:13" x14ac:dyDescent="0.25">
      <c r="A2796" s="280">
        <v>45042</v>
      </c>
      <c r="B2796" s="102">
        <v>11</v>
      </c>
      <c r="C2796" s="208">
        <v>256.27769999999998</v>
      </c>
      <c r="D2796" s="208">
        <v>40.601900000000001</v>
      </c>
      <c r="E2796" s="208">
        <v>2.6492</v>
      </c>
      <c r="F2796" s="208">
        <v>2.5613000000000001</v>
      </c>
      <c r="G2796" s="208">
        <v>5.7127999999999997</v>
      </c>
      <c r="H2796" s="208">
        <v>49.034500000000001</v>
      </c>
      <c r="I2796" s="208">
        <v>15.6356</v>
      </c>
      <c r="J2796" s="208">
        <v>106.3875</v>
      </c>
      <c r="K2796" s="208">
        <v>12.8626</v>
      </c>
      <c r="L2796" s="208">
        <v>9.3468</v>
      </c>
      <c r="M2796" s="208">
        <v>11.4855</v>
      </c>
    </row>
    <row r="2797" spans="1:13" x14ac:dyDescent="0.25">
      <c r="A2797" s="280">
        <v>45042</v>
      </c>
      <c r="B2797" s="102">
        <v>12</v>
      </c>
      <c r="C2797" s="208">
        <v>260.61279999999999</v>
      </c>
      <c r="D2797" s="208">
        <v>40.775599999999997</v>
      </c>
      <c r="E2797" s="208">
        <v>2.6002999999999998</v>
      </c>
      <c r="F2797" s="208">
        <v>2.5341</v>
      </c>
      <c r="G2797" s="208">
        <v>5.2499000000000002</v>
      </c>
      <c r="H2797" s="208">
        <v>49.765900000000002</v>
      </c>
      <c r="I2797" s="208">
        <v>15.4975</v>
      </c>
      <c r="J2797" s="208">
        <v>109.6747</v>
      </c>
      <c r="K2797" s="208">
        <v>11.995900000000001</v>
      </c>
      <c r="L2797" s="208">
        <v>10.538399999999999</v>
      </c>
      <c r="M2797" s="208">
        <v>11.980499999999999</v>
      </c>
    </row>
    <row r="2798" spans="1:13" x14ac:dyDescent="0.25">
      <c r="A2798" s="280">
        <v>45042</v>
      </c>
      <c r="B2798" s="102">
        <v>13</v>
      </c>
      <c r="C2798" s="208">
        <v>263.98860000000002</v>
      </c>
      <c r="D2798" s="208">
        <v>41.025300000000001</v>
      </c>
      <c r="E2798" s="208">
        <v>2.5792000000000002</v>
      </c>
      <c r="F2798" s="208">
        <v>2.6526000000000001</v>
      </c>
      <c r="G2798" s="208">
        <v>5.3449</v>
      </c>
      <c r="H2798" s="208">
        <v>51.100299999999997</v>
      </c>
      <c r="I2798" s="208">
        <v>15.374499999999999</v>
      </c>
      <c r="J2798" s="208">
        <v>111.6156</v>
      </c>
      <c r="K2798" s="208">
        <v>11.805</v>
      </c>
      <c r="L2798" s="208">
        <v>9.6638999999999999</v>
      </c>
      <c r="M2798" s="208">
        <v>12.827299999999999</v>
      </c>
    </row>
    <row r="2799" spans="1:13" x14ac:dyDescent="0.25">
      <c r="A2799" s="280">
        <v>45042</v>
      </c>
      <c r="B2799" s="102">
        <v>14</v>
      </c>
      <c r="C2799" s="208">
        <v>270.28039999999999</v>
      </c>
      <c r="D2799" s="208">
        <v>41.252000000000002</v>
      </c>
      <c r="E2799" s="208">
        <v>1.8796999999999999</v>
      </c>
      <c r="F2799" s="208">
        <v>2.8843000000000001</v>
      </c>
      <c r="G2799" s="208">
        <v>5.9752000000000001</v>
      </c>
      <c r="H2799" s="208">
        <v>53.178100000000001</v>
      </c>
      <c r="I2799" s="208">
        <v>15.543699999999999</v>
      </c>
      <c r="J2799" s="208">
        <v>113.8125</v>
      </c>
      <c r="K2799" s="208">
        <v>11.8871</v>
      </c>
      <c r="L2799" s="208">
        <v>10.029199999999999</v>
      </c>
      <c r="M2799" s="208">
        <v>13.8386</v>
      </c>
    </row>
    <row r="2800" spans="1:13" x14ac:dyDescent="0.25">
      <c r="A2800" s="280">
        <v>45042</v>
      </c>
      <c r="B2800" s="102">
        <v>15</v>
      </c>
      <c r="C2800" s="208">
        <v>275.64690000000002</v>
      </c>
      <c r="D2800" s="208">
        <v>41.723100000000002</v>
      </c>
      <c r="E2800" s="208">
        <v>1.6991000000000001</v>
      </c>
      <c r="F2800" s="208">
        <v>3.0499000000000001</v>
      </c>
      <c r="G2800" s="208">
        <v>6.6867000000000001</v>
      </c>
      <c r="H2800" s="208">
        <v>55.803199999999997</v>
      </c>
      <c r="I2800" s="208">
        <v>15.644299999999999</v>
      </c>
      <c r="J2800" s="208">
        <v>114.11839999999999</v>
      </c>
      <c r="K2800" s="208">
        <v>11.8757</v>
      </c>
      <c r="L2800" s="208">
        <v>10.329800000000001</v>
      </c>
      <c r="M2800" s="208">
        <v>14.716699999999999</v>
      </c>
    </row>
    <row r="2801" spans="1:13" x14ac:dyDescent="0.25">
      <c r="A2801" s="280">
        <v>45042</v>
      </c>
      <c r="B2801" s="102">
        <v>16</v>
      </c>
      <c r="C2801" s="208">
        <v>284.15539999999999</v>
      </c>
      <c r="D2801" s="208">
        <v>41.872399999999999</v>
      </c>
      <c r="E2801" s="208">
        <v>1.8971</v>
      </c>
      <c r="F2801" s="208">
        <v>3.3306</v>
      </c>
      <c r="G2801" s="208">
        <v>7.4393000000000002</v>
      </c>
      <c r="H2801" s="208">
        <v>58.904499999999999</v>
      </c>
      <c r="I2801" s="208">
        <v>15.705299999999999</v>
      </c>
      <c r="J2801" s="208">
        <v>117.13809999999999</v>
      </c>
      <c r="K2801" s="208">
        <v>11.616199999999999</v>
      </c>
      <c r="L2801" s="208">
        <v>10.611700000000001</v>
      </c>
      <c r="M2801" s="208">
        <v>15.6402</v>
      </c>
    </row>
    <row r="2802" spans="1:13" x14ac:dyDescent="0.25">
      <c r="A2802" s="280">
        <v>45042</v>
      </c>
      <c r="B2802" s="102">
        <v>17</v>
      </c>
      <c r="C2802" s="208">
        <v>292.4178</v>
      </c>
      <c r="D2802" s="208">
        <v>43.468699999999998</v>
      </c>
      <c r="E2802" s="208">
        <v>1.2459</v>
      </c>
      <c r="F2802" s="208">
        <v>3.8012999999999999</v>
      </c>
      <c r="G2802" s="208">
        <v>8.3041999999999998</v>
      </c>
      <c r="H2802" s="208">
        <v>61.0608</v>
      </c>
      <c r="I2802" s="208">
        <v>16.040199999999999</v>
      </c>
      <c r="J2802" s="208">
        <v>120.1176</v>
      </c>
      <c r="K2802" s="208">
        <v>11.7455</v>
      </c>
      <c r="L2802" s="208">
        <v>10.588699999999999</v>
      </c>
      <c r="M2802" s="208">
        <v>16.044899999999998</v>
      </c>
    </row>
    <row r="2803" spans="1:13" x14ac:dyDescent="0.25">
      <c r="A2803" s="280">
        <v>45042</v>
      </c>
      <c r="B2803" s="102">
        <v>18</v>
      </c>
      <c r="C2803" s="208">
        <v>298.505</v>
      </c>
      <c r="D2803" s="208">
        <v>44.663800000000002</v>
      </c>
      <c r="E2803" s="208">
        <v>1.1287</v>
      </c>
      <c r="F2803" s="208">
        <v>4.1665999999999999</v>
      </c>
      <c r="G2803" s="208">
        <v>9.1610999999999994</v>
      </c>
      <c r="H2803" s="208">
        <v>63.4572</v>
      </c>
      <c r="I2803" s="208">
        <v>16.3765</v>
      </c>
      <c r="J2803" s="208">
        <v>121.0335</v>
      </c>
      <c r="K2803" s="208">
        <v>12.1656</v>
      </c>
      <c r="L2803" s="208">
        <v>10.574</v>
      </c>
      <c r="M2803" s="208">
        <v>15.778</v>
      </c>
    </row>
    <row r="2804" spans="1:13" x14ac:dyDescent="0.25">
      <c r="A2804" s="280">
        <v>45042</v>
      </c>
      <c r="B2804" s="102">
        <v>19</v>
      </c>
      <c r="C2804" s="208">
        <v>299.41789999999997</v>
      </c>
      <c r="D2804" s="208">
        <v>44.586100000000002</v>
      </c>
      <c r="E2804" s="208">
        <v>1.1919</v>
      </c>
      <c r="F2804" s="208">
        <v>4.6178999999999997</v>
      </c>
      <c r="G2804" s="208">
        <v>9.9686000000000003</v>
      </c>
      <c r="H2804" s="208">
        <v>64.982500000000002</v>
      </c>
      <c r="I2804" s="208">
        <v>16.5823</v>
      </c>
      <c r="J2804" s="208">
        <v>116.97629999999999</v>
      </c>
      <c r="K2804" s="208">
        <v>13.671099999999999</v>
      </c>
      <c r="L2804" s="208">
        <v>11.4693</v>
      </c>
      <c r="M2804" s="208">
        <v>15.3719</v>
      </c>
    </row>
    <row r="2805" spans="1:13" x14ac:dyDescent="0.25">
      <c r="A2805" s="280">
        <v>45042</v>
      </c>
      <c r="B2805" s="102">
        <v>20</v>
      </c>
      <c r="C2805" s="208">
        <v>293.89780000000002</v>
      </c>
      <c r="D2805" s="208">
        <v>44.463500000000003</v>
      </c>
      <c r="E2805" s="208">
        <v>1.1594</v>
      </c>
      <c r="F2805" s="208">
        <v>4.7962999999999996</v>
      </c>
      <c r="G2805" s="208">
        <v>10.3294</v>
      </c>
      <c r="H2805" s="208">
        <v>63.745100000000001</v>
      </c>
      <c r="I2805" s="208">
        <v>17.1084</v>
      </c>
      <c r="J2805" s="208">
        <v>110.7315</v>
      </c>
      <c r="K2805" s="208">
        <v>15.141299999999999</v>
      </c>
      <c r="L2805" s="208">
        <v>11.760999999999999</v>
      </c>
      <c r="M2805" s="208">
        <v>14.661899999999999</v>
      </c>
    </row>
    <row r="2806" spans="1:13" x14ac:dyDescent="0.25">
      <c r="A2806" s="280">
        <v>45042</v>
      </c>
      <c r="B2806" s="102">
        <v>21</v>
      </c>
      <c r="C2806" s="208">
        <v>290.62470000000002</v>
      </c>
      <c r="D2806" s="208">
        <v>45.036499999999997</v>
      </c>
      <c r="E2806" s="208">
        <v>1.1201000000000001</v>
      </c>
      <c r="F2806" s="208">
        <v>4.6509999999999998</v>
      </c>
      <c r="G2806" s="208">
        <v>10.210699999999999</v>
      </c>
      <c r="H2806" s="208">
        <v>62.564500000000002</v>
      </c>
      <c r="I2806" s="208">
        <v>17.778700000000001</v>
      </c>
      <c r="J2806" s="208">
        <v>107.52</v>
      </c>
      <c r="K2806" s="208">
        <v>15.679500000000001</v>
      </c>
      <c r="L2806" s="208">
        <v>12.4169</v>
      </c>
      <c r="M2806" s="208">
        <v>13.646800000000001</v>
      </c>
    </row>
    <row r="2807" spans="1:13" x14ac:dyDescent="0.25">
      <c r="A2807" s="280">
        <v>45042</v>
      </c>
      <c r="B2807" s="102">
        <v>22</v>
      </c>
      <c r="C2807" s="208">
        <v>274.3109</v>
      </c>
      <c r="D2807" s="208">
        <v>42.882800000000003</v>
      </c>
      <c r="E2807" s="208">
        <v>1.0269999999999999</v>
      </c>
      <c r="F2807" s="208">
        <v>4.2568999999999999</v>
      </c>
      <c r="G2807" s="208">
        <v>9.4543999999999997</v>
      </c>
      <c r="H2807" s="208">
        <v>58.332599999999999</v>
      </c>
      <c r="I2807" s="208">
        <v>16.7942</v>
      </c>
      <c r="J2807" s="208">
        <v>101.75230000000001</v>
      </c>
      <c r="K2807" s="208">
        <v>15.0319</v>
      </c>
      <c r="L2807" s="208">
        <v>12.415900000000001</v>
      </c>
      <c r="M2807" s="208">
        <v>12.3629</v>
      </c>
    </row>
    <row r="2808" spans="1:13" x14ac:dyDescent="0.25">
      <c r="A2808" s="280">
        <v>45042</v>
      </c>
      <c r="B2808" s="102">
        <v>23</v>
      </c>
      <c r="C2808" s="208">
        <v>250.50790000000001</v>
      </c>
      <c r="D2808" s="208">
        <v>39.302799999999998</v>
      </c>
      <c r="E2808" s="208">
        <v>0.91279999999999994</v>
      </c>
      <c r="F2808" s="208">
        <v>3.6545999999999998</v>
      </c>
      <c r="G2808" s="208">
        <v>8.3805999999999994</v>
      </c>
      <c r="H2808" s="208">
        <v>51.6661</v>
      </c>
      <c r="I2808" s="208">
        <v>15.272500000000001</v>
      </c>
      <c r="J2808" s="208">
        <v>94.286100000000005</v>
      </c>
      <c r="K2808" s="208">
        <v>13.880699999999999</v>
      </c>
      <c r="L2808" s="208">
        <v>12.3866</v>
      </c>
      <c r="M2808" s="208">
        <v>10.7651</v>
      </c>
    </row>
    <row r="2809" spans="1:13" x14ac:dyDescent="0.25">
      <c r="A2809" s="280">
        <v>45042</v>
      </c>
      <c r="B2809" s="102">
        <v>24</v>
      </c>
      <c r="C2809" s="208">
        <v>230.87520000000001</v>
      </c>
      <c r="D2809" s="208">
        <v>35.981900000000003</v>
      </c>
      <c r="E2809" s="208">
        <v>0.80359999999999998</v>
      </c>
      <c r="F2809" s="208">
        <v>3.1549999999999998</v>
      </c>
      <c r="G2809" s="208">
        <v>7.4436999999999998</v>
      </c>
      <c r="H2809" s="208">
        <v>45.8718</v>
      </c>
      <c r="I2809" s="208">
        <v>13.9741</v>
      </c>
      <c r="J2809" s="208">
        <v>88.221999999999994</v>
      </c>
      <c r="K2809" s="208">
        <v>13.0037</v>
      </c>
      <c r="L2809" s="208">
        <v>12.910600000000001</v>
      </c>
      <c r="M2809" s="208">
        <v>9.5088000000000008</v>
      </c>
    </row>
    <row r="2810" spans="1:13" x14ac:dyDescent="0.25">
      <c r="A2810" s="280">
        <v>45043</v>
      </c>
      <c r="B2810" s="102">
        <v>1</v>
      </c>
      <c r="C2810" s="208">
        <v>216.89660000000001</v>
      </c>
      <c r="D2810" s="208">
        <v>33.297499999999999</v>
      </c>
      <c r="E2810" s="208">
        <v>0.71230000000000004</v>
      </c>
      <c r="F2810" s="208">
        <v>2.7766000000000002</v>
      </c>
      <c r="G2810" s="208">
        <v>6.8845999999999998</v>
      </c>
      <c r="H2810" s="208">
        <v>41.713299999999997</v>
      </c>
      <c r="I2810" s="208">
        <v>13.1022</v>
      </c>
      <c r="J2810" s="208">
        <v>84.084699999999998</v>
      </c>
      <c r="K2810" s="208">
        <v>12.7866</v>
      </c>
      <c r="L2810" s="208">
        <v>12.7867</v>
      </c>
      <c r="M2810" s="208">
        <v>8.7521000000000004</v>
      </c>
    </row>
    <row r="2811" spans="1:13" x14ac:dyDescent="0.25">
      <c r="A2811" s="280">
        <v>45043</v>
      </c>
      <c r="B2811" s="102">
        <v>2</v>
      </c>
      <c r="C2811" s="208">
        <v>207.58340000000001</v>
      </c>
      <c r="D2811" s="208">
        <v>31.561800000000002</v>
      </c>
      <c r="E2811" s="208">
        <v>0.65480000000000005</v>
      </c>
      <c r="F2811" s="208">
        <v>2.5731000000000002</v>
      </c>
      <c r="G2811" s="208">
        <v>6.4223999999999997</v>
      </c>
      <c r="H2811" s="208">
        <v>39.498100000000001</v>
      </c>
      <c r="I2811" s="208">
        <v>12.527100000000001</v>
      </c>
      <c r="J2811" s="208">
        <v>81.050399999999996</v>
      </c>
      <c r="K2811" s="208">
        <v>12.401</v>
      </c>
      <c r="L2811" s="208">
        <v>12.4693</v>
      </c>
      <c r="M2811" s="208">
        <v>8.4253999999999998</v>
      </c>
    </row>
    <row r="2812" spans="1:13" x14ac:dyDescent="0.25">
      <c r="A2812" s="280">
        <v>45043</v>
      </c>
      <c r="B2812" s="102">
        <v>3</v>
      </c>
      <c r="C2812" s="208">
        <v>201.86019999999999</v>
      </c>
      <c r="D2812" s="208">
        <v>30.7072</v>
      </c>
      <c r="E2812" s="208">
        <v>0.63249999999999995</v>
      </c>
      <c r="F2812" s="208">
        <v>2.4228000000000001</v>
      </c>
      <c r="G2812" s="208">
        <v>6.1635</v>
      </c>
      <c r="H2812" s="208">
        <v>38.138399999999997</v>
      </c>
      <c r="I2812" s="208">
        <v>12.2706</v>
      </c>
      <c r="J2812" s="208">
        <v>79.186999999999998</v>
      </c>
      <c r="K2812" s="208">
        <v>12.516500000000001</v>
      </c>
      <c r="L2812" s="208">
        <v>11.642300000000001</v>
      </c>
      <c r="M2812" s="208">
        <v>8.1793999999999993</v>
      </c>
    </row>
    <row r="2813" spans="1:13" x14ac:dyDescent="0.25">
      <c r="A2813" s="280">
        <v>45043</v>
      </c>
      <c r="B2813" s="102">
        <v>4</v>
      </c>
      <c r="C2813" s="208">
        <v>199.31469999999999</v>
      </c>
      <c r="D2813" s="208">
        <v>30.049199999999999</v>
      </c>
      <c r="E2813" s="208">
        <v>0.61890000000000001</v>
      </c>
      <c r="F2813" s="208">
        <v>2.3769</v>
      </c>
      <c r="G2813" s="208">
        <v>6.1166999999999998</v>
      </c>
      <c r="H2813" s="208">
        <v>37.639000000000003</v>
      </c>
      <c r="I2813" s="208">
        <v>12.2606</v>
      </c>
      <c r="J2813" s="208">
        <v>78.0745</v>
      </c>
      <c r="K2813" s="208">
        <v>12.853999999999999</v>
      </c>
      <c r="L2813" s="208">
        <v>11.239599999999999</v>
      </c>
      <c r="M2813" s="208">
        <v>8.0853000000000002</v>
      </c>
    </row>
    <row r="2814" spans="1:13" x14ac:dyDescent="0.25">
      <c r="A2814" s="280">
        <v>45043</v>
      </c>
      <c r="B2814" s="102">
        <v>5</v>
      </c>
      <c r="C2814" s="208">
        <v>203.6155</v>
      </c>
      <c r="D2814" s="208">
        <v>30.4603</v>
      </c>
      <c r="E2814" s="208">
        <v>0.60860000000000003</v>
      </c>
      <c r="F2814" s="208">
        <v>2.4539</v>
      </c>
      <c r="G2814" s="208">
        <v>6.1425999999999998</v>
      </c>
      <c r="H2814" s="208">
        <v>38.715899999999998</v>
      </c>
      <c r="I2814" s="208">
        <v>12.6174</v>
      </c>
      <c r="J2814" s="208">
        <v>78.604399999999998</v>
      </c>
      <c r="K2814" s="208">
        <v>13.6877</v>
      </c>
      <c r="L2814" s="208">
        <v>12.0312</v>
      </c>
      <c r="M2814" s="208">
        <v>8.2934999999999999</v>
      </c>
    </row>
    <row r="2815" spans="1:13" x14ac:dyDescent="0.25">
      <c r="A2815" s="280">
        <v>45043</v>
      </c>
      <c r="B2815" s="102">
        <v>6</v>
      </c>
      <c r="C2815" s="208">
        <v>216.10339999999999</v>
      </c>
      <c r="D2815" s="208">
        <v>32.2348</v>
      </c>
      <c r="E2815" s="208">
        <v>0.77869999999999995</v>
      </c>
      <c r="F2815" s="208">
        <v>2.6922000000000001</v>
      </c>
      <c r="G2815" s="208">
        <v>6.7164999999999999</v>
      </c>
      <c r="H2815" s="208">
        <v>41.806199999999997</v>
      </c>
      <c r="I2815" s="208">
        <v>13.527699999999999</v>
      </c>
      <c r="J2815" s="208">
        <v>82.1404</v>
      </c>
      <c r="K2815" s="208">
        <v>15.017200000000001</v>
      </c>
      <c r="L2815" s="208">
        <v>12.2441</v>
      </c>
      <c r="M2815" s="208">
        <v>8.9456000000000007</v>
      </c>
    </row>
    <row r="2816" spans="1:13" x14ac:dyDescent="0.25">
      <c r="A2816" s="280">
        <v>45043</v>
      </c>
      <c r="B2816" s="102">
        <v>7</v>
      </c>
      <c r="C2816" s="208">
        <v>232.26509999999999</v>
      </c>
      <c r="D2816" s="208">
        <v>35.259300000000003</v>
      </c>
      <c r="E2816" s="208">
        <v>2.1259999999999999</v>
      </c>
      <c r="F2816" s="208">
        <v>2.8965999999999998</v>
      </c>
      <c r="G2816" s="208">
        <v>7.32</v>
      </c>
      <c r="H2816" s="208">
        <v>44.715200000000003</v>
      </c>
      <c r="I2816" s="208">
        <v>14.5707</v>
      </c>
      <c r="J2816" s="208">
        <v>87.634299999999996</v>
      </c>
      <c r="K2816" s="208">
        <v>16.808599999999998</v>
      </c>
      <c r="L2816" s="208">
        <v>11.2597</v>
      </c>
      <c r="M2816" s="208">
        <v>9.6746999999999996</v>
      </c>
    </row>
    <row r="2817" spans="1:13" x14ac:dyDescent="0.25">
      <c r="A2817" s="280">
        <v>45043</v>
      </c>
      <c r="B2817" s="102">
        <v>8</v>
      </c>
      <c r="C2817" s="208">
        <v>246.86670000000001</v>
      </c>
      <c r="D2817" s="208">
        <v>38.9375</v>
      </c>
      <c r="E2817" s="208">
        <v>1.9134</v>
      </c>
      <c r="F2817" s="208">
        <v>3.0259</v>
      </c>
      <c r="G2817" s="208">
        <v>7.7076000000000002</v>
      </c>
      <c r="H2817" s="208">
        <v>47.893500000000003</v>
      </c>
      <c r="I2817" s="208">
        <v>15.2082</v>
      </c>
      <c r="J2817" s="208">
        <v>95.103700000000003</v>
      </c>
      <c r="K2817" s="208">
        <v>16.148700000000002</v>
      </c>
      <c r="L2817" s="208">
        <v>10.5123</v>
      </c>
      <c r="M2817" s="208">
        <v>10.415900000000001</v>
      </c>
    </row>
    <row r="2818" spans="1:13" x14ac:dyDescent="0.25">
      <c r="A2818" s="280">
        <v>45043</v>
      </c>
      <c r="B2818" s="102">
        <v>9</v>
      </c>
      <c r="C2818" s="208">
        <v>254.64269999999999</v>
      </c>
      <c r="D2818" s="208">
        <v>39.9998</v>
      </c>
      <c r="E2818" s="208">
        <v>2.1288999999999998</v>
      </c>
      <c r="F2818" s="208">
        <v>3.0667</v>
      </c>
      <c r="G2818" s="208">
        <v>7.3247999999999998</v>
      </c>
      <c r="H2818" s="208">
        <v>49.812199999999997</v>
      </c>
      <c r="I2818" s="208">
        <v>15.3239</v>
      </c>
      <c r="J2818" s="208">
        <v>100.1066</v>
      </c>
      <c r="K2818" s="208">
        <v>14.61</v>
      </c>
      <c r="L2818" s="208">
        <v>11.408899999999999</v>
      </c>
      <c r="M2818" s="208">
        <v>10.860900000000001</v>
      </c>
    </row>
    <row r="2819" spans="1:13" x14ac:dyDescent="0.25">
      <c r="A2819" s="280">
        <v>45043</v>
      </c>
      <c r="B2819" s="102">
        <v>10</v>
      </c>
      <c r="C2819" s="208">
        <v>260.99639999999999</v>
      </c>
      <c r="D2819" s="208">
        <v>40.897500000000001</v>
      </c>
      <c r="E2819" s="208">
        <v>2.1907000000000001</v>
      </c>
      <c r="F2819" s="208">
        <v>2.8494999999999999</v>
      </c>
      <c r="G2819" s="208">
        <v>6.4151999999999996</v>
      </c>
      <c r="H2819" s="208">
        <v>50.923400000000001</v>
      </c>
      <c r="I2819" s="208">
        <v>15.410399999999999</v>
      </c>
      <c r="J2819" s="208">
        <v>105.2741</v>
      </c>
      <c r="K2819" s="208">
        <v>13.798400000000001</v>
      </c>
      <c r="L2819" s="208">
        <v>11.8513</v>
      </c>
      <c r="M2819" s="208">
        <v>11.385899999999999</v>
      </c>
    </row>
    <row r="2820" spans="1:13" x14ac:dyDescent="0.25">
      <c r="A2820" s="280">
        <v>45043</v>
      </c>
      <c r="B2820" s="102">
        <v>11</v>
      </c>
      <c r="C2820" s="208">
        <v>266.63819999999998</v>
      </c>
      <c r="D2820" s="208">
        <v>40.6235</v>
      </c>
      <c r="E2820" s="208">
        <v>2.2097000000000002</v>
      </c>
      <c r="F2820" s="208">
        <v>2.7132999999999998</v>
      </c>
      <c r="G2820" s="208">
        <v>6.0057999999999998</v>
      </c>
      <c r="H2820" s="208">
        <v>52.8842</v>
      </c>
      <c r="I2820" s="208">
        <v>15.7219</v>
      </c>
      <c r="J2820" s="208">
        <v>109.6443</v>
      </c>
      <c r="K2820" s="208">
        <v>13.1686</v>
      </c>
      <c r="L2820" s="208">
        <v>11.590299999999999</v>
      </c>
      <c r="M2820" s="208">
        <v>12.076599999999999</v>
      </c>
    </row>
    <row r="2821" spans="1:13" x14ac:dyDescent="0.25">
      <c r="A2821" s="280">
        <v>45043</v>
      </c>
      <c r="B2821" s="102">
        <v>12</v>
      </c>
      <c r="C2821" s="208">
        <v>272.06549999999999</v>
      </c>
      <c r="D2821" s="208">
        <v>40.791800000000002</v>
      </c>
      <c r="E2821" s="208">
        <v>2.2541000000000002</v>
      </c>
      <c r="F2821" s="208">
        <v>2.794</v>
      </c>
      <c r="G2821" s="208">
        <v>5.8040000000000003</v>
      </c>
      <c r="H2821" s="208">
        <v>54.959200000000003</v>
      </c>
      <c r="I2821" s="208">
        <v>15.7386</v>
      </c>
      <c r="J2821" s="208">
        <v>112.2075</v>
      </c>
      <c r="K2821" s="208">
        <v>12.828200000000001</v>
      </c>
      <c r="L2821" s="208">
        <v>11.821199999999999</v>
      </c>
      <c r="M2821" s="208">
        <v>12.866899999999999</v>
      </c>
    </row>
    <row r="2822" spans="1:13" x14ac:dyDescent="0.25">
      <c r="A2822" s="280">
        <v>45043</v>
      </c>
      <c r="B2822" s="102">
        <v>13</v>
      </c>
      <c r="C2822" s="208">
        <v>279.9434</v>
      </c>
      <c r="D2822" s="208">
        <v>41.423099999999998</v>
      </c>
      <c r="E2822" s="208">
        <v>2.3935</v>
      </c>
      <c r="F2822" s="208">
        <v>2.9809999999999999</v>
      </c>
      <c r="G2822" s="208">
        <v>5.8716999999999997</v>
      </c>
      <c r="H2822" s="208">
        <v>57.759799999999998</v>
      </c>
      <c r="I2822" s="208">
        <v>15.7485</v>
      </c>
      <c r="J2822" s="208">
        <v>116.17619999999999</v>
      </c>
      <c r="K2822" s="208">
        <v>12.708</v>
      </c>
      <c r="L2822" s="208">
        <v>10.9621</v>
      </c>
      <c r="M2822" s="208">
        <v>13.919499999999999</v>
      </c>
    </row>
    <row r="2823" spans="1:13" x14ac:dyDescent="0.25">
      <c r="A2823" s="280">
        <v>45043</v>
      </c>
      <c r="B2823" s="102">
        <v>14</v>
      </c>
      <c r="C2823" s="208">
        <v>289.53890000000001</v>
      </c>
      <c r="D2823" s="208">
        <v>42.390500000000003</v>
      </c>
      <c r="E2823" s="208">
        <v>2.5068999999999999</v>
      </c>
      <c r="F2823" s="208">
        <v>3.4651000000000001</v>
      </c>
      <c r="G2823" s="208">
        <v>6.5827</v>
      </c>
      <c r="H2823" s="208">
        <v>60.750500000000002</v>
      </c>
      <c r="I2823" s="208">
        <v>15.7096</v>
      </c>
      <c r="J2823" s="208">
        <v>118.5508</v>
      </c>
      <c r="K2823" s="208">
        <v>12.595000000000001</v>
      </c>
      <c r="L2823" s="208">
        <v>11.827999999999999</v>
      </c>
      <c r="M2823" s="208">
        <v>15.159800000000001</v>
      </c>
    </row>
    <row r="2824" spans="1:13" x14ac:dyDescent="0.25">
      <c r="A2824" s="280">
        <v>45043</v>
      </c>
      <c r="B2824" s="102">
        <v>15</v>
      </c>
      <c r="C2824" s="208">
        <v>300.03579999999999</v>
      </c>
      <c r="D2824" s="208">
        <v>43.360399999999998</v>
      </c>
      <c r="E2824" s="208">
        <v>2.6046</v>
      </c>
      <c r="F2824" s="208">
        <v>3.8885000000000001</v>
      </c>
      <c r="G2824" s="208">
        <v>7.6443000000000003</v>
      </c>
      <c r="H2824" s="208">
        <v>64.611000000000004</v>
      </c>
      <c r="I2824" s="208">
        <v>15.794700000000001</v>
      </c>
      <c r="J2824" s="208">
        <v>120.89530000000001</v>
      </c>
      <c r="K2824" s="208">
        <v>12.2286</v>
      </c>
      <c r="L2824" s="208">
        <v>12.5722</v>
      </c>
      <c r="M2824" s="208">
        <v>16.436199999999999</v>
      </c>
    </row>
    <row r="2825" spans="1:13" x14ac:dyDescent="0.25">
      <c r="A2825" s="280">
        <v>45043</v>
      </c>
      <c r="B2825" s="102">
        <v>16</v>
      </c>
      <c r="C2825" s="208">
        <v>310.41030000000001</v>
      </c>
      <c r="D2825" s="208">
        <v>44.059800000000003</v>
      </c>
      <c r="E2825" s="208">
        <v>2.1675</v>
      </c>
      <c r="F2825" s="208">
        <v>4.2225999999999999</v>
      </c>
      <c r="G2825" s="208">
        <v>8.6630000000000003</v>
      </c>
      <c r="H2825" s="208">
        <v>68.960599999999999</v>
      </c>
      <c r="I2825" s="208">
        <v>16.028300000000002</v>
      </c>
      <c r="J2825" s="208">
        <v>124.0179</v>
      </c>
      <c r="K2825" s="208">
        <v>12.123900000000001</v>
      </c>
      <c r="L2825" s="208">
        <v>12.516999999999999</v>
      </c>
      <c r="M2825" s="208">
        <v>17.649699999999999</v>
      </c>
    </row>
    <row r="2826" spans="1:13" x14ac:dyDescent="0.25">
      <c r="A2826" s="280">
        <v>45043</v>
      </c>
      <c r="B2826" s="102">
        <v>17</v>
      </c>
      <c r="C2826" s="208">
        <v>319.21260000000001</v>
      </c>
      <c r="D2826" s="208">
        <v>44.732100000000003</v>
      </c>
      <c r="E2826" s="208">
        <v>1.4503999999999999</v>
      </c>
      <c r="F2826" s="208">
        <v>4.673</v>
      </c>
      <c r="G2826" s="208">
        <v>9.8265999999999991</v>
      </c>
      <c r="H2826" s="208">
        <v>72.959500000000006</v>
      </c>
      <c r="I2826" s="208">
        <v>16.262699999999999</v>
      </c>
      <c r="J2826" s="208">
        <v>126.79389999999999</v>
      </c>
      <c r="K2826" s="208">
        <v>12.2095</v>
      </c>
      <c r="L2826" s="208">
        <v>12.106999999999999</v>
      </c>
      <c r="M2826" s="208">
        <v>18.197900000000001</v>
      </c>
    </row>
    <row r="2827" spans="1:13" x14ac:dyDescent="0.25">
      <c r="A2827" s="280">
        <v>45043</v>
      </c>
      <c r="B2827" s="102">
        <v>18</v>
      </c>
      <c r="C2827" s="208">
        <v>322.9973</v>
      </c>
      <c r="D2827" s="208">
        <v>45.127000000000002</v>
      </c>
      <c r="E2827" s="208">
        <v>1.3789</v>
      </c>
      <c r="F2827" s="208">
        <v>5.1074000000000002</v>
      </c>
      <c r="G2827" s="208">
        <v>10.8773</v>
      </c>
      <c r="H2827" s="208">
        <v>74.991</v>
      </c>
      <c r="I2827" s="208">
        <v>16.424800000000001</v>
      </c>
      <c r="J2827" s="208">
        <v>127.1152</v>
      </c>
      <c r="K2827" s="208">
        <v>12.4427</v>
      </c>
      <c r="L2827" s="208">
        <v>11.855499999999999</v>
      </c>
      <c r="M2827" s="208">
        <v>17.677499999999998</v>
      </c>
    </row>
    <row r="2828" spans="1:13" x14ac:dyDescent="0.25">
      <c r="A2828" s="280">
        <v>45043</v>
      </c>
      <c r="B2828" s="102">
        <v>19</v>
      </c>
      <c r="C2828" s="208">
        <v>319.82350000000002</v>
      </c>
      <c r="D2828" s="208">
        <v>45.338500000000003</v>
      </c>
      <c r="E2828" s="208">
        <v>1.4117999999999999</v>
      </c>
      <c r="F2828" s="208">
        <v>5.4835000000000003</v>
      </c>
      <c r="G2828" s="208">
        <v>11.441000000000001</v>
      </c>
      <c r="H2828" s="208">
        <v>75.899500000000003</v>
      </c>
      <c r="I2828" s="208">
        <v>16.685500000000001</v>
      </c>
      <c r="J2828" s="208">
        <v>120.6602</v>
      </c>
      <c r="K2828" s="208">
        <v>13.641400000000001</v>
      </c>
      <c r="L2828" s="208">
        <v>12.434100000000001</v>
      </c>
      <c r="M2828" s="208">
        <v>16.827999999999999</v>
      </c>
    </row>
    <row r="2829" spans="1:13" x14ac:dyDescent="0.25">
      <c r="A2829" s="280">
        <v>45043</v>
      </c>
      <c r="B2829" s="102">
        <v>20</v>
      </c>
      <c r="C2829" s="208">
        <v>309.79050000000001</v>
      </c>
      <c r="D2829" s="208">
        <v>45.138300000000001</v>
      </c>
      <c r="E2829" s="208">
        <v>1.3553999999999999</v>
      </c>
      <c r="F2829" s="208">
        <v>5.5827</v>
      </c>
      <c r="G2829" s="208">
        <v>11.275600000000001</v>
      </c>
      <c r="H2829" s="208">
        <v>73.213800000000006</v>
      </c>
      <c r="I2829" s="208">
        <v>17.351099999999999</v>
      </c>
      <c r="J2829" s="208">
        <v>111.9118</v>
      </c>
      <c r="K2829" s="208">
        <v>14.8939</v>
      </c>
      <c r="L2829" s="208">
        <v>13.339700000000001</v>
      </c>
      <c r="M2829" s="208">
        <v>15.728199999999999</v>
      </c>
    </row>
    <row r="2830" spans="1:13" x14ac:dyDescent="0.25">
      <c r="A2830" s="280">
        <v>45043</v>
      </c>
      <c r="B2830" s="102">
        <v>21</v>
      </c>
      <c r="C2830" s="208">
        <v>303.98820000000001</v>
      </c>
      <c r="D2830" s="208">
        <v>44.889000000000003</v>
      </c>
      <c r="E2830" s="208">
        <v>1.3148</v>
      </c>
      <c r="F2830" s="208">
        <v>5.3597999999999999</v>
      </c>
      <c r="G2830" s="208">
        <v>10.934200000000001</v>
      </c>
      <c r="H2830" s="208">
        <v>70.899699999999996</v>
      </c>
      <c r="I2830" s="208">
        <v>17.967500000000001</v>
      </c>
      <c r="J2830" s="208">
        <v>108.276</v>
      </c>
      <c r="K2830" s="208">
        <v>15.3409</v>
      </c>
      <c r="L2830" s="208">
        <v>14.5085</v>
      </c>
      <c r="M2830" s="208">
        <v>14.4978</v>
      </c>
    </row>
    <row r="2831" spans="1:13" x14ac:dyDescent="0.25">
      <c r="A2831" s="280">
        <v>45043</v>
      </c>
      <c r="B2831" s="102">
        <v>22</v>
      </c>
      <c r="C2831" s="208">
        <v>286.70729999999998</v>
      </c>
      <c r="D2831" s="208">
        <v>43.613900000000001</v>
      </c>
      <c r="E2831" s="208">
        <v>1.2329000000000001</v>
      </c>
      <c r="F2831" s="208">
        <v>4.8026</v>
      </c>
      <c r="G2831" s="208">
        <v>10.1531</v>
      </c>
      <c r="H2831" s="208">
        <v>65.354399999999998</v>
      </c>
      <c r="I2831" s="208">
        <v>17.009</v>
      </c>
      <c r="J2831" s="208">
        <v>102.911</v>
      </c>
      <c r="K2831" s="208">
        <v>14.6587</v>
      </c>
      <c r="L2831" s="208">
        <v>14.1486</v>
      </c>
      <c r="M2831" s="208">
        <v>12.8231</v>
      </c>
    </row>
    <row r="2832" spans="1:13" x14ac:dyDescent="0.25">
      <c r="A2832" s="280">
        <v>45043</v>
      </c>
      <c r="B2832" s="102">
        <v>23</v>
      </c>
      <c r="C2832" s="208">
        <v>261.00029999999998</v>
      </c>
      <c r="D2832" s="208">
        <v>39.629399999999997</v>
      </c>
      <c r="E2832" s="208">
        <v>1.0347</v>
      </c>
      <c r="F2832" s="208">
        <v>4.1595000000000004</v>
      </c>
      <c r="G2832" s="208">
        <v>8.9594000000000005</v>
      </c>
      <c r="H2832" s="208">
        <v>56.903399999999998</v>
      </c>
      <c r="I2832" s="208">
        <v>15.465199999999999</v>
      </c>
      <c r="J2832" s="208">
        <v>95.702500000000001</v>
      </c>
      <c r="K2832" s="208">
        <v>13.362500000000001</v>
      </c>
      <c r="L2832" s="208">
        <v>14.529500000000001</v>
      </c>
      <c r="M2832" s="208">
        <v>11.254200000000001</v>
      </c>
    </row>
    <row r="2833" spans="1:13" x14ac:dyDescent="0.25">
      <c r="A2833" s="280">
        <v>45043</v>
      </c>
      <c r="B2833" s="102">
        <v>24</v>
      </c>
      <c r="C2833" s="208">
        <v>238.45070000000001</v>
      </c>
      <c r="D2833" s="208">
        <v>36.336500000000001</v>
      </c>
      <c r="E2833" s="208">
        <v>0.91379999999999995</v>
      </c>
      <c r="F2833" s="208">
        <v>3.5869</v>
      </c>
      <c r="G2833" s="208">
        <v>7.9333999999999998</v>
      </c>
      <c r="H2833" s="208">
        <v>49.390799999999999</v>
      </c>
      <c r="I2833" s="208">
        <v>14.1625</v>
      </c>
      <c r="J2833" s="208">
        <v>89.112700000000004</v>
      </c>
      <c r="K2833" s="208">
        <v>12.3988</v>
      </c>
      <c r="L2833" s="208">
        <v>14.625</v>
      </c>
      <c r="M2833" s="208">
        <v>9.9902999999999995</v>
      </c>
    </row>
    <row r="2834" spans="1:13" x14ac:dyDescent="0.25">
      <c r="A2834" s="280">
        <v>45044</v>
      </c>
      <c r="B2834" s="102">
        <v>1</v>
      </c>
      <c r="C2834" s="208">
        <v>223.0522</v>
      </c>
      <c r="D2834" s="208">
        <v>33.680100000000003</v>
      </c>
      <c r="E2834" s="208">
        <v>0.79310000000000003</v>
      </c>
      <c r="F2834" s="208">
        <v>3.1589</v>
      </c>
      <c r="G2834" s="208">
        <v>7.2731000000000003</v>
      </c>
      <c r="H2834" s="208">
        <v>44.344799999999999</v>
      </c>
      <c r="I2834" s="208">
        <v>13.3066</v>
      </c>
      <c r="J2834" s="208">
        <v>84.881600000000006</v>
      </c>
      <c r="K2834" s="208">
        <v>11.9625</v>
      </c>
      <c r="L2834" s="208">
        <v>14.542999999999999</v>
      </c>
      <c r="M2834" s="208">
        <v>9.1084999999999994</v>
      </c>
    </row>
    <row r="2835" spans="1:13" x14ac:dyDescent="0.25">
      <c r="A2835" s="280">
        <v>45044</v>
      </c>
      <c r="B2835" s="102">
        <v>2</v>
      </c>
      <c r="C2835" s="208">
        <v>211.96449999999999</v>
      </c>
      <c r="D2835" s="208">
        <v>31.9086</v>
      </c>
      <c r="E2835" s="208">
        <v>0.72089999999999999</v>
      </c>
      <c r="F2835" s="208">
        <v>2.8643000000000001</v>
      </c>
      <c r="G2835" s="208">
        <v>6.8452999999999999</v>
      </c>
      <c r="H2835" s="208">
        <v>41.866300000000003</v>
      </c>
      <c r="I2835" s="208">
        <v>12.837400000000001</v>
      </c>
      <c r="J2835" s="208">
        <v>81.8596</v>
      </c>
      <c r="K2835" s="208">
        <v>11.636100000000001</v>
      </c>
      <c r="L2835" s="208">
        <v>12.7577</v>
      </c>
      <c r="M2835" s="208">
        <v>8.6683000000000003</v>
      </c>
    </row>
    <row r="2836" spans="1:13" x14ac:dyDescent="0.25">
      <c r="A2836" s="280">
        <v>45044</v>
      </c>
      <c r="B2836" s="102">
        <v>3</v>
      </c>
      <c r="C2836" s="208">
        <v>205.2099</v>
      </c>
      <c r="D2836" s="208">
        <v>30.549800000000001</v>
      </c>
      <c r="E2836" s="208">
        <v>0.70250000000000001</v>
      </c>
      <c r="F2836" s="208">
        <v>2.6526000000000001</v>
      </c>
      <c r="G2836" s="208">
        <v>6.6056999999999997</v>
      </c>
      <c r="H2836" s="208">
        <v>41.488399999999999</v>
      </c>
      <c r="I2836" s="208">
        <v>12.601800000000001</v>
      </c>
      <c r="J2836" s="208">
        <v>79.743300000000005</v>
      </c>
      <c r="K2836" s="208">
        <v>11.618399999999999</v>
      </c>
      <c r="L2836" s="208">
        <v>10.8337</v>
      </c>
      <c r="M2836" s="208">
        <v>8.4137000000000004</v>
      </c>
    </row>
    <row r="2837" spans="1:13" x14ac:dyDescent="0.25">
      <c r="A2837" s="280">
        <v>45044</v>
      </c>
      <c r="B2837" s="102">
        <v>4</v>
      </c>
      <c r="C2837" s="208">
        <v>201.7911</v>
      </c>
      <c r="D2837" s="208">
        <v>29.978899999999999</v>
      </c>
      <c r="E2837" s="208">
        <v>0.66539999999999999</v>
      </c>
      <c r="F2837" s="208">
        <v>2.5253999999999999</v>
      </c>
      <c r="G2837" s="208">
        <v>6.5171000000000001</v>
      </c>
      <c r="H2837" s="208">
        <v>40.121299999999998</v>
      </c>
      <c r="I2837" s="208">
        <v>12.481999999999999</v>
      </c>
      <c r="J2837" s="208">
        <v>78.810199999999995</v>
      </c>
      <c r="K2837" s="208">
        <v>11.867599999999999</v>
      </c>
      <c r="L2837" s="208">
        <v>10.530099999999999</v>
      </c>
      <c r="M2837" s="208">
        <v>8.2931000000000008</v>
      </c>
    </row>
    <row r="2838" spans="1:13" x14ac:dyDescent="0.25">
      <c r="A2838" s="280">
        <v>45044</v>
      </c>
      <c r="B2838" s="102">
        <v>5</v>
      </c>
      <c r="C2838" s="208">
        <v>205.50640000000001</v>
      </c>
      <c r="D2838" s="208">
        <v>30.139299999999999</v>
      </c>
      <c r="E2838" s="208">
        <v>0.67979999999999996</v>
      </c>
      <c r="F2838" s="208">
        <v>2.5865999999999998</v>
      </c>
      <c r="G2838" s="208">
        <v>6.5174000000000003</v>
      </c>
      <c r="H2838" s="208">
        <v>41.1113</v>
      </c>
      <c r="I2838" s="208">
        <v>12.8788</v>
      </c>
      <c r="J2838" s="208">
        <v>79.168000000000006</v>
      </c>
      <c r="K2838" s="208">
        <v>12.8833</v>
      </c>
      <c r="L2838" s="208">
        <v>11.115600000000001</v>
      </c>
      <c r="M2838" s="208">
        <v>8.4262999999999995</v>
      </c>
    </row>
    <row r="2839" spans="1:13" x14ac:dyDescent="0.25">
      <c r="A2839" s="280">
        <v>45044</v>
      </c>
      <c r="B2839" s="102">
        <v>6</v>
      </c>
      <c r="C2839" s="208">
        <v>215.7946</v>
      </c>
      <c r="D2839" s="208">
        <v>31.351600000000001</v>
      </c>
      <c r="E2839" s="208">
        <v>0.68149999999999999</v>
      </c>
      <c r="F2839" s="208">
        <v>2.7637</v>
      </c>
      <c r="G2839" s="208">
        <v>7.0411000000000001</v>
      </c>
      <c r="H2839" s="208">
        <v>43.421100000000003</v>
      </c>
      <c r="I2839" s="208">
        <v>13.6454</v>
      </c>
      <c r="J2839" s="208">
        <v>82.472800000000007</v>
      </c>
      <c r="K2839" s="208">
        <v>14.0045</v>
      </c>
      <c r="L2839" s="208">
        <v>11.4419</v>
      </c>
      <c r="M2839" s="208">
        <v>8.9710000000000001</v>
      </c>
    </row>
    <row r="2840" spans="1:13" x14ac:dyDescent="0.25">
      <c r="A2840" s="280">
        <v>45044</v>
      </c>
      <c r="B2840" s="102">
        <v>7</v>
      </c>
      <c r="C2840" s="208">
        <v>228.6088</v>
      </c>
      <c r="D2840" s="208">
        <v>34.4998</v>
      </c>
      <c r="E2840" s="208">
        <v>0.68889999999999996</v>
      </c>
      <c r="F2840" s="208">
        <v>2.9918999999999998</v>
      </c>
      <c r="G2840" s="208">
        <v>7.5633999999999997</v>
      </c>
      <c r="H2840" s="208">
        <v>45.736600000000003</v>
      </c>
      <c r="I2840" s="208">
        <v>14.6287</v>
      </c>
      <c r="J2840" s="208">
        <v>88.112499999999997</v>
      </c>
      <c r="K2840" s="208">
        <v>15.0846</v>
      </c>
      <c r="L2840" s="208">
        <v>9.7050999999999998</v>
      </c>
      <c r="M2840" s="208">
        <v>9.5973000000000006</v>
      </c>
    </row>
    <row r="2841" spans="1:13" x14ac:dyDescent="0.25">
      <c r="A2841" s="280">
        <v>45044</v>
      </c>
      <c r="B2841" s="102">
        <v>8</v>
      </c>
      <c r="C2841" s="208">
        <v>243.19900000000001</v>
      </c>
      <c r="D2841" s="208">
        <v>38.268300000000004</v>
      </c>
      <c r="E2841" s="208">
        <v>0.71630000000000005</v>
      </c>
      <c r="F2841" s="208">
        <v>3.1636000000000002</v>
      </c>
      <c r="G2841" s="208">
        <v>7.8442999999999996</v>
      </c>
      <c r="H2841" s="208">
        <v>49.5792</v>
      </c>
      <c r="I2841" s="208">
        <v>15.2281</v>
      </c>
      <c r="J2841" s="208">
        <v>95.052499999999995</v>
      </c>
      <c r="K2841" s="208">
        <v>14.2964</v>
      </c>
      <c r="L2841" s="208">
        <v>8.6575000000000006</v>
      </c>
      <c r="M2841" s="208">
        <v>10.392799999999999</v>
      </c>
    </row>
    <row r="2842" spans="1:13" x14ac:dyDescent="0.25">
      <c r="A2842" s="280">
        <v>45044</v>
      </c>
      <c r="B2842" s="102">
        <v>9</v>
      </c>
      <c r="C2842" s="208">
        <v>250.1311</v>
      </c>
      <c r="D2842" s="208">
        <v>39.6252</v>
      </c>
      <c r="E2842" s="208">
        <v>0.73370000000000002</v>
      </c>
      <c r="F2842" s="208">
        <v>3.3056999999999999</v>
      </c>
      <c r="G2842" s="208">
        <v>7.3895</v>
      </c>
      <c r="H2842" s="208">
        <v>51.383600000000001</v>
      </c>
      <c r="I2842" s="208">
        <v>15.7437</v>
      </c>
      <c r="J2842" s="208">
        <v>99.123400000000004</v>
      </c>
      <c r="K2842" s="208">
        <v>13.005000000000001</v>
      </c>
      <c r="L2842" s="208">
        <v>8.8512000000000004</v>
      </c>
      <c r="M2842" s="208">
        <v>10.9701</v>
      </c>
    </row>
    <row r="2843" spans="1:13" x14ac:dyDescent="0.25">
      <c r="A2843" s="280">
        <v>45044</v>
      </c>
      <c r="B2843" s="102">
        <v>10</v>
      </c>
      <c r="C2843" s="208">
        <v>255.422</v>
      </c>
      <c r="D2843" s="208">
        <v>40.302700000000002</v>
      </c>
      <c r="E2843" s="208">
        <v>0.71779999999999999</v>
      </c>
      <c r="F2843" s="208">
        <v>3.2523</v>
      </c>
      <c r="G2843" s="208">
        <v>6.3932000000000002</v>
      </c>
      <c r="H2843" s="208">
        <v>52.963299999999997</v>
      </c>
      <c r="I2843" s="208">
        <v>16.015599999999999</v>
      </c>
      <c r="J2843" s="208">
        <v>103.2492</v>
      </c>
      <c r="K2843" s="208">
        <v>12.412699999999999</v>
      </c>
      <c r="L2843" s="208">
        <v>9.0617000000000001</v>
      </c>
      <c r="M2843" s="208">
        <v>11.0535</v>
      </c>
    </row>
    <row r="2844" spans="1:13" x14ac:dyDescent="0.25">
      <c r="A2844" s="280">
        <v>45044</v>
      </c>
      <c r="B2844" s="102">
        <v>11</v>
      </c>
      <c r="C2844" s="208">
        <v>259.28590000000003</v>
      </c>
      <c r="D2844" s="208">
        <v>40.492100000000001</v>
      </c>
      <c r="E2844" s="208">
        <v>0.78859999999999997</v>
      </c>
      <c r="F2844" s="208">
        <v>3.2808999999999999</v>
      </c>
      <c r="G2844" s="208">
        <v>5.8460999999999999</v>
      </c>
      <c r="H2844" s="208">
        <v>54.632899999999999</v>
      </c>
      <c r="I2844" s="208">
        <v>16.0458</v>
      </c>
      <c r="J2844" s="208">
        <v>106.0112</v>
      </c>
      <c r="K2844" s="208">
        <v>11.925700000000001</v>
      </c>
      <c r="L2844" s="208">
        <v>8.8102</v>
      </c>
      <c r="M2844" s="208">
        <v>11.452400000000001</v>
      </c>
    </row>
    <row r="2845" spans="1:13" x14ac:dyDescent="0.25">
      <c r="A2845" s="280">
        <v>45044</v>
      </c>
      <c r="B2845" s="102">
        <v>12</v>
      </c>
      <c r="C2845" s="208">
        <v>263.73410000000001</v>
      </c>
      <c r="D2845" s="208">
        <v>40.258400000000002</v>
      </c>
      <c r="E2845" s="208">
        <v>0.89400000000000002</v>
      </c>
      <c r="F2845" s="208">
        <v>3.2761999999999998</v>
      </c>
      <c r="G2845" s="208">
        <v>5.5674999999999999</v>
      </c>
      <c r="H2845" s="208">
        <v>56.3658</v>
      </c>
      <c r="I2845" s="208">
        <v>16.092400000000001</v>
      </c>
      <c r="J2845" s="208">
        <v>108.5189</v>
      </c>
      <c r="K2845" s="208">
        <v>11.574199999999999</v>
      </c>
      <c r="L2845" s="208">
        <v>8.7440999999999995</v>
      </c>
      <c r="M2845" s="208">
        <v>12.442600000000001</v>
      </c>
    </row>
    <row r="2846" spans="1:13" x14ac:dyDescent="0.25">
      <c r="A2846" s="280">
        <v>45044</v>
      </c>
      <c r="B2846" s="102">
        <v>13</v>
      </c>
      <c r="C2846" s="208">
        <v>268.14580000000001</v>
      </c>
      <c r="D2846" s="208">
        <v>40.0747</v>
      </c>
      <c r="E2846" s="208">
        <v>0.97109999999999996</v>
      </c>
      <c r="F2846" s="208">
        <v>3.4763999999999999</v>
      </c>
      <c r="G2846" s="208">
        <v>5.7942999999999998</v>
      </c>
      <c r="H2846" s="208">
        <v>59.003700000000002</v>
      </c>
      <c r="I2846" s="208">
        <v>15.8028</v>
      </c>
      <c r="J2846" s="208">
        <v>110.0038</v>
      </c>
      <c r="K2846" s="208">
        <v>11.367599999999999</v>
      </c>
      <c r="L2846" s="208">
        <v>8.2104999999999997</v>
      </c>
      <c r="M2846" s="208">
        <v>13.440899999999999</v>
      </c>
    </row>
    <row r="2847" spans="1:13" x14ac:dyDescent="0.25">
      <c r="A2847" s="280">
        <v>45044</v>
      </c>
      <c r="B2847" s="102">
        <v>14</v>
      </c>
      <c r="C2847" s="208">
        <v>274.55619999999999</v>
      </c>
      <c r="D2847" s="208">
        <v>40.163499999999999</v>
      </c>
      <c r="E2847" s="208">
        <v>1.0986</v>
      </c>
      <c r="F2847" s="208">
        <v>3.9176000000000002</v>
      </c>
      <c r="G2847" s="208">
        <v>6.1383999999999999</v>
      </c>
      <c r="H2847" s="208">
        <v>62.403599999999997</v>
      </c>
      <c r="I2847" s="208">
        <v>15.5937</v>
      </c>
      <c r="J2847" s="208">
        <v>110.9177</v>
      </c>
      <c r="K2847" s="208">
        <v>11.228899999999999</v>
      </c>
      <c r="L2847" s="208">
        <v>8.1821999999999999</v>
      </c>
      <c r="M2847" s="208">
        <v>14.912000000000001</v>
      </c>
    </row>
    <row r="2848" spans="1:13" x14ac:dyDescent="0.25">
      <c r="A2848" s="280">
        <v>45044</v>
      </c>
      <c r="B2848" s="102">
        <v>15</v>
      </c>
      <c r="C2848" s="208">
        <v>281.88839999999999</v>
      </c>
      <c r="D2848" s="208">
        <v>40.0045</v>
      </c>
      <c r="E2848" s="208">
        <v>1.2518</v>
      </c>
      <c r="F2848" s="208">
        <v>4.4219999999999997</v>
      </c>
      <c r="G2848" s="208">
        <v>6.6510999999999996</v>
      </c>
      <c r="H2848" s="208">
        <v>66.691299999999998</v>
      </c>
      <c r="I2848" s="208">
        <v>15.5532</v>
      </c>
      <c r="J2848" s="208">
        <v>111.5672</v>
      </c>
      <c r="K2848" s="208">
        <v>11.263299999999999</v>
      </c>
      <c r="L2848" s="208">
        <v>8.1409000000000002</v>
      </c>
      <c r="M2848" s="208">
        <v>16.3431</v>
      </c>
    </row>
    <row r="2849" spans="1:13" x14ac:dyDescent="0.25">
      <c r="A2849" s="280">
        <v>45044</v>
      </c>
      <c r="B2849" s="102">
        <v>16</v>
      </c>
      <c r="C2849" s="208">
        <v>289.7681</v>
      </c>
      <c r="D2849" s="208">
        <v>39.666499999999999</v>
      </c>
      <c r="E2849" s="208">
        <v>1.3740000000000001</v>
      </c>
      <c r="F2849" s="208">
        <v>4.8074000000000003</v>
      </c>
      <c r="G2849" s="208">
        <v>7.3733000000000004</v>
      </c>
      <c r="H2849" s="208">
        <v>70.236000000000004</v>
      </c>
      <c r="I2849" s="208">
        <v>15.683299999999999</v>
      </c>
      <c r="J2849" s="208">
        <v>113.6514</v>
      </c>
      <c r="K2849" s="208">
        <v>11.425700000000001</v>
      </c>
      <c r="L2849" s="208">
        <v>8.3246000000000002</v>
      </c>
      <c r="M2849" s="208">
        <v>17.225899999999999</v>
      </c>
    </row>
    <row r="2850" spans="1:13" x14ac:dyDescent="0.25">
      <c r="A2850" s="280">
        <v>45044</v>
      </c>
      <c r="B2850" s="102">
        <v>17</v>
      </c>
      <c r="C2850" s="208">
        <v>301.95749999999998</v>
      </c>
      <c r="D2850" s="208">
        <v>40.779899999999998</v>
      </c>
      <c r="E2850" s="208">
        <v>1.423</v>
      </c>
      <c r="F2850" s="208">
        <v>5.29</v>
      </c>
      <c r="G2850" s="208">
        <v>8.3506</v>
      </c>
      <c r="H2850" s="208">
        <v>74.203699999999998</v>
      </c>
      <c r="I2850" s="208">
        <v>16.0288</v>
      </c>
      <c r="J2850" s="208">
        <v>115.3858</v>
      </c>
      <c r="K2850" s="208">
        <v>11.75</v>
      </c>
      <c r="L2850" s="208">
        <v>10.9034</v>
      </c>
      <c r="M2850" s="208">
        <v>17.842300000000002</v>
      </c>
    </row>
    <row r="2851" spans="1:13" x14ac:dyDescent="0.25">
      <c r="A2851" s="280">
        <v>45044</v>
      </c>
      <c r="B2851" s="102">
        <v>18</v>
      </c>
      <c r="C2851" s="208">
        <v>303.02789999999999</v>
      </c>
      <c r="D2851" s="208">
        <v>41.182299999999998</v>
      </c>
      <c r="E2851" s="208">
        <v>1.4901</v>
      </c>
      <c r="F2851" s="208">
        <v>5.5654000000000003</v>
      </c>
      <c r="G2851" s="208">
        <v>9.2209000000000003</v>
      </c>
      <c r="H2851" s="208">
        <v>75.758600000000001</v>
      </c>
      <c r="I2851" s="208">
        <v>16.3157</v>
      </c>
      <c r="J2851" s="208">
        <v>113.51179999999999</v>
      </c>
      <c r="K2851" s="208">
        <v>12.4198</v>
      </c>
      <c r="L2851" s="208">
        <v>9.9944000000000006</v>
      </c>
      <c r="M2851" s="208">
        <v>17.568899999999999</v>
      </c>
    </row>
    <row r="2852" spans="1:13" x14ac:dyDescent="0.25">
      <c r="A2852" s="280">
        <v>45044</v>
      </c>
      <c r="B2852" s="102">
        <v>19</v>
      </c>
      <c r="C2852" s="208">
        <v>300.06229999999999</v>
      </c>
      <c r="D2852" s="208">
        <v>41.821300000000001</v>
      </c>
      <c r="E2852" s="208">
        <v>1.5143</v>
      </c>
      <c r="F2852" s="208">
        <v>5.92</v>
      </c>
      <c r="G2852" s="208">
        <v>9.7311999999999994</v>
      </c>
      <c r="H2852" s="208">
        <v>75.558099999999996</v>
      </c>
      <c r="I2852" s="208">
        <v>16.409400000000002</v>
      </c>
      <c r="J2852" s="208">
        <v>108.63939999999999</v>
      </c>
      <c r="K2852" s="208">
        <v>13.581799999999999</v>
      </c>
      <c r="L2852" s="208">
        <v>10.425700000000001</v>
      </c>
      <c r="M2852" s="208">
        <v>16.461099999999998</v>
      </c>
    </row>
    <row r="2853" spans="1:13" x14ac:dyDescent="0.25">
      <c r="A2853" s="280">
        <v>45044</v>
      </c>
      <c r="B2853" s="102">
        <v>20</v>
      </c>
      <c r="C2853" s="208">
        <v>291.77249999999998</v>
      </c>
      <c r="D2853" s="208">
        <v>41.960900000000002</v>
      </c>
      <c r="E2853" s="208">
        <v>1.4547000000000001</v>
      </c>
      <c r="F2853" s="208">
        <v>5.9259000000000004</v>
      </c>
      <c r="G2853" s="208">
        <v>9.6818000000000008</v>
      </c>
      <c r="H2853" s="208">
        <v>71.912300000000002</v>
      </c>
      <c r="I2853" s="208">
        <v>17.1889</v>
      </c>
      <c r="J2853" s="208">
        <v>102.3429</v>
      </c>
      <c r="K2853" s="208">
        <v>14.9094</v>
      </c>
      <c r="L2853" s="208">
        <v>11.1991</v>
      </c>
      <c r="M2853" s="208">
        <v>15.1966</v>
      </c>
    </row>
    <row r="2854" spans="1:13" x14ac:dyDescent="0.25">
      <c r="A2854" s="280">
        <v>45044</v>
      </c>
      <c r="B2854" s="102">
        <v>21</v>
      </c>
      <c r="C2854" s="208">
        <v>287.517</v>
      </c>
      <c r="D2854" s="208">
        <v>42.968200000000003</v>
      </c>
      <c r="E2854" s="208">
        <v>1.3702000000000001</v>
      </c>
      <c r="F2854" s="208">
        <v>5.5819999999999999</v>
      </c>
      <c r="G2854" s="208">
        <v>9.5904000000000007</v>
      </c>
      <c r="H2854" s="208">
        <v>68.908000000000001</v>
      </c>
      <c r="I2854" s="208">
        <v>17.663599999999999</v>
      </c>
      <c r="J2854" s="208">
        <v>99.534999999999997</v>
      </c>
      <c r="K2854" s="208">
        <v>15.5311</v>
      </c>
      <c r="L2854" s="208">
        <v>12.265700000000001</v>
      </c>
      <c r="M2854" s="208">
        <v>14.1028</v>
      </c>
    </row>
    <row r="2855" spans="1:13" x14ac:dyDescent="0.25">
      <c r="A2855" s="280">
        <v>45044</v>
      </c>
      <c r="B2855" s="102">
        <v>22</v>
      </c>
      <c r="C2855" s="208">
        <v>273.72559999999999</v>
      </c>
      <c r="D2855" s="208">
        <v>42.329799999999999</v>
      </c>
      <c r="E2855" s="208">
        <v>1.2023999999999999</v>
      </c>
      <c r="F2855" s="208">
        <v>5.0225999999999997</v>
      </c>
      <c r="G2855" s="208">
        <v>9.0892999999999997</v>
      </c>
      <c r="H2855" s="208">
        <v>63.097999999999999</v>
      </c>
      <c r="I2855" s="208">
        <v>16.7727</v>
      </c>
      <c r="J2855" s="208">
        <v>96.5107</v>
      </c>
      <c r="K2855" s="208">
        <v>14.762700000000001</v>
      </c>
      <c r="L2855" s="208">
        <v>12.2934</v>
      </c>
      <c r="M2855" s="208">
        <v>12.644</v>
      </c>
    </row>
    <row r="2856" spans="1:13" x14ac:dyDescent="0.25">
      <c r="A2856" s="280">
        <v>45044</v>
      </c>
      <c r="B2856" s="102">
        <v>23</v>
      </c>
      <c r="C2856" s="208">
        <v>251.35550000000001</v>
      </c>
      <c r="D2856" s="208">
        <v>39.374099999999999</v>
      </c>
      <c r="E2856" s="208">
        <v>1.1055999999999999</v>
      </c>
      <c r="F2856" s="208">
        <v>4.3589000000000002</v>
      </c>
      <c r="G2856" s="208">
        <v>8.1181999999999999</v>
      </c>
      <c r="H2856" s="208">
        <v>55.036099999999998</v>
      </c>
      <c r="I2856" s="208">
        <v>15.471399999999999</v>
      </c>
      <c r="J2856" s="208">
        <v>90.7697</v>
      </c>
      <c r="K2856" s="208">
        <v>13.6111</v>
      </c>
      <c r="L2856" s="208">
        <v>12.402799999999999</v>
      </c>
      <c r="M2856" s="208">
        <v>11.1076</v>
      </c>
    </row>
    <row r="2857" spans="1:13" x14ac:dyDescent="0.25">
      <c r="A2857" s="280">
        <v>45044</v>
      </c>
      <c r="B2857" s="102">
        <v>24</v>
      </c>
      <c r="C2857" s="208">
        <v>231.6353</v>
      </c>
      <c r="D2857" s="208">
        <v>36.321399999999997</v>
      </c>
      <c r="E2857" s="208">
        <v>0.94</v>
      </c>
      <c r="F2857" s="208">
        <v>3.8056000000000001</v>
      </c>
      <c r="G2857" s="208">
        <v>7.4028999999999998</v>
      </c>
      <c r="H2857" s="208">
        <v>48.074199999999998</v>
      </c>
      <c r="I2857" s="208">
        <v>14.247199999999999</v>
      </c>
      <c r="J2857" s="208">
        <v>85.719499999999996</v>
      </c>
      <c r="K2857" s="208">
        <v>12.637600000000001</v>
      </c>
      <c r="L2857" s="208">
        <v>12.422800000000001</v>
      </c>
      <c r="M2857" s="208">
        <v>10.0641</v>
      </c>
    </row>
    <row r="2858" spans="1:13" x14ac:dyDescent="0.25">
      <c r="A2858" s="280">
        <v>45045</v>
      </c>
      <c r="B2858" s="102">
        <v>1</v>
      </c>
      <c r="C2858" s="208">
        <v>215.49950000000001</v>
      </c>
      <c r="D2858" s="208">
        <v>33.232999999999997</v>
      </c>
      <c r="E2858" s="208">
        <v>0.85589999999999999</v>
      </c>
      <c r="F2858" s="208">
        <v>3.3591000000000002</v>
      </c>
      <c r="G2858" s="208">
        <v>6.8367000000000004</v>
      </c>
      <c r="H2858" s="208">
        <v>42.439</v>
      </c>
      <c r="I2858" s="208">
        <v>13.335000000000001</v>
      </c>
      <c r="J2858" s="208">
        <v>81.985799999999998</v>
      </c>
      <c r="K2858" s="208">
        <v>12.1379</v>
      </c>
      <c r="L2858" s="208">
        <v>12.0708</v>
      </c>
      <c r="M2858" s="208">
        <v>9.2462999999999997</v>
      </c>
    </row>
    <row r="2859" spans="1:13" x14ac:dyDescent="0.25">
      <c r="A2859" s="280">
        <v>45045</v>
      </c>
      <c r="B2859" s="102">
        <v>2</v>
      </c>
      <c r="C2859" s="208">
        <v>204.9846</v>
      </c>
      <c r="D2859" s="208">
        <v>31.390499999999999</v>
      </c>
      <c r="E2859" s="208">
        <v>0.77439999999999998</v>
      </c>
      <c r="F2859" s="208">
        <v>3.0182000000000002</v>
      </c>
      <c r="G2859" s="208">
        <v>6.4583000000000004</v>
      </c>
      <c r="H2859" s="208">
        <v>39.159999999999997</v>
      </c>
      <c r="I2859" s="208">
        <v>12.7201</v>
      </c>
      <c r="J2859" s="208">
        <v>79.052800000000005</v>
      </c>
      <c r="K2859" s="208">
        <v>11.828200000000001</v>
      </c>
      <c r="L2859" s="208">
        <v>11.873799999999999</v>
      </c>
      <c r="M2859" s="208">
        <v>8.7082999999999995</v>
      </c>
    </row>
    <row r="2860" spans="1:13" x14ac:dyDescent="0.25">
      <c r="A2860" s="280">
        <v>45045</v>
      </c>
      <c r="B2860" s="102">
        <v>3</v>
      </c>
      <c r="C2860" s="208">
        <v>198.3475</v>
      </c>
      <c r="D2860" s="208">
        <v>30.2043</v>
      </c>
      <c r="E2860" s="208">
        <v>0.73750000000000004</v>
      </c>
      <c r="F2860" s="208">
        <v>2.7563</v>
      </c>
      <c r="G2860" s="208">
        <v>6.2676999999999996</v>
      </c>
      <c r="H2860" s="208">
        <v>37.031399999999998</v>
      </c>
      <c r="I2860" s="208">
        <v>12.373900000000001</v>
      </c>
      <c r="J2860" s="208">
        <v>77.3476</v>
      </c>
      <c r="K2860" s="208">
        <v>11.849</v>
      </c>
      <c r="L2860" s="208">
        <v>11.3421</v>
      </c>
      <c r="M2860" s="208">
        <v>8.4376999999999995</v>
      </c>
    </row>
    <row r="2861" spans="1:13" x14ac:dyDescent="0.25">
      <c r="A2861" s="280">
        <v>45045</v>
      </c>
      <c r="B2861" s="102">
        <v>4</v>
      </c>
      <c r="C2861" s="208">
        <v>194.82429999999999</v>
      </c>
      <c r="D2861" s="208">
        <v>29.6219</v>
      </c>
      <c r="E2861" s="208">
        <v>0.67820000000000003</v>
      </c>
      <c r="F2861" s="208">
        <v>2.6162999999999998</v>
      </c>
      <c r="G2861" s="208">
        <v>6.1809000000000003</v>
      </c>
      <c r="H2861" s="208">
        <v>36.305100000000003</v>
      </c>
      <c r="I2861" s="208">
        <v>12.1753</v>
      </c>
      <c r="J2861" s="208">
        <v>76.1511</v>
      </c>
      <c r="K2861" s="208">
        <v>11.8611</v>
      </c>
      <c r="L2861" s="208">
        <v>11.007300000000001</v>
      </c>
      <c r="M2861" s="208">
        <v>8.2271000000000001</v>
      </c>
    </row>
    <row r="2862" spans="1:13" x14ac:dyDescent="0.25">
      <c r="A2862" s="280">
        <v>45045</v>
      </c>
      <c r="B2862" s="102">
        <v>5</v>
      </c>
      <c r="C2862" s="208">
        <v>195.38290000000001</v>
      </c>
      <c r="D2862" s="208">
        <v>29.537800000000001</v>
      </c>
      <c r="E2862" s="208">
        <v>0.67689999999999995</v>
      </c>
      <c r="F2862" s="208">
        <v>2.6339000000000001</v>
      </c>
      <c r="G2862" s="208">
        <v>6.2304000000000004</v>
      </c>
      <c r="H2862" s="208">
        <v>36.120600000000003</v>
      </c>
      <c r="I2862" s="208">
        <v>12.298500000000001</v>
      </c>
      <c r="J2862" s="208">
        <v>75.714200000000005</v>
      </c>
      <c r="K2862" s="208">
        <v>12.3789</v>
      </c>
      <c r="L2862" s="208">
        <v>11.535399999999999</v>
      </c>
      <c r="M2862" s="208">
        <v>8.2562999999999995</v>
      </c>
    </row>
    <row r="2863" spans="1:13" x14ac:dyDescent="0.25">
      <c r="A2863" s="280">
        <v>45045</v>
      </c>
      <c r="B2863" s="102">
        <v>6</v>
      </c>
      <c r="C2863" s="208">
        <v>198.54140000000001</v>
      </c>
      <c r="D2863" s="208">
        <v>30.012499999999999</v>
      </c>
      <c r="E2863" s="208">
        <v>0.66069999999999995</v>
      </c>
      <c r="F2863" s="208">
        <v>2.6364000000000001</v>
      </c>
      <c r="G2863" s="208">
        <v>6.4131999999999998</v>
      </c>
      <c r="H2863" s="208">
        <v>36.077599999999997</v>
      </c>
      <c r="I2863" s="208">
        <v>12.5997</v>
      </c>
      <c r="J2863" s="208">
        <v>76.8339</v>
      </c>
      <c r="K2863" s="208">
        <v>12.9902</v>
      </c>
      <c r="L2863" s="208">
        <v>11.9497</v>
      </c>
      <c r="M2863" s="208">
        <v>8.3674999999999997</v>
      </c>
    </row>
    <row r="2864" spans="1:13" x14ac:dyDescent="0.25">
      <c r="A2864" s="280">
        <v>45045</v>
      </c>
      <c r="B2864" s="102">
        <v>7</v>
      </c>
      <c r="C2864" s="208">
        <v>202.0667</v>
      </c>
      <c r="D2864" s="208">
        <v>31.000499999999999</v>
      </c>
      <c r="E2864" s="208">
        <v>0.67490000000000006</v>
      </c>
      <c r="F2864" s="208">
        <v>2.7176999999999998</v>
      </c>
      <c r="G2864" s="208">
        <v>6.7135999999999996</v>
      </c>
      <c r="H2864" s="208">
        <v>36.217500000000001</v>
      </c>
      <c r="I2864" s="208">
        <v>12.982799999999999</v>
      </c>
      <c r="J2864" s="208">
        <v>78.2684</v>
      </c>
      <c r="K2864" s="208">
        <v>13.9053</v>
      </c>
      <c r="L2864" s="208">
        <v>11.154199999999999</v>
      </c>
      <c r="M2864" s="208">
        <v>8.4318000000000008</v>
      </c>
    </row>
    <row r="2865" spans="1:13" x14ac:dyDescent="0.25">
      <c r="A2865" s="280">
        <v>45045</v>
      </c>
      <c r="B2865" s="102">
        <v>8</v>
      </c>
      <c r="C2865" s="208">
        <v>207.85140000000001</v>
      </c>
      <c r="D2865" s="208">
        <v>33.365400000000001</v>
      </c>
      <c r="E2865" s="208">
        <v>0.69159999999999999</v>
      </c>
      <c r="F2865" s="208">
        <v>2.7963</v>
      </c>
      <c r="G2865" s="208">
        <v>7.1029999999999998</v>
      </c>
      <c r="H2865" s="208">
        <v>36.966900000000003</v>
      </c>
      <c r="I2865" s="208">
        <v>13.4253</v>
      </c>
      <c r="J2865" s="208">
        <v>80.886700000000005</v>
      </c>
      <c r="K2865" s="208">
        <v>13.759600000000001</v>
      </c>
      <c r="L2865" s="208">
        <v>10.076599999999999</v>
      </c>
      <c r="M2865" s="208">
        <v>8.7799999999999994</v>
      </c>
    </row>
    <row r="2866" spans="1:13" x14ac:dyDescent="0.25">
      <c r="A2866" s="280">
        <v>45045</v>
      </c>
      <c r="B2866" s="102">
        <v>9</v>
      </c>
      <c r="C2866" s="208">
        <v>215.84049999999999</v>
      </c>
      <c r="D2866" s="208">
        <v>35.538499999999999</v>
      </c>
      <c r="E2866" s="208">
        <v>0.71809999999999996</v>
      </c>
      <c r="F2866" s="208">
        <v>2.9401000000000002</v>
      </c>
      <c r="G2866" s="208">
        <v>7.0579000000000001</v>
      </c>
      <c r="H2866" s="208">
        <v>37.6096</v>
      </c>
      <c r="I2866" s="208">
        <v>14.230600000000001</v>
      </c>
      <c r="J2866" s="208">
        <v>83.376599999999996</v>
      </c>
      <c r="K2866" s="208">
        <v>12.8232</v>
      </c>
      <c r="L2866" s="208">
        <v>12.363899999999999</v>
      </c>
      <c r="M2866" s="208">
        <v>9.1820000000000004</v>
      </c>
    </row>
    <row r="2867" spans="1:13" x14ac:dyDescent="0.25">
      <c r="A2867" s="280">
        <v>45045</v>
      </c>
      <c r="B2867" s="102">
        <v>10</v>
      </c>
      <c r="C2867" s="208">
        <v>221.0052</v>
      </c>
      <c r="D2867" s="208">
        <v>36.325699999999998</v>
      </c>
      <c r="E2867" s="208">
        <v>0.74139999999999995</v>
      </c>
      <c r="F2867" s="208">
        <v>2.8952</v>
      </c>
      <c r="G2867" s="208">
        <v>6.3268000000000004</v>
      </c>
      <c r="H2867" s="208">
        <v>40.389600000000002</v>
      </c>
      <c r="I2867" s="208">
        <v>14.9438</v>
      </c>
      <c r="J2867" s="208">
        <v>84.004300000000001</v>
      </c>
      <c r="K2867" s="208">
        <v>12.4186</v>
      </c>
      <c r="L2867" s="208">
        <v>13.2653</v>
      </c>
      <c r="M2867" s="208">
        <v>9.6944999999999997</v>
      </c>
    </row>
    <row r="2868" spans="1:13" x14ac:dyDescent="0.25">
      <c r="A2868" s="280">
        <v>45045</v>
      </c>
      <c r="B2868" s="102">
        <v>11</v>
      </c>
      <c r="C2868" s="208">
        <v>215.8244</v>
      </c>
      <c r="D2868" s="208">
        <v>35.4345</v>
      </c>
      <c r="E2868" s="208">
        <v>0.77690000000000003</v>
      </c>
      <c r="F2868" s="208">
        <v>2.8757999999999999</v>
      </c>
      <c r="G2868" s="208">
        <v>3.8940999999999999</v>
      </c>
      <c r="H2868" s="208">
        <v>39.784500000000001</v>
      </c>
      <c r="I2868" s="208">
        <v>15.3134</v>
      </c>
      <c r="J2868" s="208">
        <v>82.975999999999999</v>
      </c>
      <c r="K2868" s="208">
        <v>12.089</v>
      </c>
      <c r="L2868" s="208">
        <v>12.6295</v>
      </c>
      <c r="M2868" s="208">
        <v>10.050700000000001</v>
      </c>
    </row>
    <row r="2869" spans="1:13" x14ac:dyDescent="0.25">
      <c r="A2869" s="280">
        <v>45045</v>
      </c>
      <c r="B2869" s="102">
        <v>12</v>
      </c>
      <c r="C2869" s="208">
        <v>218.19810000000001</v>
      </c>
      <c r="D2869" s="208">
        <v>34.747900000000001</v>
      </c>
      <c r="E2869" s="208">
        <v>0.84309999999999996</v>
      </c>
      <c r="F2869" s="208">
        <v>2.9731999999999998</v>
      </c>
      <c r="G2869" s="208">
        <v>3.1674000000000002</v>
      </c>
      <c r="H2869" s="208">
        <v>41.852200000000003</v>
      </c>
      <c r="I2869" s="208">
        <v>15.104799999999999</v>
      </c>
      <c r="J2869" s="208">
        <v>84.23</v>
      </c>
      <c r="K2869" s="208">
        <v>12.029299999999999</v>
      </c>
      <c r="L2869" s="208">
        <v>12.5259</v>
      </c>
      <c r="M2869" s="208">
        <v>10.724299999999999</v>
      </c>
    </row>
    <row r="2870" spans="1:13" x14ac:dyDescent="0.25">
      <c r="A2870" s="280">
        <v>45045</v>
      </c>
      <c r="B2870" s="102">
        <v>13</v>
      </c>
      <c r="C2870" s="208">
        <v>220.0393</v>
      </c>
      <c r="D2870" s="208">
        <v>34.376399999999997</v>
      </c>
      <c r="E2870" s="208">
        <v>0.94140000000000001</v>
      </c>
      <c r="F2870" s="208">
        <v>3.2090999999999998</v>
      </c>
      <c r="G2870" s="208">
        <v>3.1642000000000001</v>
      </c>
      <c r="H2870" s="208">
        <v>44.351100000000002</v>
      </c>
      <c r="I2870" s="208">
        <v>14.8195</v>
      </c>
      <c r="J2870" s="208">
        <v>84.231399999999994</v>
      </c>
      <c r="K2870" s="208">
        <v>12.1645</v>
      </c>
      <c r="L2870" s="208">
        <v>11.481400000000001</v>
      </c>
      <c r="M2870" s="208">
        <v>11.3003</v>
      </c>
    </row>
    <row r="2871" spans="1:13" x14ac:dyDescent="0.25">
      <c r="A2871" s="280">
        <v>45045</v>
      </c>
      <c r="B2871" s="102">
        <v>14</v>
      </c>
      <c r="C2871" s="208">
        <v>225.48230000000001</v>
      </c>
      <c r="D2871" s="208">
        <v>33.803899999999999</v>
      </c>
      <c r="E2871" s="208">
        <v>1.0994999999999999</v>
      </c>
      <c r="F2871" s="208">
        <v>3.6223000000000001</v>
      </c>
      <c r="G2871" s="208">
        <v>3.3003999999999998</v>
      </c>
      <c r="H2871" s="208">
        <v>47.544699999999999</v>
      </c>
      <c r="I2871" s="208">
        <v>14.8786</v>
      </c>
      <c r="J2871" s="208">
        <v>84.293899999999994</v>
      </c>
      <c r="K2871" s="208">
        <v>12.123100000000001</v>
      </c>
      <c r="L2871" s="208">
        <v>12.464700000000001</v>
      </c>
      <c r="M2871" s="208">
        <v>12.3512</v>
      </c>
    </row>
    <row r="2872" spans="1:13" x14ac:dyDescent="0.25">
      <c r="A2872" s="280">
        <v>45045</v>
      </c>
      <c r="B2872" s="102">
        <v>15</v>
      </c>
      <c r="C2872" s="208">
        <v>233.22389999999999</v>
      </c>
      <c r="D2872" s="208">
        <v>33.582500000000003</v>
      </c>
      <c r="E2872" s="208">
        <v>1.2885</v>
      </c>
      <c r="F2872" s="208">
        <v>4.1205999999999996</v>
      </c>
      <c r="G2872" s="208">
        <v>3.8062999999999998</v>
      </c>
      <c r="H2872" s="208">
        <v>51.066299999999998</v>
      </c>
      <c r="I2872" s="208">
        <v>14.9079</v>
      </c>
      <c r="J2872" s="208">
        <v>85.985900000000001</v>
      </c>
      <c r="K2872" s="208">
        <v>12.005599999999999</v>
      </c>
      <c r="L2872" s="208">
        <v>13.0997</v>
      </c>
      <c r="M2872" s="208">
        <v>13.3606</v>
      </c>
    </row>
    <row r="2873" spans="1:13" x14ac:dyDescent="0.25">
      <c r="A2873" s="280">
        <v>45045</v>
      </c>
      <c r="B2873" s="102">
        <v>16</v>
      </c>
      <c r="C2873" s="208">
        <v>239.9863</v>
      </c>
      <c r="D2873" s="208">
        <v>34.052700000000002</v>
      </c>
      <c r="E2873" s="208">
        <v>1.3823000000000001</v>
      </c>
      <c r="F2873" s="208">
        <v>4.6562000000000001</v>
      </c>
      <c r="G2873" s="208">
        <v>4.4988999999999999</v>
      </c>
      <c r="H2873" s="208">
        <v>54.7057</v>
      </c>
      <c r="I2873" s="208">
        <v>14.9047</v>
      </c>
      <c r="J2873" s="208">
        <v>86.922600000000003</v>
      </c>
      <c r="K2873" s="208">
        <v>11.889099999999999</v>
      </c>
      <c r="L2873" s="208">
        <v>13.0063</v>
      </c>
      <c r="M2873" s="208">
        <v>13.9678</v>
      </c>
    </row>
    <row r="2874" spans="1:13" x14ac:dyDescent="0.25">
      <c r="A2874" s="280">
        <v>45045</v>
      </c>
      <c r="B2874" s="102">
        <v>17</v>
      </c>
      <c r="C2874" s="208">
        <v>249.1275</v>
      </c>
      <c r="D2874" s="208">
        <v>35.075699999999998</v>
      </c>
      <c r="E2874" s="208">
        <v>1.4757</v>
      </c>
      <c r="F2874" s="208">
        <v>5.0540000000000003</v>
      </c>
      <c r="G2874" s="208">
        <v>5.5407999999999999</v>
      </c>
      <c r="H2874" s="208">
        <v>58.674999999999997</v>
      </c>
      <c r="I2874" s="208">
        <v>14.935700000000001</v>
      </c>
      <c r="J2874" s="208">
        <v>88.726900000000001</v>
      </c>
      <c r="K2874" s="208">
        <v>12.285299999999999</v>
      </c>
      <c r="L2874" s="208">
        <v>13.0862</v>
      </c>
      <c r="M2874" s="208">
        <v>14.2722</v>
      </c>
    </row>
    <row r="2875" spans="1:13" x14ac:dyDescent="0.25">
      <c r="A2875" s="280">
        <v>45045</v>
      </c>
      <c r="B2875" s="102">
        <v>18</v>
      </c>
      <c r="C2875" s="208">
        <v>259.82119999999998</v>
      </c>
      <c r="D2875" s="208">
        <v>37.027500000000003</v>
      </c>
      <c r="E2875" s="208">
        <v>1.5388999999999999</v>
      </c>
      <c r="F2875" s="208">
        <v>5.4348000000000001</v>
      </c>
      <c r="G2875" s="208">
        <v>6.7733999999999996</v>
      </c>
      <c r="H2875" s="208">
        <v>61.680900000000001</v>
      </c>
      <c r="I2875" s="208">
        <v>15.3056</v>
      </c>
      <c r="J2875" s="208">
        <v>91.794499999999999</v>
      </c>
      <c r="K2875" s="208">
        <v>13.0375</v>
      </c>
      <c r="L2875" s="208">
        <v>12.980499999999999</v>
      </c>
      <c r="M2875" s="208">
        <v>14.2476</v>
      </c>
    </row>
    <row r="2876" spans="1:13" x14ac:dyDescent="0.25">
      <c r="A2876" s="280">
        <v>45045</v>
      </c>
      <c r="B2876" s="102">
        <v>19</v>
      </c>
      <c r="C2876" s="208">
        <v>265.8623</v>
      </c>
      <c r="D2876" s="208">
        <v>38.925800000000002</v>
      </c>
      <c r="E2876" s="208">
        <v>1.5296000000000001</v>
      </c>
      <c r="F2876" s="208">
        <v>5.6414999999999997</v>
      </c>
      <c r="G2876" s="208">
        <v>7.8459000000000003</v>
      </c>
      <c r="H2876" s="208">
        <v>61.046700000000001</v>
      </c>
      <c r="I2876" s="208">
        <v>15.6181</v>
      </c>
      <c r="J2876" s="208">
        <v>93.341399999999993</v>
      </c>
      <c r="K2876" s="208">
        <v>14.3544</v>
      </c>
      <c r="L2876" s="208">
        <v>13.8576</v>
      </c>
      <c r="M2876" s="208">
        <v>13.7013</v>
      </c>
    </row>
    <row r="2877" spans="1:13" x14ac:dyDescent="0.25">
      <c r="A2877" s="280">
        <v>45045</v>
      </c>
      <c r="B2877" s="102">
        <v>20</v>
      </c>
      <c r="C2877" s="208">
        <v>264.67930000000001</v>
      </c>
      <c r="D2877" s="208">
        <v>40.0655</v>
      </c>
      <c r="E2877" s="208">
        <v>1.4065000000000001</v>
      </c>
      <c r="F2877" s="208">
        <v>5.5731000000000002</v>
      </c>
      <c r="G2877" s="208">
        <v>8.6125000000000007</v>
      </c>
      <c r="H2877" s="208">
        <v>56.943199999999997</v>
      </c>
      <c r="I2877" s="208">
        <v>16.576699999999999</v>
      </c>
      <c r="J2877" s="208">
        <v>92.873000000000005</v>
      </c>
      <c r="K2877" s="208">
        <v>15.562200000000001</v>
      </c>
      <c r="L2877" s="208">
        <v>14.3849</v>
      </c>
      <c r="M2877" s="208">
        <v>12.681699999999999</v>
      </c>
    </row>
    <row r="2878" spans="1:13" x14ac:dyDescent="0.25">
      <c r="A2878" s="280">
        <v>45045</v>
      </c>
      <c r="B2878" s="102">
        <v>21</v>
      </c>
      <c r="C2878" s="208">
        <v>263.98340000000002</v>
      </c>
      <c r="D2878" s="208">
        <v>41.467100000000002</v>
      </c>
      <c r="E2878" s="208">
        <v>1.3140000000000001</v>
      </c>
      <c r="F2878" s="208">
        <v>5.2511000000000001</v>
      </c>
      <c r="G2878" s="208">
        <v>8.8556000000000008</v>
      </c>
      <c r="H2878" s="208">
        <v>53.7273</v>
      </c>
      <c r="I2878" s="208">
        <v>16.9621</v>
      </c>
      <c r="J2878" s="208">
        <v>92.993399999999994</v>
      </c>
      <c r="K2878" s="208">
        <v>15.979100000000001</v>
      </c>
      <c r="L2878" s="208">
        <v>15.620799999999999</v>
      </c>
      <c r="M2878" s="208">
        <v>11.812900000000001</v>
      </c>
    </row>
    <row r="2879" spans="1:13" x14ac:dyDescent="0.25">
      <c r="A2879" s="280">
        <v>45045</v>
      </c>
      <c r="B2879" s="102">
        <v>22</v>
      </c>
      <c r="C2879" s="208">
        <v>254.04640000000001</v>
      </c>
      <c r="D2879" s="208">
        <v>41.049100000000003</v>
      </c>
      <c r="E2879" s="208">
        <v>1.1871</v>
      </c>
      <c r="F2879" s="208">
        <v>4.7530999999999999</v>
      </c>
      <c r="G2879" s="208">
        <v>8.6249000000000002</v>
      </c>
      <c r="H2879" s="208">
        <v>49.412599999999998</v>
      </c>
      <c r="I2879" s="208">
        <v>16.335599999999999</v>
      </c>
      <c r="J2879" s="208">
        <v>90.539100000000005</v>
      </c>
      <c r="K2879" s="208">
        <v>15.323700000000001</v>
      </c>
      <c r="L2879" s="208">
        <v>15.9125</v>
      </c>
      <c r="M2879" s="208">
        <v>10.9087</v>
      </c>
    </row>
    <row r="2880" spans="1:13" x14ac:dyDescent="0.25">
      <c r="A2880" s="280">
        <v>45045</v>
      </c>
      <c r="B2880" s="102">
        <v>23</v>
      </c>
      <c r="C2880" s="208">
        <v>237.7045</v>
      </c>
      <c r="D2880" s="208">
        <v>38.445799999999998</v>
      </c>
      <c r="E2880" s="208">
        <v>1.0659000000000001</v>
      </c>
      <c r="F2880" s="208">
        <v>4.1703000000000001</v>
      </c>
      <c r="G2880" s="208">
        <v>7.7801999999999998</v>
      </c>
      <c r="H2880" s="208">
        <v>44.471200000000003</v>
      </c>
      <c r="I2880" s="208">
        <v>15.250400000000001</v>
      </c>
      <c r="J2880" s="208">
        <v>86.067599999999999</v>
      </c>
      <c r="K2880" s="208">
        <v>14.2745</v>
      </c>
      <c r="L2880" s="208">
        <v>16.359000000000002</v>
      </c>
      <c r="M2880" s="208">
        <v>9.8195999999999994</v>
      </c>
    </row>
    <row r="2881" spans="1:13" x14ac:dyDescent="0.25">
      <c r="A2881" s="280">
        <v>45045</v>
      </c>
      <c r="B2881" s="102">
        <v>24</v>
      </c>
      <c r="C2881" s="208">
        <v>222.46270000000001</v>
      </c>
      <c r="D2881" s="208">
        <v>35.785499999999999</v>
      </c>
      <c r="E2881" s="208">
        <v>0.93820000000000003</v>
      </c>
      <c r="F2881" s="208">
        <v>3.6044</v>
      </c>
      <c r="G2881" s="208">
        <v>7.1222000000000003</v>
      </c>
      <c r="H2881" s="208">
        <v>39.814500000000002</v>
      </c>
      <c r="I2881" s="208">
        <v>14.2302</v>
      </c>
      <c r="J2881" s="208">
        <v>82.076300000000003</v>
      </c>
      <c r="K2881" s="208">
        <v>13.414899999999999</v>
      </c>
      <c r="L2881" s="208">
        <v>16.493200000000002</v>
      </c>
      <c r="M2881" s="208">
        <v>8.9832999999999998</v>
      </c>
    </row>
    <row r="2882" spans="1:13" x14ac:dyDescent="0.25">
      <c r="A2882" s="280">
        <v>45046</v>
      </c>
      <c r="B2882" s="102">
        <v>1</v>
      </c>
      <c r="C2882" s="208">
        <v>210.61089999999999</v>
      </c>
      <c r="D2882" s="208">
        <v>33.6128</v>
      </c>
      <c r="E2882" s="208">
        <v>0.83199999999999996</v>
      </c>
      <c r="F2882" s="208">
        <v>3.1869999999999998</v>
      </c>
      <c r="G2882" s="208">
        <v>6.6593999999999998</v>
      </c>
      <c r="H2882" s="208">
        <v>36.034100000000002</v>
      </c>
      <c r="I2882" s="208">
        <v>13.3134</v>
      </c>
      <c r="J2882" s="208">
        <v>79.236500000000007</v>
      </c>
      <c r="K2882" s="208">
        <v>12.957100000000001</v>
      </c>
      <c r="L2882" s="208">
        <v>16.417200000000001</v>
      </c>
      <c r="M2882" s="208">
        <v>8.3613999999999997</v>
      </c>
    </row>
    <row r="2883" spans="1:13" x14ac:dyDescent="0.25">
      <c r="A2883" s="280">
        <v>45046</v>
      </c>
      <c r="B2883" s="102">
        <v>2</v>
      </c>
      <c r="C2883" s="208">
        <v>201.74639999999999</v>
      </c>
      <c r="D2883" s="208">
        <v>31.455300000000001</v>
      </c>
      <c r="E2883" s="208">
        <v>0.74239999999999995</v>
      </c>
      <c r="F2883" s="208">
        <v>2.8786</v>
      </c>
      <c r="G2883" s="208">
        <v>6.4485000000000001</v>
      </c>
      <c r="H2883" s="208">
        <v>33.826300000000003</v>
      </c>
      <c r="I2883" s="208">
        <v>12.774100000000001</v>
      </c>
      <c r="J2883" s="208">
        <v>77.034499999999994</v>
      </c>
      <c r="K2883" s="208">
        <v>12.6105</v>
      </c>
      <c r="L2883" s="208">
        <v>16.0246</v>
      </c>
      <c r="M2883" s="208">
        <v>7.9516</v>
      </c>
    </row>
    <row r="2884" spans="1:13" x14ac:dyDescent="0.25">
      <c r="A2884" s="280">
        <v>45046</v>
      </c>
      <c r="B2884" s="102">
        <v>3</v>
      </c>
      <c r="C2884" s="208">
        <v>196.29740000000001</v>
      </c>
      <c r="D2884" s="208">
        <v>30.292000000000002</v>
      </c>
      <c r="E2884" s="208">
        <v>0.70879999999999999</v>
      </c>
      <c r="F2884" s="208">
        <v>2.6762000000000001</v>
      </c>
      <c r="G2884" s="208">
        <v>6.2771999999999997</v>
      </c>
      <c r="H2884" s="208">
        <v>32.366599999999998</v>
      </c>
      <c r="I2884" s="208">
        <v>12.3225</v>
      </c>
      <c r="J2884" s="208">
        <v>75.900899999999993</v>
      </c>
      <c r="K2884" s="208">
        <v>12.201599999999999</v>
      </c>
      <c r="L2884" s="208">
        <v>15.811999999999999</v>
      </c>
      <c r="M2884" s="208">
        <v>7.7396000000000003</v>
      </c>
    </row>
    <row r="2885" spans="1:13" x14ac:dyDescent="0.25">
      <c r="A2885" s="280">
        <v>45046</v>
      </c>
      <c r="B2885" s="102">
        <v>4</v>
      </c>
      <c r="C2885" s="208">
        <v>192.77019999999999</v>
      </c>
      <c r="D2885" s="208">
        <v>29.673100000000002</v>
      </c>
      <c r="E2885" s="208">
        <v>0.67369999999999997</v>
      </c>
      <c r="F2885" s="208">
        <v>2.5464000000000002</v>
      </c>
      <c r="G2885" s="208">
        <v>6.2286000000000001</v>
      </c>
      <c r="H2885" s="208">
        <v>31.5413</v>
      </c>
      <c r="I2885" s="208">
        <v>12.0748</v>
      </c>
      <c r="J2885" s="208">
        <v>74.790499999999994</v>
      </c>
      <c r="K2885" s="208">
        <v>12.1778</v>
      </c>
      <c r="L2885" s="208">
        <v>15.424200000000001</v>
      </c>
      <c r="M2885" s="208">
        <v>7.6398000000000001</v>
      </c>
    </row>
    <row r="2886" spans="1:13" x14ac:dyDescent="0.25">
      <c r="A2886" s="280">
        <v>45046</v>
      </c>
      <c r="B2886" s="102">
        <v>5</v>
      </c>
      <c r="C2886" s="208">
        <v>193.1738</v>
      </c>
      <c r="D2886" s="208">
        <v>29.641400000000001</v>
      </c>
      <c r="E2886" s="208">
        <v>0.67269999999999996</v>
      </c>
      <c r="F2886" s="208">
        <v>2.5367999999999999</v>
      </c>
      <c r="G2886" s="208">
        <v>6.2192999999999996</v>
      </c>
      <c r="H2886" s="208">
        <v>31.488600000000002</v>
      </c>
      <c r="I2886" s="208">
        <v>12.136900000000001</v>
      </c>
      <c r="J2886" s="208">
        <v>74.369799999999998</v>
      </c>
      <c r="K2886" s="208">
        <v>12.542400000000001</v>
      </c>
      <c r="L2886" s="208">
        <v>15.8462</v>
      </c>
      <c r="M2886" s="208">
        <v>7.7196999999999996</v>
      </c>
    </row>
    <row r="2887" spans="1:13" x14ac:dyDescent="0.25">
      <c r="A2887" s="280">
        <v>45046</v>
      </c>
      <c r="B2887" s="102">
        <v>6</v>
      </c>
      <c r="C2887" s="208">
        <v>196.1353</v>
      </c>
      <c r="D2887" s="208">
        <v>29.925599999999999</v>
      </c>
      <c r="E2887" s="208">
        <v>0.65200000000000002</v>
      </c>
      <c r="F2887" s="208">
        <v>2.5657000000000001</v>
      </c>
      <c r="G2887" s="208">
        <v>6.2960000000000003</v>
      </c>
      <c r="H2887" s="208">
        <v>31.811699999999998</v>
      </c>
      <c r="I2887" s="208">
        <v>12.395</v>
      </c>
      <c r="J2887" s="208">
        <v>75.224000000000004</v>
      </c>
      <c r="K2887" s="208">
        <v>13.1648</v>
      </c>
      <c r="L2887" s="208">
        <v>16.1312</v>
      </c>
      <c r="M2887" s="208">
        <v>7.9692999999999996</v>
      </c>
    </row>
    <row r="2888" spans="1:13" x14ac:dyDescent="0.25">
      <c r="A2888" s="280">
        <v>45046</v>
      </c>
      <c r="B2888" s="102">
        <v>7</v>
      </c>
      <c r="C2888" s="208">
        <v>198.5093</v>
      </c>
      <c r="D2888" s="208">
        <v>30.929600000000001</v>
      </c>
      <c r="E2888" s="208">
        <v>0.64400000000000002</v>
      </c>
      <c r="F2888" s="208">
        <v>2.5466000000000002</v>
      </c>
      <c r="G2888" s="208">
        <v>6.5056000000000003</v>
      </c>
      <c r="H2888" s="208">
        <v>31.6968</v>
      </c>
      <c r="I2888" s="208">
        <v>12.6709</v>
      </c>
      <c r="J2888" s="208">
        <v>76.421199999999999</v>
      </c>
      <c r="K2888" s="208">
        <v>13.733700000000001</v>
      </c>
      <c r="L2888" s="208">
        <v>15.2134</v>
      </c>
      <c r="M2888" s="208">
        <v>8.1475000000000009</v>
      </c>
    </row>
    <row r="2889" spans="1:13" x14ac:dyDescent="0.25">
      <c r="A2889" s="280">
        <v>45046</v>
      </c>
      <c r="B2889" s="102">
        <v>8</v>
      </c>
      <c r="C2889" s="208">
        <v>202.5753</v>
      </c>
      <c r="D2889" s="208">
        <v>32.808300000000003</v>
      </c>
      <c r="E2889" s="208">
        <v>0.66869999999999996</v>
      </c>
      <c r="F2889" s="208">
        <v>2.5811999999999999</v>
      </c>
      <c r="G2889" s="208">
        <v>6.7403000000000004</v>
      </c>
      <c r="H2889" s="208">
        <v>32.413800000000002</v>
      </c>
      <c r="I2889" s="208">
        <v>13.1166</v>
      </c>
      <c r="J2889" s="208">
        <v>78.259399999999999</v>
      </c>
      <c r="K2889" s="208">
        <v>13.418699999999999</v>
      </c>
      <c r="L2889" s="208">
        <v>14.1145</v>
      </c>
      <c r="M2889" s="208">
        <v>8.4537999999999993</v>
      </c>
    </row>
    <row r="2890" spans="1:13" x14ac:dyDescent="0.25">
      <c r="A2890" s="280">
        <v>45046</v>
      </c>
      <c r="B2890" s="102">
        <v>9</v>
      </c>
      <c r="C2890" s="208">
        <v>208.4821</v>
      </c>
      <c r="D2890" s="208">
        <v>34.261800000000001</v>
      </c>
      <c r="E2890" s="208">
        <v>0.70950000000000002</v>
      </c>
      <c r="F2890" s="208">
        <v>2.6280999999999999</v>
      </c>
      <c r="G2890" s="208">
        <v>5.8944000000000001</v>
      </c>
      <c r="H2890" s="208">
        <v>33.878100000000003</v>
      </c>
      <c r="I2890" s="208">
        <v>13.952199999999999</v>
      </c>
      <c r="J2890" s="208">
        <v>80.250900000000001</v>
      </c>
      <c r="K2890" s="208">
        <v>13.169499999999999</v>
      </c>
      <c r="L2890" s="208">
        <v>14.8683</v>
      </c>
      <c r="M2890" s="208">
        <v>8.8693000000000008</v>
      </c>
    </row>
    <row r="2891" spans="1:13" x14ac:dyDescent="0.25">
      <c r="A2891" s="280">
        <v>45046</v>
      </c>
      <c r="B2891" s="102">
        <v>10</v>
      </c>
      <c r="C2891" s="208">
        <v>209.98410000000001</v>
      </c>
      <c r="D2891" s="208">
        <v>34.927399999999999</v>
      </c>
      <c r="E2891" s="208">
        <v>0.67869999999999997</v>
      </c>
      <c r="F2891" s="208">
        <v>2.5104000000000002</v>
      </c>
      <c r="G2891" s="208">
        <v>4.6018999999999997</v>
      </c>
      <c r="H2891" s="208">
        <v>34.559100000000001</v>
      </c>
      <c r="I2891" s="208">
        <v>14.849500000000001</v>
      </c>
      <c r="J2891" s="208">
        <v>81.161500000000004</v>
      </c>
      <c r="K2891" s="208">
        <v>12.9016</v>
      </c>
      <c r="L2891" s="208">
        <v>14.503299999999999</v>
      </c>
      <c r="M2891" s="208">
        <v>9.2906999999999993</v>
      </c>
    </row>
    <row r="2892" spans="1:13" x14ac:dyDescent="0.25">
      <c r="A2892" s="280">
        <v>45046</v>
      </c>
      <c r="B2892" s="102">
        <v>11</v>
      </c>
      <c r="C2892" s="208">
        <v>210.4136</v>
      </c>
      <c r="D2892" s="208">
        <v>35.927900000000001</v>
      </c>
      <c r="E2892" s="208">
        <v>0.69889999999999997</v>
      </c>
      <c r="F2892" s="208">
        <v>2.3603999999999998</v>
      </c>
      <c r="G2892" s="208">
        <v>3.8047</v>
      </c>
      <c r="H2892" s="208">
        <v>34.433300000000003</v>
      </c>
      <c r="I2892" s="208">
        <v>15.307700000000001</v>
      </c>
      <c r="J2892" s="208">
        <v>81.913399999999996</v>
      </c>
      <c r="K2892" s="208">
        <v>12.225099999999999</v>
      </c>
      <c r="L2892" s="208">
        <v>14.444900000000001</v>
      </c>
      <c r="M2892" s="208">
        <v>9.2972999999999999</v>
      </c>
    </row>
    <row r="2893" spans="1:13" x14ac:dyDescent="0.25">
      <c r="A2893" s="280">
        <v>45046</v>
      </c>
      <c r="B2893" s="102">
        <v>12</v>
      </c>
      <c r="C2893" s="208">
        <v>209.31960000000001</v>
      </c>
      <c r="D2893" s="208">
        <v>35.132300000000001</v>
      </c>
      <c r="E2893" s="208">
        <v>0.74570000000000003</v>
      </c>
      <c r="F2893" s="208">
        <v>2.5022000000000002</v>
      </c>
      <c r="G2893" s="208">
        <v>3.3347000000000002</v>
      </c>
      <c r="H2893" s="208">
        <v>34.677799999999998</v>
      </c>
      <c r="I2893" s="208">
        <v>15.3565</v>
      </c>
      <c r="J2893" s="208">
        <v>81.792100000000005</v>
      </c>
      <c r="K2893" s="208">
        <v>12.1027</v>
      </c>
      <c r="L2893" s="208">
        <v>14.4298</v>
      </c>
      <c r="M2893" s="208">
        <v>9.2457999999999991</v>
      </c>
    </row>
    <row r="2894" spans="1:13" x14ac:dyDescent="0.25">
      <c r="A2894" s="280">
        <v>45046</v>
      </c>
      <c r="B2894" s="102">
        <v>13</v>
      </c>
      <c r="C2894" s="208">
        <v>208.5436</v>
      </c>
      <c r="D2894" s="208">
        <v>34.897599999999997</v>
      </c>
      <c r="E2894" s="208">
        <v>0.74460000000000004</v>
      </c>
      <c r="F2894" s="208">
        <v>2.5655000000000001</v>
      </c>
      <c r="G2894" s="208">
        <v>3.1747999999999998</v>
      </c>
      <c r="H2894" s="208">
        <v>35.290900000000001</v>
      </c>
      <c r="I2894" s="208">
        <v>15.329800000000001</v>
      </c>
      <c r="J2894" s="208">
        <v>81.847999999999999</v>
      </c>
      <c r="K2894" s="208">
        <v>11.7531</v>
      </c>
      <c r="L2894" s="208">
        <v>13.478899999999999</v>
      </c>
      <c r="M2894" s="208">
        <v>9.4603999999999999</v>
      </c>
    </row>
    <row r="2895" spans="1:13" x14ac:dyDescent="0.25">
      <c r="A2895" s="280">
        <v>45046</v>
      </c>
      <c r="B2895" s="102">
        <v>14</v>
      </c>
      <c r="C2895" s="208">
        <v>209.03649999999999</v>
      </c>
      <c r="D2895" s="208">
        <v>34.664400000000001</v>
      </c>
      <c r="E2895" s="208">
        <v>0.81289999999999996</v>
      </c>
      <c r="F2895" s="208">
        <v>2.6606999999999998</v>
      </c>
      <c r="G2895" s="208">
        <v>3.0827</v>
      </c>
      <c r="H2895" s="208">
        <v>35.820599999999999</v>
      </c>
      <c r="I2895" s="208">
        <v>15.3329</v>
      </c>
      <c r="J2895" s="208">
        <v>81.696600000000004</v>
      </c>
      <c r="K2895" s="208">
        <v>11.6129</v>
      </c>
      <c r="L2895" s="208">
        <v>13.848699999999999</v>
      </c>
      <c r="M2895" s="208">
        <v>9.5040999999999993</v>
      </c>
    </row>
    <row r="2896" spans="1:13" x14ac:dyDescent="0.25">
      <c r="A2896" s="280">
        <v>45046</v>
      </c>
      <c r="B2896" s="102">
        <v>15</v>
      </c>
      <c r="C2896" s="208">
        <v>208.5018</v>
      </c>
      <c r="D2896" s="208">
        <v>34.762500000000003</v>
      </c>
      <c r="E2896" s="208">
        <v>0.9123</v>
      </c>
      <c r="F2896" s="208">
        <v>2.8650000000000002</v>
      </c>
      <c r="G2896" s="208">
        <v>3.2629000000000001</v>
      </c>
      <c r="H2896" s="208">
        <v>37.415700000000001</v>
      </c>
      <c r="I2896" s="208">
        <v>15.145200000000001</v>
      </c>
      <c r="J2896" s="208">
        <v>79.875200000000007</v>
      </c>
      <c r="K2896" s="208">
        <v>11.3216</v>
      </c>
      <c r="L2896" s="208">
        <v>13.109</v>
      </c>
      <c r="M2896" s="208">
        <v>9.8323999999999998</v>
      </c>
    </row>
    <row r="2897" spans="1:13" x14ac:dyDescent="0.25">
      <c r="A2897" s="280">
        <v>45046</v>
      </c>
      <c r="B2897" s="102">
        <v>16</v>
      </c>
      <c r="C2897" s="208">
        <v>212.43010000000001</v>
      </c>
      <c r="D2897" s="208">
        <v>34.967799999999997</v>
      </c>
      <c r="E2897" s="208">
        <v>0.99309999999999998</v>
      </c>
      <c r="F2897" s="208">
        <v>3.0341</v>
      </c>
      <c r="G2897" s="208">
        <v>3.9826999999999999</v>
      </c>
      <c r="H2897" s="208">
        <v>39.085000000000001</v>
      </c>
      <c r="I2897" s="208">
        <v>15.1335</v>
      </c>
      <c r="J2897" s="208">
        <v>80.825000000000003</v>
      </c>
      <c r="K2897" s="208">
        <v>11.9361</v>
      </c>
      <c r="L2897" s="208">
        <v>12.565899999999999</v>
      </c>
      <c r="M2897" s="208">
        <v>9.9069000000000003</v>
      </c>
    </row>
    <row r="2898" spans="1:13" x14ac:dyDescent="0.25">
      <c r="A2898" s="280">
        <v>45046</v>
      </c>
      <c r="B2898" s="102">
        <v>17</v>
      </c>
      <c r="C2898" s="208">
        <v>219.68010000000001</v>
      </c>
      <c r="D2898" s="208">
        <v>36.576999999999998</v>
      </c>
      <c r="E2898" s="208">
        <v>1.0464</v>
      </c>
      <c r="F2898" s="208">
        <v>3.2715000000000001</v>
      </c>
      <c r="G2898" s="208">
        <v>5.0483000000000002</v>
      </c>
      <c r="H2898" s="208">
        <v>41.356999999999999</v>
      </c>
      <c r="I2898" s="208">
        <v>15.603400000000001</v>
      </c>
      <c r="J2898" s="208">
        <v>82.813699999999997</v>
      </c>
      <c r="K2898" s="208">
        <v>12.2247</v>
      </c>
      <c r="L2898" s="208">
        <v>12.03</v>
      </c>
      <c r="M2898" s="208">
        <v>9.7081</v>
      </c>
    </row>
    <row r="2899" spans="1:13" x14ac:dyDescent="0.25">
      <c r="A2899" s="280">
        <v>45046</v>
      </c>
      <c r="B2899" s="102">
        <v>18</v>
      </c>
      <c r="C2899" s="208">
        <v>232.40880000000001</v>
      </c>
      <c r="D2899" s="208">
        <v>38.645400000000002</v>
      </c>
      <c r="E2899" s="208">
        <v>1.0905</v>
      </c>
      <c r="F2899" s="208">
        <v>4.0496999999999996</v>
      </c>
      <c r="G2899" s="208">
        <v>5.7945000000000002</v>
      </c>
      <c r="H2899" s="208">
        <v>43.763800000000003</v>
      </c>
      <c r="I2899" s="208">
        <v>16.158200000000001</v>
      </c>
      <c r="J2899" s="208">
        <v>87.193799999999996</v>
      </c>
      <c r="K2899" s="208">
        <v>14.001300000000001</v>
      </c>
      <c r="L2899" s="208">
        <v>11.801399999999999</v>
      </c>
      <c r="M2899" s="208">
        <v>9.9101999999999997</v>
      </c>
    </row>
    <row r="2900" spans="1:13" x14ac:dyDescent="0.25">
      <c r="A2900" s="280">
        <v>45046</v>
      </c>
      <c r="B2900" s="102">
        <v>19</v>
      </c>
      <c r="C2900" s="208">
        <v>238.40629999999999</v>
      </c>
      <c r="D2900" s="208">
        <v>40.322099999999999</v>
      </c>
      <c r="E2900" s="208">
        <v>1.0439000000000001</v>
      </c>
      <c r="F2900" s="208">
        <v>4.1943000000000001</v>
      </c>
      <c r="G2900" s="208">
        <v>6.9957000000000003</v>
      </c>
      <c r="H2900" s="208">
        <v>44.048000000000002</v>
      </c>
      <c r="I2900" s="208">
        <v>16.269300000000001</v>
      </c>
      <c r="J2900" s="208">
        <v>88.607100000000003</v>
      </c>
      <c r="K2900" s="208">
        <v>14.8629</v>
      </c>
      <c r="L2900" s="208">
        <v>11.7285</v>
      </c>
      <c r="M2900" s="208">
        <v>10.3345</v>
      </c>
    </row>
    <row r="2901" spans="1:13" x14ac:dyDescent="0.25">
      <c r="A2901" s="280">
        <v>45046</v>
      </c>
      <c r="B2901" s="102">
        <v>20</v>
      </c>
      <c r="C2901" s="208">
        <v>243.09960000000001</v>
      </c>
      <c r="D2901" s="208">
        <v>41.2928</v>
      </c>
      <c r="E2901" s="208">
        <v>1.0121</v>
      </c>
      <c r="F2901" s="208">
        <v>4.0651999999999999</v>
      </c>
      <c r="G2901" s="208">
        <v>7.9863</v>
      </c>
      <c r="H2901" s="208">
        <v>43.322800000000001</v>
      </c>
      <c r="I2901" s="208">
        <v>16.770600000000002</v>
      </c>
      <c r="J2901" s="208">
        <v>90.507400000000004</v>
      </c>
      <c r="K2901" s="208">
        <v>15.5494</v>
      </c>
      <c r="L2901" s="208">
        <v>12.0745</v>
      </c>
      <c r="M2901" s="208">
        <v>10.5185</v>
      </c>
    </row>
    <row r="2902" spans="1:13" x14ac:dyDescent="0.25">
      <c r="A2902" s="280">
        <v>45046</v>
      </c>
      <c r="B2902" s="102">
        <v>21</v>
      </c>
      <c r="C2902" s="208">
        <v>252.0454</v>
      </c>
      <c r="D2902" s="208">
        <v>43.592700000000001</v>
      </c>
      <c r="E2902" s="208">
        <v>1.0392999999999999</v>
      </c>
      <c r="F2902" s="208">
        <v>4.0499000000000001</v>
      </c>
      <c r="G2902" s="208">
        <v>8.5084999999999997</v>
      </c>
      <c r="H2902" s="208">
        <v>44.082700000000003</v>
      </c>
      <c r="I2902" s="208">
        <v>17.547799999999999</v>
      </c>
      <c r="J2902" s="208">
        <v>93.054500000000004</v>
      </c>
      <c r="K2902" s="208">
        <v>15.983499999999999</v>
      </c>
      <c r="L2902" s="208">
        <v>13.452299999999999</v>
      </c>
      <c r="M2902" s="208">
        <v>10.7342</v>
      </c>
    </row>
    <row r="2903" spans="1:13" x14ac:dyDescent="0.25">
      <c r="A2903" s="280">
        <v>45046</v>
      </c>
      <c r="B2903" s="102">
        <v>22</v>
      </c>
      <c r="C2903" s="208">
        <v>244.80770000000001</v>
      </c>
      <c r="D2903" s="208">
        <v>42.569600000000001</v>
      </c>
      <c r="E2903" s="208">
        <v>0.95569999999999999</v>
      </c>
      <c r="F2903" s="208">
        <v>3.7614000000000001</v>
      </c>
      <c r="G2903" s="208">
        <v>8.2870000000000008</v>
      </c>
      <c r="H2903" s="208">
        <v>42.381</v>
      </c>
      <c r="I2903" s="208">
        <v>16.708200000000001</v>
      </c>
      <c r="J2903" s="208">
        <v>91.2089</v>
      </c>
      <c r="K2903" s="208">
        <v>14.9781</v>
      </c>
      <c r="L2903" s="208">
        <v>13.742800000000001</v>
      </c>
      <c r="M2903" s="208">
        <v>10.215</v>
      </c>
    </row>
    <row r="2904" spans="1:13" x14ac:dyDescent="0.25">
      <c r="A2904" s="280">
        <v>45046</v>
      </c>
      <c r="B2904" s="102">
        <v>23</v>
      </c>
      <c r="C2904" s="208">
        <v>228.0539</v>
      </c>
      <c r="D2904" s="208">
        <v>39.076500000000003</v>
      </c>
      <c r="E2904" s="208">
        <v>0.8518</v>
      </c>
      <c r="F2904" s="208">
        <v>3.286</v>
      </c>
      <c r="G2904" s="208">
        <v>7.5011999999999999</v>
      </c>
      <c r="H2904" s="208">
        <v>38.5929</v>
      </c>
      <c r="I2904" s="208">
        <v>15.3619</v>
      </c>
      <c r="J2904" s="208">
        <v>87.095500000000001</v>
      </c>
      <c r="K2904" s="208">
        <v>13.6729</v>
      </c>
      <c r="L2904" s="208">
        <v>13.1516</v>
      </c>
      <c r="M2904" s="208">
        <v>9.4635999999999996</v>
      </c>
    </row>
    <row r="2905" spans="1:13" x14ac:dyDescent="0.25">
      <c r="A2905" s="280">
        <v>45046</v>
      </c>
      <c r="B2905" s="102">
        <v>24</v>
      </c>
      <c r="C2905" s="208">
        <v>212.63589999999999</v>
      </c>
      <c r="D2905" s="208">
        <v>36.007300000000001</v>
      </c>
      <c r="E2905" s="208">
        <v>0.76880000000000004</v>
      </c>
      <c r="F2905" s="208">
        <v>2.8694000000000002</v>
      </c>
      <c r="G2905" s="208">
        <v>6.9470999999999998</v>
      </c>
      <c r="H2905" s="208">
        <v>35.169499999999999</v>
      </c>
      <c r="I2905" s="208">
        <v>14.030900000000001</v>
      </c>
      <c r="J2905" s="208">
        <v>82.475899999999996</v>
      </c>
      <c r="K2905" s="208">
        <v>12.7249</v>
      </c>
      <c r="L2905" s="208">
        <v>13.0085</v>
      </c>
      <c r="M2905" s="208">
        <v>8.6335999999999995</v>
      </c>
    </row>
    <row r="2906" spans="1:13" x14ac:dyDescent="0.25">
      <c r="A2906" s="280">
        <v>45047</v>
      </c>
      <c r="B2906" s="102">
        <v>1</v>
      </c>
      <c r="C2906" s="208">
        <v>202.09030000000001</v>
      </c>
      <c r="D2906" s="208">
        <v>33.567100000000003</v>
      </c>
      <c r="E2906" s="208">
        <v>0.69320000000000004</v>
      </c>
      <c r="F2906" s="208">
        <v>2.5867</v>
      </c>
      <c r="G2906" s="208">
        <v>6.5358000000000001</v>
      </c>
      <c r="H2906" s="208">
        <v>33.230400000000003</v>
      </c>
      <c r="I2906" s="208">
        <v>13.170999999999999</v>
      </c>
      <c r="J2906" s="208">
        <v>79.081400000000002</v>
      </c>
      <c r="K2906" s="208">
        <v>12.3462</v>
      </c>
      <c r="L2906" s="208">
        <v>12.747</v>
      </c>
      <c r="M2906" s="208">
        <v>8.1315000000000008</v>
      </c>
    </row>
    <row r="2907" spans="1:13" x14ac:dyDescent="0.25">
      <c r="A2907" s="280">
        <v>45047</v>
      </c>
      <c r="B2907" s="102">
        <v>2</v>
      </c>
      <c r="C2907" s="208">
        <v>195.52359999999999</v>
      </c>
      <c r="D2907" s="208">
        <v>31.8629</v>
      </c>
      <c r="E2907" s="208">
        <v>0.64480000000000004</v>
      </c>
      <c r="F2907" s="208">
        <v>2.4056000000000002</v>
      </c>
      <c r="G2907" s="208">
        <v>6.2271999999999998</v>
      </c>
      <c r="H2907" s="208">
        <v>31.6235</v>
      </c>
      <c r="I2907" s="208">
        <v>12.6577</v>
      </c>
      <c r="J2907" s="208">
        <v>77.4024</v>
      </c>
      <c r="K2907" s="208">
        <v>12.129899999999999</v>
      </c>
      <c r="L2907" s="208">
        <v>12.6729</v>
      </c>
      <c r="M2907" s="208">
        <v>7.8967000000000001</v>
      </c>
    </row>
    <row r="2908" spans="1:13" x14ac:dyDescent="0.25">
      <c r="A2908" s="280">
        <v>45047</v>
      </c>
      <c r="B2908" s="102">
        <v>3</v>
      </c>
      <c r="C2908" s="208">
        <v>190.89240000000001</v>
      </c>
      <c r="D2908" s="208">
        <v>31.046600000000002</v>
      </c>
      <c r="E2908" s="208">
        <v>0.63160000000000005</v>
      </c>
      <c r="F2908" s="208">
        <v>2.3142</v>
      </c>
      <c r="G2908" s="208">
        <v>5.8846999999999996</v>
      </c>
      <c r="H2908" s="208">
        <v>31.179300000000001</v>
      </c>
      <c r="I2908" s="208">
        <v>12.359400000000001</v>
      </c>
      <c r="J2908" s="208">
        <v>75.932299999999998</v>
      </c>
      <c r="K2908" s="208">
        <v>12.2888</v>
      </c>
      <c r="L2908" s="208">
        <v>11.4544</v>
      </c>
      <c r="M2908" s="208">
        <v>7.8010999999999999</v>
      </c>
    </row>
    <row r="2909" spans="1:13" x14ac:dyDescent="0.25">
      <c r="A2909" s="280">
        <v>45047</v>
      </c>
      <c r="B2909" s="102">
        <v>4</v>
      </c>
      <c r="C2909" s="208">
        <v>188.98779999999999</v>
      </c>
      <c r="D2909" s="208">
        <v>30.587299999999999</v>
      </c>
      <c r="E2909" s="208">
        <v>0.61680000000000001</v>
      </c>
      <c r="F2909" s="208">
        <v>2.2915999999999999</v>
      </c>
      <c r="G2909" s="208">
        <v>5.8586999999999998</v>
      </c>
      <c r="H2909" s="208">
        <v>31.9255</v>
      </c>
      <c r="I2909" s="208">
        <v>12.3399</v>
      </c>
      <c r="J2909" s="208">
        <v>75.897400000000005</v>
      </c>
      <c r="K2909" s="208">
        <v>12.3163</v>
      </c>
      <c r="L2909" s="208">
        <v>9.3902000000000001</v>
      </c>
      <c r="M2909" s="208">
        <v>7.7641</v>
      </c>
    </row>
    <row r="2910" spans="1:13" x14ac:dyDescent="0.25">
      <c r="A2910" s="280">
        <v>45047</v>
      </c>
      <c r="B2910" s="102">
        <v>5</v>
      </c>
      <c r="C2910" s="208">
        <v>193.07579999999999</v>
      </c>
      <c r="D2910" s="208">
        <v>31.207000000000001</v>
      </c>
      <c r="E2910" s="208">
        <v>0.63590000000000002</v>
      </c>
      <c r="F2910" s="208">
        <v>2.3978999999999999</v>
      </c>
      <c r="G2910" s="208">
        <v>6.0103999999999997</v>
      </c>
      <c r="H2910" s="208">
        <v>34.357399999999998</v>
      </c>
      <c r="I2910" s="208">
        <v>12.7325</v>
      </c>
      <c r="J2910" s="208">
        <v>75.439700000000002</v>
      </c>
      <c r="K2910" s="208">
        <v>12.866099999999999</v>
      </c>
      <c r="L2910" s="208">
        <v>9.3779000000000003</v>
      </c>
      <c r="M2910" s="208">
        <v>8.0510000000000002</v>
      </c>
    </row>
    <row r="2911" spans="1:13" x14ac:dyDescent="0.25">
      <c r="A2911" s="280">
        <v>45047</v>
      </c>
      <c r="B2911" s="102">
        <v>6</v>
      </c>
      <c r="C2911" s="208">
        <v>208.5394</v>
      </c>
      <c r="D2911" s="208">
        <v>32.945799999999998</v>
      </c>
      <c r="E2911" s="208">
        <v>0.79100000000000004</v>
      </c>
      <c r="F2911" s="208">
        <v>2.6438999999999999</v>
      </c>
      <c r="G2911" s="208">
        <v>6.5071000000000003</v>
      </c>
      <c r="H2911" s="208">
        <v>38.397100000000002</v>
      </c>
      <c r="I2911" s="208">
        <v>13.5985</v>
      </c>
      <c r="J2911" s="208">
        <v>81.061099999999996</v>
      </c>
      <c r="K2911" s="208">
        <v>14.0143</v>
      </c>
      <c r="L2911" s="208">
        <v>9.56</v>
      </c>
      <c r="M2911" s="208">
        <v>9.0206</v>
      </c>
    </row>
    <row r="2912" spans="1:13" x14ac:dyDescent="0.25">
      <c r="A2912" s="280">
        <v>45047</v>
      </c>
      <c r="B2912" s="102">
        <v>7</v>
      </c>
      <c r="C2912" s="208">
        <v>227.5975</v>
      </c>
      <c r="D2912" s="208">
        <v>36.563499999999998</v>
      </c>
      <c r="E2912" s="208">
        <v>2.0106999999999999</v>
      </c>
      <c r="F2912" s="208">
        <v>2.9493</v>
      </c>
      <c r="G2912" s="208">
        <v>7.2945000000000002</v>
      </c>
      <c r="H2912" s="208">
        <v>41.832500000000003</v>
      </c>
      <c r="I2912" s="208">
        <v>14.4269</v>
      </c>
      <c r="J2912" s="208">
        <v>87.845600000000005</v>
      </c>
      <c r="K2912" s="208">
        <v>15.7469</v>
      </c>
      <c r="L2912" s="208">
        <v>8.9878</v>
      </c>
      <c r="M2912" s="208">
        <v>9.9398</v>
      </c>
    </row>
    <row r="2913" spans="1:13" x14ac:dyDescent="0.25">
      <c r="A2913" s="280">
        <v>45047</v>
      </c>
      <c r="B2913" s="102">
        <v>8</v>
      </c>
      <c r="C2913" s="208">
        <v>248.60919999999999</v>
      </c>
      <c r="D2913" s="208">
        <v>41.804299999999998</v>
      </c>
      <c r="E2913" s="208">
        <v>2.2406999999999999</v>
      </c>
      <c r="F2913" s="208">
        <v>3.1187</v>
      </c>
      <c r="G2913" s="208">
        <v>8.2188999999999997</v>
      </c>
      <c r="H2913" s="208">
        <v>46.140300000000003</v>
      </c>
      <c r="I2913" s="208">
        <v>15.093299999999999</v>
      </c>
      <c r="J2913" s="208">
        <v>96.582800000000006</v>
      </c>
      <c r="K2913" s="208">
        <v>15.857200000000001</v>
      </c>
      <c r="L2913" s="208">
        <v>8.4549000000000003</v>
      </c>
      <c r="M2913" s="208">
        <v>11.098100000000001</v>
      </c>
    </row>
    <row r="2914" spans="1:13" x14ac:dyDescent="0.25">
      <c r="A2914" s="280">
        <v>45047</v>
      </c>
      <c r="B2914" s="102">
        <v>9</v>
      </c>
      <c r="C2914" s="208">
        <v>259.75709999999998</v>
      </c>
      <c r="D2914" s="208">
        <v>44.010599999999997</v>
      </c>
      <c r="E2914" s="208">
        <v>2.2498999999999998</v>
      </c>
      <c r="F2914" s="208">
        <v>3.3174999999999999</v>
      </c>
      <c r="G2914" s="208">
        <v>8.4327000000000005</v>
      </c>
      <c r="H2914" s="208">
        <v>48.583199999999998</v>
      </c>
      <c r="I2914" s="208">
        <v>15.5441</v>
      </c>
      <c r="J2914" s="208">
        <v>102.4191</v>
      </c>
      <c r="K2914" s="208">
        <v>14.945</v>
      </c>
      <c r="L2914" s="208">
        <v>8.6387999999999998</v>
      </c>
      <c r="M2914" s="208">
        <v>11.616199999999999</v>
      </c>
    </row>
    <row r="2915" spans="1:13" x14ac:dyDescent="0.25">
      <c r="A2915" s="280">
        <v>45047</v>
      </c>
      <c r="B2915" s="102">
        <v>10</v>
      </c>
      <c r="C2915" s="208">
        <v>268.51990000000001</v>
      </c>
      <c r="D2915" s="208">
        <v>45.910600000000002</v>
      </c>
      <c r="E2915" s="208">
        <v>2.3241000000000001</v>
      </c>
      <c r="F2915" s="208">
        <v>3.2970999999999999</v>
      </c>
      <c r="G2915" s="208">
        <v>8.2772000000000006</v>
      </c>
      <c r="H2915" s="208">
        <v>49.236400000000003</v>
      </c>
      <c r="I2915" s="208">
        <v>16.064499999999999</v>
      </c>
      <c r="J2915" s="208">
        <v>106.5108</v>
      </c>
      <c r="K2915" s="208">
        <v>15.6784</v>
      </c>
      <c r="L2915" s="208">
        <v>8.8914000000000009</v>
      </c>
      <c r="M2915" s="208">
        <v>12.3294</v>
      </c>
    </row>
    <row r="2916" spans="1:13" x14ac:dyDescent="0.25">
      <c r="A2916" s="280">
        <v>45047</v>
      </c>
      <c r="B2916" s="102">
        <v>11</v>
      </c>
      <c r="C2916" s="208">
        <v>271.70699999999999</v>
      </c>
      <c r="D2916" s="208">
        <v>46.595799999999997</v>
      </c>
      <c r="E2916" s="208">
        <v>2.3679999999999999</v>
      </c>
      <c r="F2916" s="208">
        <v>3.3267000000000002</v>
      </c>
      <c r="G2916" s="208">
        <v>9.0097000000000005</v>
      </c>
      <c r="H2916" s="208">
        <v>48.193600000000004</v>
      </c>
      <c r="I2916" s="208">
        <v>16.307400000000001</v>
      </c>
      <c r="J2916" s="208">
        <v>107.6378</v>
      </c>
      <c r="K2916" s="208">
        <v>16.150400000000001</v>
      </c>
      <c r="L2916" s="208">
        <v>9.5708000000000002</v>
      </c>
      <c r="M2916" s="208">
        <v>12.546799999999999</v>
      </c>
    </row>
    <row r="2917" spans="1:13" x14ac:dyDescent="0.25">
      <c r="A2917" s="280">
        <v>45047</v>
      </c>
      <c r="B2917" s="102">
        <v>12</v>
      </c>
      <c r="C2917" s="208">
        <v>269.64019999999999</v>
      </c>
      <c r="D2917" s="208">
        <v>45.608899999999998</v>
      </c>
      <c r="E2917" s="208">
        <v>2.3365999999999998</v>
      </c>
      <c r="F2917" s="208">
        <v>3.1661999999999999</v>
      </c>
      <c r="G2917" s="208">
        <v>8.7289999999999992</v>
      </c>
      <c r="H2917" s="208">
        <v>49.168199999999999</v>
      </c>
      <c r="I2917" s="208">
        <v>16.213000000000001</v>
      </c>
      <c r="J2917" s="208">
        <v>107.7953</v>
      </c>
      <c r="K2917" s="208">
        <v>14.983000000000001</v>
      </c>
      <c r="L2917" s="208">
        <v>9.1431000000000004</v>
      </c>
      <c r="M2917" s="208">
        <v>12.4969</v>
      </c>
    </row>
    <row r="2918" spans="1:13" x14ac:dyDescent="0.25">
      <c r="A2918" s="280">
        <v>45047</v>
      </c>
      <c r="B2918" s="102">
        <v>13</v>
      </c>
      <c r="C2918" s="208">
        <v>263.03890000000001</v>
      </c>
      <c r="D2918" s="208">
        <v>45.443800000000003</v>
      </c>
      <c r="E2918" s="208">
        <v>2.3144999999999998</v>
      </c>
      <c r="F2918" s="208">
        <v>2.8323999999999998</v>
      </c>
      <c r="G2918" s="208">
        <v>8.1431000000000004</v>
      </c>
      <c r="H2918" s="208">
        <v>48.854300000000002</v>
      </c>
      <c r="I2918" s="208">
        <v>15.8186</v>
      </c>
      <c r="J2918" s="208">
        <v>104.4943</v>
      </c>
      <c r="K2918" s="208">
        <v>13.849399999999999</v>
      </c>
      <c r="L2918" s="208">
        <v>9.0366999999999997</v>
      </c>
      <c r="M2918" s="208">
        <v>12.251799999999999</v>
      </c>
    </row>
    <row r="2919" spans="1:13" x14ac:dyDescent="0.25">
      <c r="A2919" s="280">
        <v>45047</v>
      </c>
      <c r="B2919" s="102">
        <v>14</v>
      </c>
      <c r="C2919" s="208">
        <v>258.62599999999998</v>
      </c>
      <c r="D2919" s="208">
        <v>44.706000000000003</v>
      </c>
      <c r="E2919" s="208">
        <v>2.3025000000000002</v>
      </c>
      <c r="F2919" s="208">
        <v>3.0512000000000001</v>
      </c>
      <c r="G2919" s="208">
        <v>8.2240000000000002</v>
      </c>
      <c r="H2919" s="208">
        <v>46.349800000000002</v>
      </c>
      <c r="I2919" s="208">
        <v>15.77</v>
      </c>
      <c r="J2919" s="208">
        <v>103.9682</v>
      </c>
      <c r="K2919" s="208">
        <v>13.341900000000001</v>
      </c>
      <c r="L2919" s="208">
        <v>8.9875000000000007</v>
      </c>
      <c r="M2919" s="208">
        <v>11.924899999999999</v>
      </c>
    </row>
    <row r="2920" spans="1:13" x14ac:dyDescent="0.25">
      <c r="A2920" s="280">
        <v>45047</v>
      </c>
      <c r="B2920" s="102">
        <v>15</v>
      </c>
      <c r="C2920" s="208">
        <v>255.06710000000001</v>
      </c>
      <c r="D2920" s="208">
        <v>42.836199999999998</v>
      </c>
      <c r="E2920" s="208">
        <v>2.2389000000000001</v>
      </c>
      <c r="F2920" s="208">
        <v>2.9744000000000002</v>
      </c>
      <c r="G2920" s="208">
        <v>8.9381000000000004</v>
      </c>
      <c r="H2920" s="208">
        <v>45.467799999999997</v>
      </c>
      <c r="I2920" s="208">
        <v>15.543699999999999</v>
      </c>
      <c r="J2920" s="208">
        <v>103.7458</v>
      </c>
      <c r="K2920" s="208">
        <v>12.7027</v>
      </c>
      <c r="L2920" s="208">
        <v>8.6365999999999996</v>
      </c>
      <c r="M2920" s="208">
        <v>11.982900000000001</v>
      </c>
    </row>
    <row r="2921" spans="1:13" x14ac:dyDescent="0.25">
      <c r="A2921" s="280">
        <v>45047</v>
      </c>
      <c r="B2921" s="102">
        <v>16</v>
      </c>
      <c r="C2921" s="208">
        <v>255.71469999999999</v>
      </c>
      <c r="D2921" s="208">
        <v>41.648699999999998</v>
      </c>
      <c r="E2921" s="208">
        <v>2.0952000000000002</v>
      </c>
      <c r="F2921" s="208">
        <v>3.0745</v>
      </c>
      <c r="G2921" s="208">
        <v>9.1658000000000008</v>
      </c>
      <c r="H2921" s="208">
        <v>48.215200000000003</v>
      </c>
      <c r="I2921" s="208">
        <v>15.816700000000001</v>
      </c>
      <c r="J2921" s="208">
        <v>102.3933</v>
      </c>
      <c r="K2921" s="208">
        <v>12.3283</v>
      </c>
      <c r="L2921" s="208">
        <v>8.7218</v>
      </c>
      <c r="M2921" s="208">
        <v>12.2552</v>
      </c>
    </row>
    <row r="2922" spans="1:13" x14ac:dyDescent="0.25">
      <c r="A2922" s="280">
        <v>45047</v>
      </c>
      <c r="B2922" s="102">
        <v>17</v>
      </c>
      <c r="C2922" s="208">
        <v>255.91540000000001</v>
      </c>
      <c r="D2922" s="208">
        <v>43.441200000000002</v>
      </c>
      <c r="E2922" s="208">
        <v>0.92</v>
      </c>
      <c r="F2922" s="208">
        <v>3.1776</v>
      </c>
      <c r="G2922" s="208">
        <v>9.1114999999999995</v>
      </c>
      <c r="H2922" s="208">
        <v>47.0351</v>
      </c>
      <c r="I2922" s="208">
        <v>16.0581</v>
      </c>
      <c r="J2922" s="208">
        <v>102.642</v>
      </c>
      <c r="K2922" s="208">
        <v>12.358700000000001</v>
      </c>
      <c r="L2922" s="208">
        <v>8.8838000000000008</v>
      </c>
      <c r="M2922" s="208">
        <v>12.2874</v>
      </c>
    </row>
    <row r="2923" spans="1:13" x14ac:dyDescent="0.25">
      <c r="A2923" s="280">
        <v>45047</v>
      </c>
      <c r="B2923" s="102">
        <v>18</v>
      </c>
      <c r="C2923" s="208">
        <v>260.1191</v>
      </c>
      <c r="D2923" s="208">
        <v>46.155200000000001</v>
      </c>
      <c r="E2923" s="208">
        <v>0.83850000000000002</v>
      </c>
      <c r="F2923" s="208">
        <v>2.9948000000000001</v>
      </c>
      <c r="G2923" s="208">
        <v>9.0443999999999996</v>
      </c>
      <c r="H2923" s="208">
        <v>47.603400000000001</v>
      </c>
      <c r="I2923" s="208">
        <v>16.294899999999998</v>
      </c>
      <c r="J2923" s="208">
        <v>102.4984</v>
      </c>
      <c r="K2923" s="208">
        <v>12.9696</v>
      </c>
      <c r="L2923" s="208">
        <v>9.3277999999999999</v>
      </c>
      <c r="M2923" s="208">
        <v>12.392099999999999</v>
      </c>
    </row>
    <row r="2924" spans="1:13" x14ac:dyDescent="0.25">
      <c r="A2924" s="280">
        <v>45047</v>
      </c>
      <c r="B2924" s="102">
        <v>19</v>
      </c>
      <c r="C2924" s="208">
        <v>265.1465</v>
      </c>
      <c r="D2924" s="208">
        <v>47.447800000000001</v>
      </c>
      <c r="E2924" s="208">
        <v>0.83360000000000001</v>
      </c>
      <c r="F2924" s="208">
        <v>3.0104000000000002</v>
      </c>
      <c r="G2924" s="208">
        <v>9.4853000000000005</v>
      </c>
      <c r="H2924" s="208">
        <v>48.4861</v>
      </c>
      <c r="I2924" s="208">
        <v>16.3535</v>
      </c>
      <c r="J2924" s="208">
        <v>102.0723</v>
      </c>
      <c r="K2924" s="208">
        <v>14.2394</v>
      </c>
      <c r="L2924" s="208">
        <v>10.7468</v>
      </c>
      <c r="M2924" s="208">
        <v>12.471299999999999</v>
      </c>
    </row>
    <row r="2925" spans="1:13" x14ac:dyDescent="0.25">
      <c r="A2925" s="280">
        <v>45047</v>
      </c>
      <c r="B2925" s="102">
        <v>20</v>
      </c>
      <c r="C2925" s="208">
        <v>267.10649999999998</v>
      </c>
      <c r="D2925" s="208">
        <v>47.521999999999998</v>
      </c>
      <c r="E2925" s="208">
        <v>0.86129999999999995</v>
      </c>
      <c r="F2925" s="208">
        <v>3.2844000000000002</v>
      </c>
      <c r="G2925" s="208">
        <v>9.4783000000000008</v>
      </c>
      <c r="H2925" s="208">
        <v>48.691899999999997</v>
      </c>
      <c r="I2925" s="208">
        <v>17.162099999999999</v>
      </c>
      <c r="J2925" s="208">
        <v>100.8325</v>
      </c>
      <c r="K2925" s="208">
        <v>15.664400000000001</v>
      </c>
      <c r="L2925" s="208">
        <v>11.129300000000001</v>
      </c>
      <c r="M2925" s="208">
        <v>12.4803</v>
      </c>
    </row>
    <row r="2926" spans="1:13" x14ac:dyDescent="0.25">
      <c r="A2926" s="280">
        <v>45047</v>
      </c>
      <c r="B2926" s="102">
        <v>21</v>
      </c>
      <c r="C2926" s="208">
        <v>270.02019999999999</v>
      </c>
      <c r="D2926" s="208">
        <v>48.086500000000001</v>
      </c>
      <c r="E2926" s="208">
        <v>0.87819999999999998</v>
      </c>
      <c r="F2926" s="208">
        <v>3.4676999999999998</v>
      </c>
      <c r="G2926" s="208">
        <v>9.3482000000000003</v>
      </c>
      <c r="H2926" s="208">
        <v>49.169199999999996</v>
      </c>
      <c r="I2926" s="208">
        <v>18.013400000000001</v>
      </c>
      <c r="J2926" s="208">
        <v>100.2741</v>
      </c>
      <c r="K2926" s="208">
        <v>16.493500000000001</v>
      </c>
      <c r="L2926" s="208">
        <v>11.81</v>
      </c>
      <c r="M2926" s="208">
        <v>12.4794</v>
      </c>
    </row>
    <row r="2927" spans="1:13" x14ac:dyDescent="0.25">
      <c r="A2927" s="280">
        <v>45047</v>
      </c>
      <c r="B2927" s="102">
        <v>22</v>
      </c>
      <c r="C2927" s="208">
        <v>259.38929999999999</v>
      </c>
      <c r="D2927" s="208">
        <v>46.478900000000003</v>
      </c>
      <c r="E2927" s="208">
        <v>0.85389999999999999</v>
      </c>
      <c r="F2927" s="208">
        <v>3.3008999999999999</v>
      </c>
      <c r="G2927" s="208">
        <v>8.6143999999999998</v>
      </c>
      <c r="H2927" s="208">
        <v>47.027500000000003</v>
      </c>
      <c r="I2927" s="208">
        <v>17.036899999999999</v>
      </c>
      <c r="J2927" s="208">
        <v>97.173400000000001</v>
      </c>
      <c r="K2927" s="208">
        <v>15.609</v>
      </c>
      <c r="L2927" s="208">
        <v>11.8963</v>
      </c>
      <c r="M2927" s="208">
        <v>11.398099999999999</v>
      </c>
    </row>
    <row r="2928" spans="1:13" x14ac:dyDescent="0.25">
      <c r="A2928" s="280">
        <v>45047</v>
      </c>
      <c r="B2928" s="102">
        <v>23</v>
      </c>
      <c r="C2928" s="208">
        <v>240.54759999999999</v>
      </c>
      <c r="D2928" s="208">
        <v>42.103400000000001</v>
      </c>
      <c r="E2928" s="208">
        <v>0.78090000000000004</v>
      </c>
      <c r="F2928" s="208">
        <v>2.9780000000000002</v>
      </c>
      <c r="G2928" s="208">
        <v>7.6687000000000003</v>
      </c>
      <c r="H2928" s="208">
        <v>43.093800000000002</v>
      </c>
      <c r="I2928" s="208">
        <v>15.4811</v>
      </c>
      <c r="J2928" s="208">
        <v>91.623800000000003</v>
      </c>
      <c r="K2928" s="208">
        <v>14.5128</v>
      </c>
      <c r="L2928" s="208">
        <v>11.908899999999999</v>
      </c>
      <c r="M2928" s="208">
        <v>10.3962</v>
      </c>
    </row>
    <row r="2929" spans="1:13" x14ac:dyDescent="0.25">
      <c r="A2929" s="280">
        <v>45047</v>
      </c>
      <c r="B2929" s="102">
        <v>24</v>
      </c>
      <c r="C2929" s="208">
        <v>224.21039999999999</v>
      </c>
      <c r="D2929" s="208">
        <v>38.192999999999998</v>
      </c>
      <c r="E2929" s="208">
        <v>0.70079999999999998</v>
      </c>
      <c r="F2929" s="208">
        <v>2.6581999999999999</v>
      </c>
      <c r="G2929" s="208">
        <v>7.1181999999999999</v>
      </c>
      <c r="H2929" s="208">
        <v>39.244700000000002</v>
      </c>
      <c r="I2929" s="208">
        <v>14.1983</v>
      </c>
      <c r="J2929" s="208">
        <v>86.833299999999994</v>
      </c>
      <c r="K2929" s="208">
        <v>13.6218</v>
      </c>
      <c r="L2929" s="208">
        <v>12.0844</v>
      </c>
      <c r="M2929" s="208">
        <v>9.5577000000000005</v>
      </c>
    </row>
    <row r="2930" spans="1:13" x14ac:dyDescent="0.25">
      <c r="A2930" s="280">
        <v>45048</v>
      </c>
      <c r="B2930" s="102">
        <v>1</v>
      </c>
      <c r="C2930" s="208">
        <v>212.82480000000001</v>
      </c>
      <c r="D2930" s="208">
        <v>35.497999999999998</v>
      </c>
      <c r="E2930" s="208">
        <v>0.65880000000000005</v>
      </c>
      <c r="F2930" s="208">
        <v>2.4979</v>
      </c>
      <c r="G2930" s="208">
        <v>6.6402000000000001</v>
      </c>
      <c r="H2930" s="208">
        <v>36.718299999999999</v>
      </c>
      <c r="I2930" s="208">
        <v>13.164</v>
      </c>
      <c r="J2930" s="208">
        <v>83.441999999999993</v>
      </c>
      <c r="K2930" s="208">
        <v>13.3165</v>
      </c>
      <c r="L2930" s="208">
        <v>11.9519</v>
      </c>
      <c r="M2930" s="208">
        <v>8.9372000000000007</v>
      </c>
    </row>
    <row r="2931" spans="1:13" x14ac:dyDescent="0.25">
      <c r="A2931" s="280">
        <v>45048</v>
      </c>
      <c r="B2931" s="102">
        <v>2</v>
      </c>
      <c r="C2931" s="208">
        <v>205.45079999999999</v>
      </c>
      <c r="D2931" s="208">
        <v>33.531300000000002</v>
      </c>
      <c r="E2931" s="208">
        <v>0.62849999999999995</v>
      </c>
      <c r="F2931" s="208">
        <v>2.3656999999999999</v>
      </c>
      <c r="G2931" s="208">
        <v>6.4279999999999999</v>
      </c>
      <c r="H2931" s="208">
        <v>35.4861</v>
      </c>
      <c r="I2931" s="208">
        <v>12.714499999999999</v>
      </c>
      <c r="J2931" s="208">
        <v>80.838899999999995</v>
      </c>
      <c r="K2931" s="208">
        <v>13.1921</v>
      </c>
      <c r="L2931" s="208">
        <v>11.5299</v>
      </c>
      <c r="M2931" s="208">
        <v>8.7357999999999993</v>
      </c>
    </row>
    <row r="2932" spans="1:13" x14ac:dyDescent="0.25">
      <c r="A2932" s="280">
        <v>45048</v>
      </c>
      <c r="B2932" s="102">
        <v>3</v>
      </c>
      <c r="C2932" s="208">
        <v>200.5677</v>
      </c>
      <c r="D2932" s="208">
        <v>32.5792</v>
      </c>
      <c r="E2932" s="208">
        <v>0.61839999999999995</v>
      </c>
      <c r="F2932" s="208">
        <v>2.2993000000000001</v>
      </c>
      <c r="G2932" s="208">
        <v>6.3564999999999996</v>
      </c>
      <c r="H2932" s="208">
        <v>35.247799999999998</v>
      </c>
      <c r="I2932" s="208">
        <v>12.4091</v>
      </c>
      <c r="J2932" s="208">
        <v>78.912899999999993</v>
      </c>
      <c r="K2932" s="208">
        <v>13.2372</v>
      </c>
      <c r="L2932" s="208">
        <v>10.3345</v>
      </c>
      <c r="M2932" s="208">
        <v>8.5728000000000009</v>
      </c>
    </row>
    <row r="2933" spans="1:13" x14ac:dyDescent="0.25">
      <c r="A2933" s="280">
        <v>45048</v>
      </c>
      <c r="B2933" s="102">
        <v>4</v>
      </c>
      <c r="C2933" s="208">
        <v>199.3235</v>
      </c>
      <c r="D2933" s="208">
        <v>32.083799999999997</v>
      </c>
      <c r="E2933" s="208">
        <v>0.61580000000000001</v>
      </c>
      <c r="F2933" s="208">
        <v>2.2913999999999999</v>
      </c>
      <c r="G2933" s="208">
        <v>6.3613999999999997</v>
      </c>
      <c r="H2933" s="208">
        <v>35.531300000000002</v>
      </c>
      <c r="I2933" s="208">
        <v>12.336499999999999</v>
      </c>
      <c r="J2933" s="208">
        <v>78.704899999999995</v>
      </c>
      <c r="K2933" s="208">
        <v>13.3324</v>
      </c>
      <c r="L2933" s="208">
        <v>9.5121000000000002</v>
      </c>
      <c r="M2933" s="208">
        <v>8.5539000000000005</v>
      </c>
    </row>
    <row r="2934" spans="1:13" x14ac:dyDescent="0.25">
      <c r="A2934" s="280">
        <v>45048</v>
      </c>
      <c r="B2934" s="102">
        <v>5</v>
      </c>
      <c r="C2934" s="208">
        <v>205.7079</v>
      </c>
      <c r="D2934" s="208">
        <v>32.667499999999997</v>
      </c>
      <c r="E2934" s="208">
        <v>0.61609999999999998</v>
      </c>
      <c r="F2934" s="208">
        <v>2.4081999999999999</v>
      </c>
      <c r="G2934" s="208">
        <v>6.5411999999999999</v>
      </c>
      <c r="H2934" s="208">
        <v>37.628399999999999</v>
      </c>
      <c r="I2934" s="208">
        <v>12.743499999999999</v>
      </c>
      <c r="J2934" s="208">
        <v>79.764799999999994</v>
      </c>
      <c r="K2934" s="208">
        <v>14.0632</v>
      </c>
      <c r="L2934" s="208">
        <v>10.3689</v>
      </c>
      <c r="M2934" s="208">
        <v>8.9061000000000003</v>
      </c>
    </row>
    <row r="2935" spans="1:13" x14ac:dyDescent="0.25">
      <c r="A2935" s="280">
        <v>45048</v>
      </c>
      <c r="B2935" s="102">
        <v>6</v>
      </c>
      <c r="C2935" s="208">
        <v>219.26150000000001</v>
      </c>
      <c r="D2935" s="208">
        <v>34.736699999999999</v>
      </c>
      <c r="E2935" s="208">
        <v>0.81669999999999998</v>
      </c>
      <c r="F2935" s="208">
        <v>2.6800999999999999</v>
      </c>
      <c r="G2935" s="208">
        <v>7.1841999999999997</v>
      </c>
      <c r="H2935" s="208">
        <v>41.1282</v>
      </c>
      <c r="I2935" s="208">
        <v>13.5923</v>
      </c>
      <c r="J2935" s="208">
        <v>83.598699999999994</v>
      </c>
      <c r="K2935" s="208">
        <v>15.2438</v>
      </c>
      <c r="L2935" s="208">
        <v>10.686500000000001</v>
      </c>
      <c r="M2935" s="208">
        <v>9.5943000000000005</v>
      </c>
    </row>
    <row r="2936" spans="1:13" x14ac:dyDescent="0.25">
      <c r="A2936" s="280">
        <v>45048</v>
      </c>
      <c r="B2936" s="102">
        <v>7</v>
      </c>
      <c r="C2936" s="208">
        <v>239.749</v>
      </c>
      <c r="D2936" s="208">
        <v>39.091200000000001</v>
      </c>
      <c r="E2936" s="208">
        <v>2.0424000000000002</v>
      </c>
      <c r="F2936" s="208">
        <v>2.9649999999999999</v>
      </c>
      <c r="G2936" s="208">
        <v>7.9480000000000004</v>
      </c>
      <c r="H2936" s="208">
        <v>45.238999999999997</v>
      </c>
      <c r="I2936" s="208">
        <v>14.5326</v>
      </c>
      <c r="J2936" s="208">
        <v>90.553899999999999</v>
      </c>
      <c r="K2936" s="208">
        <v>17.022500000000001</v>
      </c>
      <c r="L2936" s="208">
        <v>9.7629999999999999</v>
      </c>
      <c r="M2936" s="208">
        <v>10.5914</v>
      </c>
    </row>
    <row r="2937" spans="1:13" x14ac:dyDescent="0.25">
      <c r="A2937" s="280">
        <v>45048</v>
      </c>
      <c r="B2937" s="102">
        <v>8</v>
      </c>
      <c r="C2937" s="208">
        <v>258.8673</v>
      </c>
      <c r="D2937" s="208">
        <v>43.505800000000001</v>
      </c>
      <c r="E2937" s="208">
        <v>2.8374000000000001</v>
      </c>
      <c r="F2937" s="208">
        <v>3.1036000000000001</v>
      </c>
      <c r="G2937" s="208">
        <v>8.5465</v>
      </c>
      <c r="H2937" s="208">
        <v>47.913699999999999</v>
      </c>
      <c r="I2937" s="208">
        <v>15.2102</v>
      </c>
      <c r="J2937" s="208">
        <v>98.908500000000004</v>
      </c>
      <c r="K2937" s="208">
        <v>17.654199999999999</v>
      </c>
      <c r="L2937" s="208">
        <v>9.6095000000000006</v>
      </c>
      <c r="M2937" s="208">
        <v>11.5779</v>
      </c>
    </row>
    <row r="2938" spans="1:13" x14ac:dyDescent="0.25">
      <c r="A2938" s="280">
        <v>45048</v>
      </c>
      <c r="B2938" s="102">
        <v>9</v>
      </c>
      <c r="C2938" s="208">
        <v>263.9357</v>
      </c>
      <c r="D2938" s="208">
        <v>44.344200000000001</v>
      </c>
      <c r="E2938" s="208">
        <v>2.3351000000000002</v>
      </c>
      <c r="F2938" s="208">
        <v>3.1273</v>
      </c>
      <c r="G2938" s="208">
        <v>8.7154000000000007</v>
      </c>
      <c r="H2938" s="208">
        <v>48.617800000000003</v>
      </c>
      <c r="I2938" s="208">
        <v>15.9574</v>
      </c>
      <c r="J2938" s="208">
        <v>102.33459999999999</v>
      </c>
      <c r="K2938" s="208">
        <v>16.669</v>
      </c>
      <c r="L2938" s="208">
        <v>9.8310999999999993</v>
      </c>
      <c r="M2938" s="208">
        <v>12.0038</v>
      </c>
    </row>
    <row r="2939" spans="1:13" x14ac:dyDescent="0.25">
      <c r="A2939" s="280">
        <v>45048</v>
      </c>
      <c r="B2939" s="102">
        <v>10</v>
      </c>
      <c r="C2939" s="208">
        <v>266.98989999999998</v>
      </c>
      <c r="D2939" s="208">
        <v>45.577800000000003</v>
      </c>
      <c r="E2939" s="208">
        <v>1.5613999999999999</v>
      </c>
      <c r="F2939" s="208">
        <v>3.0525000000000002</v>
      </c>
      <c r="G2939" s="208">
        <v>8.0200999999999993</v>
      </c>
      <c r="H2939" s="208">
        <v>47.4375</v>
      </c>
      <c r="I2939" s="208">
        <v>16.463899999999999</v>
      </c>
      <c r="J2939" s="208">
        <v>106.5848</v>
      </c>
      <c r="K2939" s="208">
        <v>15.4931</v>
      </c>
      <c r="L2939" s="208">
        <v>10.154400000000001</v>
      </c>
      <c r="M2939" s="208">
        <v>12.644399999999999</v>
      </c>
    </row>
    <row r="2940" spans="1:13" x14ac:dyDescent="0.25">
      <c r="A2940" s="280">
        <v>45048</v>
      </c>
      <c r="B2940" s="102">
        <v>11</v>
      </c>
      <c r="C2940" s="208">
        <v>272.09500000000003</v>
      </c>
      <c r="D2940" s="208">
        <v>43.774799999999999</v>
      </c>
      <c r="E2940" s="208">
        <v>1.5872999999999999</v>
      </c>
      <c r="F2940" s="208">
        <v>3.0360999999999998</v>
      </c>
      <c r="G2940" s="208">
        <v>7.7967000000000004</v>
      </c>
      <c r="H2940" s="208">
        <v>51.912199999999999</v>
      </c>
      <c r="I2940" s="208">
        <v>16.629100000000001</v>
      </c>
      <c r="J2940" s="208">
        <v>109.9907</v>
      </c>
      <c r="K2940" s="208">
        <v>15.0054</v>
      </c>
      <c r="L2940" s="208">
        <v>9.4068000000000005</v>
      </c>
      <c r="M2940" s="208">
        <v>12.9559</v>
      </c>
    </row>
    <row r="2941" spans="1:13" x14ac:dyDescent="0.25">
      <c r="A2941" s="280">
        <v>45048</v>
      </c>
      <c r="B2941" s="102">
        <v>12</v>
      </c>
      <c r="C2941" s="208">
        <v>267.33210000000003</v>
      </c>
      <c r="D2941" s="208">
        <v>42.858199999999997</v>
      </c>
      <c r="E2941" s="208">
        <v>1.6252</v>
      </c>
      <c r="F2941" s="208">
        <v>2.7496999999999998</v>
      </c>
      <c r="G2941" s="208">
        <v>7.7180999999999997</v>
      </c>
      <c r="H2941" s="208">
        <v>48.838000000000001</v>
      </c>
      <c r="I2941" s="208">
        <v>16.205100000000002</v>
      </c>
      <c r="J2941" s="208">
        <v>110.12050000000001</v>
      </c>
      <c r="K2941" s="208">
        <v>14.611599999999999</v>
      </c>
      <c r="L2941" s="208">
        <v>9.6792999999999996</v>
      </c>
      <c r="M2941" s="208">
        <v>12.926399999999999</v>
      </c>
    </row>
    <row r="2942" spans="1:13" x14ac:dyDescent="0.25">
      <c r="A2942" s="280">
        <v>45048</v>
      </c>
      <c r="B2942" s="102">
        <v>13</v>
      </c>
      <c r="C2942" s="208">
        <v>266.42790000000002</v>
      </c>
      <c r="D2942" s="208">
        <v>44.293199999999999</v>
      </c>
      <c r="E2942" s="208">
        <v>1.5913999999999999</v>
      </c>
      <c r="F2942" s="208">
        <v>2.5884</v>
      </c>
      <c r="G2942" s="208">
        <v>6.3916000000000004</v>
      </c>
      <c r="H2942" s="208">
        <v>50.649099999999997</v>
      </c>
      <c r="I2942" s="208">
        <v>15.9221</v>
      </c>
      <c r="J2942" s="208">
        <v>108.1283</v>
      </c>
      <c r="K2942" s="208">
        <v>14.775600000000001</v>
      </c>
      <c r="L2942" s="208">
        <v>9.6875</v>
      </c>
      <c r="M2942" s="208">
        <v>12.400700000000001</v>
      </c>
    </row>
    <row r="2943" spans="1:13" x14ac:dyDescent="0.25">
      <c r="A2943" s="280">
        <v>45048</v>
      </c>
      <c r="B2943" s="102">
        <v>14</v>
      </c>
      <c r="C2943" s="208">
        <v>260.84809999999999</v>
      </c>
      <c r="D2943" s="208">
        <v>43.768000000000001</v>
      </c>
      <c r="E2943" s="208">
        <v>1.6237999999999999</v>
      </c>
      <c r="F2943" s="208">
        <v>2.7113999999999998</v>
      </c>
      <c r="G2943" s="208">
        <v>6.6113999999999997</v>
      </c>
      <c r="H2943" s="208">
        <v>46.376100000000001</v>
      </c>
      <c r="I2943" s="208">
        <v>15.631</v>
      </c>
      <c r="J2943" s="208">
        <v>107.7813</v>
      </c>
      <c r="K2943" s="208">
        <v>14.9452</v>
      </c>
      <c r="L2943" s="208">
        <v>9.3466000000000005</v>
      </c>
      <c r="M2943" s="208">
        <v>12.0533</v>
      </c>
    </row>
    <row r="2944" spans="1:13" x14ac:dyDescent="0.25">
      <c r="A2944" s="280">
        <v>45048</v>
      </c>
      <c r="B2944" s="102">
        <v>15</v>
      </c>
      <c r="C2944" s="208">
        <v>256.31760000000003</v>
      </c>
      <c r="D2944" s="208">
        <v>41.546199999999999</v>
      </c>
      <c r="E2944" s="208">
        <v>2.5796999999999999</v>
      </c>
      <c r="F2944" s="208">
        <v>2.4923000000000002</v>
      </c>
      <c r="G2944" s="208">
        <v>6.5861000000000001</v>
      </c>
      <c r="H2944" s="208">
        <v>46.267400000000002</v>
      </c>
      <c r="I2944" s="208">
        <v>15.8759</v>
      </c>
      <c r="J2944" s="208">
        <v>104.69580000000001</v>
      </c>
      <c r="K2944" s="208">
        <v>15.015000000000001</v>
      </c>
      <c r="L2944" s="208">
        <v>9.3140999999999998</v>
      </c>
      <c r="M2944" s="208">
        <v>11.9451</v>
      </c>
    </row>
    <row r="2945" spans="1:13" x14ac:dyDescent="0.25">
      <c r="A2945" s="280">
        <v>45048</v>
      </c>
      <c r="B2945" s="102">
        <v>16</v>
      </c>
      <c r="C2945" s="208">
        <v>258.76900000000001</v>
      </c>
      <c r="D2945" s="208">
        <v>41.031300000000002</v>
      </c>
      <c r="E2945" s="208">
        <v>2.4967000000000001</v>
      </c>
      <c r="F2945" s="208">
        <v>2.5402</v>
      </c>
      <c r="G2945" s="208">
        <v>7.9642999999999997</v>
      </c>
      <c r="H2945" s="208">
        <v>47.303100000000001</v>
      </c>
      <c r="I2945" s="208">
        <v>16.069600000000001</v>
      </c>
      <c r="J2945" s="208">
        <v>105.72150000000001</v>
      </c>
      <c r="K2945" s="208">
        <v>15.903600000000001</v>
      </c>
      <c r="L2945" s="208">
        <v>8.1187000000000005</v>
      </c>
      <c r="M2945" s="208">
        <v>11.62</v>
      </c>
    </row>
    <row r="2946" spans="1:13" x14ac:dyDescent="0.25">
      <c r="A2946" s="280">
        <v>45048</v>
      </c>
      <c r="B2946" s="102">
        <v>17</v>
      </c>
      <c r="C2946" s="208">
        <v>255.26400000000001</v>
      </c>
      <c r="D2946" s="208">
        <v>42.607999999999997</v>
      </c>
      <c r="E2946" s="208">
        <v>0.96179999999999999</v>
      </c>
      <c r="F2946" s="208">
        <v>3.0021</v>
      </c>
      <c r="G2946" s="208">
        <v>7.4447000000000001</v>
      </c>
      <c r="H2946" s="208">
        <v>47.328000000000003</v>
      </c>
      <c r="I2946" s="208">
        <v>16.371300000000002</v>
      </c>
      <c r="J2946" s="208">
        <v>100.7178</v>
      </c>
      <c r="K2946" s="208">
        <v>16.581700000000001</v>
      </c>
      <c r="L2946" s="208">
        <v>8.2867999999999995</v>
      </c>
      <c r="M2946" s="208">
        <v>11.9618</v>
      </c>
    </row>
    <row r="2947" spans="1:13" x14ac:dyDescent="0.25">
      <c r="A2947" s="280">
        <v>45048</v>
      </c>
      <c r="B2947" s="102">
        <v>18</v>
      </c>
      <c r="C2947" s="208">
        <v>259.71839999999997</v>
      </c>
      <c r="D2947" s="208">
        <v>43.8718</v>
      </c>
      <c r="E2947" s="208">
        <v>0.80159999999999998</v>
      </c>
      <c r="F2947" s="208">
        <v>3.0817000000000001</v>
      </c>
      <c r="G2947" s="208">
        <v>8.6439000000000004</v>
      </c>
      <c r="H2947" s="208">
        <v>46.123800000000003</v>
      </c>
      <c r="I2947" s="208">
        <v>16.602799999999998</v>
      </c>
      <c r="J2947" s="208">
        <v>103.85899999999999</v>
      </c>
      <c r="K2947" s="208">
        <v>17.089200000000002</v>
      </c>
      <c r="L2947" s="208">
        <v>8.2337000000000007</v>
      </c>
      <c r="M2947" s="208">
        <v>11.4109</v>
      </c>
    </row>
    <row r="2948" spans="1:13" x14ac:dyDescent="0.25">
      <c r="A2948" s="280">
        <v>45048</v>
      </c>
      <c r="B2948" s="102">
        <v>19</v>
      </c>
      <c r="C2948" s="208">
        <v>261.86579999999998</v>
      </c>
      <c r="D2948" s="208">
        <v>45.210999999999999</v>
      </c>
      <c r="E2948" s="208">
        <v>0.84340000000000004</v>
      </c>
      <c r="F2948" s="208">
        <v>3.2761999999999998</v>
      </c>
      <c r="G2948" s="208">
        <v>9.1356000000000002</v>
      </c>
      <c r="H2948" s="208">
        <v>45.273899999999998</v>
      </c>
      <c r="I2948" s="208">
        <v>16.535599999999999</v>
      </c>
      <c r="J2948" s="208">
        <v>103.2834</v>
      </c>
      <c r="K2948" s="208">
        <v>17.378399999999999</v>
      </c>
      <c r="L2948" s="208">
        <v>8.8917999999999999</v>
      </c>
      <c r="M2948" s="208">
        <v>12.0365</v>
      </c>
    </row>
    <row r="2949" spans="1:13" x14ac:dyDescent="0.25">
      <c r="A2949" s="280">
        <v>45048</v>
      </c>
      <c r="B2949" s="102">
        <v>20</v>
      </c>
      <c r="C2949" s="208">
        <v>263.5514</v>
      </c>
      <c r="D2949" s="208">
        <v>45.204799999999999</v>
      </c>
      <c r="E2949" s="208">
        <v>0.85970000000000002</v>
      </c>
      <c r="F2949" s="208">
        <v>3.3262</v>
      </c>
      <c r="G2949" s="208">
        <v>8.9821000000000009</v>
      </c>
      <c r="H2949" s="208">
        <v>47.766199999999998</v>
      </c>
      <c r="I2949" s="208">
        <v>17.138200000000001</v>
      </c>
      <c r="J2949" s="208">
        <v>101.59180000000001</v>
      </c>
      <c r="K2949" s="208">
        <v>17.471</v>
      </c>
      <c r="L2949" s="208">
        <v>9.1262000000000008</v>
      </c>
      <c r="M2949" s="208">
        <v>12.0852</v>
      </c>
    </row>
    <row r="2950" spans="1:13" x14ac:dyDescent="0.25">
      <c r="A2950" s="280">
        <v>45048</v>
      </c>
      <c r="B2950" s="102">
        <v>21</v>
      </c>
      <c r="C2950" s="208">
        <v>267.7627</v>
      </c>
      <c r="D2950" s="208">
        <v>45.953099999999999</v>
      </c>
      <c r="E2950" s="208">
        <v>0.91220000000000001</v>
      </c>
      <c r="F2950" s="208">
        <v>3.4925000000000002</v>
      </c>
      <c r="G2950" s="208">
        <v>9.3446999999999996</v>
      </c>
      <c r="H2950" s="208">
        <v>49.669499999999999</v>
      </c>
      <c r="I2950" s="208">
        <v>17.9041</v>
      </c>
      <c r="J2950" s="208">
        <v>100.9567</v>
      </c>
      <c r="K2950" s="208">
        <v>17.415299999999998</v>
      </c>
      <c r="L2950" s="208">
        <v>9.8371999999999993</v>
      </c>
      <c r="M2950" s="208">
        <v>12.2774</v>
      </c>
    </row>
    <row r="2951" spans="1:13" x14ac:dyDescent="0.25">
      <c r="A2951" s="280">
        <v>45048</v>
      </c>
      <c r="B2951" s="102">
        <v>22</v>
      </c>
      <c r="C2951" s="208">
        <v>257.15980000000002</v>
      </c>
      <c r="D2951" s="208">
        <v>44.015599999999999</v>
      </c>
      <c r="E2951" s="208">
        <v>0.88480000000000003</v>
      </c>
      <c r="F2951" s="208">
        <v>3.3464999999999998</v>
      </c>
      <c r="G2951" s="208">
        <v>8.9242000000000008</v>
      </c>
      <c r="H2951" s="208">
        <v>47.639699999999998</v>
      </c>
      <c r="I2951" s="208">
        <v>17.1724</v>
      </c>
      <c r="J2951" s="208">
        <v>97.881799999999998</v>
      </c>
      <c r="K2951" s="208">
        <v>16.102699999999999</v>
      </c>
      <c r="L2951" s="208">
        <v>9.8985000000000003</v>
      </c>
      <c r="M2951" s="208">
        <v>11.2936</v>
      </c>
    </row>
    <row r="2952" spans="1:13" x14ac:dyDescent="0.25">
      <c r="A2952" s="280">
        <v>45048</v>
      </c>
      <c r="B2952" s="102">
        <v>23</v>
      </c>
      <c r="C2952" s="208">
        <v>240.1712</v>
      </c>
      <c r="D2952" s="208">
        <v>41.024099999999997</v>
      </c>
      <c r="E2952" s="208">
        <v>0.80259999999999998</v>
      </c>
      <c r="F2952" s="208">
        <v>3.0009000000000001</v>
      </c>
      <c r="G2952" s="208">
        <v>8.0706000000000007</v>
      </c>
      <c r="H2952" s="208">
        <v>43.4908</v>
      </c>
      <c r="I2952" s="208">
        <v>15.5938</v>
      </c>
      <c r="J2952" s="208">
        <v>92.388800000000003</v>
      </c>
      <c r="K2952" s="208">
        <v>15.0183</v>
      </c>
      <c r="L2952" s="208">
        <v>10.3834</v>
      </c>
      <c r="M2952" s="208">
        <v>10.3979</v>
      </c>
    </row>
    <row r="2953" spans="1:13" x14ac:dyDescent="0.25">
      <c r="A2953" s="280">
        <v>45048</v>
      </c>
      <c r="B2953" s="102">
        <v>24</v>
      </c>
      <c r="C2953" s="208">
        <v>223.82990000000001</v>
      </c>
      <c r="D2953" s="208">
        <v>37.953699999999998</v>
      </c>
      <c r="E2953" s="208">
        <v>0.72009999999999996</v>
      </c>
      <c r="F2953" s="208">
        <v>2.7461000000000002</v>
      </c>
      <c r="G2953" s="208">
        <v>7.3543000000000003</v>
      </c>
      <c r="H2953" s="208">
        <v>39.319299999999998</v>
      </c>
      <c r="I2953" s="208">
        <v>14.2964</v>
      </c>
      <c r="J2953" s="208">
        <v>87.324200000000005</v>
      </c>
      <c r="K2953" s="208">
        <v>14.1896</v>
      </c>
      <c r="L2953" s="208">
        <v>10.3186</v>
      </c>
      <c r="M2953" s="208">
        <v>9.6075999999999997</v>
      </c>
    </row>
    <row r="2954" spans="1:13" x14ac:dyDescent="0.25">
      <c r="A2954" s="280">
        <v>45049</v>
      </c>
      <c r="B2954" s="102">
        <v>1</v>
      </c>
      <c r="C2954" s="208">
        <v>211.86009999999999</v>
      </c>
      <c r="D2954" s="208">
        <v>35.068600000000004</v>
      </c>
      <c r="E2954" s="208">
        <v>0.6714</v>
      </c>
      <c r="F2954" s="208">
        <v>2.5110000000000001</v>
      </c>
      <c r="G2954" s="208">
        <v>7.0926</v>
      </c>
      <c r="H2954" s="208">
        <v>37.194400000000002</v>
      </c>
      <c r="I2954" s="208">
        <v>13.469200000000001</v>
      </c>
      <c r="J2954" s="208">
        <v>83.028000000000006</v>
      </c>
      <c r="K2954" s="208">
        <v>13.6853</v>
      </c>
      <c r="L2954" s="208">
        <v>10.128500000000001</v>
      </c>
      <c r="M2954" s="208">
        <v>9.0111000000000008</v>
      </c>
    </row>
    <row r="2955" spans="1:13" x14ac:dyDescent="0.25">
      <c r="A2955" s="280">
        <v>45049</v>
      </c>
      <c r="B2955" s="102">
        <v>2</v>
      </c>
      <c r="C2955" s="208">
        <v>205.14580000000001</v>
      </c>
      <c r="D2955" s="208">
        <v>33.324199999999998</v>
      </c>
      <c r="E2955" s="208">
        <v>0.64170000000000005</v>
      </c>
      <c r="F2955" s="208">
        <v>2.3919999999999999</v>
      </c>
      <c r="G2955" s="208">
        <v>6.8000999999999996</v>
      </c>
      <c r="H2955" s="208">
        <v>36.348399999999998</v>
      </c>
      <c r="I2955" s="208">
        <v>12.9922</v>
      </c>
      <c r="J2955" s="208">
        <v>80.721299999999999</v>
      </c>
      <c r="K2955" s="208">
        <v>13.4384</v>
      </c>
      <c r="L2955" s="208">
        <v>9.7540999999999993</v>
      </c>
      <c r="M2955" s="208">
        <v>8.7333999999999996</v>
      </c>
    </row>
    <row r="2956" spans="1:13" x14ac:dyDescent="0.25">
      <c r="A2956" s="280">
        <v>45049</v>
      </c>
      <c r="B2956" s="102">
        <v>3</v>
      </c>
      <c r="C2956" s="208">
        <v>200.85239999999999</v>
      </c>
      <c r="D2956" s="208">
        <v>32.216500000000003</v>
      </c>
      <c r="E2956" s="208">
        <v>0.64410000000000001</v>
      </c>
      <c r="F2956" s="208">
        <v>2.3521000000000001</v>
      </c>
      <c r="G2956" s="208">
        <v>6.6440999999999999</v>
      </c>
      <c r="H2956" s="208">
        <v>35.761299999999999</v>
      </c>
      <c r="I2956" s="208">
        <v>12.759499999999999</v>
      </c>
      <c r="J2956" s="208">
        <v>79.2761</v>
      </c>
      <c r="K2956" s="208">
        <v>13.455399999999999</v>
      </c>
      <c r="L2956" s="208">
        <v>9.0603999999999996</v>
      </c>
      <c r="M2956" s="208">
        <v>8.6829000000000001</v>
      </c>
    </row>
    <row r="2957" spans="1:13" x14ac:dyDescent="0.25">
      <c r="A2957" s="280">
        <v>45049</v>
      </c>
      <c r="B2957" s="102">
        <v>4</v>
      </c>
      <c r="C2957" s="208">
        <v>201.2433</v>
      </c>
      <c r="D2957" s="208">
        <v>31.940999999999999</v>
      </c>
      <c r="E2957" s="208">
        <v>0.64029999999999998</v>
      </c>
      <c r="F2957" s="208">
        <v>2.3485</v>
      </c>
      <c r="G2957" s="208">
        <v>6.6982999999999997</v>
      </c>
      <c r="H2957" s="208">
        <v>36.6539</v>
      </c>
      <c r="I2957" s="208">
        <v>12.693199999999999</v>
      </c>
      <c r="J2957" s="208">
        <v>79.014700000000005</v>
      </c>
      <c r="K2957" s="208">
        <v>13.5802</v>
      </c>
      <c r="L2957" s="208">
        <v>9.0565999999999995</v>
      </c>
      <c r="M2957" s="208">
        <v>8.6166</v>
      </c>
    </row>
    <row r="2958" spans="1:13" x14ac:dyDescent="0.25">
      <c r="A2958" s="280">
        <v>45049</v>
      </c>
      <c r="B2958" s="102">
        <v>5</v>
      </c>
      <c r="C2958" s="208">
        <v>207.46340000000001</v>
      </c>
      <c r="D2958" s="208">
        <v>32.427700000000002</v>
      </c>
      <c r="E2958" s="208">
        <v>0.64429999999999998</v>
      </c>
      <c r="F2958" s="208">
        <v>2.4590999999999998</v>
      </c>
      <c r="G2958" s="208">
        <v>6.75</v>
      </c>
      <c r="H2958" s="208">
        <v>38.605699999999999</v>
      </c>
      <c r="I2958" s="208">
        <v>13.119300000000001</v>
      </c>
      <c r="J2958" s="208">
        <v>80.234200000000001</v>
      </c>
      <c r="K2958" s="208">
        <v>14.4109</v>
      </c>
      <c r="L2958" s="208">
        <v>9.8033999999999999</v>
      </c>
      <c r="M2958" s="208">
        <v>9.0088000000000008</v>
      </c>
    </row>
    <row r="2959" spans="1:13" x14ac:dyDescent="0.25">
      <c r="A2959" s="280">
        <v>45049</v>
      </c>
      <c r="B2959" s="102">
        <v>6</v>
      </c>
      <c r="C2959" s="208">
        <v>222.37450000000001</v>
      </c>
      <c r="D2959" s="208">
        <v>34.5154</v>
      </c>
      <c r="E2959" s="208">
        <v>1.0755999999999999</v>
      </c>
      <c r="F2959" s="208">
        <v>2.7559999999999998</v>
      </c>
      <c r="G2959" s="208">
        <v>7.3632999999999997</v>
      </c>
      <c r="H2959" s="208">
        <v>42.828299999999999</v>
      </c>
      <c r="I2959" s="208">
        <v>13.978899999999999</v>
      </c>
      <c r="J2959" s="208">
        <v>84.405199999999994</v>
      </c>
      <c r="K2959" s="208">
        <v>15.6022</v>
      </c>
      <c r="L2959" s="208">
        <v>10.0487</v>
      </c>
      <c r="M2959" s="208">
        <v>9.8009000000000004</v>
      </c>
    </row>
    <row r="2960" spans="1:13" x14ac:dyDescent="0.25">
      <c r="A2960" s="280">
        <v>45049</v>
      </c>
      <c r="B2960" s="102">
        <v>7</v>
      </c>
      <c r="C2960" s="208">
        <v>242.8115</v>
      </c>
      <c r="D2960" s="208">
        <v>38.769100000000002</v>
      </c>
      <c r="E2960" s="208">
        <v>2.6248999999999998</v>
      </c>
      <c r="F2960" s="208">
        <v>3.0234999999999999</v>
      </c>
      <c r="G2960" s="208">
        <v>8.0564</v>
      </c>
      <c r="H2960" s="208">
        <v>45.951099999999997</v>
      </c>
      <c r="I2960" s="208">
        <v>14.9856</v>
      </c>
      <c r="J2960" s="208">
        <v>91.8048</v>
      </c>
      <c r="K2960" s="208">
        <v>17.552399999999999</v>
      </c>
      <c r="L2960" s="208">
        <v>9.3747000000000007</v>
      </c>
      <c r="M2960" s="208">
        <v>10.669</v>
      </c>
    </row>
    <row r="2961" spans="1:13" x14ac:dyDescent="0.25">
      <c r="A2961" s="280">
        <v>45049</v>
      </c>
      <c r="B2961" s="102">
        <v>8</v>
      </c>
      <c r="C2961" s="208">
        <v>261.51679999999999</v>
      </c>
      <c r="D2961" s="208">
        <v>43.417999999999999</v>
      </c>
      <c r="E2961" s="208">
        <v>2.7395</v>
      </c>
      <c r="F2961" s="208">
        <v>3.2437999999999998</v>
      </c>
      <c r="G2961" s="208">
        <v>8.7108000000000008</v>
      </c>
      <c r="H2961" s="208">
        <v>48.262799999999999</v>
      </c>
      <c r="I2961" s="208">
        <v>15.3622</v>
      </c>
      <c r="J2961" s="208">
        <v>100.38509999999999</v>
      </c>
      <c r="K2961" s="208">
        <v>18.432200000000002</v>
      </c>
      <c r="L2961" s="208">
        <v>9.3701000000000008</v>
      </c>
      <c r="M2961" s="208">
        <v>11.5923</v>
      </c>
    </row>
    <row r="2962" spans="1:13" x14ac:dyDescent="0.25">
      <c r="A2962" s="280">
        <v>45049</v>
      </c>
      <c r="B2962" s="102">
        <v>9</v>
      </c>
      <c r="C2962" s="208">
        <v>266.86930000000001</v>
      </c>
      <c r="D2962" s="208">
        <v>44.3504</v>
      </c>
      <c r="E2962" s="208">
        <v>2.7094</v>
      </c>
      <c r="F2962" s="208">
        <v>3.1151</v>
      </c>
      <c r="G2962" s="208">
        <v>9.2094000000000005</v>
      </c>
      <c r="H2962" s="208">
        <v>48.837400000000002</v>
      </c>
      <c r="I2962" s="208">
        <v>15.7317</v>
      </c>
      <c r="J2962" s="208">
        <v>103.81180000000001</v>
      </c>
      <c r="K2962" s="208">
        <v>16.6448</v>
      </c>
      <c r="L2962" s="208">
        <v>10.8201</v>
      </c>
      <c r="M2962" s="208">
        <v>11.639200000000001</v>
      </c>
    </row>
    <row r="2963" spans="1:13" x14ac:dyDescent="0.25">
      <c r="A2963" s="280">
        <v>45049</v>
      </c>
      <c r="B2963" s="102">
        <v>10</v>
      </c>
      <c r="C2963" s="208">
        <v>267.92469999999997</v>
      </c>
      <c r="D2963" s="208">
        <v>43.933</v>
      </c>
      <c r="E2963" s="208">
        <v>2.6634000000000002</v>
      </c>
      <c r="F2963" s="208">
        <v>2.7736000000000001</v>
      </c>
      <c r="G2963" s="208">
        <v>8.9370999999999992</v>
      </c>
      <c r="H2963" s="208">
        <v>50.616900000000001</v>
      </c>
      <c r="I2963" s="208">
        <v>15.8568</v>
      </c>
      <c r="J2963" s="208">
        <v>104.1009</v>
      </c>
      <c r="K2963" s="208">
        <v>15.224399999999999</v>
      </c>
      <c r="L2963" s="208">
        <v>12.237299999999999</v>
      </c>
      <c r="M2963" s="208">
        <v>11.581300000000001</v>
      </c>
    </row>
    <row r="2964" spans="1:13" x14ac:dyDescent="0.25">
      <c r="A2964" s="280">
        <v>45049</v>
      </c>
      <c r="B2964" s="102">
        <v>11</v>
      </c>
      <c r="C2964" s="208">
        <v>267.16559999999998</v>
      </c>
      <c r="D2964" s="208">
        <v>43.186799999999998</v>
      </c>
      <c r="E2964" s="208">
        <v>2.6480999999999999</v>
      </c>
      <c r="F2964" s="208">
        <v>2.4762</v>
      </c>
      <c r="G2964" s="208">
        <v>8.2872000000000003</v>
      </c>
      <c r="H2964" s="208">
        <v>51.598199999999999</v>
      </c>
      <c r="I2964" s="208">
        <v>16.188600000000001</v>
      </c>
      <c r="J2964" s="208">
        <v>105.64700000000001</v>
      </c>
      <c r="K2964" s="208">
        <v>13.876300000000001</v>
      </c>
      <c r="L2964" s="208">
        <v>11.9899</v>
      </c>
      <c r="M2964" s="208">
        <v>11.267300000000001</v>
      </c>
    </row>
    <row r="2965" spans="1:13" x14ac:dyDescent="0.25">
      <c r="A2965" s="280">
        <v>45049</v>
      </c>
      <c r="B2965" s="102">
        <v>12</v>
      </c>
      <c r="C2965" s="208">
        <v>270.67720000000003</v>
      </c>
      <c r="D2965" s="208">
        <v>44.745699999999999</v>
      </c>
      <c r="E2965" s="208">
        <v>2.6337999999999999</v>
      </c>
      <c r="F2965" s="208">
        <v>2.2875999999999999</v>
      </c>
      <c r="G2965" s="208">
        <v>7.6448999999999998</v>
      </c>
      <c r="H2965" s="208">
        <v>50.375399999999999</v>
      </c>
      <c r="I2965" s="208">
        <v>16.518599999999999</v>
      </c>
      <c r="J2965" s="208">
        <v>108.73650000000001</v>
      </c>
      <c r="K2965" s="208">
        <v>13.3537</v>
      </c>
      <c r="L2965" s="208">
        <v>12.172599999999999</v>
      </c>
      <c r="M2965" s="208">
        <v>12.208399999999999</v>
      </c>
    </row>
    <row r="2966" spans="1:13" x14ac:dyDescent="0.25">
      <c r="A2966" s="280">
        <v>45049</v>
      </c>
      <c r="B2966" s="102">
        <v>13</v>
      </c>
      <c r="C2966" s="208">
        <v>271.31819999999999</v>
      </c>
      <c r="D2966" s="208">
        <v>44.650599999999997</v>
      </c>
      <c r="E2966" s="208">
        <v>2.6143999999999998</v>
      </c>
      <c r="F2966" s="208">
        <v>2.3411</v>
      </c>
      <c r="G2966" s="208">
        <v>8.6308000000000007</v>
      </c>
      <c r="H2966" s="208">
        <v>49.924300000000002</v>
      </c>
      <c r="I2966" s="208">
        <v>16.613199999999999</v>
      </c>
      <c r="J2966" s="208">
        <v>111.5663</v>
      </c>
      <c r="K2966" s="208">
        <v>11.805</v>
      </c>
      <c r="L2966" s="208">
        <v>11.3126</v>
      </c>
      <c r="M2966" s="208">
        <v>11.8599</v>
      </c>
    </row>
    <row r="2967" spans="1:13" x14ac:dyDescent="0.25">
      <c r="A2967" s="280">
        <v>45049</v>
      </c>
      <c r="B2967" s="102">
        <v>14</v>
      </c>
      <c r="C2967" s="208">
        <v>267.78320000000002</v>
      </c>
      <c r="D2967" s="208">
        <v>44.455800000000004</v>
      </c>
      <c r="E2967" s="208">
        <v>2.6002999999999998</v>
      </c>
      <c r="F2967" s="208">
        <v>2.4565999999999999</v>
      </c>
      <c r="G2967" s="208">
        <v>7.7622</v>
      </c>
      <c r="H2967" s="208">
        <v>49.318199999999997</v>
      </c>
      <c r="I2967" s="208">
        <v>16.563099999999999</v>
      </c>
      <c r="J2967" s="208">
        <v>109.4954</v>
      </c>
      <c r="K2967" s="208">
        <v>11.806900000000001</v>
      </c>
      <c r="L2967" s="208">
        <v>11.461600000000001</v>
      </c>
      <c r="M2967" s="208">
        <v>11.863099999999999</v>
      </c>
    </row>
    <row r="2968" spans="1:13" x14ac:dyDescent="0.25">
      <c r="A2968" s="280">
        <v>45049</v>
      </c>
      <c r="B2968" s="102">
        <v>15</v>
      </c>
      <c r="C2968" s="208">
        <v>266.03710000000001</v>
      </c>
      <c r="D2968" s="208">
        <v>45.284199999999998</v>
      </c>
      <c r="E2968" s="208">
        <v>2.6214</v>
      </c>
      <c r="F2968" s="208">
        <v>2.3961999999999999</v>
      </c>
      <c r="G2968" s="208">
        <v>8.5731000000000002</v>
      </c>
      <c r="H2968" s="208">
        <v>48.679600000000001</v>
      </c>
      <c r="I2968" s="208">
        <v>16.991700000000002</v>
      </c>
      <c r="J2968" s="208">
        <v>105.96080000000001</v>
      </c>
      <c r="K2968" s="208">
        <v>11.7948</v>
      </c>
      <c r="L2968" s="208">
        <v>11.7119</v>
      </c>
      <c r="M2968" s="208">
        <v>12.023400000000001</v>
      </c>
    </row>
    <row r="2969" spans="1:13" x14ac:dyDescent="0.25">
      <c r="A2969" s="280">
        <v>45049</v>
      </c>
      <c r="B2969" s="102">
        <v>16</v>
      </c>
      <c r="C2969" s="208">
        <v>263.93669999999997</v>
      </c>
      <c r="D2969" s="208">
        <v>44.421799999999998</v>
      </c>
      <c r="E2969" s="208">
        <v>2.5478999999999998</v>
      </c>
      <c r="F2969" s="208">
        <v>2.6389999999999998</v>
      </c>
      <c r="G2969" s="208">
        <v>7.5039999999999996</v>
      </c>
      <c r="H2969" s="208">
        <v>48.236199999999997</v>
      </c>
      <c r="I2969" s="208">
        <v>17.015000000000001</v>
      </c>
      <c r="J2969" s="208">
        <v>106.523</v>
      </c>
      <c r="K2969" s="208">
        <v>11.423299999999999</v>
      </c>
      <c r="L2969" s="208">
        <v>11.537000000000001</v>
      </c>
      <c r="M2969" s="208">
        <v>12.089499999999999</v>
      </c>
    </row>
    <row r="2970" spans="1:13" x14ac:dyDescent="0.25">
      <c r="A2970" s="280">
        <v>45049</v>
      </c>
      <c r="B2970" s="102">
        <v>17</v>
      </c>
      <c r="C2970" s="208">
        <v>265.43009999999998</v>
      </c>
      <c r="D2970" s="208">
        <v>45.354599999999998</v>
      </c>
      <c r="E2970" s="208">
        <v>0.9113</v>
      </c>
      <c r="F2970" s="208">
        <v>2.7839</v>
      </c>
      <c r="G2970" s="208">
        <v>8.9893999999999998</v>
      </c>
      <c r="H2970" s="208">
        <v>46.929099999999998</v>
      </c>
      <c r="I2970" s="208">
        <v>17.292200000000001</v>
      </c>
      <c r="J2970" s="208">
        <v>107.8749</v>
      </c>
      <c r="K2970" s="208">
        <v>11.6953</v>
      </c>
      <c r="L2970" s="208">
        <v>11.6424</v>
      </c>
      <c r="M2970" s="208">
        <v>11.957000000000001</v>
      </c>
    </row>
    <row r="2971" spans="1:13" x14ac:dyDescent="0.25">
      <c r="A2971" s="280">
        <v>45049</v>
      </c>
      <c r="B2971" s="102">
        <v>18</v>
      </c>
      <c r="C2971" s="208">
        <v>266.87009999999998</v>
      </c>
      <c r="D2971" s="208">
        <v>45.837400000000002</v>
      </c>
      <c r="E2971" s="208">
        <v>0.8115</v>
      </c>
      <c r="F2971" s="208">
        <v>2.8744000000000001</v>
      </c>
      <c r="G2971" s="208">
        <v>9.3078000000000003</v>
      </c>
      <c r="H2971" s="208">
        <v>47.765500000000003</v>
      </c>
      <c r="I2971" s="208">
        <v>17.9803</v>
      </c>
      <c r="J2971" s="208">
        <v>107.316</v>
      </c>
      <c r="K2971" s="208">
        <v>11.494400000000001</v>
      </c>
      <c r="L2971" s="208">
        <v>11.479900000000001</v>
      </c>
      <c r="M2971" s="208">
        <v>12.0029</v>
      </c>
    </row>
    <row r="2972" spans="1:13" x14ac:dyDescent="0.25">
      <c r="A2972" s="280">
        <v>45049</v>
      </c>
      <c r="B2972" s="102">
        <v>19</v>
      </c>
      <c r="C2972" s="208">
        <v>268.83969999999999</v>
      </c>
      <c r="D2972" s="208">
        <v>47.444600000000001</v>
      </c>
      <c r="E2972" s="208">
        <v>0.87570000000000003</v>
      </c>
      <c r="F2972" s="208">
        <v>3.1193</v>
      </c>
      <c r="G2972" s="208">
        <v>8.8626000000000005</v>
      </c>
      <c r="H2972" s="208">
        <v>48.191800000000001</v>
      </c>
      <c r="I2972" s="208">
        <v>18.5275</v>
      </c>
      <c r="J2972" s="208">
        <v>104.96120000000001</v>
      </c>
      <c r="K2972" s="208">
        <v>12.8604</v>
      </c>
      <c r="L2972" s="208">
        <v>12.250999999999999</v>
      </c>
      <c r="M2972" s="208">
        <v>11.7456</v>
      </c>
    </row>
    <row r="2973" spans="1:13" x14ac:dyDescent="0.25">
      <c r="A2973" s="280">
        <v>45049</v>
      </c>
      <c r="B2973" s="102">
        <v>20</v>
      </c>
      <c r="C2973" s="208">
        <v>269.86869999999999</v>
      </c>
      <c r="D2973" s="208">
        <v>47.277500000000003</v>
      </c>
      <c r="E2973" s="208">
        <v>0.90359999999999996</v>
      </c>
      <c r="F2973" s="208">
        <v>3.3797999999999999</v>
      </c>
      <c r="G2973" s="208">
        <v>9.0106000000000002</v>
      </c>
      <c r="H2973" s="208">
        <v>49.201799999999999</v>
      </c>
      <c r="I2973" s="208">
        <v>19.011700000000001</v>
      </c>
      <c r="J2973" s="208">
        <v>102.30200000000001</v>
      </c>
      <c r="K2973" s="208">
        <v>14.3531</v>
      </c>
      <c r="L2973" s="208">
        <v>12.701499999999999</v>
      </c>
      <c r="M2973" s="208">
        <v>11.7271</v>
      </c>
    </row>
    <row r="2974" spans="1:13" x14ac:dyDescent="0.25">
      <c r="A2974" s="280">
        <v>45049</v>
      </c>
      <c r="B2974" s="102">
        <v>21</v>
      </c>
      <c r="C2974" s="208">
        <v>273.7903</v>
      </c>
      <c r="D2974" s="208">
        <v>47.521900000000002</v>
      </c>
      <c r="E2974" s="208">
        <v>0.91790000000000005</v>
      </c>
      <c r="F2974" s="208">
        <v>3.4981</v>
      </c>
      <c r="G2974" s="208">
        <v>9.2478999999999996</v>
      </c>
      <c r="H2974" s="208">
        <v>50.2</v>
      </c>
      <c r="I2974" s="208">
        <v>19.235099999999999</v>
      </c>
      <c r="J2974" s="208">
        <v>102.74120000000001</v>
      </c>
      <c r="K2974" s="208">
        <v>15.2852</v>
      </c>
      <c r="L2974" s="208">
        <v>13.2316</v>
      </c>
      <c r="M2974" s="208">
        <v>11.9114</v>
      </c>
    </row>
    <row r="2975" spans="1:13" x14ac:dyDescent="0.25">
      <c r="A2975" s="280">
        <v>45049</v>
      </c>
      <c r="B2975" s="102">
        <v>22</v>
      </c>
      <c r="C2975" s="208">
        <v>262.72829999999999</v>
      </c>
      <c r="D2975" s="208">
        <v>45.696100000000001</v>
      </c>
      <c r="E2975" s="208">
        <v>0.89370000000000005</v>
      </c>
      <c r="F2975" s="208">
        <v>3.3538000000000001</v>
      </c>
      <c r="G2975" s="208">
        <v>8.8658999999999999</v>
      </c>
      <c r="H2975" s="208">
        <v>48.247599999999998</v>
      </c>
      <c r="I2975" s="208">
        <v>18.095199999999998</v>
      </c>
      <c r="J2975" s="208">
        <v>98.801599999999993</v>
      </c>
      <c r="K2975" s="208">
        <v>14.48</v>
      </c>
      <c r="L2975" s="208">
        <v>13.164099999999999</v>
      </c>
      <c r="M2975" s="208">
        <v>11.1303</v>
      </c>
    </row>
    <row r="2976" spans="1:13" x14ac:dyDescent="0.25">
      <c r="A2976" s="280">
        <v>45049</v>
      </c>
      <c r="B2976" s="102">
        <v>23</v>
      </c>
      <c r="C2976" s="208">
        <v>244.3475</v>
      </c>
      <c r="D2976" s="208">
        <v>41.989600000000003</v>
      </c>
      <c r="E2976" s="208">
        <v>0.82589999999999997</v>
      </c>
      <c r="F2976" s="208">
        <v>2.9813999999999998</v>
      </c>
      <c r="G2976" s="208">
        <v>8.1648999999999994</v>
      </c>
      <c r="H2976" s="208">
        <v>44.258600000000001</v>
      </c>
      <c r="I2976" s="208">
        <v>16.408799999999999</v>
      </c>
      <c r="J2976" s="208">
        <v>92.746399999999994</v>
      </c>
      <c r="K2976" s="208">
        <v>13.4918</v>
      </c>
      <c r="L2976" s="208">
        <v>13.2073</v>
      </c>
      <c r="M2976" s="208">
        <v>10.2728</v>
      </c>
    </row>
    <row r="2977" spans="1:13" x14ac:dyDescent="0.25">
      <c r="A2977" s="280">
        <v>45049</v>
      </c>
      <c r="B2977" s="102">
        <v>24</v>
      </c>
      <c r="C2977" s="208">
        <v>226.97229999999999</v>
      </c>
      <c r="D2977" s="208">
        <v>38.142800000000001</v>
      </c>
      <c r="E2977" s="208">
        <v>0.72970000000000002</v>
      </c>
      <c r="F2977" s="208">
        <v>2.7339000000000002</v>
      </c>
      <c r="G2977" s="208">
        <v>7.3887</v>
      </c>
      <c r="H2977" s="208">
        <v>39.931600000000003</v>
      </c>
      <c r="I2977" s="208">
        <v>14.996</v>
      </c>
      <c r="J2977" s="208">
        <v>87.372399999999999</v>
      </c>
      <c r="K2977" s="208">
        <v>12.821300000000001</v>
      </c>
      <c r="L2977" s="208">
        <v>13.4383</v>
      </c>
      <c r="M2977" s="208">
        <v>9.4176000000000002</v>
      </c>
    </row>
    <row r="2978" spans="1:13" x14ac:dyDescent="0.25">
      <c r="A2978" s="280">
        <v>45050</v>
      </c>
      <c r="B2978" s="102">
        <v>1</v>
      </c>
      <c r="C2978" s="208">
        <v>214.46190000000001</v>
      </c>
      <c r="D2978" s="208">
        <v>35.365499999999997</v>
      </c>
      <c r="E2978" s="208">
        <v>0.66610000000000003</v>
      </c>
      <c r="F2978" s="208">
        <v>2.5099</v>
      </c>
      <c r="G2978" s="208">
        <v>7.0125999999999999</v>
      </c>
      <c r="H2978" s="208">
        <v>36.5822</v>
      </c>
      <c r="I2978" s="208">
        <v>14.0311</v>
      </c>
      <c r="J2978" s="208">
        <v>83.692899999999995</v>
      </c>
      <c r="K2978" s="208">
        <v>12.409000000000001</v>
      </c>
      <c r="L2978" s="208">
        <v>13.3607</v>
      </c>
      <c r="M2978" s="208">
        <v>8.8318999999999992</v>
      </c>
    </row>
    <row r="2979" spans="1:13" x14ac:dyDescent="0.25">
      <c r="A2979" s="280">
        <v>45050</v>
      </c>
      <c r="B2979" s="102">
        <v>2</v>
      </c>
      <c r="C2979" s="208">
        <v>207.27</v>
      </c>
      <c r="D2979" s="208">
        <v>33.579300000000003</v>
      </c>
      <c r="E2979" s="208">
        <v>0.64180000000000004</v>
      </c>
      <c r="F2979" s="208">
        <v>2.3557999999999999</v>
      </c>
      <c r="G2979" s="208">
        <v>6.6319999999999997</v>
      </c>
      <c r="H2979" s="208">
        <v>35.589100000000002</v>
      </c>
      <c r="I2979" s="208">
        <v>13.355</v>
      </c>
      <c r="J2979" s="208">
        <v>81.1571</v>
      </c>
      <c r="K2979" s="208">
        <v>12.204800000000001</v>
      </c>
      <c r="L2979" s="208">
        <v>13.133800000000001</v>
      </c>
      <c r="M2979" s="208">
        <v>8.6212999999999997</v>
      </c>
    </row>
    <row r="2980" spans="1:13" x14ac:dyDescent="0.25">
      <c r="A2980" s="280">
        <v>45050</v>
      </c>
      <c r="B2980" s="102">
        <v>3</v>
      </c>
      <c r="C2980" s="208">
        <v>204.00030000000001</v>
      </c>
      <c r="D2980" s="208">
        <v>32.4514</v>
      </c>
      <c r="E2980" s="208">
        <v>0.61560000000000004</v>
      </c>
      <c r="F2980" s="208">
        <v>2.2948</v>
      </c>
      <c r="G2980" s="208">
        <v>6.5095999999999998</v>
      </c>
      <c r="H2980" s="208">
        <v>35.734999999999999</v>
      </c>
      <c r="I2980" s="208">
        <v>13.174899999999999</v>
      </c>
      <c r="J2980" s="208">
        <v>79.880099999999999</v>
      </c>
      <c r="K2980" s="208">
        <v>12.1889</v>
      </c>
      <c r="L2980" s="208">
        <v>12.6121</v>
      </c>
      <c r="M2980" s="208">
        <v>8.5379000000000005</v>
      </c>
    </row>
    <row r="2981" spans="1:13" x14ac:dyDescent="0.25">
      <c r="A2981" s="280">
        <v>45050</v>
      </c>
      <c r="B2981" s="102">
        <v>4</v>
      </c>
      <c r="C2981" s="208">
        <v>203.2748</v>
      </c>
      <c r="D2981" s="208">
        <v>31.8355</v>
      </c>
      <c r="E2981" s="208">
        <v>0.62570000000000003</v>
      </c>
      <c r="F2981" s="208">
        <v>2.2650000000000001</v>
      </c>
      <c r="G2981" s="208">
        <v>6.4451999999999998</v>
      </c>
      <c r="H2981" s="208">
        <v>36.102400000000003</v>
      </c>
      <c r="I2981" s="208">
        <v>13.0519</v>
      </c>
      <c r="J2981" s="208">
        <v>79.612200000000001</v>
      </c>
      <c r="K2981" s="208">
        <v>12.4916</v>
      </c>
      <c r="L2981" s="208">
        <v>12.3262</v>
      </c>
      <c r="M2981" s="208">
        <v>8.5190999999999999</v>
      </c>
    </row>
    <row r="2982" spans="1:13" x14ac:dyDescent="0.25">
      <c r="A2982" s="280">
        <v>45050</v>
      </c>
      <c r="B2982" s="102">
        <v>5</v>
      </c>
      <c r="C2982" s="208">
        <v>209.13910000000001</v>
      </c>
      <c r="D2982" s="208">
        <v>32.4636</v>
      </c>
      <c r="E2982" s="208">
        <v>0.67869999999999997</v>
      </c>
      <c r="F2982" s="208">
        <v>2.3748</v>
      </c>
      <c r="G2982" s="208">
        <v>6.6894</v>
      </c>
      <c r="H2982" s="208">
        <v>37.131599999999999</v>
      </c>
      <c r="I2982" s="208">
        <v>13.444599999999999</v>
      </c>
      <c r="J2982" s="208">
        <v>81.266199999999998</v>
      </c>
      <c r="K2982" s="208">
        <v>13.141</v>
      </c>
      <c r="L2982" s="208">
        <v>12.982100000000001</v>
      </c>
      <c r="M2982" s="208">
        <v>8.9671000000000003</v>
      </c>
    </row>
    <row r="2983" spans="1:13" x14ac:dyDescent="0.25">
      <c r="A2983" s="280">
        <v>45050</v>
      </c>
      <c r="B2983" s="102">
        <v>6</v>
      </c>
      <c r="C2983" s="208">
        <v>223.29929999999999</v>
      </c>
      <c r="D2983" s="208">
        <v>34.476799999999997</v>
      </c>
      <c r="E2983" s="208">
        <v>1.8482000000000001</v>
      </c>
      <c r="F2983" s="208">
        <v>2.6829000000000001</v>
      </c>
      <c r="G2983" s="208">
        <v>7.4462000000000002</v>
      </c>
      <c r="H2983" s="208">
        <v>40.782499999999999</v>
      </c>
      <c r="I2983" s="208">
        <v>14.2643</v>
      </c>
      <c r="J2983" s="208">
        <v>85.047899999999998</v>
      </c>
      <c r="K2983" s="208">
        <v>13.870100000000001</v>
      </c>
      <c r="L2983" s="208">
        <v>13.121</v>
      </c>
      <c r="M2983" s="208">
        <v>9.7593999999999994</v>
      </c>
    </row>
    <row r="2984" spans="1:13" x14ac:dyDescent="0.25">
      <c r="A2984" s="280">
        <v>45050</v>
      </c>
      <c r="B2984" s="102">
        <v>7</v>
      </c>
      <c r="C2984" s="208">
        <v>241.78700000000001</v>
      </c>
      <c r="D2984" s="208">
        <v>38.582799999999999</v>
      </c>
      <c r="E2984" s="208">
        <v>1.5680000000000001</v>
      </c>
      <c r="F2984" s="208">
        <v>2.9904000000000002</v>
      </c>
      <c r="G2984" s="208">
        <v>8.3162000000000003</v>
      </c>
      <c r="H2984" s="208">
        <v>45.2166</v>
      </c>
      <c r="I2984" s="208">
        <v>15.103</v>
      </c>
      <c r="J2984" s="208">
        <v>92.264899999999997</v>
      </c>
      <c r="K2984" s="208">
        <v>14.8674</v>
      </c>
      <c r="L2984" s="208">
        <v>12.226100000000001</v>
      </c>
      <c r="M2984" s="208">
        <v>10.6516</v>
      </c>
    </row>
    <row r="2985" spans="1:13" x14ac:dyDescent="0.25">
      <c r="A2985" s="280">
        <v>45050</v>
      </c>
      <c r="B2985" s="102">
        <v>8</v>
      </c>
      <c r="C2985" s="208">
        <v>262.51420000000002</v>
      </c>
      <c r="D2985" s="208">
        <v>42.953800000000001</v>
      </c>
      <c r="E2985" s="208">
        <v>2.64</v>
      </c>
      <c r="F2985" s="208">
        <v>3.1362999999999999</v>
      </c>
      <c r="G2985" s="208">
        <v>9.5053000000000001</v>
      </c>
      <c r="H2985" s="208">
        <v>48.411700000000003</v>
      </c>
      <c r="I2985" s="208">
        <v>15.576000000000001</v>
      </c>
      <c r="J2985" s="208">
        <v>101.53959999999999</v>
      </c>
      <c r="K2985" s="208">
        <v>15.2583</v>
      </c>
      <c r="L2985" s="208">
        <v>11.924200000000001</v>
      </c>
      <c r="M2985" s="208">
        <v>11.569000000000001</v>
      </c>
    </row>
    <row r="2986" spans="1:13" x14ac:dyDescent="0.25">
      <c r="A2986" s="280">
        <v>45050</v>
      </c>
      <c r="B2986" s="102">
        <v>9</v>
      </c>
      <c r="C2986" s="208">
        <v>273.065</v>
      </c>
      <c r="D2986" s="208">
        <v>44.523600000000002</v>
      </c>
      <c r="E2986" s="208">
        <v>2.6998000000000002</v>
      </c>
      <c r="F2986" s="208">
        <v>3.3155999999999999</v>
      </c>
      <c r="G2986" s="208">
        <v>9.8795999999999999</v>
      </c>
      <c r="H2986" s="208">
        <v>50.4236</v>
      </c>
      <c r="I2986" s="208">
        <v>15.8116</v>
      </c>
      <c r="J2986" s="208">
        <v>106.35939999999999</v>
      </c>
      <c r="K2986" s="208">
        <v>14.902200000000001</v>
      </c>
      <c r="L2986" s="208">
        <v>12.8447</v>
      </c>
      <c r="M2986" s="208">
        <v>12.3049</v>
      </c>
    </row>
    <row r="2987" spans="1:13" x14ac:dyDescent="0.25">
      <c r="A2987" s="280">
        <v>45050</v>
      </c>
      <c r="B2987" s="102">
        <v>10</v>
      </c>
      <c r="C2987" s="208">
        <v>278.97219999999999</v>
      </c>
      <c r="D2987" s="208">
        <v>45.761600000000001</v>
      </c>
      <c r="E2987" s="208">
        <v>2.7139000000000002</v>
      </c>
      <c r="F2987" s="208">
        <v>3.4138000000000002</v>
      </c>
      <c r="G2987" s="208">
        <v>9.5486000000000004</v>
      </c>
      <c r="H2987" s="208">
        <v>51.424199999999999</v>
      </c>
      <c r="I2987" s="208">
        <v>16.438500000000001</v>
      </c>
      <c r="J2987" s="208">
        <v>108.8646</v>
      </c>
      <c r="K2987" s="208">
        <v>14.156000000000001</v>
      </c>
      <c r="L2987" s="208">
        <v>14.0213</v>
      </c>
      <c r="M2987" s="208">
        <v>12.6297</v>
      </c>
    </row>
    <row r="2988" spans="1:13" x14ac:dyDescent="0.25">
      <c r="A2988" s="280">
        <v>45050</v>
      </c>
      <c r="B2988" s="102">
        <v>11</v>
      </c>
      <c r="C2988" s="208">
        <v>278.09879999999998</v>
      </c>
      <c r="D2988" s="208">
        <v>44.625</v>
      </c>
      <c r="E2988" s="208">
        <v>2.7309000000000001</v>
      </c>
      <c r="F2988" s="208">
        <v>3.3742999999999999</v>
      </c>
      <c r="G2988" s="208">
        <v>9.4007000000000005</v>
      </c>
      <c r="H2988" s="208">
        <v>51.300400000000003</v>
      </c>
      <c r="I2988" s="208">
        <v>16.581600000000002</v>
      </c>
      <c r="J2988" s="208">
        <v>109.6922</v>
      </c>
      <c r="K2988" s="208">
        <v>13.6816</v>
      </c>
      <c r="L2988" s="208">
        <v>14.1853</v>
      </c>
      <c r="M2988" s="208">
        <v>12.5268</v>
      </c>
    </row>
    <row r="2989" spans="1:13" x14ac:dyDescent="0.25">
      <c r="A2989" s="280">
        <v>45050</v>
      </c>
      <c r="B2989" s="102">
        <v>12</v>
      </c>
      <c r="C2989" s="208">
        <v>270.637</v>
      </c>
      <c r="D2989" s="208">
        <v>43.756599999999999</v>
      </c>
      <c r="E2989" s="208">
        <v>2.7625000000000002</v>
      </c>
      <c r="F2989" s="208">
        <v>3.3757999999999999</v>
      </c>
      <c r="G2989" s="208">
        <v>7.5025000000000004</v>
      </c>
      <c r="H2989" s="208">
        <v>47.026000000000003</v>
      </c>
      <c r="I2989" s="208">
        <v>16.5442</v>
      </c>
      <c r="J2989" s="208">
        <v>112.09399999999999</v>
      </c>
      <c r="K2989" s="208">
        <v>12.8246</v>
      </c>
      <c r="L2989" s="208">
        <v>12.434699999999999</v>
      </c>
      <c r="M2989" s="208">
        <v>12.3161</v>
      </c>
    </row>
    <row r="2990" spans="1:13" x14ac:dyDescent="0.25">
      <c r="A2990" s="280">
        <v>45050</v>
      </c>
      <c r="B2990" s="102">
        <v>13</v>
      </c>
      <c r="C2990" s="208">
        <v>259.5369</v>
      </c>
      <c r="D2990" s="208">
        <v>41.605699999999999</v>
      </c>
      <c r="E2990" s="208">
        <v>2.4702000000000002</v>
      </c>
      <c r="F2990" s="208">
        <v>3.4121999999999999</v>
      </c>
      <c r="G2990" s="208">
        <v>5.2596999999999996</v>
      </c>
      <c r="H2990" s="208">
        <v>45.684399999999997</v>
      </c>
      <c r="I2990" s="208">
        <v>16.279699999999998</v>
      </c>
      <c r="J2990" s="208">
        <v>108.7529</v>
      </c>
      <c r="K2990" s="208">
        <v>12.8666</v>
      </c>
      <c r="L2990" s="208">
        <v>11.006600000000001</v>
      </c>
      <c r="M2990" s="208">
        <v>12.1989</v>
      </c>
    </row>
    <row r="2991" spans="1:13" x14ac:dyDescent="0.25">
      <c r="A2991" s="280">
        <v>45050</v>
      </c>
      <c r="B2991" s="102">
        <v>14</v>
      </c>
      <c r="C2991" s="208">
        <v>261.8546</v>
      </c>
      <c r="D2991" s="208">
        <v>41.795699999999997</v>
      </c>
      <c r="E2991" s="208">
        <v>0.89229999999999998</v>
      </c>
      <c r="F2991" s="208">
        <v>3.3184999999999998</v>
      </c>
      <c r="G2991" s="208">
        <v>5.7461000000000002</v>
      </c>
      <c r="H2991" s="208">
        <v>46.124299999999998</v>
      </c>
      <c r="I2991" s="208">
        <v>15.905099999999999</v>
      </c>
      <c r="J2991" s="208">
        <v>109.697</v>
      </c>
      <c r="K2991" s="208">
        <v>13.399900000000001</v>
      </c>
      <c r="L2991" s="208">
        <v>12.039199999999999</v>
      </c>
      <c r="M2991" s="208">
        <v>12.936500000000001</v>
      </c>
    </row>
    <row r="2992" spans="1:13" x14ac:dyDescent="0.25">
      <c r="A2992" s="280">
        <v>45050</v>
      </c>
      <c r="B2992" s="102">
        <v>15</v>
      </c>
      <c r="C2992" s="208">
        <v>262.09179999999998</v>
      </c>
      <c r="D2992" s="208">
        <v>41.185000000000002</v>
      </c>
      <c r="E2992" s="208">
        <v>0.79700000000000004</v>
      </c>
      <c r="F2992" s="208">
        <v>2.988</v>
      </c>
      <c r="G2992" s="208">
        <v>5.5933000000000002</v>
      </c>
      <c r="H2992" s="208">
        <v>47.683300000000003</v>
      </c>
      <c r="I2992" s="208">
        <v>15.676600000000001</v>
      </c>
      <c r="J2992" s="208">
        <v>109.8674</v>
      </c>
      <c r="K2992" s="208">
        <v>13.4564</v>
      </c>
      <c r="L2992" s="208">
        <v>12.158099999999999</v>
      </c>
      <c r="M2992" s="208">
        <v>12.6867</v>
      </c>
    </row>
    <row r="2993" spans="1:13" x14ac:dyDescent="0.25">
      <c r="A2993" s="280">
        <v>45050</v>
      </c>
      <c r="B2993" s="102">
        <v>16</v>
      </c>
      <c r="C2993" s="208">
        <v>264.18430000000001</v>
      </c>
      <c r="D2993" s="208">
        <v>40.233800000000002</v>
      </c>
      <c r="E2993" s="208">
        <v>0.75519999999999998</v>
      </c>
      <c r="F2993" s="208">
        <v>3.0310999999999999</v>
      </c>
      <c r="G2993" s="208">
        <v>6.6494</v>
      </c>
      <c r="H2993" s="208">
        <v>49.275599999999997</v>
      </c>
      <c r="I2993" s="208">
        <v>15.9604</v>
      </c>
      <c r="J2993" s="208">
        <v>110.3381</v>
      </c>
      <c r="K2993" s="208">
        <v>13.3986</v>
      </c>
      <c r="L2993" s="208">
        <v>12.211399999999999</v>
      </c>
      <c r="M2993" s="208">
        <v>12.3307</v>
      </c>
    </row>
    <row r="2994" spans="1:13" x14ac:dyDescent="0.25">
      <c r="A2994" s="280">
        <v>45050</v>
      </c>
      <c r="B2994" s="102">
        <v>17</v>
      </c>
      <c r="C2994" s="208">
        <v>263.82119999999998</v>
      </c>
      <c r="D2994" s="208">
        <v>41.567500000000003</v>
      </c>
      <c r="E2994" s="208">
        <v>0.79759999999999998</v>
      </c>
      <c r="F2994" s="208">
        <v>3.1671999999999998</v>
      </c>
      <c r="G2994" s="208">
        <v>6.8258999999999999</v>
      </c>
      <c r="H2994" s="208">
        <v>49.701300000000003</v>
      </c>
      <c r="I2994" s="208">
        <v>16.2485</v>
      </c>
      <c r="J2994" s="208">
        <v>107.6708</v>
      </c>
      <c r="K2994" s="208">
        <v>13.033099999999999</v>
      </c>
      <c r="L2994" s="208">
        <v>12.0824</v>
      </c>
      <c r="M2994" s="208">
        <v>12.726900000000001</v>
      </c>
    </row>
    <row r="2995" spans="1:13" x14ac:dyDescent="0.25">
      <c r="A2995" s="280">
        <v>45050</v>
      </c>
      <c r="B2995" s="102">
        <v>18</v>
      </c>
      <c r="C2995" s="208">
        <v>265.99169999999998</v>
      </c>
      <c r="D2995" s="208">
        <v>43.499400000000001</v>
      </c>
      <c r="E2995" s="208">
        <v>0.81899999999999995</v>
      </c>
      <c r="F2995" s="208">
        <v>3.2747999999999999</v>
      </c>
      <c r="G2995" s="208">
        <v>8.7920999999999996</v>
      </c>
      <c r="H2995" s="208">
        <v>49.518099999999997</v>
      </c>
      <c r="I2995" s="208">
        <v>16.475300000000001</v>
      </c>
      <c r="J2995" s="208">
        <v>106.1104</v>
      </c>
      <c r="K2995" s="208">
        <v>12.9626</v>
      </c>
      <c r="L2995" s="208">
        <v>12.0274</v>
      </c>
      <c r="M2995" s="208">
        <v>12.512600000000001</v>
      </c>
    </row>
    <row r="2996" spans="1:13" x14ac:dyDescent="0.25">
      <c r="A2996" s="280">
        <v>45050</v>
      </c>
      <c r="B2996" s="102">
        <v>19</v>
      </c>
      <c r="C2996" s="208">
        <v>267.99029999999999</v>
      </c>
      <c r="D2996" s="208">
        <v>44.322899999999997</v>
      </c>
      <c r="E2996" s="208">
        <v>0.87380000000000002</v>
      </c>
      <c r="F2996" s="208">
        <v>3.4889000000000001</v>
      </c>
      <c r="G2996" s="208">
        <v>9.2840000000000007</v>
      </c>
      <c r="H2996" s="208">
        <v>49.4101</v>
      </c>
      <c r="I2996" s="208">
        <v>16.651900000000001</v>
      </c>
      <c r="J2996" s="208">
        <v>104.55500000000001</v>
      </c>
      <c r="K2996" s="208">
        <v>14.3558</v>
      </c>
      <c r="L2996" s="208">
        <v>12.875500000000001</v>
      </c>
      <c r="M2996" s="208">
        <v>12.1724</v>
      </c>
    </row>
    <row r="2997" spans="1:13" x14ac:dyDescent="0.25">
      <c r="A2997" s="280">
        <v>45050</v>
      </c>
      <c r="B2997" s="102">
        <v>20</v>
      </c>
      <c r="C2997" s="208">
        <v>268.31439999999998</v>
      </c>
      <c r="D2997" s="208">
        <v>44.241399999999999</v>
      </c>
      <c r="E2997" s="208">
        <v>0.88400000000000001</v>
      </c>
      <c r="F2997" s="208">
        <v>3.5396999999999998</v>
      </c>
      <c r="G2997" s="208">
        <v>9.2743000000000002</v>
      </c>
      <c r="H2997" s="208">
        <v>50.505899999999997</v>
      </c>
      <c r="I2997" s="208">
        <v>16.944199999999999</v>
      </c>
      <c r="J2997" s="208">
        <v>101.6938</v>
      </c>
      <c r="K2997" s="208">
        <v>15.517899999999999</v>
      </c>
      <c r="L2997" s="208">
        <v>13.9246</v>
      </c>
      <c r="M2997" s="208">
        <v>11.788600000000001</v>
      </c>
    </row>
    <row r="2998" spans="1:13" x14ac:dyDescent="0.25">
      <c r="A2998" s="280">
        <v>45050</v>
      </c>
      <c r="B2998" s="102">
        <v>21</v>
      </c>
      <c r="C2998" s="208">
        <v>272.18259999999998</v>
      </c>
      <c r="D2998" s="208">
        <v>44.935299999999998</v>
      </c>
      <c r="E2998" s="208">
        <v>0.89370000000000005</v>
      </c>
      <c r="F2998" s="208">
        <v>3.6400999999999999</v>
      </c>
      <c r="G2998" s="208">
        <v>9.5012000000000008</v>
      </c>
      <c r="H2998" s="208">
        <v>50.646599999999999</v>
      </c>
      <c r="I2998" s="208">
        <v>17.764800000000001</v>
      </c>
      <c r="J2998" s="208">
        <v>101.73650000000001</v>
      </c>
      <c r="K2998" s="208">
        <v>16.001000000000001</v>
      </c>
      <c r="L2998" s="208">
        <v>15.0251</v>
      </c>
      <c r="M2998" s="208">
        <v>12.0383</v>
      </c>
    </row>
    <row r="2999" spans="1:13" x14ac:dyDescent="0.25">
      <c r="A2999" s="280">
        <v>45050</v>
      </c>
      <c r="B2999" s="102">
        <v>22</v>
      </c>
      <c r="C2999" s="208">
        <v>263.77999999999997</v>
      </c>
      <c r="D2999" s="208">
        <v>44.248600000000003</v>
      </c>
      <c r="E2999" s="208">
        <v>0.8952</v>
      </c>
      <c r="F2999" s="208">
        <v>3.4079999999999999</v>
      </c>
      <c r="G2999" s="208">
        <v>9.1051000000000002</v>
      </c>
      <c r="H2999" s="208">
        <v>48.064500000000002</v>
      </c>
      <c r="I2999" s="208">
        <v>16.8842</v>
      </c>
      <c r="J2999" s="208">
        <v>98.933999999999997</v>
      </c>
      <c r="K2999" s="208">
        <v>15.284700000000001</v>
      </c>
      <c r="L2999" s="208">
        <v>15.6533</v>
      </c>
      <c r="M2999" s="208">
        <v>11.3024</v>
      </c>
    </row>
    <row r="3000" spans="1:13" x14ac:dyDescent="0.25">
      <c r="A3000" s="280">
        <v>45050</v>
      </c>
      <c r="B3000" s="102">
        <v>23</v>
      </c>
      <c r="C3000" s="208">
        <v>245.31440000000001</v>
      </c>
      <c r="D3000" s="208">
        <v>40.5199</v>
      </c>
      <c r="E3000" s="208">
        <v>0.82020000000000004</v>
      </c>
      <c r="F3000" s="208">
        <v>3.0512000000000001</v>
      </c>
      <c r="G3000" s="208">
        <v>8.2616999999999994</v>
      </c>
      <c r="H3000" s="208">
        <v>44.098300000000002</v>
      </c>
      <c r="I3000" s="208">
        <v>15.4442</v>
      </c>
      <c r="J3000" s="208">
        <v>93.085499999999996</v>
      </c>
      <c r="K3000" s="208">
        <v>14.1828</v>
      </c>
      <c r="L3000" s="208">
        <v>15.475</v>
      </c>
      <c r="M3000" s="208">
        <v>10.3756</v>
      </c>
    </row>
    <row r="3001" spans="1:13" x14ac:dyDescent="0.25">
      <c r="A3001" s="280">
        <v>45050</v>
      </c>
      <c r="B3001" s="102">
        <v>24</v>
      </c>
      <c r="C3001" s="208">
        <v>229.6378</v>
      </c>
      <c r="D3001" s="208">
        <v>37.386099999999999</v>
      </c>
      <c r="E3001" s="208">
        <v>0.75009999999999999</v>
      </c>
      <c r="F3001" s="208">
        <v>2.7313000000000001</v>
      </c>
      <c r="G3001" s="208">
        <v>7.4781000000000004</v>
      </c>
      <c r="H3001" s="208">
        <v>40.3431</v>
      </c>
      <c r="I3001" s="208">
        <v>14.1747</v>
      </c>
      <c r="J3001" s="208">
        <v>88.257800000000003</v>
      </c>
      <c r="K3001" s="208">
        <v>13.194900000000001</v>
      </c>
      <c r="L3001" s="208">
        <v>15.857699999999999</v>
      </c>
      <c r="M3001" s="208">
        <v>9.4640000000000004</v>
      </c>
    </row>
    <row r="3002" spans="1:13" x14ac:dyDescent="0.25">
      <c r="A3002" s="280">
        <v>45051</v>
      </c>
      <c r="B3002" s="102">
        <v>1</v>
      </c>
      <c r="C3002" s="208">
        <v>216.94489999999999</v>
      </c>
      <c r="D3002" s="208">
        <v>34.724699999999999</v>
      </c>
      <c r="E3002" s="208">
        <v>0.68430000000000002</v>
      </c>
      <c r="F3002" s="208">
        <v>2.5030000000000001</v>
      </c>
      <c r="G3002" s="208">
        <v>6.8800999999999997</v>
      </c>
      <c r="H3002" s="208">
        <v>36.6357</v>
      </c>
      <c r="I3002" s="208">
        <v>13.2728</v>
      </c>
      <c r="J3002" s="208">
        <v>84.896699999999996</v>
      </c>
      <c r="K3002" s="208">
        <v>12.681699999999999</v>
      </c>
      <c r="L3002" s="208">
        <v>15.6517</v>
      </c>
      <c r="M3002" s="208">
        <v>9.0142000000000007</v>
      </c>
    </row>
    <row r="3003" spans="1:13" x14ac:dyDescent="0.25">
      <c r="A3003" s="280">
        <v>45051</v>
      </c>
      <c r="B3003" s="102">
        <v>2</v>
      </c>
      <c r="C3003" s="208">
        <v>210.46100000000001</v>
      </c>
      <c r="D3003" s="208">
        <v>32.740699999999997</v>
      </c>
      <c r="E3003" s="208">
        <v>0.64580000000000004</v>
      </c>
      <c r="F3003" s="208">
        <v>2.4051999999999998</v>
      </c>
      <c r="G3003" s="208">
        <v>6.6006999999999998</v>
      </c>
      <c r="H3003" s="208">
        <v>36.073599999999999</v>
      </c>
      <c r="I3003" s="208">
        <v>12.7523</v>
      </c>
      <c r="J3003" s="208">
        <v>82.2714</v>
      </c>
      <c r="K3003" s="208">
        <v>12.492599999999999</v>
      </c>
      <c r="L3003" s="208">
        <v>15.751200000000001</v>
      </c>
      <c r="M3003" s="208">
        <v>8.7274999999999991</v>
      </c>
    </row>
    <row r="3004" spans="1:13" x14ac:dyDescent="0.25">
      <c r="A3004" s="280">
        <v>45051</v>
      </c>
      <c r="B3004" s="102">
        <v>3</v>
      </c>
      <c r="C3004" s="208">
        <v>206.2722</v>
      </c>
      <c r="D3004" s="208">
        <v>31.827100000000002</v>
      </c>
      <c r="E3004" s="208">
        <v>0.61880000000000002</v>
      </c>
      <c r="F3004" s="208">
        <v>2.3283999999999998</v>
      </c>
      <c r="G3004" s="208">
        <v>6.4634</v>
      </c>
      <c r="H3004" s="208">
        <v>35.955100000000002</v>
      </c>
      <c r="I3004" s="208">
        <v>12.4489</v>
      </c>
      <c r="J3004" s="208">
        <v>80.427700000000002</v>
      </c>
      <c r="K3004" s="208">
        <v>12.537800000000001</v>
      </c>
      <c r="L3004" s="208">
        <v>15.0244</v>
      </c>
      <c r="M3004" s="208">
        <v>8.6405999999999992</v>
      </c>
    </row>
    <row r="3005" spans="1:13" x14ac:dyDescent="0.25">
      <c r="A3005" s="280">
        <v>45051</v>
      </c>
      <c r="B3005" s="102">
        <v>4</v>
      </c>
      <c r="C3005" s="208">
        <v>204.5874</v>
      </c>
      <c r="D3005" s="208">
        <v>31.42</v>
      </c>
      <c r="E3005" s="208">
        <v>0.60960000000000003</v>
      </c>
      <c r="F3005" s="208">
        <v>2.3361000000000001</v>
      </c>
      <c r="G3005" s="208">
        <v>6.4292999999999996</v>
      </c>
      <c r="H3005" s="208">
        <v>36.013599999999997</v>
      </c>
      <c r="I3005" s="208">
        <v>12.402200000000001</v>
      </c>
      <c r="J3005" s="208">
        <v>79.649199999999993</v>
      </c>
      <c r="K3005" s="208">
        <v>12.644299999999999</v>
      </c>
      <c r="L3005" s="208">
        <v>14.4603</v>
      </c>
      <c r="M3005" s="208">
        <v>8.6227999999999998</v>
      </c>
    </row>
    <row r="3006" spans="1:13" x14ac:dyDescent="0.25">
      <c r="A3006" s="280">
        <v>45051</v>
      </c>
      <c r="B3006" s="102">
        <v>5</v>
      </c>
      <c r="C3006" s="208">
        <v>210.27940000000001</v>
      </c>
      <c r="D3006" s="208">
        <v>31.6509</v>
      </c>
      <c r="E3006" s="208">
        <v>0.62639999999999996</v>
      </c>
      <c r="F3006" s="208">
        <v>2.4538000000000002</v>
      </c>
      <c r="G3006" s="208">
        <v>6.6231</v>
      </c>
      <c r="H3006" s="208">
        <v>37.260599999999997</v>
      </c>
      <c r="I3006" s="208">
        <v>12.742800000000001</v>
      </c>
      <c r="J3006" s="208">
        <v>81.250699999999995</v>
      </c>
      <c r="K3006" s="208">
        <v>13.52</v>
      </c>
      <c r="L3006" s="208">
        <v>15.1988</v>
      </c>
      <c r="M3006" s="208">
        <v>8.9522999999999993</v>
      </c>
    </row>
    <row r="3007" spans="1:13" x14ac:dyDescent="0.25">
      <c r="A3007" s="280">
        <v>45051</v>
      </c>
      <c r="B3007" s="102">
        <v>6</v>
      </c>
      <c r="C3007" s="208">
        <v>222.70490000000001</v>
      </c>
      <c r="D3007" s="208">
        <v>33.231499999999997</v>
      </c>
      <c r="E3007" s="208">
        <v>0.67030000000000001</v>
      </c>
      <c r="F3007" s="208">
        <v>2.7206000000000001</v>
      </c>
      <c r="G3007" s="208">
        <v>7.2149999999999999</v>
      </c>
      <c r="H3007" s="208">
        <v>40.728900000000003</v>
      </c>
      <c r="I3007" s="208">
        <v>13.549899999999999</v>
      </c>
      <c r="J3007" s="208">
        <v>85.235500000000002</v>
      </c>
      <c r="K3007" s="208">
        <v>14.4453</v>
      </c>
      <c r="L3007" s="208">
        <v>15.145899999999999</v>
      </c>
      <c r="M3007" s="208">
        <v>9.7620000000000005</v>
      </c>
    </row>
    <row r="3008" spans="1:13" x14ac:dyDescent="0.25">
      <c r="A3008" s="280">
        <v>45051</v>
      </c>
      <c r="B3008" s="102">
        <v>7</v>
      </c>
      <c r="C3008" s="208">
        <v>238.5078</v>
      </c>
      <c r="D3008" s="208">
        <v>36.963099999999997</v>
      </c>
      <c r="E3008" s="208">
        <v>0.71560000000000001</v>
      </c>
      <c r="F3008" s="208">
        <v>3.0053000000000001</v>
      </c>
      <c r="G3008" s="208">
        <v>7.8715000000000002</v>
      </c>
      <c r="H3008" s="208">
        <v>43.7149</v>
      </c>
      <c r="I3008" s="208">
        <v>14.320600000000001</v>
      </c>
      <c r="J3008" s="208">
        <v>91.835999999999999</v>
      </c>
      <c r="K3008" s="208">
        <v>15.0587</v>
      </c>
      <c r="L3008" s="208">
        <v>14.219099999999999</v>
      </c>
      <c r="M3008" s="208">
        <v>10.803000000000001</v>
      </c>
    </row>
    <row r="3009" spans="1:13" x14ac:dyDescent="0.25">
      <c r="A3009" s="280">
        <v>45051</v>
      </c>
      <c r="B3009" s="102">
        <v>8</v>
      </c>
      <c r="C3009" s="208">
        <v>255.89959999999999</v>
      </c>
      <c r="D3009" s="208">
        <v>40.478299999999997</v>
      </c>
      <c r="E3009" s="208">
        <v>0.74360000000000004</v>
      </c>
      <c r="F3009" s="208">
        <v>3.1086999999999998</v>
      </c>
      <c r="G3009" s="208">
        <v>8.4420999999999999</v>
      </c>
      <c r="H3009" s="208">
        <v>46.464100000000002</v>
      </c>
      <c r="I3009" s="208">
        <v>14.795400000000001</v>
      </c>
      <c r="J3009" s="208">
        <v>100.30410000000001</v>
      </c>
      <c r="K3009" s="208">
        <v>15.789899999999999</v>
      </c>
      <c r="L3009" s="208">
        <v>13.961399999999999</v>
      </c>
      <c r="M3009" s="208">
        <v>11.811999999999999</v>
      </c>
    </row>
    <row r="3010" spans="1:13" x14ac:dyDescent="0.25">
      <c r="A3010" s="280">
        <v>45051</v>
      </c>
      <c r="B3010" s="102">
        <v>9</v>
      </c>
      <c r="C3010" s="208">
        <v>262.76310000000001</v>
      </c>
      <c r="D3010" s="208">
        <v>41.748800000000003</v>
      </c>
      <c r="E3010" s="208">
        <v>0.72899999999999998</v>
      </c>
      <c r="F3010" s="208">
        <v>3.1816</v>
      </c>
      <c r="G3010" s="208">
        <v>8.1516999999999999</v>
      </c>
      <c r="H3010" s="208">
        <v>47.966900000000003</v>
      </c>
      <c r="I3010" s="208">
        <v>15.123100000000001</v>
      </c>
      <c r="J3010" s="208">
        <v>103.357</v>
      </c>
      <c r="K3010" s="208">
        <v>15.595599999999999</v>
      </c>
      <c r="L3010" s="208">
        <v>14.4605</v>
      </c>
      <c r="M3010" s="208">
        <v>12.4489</v>
      </c>
    </row>
    <row r="3011" spans="1:13" x14ac:dyDescent="0.25">
      <c r="A3011" s="280">
        <v>45051</v>
      </c>
      <c r="B3011" s="102">
        <v>10</v>
      </c>
      <c r="C3011" s="208">
        <v>264.04829999999998</v>
      </c>
      <c r="D3011" s="208">
        <v>42.130600000000001</v>
      </c>
      <c r="E3011" s="208">
        <v>0.69920000000000004</v>
      </c>
      <c r="F3011" s="208">
        <v>3.0440999999999998</v>
      </c>
      <c r="G3011" s="208">
        <v>6.8476999999999997</v>
      </c>
      <c r="H3011" s="208">
        <v>48.845300000000002</v>
      </c>
      <c r="I3011" s="208">
        <v>15.49</v>
      </c>
      <c r="J3011" s="208">
        <v>104.8677</v>
      </c>
      <c r="K3011" s="208">
        <v>14.9322</v>
      </c>
      <c r="L3011" s="208">
        <v>14.613</v>
      </c>
      <c r="M3011" s="208">
        <v>12.5785</v>
      </c>
    </row>
    <row r="3012" spans="1:13" x14ac:dyDescent="0.25">
      <c r="A3012" s="280">
        <v>45051</v>
      </c>
      <c r="B3012" s="102">
        <v>11</v>
      </c>
      <c r="C3012" s="208">
        <v>257.95310000000001</v>
      </c>
      <c r="D3012" s="208">
        <v>41.051299999999998</v>
      </c>
      <c r="E3012" s="208">
        <v>0.72950000000000004</v>
      </c>
      <c r="F3012" s="208">
        <v>2.9946999999999999</v>
      </c>
      <c r="G3012" s="208">
        <v>6.2770999999999999</v>
      </c>
      <c r="H3012" s="208">
        <v>46.2729</v>
      </c>
      <c r="I3012" s="208">
        <v>15.7172</v>
      </c>
      <c r="J3012" s="208">
        <v>104.5671</v>
      </c>
      <c r="K3012" s="208">
        <v>13.3437</v>
      </c>
      <c r="L3012" s="208">
        <v>14.4199</v>
      </c>
      <c r="M3012" s="208">
        <v>12.579700000000001</v>
      </c>
    </row>
    <row r="3013" spans="1:13" x14ac:dyDescent="0.25">
      <c r="A3013" s="280">
        <v>45051</v>
      </c>
      <c r="B3013" s="102">
        <v>12</v>
      </c>
      <c r="C3013" s="208">
        <v>264.3177</v>
      </c>
      <c r="D3013" s="208">
        <v>40.718699999999998</v>
      </c>
      <c r="E3013" s="208">
        <v>0.71299999999999997</v>
      </c>
      <c r="F3013" s="208">
        <v>2.6615000000000002</v>
      </c>
      <c r="G3013" s="208">
        <v>7.5472999999999999</v>
      </c>
      <c r="H3013" s="208">
        <v>49.737699999999997</v>
      </c>
      <c r="I3013" s="208">
        <v>15.829599999999999</v>
      </c>
      <c r="J3013" s="208">
        <v>108.3506</v>
      </c>
      <c r="K3013" s="208">
        <v>11.881399999999999</v>
      </c>
      <c r="L3013" s="208">
        <v>14.3949</v>
      </c>
      <c r="M3013" s="208">
        <v>12.483000000000001</v>
      </c>
    </row>
    <row r="3014" spans="1:13" x14ac:dyDescent="0.25">
      <c r="A3014" s="280">
        <v>45051</v>
      </c>
      <c r="B3014" s="102">
        <v>13</v>
      </c>
      <c r="C3014" s="208">
        <v>259.685</v>
      </c>
      <c r="D3014" s="208">
        <v>42.058900000000001</v>
      </c>
      <c r="E3014" s="208">
        <v>0.66320000000000001</v>
      </c>
      <c r="F3014" s="208">
        <v>2.5247000000000002</v>
      </c>
      <c r="G3014" s="208">
        <v>7.3394000000000004</v>
      </c>
      <c r="H3014" s="208">
        <v>45.115499999999997</v>
      </c>
      <c r="I3014" s="208">
        <v>15.6866</v>
      </c>
      <c r="J3014" s="208">
        <v>108.9228</v>
      </c>
      <c r="K3014" s="208">
        <v>12.1061</v>
      </c>
      <c r="L3014" s="208">
        <v>12.4787</v>
      </c>
      <c r="M3014" s="208">
        <v>12.789099999999999</v>
      </c>
    </row>
    <row r="3015" spans="1:13" x14ac:dyDescent="0.25">
      <c r="A3015" s="280">
        <v>45051</v>
      </c>
      <c r="B3015" s="102">
        <v>14</v>
      </c>
      <c r="C3015" s="208">
        <v>258.09890000000001</v>
      </c>
      <c r="D3015" s="208">
        <v>42.124699999999997</v>
      </c>
      <c r="E3015" s="208">
        <v>0.65029999999999999</v>
      </c>
      <c r="F3015" s="208">
        <v>2.5895000000000001</v>
      </c>
      <c r="G3015" s="208">
        <v>7.9034000000000004</v>
      </c>
      <c r="H3015" s="208">
        <v>45.798400000000001</v>
      </c>
      <c r="I3015" s="208">
        <v>15.491199999999999</v>
      </c>
      <c r="J3015" s="208">
        <v>106.5641</v>
      </c>
      <c r="K3015" s="208">
        <v>12.7699</v>
      </c>
      <c r="L3015" s="208">
        <v>11.344200000000001</v>
      </c>
      <c r="M3015" s="208">
        <v>12.863200000000001</v>
      </c>
    </row>
    <row r="3016" spans="1:13" x14ac:dyDescent="0.25">
      <c r="A3016" s="280">
        <v>45051</v>
      </c>
      <c r="B3016" s="102">
        <v>15</v>
      </c>
      <c r="C3016" s="208">
        <v>255.69739999999999</v>
      </c>
      <c r="D3016" s="208">
        <v>41.593400000000003</v>
      </c>
      <c r="E3016" s="208">
        <v>0.63649999999999995</v>
      </c>
      <c r="F3016" s="208">
        <v>2.452</v>
      </c>
      <c r="G3016" s="208">
        <v>7.2926000000000002</v>
      </c>
      <c r="H3016" s="208">
        <v>45.682600000000001</v>
      </c>
      <c r="I3016" s="208">
        <v>15.527900000000001</v>
      </c>
      <c r="J3016" s="208">
        <v>106.6751</v>
      </c>
      <c r="K3016" s="208">
        <v>11.891500000000001</v>
      </c>
      <c r="L3016" s="208">
        <v>11.4757</v>
      </c>
      <c r="M3016" s="208">
        <v>12.4701</v>
      </c>
    </row>
    <row r="3017" spans="1:13" x14ac:dyDescent="0.25">
      <c r="A3017" s="280">
        <v>45051</v>
      </c>
      <c r="B3017" s="102">
        <v>16</v>
      </c>
      <c r="C3017" s="208">
        <v>252.5549</v>
      </c>
      <c r="D3017" s="208">
        <v>41.896500000000003</v>
      </c>
      <c r="E3017" s="208">
        <v>0.68430000000000002</v>
      </c>
      <c r="F3017" s="208">
        <v>2.5314999999999999</v>
      </c>
      <c r="G3017" s="208">
        <v>7.9269999999999996</v>
      </c>
      <c r="H3017" s="208">
        <v>44.738399999999999</v>
      </c>
      <c r="I3017" s="208">
        <v>15.7281</v>
      </c>
      <c r="J3017" s="208">
        <v>103.67189999999999</v>
      </c>
      <c r="K3017" s="208">
        <v>11.741</v>
      </c>
      <c r="L3017" s="208">
        <v>10.9511</v>
      </c>
      <c r="M3017" s="208">
        <v>12.6851</v>
      </c>
    </row>
    <row r="3018" spans="1:13" x14ac:dyDescent="0.25">
      <c r="A3018" s="280">
        <v>45051</v>
      </c>
      <c r="B3018" s="102">
        <v>17</v>
      </c>
      <c r="C3018" s="208">
        <v>256.03879999999998</v>
      </c>
      <c r="D3018" s="208">
        <v>42.920900000000003</v>
      </c>
      <c r="E3018" s="208">
        <v>0.74450000000000005</v>
      </c>
      <c r="F3018" s="208">
        <v>3.1292</v>
      </c>
      <c r="G3018" s="208">
        <v>8.8751999999999995</v>
      </c>
      <c r="H3018" s="208">
        <v>44.737499999999997</v>
      </c>
      <c r="I3018" s="208">
        <v>15.9595</v>
      </c>
      <c r="J3018" s="208">
        <v>104.22110000000001</v>
      </c>
      <c r="K3018" s="208">
        <v>12.6828</v>
      </c>
      <c r="L3018" s="208">
        <v>9.9542999999999999</v>
      </c>
      <c r="M3018" s="208">
        <v>12.813800000000001</v>
      </c>
    </row>
    <row r="3019" spans="1:13" x14ac:dyDescent="0.25">
      <c r="A3019" s="280">
        <v>45051</v>
      </c>
      <c r="B3019" s="102">
        <v>18</v>
      </c>
      <c r="C3019" s="208">
        <v>258.61959999999999</v>
      </c>
      <c r="D3019" s="208">
        <v>44.159700000000001</v>
      </c>
      <c r="E3019" s="208">
        <v>0.74029999999999996</v>
      </c>
      <c r="F3019" s="208">
        <v>3.0243000000000002</v>
      </c>
      <c r="G3019" s="208">
        <v>8.8704000000000001</v>
      </c>
      <c r="H3019" s="208">
        <v>45.2166</v>
      </c>
      <c r="I3019" s="208">
        <v>16.125</v>
      </c>
      <c r="J3019" s="208">
        <v>103.96720000000001</v>
      </c>
      <c r="K3019" s="208">
        <v>14.203799999999999</v>
      </c>
      <c r="L3019" s="208">
        <v>9.7446000000000002</v>
      </c>
      <c r="M3019" s="208">
        <v>12.5677</v>
      </c>
    </row>
    <row r="3020" spans="1:13" x14ac:dyDescent="0.25">
      <c r="A3020" s="280">
        <v>45051</v>
      </c>
      <c r="B3020" s="102">
        <v>19</v>
      </c>
      <c r="C3020" s="208">
        <v>261.40589999999997</v>
      </c>
      <c r="D3020" s="208">
        <v>44.637999999999998</v>
      </c>
      <c r="E3020" s="208">
        <v>0.76749999999999996</v>
      </c>
      <c r="F3020" s="208">
        <v>3.2378999999999998</v>
      </c>
      <c r="G3020" s="208">
        <v>9.24</v>
      </c>
      <c r="H3020" s="208">
        <v>45.233400000000003</v>
      </c>
      <c r="I3020" s="208">
        <v>16.253</v>
      </c>
      <c r="J3020" s="208">
        <v>102.88079999999999</v>
      </c>
      <c r="K3020" s="208">
        <v>15.9719</v>
      </c>
      <c r="L3020" s="208">
        <v>10.711600000000001</v>
      </c>
      <c r="M3020" s="208">
        <v>12.4718</v>
      </c>
    </row>
    <row r="3021" spans="1:13" x14ac:dyDescent="0.25">
      <c r="A3021" s="280">
        <v>45051</v>
      </c>
      <c r="B3021" s="102">
        <v>20</v>
      </c>
      <c r="C3021" s="208">
        <v>262.38909999999998</v>
      </c>
      <c r="D3021" s="208">
        <v>44.261699999999998</v>
      </c>
      <c r="E3021" s="208">
        <v>0.7954</v>
      </c>
      <c r="F3021" s="208">
        <v>3.2826</v>
      </c>
      <c r="G3021" s="208">
        <v>9.0419</v>
      </c>
      <c r="H3021" s="208">
        <v>46.579900000000002</v>
      </c>
      <c r="I3021" s="208">
        <v>16.6874</v>
      </c>
      <c r="J3021" s="208">
        <v>101.37130000000001</v>
      </c>
      <c r="K3021" s="208">
        <v>16.613099999999999</v>
      </c>
      <c r="L3021" s="208">
        <v>11.6265</v>
      </c>
      <c r="M3021" s="208">
        <v>12.129300000000001</v>
      </c>
    </row>
    <row r="3022" spans="1:13" x14ac:dyDescent="0.25">
      <c r="A3022" s="280">
        <v>45051</v>
      </c>
      <c r="B3022" s="102">
        <v>21</v>
      </c>
      <c r="C3022" s="208">
        <v>264.92020000000002</v>
      </c>
      <c r="D3022" s="208">
        <v>44.421300000000002</v>
      </c>
      <c r="E3022" s="208">
        <v>0.82169999999999999</v>
      </c>
      <c r="F3022" s="208">
        <v>3.3887999999999998</v>
      </c>
      <c r="G3022" s="208">
        <v>9.2276000000000007</v>
      </c>
      <c r="H3022" s="208">
        <v>47.549300000000002</v>
      </c>
      <c r="I3022" s="208">
        <v>17.5259</v>
      </c>
      <c r="J3022" s="208">
        <v>100.35209999999999</v>
      </c>
      <c r="K3022" s="208">
        <v>17.0915</v>
      </c>
      <c r="L3022" s="208">
        <v>12.5138</v>
      </c>
      <c r="M3022" s="208">
        <v>12.0282</v>
      </c>
    </row>
    <row r="3023" spans="1:13" x14ac:dyDescent="0.25">
      <c r="A3023" s="280">
        <v>45051</v>
      </c>
      <c r="B3023" s="102">
        <v>22</v>
      </c>
      <c r="C3023" s="208">
        <v>255.685</v>
      </c>
      <c r="D3023" s="208">
        <v>43.107300000000002</v>
      </c>
      <c r="E3023" s="208">
        <v>0.83140000000000003</v>
      </c>
      <c r="F3023" s="208">
        <v>3.2787000000000002</v>
      </c>
      <c r="G3023" s="208">
        <v>8.9611999999999998</v>
      </c>
      <c r="H3023" s="208">
        <v>45.571899999999999</v>
      </c>
      <c r="I3023" s="208">
        <v>16.9178</v>
      </c>
      <c r="J3023" s="208">
        <v>96.734999999999999</v>
      </c>
      <c r="K3023" s="208">
        <v>16.342099999999999</v>
      </c>
      <c r="L3023" s="208">
        <v>12.559900000000001</v>
      </c>
      <c r="M3023" s="208">
        <v>11.3797</v>
      </c>
    </row>
    <row r="3024" spans="1:13" x14ac:dyDescent="0.25">
      <c r="A3024" s="280">
        <v>45051</v>
      </c>
      <c r="B3024" s="102">
        <v>23</v>
      </c>
      <c r="C3024" s="208">
        <v>240.11080000000001</v>
      </c>
      <c r="D3024" s="208">
        <v>40.1571</v>
      </c>
      <c r="E3024" s="208">
        <v>0.74829999999999997</v>
      </c>
      <c r="F3024" s="208">
        <v>2.9973999999999998</v>
      </c>
      <c r="G3024" s="208">
        <v>8.2070000000000007</v>
      </c>
      <c r="H3024" s="208">
        <v>42.311300000000003</v>
      </c>
      <c r="I3024" s="208">
        <v>15.513299999999999</v>
      </c>
      <c r="J3024" s="208">
        <v>91.804400000000001</v>
      </c>
      <c r="K3024" s="208">
        <v>15.2302</v>
      </c>
      <c r="L3024" s="208">
        <v>12.5892</v>
      </c>
      <c r="M3024" s="208">
        <v>10.5526</v>
      </c>
    </row>
    <row r="3025" spans="1:13" x14ac:dyDescent="0.25">
      <c r="A3025" s="280">
        <v>45051</v>
      </c>
      <c r="B3025" s="102">
        <v>24</v>
      </c>
      <c r="C3025" s="208">
        <v>225.3528</v>
      </c>
      <c r="D3025" s="208">
        <v>37.269799999999996</v>
      </c>
      <c r="E3025" s="208">
        <v>0.70299999999999996</v>
      </c>
      <c r="F3025" s="208">
        <v>2.7538999999999998</v>
      </c>
      <c r="G3025" s="208">
        <v>7.4913999999999996</v>
      </c>
      <c r="H3025" s="208">
        <v>38.758099999999999</v>
      </c>
      <c r="I3025" s="208">
        <v>14.333299999999999</v>
      </c>
      <c r="J3025" s="208">
        <v>86.5886</v>
      </c>
      <c r="K3025" s="208">
        <v>14.3195</v>
      </c>
      <c r="L3025" s="208">
        <v>13.445399999999999</v>
      </c>
      <c r="M3025" s="208">
        <v>9.6898</v>
      </c>
    </row>
    <row r="3026" spans="1:13" x14ac:dyDescent="0.25">
      <c r="A3026" s="280">
        <v>45052</v>
      </c>
      <c r="B3026" s="102">
        <v>1</v>
      </c>
      <c r="C3026" s="208">
        <v>212.458</v>
      </c>
      <c r="D3026" s="208">
        <v>34.677100000000003</v>
      </c>
      <c r="E3026" s="208">
        <v>0.66459999999999997</v>
      </c>
      <c r="F3026" s="208">
        <v>2.5731000000000002</v>
      </c>
      <c r="G3026" s="208">
        <v>6.9139999999999997</v>
      </c>
      <c r="H3026" s="208">
        <v>35.725299999999997</v>
      </c>
      <c r="I3026" s="208">
        <v>13.4177</v>
      </c>
      <c r="J3026" s="208">
        <v>82.881900000000002</v>
      </c>
      <c r="K3026" s="208">
        <v>13.902200000000001</v>
      </c>
      <c r="L3026" s="208">
        <v>12.622199999999999</v>
      </c>
      <c r="M3026" s="208">
        <v>9.0799000000000003</v>
      </c>
    </row>
    <row r="3027" spans="1:13" x14ac:dyDescent="0.25">
      <c r="A3027" s="280">
        <v>45052</v>
      </c>
      <c r="B3027" s="102">
        <v>2</v>
      </c>
      <c r="C3027" s="208">
        <v>204.85319999999999</v>
      </c>
      <c r="D3027" s="208">
        <v>32.622199999999999</v>
      </c>
      <c r="E3027" s="208">
        <v>0.63139999999999996</v>
      </c>
      <c r="F3027" s="208">
        <v>2.4285999999999999</v>
      </c>
      <c r="G3027" s="208">
        <v>6.6824000000000003</v>
      </c>
      <c r="H3027" s="208">
        <v>34.129199999999997</v>
      </c>
      <c r="I3027" s="208">
        <v>12.799099999999999</v>
      </c>
      <c r="J3027" s="208">
        <v>80.209699999999998</v>
      </c>
      <c r="K3027" s="208">
        <v>13.821</v>
      </c>
      <c r="L3027" s="208">
        <v>12.7059</v>
      </c>
      <c r="M3027" s="208">
        <v>8.8237000000000005</v>
      </c>
    </row>
    <row r="3028" spans="1:13" x14ac:dyDescent="0.25">
      <c r="A3028" s="280">
        <v>45052</v>
      </c>
      <c r="B3028" s="102">
        <v>3</v>
      </c>
      <c r="C3028" s="208">
        <v>199.5325</v>
      </c>
      <c r="D3028" s="208">
        <v>31.549399999999999</v>
      </c>
      <c r="E3028" s="208">
        <v>0.62029999999999996</v>
      </c>
      <c r="F3028" s="208">
        <v>2.3428</v>
      </c>
      <c r="G3028" s="208">
        <v>6.5312000000000001</v>
      </c>
      <c r="H3028" s="208">
        <v>33.048499999999997</v>
      </c>
      <c r="I3028" s="208">
        <v>12.512700000000001</v>
      </c>
      <c r="J3028" s="208">
        <v>78.5124</v>
      </c>
      <c r="K3028" s="208">
        <v>13.774800000000001</v>
      </c>
      <c r="L3028" s="208">
        <v>11.942600000000001</v>
      </c>
      <c r="M3028" s="208">
        <v>8.6978000000000009</v>
      </c>
    </row>
    <row r="3029" spans="1:13" x14ac:dyDescent="0.25">
      <c r="A3029" s="280">
        <v>45052</v>
      </c>
      <c r="B3029" s="102">
        <v>4</v>
      </c>
      <c r="C3029" s="208">
        <v>197.7124</v>
      </c>
      <c r="D3029" s="208">
        <v>30.837599999999998</v>
      </c>
      <c r="E3029" s="208">
        <v>0.61519999999999997</v>
      </c>
      <c r="F3029" s="208">
        <v>2.3384</v>
      </c>
      <c r="G3029" s="208">
        <v>6.4332000000000003</v>
      </c>
      <c r="H3029" s="208">
        <v>32.999899999999997</v>
      </c>
      <c r="I3029" s="208">
        <v>12.404</v>
      </c>
      <c r="J3029" s="208">
        <v>77.901399999999995</v>
      </c>
      <c r="K3029" s="208">
        <v>13.7521</v>
      </c>
      <c r="L3029" s="208">
        <v>11.8802</v>
      </c>
      <c r="M3029" s="208">
        <v>8.5503999999999998</v>
      </c>
    </row>
    <row r="3030" spans="1:13" x14ac:dyDescent="0.25">
      <c r="A3030" s="280">
        <v>45052</v>
      </c>
      <c r="B3030" s="102">
        <v>5</v>
      </c>
      <c r="C3030" s="208">
        <v>199.41390000000001</v>
      </c>
      <c r="D3030" s="208">
        <v>30.8918</v>
      </c>
      <c r="E3030" s="208">
        <v>0.61309999999999998</v>
      </c>
      <c r="F3030" s="208">
        <v>2.3841999999999999</v>
      </c>
      <c r="G3030" s="208">
        <v>6.4915000000000003</v>
      </c>
      <c r="H3030" s="208">
        <v>33.276699999999998</v>
      </c>
      <c r="I3030" s="208">
        <v>12.6181</v>
      </c>
      <c r="J3030" s="208">
        <v>78.334199999999996</v>
      </c>
      <c r="K3030" s="208">
        <v>14.275600000000001</v>
      </c>
      <c r="L3030" s="208">
        <v>11.873799999999999</v>
      </c>
      <c r="M3030" s="208">
        <v>8.6548999999999996</v>
      </c>
    </row>
    <row r="3031" spans="1:13" x14ac:dyDescent="0.25">
      <c r="A3031" s="280">
        <v>45052</v>
      </c>
      <c r="B3031" s="102">
        <v>6</v>
      </c>
      <c r="C3031" s="208">
        <v>203.6925</v>
      </c>
      <c r="D3031" s="208">
        <v>31.428899999999999</v>
      </c>
      <c r="E3031" s="208">
        <v>0.629</v>
      </c>
      <c r="F3031" s="208">
        <v>2.504</v>
      </c>
      <c r="G3031" s="208">
        <v>6.6997</v>
      </c>
      <c r="H3031" s="208">
        <v>34.199300000000001</v>
      </c>
      <c r="I3031" s="208">
        <v>12.9969</v>
      </c>
      <c r="J3031" s="208">
        <v>79.822100000000006</v>
      </c>
      <c r="K3031" s="208">
        <v>14.914999999999999</v>
      </c>
      <c r="L3031" s="208">
        <v>11.6266</v>
      </c>
      <c r="M3031" s="208">
        <v>8.8710000000000004</v>
      </c>
    </row>
    <row r="3032" spans="1:13" x14ac:dyDescent="0.25">
      <c r="A3032" s="280">
        <v>45052</v>
      </c>
      <c r="B3032" s="102">
        <v>7</v>
      </c>
      <c r="C3032" s="208">
        <v>208.67519999999999</v>
      </c>
      <c r="D3032" s="208">
        <v>32.881799999999998</v>
      </c>
      <c r="E3032" s="208">
        <v>0.63870000000000005</v>
      </c>
      <c r="F3032" s="208">
        <v>2.6448999999999998</v>
      </c>
      <c r="G3032" s="208">
        <v>7.0499000000000001</v>
      </c>
      <c r="H3032" s="208">
        <v>34.669899999999998</v>
      </c>
      <c r="I3032" s="208">
        <v>13.2338</v>
      </c>
      <c r="J3032" s="208">
        <v>81.584999999999994</v>
      </c>
      <c r="K3032" s="208">
        <v>15.827500000000001</v>
      </c>
      <c r="L3032" s="208">
        <v>10.819000000000001</v>
      </c>
      <c r="M3032" s="208">
        <v>9.3247</v>
      </c>
    </row>
    <row r="3033" spans="1:13" x14ac:dyDescent="0.25">
      <c r="A3033" s="280">
        <v>45052</v>
      </c>
      <c r="B3033" s="102">
        <v>8</v>
      </c>
      <c r="C3033" s="208">
        <v>217.55680000000001</v>
      </c>
      <c r="D3033" s="208">
        <v>35.009099999999997</v>
      </c>
      <c r="E3033" s="208">
        <v>0.66890000000000005</v>
      </c>
      <c r="F3033" s="208">
        <v>2.7892000000000001</v>
      </c>
      <c r="G3033" s="208">
        <v>7.3620000000000001</v>
      </c>
      <c r="H3033" s="208">
        <v>35.2532</v>
      </c>
      <c r="I3033" s="208">
        <v>13.644600000000001</v>
      </c>
      <c r="J3033" s="208">
        <v>84.622699999999995</v>
      </c>
      <c r="K3033" s="208">
        <v>16.719899999999999</v>
      </c>
      <c r="L3033" s="208">
        <v>11.7148</v>
      </c>
      <c r="M3033" s="208">
        <v>9.7723999999999993</v>
      </c>
    </row>
    <row r="3034" spans="1:13" x14ac:dyDescent="0.25">
      <c r="A3034" s="280">
        <v>45052</v>
      </c>
      <c r="B3034" s="102">
        <v>9</v>
      </c>
      <c r="C3034" s="208">
        <v>224.24019999999999</v>
      </c>
      <c r="D3034" s="208">
        <v>37.1267</v>
      </c>
      <c r="E3034" s="208">
        <v>0.75429999999999997</v>
      </c>
      <c r="F3034" s="208">
        <v>3.1017999999999999</v>
      </c>
      <c r="G3034" s="208">
        <v>7.1284000000000001</v>
      </c>
      <c r="H3034" s="208">
        <v>36.376100000000001</v>
      </c>
      <c r="I3034" s="208">
        <v>14.1031</v>
      </c>
      <c r="J3034" s="208">
        <v>86.597800000000007</v>
      </c>
      <c r="K3034" s="208">
        <v>16.662600000000001</v>
      </c>
      <c r="L3034" s="208">
        <v>12.6226</v>
      </c>
      <c r="M3034" s="208">
        <v>9.7667999999999999</v>
      </c>
    </row>
    <row r="3035" spans="1:13" x14ac:dyDescent="0.25">
      <c r="A3035" s="280">
        <v>45052</v>
      </c>
      <c r="B3035" s="102">
        <v>10</v>
      </c>
      <c r="C3035" s="208">
        <v>229.48699999999999</v>
      </c>
      <c r="D3035" s="208">
        <v>39.928899999999999</v>
      </c>
      <c r="E3035" s="208">
        <v>0.7772</v>
      </c>
      <c r="F3035" s="208">
        <v>3.0402</v>
      </c>
      <c r="G3035" s="208">
        <v>6.1120000000000001</v>
      </c>
      <c r="H3035" s="208">
        <v>37.765799999999999</v>
      </c>
      <c r="I3035" s="208">
        <v>14.414</v>
      </c>
      <c r="J3035" s="208">
        <v>89.0441</v>
      </c>
      <c r="K3035" s="208">
        <v>15.5143</v>
      </c>
      <c r="L3035" s="208">
        <v>12.987399999999999</v>
      </c>
      <c r="M3035" s="208">
        <v>9.9031000000000002</v>
      </c>
    </row>
    <row r="3036" spans="1:13" x14ac:dyDescent="0.25">
      <c r="A3036" s="280">
        <v>45052</v>
      </c>
      <c r="B3036" s="102">
        <v>11</v>
      </c>
      <c r="C3036" s="208">
        <v>232.70259999999999</v>
      </c>
      <c r="D3036" s="208">
        <v>39.825000000000003</v>
      </c>
      <c r="E3036" s="208">
        <v>0.80579999999999996</v>
      </c>
      <c r="F3036" s="208">
        <v>2.9289999999999998</v>
      </c>
      <c r="G3036" s="208">
        <v>6.5293000000000001</v>
      </c>
      <c r="H3036" s="208">
        <v>37.750900000000001</v>
      </c>
      <c r="I3036" s="208">
        <v>14.549099999999999</v>
      </c>
      <c r="J3036" s="208">
        <v>92.203000000000003</v>
      </c>
      <c r="K3036" s="208">
        <v>15.0502</v>
      </c>
      <c r="L3036" s="208">
        <v>12.9421</v>
      </c>
      <c r="M3036" s="208">
        <v>10.1182</v>
      </c>
    </row>
    <row r="3037" spans="1:13" x14ac:dyDescent="0.25">
      <c r="A3037" s="280">
        <v>45052</v>
      </c>
      <c r="B3037" s="102">
        <v>12</v>
      </c>
      <c r="C3037" s="208">
        <v>232.2362</v>
      </c>
      <c r="D3037" s="208">
        <v>38.851700000000001</v>
      </c>
      <c r="E3037" s="208">
        <v>0.8024</v>
      </c>
      <c r="F3037" s="208">
        <v>2.9496000000000002</v>
      </c>
      <c r="G3037" s="208">
        <v>6.2336</v>
      </c>
      <c r="H3037" s="208">
        <v>39.617699999999999</v>
      </c>
      <c r="I3037" s="208">
        <v>14.6313</v>
      </c>
      <c r="J3037" s="208">
        <v>90.875699999999995</v>
      </c>
      <c r="K3037" s="208">
        <v>14.6972</v>
      </c>
      <c r="L3037" s="208">
        <v>13.0291</v>
      </c>
      <c r="M3037" s="208">
        <v>10.5479</v>
      </c>
    </row>
    <row r="3038" spans="1:13" x14ac:dyDescent="0.25">
      <c r="A3038" s="280">
        <v>45052</v>
      </c>
      <c r="B3038" s="102">
        <v>13</v>
      </c>
      <c r="C3038" s="208">
        <v>227.71559999999999</v>
      </c>
      <c r="D3038" s="208">
        <v>39.241399999999999</v>
      </c>
      <c r="E3038" s="208">
        <v>0.71260000000000001</v>
      </c>
      <c r="F3038" s="208">
        <v>2.3567</v>
      </c>
      <c r="G3038" s="208">
        <v>6.1109999999999998</v>
      </c>
      <c r="H3038" s="208">
        <v>39.249499999999998</v>
      </c>
      <c r="I3038" s="208">
        <v>14.648199999999999</v>
      </c>
      <c r="J3038" s="208">
        <v>89.562299999999993</v>
      </c>
      <c r="K3038" s="208">
        <v>13.9137</v>
      </c>
      <c r="L3038" s="208">
        <v>11.5702</v>
      </c>
      <c r="M3038" s="208">
        <v>10.35</v>
      </c>
    </row>
    <row r="3039" spans="1:13" x14ac:dyDescent="0.25">
      <c r="A3039" s="280">
        <v>45052</v>
      </c>
      <c r="B3039" s="102">
        <v>14</v>
      </c>
      <c r="C3039" s="208">
        <v>219.86709999999999</v>
      </c>
      <c r="D3039" s="208">
        <v>38.602800000000002</v>
      </c>
      <c r="E3039" s="208">
        <v>0.69379999999999997</v>
      </c>
      <c r="F3039" s="208">
        <v>2.3426</v>
      </c>
      <c r="G3039" s="208">
        <v>4.8263999999999996</v>
      </c>
      <c r="H3039" s="208">
        <v>33.2301</v>
      </c>
      <c r="I3039" s="208">
        <v>14.7994</v>
      </c>
      <c r="J3039" s="208">
        <v>89.831699999999998</v>
      </c>
      <c r="K3039" s="208">
        <v>14.0284</v>
      </c>
      <c r="L3039" s="208">
        <v>11.494999999999999</v>
      </c>
      <c r="M3039" s="208">
        <v>10.0169</v>
      </c>
    </row>
    <row r="3040" spans="1:13" x14ac:dyDescent="0.25">
      <c r="A3040" s="280">
        <v>45052</v>
      </c>
      <c r="B3040" s="102">
        <v>15</v>
      </c>
      <c r="C3040" s="208">
        <v>219.44409999999999</v>
      </c>
      <c r="D3040" s="208">
        <v>38.1325</v>
      </c>
      <c r="E3040" s="208">
        <v>0.71179999999999999</v>
      </c>
      <c r="F3040" s="208">
        <v>2.2343999999999999</v>
      </c>
      <c r="G3040" s="208">
        <v>4.6257000000000001</v>
      </c>
      <c r="H3040" s="208">
        <v>33.693800000000003</v>
      </c>
      <c r="I3040" s="208">
        <v>14.7521</v>
      </c>
      <c r="J3040" s="208">
        <v>89.324200000000005</v>
      </c>
      <c r="K3040" s="208">
        <v>14.1258</v>
      </c>
      <c r="L3040" s="208">
        <v>11.501300000000001</v>
      </c>
      <c r="M3040" s="208">
        <v>10.342499999999999</v>
      </c>
    </row>
    <row r="3041" spans="1:13" x14ac:dyDescent="0.25">
      <c r="A3041" s="280">
        <v>45052</v>
      </c>
      <c r="B3041" s="102">
        <v>16</v>
      </c>
      <c r="C3041" s="208">
        <v>222.81209999999999</v>
      </c>
      <c r="D3041" s="208">
        <v>37.627699999999997</v>
      </c>
      <c r="E3041" s="208">
        <v>0.72</v>
      </c>
      <c r="F3041" s="208">
        <v>2.4533999999999998</v>
      </c>
      <c r="G3041" s="208">
        <v>4.2493999999999996</v>
      </c>
      <c r="H3041" s="208">
        <v>36.192100000000003</v>
      </c>
      <c r="I3041" s="208">
        <v>14.8063</v>
      </c>
      <c r="J3041" s="208">
        <v>89.947599999999994</v>
      </c>
      <c r="K3041" s="208">
        <v>14.7676</v>
      </c>
      <c r="L3041" s="208">
        <v>11.416600000000001</v>
      </c>
      <c r="M3041" s="208">
        <v>10.631399999999999</v>
      </c>
    </row>
    <row r="3042" spans="1:13" x14ac:dyDescent="0.25">
      <c r="A3042" s="280">
        <v>45052</v>
      </c>
      <c r="B3042" s="102">
        <v>17</v>
      </c>
      <c r="C3042" s="208">
        <v>222.34950000000001</v>
      </c>
      <c r="D3042" s="208">
        <v>36.900700000000001</v>
      </c>
      <c r="E3042" s="208">
        <v>0.76970000000000005</v>
      </c>
      <c r="F3042" s="208">
        <v>2.4550000000000001</v>
      </c>
      <c r="G3042" s="208">
        <v>5.1814</v>
      </c>
      <c r="H3042" s="208">
        <v>37.338099999999997</v>
      </c>
      <c r="I3042" s="208">
        <v>14.9939</v>
      </c>
      <c r="J3042" s="208">
        <v>88.245500000000007</v>
      </c>
      <c r="K3042" s="208">
        <v>15.3278</v>
      </c>
      <c r="L3042" s="208">
        <v>11.2554</v>
      </c>
      <c r="M3042" s="208">
        <v>9.8819999999999997</v>
      </c>
    </row>
    <row r="3043" spans="1:13" x14ac:dyDescent="0.25">
      <c r="A3043" s="280">
        <v>45052</v>
      </c>
      <c r="B3043" s="102">
        <v>18</v>
      </c>
      <c r="C3043" s="208">
        <v>228.3552</v>
      </c>
      <c r="D3043" s="208">
        <v>38.560699999999997</v>
      </c>
      <c r="E3043" s="208">
        <v>0.75</v>
      </c>
      <c r="F3043" s="208">
        <v>2.5470999999999999</v>
      </c>
      <c r="G3043" s="208">
        <v>5.8891</v>
      </c>
      <c r="H3043" s="208">
        <v>38.776600000000002</v>
      </c>
      <c r="I3043" s="208">
        <v>15.3917</v>
      </c>
      <c r="J3043" s="208">
        <v>91.078900000000004</v>
      </c>
      <c r="K3043" s="208">
        <v>15.3171</v>
      </c>
      <c r="L3043" s="208">
        <v>10.0974</v>
      </c>
      <c r="M3043" s="208">
        <v>9.9466000000000001</v>
      </c>
    </row>
    <row r="3044" spans="1:13" x14ac:dyDescent="0.25">
      <c r="A3044" s="280">
        <v>45052</v>
      </c>
      <c r="B3044" s="102">
        <v>19</v>
      </c>
      <c r="C3044" s="208">
        <v>236.19569999999999</v>
      </c>
      <c r="D3044" s="208">
        <v>40.4084</v>
      </c>
      <c r="E3044" s="208">
        <v>0.77859999999999996</v>
      </c>
      <c r="F3044" s="208">
        <v>2.8929999999999998</v>
      </c>
      <c r="G3044" s="208">
        <v>7.1795</v>
      </c>
      <c r="H3044" s="208">
        <v>38.772599999999997</v>
      </c>
      <c r="I3044" s="208">
        <v>15.819000000000001</v>
      </c>
      <c r="J3044" s="208">
        <v>91.865700000000004</v>
      </c>
      <c r="K3044" s="208">
        <v>16.637499999999999</v>
      </c>
      <c r="L3044" s="208">
        <v>11.3049</v>
      </c>
      <c r="M3044" s="208">
        <v>10.5365</v>
      </c>
    </row>
    <row r="3045" spans="1:13" x14ac:dyDescent="0.25">
      <c r="A3045" s="280">
        <v>45052</v>
      </c>
      <c r="B3045" s="102">
        <v>20</v>
      </c>
      <c r="C3045" s="208">
        <v>241.03829999999999</v>
      </c>
      <c r="D3045" s="208">
        <v>40.696300000000001</v>
      </c>
      <c r="E3045" s="208">
        <v>0.81179999999999997</v>
      </c>
      <c r="F3045" s="208">
        <v>3.1764000000000001</v>
      </c>
      <c r="G3045" s="208">
        <v>8.1158000000000001</v>
      </c>
      <c r="H3045" s="208">
        <v>39.410400000000003</v>
      </c>
      <c r="I3045" s="208">
        <v>16.373899999999999</v>
      </c>
      <c r="J3045" s="208">
        <v>92.587900000000005</v>
      </c>
      <c r="K3045" s="208">
        <v>17.414100000000001</v>
      </c>
      <c r="L3045" s="208">
        <v>11.9839</v>
      </c>
      <c r="M3045" s="208">
        <v>10.4678</v>
      </c>
    </row>
    <row r="3046" spans="1:13" x14ac:dyDescent="0.25">
      <c r="A3046" s="280">
        <v>45052</v>
      </c>
      <c r="B3046" s="102">
        <v>21</v>
      </c>
      <c r="C3046" s="208">
        <v>248.37430000000001</v>
      </c>
      <c r="D3046" s="208">
        <v>42.258499999999998</v>
      </c>
      <c r="E3046" s="208">
        <v>0.82909999999999995</v>
      </c>
      <c r="F3046" s="208">
        <v>3.2946</v>
      </c>
      <c r="G3046" s="208">
        <v>8.6130999999999993</v>
      </c>
      <c r="H3046" s="208">
        <v>41.380699999999997</v>
      </c>
      <c r="I3046" s="208">
        <v>17.0275</v>
      </c>
      <c r="J3046" s="208">
        <v>94.656199999999998</v>
      </c>
      <c r="K3046" s="208">
        <v>17.6797</v>
      </c>
      <c r="L3046" s="208">
        <v>11.853</v>
      </c>
      <c r="M3046" s="208">
        <v>10.7819</v>
      </c>
    </row>
    <row r="3047" spans="1:13" x14ac:dyDescent="0.25">
      <c r="A3047" s="280">
        <v>45052</v>
      </c>
      <c r="B3047" s="102">
        <v>22</v>
      </c>
      <c r="C3047" s="208">
        <v>243.06219999999999</v>
      </c>
      <c r="D3047" s="208">
        <v>41.8065</v>
      </c>
      <c r="E3047" s="208">
        <v>0.83120000000000005</v>
      </c>
      <c r="F3047" s="208">
        <v>3.2143000000000002</v>
      </c>
      <c r="G3047" s="208">
        <v>8.5418000000000003</v>
      </c>
      <c r="H3047" s="208">
        <v>40.010800000000003</v>
      </c>
      <c r="I3047" s="208">
        <v>16.337700000000002</v>
      </c>
      <c r="J3047" s="208">
        <v>92.582400000000007</v>
      </c>
      <c r="K3047" s="208">
        <v>17.065999999999999</v>
      </c>
      <c r="L3047" s="208">
        <v>12.210599999999999</v>
      </c>
      <c r="M3047" s="208">
        <v>10.460900000000001</v>
      </c>
    </row>
    <row r="3048" spans="1:13" x14ac:dyDescent="0.25">
      <c r="A3048" s="280">
        <v>45052</v>
      </c>
      <c r="B3048" s="102">
        <v>23</v>
      </c>
      <c r="C3048" s="208">
        <v>230.1567</v>
      </c>
      <c r="D3048" s="208">
        <v>39.273899999999998</v>
      </c>
      <c r="E3048" s="208">
        <v>0.78110000000000002</v>
      </c>
      <c r="F3048" s="208">
        <v>2.9649000000000001</v>
      </c>
      <c r="G3048" s="208">
        <v>7.9222999999999999</v>
      </c>
      <c r="H3048" s="208">
        <v>37.500399999999999</v>
      </c>
      <c r="I3048" s="208">
        <v>15.254300000000001</v>
      </c>
      <c r="J3048" s="208">
        <v>89.212800000000001</v>
      </c>
      <c r="K3048" s="208">
        <v>16.1081</v>
      </c>
      <c r="L3048" s="208">
        <v>11.3348</v>
      </c>
      <c r="M3048" s="208">
        <v>9.8041</v>
      </c>
    </row>
    <row r="3049" spans="1:13" x14ac:dyDescent="0.25">
      <c r="A3049" s="280">
        <v>45052</v>
      </c>
      <c r="B3049" s="102">
        <v>24</v>
      </c>
      <c r="C3049" s="208">
        <v>217.42869999999999</v>
      </c>
      <c r="D3049" s="208">
        <v>36.788800000000002</v>
      </c>
      <c r="E3049" s="208">
        <v>0.72240000000000004</v>
      </c>
      <c r="F3049" s="208">
        <v>2.7345999999999999</v>
      </c>
      <c r="G3049" s="208">
        <v>7.3254999999999999</v>
      </c>
      <c r="H3049" s="208">
        <v>34.404899999999998</v>
      </c>
      <c r="I3049" s="208">
        <v>14.1852</v>
      </c>
      <c r="J3049" s="208">
        <v>85.118300000000005</v>
      </c>
      <c r="K3049" s="208">
        <v>15.2165</v>
      </c>
      <c r="L3049" s="208">
        <v>11.7973</v>
      </c>
      <c r="M3049" s="208">
        <v>9.1351999999999993</v>
      </c>
    </row>
    <row r="3050" spans="1:13" x14ac:dyDescent="0.25">
      <c r="A3050" s="280">
        <v>45053</v>
      </c>
      <c r="B3050" s="102">
        <v>1</v>
      </c>
      <c r="C3050" s="208">
        <v>207.0829</v>
      </c>
      <c r="D3050" s="208">
        <v>34.332299999999996</v>
      </c>
      <c r="E3050" s="208">
        <v>0.67230000000000001</v>
      </c>
      <c r="F3050" s="208">
        <v>2.5390000000000001</v>
      </c>
      <c r="G3050" s="208">
        <v>6.9212999999999996</v>
      </c>
      <c r="H3050" s="208">
        <v>32.172499999999999</v>
      </c>
      <c r="I3050" s="208">
        <v>13.260899999999999</v>
      </c>
      <c r="J3050" s="208">
        <v>82.076999999999998</v>
      </c>
      <c r="K3050" s="208">
        <v>14.8324</v>
      </c>
      <c r="L3050" s="208">
        <v>11.570499999999999</v>
      </c>
      <c r="M3050" s="208">
        <v>8.7047000000000008</v>
      </c>
    </row>
    <row r="3051" spans="1:13" x14ac:dyDescent="0.25">
      <c r="A3051" s="280">
        <v>45053</v>
      </c>
      <c r="B3051" s="102">
        <v>2</v>
      </c>
      <c r="C3051" s="208">
        <v>199.27369999999999</v>
      </c>
      <c r="D3051" s="208">
        <v>32.7517</v>
      </c>
      <c r="E3051" s="208">
        <v>0.63370000000000004</v>
      </c>
      <c r="F3051" s="208">
        <v>2.4075000000000002</v>
      </c>
      <c r="G3051" s="208">
        <v>6.5602999999999998</v>
      </c>
      <c r="H3051" s="208">
        <v>30.808900000000001</v>
      </c>
      <c r="I3051" s="208">
        <v>12.6874</v>
      </c>
      <c r="J3051" s="208">
        <v>79.6678</v>
      </c>
      <c r="K3051" s="208">
        <v>14.432600000000001</v>
      </c>
      <c r="L3051" s="208">
        <v>10.9053</v>
      </c>
      <c r="M3051" s="208">
        <v>8.4184999999999999</v>
      </c>
    </row>
    <row r="3052" spans="1:13" x14ac:dyDescent="0.25">
      <c r="A3052" s="280">
        <v>45053</v>
      </c>
      <c r="B3052" s="102">
        <v>3</v>
      </c>
      <c r="C3052" s="208">
        <v>194.42670000000001</v>
      </c>
      <c r="D3052" s="208">
        <v>31.270499999999998</v>
      </c>
      <c r="E3052" s="208">
        <v>0.63239999999999996</v>
      </c>
      <c r="F3052" s="208">
        <v>2.3212000000000002</v>
      </c>
      <c r="G3052" s="208">
        <v>6.4585999999999997</v>
      </c>
      <c r="H3052" s="208">
        <v>30.053999999999998</v>
      </c>
      <c r="I3052" s="208">
        <v>12.4053</v>
      </c>
      <c r="J3052" s="208">
        <v>78.066400000000002</v>
      </c>
      <c r="K3052" s="208">
        <v>14.449</v>
      </c>
      <c r="L3052" s="208">
        <v>10.4572</v>
      </c>
      <c r="M3052" s="208">
        <v>8.3120999999999992</v>
      </c>
    </row>
    <row r="3053" spans="1:13" x14ac:dyDescent="0.25">
      <c r="A3053" s="280">
        <v>45053</v>
      </c>
      <c r="B3053" s="102">
        <v>4</v>
      </c>
      <c r="C3053" s="208">
        <v>192.29769999999999</v>
      </c>
      <c r="D3053" s="208">
        <v>30.6418</v>
      </c>
      <c r="E3053" s="208">
        <v>0.61150000000000004</v>
      </c>
      <c r="F3053" s="208">
        <v>2.2869000000000002</v>
      </c>
      <c r="G3053" s="208">
        <v>6.3884999999999996</v>
      </c>
      <c r="H3053" s="208">
        <v>29.794</v>
      </c>
      <c r="I3053" s="208">
        <v>12.2226</v>
      </c>
      <c r="J3053" s="208">
        <v>77.195099999999996</v>
      </c>
      <c r="K3053" s="208">
        <v>14.691000000000001</v>
      </c>
      <c r="L3053" s="208">
        <v>10.2067</v>
      </c>
      <c r="M3053" s="208">
        <v>8.2596000000000007</v>
      </c>
    </row>
    <row r="3054" spans="1:13" x14ac:dyDescent="0.25">
      <c r="A3054" s="280">
        <v>45053</v>
      </c>
      <c r="B3054" s="102">
        <v>5</v>
      </c>
      <c r="C3054" s="208">
        <v>192.50239999999999</v>
      </c>
      <c r="D3054" s="208">
        <v>30.459700000000002</v>
      </c>
      <c r="E3054" s="208">
        <v>0.61180000000000001</v>
      </c>
      <c r="F3054" s="208">
        <v>2.3839000000000001</v>
      </c>
      <c r="G3054" s="208">
        <v>6.4958</v>
      </c>
      <c r="H3054" s="208">
        <v>29.952100000000002</v>
      </c>
      <c r="I3054" s="208">
        <v>12.317299999999999</v>
      </c>
      <c r="J3054" s="208">
        <v>76.867500000000007</v>
      </c>
      <c r="K3054" s="208">
        <v>15.3111</v>
      </c>
      <c r="L3054" s="208">
        <v>9.6708999999999996</v>
      </c>
      <c r="M3054" s="208">
        <v>8.4322999999999997</v>
      </c>
    </row>
    <row r="3055" spans="1:13" x14ac:dyDescent="0.25">
      <c r="A3055" s="280">
        <v>45053</v>
      </c>
      <c r="B3055" s="102">
        <v>6</v>
      </c>
      <c r="C3055" s="208">
        <v>196.40960000000001</v>
      </c>
      <c r="D3055" s="208">
        <v>31.1112</v>
      </c>
      <c r="E3055" s="208">
        <v>0.62190000000000001</v>
      </c>
      <c r="F3055" s="208">
        <v>2.4990999999999999</v>
      </c>
      <c r="G3055" s="208">
        <v>6.6174999999999997</v>
      </c>
      <c r="H3055" s="208">
        <v>30.909600000000001</v>
      </c>
      <c r="I3055" s="208">
        <v>12.6309</v>
      </c>
      <c r="J3055" s="208">
        <v>78.016599999999997</v>
      </c>
      <c r="K3055" s="208">
        <v>15.7683</v>
      </c>
      <c r="L3055" s="208">
        <v>9.4713999999999992</v>
      </c>
      <c r="M3055" s="208">
        <v>8.7630999999999997</v>
      </c>
    </row>
    <row r="3056" spans="1:13" x14ac:dyDescent="0.25">
      <c r="A3056" s="280">
        <v>45053</v>
      </c>
      <c r="B3056" s="102">
        <v>7</v>
      </c>
      <c r="C3056" s="208">
        <v>198.53219999999999</v>
      </c>
      <c r="D3056" s="208">
        <v>31.949000000000002</v>
      </c>
      <c r="E3056" s="208">
        <v>0.64029999999999998</v>
      </c>
      <c r="F3056" s="208">
        <v>2.5164</v>
      </c>
      <c r="G3056" s="208">
        <v>6.7971000000000004</v>
      </c>
      <c r="H3056" s="208">
        <v>31.096499999999999</v>
      </c>
      <c r="I3056" s="208">
        <v>12.692500000000001</v>
      </c>
      <c r="J3056" s="208">
        <v>79.143699999999995</v>
      </c>
      <c r="K3056" s="208">
        <v>16.318200000000001</v>
      </c>
      <c r="L3056" s="208">
        <v>8.2035</v>
      </c>
      <c r="M3056" s="208">
        <v>9.1750000000000007</v>
      </c>
    </row>
    <row r="3057" spans="1:13" x14ac:dyDescent="0.25">
      <c r="A3057" s="280">
        <v>45053</v>
      </c>
      <c r="B3057" s="102">
        <v>8</v>
      </c>
      <c r="C3057" s="208">
        <v>203.0829</v>
      </c>
      <c r="D3057" s="208">
        <v>33.868499999999997</v>
      </c>
      <c r="E3057" s="208">
        <v>0.65490000000000004</v>
      </c>
      <c r="F3057" s="208">
        <v>2.5137</v>
      </c>
      <c r="G3057" s="208">
        <v>6.5472000000000001</v>
      </c>
      <c r="H3057" s="208">
        <v>31.7166</v>
      </c>
      <c r="I3057" s="208">
        <v>13.090199999999999</v>
      </c>
      <c r="J3057" s="208">
        <v>81.269599999999997</v>
      </c>
      <c r="K3057" s="208">
        <v>16.101400000000002</v>
      </c>
      <c r="L3057" s="208">
        <v>7.7114000000000003</v>
      </c>
      <c r="M3057" s="208">
        <v>9.6094000000000008</v>
      </c>
    </row>
    <row r="3058" spans="1:13" x14ac:dyDescent="0.25">
      <c r="A3058" s="280">
        <v>45053</v>
      </c>
      <c r="B3058" s="102">
        <v>9</v>
      </c>
      <c r="C3058" s="208">
        <v>206.71360000000001</v>
      </c>
      <c r="D3058" s="208">
        <v>35.122799999999998</v>
      </c>
      <c r="E3058" s="208">
        <v>0.70609999999999995</v>
      </c>
      <c r="F3058" s="208">
        <v>2.5249000000000001</v>
      </c>
      <c r="G3058" s="208">
        <v>5.6961000000000004</v>
      </c>
      <c r="H3058" s="208">
        <v>32.664000000000001</v>
      </c>
      <c r="I3058" s="208">
        <v>13.602600000000001</v>
      </c>
      <c r="J3058" s="208">
        <v>82.673100000000005</v>
      </c>
      <c r="K3058" s="208">
        <v>15.7425</v>
      </c>
      <c r="L3058" s="208">
        <v>8.0213000000000001</v>
      </c>
      <c r="M3058" s="208">
        <v>9.9602000000000004</v>
      </c>
    </row>
    <row r="3059" spans="1:13" x14ac:dyDescent="0.25">
      <c r="A3059" s="280">
        <v>45053</v>
      </c>
      <c r="B3059" s="102">
        <v>10</v>
      </c>
      <c r="C3059" s="208">
        <v>208.70660000000001</v>
      </c>
      <c r="D3059" s="208">
        <v>35.396299999999997</v>
      </c>
      <c r="E3059" s="208">
        <v>0.67800000000000005</v>
      </c>
      <c r="F3059" s="208">
        <v>2.2763</v>
      </c>
      <c r="G3059" s="208">
        <v>4.5964</v>
      </c>
      <c r="H3059" s="208">
        <v>32.911999999999999</v>
      </c>
      <c r="I3059" s="208">
        <v>14.0189</v>
      </c>
      <c r="J3059" s="208">
        <v>85.364199999999997</v>
      </c>
      <c r="K3059" s="208">
        <v>15.645099999999999</v>
      </c>
      <c r="L3059" s="208">
        <v>7.7477</v>
      </c>
      <c r="M3059" s="208">
        <v>10.0717</v>
      </c>
    </row>
    <row r="3060" spans="1:13" x14ac:dyDescent="0.25">
      <c r="A3060" s="280">
        <v>45053</v>
      </c>
      <c r="B3060" s="102">
        <v>11</v>
      </c>
      <c r="C3060" s="208">
        <v>205.60890000000001</v>
      </c>
      <c r="D3060" s="208">
        <v>35.0227</v>
      </c>
      <c r="E3060" s="208">
        <v>0.65600000000000003</v>
      </c>
      <c r="F3060" s="208">
        <v>2.0817999999999999</v>
      </c>
      <c r="G3060" s="208">
        <v>4.2382999999999997</v>
      </c>
      <c r="H3060" s="208">
        <v>33.0383</v>
      </c>
      <c r="I3060" s="208">
        <v>14.3864</v>
      </c>
      <c r="J3060" s="208">
        <v>85.094300000000004</v>
      </c>
      <c r="K3060" s="208">
        <v>13.760300000000001</v>
      </c>
      <c r="L3060" s="208">
        <v>7.3272000000000004</v>
      </c>
      <c r="M3060" s="208">
        <v>10.0036</v>
      </c>
    </row>
    <row r="3061" spans="1:13" x14ac:dyDescent="0.25">
      <c r="A3061" s="280">
        <v>45053</v>
      </c>
      <c r="B3061" s="102">
        <v>12</v>
      </c>
      <c r="C3061" s="208">
        <v>205.25819999999999</v>
      </c>
      <c r="D3061" s="208">
        <v>34.843800000000002</v>
      </c>
      <c r="E3061" s="208">
        <v>0.68120000000000003</v>
      </c>
      <c r="F3061" s="208">
        <v>2.2240000000000002</v>
      </c>
      <c r="G3061" s="208">
        <v>3.4838</v>
      </c>
      <c r="H3061" s="208">
        <v>34.098999999999997</v>
      </c>
      <c r="I3061" s="208">
        <v>14.511900000000001</v>
      </c>
      <c r="J3061" s="208">
        <v>85.189599999999999</v>
      </c>
      <c r="K3061" s="208">
        <v>13.107799999999999</v>
      </c>
      <c r="L3061" s="208">
        <v>7.2091000000000003</v>
      </c>
      <c r="M3061" s="208">
        <v>9.9079999999999995</v>
      </c>
    </row>
    <row r="3062" spans="1:13" x14ac:dyDescent="0.25">
      <c r="A3062" s="280">
        <v>45053</v>
      </c>
      <c r="B3062" s="102">
        <v>13</v>
      </c>
      <c r="C3062" s="208">
        <v>207.87799999999999</v>
      </c>
      <c r="D3062" s="208">
        <v>34.373800000000003</v>
      </c>
      <c r="E3062" s="208">
        <v>0.64270000000000005</v>
      </c>
      <c r="F3062" s="208">
        <v>2.2898999999999998</v>
      </c>
      <c r="G3062" s="208">
        <v>3.6852</v>
      </c>
      <c r="H3062" s="208">
        <v>34.429000000000002</v>
      </c>
      <c r="I3062" s="208">
        <v>14.462199999999999</v>
      </c>
      <c r="J3062" s="208">
        <v>88.092799999999997</v>
      </c>
      <c r="K3062" s="208">
        <v>13.2753</v>
      </c>
      <c r="L3062" s="208">
        <v>6.4889000000000001</v>
      </c>
      <c r="M3062" s="208">
        <v>10.138199999999999</v>
      </c>
    </row>
    <row r="3063" spans="1:13" x14ac:dyDescent="0.25">
      <c r="A3063" s="280">
        <v>45053</v>
      </c>
      <c r="B3063" s="102">
        <v>14</v>
      </c>
      <c r="C3063" s="208">
        <v>206.3973</v>
      </c>
      <c r="D3063" s="208">
        <v>34.271000000000001</v>
      </c>
      <c r="E3063" s="208">
        <v>0.66120000000000001</v>
      </c>
      <c r="F3063" s="208">
        <v>2.2564000000000002</v>
      </c>
      <c r="G3063" s="208">
        <v>3.5051000000000001</v>
      </c>
      <c r="H3063" s="208">
        <v>34.209000000000003</v>
      </c>
      <c r="I3063" s="208">
        <v>14.527200000000001</v>
      </c>
      <c r="J3063" s="208">
        <v>86.416499999999999</v>
      </c>
      <c r="K3063" s="208">
        <v>13.873100000000001</v>
      </c>
      <c r="L3063" s="208">
        <v>6.4560000000000004</v>
      </c>
      <c r="M3063" s="208">
        <v>10.2218</v>
      </c>
    </row>
    <row r="3064" spans="1:13" x14ac:dyDescent="0.25">
      <c r="A3064" s="280">
        <v>45053</v>
      </c>
      <c r="B3064" s="102">
        <v>15</v>
      </c>
      <c r="C3064" s="208">
        <v>205.08080000000001</v>
      </c>
      <c r="D3064" s="208">
        <v>34.153399999999998</v>
      </c>
      <c r="E3064" s="208">
        <v>0.66439999999999999</v>
      </c>
      <c r="F3064" s="208">
        <v>2.3111000000000002</v>
      </c>
      <c r="G3064" s="208">
        <v>3.7082999999999999</v>
      </c>
      <c r="H3064" s="208">
        <v>34.910400000000003</v>
      </c>
      <c r="I3064" s="208">
        <v>14.593</v>
      </c>
      <c r="J3064" s="208">
        <v>85.154499999999999</v>
      </c>
      <c r="K3064" s="208">
        <v>13.2837</v>
      </c>
      <c r="L3064" s="208">
        <v>6.3723999999999998</v>
      </c>
      <c r="M3064" s="208">
        <v>9.9296000000000006</v>
      </c>
    </row>
    <row r="3065" spans="1:13" x14ac:dyDescent="0.25">
      <c r="A3065" s="280">
        <v>45053</v>
      </c>
      <c r="B3065" s="102">
        <v>16</v>
      </c>
      <c r="C3065" s="208">
        <v>206.53360000000001</v>
      </c>
      <c r="D3065" s="208">
        <v>34.540999999999997</v>
      </c>
      <c r="E3065" s="208">
        <v>0.69089999999999996</v>
      </c>
      <c r="F3065" s="208">
        <v>2.4253999999999998</v>
      </c>
      <c r="G3065" s="208">
        <v>3.355</v>
      </c>
      <c r="H3065" s="208">
        <v>35.512099999999997</v>
      </c>
      <c r="I3065" s="208">
        <v>14.934200000000001</v>
      </c>
      <c r="J3065" s="208">
        <v>84.575299999999999</v>
      </c>
      <c r="K3065" s="208">
        <v>13.968500000000001</v>
      </c>
      <c r="L3065" s="208">
        <v>6.4417999999999997</v>
      </c>
      <c r="M3065" s="208">
        <v>10.089399999999999</v>
      </c>
    </row>
    <row r="3066" spans="1:13" x14ac:dyDescent="0.25">
      <c r="A3066" s="280">
        <v>45053</v>
      </c>
      <c r="B3066" s="102">
        <v>17</v>
      </c>
      <c r="C3066" s="208">
        <v>213.71209999999999</v>
      </c>
      <c r="D3066" s="208">
        <v>35.844099999999997</v>
      </c>
      <c r="E3066" s="208">
        <v>0.75760000000000005</v>
      </c>
      <c r="F3066" s="208">
        <v>2.4359999999999999</v>
      </c>
      <c r="G3066" s="208">
        <v>4.1982999999999997</v>
      </c>
      <c r="H3066" s="208">
        <v>35.435899999999997</v>
      </c>
      <c r="I3066" s="208">
        <v>15.0877</v>
      </c>
      <c r="J3066" s="208">
        <v>87.475399999999993</v>
      </c>
      <c r="K3066" s="208">
        <v>15.012700000000001</v>
      </c>
      <c r="L3066" s="208">
        <v>6.7051999999999996</v>
      </c>
      <c r="M3066" s="208">
        <v>10.7592</v>
      </c>
    </row>
    <row r="3067" spans="1:13" x14ac:dyDescent="0.25">
      <c r="A3067" s="280">
        <v>45053</v>
      </c>
      <c r="B3067" s="102">
        <v>18</v>
      </c>
      <c r="C3067" s="208">
        <v>224.85839999999999</v>
      </c>
      <c r="D3067" s="208">
        <v>38.539200000000001</v>
      </c>
      <c r="E3067" s="208">
        <v>0.79590000000000005</v>
      </c>
      <c r="F3067" s="208">
        <v>2.7778999999999998</v>
      </c>
      <c r="G3067" s="208">
        <v>5.6539999999999999</v>
      </c>
      <c r="H3067" s="208">
        <v>38.2502</v>
      </c>
      <c r="I3067" s="208">
        <v>15.555</v>
      </c>
      <c r="J3067" s="208">
        <v>89.888000000000005</v>
      </c>
      <c r="K3067" s="208">
        <v>15.7188</v>
      </c>
      <c r="L3067" s="208">
        <v>7.0058999999999996</v>
      </c>
      <c r="M3067" s="208">
        <v>10.673500000000001</v>
      </c>
    </row>
    <row r="3068" spans="1:13" x14ac:dyDescent="0.25">
      <c r="A3068" s="280">
        <v>45053</v>
      </c>
      <c r="B3068" s="102">
        <v>19</v>
      </c>
      <c r="C3068" s="208">
        <v>235.8338</v>
      </c>
      <c r="D3068" s="208">
        <v>40.898899999999998</v>
      </c>
      <c r="E3068" s="208">
        <v>0.84899999999999998</v>
      </c>
      <c r="F3068" s="208">
        <v>2.9986999999999999</v>
      </c>
      <c r="G3068" s="208">
        <v>7.1317000000000004</v>
      </c>
      <c r="H3068" s="208">
        <v>40.835299999999997</v>
      </c>
      <c r="I3068" s="208">
        <v>15.914899999999999</v>
      </c>
      <c r="J3068" s="208">
        <v>91.895700000000005</v>
      </c>
      <c r="K3068" s="208">
        <v>16.585100000000001</v>
      </c>
      <c r="L3068" s="208">
        <v>8.1320999999999994</v>
      </c>
      <c r="M3068" s="208">
        <v>10.5924</v>
      </c>
    </row>
    <row r="3069" spans="1:13" x14ac:dyDescent="0.25">
      <c r="A3069" s="280">
        <v>45053</v>
      </c>
      <c r="B3069" s="102">
        <v>20</v>
      </c>
      <c r="C3069" s="208">
        <v>241.73929999999999</v>
      </c>
      <c r="D3069" s="208">
        <v>42.117600000000003</v>
      </c>
      <c r="E3069" s="208">
        <v>0.87870000000000004</v>
      </c>
      <c r="F3069" s="208">
        <v>3.3094999999999999</v>
      </c>
      <c r="G3069" s="208">
        <v>8.0282999999999998</v>
      </c>
      <c r="H3069" s="208">
        <v>41.4876</v>
      </c>
      <c r="I3069" s="208">
        <v>16.328399999999998</v>
      </c>
      <c r="J3069" s="208">
        <v>92.279399999999995</v>
      </c>
      <c r="K3069" s="208">
        <v>17.0672</v>
      </c>
      <c r="L3069" s="208">
        <v>9.5277999999999992</v>
      </c>
      <c r="M3069" s="208">
        <v>10.7148</v>
      </c>
    </row>
    <row r="3070" spans="1:13" x14ac:dyDescent="0.25">
      <c r="A3070" s="280">
        <v>45053</v>
      </c>
      <c r="B3070" s="102">
        <v>21</v>
      </c>
      <c r="C3070" s="208">
        <v>251.6309</v>
      </c>
      <c r="D3070" s="208">
        <v>44.010899999999999</v>
      </c>
      <c r="E3070" s="208">
        <v>0.89490000000000003</v>
      </c>
      <c r="F3070" s="208">
        <v>3.4948999999999999</v>
      </c>
      <c r="G3070" s="208">
        <v>8.4861000000000004</v>
      </c>
      <c r="H3070" s="208">
        <v>43.051900000000003</v>
      </c>
      <c r="I3070" s="208">
        <v>17.181999999999999</v>
      </c>
      <c r="J3070" s="208">
        <v>94.875100000000003</v>
      </c>
      <c r="K3070" s="208">
        <v>17.285900000000002</v>
      </c>
      <c r="L3070" s="208">
        <v>11.4072</v>
      </c>
      <c r="M3070" s="208">
        <v>10.942</v>
      </c>
    </row>
    <row r="3071" spans="1:13" x14ac:dyDescent="0.25">
      <c r="A3071" s="280">
        <v>45053</v>
      </c>
      <c r="B3071" s="102">
        <v>22</v>
      </c>
      <c r="C3071" s="208">
        <v>244.96520000000001</v>
      </c>
      <c r="D3071" s="208">
        <v>42.845999999999997</v>
      </c>
      <c r="E3071" s="208">
        <v>0.88890000000000002</v>
      </c>
      <c r="F3071" s="208">
        <v>3.3593000000000002</v>
      </c>
      <c r="G3071" s="208">
        <v>8.1730999999999998</v>
      </c>
      <c r="H3071" s="208">
        <v>41.617899999999999</v>
      </c>
      <c r="I3071" s="208">
        <v>16.5168</v>
      </c>
      <c r="J3071" s="208">
        <v>93.036699999999996</v>
      </c>
      <c r="K3071" s="208">
        <v>16.296900000000001</v>
      </c>
      <c r="L3071" s="208">
        <v>11.6877</v>
      </c>
      <c r="M3071" s="208">
        <v>10.5419</v>
      </c>
    </row>
    <row r="3072" spans="1:13" x14ac:dyDescent="0.25">
      <c r="A3072" s="280">
        <v>45053</v>
      </c>
      <c r="B3072" s="102">
        <v>23</v>
      </c>
      <c r="C3072" s="208">
        <v>228.1207</v>
      </c>
      <c r="D3072" s="208">
        <v>39.191099999999999</v>
      </c>
      <c r="E3072" s="208">
        <v>0.80579999999999996</v>
      </c>
      <c r="F3072" s="208">
        <v>3.0457999999999998</v>
      </c>
      <c r="G3072" s="208">
        <v>7.5762</v>
      </c>
      <c r="H3072" s="208">
        <v>37.6783</v>
      </c>
      <c r="I3072" s="208">
        <v>15.0923</v>
      </c>
      <c r="J3072" s="208">
        <v>88.719300000000004</v>
      </c>
      <c r="K3072" s="208">
        <v>14.9945</v>
      </c>
      <c r="L3072" s="208">
        <v>11.352499999999999</v>
      </c>
      <c r="M3072" s="208">
        <v>9.6648999999999994</v>
      </c>
    </row>
    <row r="3073" spans="1:13" x14ac:dyDescent="0.25">
      <c r="A3073" s="280">
        <v>45053</v>
      </c>
      <c r="B3073" s="102">
        <v>24</v>
      </c>
      <c r="C3073" s="208">
        <v>212.3056</v>
      </c>
      <c r="D3073" s="208">
        <v>35.802599999999998</v>
      </c>
      <c r="E3073" s="208">
        <v>0.73080000000000001</v>
      </c>
      <c r="F3073" s="208">
        <v>2.7829000000000002</v>
      </c>
      <c r="G3073" s="208">
        <v>6.9370000000000003</v>
      </c>
      <c r="H3073" s="208">
        <v>34.205300000000001</v>
      </c>
      <c r="I3073" s="208">
        <v>13.8398</v>
      </c>
      <c r="J3073" s="208">
        <v>84.218299999999999</v>
      </c>
      <c r="K3073" s="208">
        <v>14.023</v>
      </c>
      <c r="L3073" s="208">
        <v>10.833600000000001</v>
      </c>
      <c r="M3073" s="208">
        <v>8.9322999999999997</v>
      </c>
    </row>
    <row r="3074" spans="1:13" x14ac:dyDescent="0.25">
      <c r="A3074" s="280">
        <v>45054</v>
      </c>
      <c r="B3074" s="102">
        <v>1</v>
      </c>
      <c r="C3074" s="208">
        <v>202.15819999999999</v>
      </c>
      <c r="D3074" s="208">
        <v>33.2348</v>
      </c>
      <c r="E3074" s="208">
        <v>0.6462</v>
      </c>
      <c r="F3074" s="208">
        <v>2.4952999999999999</v>
      </c>
      <c r="G3074" s="208">
        <v>6.7526000000000002</v>
      </c>
      <c r="H3074" s="208">
        <v>31.925000000000001</v>
      </c>
      <c r="I3074" s="208">
        <v>12.936299999999999</v>
      </c>
      <c r="J3074" s="208">
        <v>81.085599999999999</v>
      </c>
      <c r="K3074" s="208">
        <v>13.659800000000001</v>
      </c>
      <c r="L3074" s="208">
        <v>10.9687</v>
      </c>
      <c r="M3074" s="208">
        <v>8.4539000000000009</v>
      </c>
    </row>
    <row r="3075" spans="1:13" x14ac:dyDescent="0.25">
      <c r="A3075" s="280">
        <v>45054</v>
      </c>
      <c r="B3075" s="102">
        <v>2</v>
      </c>
      <c r="C3075" s="208">
        <v>195.4487</v>
      </c>
      <c r="D3075" s="208">
        <v>31.7714</v>
      </c>
      <c r="E3075" s="208">
        <v>0.61399999999999999</v>
      </c>
      <c r="F3075" s="208">
        <v>2.3325</v>
      </c>
      <c r="G3075" s="208">
        <v>6.4359000000000002</v>
      </c>
      <c r="H3075" s="208">
        <v>30.483699999999999</v>
      </c>
      <c r="I3075" s="208">
        <v>12.445</v>
      </c>
      <c r="J3075" s="208">
        <v>79.089799999999997</v>
      </c>
      <c r="K3075" s="208">
        <v>13.3713</v>
      </c>
      <c r="L3075" s="208">
        <v>10.738099999999999</v>
      </c>
      <c r="M3075" s="208">
        <v>8.1669999999999998</v>
      </c>
    </row>
    <row r="3076" spans="1:13" x14ac:dyDescent="0.25">
      <c r="A3076" s="280">
        <v>45054</v>
      </c>
      <c r="B3076" s="102">
        <v>3</v>
      </c>
      <c r="C3076" s="208">
        <v>192.3997</v>
      </c>
      <c r="D3076" s="208">
        <v>30.848299999999998</v>
      </c>
      <c r="E3076" s="208">
        <v>0.60189999999999999</v>
      </c>
      <c r="F3076" s="208">
        <v>2.254</v>
      </c>
      <c r="G3076" s="208">
        <v>6.2849000000000004</v>
      </c>
      <c r="H3076" s="208">
        <v>30.2395</v>
      </c>
      <c r="I3076" s="208">
        <v>12.190300000000001</v>
      </c>
      <c r="J3076" s="208">
        <v>78.179599999999994</v>
      </c>
      <c r="K3076" s="208">
        <v>13.433999999999999</v>
      </c>
      <c r="L3076" s="208">
        <v>10.247</v>
      </c>
      <c r="M3076" s="208">
        <v>8.1202000000000005</v>
      </c>
    </row>
    <row r="3077" spans="1:13" x14ac:dyDescent="0.25">
      <c r="A3077" s="280">
        <v>45054</v>
      </c>
      <c r="B3077" s="102">
        <v>4</v>
      </c>
      <c r="C3077" s="208">
        <v>193.09370000000001</v>
      </c>
      <c r="D3077" s="208">
        <v>30.6023</v>
      </c>
      <c r="E3077" s="208">
        <v>0.60150000000000003</v>
      </c>
      <c r="F3077" s="208">
        <v>2.2726000000000002</v>
      </c>
      <c r="G3077" s="208">
        <v>6.274</v>
      </c>
      <c r="H3077" s="208">
        <v>31.334599999999998</v>
      </c>
      <c r="I3077" s="208">
        <v>12.022399999999999</v>
      </c>
      <c r="J3077" s="208">
        <v>78.101100000000002</v>
      </c>
      <c r="K3077" s="208">
        <v>13.553000000000001</v>
      </c>
      <c r="L3077" s="208">
        <v>10.107200000000001</v>
      </c>
      <c r="M3077" s="208">
        <v>8.2249999999999996</v>
      </c>
    </row>
    <row r="3078" spans="1:13" x14ac:dyDescent="0.25">
      <c r="A3078" s="280">
        <v>45054</v>
      </c>
      <c r="B3078" s="102">
        <v>5</v>
      </c>
      <c r="C3078" s="208">
        <v>199.20820000000001</v>
      </c>
      <c r="D3078" s="208">
        <v>30.972000000000001</v>
      </c>
      <c r="E3078" s="208">
        <v>0.62060000000000004</v>
      </c>
      <c r="F3078" s="208">
        <v>2.4110999999999998</v>
      </c>
      <c r="G3078" s="208">
        <v>6.4095000000000004</v>
      </c>
      <c r="H3078" s="208">
        <v>33.2928</v>
      </c>
      <c r="I3078" s="208">
        <v>12.3772</v>
      </c>
      <c r="J3078" s="208">
        <v>79.998999999999995</v>
      </c>
      <c r="K3078" s="208">
        <v>14.0471</v>
      </c>
      <c r="L3078" s="208">
        <v>10.587400000000001</v>
      </c>
      <c r="M3078" s="208">
        <v>8.4915000000000003</v>
      </c>
    </row>
    <row r="3079" spans="1:13" x14ac:dyDescent="0.25">
      <c r="A3079" s="280">
        <v>45054</v>
      </c>
      <c r="B3079" s="102">
        <v>6</v>
      </c>
      <c r="C3079" s="208">
        <v>214.33840000000001</v>
      </c>
      <c r="D3079" s="208">
        <v>32.828699999999998</v>
      </c>
      <c r="E3079" s="208">
        <v>0.93279999999999996</v>
      </c>
      <c r="F3079" s="208">
        <v>2.6511999999999998</v>
      </c>
      <c r="G3079" s="208">
        <v>6.9696999999999996</v>
      </c>
      <c r="H3079" s="208">
        <v>38.071599999999997</v>
      </c>
      <c r="I3079" s="208">
        <v>13.285500000000001</v>
      </c>
      <c r="J3079" s="208">
        <v>83.845200000000006</v>
      </c>
      <c r="K3079" s="208">
        <v>15.311500000000001</v>
      </c>
      <c r="L3079" s="208">
        <v>10.9375</v>
      </c>
      <c r="M3079" s="208">
        <v>9.5046999999999997</v>
      </c>
    </row>
    <row r="3080" spans="1:13" x14ac:dyDescent="0.25">
      <c r="A3080" s="280">
        <v>45054</v>
      </c>
      <c r="B3080" s="102">
        <v>7</v>
      </c>
      <c r="C3080" s="208">
        <v>234.3176</v>
      </c>
      <c r="D3080" s="208">
        <v>36.495699999999999</v>
      </c>
      <c r="E3080" s="208">
        <v>2.2048000000000001</v>
      </c>
      <c r="F3080" s="208">
        <v>2.95</v>
      </c>
      <c r="G3080" s="208">
        <v>7.7057000000000002</v>
      </c>
      <c r="H3080" s="208">
        <v>42.172600000000003</v>
      </c>
      <c r="I3080" s="208">
        <v>14.1015</v>
      </c>
      <c r="J3080" s="208">
        <v>90.837199999999996</v>
      </c>
      <c r="K3080" s="208">
        <v>17.132400000000001</v>
      </c>
      <c r="L3080" s="208">
        <v>10.3095</v>
      </c>
      <c r="M3080" s="208">
        <v>10.408200000000001</v>
      </c>
    </row>
    <row r="3081" spans="1:13" x14ac:dyDescent="0.25">
      <c r="A3081" s="280">
        <v>45054</v>
      </c>
      <c r="B3081" s="102">
        <v>8</v>
      </c>
      <c r="C3081" s="208">
        <v>254.0873</v>
      </c>
      <c r="D3081" s="208">
        <v>41.856000000000002</v>
      </c>
      <c r="E3081" s="208">
        <v>2.7446000000000002</v>
      </c>
      <c r="F3081" s="208">
        <v>3.1585999999999999</v>
      </c>
      <c r="G3081" s="208">
        <v>7.9568000000000003</v>
      </c>
      <c r="H3081" s="208">
        <v>45.6434</v>
      </c>
      <c r="I3081" s="208">
        <v>14.738300000000001</v>
      </c>
      <c r="J3081" s="208">
        <v>98.470699999999994</v>
      </c>
      <c r="K3081" s="208">
        <v>17.9693</v>
      </c>
      <c r="L3081" s="208">
        <v>10.2933</v>
      </c>
      <c r="M3081" s="208">
        <v>11.2563</v>
      </c>
    </row>
    <row r="3082" spans="1:13" x14ac:dyDescent="0.25">
      <c r="A3082" s="280">
        <v>45054</v>
      </c>
      <c r="B3082" s="102">
        <v>9</v>
      </c>
      <c r="C3082" s="208">
        <v>265.22980000000001</v>
      </c>
      <c r="D3082" s="208">
        <v>44.063299999999998</v>
      </c>
      <c r="E3082" s="208">
        <v>2.7826</v>
      </c>
      <c r="F3082" s="208">
        <v>3.2881</v>
      </c>
      <c r="G3082" s="208">
        <v>7.1471</v>
      </c>
      <c r="H3082" s="208">
        <v>48.611899999999999</v>
      </c>
      <c r="I3082" s="208">
        <v>15.1469</v>
      </c>
      <c r="J3082" s="208">
        <v>104.1249</v>
      </c>
      <c r="K3082" s="208">
        <v>17.1602</v>
      </c>
      <c r="L3082" s="208">
        <v>11.3004</v>
      </c>
      <c r="M3082" s="208">
        <v>11.6044</v>
      </c>
    </row>
    <row r="3083" spans="1:13" x14ac:dyDescent="0.25">
      <c r="A3083" s="280">
        <v>45054</v>
      </c>
      <c r="B3083" s="102">
        <v>10</v>
      </c>
      <c r="C3083" s="208">
        <v>270.99259999999998</v>
      </c>
      <c r="D3083" s="208">
        <v>45.687600000000003</v>
      </c>
      <c r="E3083" s="208">
        <v>2.7723</v>
      </c>
      <c r="F3083" s="208">
        <v>3.1690999999999998</v>
      </c>
      <c r="G3083" s="208">
        <v>6.8198999999999996</v>
      </c>
      <c r="H3083" s="208">
        <v>48.8857</v>
      </c>
      <c r="I3083" s="208">
        <v>15.2996</v>
      </c>
      <c r="J3083" s="208">
        <v>109.2217</v>
      </c>
      <c r="K3083" s="208">
        <v>15.8598</v>
      </c>
      <c r="L3083" s="208">
        <v>11.243</v>
      </c>
      <c r="M3083" s="208">
        <v>12.033899999999999</v>
      </c>
    </row>
    <row r="3084" spans="1:13" x14ac:dyDescent="0.25">
      <c r="A3084" s="280">
        <v>45054</v>
      </c>
      <c r="B3084" s="102">
        <v>11</v>
      </c>
      <c r="C3084" s="208">
        <v>269.45850000000002</v>
      </c>
      <c r="D3084" s="208">
        <v>45.429499999999997</v>
      </c>
      <c r="E3084" s="208">
        <v>2.7311000000000001</v>
      </c>
      <c r="F3084" s="208">
        <v>2.8744999999999998</v>
      </c>
      <c r="G3084" s="208">
        <v>7.2239000000000004</v>
      </c>
      <c r="H3084" s="208">
        <v>49.335599999999999</v>
      </c>
      <c r="I3084" s="208">
        <v>15.419499999999999</v>
      </c>
      <c r="J3084" s="208">
        <v>108.5228</v>
      </c>
      <c r="K3084" s="208">
        <v>14.7974</v>
      </c>
      <c r="L3084" s="208">
        <v>11.071</v>
      </c>
      <c r="M3084" s="208">
        <v>12.0532</v>
      </c>
    </row>
    <row r="3085" spans="1:13" x14ac:dyDescent="0.25">
      <c r="A3085" s="280">
        <v>45054</v>
      </c>
      <c r="B3085" s="102">
        <v>12</v>
      </c>
      <c r="C3085" s="208">
        <v>261.86529999999999</v>
      </c>
      <c r="D3085" s="208">
        <v>42.697699999999998</v>
      </c>
      <c r="E3085" s="208">
        <v>2.6396999999999999</v>
      </c>
      <c r="F3085" s="208">
        <v>2.4523000000000001</v>
      </c>
      <c r="G3085" s="208">
        <v>5.3150000000000004</v>
      </c>
      <c r="H3085" s="208">
        <v>49.896700000000003</v>
      </c>
      <c r="I3085" s="208">
        <v>15.375500000000001</v>
      </c>
      <c r="J3085" s="208">
        <v>106.2948</v>
      </c>
      <c r="K3085" s="208">
        <v>14.3416</v>
      </c>
      <c r="L3085" s="208">
        <v>10.5817</v>
      </c>
      <c r="M3085" s="208">
        <v>12.270300000000001</v>
      </c>
    </row>
    <row r="3086" spans="1:13" x14ac:dyDescent="0.25">
      <c r="A3086" s="280">
        <v>45054</v>
      </c>
      <c r="B3086" s="102">
        <v>13</v>
      </c>
      <c r="C3086" s="208">
        <v>258.13060000000002</v>
      </c>
      <c r="D3086" s="208">
        <v>42.311399999999999</v>
      </c>
      <c r="E3086" s="208">
        <v>2.6322000000000001</v>
      </c>
      <c r="F3086" s="208">
        <v>2.3754</v>
      </c>
      <c r="G3086" s="208">
        <v>5.6798000000000002</v>
      </c>
      <c r="H3086" s="208">
        <v>48.2761</v>
      </c>
      <c r="I3086" s="208">
        <v>15.436299999999999</v>
      </c>
      <c r="J3086" s="208">
        <v>105.34439999999999</v>
      </c>
      <c r="K3086" s="208">
        <v>13.8514</v>
      </c>
      <c r="L3086" s="208">
        <v>10.0601</v>
      </c>
      <c r="M3086" s="208">
        <v>12.163500000000001</v>
      </c>
    </row>
    <row r="3087" spans="1:13" x14ac:dyDescent="0.25">
      <c r="A3087" s="280">
        <v>45054</v>
      </c>
      <c r="B3087" s="102">
        <v>14</v>
      </c>
      <c r="C3087" s="208">
        <v>254.7638</v>
      </c>
      <c r="D3087" s="208">
        <v>41.199399999999997</v>
      </c>
      <c r="E3087" s="208">
        <v>2.6383999999999999</v>
      </c>
      <c r="F3087" s="208">
        <v>2.4941</v>
      </c>
      <c r="G3087" s="208">
        <v>5.5652999999999997</v>
      </c>
      <c r="H3087" s="208">
        <v>48.024299999999997</v>
      </c>
      <c r="I3087" s="208">
        <v>15.368600000000001</v>
      </c>
      <c r="J3087" s="208">
        <v>103.61190000000001</v>
      </c>
      <c r="K3087" s="208">
        <v>13.6854</v>
      </c>
      <c r="L3087" s="208">
        <v>10.441000000000001</v>
      </c>
      <c r="M3087" s="208">
        <v>11.7354</v>
      </c>
    </row>
    <row r="3088" spans="1:13" x14ac:dyDescent="0.25">
      <c r="A3088" s="280">
        <v>45054</v>
      </c>
      <c r="B3088" s="102">
        <v>15</v>
      </c>
      <c r="C3088" s="208">
        <v>253.68469999999999</v>
      </c>
      <c r="D3088" s="208">
        <v>39.6434</v>
      </c>
      <c r="E3088" s="208">
        <v>2.6665999999999999</v>
      </c>
      <c r="F3088" s="208">
        <v>2.5078999999999998</v>
      </c>
      <c r="G3088" s="208">
        <v>5.7449000000000003</v>
      </c>
      <c r="H3088" s="208">
        <v>46.097900000000003</v>
      </c>
      <c r="I3088" s="208">
        <v>15.500299999999999</v>
      </c>
      <c r="J3088" s="208">
        <v>106.45</v>
      </c>
      <c r="K3088" s="208">
        <v>13.4716</v>
      </c>
      <c r="L3088" s="208">
        <v>10.013999999999999</v>
      </c>
      <c r="M3088" s="208">
        <v>11.588100000000001</v>
      </c>
    </row>
    <row r="3089" spans="1:13" x14ac:dyDescent="0.25">
      <c r="A3089" s="280">
        <v>45054</v>
      </c>
      <c r="B3089" s="102">
        <v>16</v>
      </c>
      <c r="C3089" s="208">
        <v>247.95339999999999</v>
      </c>
      <c r="D3089" s="208">
        <v>39.183399999999999</v>
      </c>
      <c r="E3089" s="208">
        <v>2.0371000000000001</v>
      </c>
      <c r="F3089" s="208">
        <v>2.5160999999999998</v>
      </c>
      <c r="G3089" s="208">
        <v>4.8609</v>
      </c>
      <c r="H3089" s="208">
        <v>44.8949</v>
      </c>
      <c r="I3089" s="208">
        <v>15.883100000000001</v>
      </c>
      <c r="J3089" s="208">
        <v>102.97320000000001</v>
      </c>
      <c r="K3089" s="208">
        <v>13.3414</v>
      </c>
      <c r="L3089" s="208">
        <v>10.3436</v>
      </c>
      <c r="M3089" s="208">
        <v>11.919700000000001</v>
      </c>
    </row>
    <row r="3090" spans="1:13" x14ac:dyDescent="0.25">
      <c r="A3090" s="280">
        <v>45054</v>
      </c>
      <c r="B3090" s="102">
        <v>17</v>
      </c>
      <c r="C3090" s="208">
        <v>251.71250000000001</v>
      </c>
      <c r="D3090" s="208">
        <v>39.759</v>
      </c>
      <c r="E3090" s="208">
        <v>0.95989999999999998</v>
      </c>
      <c r="F3090" s="208">
        <v>2.5749</v>
      </c>
      <c r="G3090" s="208">
        <v>5.5438000000000001</v>
      </c>
      <c r="H3090" s="208">
        <v>46.587899999999998</v>
      </c>
      <c r="I3090" s="208">
        <v>16.424199999999999</v>
      </c>
      <c r="J3090" s="208">
        <v>104.2034</v>
      </c>
      <c r="K3090" s="208">
        <v>13.7561</v>
      </c>
      <c r="L3090" s="208">
        <v>9.9291999999999998</v>
      </c>
      <c r="M3090" s="208">
        <v>11.9741</v>
      </c>
    </row>
    <row r="3091" spans="1:13" x14ac:dyDescent="0.25">
      <c r="A3091" s="280">
        <v>45054</v>
      </c>
      <c r="B3091" s="102">
        <v>18</v>
      </c>
      <c r="C3091" s="208">
        <v>257.12169999999998</v>
      </c>
      <c r="D3091" s="208">
        <v>41.785600000000002</v>
      </c>
      <c r="E3091" s="208">
        <v>0.78959999999999997</v>
      </c>
      <c r="F3091" s="208">
        <v>2.6827000000000001</v>
      </c>
      <c r="G3091" s="208">
        <v>6.4275000000000002</v>
      </c>
      <c r="H3091" s="208">
        <v>47.380699999999997</v>
      </c>
      <c r="I3091" s="208">
        <v>16.673100000000002</v>
      </c>
      <c r="J3091" s="208">
        <v>104.4474</v>
      </c>
      <c r="K3091" s="208">
        <v>15.4833</v>
      </c>
      <c r="L3091" s="208">
        <v>9.9711999999999996</v>
      </c>
      <c r="M3091" s="208">
        <v>11.480600000000001</v>
      </c>
    </row>
    <row r="3092" spans="1:13" x14ac:dyDescent="0.25">
      <c r="A3092" s="280">
        <v>45054</v>
      </c>
      <c r="B3092" s="102">
        <v>19</v>
      </c>
      <c r="C3092" s="208">
        <v>258.92169999999999</v>
      </c>
      <c r="D3092" s="208">
        <v>43.208199999999998</v>
      </c>
      <c r="E3092" s="208">
        <v>0.83650000000000002</v>
      </c>
      <c r="F3092" s="208">
        <v>2.9262000000000001</v>
      </c>
      <c r="G3092" s="208">
        <v>7.3368000000000002</v>
      </c>
      <c r="H3092" s="208">
        <v>47.787999999999997</v>
      </c>
      <c r="I3092" s="208">
        <v>16.813800000000001</v>
      </c>
      <c r="J3092" s="208">
        <v>102.6965</v>
      </c>
      <c r="K3092" s="208">
        <v>15.216100000000001</v>
      </c>
      <c r="L3092" s="208">
        <v>10.6534</v>
      </c>
      <c r="M3092" s="208">
        <v>11.446199999999999</v>
      </c>
    </row>
    <row r="3093" spans="1:13" x14ac:dyDescent="0.25">
      <c r="A3093" s="280">
        <v>45054</v>
      </c>
      <c r="B3093" s="102">
        <v>20</v>
      </c>
      <c r="C3093" s="208">
        <v>261.91719999999998</v>
      </c>
      <c r="D3093" s="208">
        <v>43.728900000000003</v>
      </c>
      <c r="E3093" s="208">
        <v>0.82969999999999999</v>
      </c>
      <c r="F3093" s="208">
        <v>3.2951000000000001</v>
      </c>
      <c r="G3093" s="208">
        <v>8.1374999999999993</v>
      </c>
      <c r="H3093" s="208">
        <v>48.769399999999997</v>
      </c>
      <c r="I3093" s="208">
        <v>17.188700000000001</v>
      </c>
      <c r="J3093" s="208">
        <v>100.309</v>
      </c>
      <c r="K3093" s="208">
        <v>16.6311</v>
      </c>
      <c r="L3093" s="208">
        <v>11.453900000000001</v>
      </c>
      <c r="M3093" s="208">
        <v>11.5739</v>
      </c>
    </row>
    <row r="3094" spans="1:13" x14ac:dyDescent="0.25">
      <c r="A3094" s="280">
        <v>45054</v>
      </c>
      <c r="B3094" s="102">
        <v>21</v>
      </c>
      <c r="C3094" s="208">
        <v>268.89980000000003</v>
      </c>
      <c r="D3094" s="208">
        <v>44.354500000000002</v>
      </c>
      <c r="E3094" s="208">
        <v>0.91239999999999999</v>
      </c>
      <c r="F3094" s="208">
        <v>3.5331000000000001</v>
      </c>
      <c r="G3094" s="208">
        <v>8.7925000000000004</v>
      </c>
      <c r="H3094" s="208">
        <v>50.188600000000001</v>
      </c>
      <c r="I3094" s="208">
        <v>18.045400000000001</v>
      </c>
      <c r="J3094" s="208">
        <v>100.64579999999999</v>
      </c>
      <c r="K3094" s="208">
        <v>17.2668</v>
      </c>
      <c r="L3094" s="208">
        <v>13.489800000000001</v>
      </c>
      <c r="M3094" s="208">
        <v>11.6709</v>
      </c>
    </row>
    <row r="3095" spans="1:13" x14ac:dyDescent="0.25">
      <c r="A3095" s="280">
        <v>45054</v>
      </c>
      <c r="B3095" s="102">
        <v>22</v>
      </c>
      <c r="C3095" s="208">
        <v>260.13119999999998</v>
      </c>
      <c r="D3095" s="208">
        <v>43.035200000000003</v>
      </c>
      <c r="E3095" s="208">
        <v>0.85399999999999998</v>
      </c>
      <c r="F3095" s="208">
        <v>3.3883999999999999</v>
      </c>
      <c r="G3095" s="208">
        <v>8.4197000000000006</v>
      </c>
      <c r="H3095" s="208">
        <v>48.308599999999998</v>
      </c>
      <c r="I3095" s="208">
        <v>17.002600000000001</v>
      </c>
      <c r="J3095" s="208">
        <v>98.100700000000003</v>
      </c>
      <c r="K3095" s="208">
        <v>16.443999999999999</v>
      </c>
      <c r="L3095" s="208">
        <v>13.5145</v>
      </c>
      <c r="M3095" s="208">
        <v>11.063499999999999</v>
      </c>
    </row>
    <row r="3096" spans="1:13" x14ac:dyDescent="0.25">
      <c r="A3096" s="280">
        <v>45054</v>
      </c>
      <c r="B3096" s="102">
        <v>23</v>
      </c>
      <c r="C3096" s="208">
        <v>241.84649999999999</v>
      </c>
      <c r="D3096" s="208">
        <v>39.805500000000002</v>
      </c>
      <c r="E3096" s="208">
        <v>0.79479999999999995</v>
      </c>
      <c r="F3096" s="208">
        <v>3.0308999999999999</v>
      </c>
      <c r="G3096" s="208">
        <v>7.7137000000000002</v>
      </c>
      <c r="H3096" s="208">
        <v>43.620800000000003</v>
      </c>
      <c r="I3096" s="208">
        <v>15.3752</v>
      </c>
      <c r="J3096" s="208">
        <v>92.398099999999999</v>
      </c>
      <c r="K3096" s="208">
        <v>15.68</v>
      </c>
      <c r="L3096" s="208">
        <v>13.2735</v>
      </c>
      <c r="M3096" s="208">
        <v>10.154</v>
      </c>
    </row>
    <row r="3097" spans="1:13" x14ac:dyDescent="0.25">
      <c r="A3097" s="280">
        <v>45054</v>
      </c>
      <c r="B3097" s="102">
        <v>24</v>
      </c>
      <c r="C3097" s="208">
        <v>224.6063</v>
      </c>
      <c r="D3097" s="208">
        <v>36.241700000000002</v>
      </c>
      <c r="E3097" s="208">
        <v>0.69930000000000003</v>
      </c>
      <c r="F3097" s="208">
        <v>2.7305000000000001</v>
      </c>
      <c r="G3097" s="208">
        <v>7.0228999999999999</v>
      </c>
      <c r="H3097" s="208">
        <v>39.375799999999998</v>
      </c>
      <c r="I3097" s="208">
        <v>14.029500000000001</v>
      </c>
      <c r="J3097" s="208">
        <v>86.624499999999998</v>
      </c>
      <c r="K3097" s="208">
        <v>15.2888</v>
      </c>
      <c r="L3097" s="208">
        <v>13.2782</v>
      </c>
      <c r="M3097" s="208">
        <v>9.3150999999999993</v>
      </c>
    </row>
    <row r="3098" spans="1:13" x14ac:dyDescent="0.25">
      <c r="A3098" s="280">
        <v>45055</v>
      </c>
      <c r="B3098" s="102">
        <v>1</v>
      </c>
      <c r="C3098" s="208">
        <v>212.9376</v>
      </c>
      <c r="D3098" s="208">
        <v>33.594299999999997</v>
      </c>
      <c r="E3098" s="208">
        <v>0.64459999999999995</v>
      </c>
      <c r="F3098" s="208">
        <v>2.4807000000000001</v>
      </c>
      <c r="G3098" s="208">
        <v>6.5576999999999996</v>
      </c>
      <c r="H3098" s="208">
        <v>36.490699999999997</v>
      </c>
      <c r="I3098" s="208">
        <v>13.1</v>
      </c>
      <c r="J3098" s="208">
        <v>83.092200000000005</v>
      </c>
      <c r="K3098" s="208">
        <v>14.809799999999999</v>
      </c>
      <c r="L3098" s="208">
        <v>13.4381</v>
      </c>
      <c r="M3098" s="208">
        <v>8.7294999999999998</v>
      </c>
    </row>
    <row r="3099" spans="1:13" x14ac:dyDescent="0.25">
      <c r="A3099" s="280">
        <v>45055</v>
      </c>
      <c r="B3099" s="102">
        <v>2</v>
      </c>
      <c r="C3099" s="208">
        <v>205.8723</v>
      </c>
      <c r="D3099" s="208">
        <v>31.831399999999999</v>
      </c>
      <c r="E3099" s="208">
        <v>0.60129999999999995</v>
      </c>
      <c r="F3099" s="208">
        <v>2.3313000000000001</v>
      </c>
      <c r="G3099" s="208">
        <v>6.2610999999999999</v>
      </c>
      <c r="H3099" s="208">
        <v>35.200600000000001</v>
      </c>
      <c r="I3099" s="208">
        <v>12.51</v>
      </c>
      <c r="J3099" s="208">
        <v>80.8386</v>
      </c>
      <c r="K3099" s="208">
        <v>14.476699999999999</v>
      </c>
      <c r="L3099" s="208">
        <v>13.325200000000001</v>
      </c>
      <c r="M3099" s="208">
        <v>8.4961000000000002</v>
      </c>
    </row>
    <row r="3100" spans="1:13" x14ac:dyDescent="0.25">
      <c r="A3100" s="280">
        <v>45055</v>
      </c>
      <c r="B3100" s="102">
        <v>3</v>
      </c>
      <c r="C3100" s="208">
        <v>203.4864</v>
      </c>
      <c r="D3100" s="208">
        <v>30.729199999999999</v>
      </c>
      <c r="E3100" s="208">
        <v>0.60840000000000005</v>
      </c>
      <c r="F3100" s="208">
        <v>2.2932000000000001</v>
      </c>
      <c r="G3100" s="208">
        <v>6.2404000000000002</v>
      </c>
      <c r="H3100" s="208">
        <v>35.354300000000002</v>
      </c>
      <c r="I3100" s="208">
        <v>12.298299999999999</v>
      </c>
      <c r="J3100" s="208">
        <v>79.709199999999996</v>
      </c>
      <c r="K3100" s="208">
        <v>14.467499999999999</v>
      </c>
      <c r="L3100" s="208">
        <v>13.278700000000001</v>
      </c>
      <c r="M3100" s="208">
        <v>8.5071999999999992</v>
      </c>
    </row>
    <row r="3101" spans="1:13" x14ac:dyDescent="0.25">
      <c r="A3101" s="280">
        <v>45055</v>
      </c>
      <c r="B3101" s="102">
        <v>4</v>
      </c>
      <c r="C3101" s="208">
        <v>203.48099999999999</v>
      </c>
      <c r="D3101" s="208">
        <v>30.527699999999999</v>
      </c>
      <c r="E3101" s="208">
        <v>0.60289999999999999</v>
      </c>
      <c r="F3101" s="208">
        <v>2.294</v>
      </c>
      <c r="G3101" s="208">
        <v>6.2037000000000004</v>
      </c>
      <c r="H3101" s="208">
        <v>35.765000000000001</v>
      </c>
      <c r="I3101" s="208">
        <v>12.179399999999999</v>
      </c>
      <c r="J3101" s="208">
        <v>79.433300000000003</v>
      </c>
      <c r="K3101" s="208">
        <v>14.704599999999999</v>
      </c>
      <c r="L3101" s="208">
        <v>13.238899999999999</v>
      </c>
      <c r="M3101" s="208">
        <v>8.5314999999999994</v>
      </c>
    </row>
    <row r="3102" spans="1:13" x14ac:dyDescent="0.25">
      <c r="A3102" s="280">
        <v>45055</v>
      </c>
      <c r="B3102" s="102">
        <v>5</v>
      </c>
      <c r="C3102" s="208">
        <v>208.91990000000001</v>
      </c>
      <c r="D3102" s="208">
        <v>30.944099999999999</v>
      </c>
      <c r="E3102" s="208">
        <v>0.62309999999999999</v>
      </c>
      <c r="F3102" s="208">
        <v>2.4289000000000001</v>
      </c>
      <c r="G3102" s="208">
        <v>6.3101000000000003</v>
      </c>
      <c r="H3102" s="208">
        <v>37.030900000000003</v>
      </c>
      <c r="I3102" s="208">
        <v>12.5161</v>
      </c>
      <c r="J3102" s="208">
        <v>80.839500000000001</v>
      </c>
      <c r="K3102" s="208">
        <v>15.5631</v>
      </c>
      <c r="L3102" s="208">
        <v>13.806699999999999</v>
      </c>
      <c r="M3102" s="208">
        <v>8.8574000000000002</v>
      </c>
    </row>
    <row r="3103" spans="1:13" x14ac:dyDescent="0.25">
      <c r="A3103" s="280">
        <v>45055</v>
      </c>
      <c r="B3103" s="102">
        <v>6</v>
      </c>
      <c r="C3103" s="208">
        <v>222.08439999999999</v>
      </c>
      <c r="D3103" s="208">
        <v>32.866700000000002</v>
      </c>
      <c r="E3103" s="208">
        <v>0.83230000000000004</v>
      </c>
      <c r="F3103" s="208">
        <v>2.7050000000000001</v>
      </c>
      <c r="G3103" s="208">
        <v>6.9836999999999998</v>
      </c>
      <c r="H3103" s="208">
        <v>39.861499999999999</v>
      </c>
      <c r="I3103" s="208">
        <v>13.2781</v>
      </c>
      <c r="J3103" s="208">
        <v>85.082800000000006</v>
      </c>
      <c r="K3103" s="208">
        <v>16.8307</v>
      </c>
      <c r="L3103" s="208">
        <v>14.0123</v>
      </c>
      <c r="M3103" s="208">
        <v>9.6312999999999995</v>
      </c>
    </row>
    <row r="3104" spans="1:13" x14ac:dyDescent="0.25">
      <c r="A3104" s="280">
        <v>45055</v>
      </c>
      <c r="B3104" s="102">
        <v>7</v>
      </c>
      <c r="C3104" s="208">
        <v>242.0641</v>
      </c>
      <c r="D3104" s="208">
        <v>36.509099999999997</v>
      </c>
      <c r="E3104" s="208">
        <v>2.6000999999999999</v>
      </c>
      <c r="F3104" s="208">
        <v>2.9721000000000002</v>
      </c>
      <c r="G3104" s="208">
        <v>7.7454000000000001</v>
      </c>
      <c r="H3104" s="208">
        <v>43.715899999999998</v>
      </c>
      <c r="I3104" s="208">
        <v>14.1073</v>
      </c>
      <c r="J3104" s="208">
        <v>92.2376</v>
      </c>
      <c r="K3104" s="208">
        <v>18.502199999999998</v>
      </c>
      <c r="L3104" s="208">
        <v>13.0372</v>
      </c>
      <c r="M3104" s="208">
        <v>10.6372</v>
      </c>
    </row>
    <row r="3105" spans="1:13" x14ac:dyDescent="0.25">
      <c r="A3105" s="280">
        <v>45055</v>
      </c>
      <c r="B3105" s="102">
        <v>8</v>
      </c>
      <c r="C3105" s="208">
        <v>256.61470000000003</v>
      </c>
      <c r="D3105" s="208">
        <v>40.442799999999998</v>
      </c>
      <c r="E3105" s="208">
        <v>1.4745999999999999</v>
      </c>
      <c r="F3105" s="208">
        <v>3.1015999999999999</v>
      </c>
      <c r="G3105" s="208">
        <v>8.2240000000000002</v>
      </c>
      <c r="H3105" s="208">
        <v>46.476900000000001</v>
      </c>
      <c r="I3105" s="208">
        <v>14.696099999999999</v>
      </c>
      <c r="J3105" s="208">
        <v>99.498800000000003</v>
      </c>
      <c r="K3105" s="208">
        <v>18.700800000000001</v>
      </c>
      <c r="L3105" s="208">
        <v>12.5481</v>
      </c>
      <c r="M3105" s="208">
        <v>11.451000000000001</v>
      </c>
    </row>
    <row r="3106" spans="1:13" x14ac:dyDescent="0.25">
      <c r="A3106" s="280">
        <v>45055</v>
      </c>
      <c r="B3106" s="102">
        <v>9</v>
      </c>
      <c r="C3106" s="208">
        <v>258.76220000000001</v>
      </c>
      <c r="D3106" s="208">
        <v>40.887900000000002</v>
      </c>
      <c r="E3106" s="208">
        <v>1.0525</v>
      </c>
      <c r="F3106" s="208">
        <v>2.9171</v>
      </c>
      <c r="G3106" s="208">
        <v>7.4233000000000002</v>
      </c>
      <c r="H3106" s="208">
        <v>47.372700000000002</v>
      </c>
      <c r="I3106" s="208">
        <v>14.967599999999999</v>
      </c>
      <c r="J3106" s="208">
        <v>102.18170000000001</v>
      </c>
      <c r="K3106" s="208">
        <v>17.148700000000002</v>
      </c>
      <c r="L3106" s="208">
        <v>13.298299999999999</v>
      </c>
      <c r="M3106" s="208">
        <v>11.5124</v>
      </c>
    </row>
    <row r="3107" spans="1:13" x14ac:dyDescent="0.25">
      <c r="A3107" s="280">
        <v>45055</v>
      </c>
      <c r="B3107" s="102">
        <v>10</v>
      </c>
      <c r="C3107" s="208">
        <v>260.29050000000001</v>
      </c>
      <c r="D3107" s="208">
        <v>41.3384</v>
      </c>
      <c r="E3107" s="208">
        <v>1.0038</v>
      </c>
      <c r="F3107" s="208">
        <v>2.6072000000000002</v>
      </c>
      <c r="G3107" s="208">
        <v>6.1455000000000002</v>
      </c>
      <c r="H3107" s="208">
        <v>47.212899999999998</v>
      </c>
      <c r="I3107" s="208">
        <v>15.4053</v>
      </c>
      <c r="J3107" s="208">
        <v>106.32640000000001</v>
      </c>
      <c r="K3107" s="208">
        <v>15.4979</v>
      </c>
      <c r="L3107" s="208">
        <v>13.492900000000001</v>
      </c>
      <c r="M3107" s="208">
        <v>11.260199999999999</v>
      </c>
    </row>
    <row r="3108" spans="1:13" x14ac:dyDescent="0.25">
      <c r="A3108" s="280">
        <v>45055</v>
      </c>
      <c r="B3108" s="102">
        <v>11</v>
      </c>
      <c r="C3108" s="208">
        <v>259.47739999999999</v>
      </c>
      <c r="D3108" s="208">
        <v>40.831099999999999</v>
      </c>
      <c r="E3108" s="208">
        <v>1.9032</v>
      </c>
      <c r="F3108" s="208">
        <v>2.3410000000000002</v>
      </c>
      <c r="G3108" s="208">
        <v>5.1943999999999999</v>
      </c>
      <c r="H3108" s="208">
        <v>46.769599999999997</v>
      </c>
      <c r="I3108" s="208">
        <v>15.290800000000001</v>
      </c>
      <c r="J3108" s="208">
        <v>108.54179999999999</v>
      </c>
      <c r="K3108" s="208">
        <v>14.2052</v>
      </c>
      <c r="L3108" s="208">
        <v>13.258100000000001</v>
      </c>
      <c r="M3108" s="208">
        <v>11.142200000000001</v>
      </c>
    </row>
    <row r="3109" spans="1:13" x14ac:dyDescent="0.25">
      <c r="A3109" s="280">
        <v>45055</v>
      </c>
      <c r="B3109" s="102">
        <v>12</v>
      </c>
      <c r="C3109" s="208">
        <v>258.24439999999998</v>
      </c>
      <c r="D3109" s="208">
        <v>40.217100000000002</v>
      </c>
      <c r="E3109" s="208">
        <v>2.6573000000000002</v>
      </c>
      <c r="F3109" s="208">
        <v>2.3115999999999999</v>
      </c>
      <c r="G3109" s="208">
        <v>4.4936999999999996</v>
      </c>
      <c r="H3109" s="208">
        <v>46.984400000000001</v>
      </c>
      <c r="I3109" s="208">
        <v>15.4663</v>
      </c>
      <c r="J3109" s="208">
        <v>108.6409</v>
      </c>
      <c r="K3109" s="208">
        <v>13.3596</v>
      </c>
      <c r="L3109" s="208">
        <v>13.1914</v>
      </c>
      <c r="M3109" s="208">
        <v>10.9221</v>
      </c>
    </row>
    <row r="3110" spans="1:13" x14ac:dyDescent="0.25">
      <c r="A3110" s="280">
        <v>45055</v>
      </c>
      <c r="B3110" s="102">
        <v>13</v>
      </c>
      <c r="C3110" s="208">
        <v>256.13780000000003</v>
      </c>
      <c r="D3110" s="208">
        <v>40.025599999999997</v>
      </c>
      <c r="E3110" s="208">
        <v>2.6671</v>
      </c>
      <c r="F3110" s="208">
        <v>2.2890999999999999</v>
      </c>
      <c r="G3110" s="208">
        <v>4.3757000000000001</v>
      </c>
      <c r="H3110" s="208">
        <v>46.1569</v>
      </c>
      <c r="I3110" s="208">
        <v>15.315200000000001</v>
      </c>
      <c r="J3110" s="208">
        <v>108.78619999999999</v>
      </c>
      <c r="K3110" s="208">
        <v>13.1996</v>
      </c>
      <c r="L3110" s="208">
        <v>12.3985</v>
      </c>
      <c r="M3110" s="208">
        <v>10.9239</v>
      </c>
    </row>
    <row r="3111" spans="1:13" x14ac:dyDescent="0.25">
      <c r="A3111" s="280">
        <v>45055</v>
      </c>
      <c r="B3111" s="102">
        <v>14</v>
      </c>
      <c r="C3111" s="208">
        <v>252.7841</v>
      </c>
      <c r="D3111" s="208">
        <v>39.291899999999998</v>
      </c>
      <c r="E3111" s="208">
        <v>2.6377999999999999</v>
      </c>
      <c r="F3111" s="208">
        <v>2.387</v>
      </c>
      <c r="G3111" s="208">
        <v>4.3197000000000001</v>
      </c>
      <c r="H3111" s="208">
        <v>45.530299999999997</v>
      </c>
      <c r="I3111" s="208">
        <v>15.266</v>
      </c>
      <c r="J3111" s="208">
        <v>106.59229999999999</v>
      </c>
      <c r="K3111" s="208">
        <v>12.5275</v>
      </c>
      <c r="L3111" s="208">
        <v>13.186199999999999</v>
      </c>
      <c r="M3111" s="208">
        <v>11.045400000000001</v>
      </c>
    </row>
    <row r="3112" spans="1:13" x14ac:dyDescent="0.25">
      <c r="A3112" s="280">
        <v>45055</v>
      </c>
      <c r="B3112" s="102">
        <v>15</v>
      </c>
      <c r="C3112" s="208">
        <v>250.19130000000001</v>
      </c>
      <c r="D3112" s="208">
        <v>38.458599999999997</v>
      </c>
      <c r="E3112" s="208">
        <v>2.6442000000000001</v>
      </c>
      <c r="F3112" s="208">
        <v>2.4594999999999998</v>
      </c>
      <c r="G3112" s="208">
        <v>4.5060000000000002</v>
      </c>
      <c r="H3112" s="208">
        <v>45.832599999999999</v>
      </c>
      <c r="I3112" s="208">
        <v>15.494899999999999</v>
      </c>
      <c r="J3112" s="208">
        <v>104.7533</v>
      </c>
      <c r="K3112" s="208">
        <v>12.480499999999999</v>
      </c>
      <c r="L3112" s="208">
        <v>12.306900000000001</v>
      </c>
      <c r="M3112" s="208">
        <v>11.254799999999999</v>
      </c>
    </row>
    <row r="3113" spans="1:13" x14ac:dyDescent="0.25">
      <c r="A3113" s="280">
        <v>45055</v>
      </c>
      <c r="B3113" s="102">
        <v>16</v>
      </c>
      <c r="C3113" s="208">
        <v>248.64609999999999</v>
      </c>
      <c r="D3113" s="208">
        <v>38.331600000000002</v>
      </c>
      <c r="E3113" s="208">
        <v>2.2875999999999999</v>
      </c>
      <c r="F3113" s="208">
        <v>2.5470999999999999</v>
      </c>
      <c r="G3113" s="208">
        <v>4.7628000000000004</v>
      </c>
      <c r="H3113" s="208">
        <v>45.991999999999997</v>
      </c>
      <c r="I3113" s="208">
        <v>15.685700000000001</v>
      </c>
      <c r="J3113" s="208">
        <v>103.07559999999999</v>
      </c>
      <c r="K3113" s="208">
        <v>12.354200000000001</v>
      </c>
      <c r="L3113" s="208">
        <v>12.1974</v>
      </c>
      <c r="M3113" s="208">
        <v>11.412100000000001</v>
      </c>
    </row>
    <row r="3114" spans="1:13" x14ac:dyDescent="0.25">
      <c r="A3114" s="280">
        <v>45055</v>
      </c>
      <c r="B3114" s="102">
        <v>17</v>
      </c>
      <c r="C3114" s="208">
        <v>253.3366</v>
      </c>
      <c r="D3114" s="208">
        <v>39.7849</v>
      </c>
      <c r="E3114" s="208">
        <v>1.4493</v>
      </c>
      <c r="F3114" s="208">
        <v>2.7006999999999999</v>
      </c>
      <c r="G3114" s="208">
        <v>5.3544999999999998</v>
      </c>
      <c r="H3114" s="208">
        <v>46.3155</v>
      </c>
      <c r="I3114" s="208">
        <v>16.093900000000001</v>
      </c>
      <c r="J3114" s="208">
        <v>104.5658</v>
      </c>
      <c r="K3114" s="208">
        <v>13.650499999999999</v>
      </c>
      <c r="L3114" s="208">
        <v>11.8611</v>
      </c>
      <c r="M3114" s="208">
        <v>11.5604</v>
      </c>
    </row>
    <row r="3115" spans="1:13" x14ac:dyDescent="0.25">
      <c r="A3115" s="280">
        <v>45055</v>
      </c>
      <c r="B3115" s="102">
        <v>18</v>
      </c>
      <c r="C3115" s="208">
        <v>258.18009999999998</v>
      </c>
      <c r="D3115" s="208">
        <v>40.806600000000003</v>
      </c>
      <c r="E3115" s="208">
        <v>0.82</v>
      </c>
      <c r="F3115" s="208">
        <v>2.8184999999999998</v>
      </c>
      <c r="G3115" s="208">
        <v>6.2573999999999996</v>
      </c>
      <c r="H3115" s="208">
        <v>47.891800000000003</v>
      </c>
      <c r="I3115" s="208">
        <v>16.5669</v>
      </c>
      <c r="J3115" s="208">
        <v>104.67619999999999</v>
      </c>
      <c r="K3115" s="208">
        <v>13.9183</v>
      </c>
      <c r="L3115" s="208">
        <v>12.916499999999999</v>
      </c>
      <c r="M3115" s="208">
        <v>11.507899999999999</v>
      </c>
    </row>
    <row r="3116" spans="1:13" x14ac:dyDescent="0.25">
      <c r="A3116" s="280">
        <v>45055</v>
      </c>
      <c r="B3116" s="102">
        <v>19</v>
      </c>
      <c r="C3116" s="208">
        <v>263.36900000000003</v>
      </c>
      <c r="D3116" s="208">
        <v>41.667700000000004</v>
      </c>
      <c r="E3116" s="208">
        <v>0.87919999999999998</v>
      </c>
      <c r="F3116" s="208">
        <v>3.1153</v>
      </c>
      <c r="G3116" s="208">
        <v>7.5446</v>
      </c>
      <c r="H3116" s="208">
        <v>49.265599999999999</v>
      </c>
      <c r="I3116" s="208">
        <v>16.7136</v>
      </c>
      <c r="J3116" s="208">
        <v>103.60980000000001</v>
      </c>
      <c r="K3116" s="208">
        <v>15.222200000000001</v>
      </c>
      <c r="L3116" s="208">
        <v>13.9704</v>
      </c>
      <c r="M3116" s="208">
        <v>11.380599999999999</v>
      </c>
    </row>
    <row r="3117" spans="1:13" x14ac:dyDescent="0.25">
      <c r="A3117" s="280">
        <v>45055</v>
      </c>
      <c r="B3117" s="102">
        <v>20</v>
      </c>
      <c r="C3117" s="208">
        <v>265.64600000000002</v>
      </c>
      <c r="D3117" s="208">
        <v>42.394599999999997</v>
      </c>
      <c r="E3117" s="208">
        <v>0.91220000000000001</v>
      </c>
      <c r="F3117" s="208">
        <v>3.5293999999999999</v>
      </c>
      <c r="G3117" s="208">
        <v>8.4062000000000001</v>
      </c>
      <c r="H3117" s="208">
        <v>49.822699999999998</v>
      </c>
      <c r="I3117" s="208">
        <v>16.968</v>
      </c>
      <c r="J3117" s="208">
        <v>101.60039999999999</v>
      </c>
      <c r="K3117" s="208">
        <v>15.9991</v>
      </c>
      <c r="L3117" s="208">
        <v>14.5542</v>
      </c>
      <c r="M3117" s="208">
        <v>11.459199999999999</v>
      </c>
    </row>
    <row r="3118" spans="1:13" x14ac:dyDescent="0.25">
      <c r="A3118" s="280">
        <v>45055</v>
      </c>
      <c r="B3118" s="102">
        <v>21</v>
      </c>
      <c r="C3118" s="208">
        <v>272.70389999999998</v>
      </c>
      <c r="D3118" s="208">
        <v>43.634599999999999</v>
      </c>
      <c r="E3118" s="208">
        <v>0.91620000000000001</v>
      </c>
      <c r="F3118" s="208">
        <v>3.6318000000000001</v>
      </c>
      <c r="G3118" s="208">
        <v>8.8177000000000003</v>
      </c>
      <c r="H3118" s="208">
        <v>50.843200000000003</v>
      </c>
      <c r="I3118" s="208">
        <v>17.755800000000001</v>
      </c>
      <c r="J3118" s="208">
        <v>101.8732</v>
      </c>
      <c r="K3118" s="208">
        <v>16.544899999999998</v>
      </c>
      <c r="L3118" s="208">
        <v>17.045400000000001</v>
      </c>
      <c r="M3118" s="208">
        <v>11.6411</v>
      </c>
    </row>
    <row r="3119" spans="1:13" x14ac:dyDescent="0.25">
      <c r="A3119" s="280">
        <v>45055</v>
      </c>
      <c r="B3119" s="102">
        <v>22</v>
      </c>
      <c r="C3119" s="208">
        <v>262.63529999999997</v>
      </c>
      <c r="D3119" s="208">
        <v>42.594900000000003</v>
      </c>
      <c r="E3119" s="208">
        <v>0.8871</v>
      </c>
      <c r="F3119" s="208">
        <v>3.4380000000000002</v>
      </c>
      <c r="G3119" s="208">
        <v>8.5204000000000004</v>
      </c>
      <c r="H3119" s="208">
        <v>48.890300000000003</v>
      </c>
      <c r="I3119" s="208">
        <v>16.845300000000002</v>
      </c>
      <c r="J3119" s="208">
        <v>97.982500000000002</v>
      </c>
      <c r="K3119" s="208">
        <v>15.4368</v>
      </c>
      <c r="L3119" s="208">
        <v>17.052700000000002</v>
      </c>
      <c r="M3119" s="208">
        <v>10.987299999999999</v>
      </c>
    </row>
    <row r="3120" spans="1:13" x14ac:dyDescent="0.25">
      <c r="A3120" s="280">
        <v>45055</v>
      </c>
      <c r="B3120" s="102">
        <v>23</v>
      </c>
      <c r="C3120" s="208">
        <v>243.86490000000001</v>
      </c>
      <c r="D3120" s="208">
        <v>39.232300000000002</v>
      </c>
      <c r="E3120" s="208">
        <v>0.80820000000000003</v>
      </c>
      <c r="F3120" s="208">
        <v>3.0657999999999999</v>
      </c>
      <c r="G3120" s="208">
        <v>7.7702999999999998</v>
      </c>
      <c r="H3120" s="208">
        <v>44.5503</v>
      </c>
      <c r="I3120" s="208">
        <v>15.305199999999999</v>
      </c>
      <c r="J3120" s="208">
        <v>91.891099999999994</v>
      </c>
      <c r="K3120" s="208">
        <v>14.2075</v>
      </c>
      <c r="L3120" s="208">
        <v>16.923500000000001</v>
      </c>
      <c r="M3120" s="208">
        <v>10.1107</v>
      </c>
    </row>
    <row r="3121" spans="1:13" x14ac:dyDescent="0.25">
      <c r="A3121" s="280">
        <v>45055</v>
      </c>
      <c r="B3121" s="102">
        <v>24</v>
      </c>
      <c r="C3121" s="208">
        <v>227.60599999999999</v>
      </c>
      <c r="D3121" s="208">
        <v>36.174199999999999</v>
      </c>
      <c r="E3121" s="208">
        <v>0.69359999999999999</v>
      </c>
      <c r="F3121" s="208">
        <v>2.7831000000000001</v>
      </c>
      <c r="G3121" s="208">
        <v>7.1252000000000004</v>
      </c>
      <c r="H3121" s="208">
        <v>40.6066</v>
      </c>
      <c r="I3121" s="208">
        <v>14.028</v>
      </c>
      <c r="J3121" s="208">
        <v>86.837500000000006</v>
      </c>
      <c r="K3121" s="208">
        <v>12.941000000000001</v>
      </c>
      <c r="L3121" s="208">
        <v>17.261700000000001</v>
      </c>
      <c r="M3121" s="208">
        <v>9.1550999999999991</v>
      </c>
    </row>
    <row r="3122" spans="1:13" x14ac:dyDescent="0.25">
      <c r="A3122" s="280">
        <v>45056</v>
      </c>
      <c r="B3122" s="102">
        <v>1</v>
      </c>
      <c r="C3122" s="208">
        <v>215.1806</v>
      </c>
      <c r="D3122" s="208">
        <v>33.528700000000001</v>
      </c>
      <c r="E3122" s="208">
        <v>0.64500000000000002</v>
      </c>
      <c r="F3122" s="208">
        <v>2.5064000000000002</v>
      </c>
      <c r="G3122" s="208">
        <v>6.6215000000000002</v>
      </c>
      <c r="H3122" s="208">
        <v>36.795400000000001</v>
      </c>
      <c r="I3122" s="208">
        <v>13.091699999999999</v>
      </c>
      <c r="J3122" s="208">
        <v>83.726100000000002</v>
      </c>
      <c r="K3122" s="208">
        <v>12.6279</v>
      </c>
      <c r="L3122" s="208">
        <v>17.090299999999999</v>
      </c>
      <c r="M3122" s="208">
        <v>8.5475999999999992</v>
      </c>
    </row>
    <row r="3123" spans="1:13" x14ac:dyDescent="0.25">
      <c r="A3123" s="280">
        <v>45056</v>
      </c>
      <c r="B3123" s="102">
        <v>2</v>
      </c>
      <c r="C3123" s="208">
        <v>207.99369999999999</v>
      </c>
      <c r="D3123" s="208">
        <v>31.741599999999998</v>
      </c>
      <c r="E3123" s="208">
        <v>0.60029999999999994</v>
      </c>
      <c r="F3123" s="208">
        <v>2.3700999999999999</v>
      </c>
      <c r="G3123" s="208">
        <v>6.2575000000000003</v>
      </c>
      <c r="H3123" s="208">
        <v>35.739400000000003</v>
      </c>
      <c r="I3123" s="208">
        <v>12.6592</v>
      </c>
      <c r="J3123" s="208">
        <v>80.946600000000004</v>
      </c>
      <c r="K3123" s="208">
        <v>12.510899999999999</v>
      </c>
      <c r="L3123" s="208">
        <v>16.823</v>
      </c>
      <c r="M3123" s="208">
        <v>8.3451000000000004</v>
      </c>
    </row>
    <row r="3124" spans="1:13" x14ac:dyDescent="0.25">
      <c r="A3124" s="280">
        <v>45056</v>
      </c>
      <c r="B3124" s="102">
        <v>3</v>
      </c>
      <c r="C3124" s="208">
        <v>204.45529999999999</v>
      </c>
      <c r="D3124" s="208">
        <v>30.9084</v>
      </c>
      <c r="E3124" s="208">
        <v>0.57879999999999998</v>
      </c>
      <c r="F3124" s="208">
        <v>2.3109999999999999</v>
      </c>
      <c r="G3124" s="208">
        <v>6.1689999999999996</v>
      </c>
      <c r="H3124" s="208">
        <v>36.086399999999998</v>
      </c>
      <c r="I3124" s="208">
        <v>12.3614</v>
      </c>
      <c r="J3124" s="208">
        <v>79.0608</v>
      </c>
      <c r="K3124" s="208">
        <v>12.6777</v>
      </c>
      <c r="L3124" s="208">
        <v>16.017099999999999</v>
      </c>
      <c r="M3124" s="208">
        <v>8.2847000000000008</v>
      </c>
    </row>
    <row r="3125" spans="1:13" x14ac:dyDescent="0.25">
      <c r="A3125" s="280">
        <v>45056</v>
      </c>
      <c r="B3125" s="102">
        <v>4</v>
      </c>
      <c r="C3125" s="208">
        <v>203.55179999999999</v>
      </c>
      <c r="D3125" s="208">
        <v>30.730499999999999</v>
      </c>
      <c r="E3125" s="208">
        <v>0.58050000000000002</v>
      </c>
      <c r="F3125" s="208">
        <v>2.3064</v>
      </c>
      <c r="G3125" s="208">
        <v>6.1779000000000002</v>
      </c>
      <c r="H3125" s="208">
        <v>35.705100000000002</v>
      </c>
      <c r="I3125" s="208">
        <v>12.279299999999999</v>
      </c>
      <c r="J3125" s="208">
        <v>78.631100000000004</v>
      </c>
      <c r="K3125" s="208">
        <v>13.1122</v>
      </c>
      <c r="L3125" s="208">
        <v>15.625999999999999</v>
      </c>
      <c r="M3125" s="208">
        <v>8.4027999999999992</v>
      </c>
    </row>
    <row r="3126" spans="1:13" x14ac:dyDescent="0.25">
      <c r="A3126" s="280">
        <v>45056</v>
      </c>
      <c r="B3126" s="102">
        <v>5</v>
      </c>
      <c r="C3126" s="208">
        <v>209.8184</v>
      </c>
      <c r="D3126" s="208">
        <v>31.111899999999999</v>
      </c>
      <c r="E3126" s="208">
        <v>0.59760000000000002</v>
      </c>
      <c r="F3126" s="208">
        <v>2.4413999999999998</v>
      </c>
      <c r="G3126" s="208">
        <v>6.2601000000000004</v>
      </c>
      <c r="H3126" s="208">
        <v>37.672699999999999</v>
      </c>
      <c r="I3126" s="208">
        <v>12.602499999999999</v>
      </c>
      <c r="J3126" s="208">
        <v>79.991100000000003</v>
      </c>
      <c r="K3126" s="208">
        <v>14.1409</v>
      </c>
      <c r="L3126" s="208">
        <v>16.307099999999998</v>
      </c>
      <c r="M3126" s="208">
        <v>8.6930999999999994</v>
      </c>
    </row>
    <row r="3127" spans="1:13" x14ac:dyDescent="0.25">
      <c r="A3127" s="280">
        <v>45056</v>
      </c>
      <c r="B3127" s="102">
        <v>6</v>
      </c>
      <c r="C3127" s="208">
        <v>223.95920000000001</v>
      </c>
      <c r="D3127" s="208">
        <v>32.856200000000001</v>
      </c>
      <c r="E3127" s="208">
        <v>0.76790000000000003</v>
      </c>
      <c r="F3127" s="208">
        <v>2.6608000000000001</v>
      </c>
      <c r="G3127" s="208">
        <v>6.9287999999999998</v>
      </c>
      <c r="H3127" s="208">
        <v>41.4071</v>
      </c>
      <c r="I3127" s="208">
        <v>13.3582</v>
      </c>
      <c r="J3127" s="208">
        <v>84.231899999999996</v>
      </c>
      <c r="K3127" s="208">
        <v>15.849500000000001</v>
      </c>
      <c r="L3127" s="208">
        <v>16.409400000000002</v>
      </c>
      <c r="M3127" s="208">
        <v>9.4893999999999998</v>
      </c>
    </row>
    <row r="3128" spans="1:13" x14ac:dyDescent="0.25">
      <c r="A3128" s="280">
        <v>45056</v>
      </c>
      <c r="B3128" s="102">
        <v>7</v>
      </c>
      <c r="C3128" s="208">
        <v>242.53700000000001</v>
      </c>
      <c r="D3128" s="208">
        <v>36.6584</v>
      </c>
      <c r="E3128" s="208">
        <v>1.0022</v>
      </c>
      <c r="F3128" s="208">
        <v>2.9102999999999999</v>
      </c>
      <c r="G3128" s="208">
        <v>7.4493</v>
      </c>
      <c r="H3128" s="208">
        <v>44.9681</v>
      </c>
      <c r="I3128" s="208">
        <v>14.2605</v>
      </c>
      <c r="J3128" s="208">
        <v>92.0441</v>
      </c>
      <c r="K3128" s="208">
        <v>17.292999999999999</v>
      </c>
      <c r="L3128" s="208">
        <v>15.554600000000001</v>
      </c>
      <c r="M3128" s="208">
        <v>10.3965</v>
      </c>
    </row>
    <row r="3129" spans="1:13" x14ac:dyDescent="0.25">
      <c r="A3129" s="280">
        <v>45056</v>
      </c>
      <c r="B3129" s="102">
        <v>8</v>
      </c>
      <c r="C3129" s="208">
        <v>259.13889999999998</v>
      </c>
      <c r="D3129" s="208">
        <v>41.150700000000001</v>
      </c>
      <c r="E3129" s="208">
        <v>1.1843999999999999</v>
      </c>
      <c r="F3129" s="208">
        <v>3.0354999999999999</v>
      </c>
      <c r="G3129" s="208">
        <v>7.7823000000000002</v>
      </c>
      <c r="H3129" s="208">
        <v>47.713500000000003</v>
      </c>
      <c r="I3129" s="208">
        <v>14.8329</v>
      </c>
      <c r="J3129" s="208">
        <v>100.468</v>
      </c>
      <c r="K3129" s="208">
        <v>16.411300000000001</v>
      </c>
      <c r="L3129" s="208">
        <v>15.0327</v>
      </c>
      <c r="M3129" s="208">
        <v>11.5276</v>
      </c>
    </row>
    <row r="3130" spans="1:13" x14ac:dyDescent="0.25">
      <c r="A3130" s="280">
        <v>45056</v>
      </c>
      <c r="B3130" s="102">
        <v>9</v>
      </c>
      <c r="C3130" s="208">
        <v>266.86680000000001</v>
      </c>
      <c r="D3130" s="208">
        <v>42.781399999999998</v>
      </c>
      <c r="E3130" s="208">
        <v>1.5158</v>
      </c>
      <c r="F3130" s="208">
        <v>2.9247999999999998</v>
      </c>
      <c r="G3130" s="208">
        <v>7.3686999999999996</v>
      </c>
      <c r="H3130" s="208">
        <v>48.284500000000001</v>
      </c>
      <c r="I3130" s="208">
        <v>15.2613</v>
      </c>
      <c r="J3130" s="208">
        <v>105.4956</v>
      </c>
      <c r="K3130" s="208">
        <v>15.567500000000001</v>
      </c>
      <c r="L3130" s="208">
        <v>15.7653</v>
      </c>
      <c r="M3130" s="208">
        <v>11.901899999999999</v>
      </c>
    </row>
    <row r="3131" spans="1:13" x14ac:dyDescent="0.25">
      <c r="A3131" s="280">
        <v>45056</v>
      </c>
      <c r="B3131" s="102">
        <v>10</v>
      </c>
      <c r="C3131" s="208">
        <v>269.97430000000003</v>
      </c>
      <c r="D3131" s="208">
        <v>44.264000000000003</v>
      </c>
      <c r="E3131" s="208">
        <v>1.7884</v>
      </c>
      <c r="F3131" s="208">
        <v>2.6008</v>
      </c>
      <c r="G3131" s="208">
        <v>6.1890000000000001</v>
      </c>
      <c r="H3131" s="208">
        <v>47.546900000000001</v>
      </c>
      <c r="I3131" s="208">
        <v>15.5459</v>
      </c>
      <c r="J3131" s="208">
        <v>109.4479</v>
      </c>
      <c r="K3131" s="208">
        <v>14.4231</v>
      </c>
      <c r="L3131" s="208">
        <v>16.518599999999999</v>
      </c>
      <c r="M3131" s="208">
        <v>11.649699999999999</v>
      </c>
    </row>
    <row r="3132" spans="1:13" x14ac:dyDescent="0.25">
      <c r="A3132" s="280">
        <v>45056</v>
      </c>
      <c r="B3132" s="102">
        <v>11</v>
      </c>
      <c r="C3132" s="208">
        <v>266.78480000000002</v>
      </c>
      <c r="D3132" s="208">
        <v>44.521000000000001</v>
      </c>
      <c r="E3132" s="208">
        <v>2.0487000000000002</v>
      </c>
      <c r="F3132" s="208">
        <v>2.3319000000000001</v>
      </c>
      <c r="G3132" s="208">
        <v>5.1502999999999997</v>
      </c>
      <c r="H3132" s="208">
        <v>46.346200000000003</v>
      </c>
      <c r="I3132" s="208">
        <v>15.4476</v>
      </c>
      <c r="J3132" s="208">
        <v>111.4423</v>
      </c>
      <c r="K3132" s="208">
        <v>13.6295</v>
      </c>
      <c r="L3132" s="208">
        <v>14.5403</v>
      </c>
      <c r="M3132" s="208">
        <v>11.327</v>
      </c>
    </row>
    <row r="3133" spans="1:13" x14ac:dyDescent="0.25">
      <c r="A3133" s="280">
        <v>45056</v>
      </c>
      <c r="B3133" s="102">
        <v>12</v>
      </c>
      <c r="C3133" s="208">
        <v>265.36369999999999</v>
      </c>
      <c r="D3133" s="208">
        <v>45.284500000000001</v>
      </c>
      <c r="E3133" s="208">
        <v>2.0156999999999998</v>
      </c>
      <c r="F3133" s="208">
        <v>2.2734000000000001</v>
      </c>
      <c r="G3133" s="208">
        <v>4.3383000000000003</v>
      </c>
      <c r="H3133" s="208">
        <v>45.892600000000002</v>
      </c>
      <c r="I3133" s="208">
        <v>15.289899999999999</v>
      </c>
      <c r="J3133" s="208">
        <v>111.7467</v>
      </c>
      <c r="K3133" s="208">
        <v>13.0284</v>
      </c>
      <c r="L3133" s="208">
        <v>14.198399999999999</v>
      </c>
      <c r="M3133" s="208">
        <v>11.2958</v>
      </c>
    </row>
    <row r="3134" spans="1:13" x14ac:dyDescent="0.25">
      <c r="A3134" s="280">
        <v>45056</v>
      </c>
      <c r="B3134" s="102">
        <v>13</v>
      </c>
      <c r="C3134" s="208">
        <v>262.08030000000002</v>
      </c>
      <c r="D3134" s="208">
        <v>44.539200000000001</v>
      </c>
      <c r="E3134" s="208">
        <v>2.0367000000000002</v>
      </c>
      <c r="F3134" s="208">
        <v>2.34</v>
      </c>
      <c r="G3134" s="208">
        <v>4.2506000000000004</v>
      </c>
      <c r="H3134" s="208">
        <v>46.320500000000003</v>
      </c>
      <c r="I3134" s="208">
        <v>15.2759</v>
      </c>
      <c r="J3134" s="208">
        <v>110.5382</v>
      </c>
      <c r="K3134" s="208">
        <v>12.8788</v>
      </c>
      <c r="L3134" s="208">
        <v>13.1084</v>
      </c>
      <c r="M3134" s="208">
        <v>10.792</v>
      </c>
    </row>
    <row r="3135" spans="1:13" x14ac:dyDescent="0.25">
      <c r="A3135" s="280">
        <v>45056</v>
      </c>
      <c r="B3135" s="102">
        <v>14</v>
      </c>
      <c r="C3135" s="208">
        <v>256.97809999999998</v>
      </c>
      <c r="D3135" s="208">
        <v>43.249099999999999</v>
      </c>
      <c r="E3135" s="208">
        <v>2.0468999999999999</v>
      </c>
      <c r="F3135" s="208">
        <v>2.3610000000000002</v>
      </c>
      <c r="G3135" s="208">
        <v>4.3381999999999996</v>
      </c>
      <c r="H3135" s="208">
        <v>45.270499999999998</v>
      </c>
      <c r="I3135" s="208">
        <v>15.262600000000001</v>
      </c>
      <c r="J3135" s="208">
        <v>106.87390000000001</v>
      </c>
      <c r="K3135" s="208">
        <v>13.12</v>
      </c>
      <c r="L3135" s="208">
        <v>13.4129</v>
      </c>
      <c r="M3135" s="208">
        <v>11.042999999999999</v>
      </c>
    </row>
    <row r="3136" spans="1:13" x14ac:dyDescent="0.25">
      <c r="A3136" s="280">
        <v>45056</v>
      </c>
      <c r="B3136" s="102">
        <v>15</v>
      </c>
      <c r="C3136" s="208">
        <v>250.81639999999999</v>
      </c>
      <c r="D3136" s="208">
        <v>40.763100000000001</v>
      </c>
      <c r="E3136" s="208">
        <v>2.1221999999999999</v>
      </c>
      <c r="F3136" s="208">
        <v>2.4584000000000001</v>
      </c>
      <c r="G3136" s="208">
        <v>4.4459</v>
      </c>
      <c r="H3136" s="208">
        <v>44.541800000000002</v>
      </c>
      <c r="I3136" s="208">
        <v>15.7315</v>
      </c>
      <c r="J3136" s="208">
        <v>102.83710000000001</v>
      </c>
      <c r="K3136" s="208">
        <v>13.254300000000001</v>
      </c>
      <c r="L3136" s="208">
        <v>13.366199999999999</v>
      </c>
      <c r="M3136" s="208">
        <v>11.2959</v>
      </c>
    </row>
    <row r="3137" spans="1:13" x14ac:dyDescent="0.25">
      <c r="A3137" s="280">
        <v>45056</v>
      </c>
      <c r="B3137" s="102">
        <v>16</v>
      </c>
      <c r="C3137" s="208">
        <v>249.03460000000001</v>
      </c>
      <c r="D3137" s="208">
        <v>39.758499999999998</v>
      </c>
      <c r="E3137" s="208">
        <v>1.6233</v>
      </c>
      <c r="F3137" s="208">
        <v>2.5569000000000002</v>
      </c>
      <c r="G3137" s="208">
        <v>4.7809999999999997</v>
      </c>
      <c r="H3137" s="208">
        <v>44.783700000000003</v>
      </c>
      <c r="I3137" s="208">
        <v>15.859500000000001</v>
      </c>
      <c r="J3137" s="208">
        <v>101.10980000000001</v>
      </c>
      <c r="K3137" s="208">
        <v>13.823499999999999</v>
      </c>
      <c r="L3137" s="208">
        <v>13.268700000000001</v>
      </c>
      <c r="M3137" s="208">
        <v>11.4697</v>
      </c>
    </row>
    <row r="3138" spans="1:13" x14ac:dyDescent="0.25">
      <c r="A3138" s="280">
        <v>45056</v>
      </c>
      <c r="B3138" s="102">
        <v>17</v>
      </c>
      <c r="C3138" s="208">
        <v>249.4451</v>
      </c>
      <c r="D3138" s="208">
        <v>39.655099999999997</v>
      </c>
      <c r="E3138" s="208">
        <v>0.94099999999999995</v>
      </c>
      <c r="F3138" s="208">
        <v>2.7263000000000002</v>
      </c>
      <c r="G3138" s="208">
        <v>5.5125999999999999</v>
      </c>
      <c r="H3138" s="208">
        <v>45.344000000000001</v>
      </c>
      <c r="I3138" s="208">
        <v>16.2148</v>
      </c>
      <c r="J3138" s="208">
        <v>101.33199999999999</v>
      </c>
      <c r="K3138" s="208">
        <v>12.537800000000001</v>
      </c>
      <c r="L3138" s="208">
        <v>13.493600000000001</v>
      </c>
      <c r="M3138" s="208">
        <v>11.687900000000001</v>
      </c>
    </row>
    <row r="3139" spans="1:13" x14ac:dyDescent="0.25">
      <c r="A3139" s="280">
        <v>45056</v>
      </c>
      <c r="B3139" s="102">
        <v>18</v>
      </c>
      <c r="C3139" s="208">
        <v>255.4521</v>
      </c>
      <c r="D3139" s="208">
        <v>41.061199999999999</v>
      </c>
      <c r="E3139" s="208">
        <v>0.85009999999999997</v>
      </c>
      <c r="F3139" s="208">
        <v>2.8534000000000002</v>
      </c>
      <c r="G3139" s="208">
        <v>6.3585000000000003</v>
      </c>
      <c r="H3139" s="208">
        <v>47.214700000000001</v>
      </c>
      <c r="I3139" s="208">
        <v>16.491099999999999</v>
      </c>
      <c r="J3139" s="208">
        <v>102.8009</v>
      </c>
      <c r="K3139" s="208">
        <v>12.4703</v>
      </c>
      <c r="L3139" s="208">
        <v>13.8559</v>
      </c>
      <c r="M3139" s="208">
        <v>11.496</v>
      </c>
    </row>
    <row r="3140" spans="1:13" x14ac:dyDescent="0.25">
      <c r="A3140" s="280">
        <v>45056</v>
      </c>
      <c r="B3140" s="102">
        <v>19</v>
      </c>
      <c r="C3140" s="208">
        <v>261.1311</v>
      </c>
      <c r="D3140" s="208">
        <v>42.242899999999999</v>
      </c>
      <c r="E3140" s="208">
        <v>0.89729999999999999</v>
      </c>
      <c r="F3140" s="208">
        <v>3.1052</v>
      </c>
      <c r="G3140" s="208">
        <v>7.5225999999999997</v>
      </c>
      <c r="H3140" s="208">
        <v>48.568300000000001</v>
      </c>
      <c r="I3140" s="208">
        <v>16.5</v>
      </c>
      <c r="J3140" s="208">
        <v>102.57550000000001</v>
      </c>
      <c r="K3140" s="208">
        <v>13.890499999999999</v>
      </c>
      <c r="L3140" s="208">
        <v>14.110799999999999</v>
      </c>
      <c r="M3140" s="208">
        <v>11.718</v>
      </c>
    </row>
    <row r="3141" spans="1:13" x14ac:dyDescent="0.25">
      <c r="A3141" s="280">
        <v>45056</v>
      </c>
      <c r="B3141" s="102">
        <v>20</v>
      </c>
      <c r="C3141" s="208">
        <v>262.1155</v>
      </c>
      <c r="D3141" s="208">
        <v>43.048499999999997</v>
      </c>
      <c r="E3141" s="208">
        <v>0.89270000000000005</v>
      </c>
      <c r="F3141" s="208">
        <v>3.5666000000000002</v>
      </c>
      <c r="G3141" s="208">
        <v>8.4156999999999993</v>
      </c>
      <c r="H3141" s="208">
        <v>48.948799999999999</v>
      </c>
      <c r="I3141" s="208">
        <v>16.872499999999999</v>
      </c>
      <c r="J3141" s="208">
        <v>100.7863</v>
      </c>
      <c r="K3141" s="208">
        <v>15.4213</v>
      </c>
      <c r="L3141" s="208">
        <v>12.5875</v>
      </c>
      <c r="M3141" s="208">
        <v>11.5756</v>
      </c>
    </row>
    <row r="3142" spans="1:13" x14ac:dyDescent="0.25">
      <c r="A3142" s="280">
        <v>45056</v>
      </c>
      <c r="B3142" s="102">
        <v>21</v>
      </c>
      <c r="C3142" s="208">
        <v>267.3603</v>
      </c>
      <c r="D3142" s="208">
        <v>44.678199999999997</v>
      </c>
      <c r="E3142" s="208">
        <v>0.94359999999999999</v>
      </c>
      <c r="F3142" s="208">
        <v>3.6113</v>
      </c>
      <c r="G3142" s="208">
        <v>8.8817000000000004</v>
      </c>
      <c r="H3142" s="208">
        <v>50.085999999999999</v>
      </c>
      <c r="I3142" s="208">
        <v>17.709700000000002</v>
      </c>
      <c r="J3142" s="208">
        <v>100.7946</v>
      </c>
      <c r="K3142" s="208">
        <v>16.3964</v>
      </c>
      <c r="L3142" s="208">
        <v>12.5708</v>
      </c>
      <c r="M3142" s="208">
        <v>11.688000000000001</v>
      </c>
    </row>
    <row r="3143" spans="1:13" x14ac:dyDescent="0.25">
      <c r="A3143" s="280">
        <v>45056</v>
      </c>
      <c r="B3143" s="102">
        <v>22</v>
      </c>
      <c r="C3143" s="208">
        <v>259.86799999999999</v>
      </c>
      <c r="D3143" s="208">
        <v>44.486199999999997</v>
      </c>
      <c r="E3143" s="208">
        <v>0.91190000000000004</v>
      </c>
      <c r="F3143" s="208">
        <v>3.4533999999999998</v>
      </c>
      <c r="G3143" s="208">
        <v>8.5629000000000008</v>
      </c>
      <c r="H3143" s="208">
        <v>48.003399999999999</v>
      </c>
      <c r="I3143" s="208">
        <v>17.013100000000001</v>
      </c>
      <c r="J3143" s="208">
        <v>97.849100000000007</v>
      </c>
      <c r="K3143" s="208">
        <v>15.7844</v>
      </c>
      <c r="L3143" s="208">
        <v>12.9069</v>
      </c>
      <c r="M3143" s="208">
        <v>10.896699999999999</v>
      </c>
    </row>
    <row r="3144" spans="1:13" x14ac:dyDescent="0.25">
      <c r="A3144" s="280">
        <v>45056</v>
      </c>
      <c r="B3144" s="102">
        <v>23</v>
      </c>
      <c r="C3144" s="208">
        <v>241.60849999999999</v>
      </c>
      <c r="D3144" s="208">
        <v>41.0062</v>
      </c>
      <c r="E3144" s="208">
        <v>0.85319999999999996</v>
      </c>
      <c r="F3144" s="208">
        <v>3.1446999999999998</v>
      </c>
      <c r="G3144" s="208">
        <v>7.7896000000000001</v>
      </c>
      <c r="H3144" s="208">
        <v>43.648699999999998</v>
      </c>
      <c r="I3144" s="208">
        <v>15.5778</v>
      </c>
      <c r="J3144" s="208">
        <v>92.211799999999997</v>
      </c>
      <c r="K3144" s="208">
        <v>14.4876</v>
      </c>
      <c r="L3144" s="208">
        <v>12.9321</v>
      </c>
      <c r="M3144" s="208">
        <v>9.9567999999999994</v>
      </c>
    </row>
    <row r="3145" spans="1:13" x14ac:dyDescent="0.25">
      <c r="A3145" s="280">
        <v>45056</v>
      </c>
      <c r="B3145" s="102">
        <v>24</v>
      </c>
      <c r="C3145" s="208">
        <v>225.30969999999999</v>
      </c>
      <c r="D3145" s="208">
        <v>37.316800000000001</v>
      </c>
      <c r="E3145" s="208">
        <v>0.72570000000000001</v>
      </c>
      <c r="F3145" s="208">
        <v>2.7928000000000002</v>
      </c>
      <c r="G3145" s="208">
        <v>7.0910000000000002</v>
      </c>
      <c r="H3145" s="208">
        <v>39.732300000000002</v>
      </c>
      <c r="I3145" s="208">
        <v>14.3065</v>
      </c>
      <c r="J3145" s="208">
        <v>87.410600000000002</v>
      </c>
      <c r="K3145" s="208">
        <v>13.6935</v>
      </c>
      <c r="L3145" s="208">
        <v>13.0015</v>
      </c>
      <c r="M3145" s="208">
        <v>9.2390000000000008</v>
      </c>
    </row>
    <row r="3146" spans="1:13" x14ac:dyDescent="0.25">
      <c r="A3146" s="280">
        <v>45057</v>
      </c>
      <c r="B3146" s="102">
        <v>1</v>
      </c>
      <c r="C3146" s="208">
        <v>213.22890000000001</v>
      </c>
      <c r="D3146" s="208">
        <v>34.339399999999998</v>
      </c>
      <c r="E3146" s="208">
        <v>0.67449999999999999</v>
      </c>
      <c r="F3146" s="208">
        <v>2.556</v>
      </c>
      <c r="G3146" s="208">
        <v>6.6146000000000003</v>
      </c>
      <c r="H3146" s="208">
        <v>37.0946</v>
      </c>
      <c r="I3146" s="208">
        <v>13.3247</v>
      </c>
      <c r="J3146" s="208">
        <v>83.908299999999997</v>
      </c>
      <c r="K3146" s="208">
        <v>13.357799999999999</v>
      </c>
      <c r="L3146" s="208">
        <v>12.7637</v>
      </c>
      <c r="M3146" s="208">
        <v>8.5952999999999999</v>
      </c>
    </row>
    <row r="3147" spans="1:13" x14ac:dyDescent="0.25">
      <c r="A3147" s="280">
        <v>45057</v>
      </c>
      <c r="B3147" s="102">
        <v>2</v>
      </c>
      <c r="C3147" s="208">
        <v>205.73230000000001</v>
      </c>
      <c r="D3147" s="208">
        <v>32.774000000000001</v>
      </c>
      <c r="E3147" s="208">
        <v>0.64029999999999998</v>
      </c>
      <c r="F3147" s="208">
        <v>2.4016999999999999</v>
      </c>
      <c r="G3147" s="208">
        <v>6.3707000000000003</v>
      </c>
      <c r="H3147" s="208">
        <v>35.179699999999997</v>
      </c>
      <c r="I3147" s="208">
        <v>12.7598</v>
      </c>
      <c r="J3147" s="208">
        <v>81.447999999999993</v>
      </c>
      <c r="K3147" s="208">
        <v>13.345599999999999</v>
      </c>
      <c r="L3147" s="208">
        <v>12.475899999999999</v>
      </c>
      <c r="M3147" s="208">
        <v>8.3366000000000007</v>
      </c>
    </row>
    <row r="3148" spans="1:13" x14ac:dyDescent="0.25">
      <c r="A3148" s="280">
        <v>45057</v>
      </c>
      <c r="B3148" s="102">
        <v>3</v>
      </c>
      <c r="C3148" s="208">
        <v>200.4008</v>
      </c>
      <c r="D3148" s="208">
        <v>31.520299999999999</v>
      </c>
      <c r="E3148" s="208">
        <v>0.63170000000000004</v>
      </c>
      <c r="F3148" s="208">
        <v>2.3256000000000001</v>
      </c>
      <c r="G3148" s="208">
        <v>6.21</v>
      </c>
      <c r="H3148" s="208">
        <v>33.933999999999997</v>
      </c>
      <c r="I3148" s="208">
        <v>12.512499999999999</v>
      </c>
      <c r="J3148" s="208">
        <v>79.640799999999999</v>
      </c>
      <c r="K3148" s="208">
        <v>13.532400000000001</v>
      </c>
      <c r="L3148" s="208">
        <v>11.856299999999999</v>
      </c>
      <c r="M3148" s="208">
        <v>8.2371999999999996</v>
      </c>
    </row>
    <row r="3149" spans="1:13" x14ac:dyDescent="0.25">
      <c r="A3149" s="280">
        <v>45057</v>
      </c>
      <c r="B3149" s="102">
        <v>4</v>
      </c>
      <c r="C3149" s="208">
        <v>199.72479999999999</v>
      </c>
      <c r="D3149" s="208">
        <v>31.025099999999998</v>
      </c>
      <c r="E3149" s="208">
        <v>0.61070000000000002</v>
      </c>
      <c r="F3149" s="208">
        <v>2.2888999999999999</v>
      </c>
      <c r="G3149" s="208">
        <v>6.1902999999999997</v>
      </c>
      <c r="H3149" s="208">
        <v>34.173999999999999</v>
      </c>
      <c r="I3149" s="208">
        <v>12.4648</v>
      </c>
      <c r="J3149" s="208">
        <v>79.438800000000001</v>
      </c>
      <c r="K3149" s="208">
        <v>13.7319</v>
      </c>
      <c r="L3149" s="208">
        <v>11.5938</v>
      </c>
      <c r="M3149" s="208">
        <v>8.2065000000000001</v>
      </c>
    </row>
    <row r="3150" spans="1:13" x14ac:dyDescent="0.25">
      <c r="A3150" s="280">
        <v>45057</v>
      </c>
      <c r="B3150" s="102">
        <v>5</v>
      </c>
      <c r="C3150" s="208">
        <v>205.51650000000001</v>
      </c>
      <c r="D3150" s="208">
        <v>31.502800000000001</v>
      </c>
      <c r="E3150" s="208">
        <v>0.63500000000000001</v>
      </c>
      <c r="F3150" s="208">
        <v>2.4167999999999998</v>
      </c>
      <c r="G3150" s="208">
        <v>6.2647000000000004</v>
      </c>
      <c r="H3150" s="208">
        <v>35.762500000000003</v>
      </c>
      <c r="I3150" s="208">
        <v>12.747199999999999</v>
      </c>
      <c r="J3150" s="208">
        <v>80.640500000000003</v>
      </c>
      <c r="K3150" s="208">
        <v>14.6183</v>
      </c>
      <c r="L3150" s="208">
        <v>12.4268</v>
      </c>
      <c r="M3150" s="208">
        <v>8.5018999999999991</v>
      </c>
    </row>
    <row r="3151" spans="1:13" x14ac:dyDescent="0.25">
      <c r="A3151" s="280">
        <v>45057</v>
      </c>
      <c r="B3151" s="102">
        <v>6</v>
      </c>
      <c r="C3151" s="208">
        <v>218.15379999999999</v>
      </c>
      <c r="D3151" s="208">
        <v>33.359499999999997</v>
      </c>
      <c r="E3151" s="208">
        <v>0.76160000000000005</v>
      </c>
      <c r="F3151" s="208">
        <v>2.6415000000000002</v>
      </c>
      <c r="G3151" s="208">
        <v>6.8728999999999996</v>
      </c>
      <c r="H3151" s="208">
        <v>38.315399999999997</v>
      </c>
      <c r="I3151" s="208">
        <v>13.5876</v>
      </c>
      <c r="J3151" s="208">
        <v>84.490700000000004</v>
      </c>
      <c r="K3151" s="208">
        <v>16.23</v>
      </c>
      <c r="L3151" s="208">
        <v>12.7089</v>
      </c>
      <c r="M3151" s="208">
        <v>9.1857000000000006</v>
      </c>
    </row>
    <row r="3152" spans="1:13" x14ac:dyDescent="0.25">
      <c r="A3152" s="280">
        <v>45057</v>
      </c>
      <c r="B3152" s="102">
        <v>7</v>
      </c>
      <c r="C3152" s="208">
        <v>234.76480000000001</v>
      </c>
      <c r="D3152" s="208">
        <v>36.6785</v>
      </c>
      <c r="E3152" s="208">
        <v>2.0440999999999998</v>
      </c>
      <c r="F3152" s="208">
        <v>2.8828999999999998</v>
      </c>
      <c r="G3152" s="208">
        <v>7.3628999999999998</v>
      </c>
      <c r="H3152" s="208">
        <v>41.499899999999997</v>
      </c>
      <c r="I3152" s="208">
        <v>14.3527</v>
      </c>
      <c r="J3152" s="208">
        <v>90.790800000000004</v>
      </c>
      <c r="K3152" s="208">
        <v>17.433599999999998</v>
      </c>
      <c r="L3152" s="208">
        <v>11.6242</v>
      </c>
      <c r="M3152" s="208">
        <v>10.0952</v>
      </c>
    </row>
    <row r="3153" spans="1:13" x14ac:dyDescent="0.25">
      <c r="A3153" s="280">
        <v>45057</v>
      </c>
      <c r="B3153" s="102">
        <v>8</v>
      </c>
      <c r="C3153" s="208">
        <v>250.53720000000001</v>
      </c>
      <c r="D3153" s="208">
        <v>41.189100000000003</v>
      </c>
      <c r="E3153" s="208">
        <v>2.1781999999999999</v>
      </c>
      <c r="F3153" s="208">
        <v>3.0101</v>
      </c>
      <c r="G3153" s="208">
        <v>7.6989999999999998</v>
      </c>
      <c r="H3153" s="208">
        <v>43.591099999999997</v>
      </c>
      <c r="I3153" s="208">
        <v>14.893599999999999</v>
      </c>
      <c r="J3153" s="208">
        <v>99.105099999999993</v>
      </c>
      <c r="K3153" s="208">
        <v>16.3352</v>
      </c>
      <c r="L3153" s="208">
        <v>11.2607</v>
      </c>
      <c r="M3153" s="208">
        <v>11.2751</v>
      </c>
    </row>
    <row r="3154" spans="1:13" x14ac:dyDescent="0.25">
      <c r="A3154" s="280">
        <v>45057</v>
      </c>
      <c r="B3154" s="102">
        <v>9</v>
      </c>
      <c r="C3154" s="208">
        <v>256.50880000000001</v>
      </c>
      <c r="D3154" s="208">
        <v>42.649900000000002</v>
      </c>
      <c r="E3154" s="208">
        <v>2.1804999999999999</v>
      </c>
      <c r="F3154" s="208">
        <v>2.9096000000000002</v>
      </c>
      <c r="G3154" s="208">
        <v>7.0003000000000002</v>
      </c>
      <c r="H3154" s="208">
        <v>43.881500000000003</v>
      </c>
      <c r="I3154" s="208">
        <v>15.233700000000001</v>
      </c>
      <c r="J3154" s="208">
        <v>103.6084</v>
      </c>
      <c r="K3154" s="208">
        <v>15.5585</v>
      </c>
      <c r="L3154" s="208">
        <v>11.8819</v>
      </c>
      <c r="M3154" s="208">
        <v>11.6045</v>
      </c>
    </row>
    <row r="3155" spans="1:13" x14ac:dyDescent="0.25">
      <c r="A3155" s="280">
        <v>45057</v>
      </c>
      <c r="B3155" s="102">
        <v>10</v>
      </c>
      <c r="C3155" s="208">
        <v>257.8965</v>
      </c>
      <c r="D3155" s="208">
        <v>43.678199999999997</v>
      </c>
      <c r="E3155" s="208">
        <v>2.1583999999999999</v>
      </c>
      <c r="F3155" s="208">
        <v>2.5920999999999998</v>
      </c>
      <c r="G3155" s="208">
        <v>5.8586999999999998</v>
      </c>
      <c r="H3155" s="208">
        <v>43.548299999999998</v>
      </c>
      <c r="I3155" s="208">
        <v>15.7018</v>
      </c>
      <c r="J3155" s="208">
        <v>106.5459</v>
      </c>
      <c r="K3155" s="208">
        <v>14.331300000000001</v>
      </c>
      <c r="L3155" s="208">
        <v>12.2348</v>
      </c>
      <c r="M3155" s="208">
        <v>11.247</v>
      </c>
    </row>
    <row r="3156" spans="1:13" x14ac:dyDescent="0.25">
      <c r="A3156" s="280">
        <v>45057</v>
      </c>
      <c r="B3156" s="102">
        <v>11</v>
      </c>
      <c r="C3156" s="208">
        <v>252.15299999999999</v>
      </c>
      <c r="D3156" s="208">
        <v>42.717399999999998</v>
      </c>
      <c r="E3156" s="208">
        <v>2.1421000000000001</v>
      </c>
      <c r="F3156" s="208">
        <v>2.3353000000000002</v>
      </c>
      <c r="G3156" s="208">
        <v>5.2100999999999997</v>
      </c>
      <c r="H3156" s="208">
        <v>43.285600000000002</v>
      </c>
      <c r="I3156" s="208">
        <v>15.7926</v>
      </c>
      <c r="J3156" s="208">
        <v>104.3245</v>
      </c>
      <c r="K3156" s="208">
        <v>13.6614</v>
      </c>
      <c r="L3156" s="208">
        <v>11.6189</v>
      </c>
      <c r="M3156" s="208">
        <v>11.065099999999999</v>
      </c>
    </row>
    <row r="3157" spans="1:13" x14ac:dyDescent="0.25">
      <c r="A3157" s="280">
        <v>45057</v>
      </c>
      <c r="B3157" s="102">
        <v>12</v>
      </c>
      <c r="C3157" s="208">
        <v>249.3021</v>
      </c>
      <c r="D3157" s="208">
        <v>41.4908</v>
      </c>
      <c r="E3157" s="208">
        <v>2.0935999999999999</v>
      </c>
      <c r="F3157" s="208">
        <v>2.3332999999999999</v>
      </c>
      <c r="G3157" s="208">
        <v>4.6798000000000002</v>
      </c>
      <c r="H3157" s="208">
        <v>43.837899999999998</v>
      </c>
      <c r="I3157" s="208">
        <v>15.741400000000001</v>
      </c>
      <c r="J3157" s="208">
        <v>103.3028</v>
      </c>
      <c r="K3157" s="208">
        <v>13.335599999999999</v>
      </c>
      <c r="L3157" s="208">
        <v>11.290800000000001</v>
      </c>
      <c r="M3157" s="208">
        <v>11.196099999999999</v>
      </c>
    </row>
    <row r="3158" spans="1:13" x14ac:dyDescent="0.25">
      <c r="A3158" s="280">
        <v>45057</v>
      </c>
      <c r="B3158" s="102">
        <v>13</v>
      </c>
      <c r="C3158" s="208">
        <v>246.40039999999999</v>
      </c>
      <c r="D3158" s="208">
        <v>40.747300000000003</v>
      </c>
      <c r="E3158" s="208">
        <v>2.0767000000000002</v>
      </c>
      <c r="F3158" s="208">
        <v>2.3582999999999998</v>
      </c>
      <c r="G3158" s="208">
        <v>4.4489999999999998</v>
      </c>
      <c r="H3158" s="208">
        <v>43.5291</v>
      </c>
      <c r="I3158" s="208">
        <v>15.637499999999999</v>
      </c>
      <c r="J3158" s="208">
        <v>103.048</v>
      </c>
      <c r="K3158" s="208">
        <v>12.698399999999999</v>
      </c>
      <c r="L3158" s="208">
        <v>10.543699999999999</v>
      </c>
      <c r="M3158" s="208">
        <v>11.3124</v>
      </c>
    </row>
    <row r="3159" spans="1:13" x14ac:dyDescent="0.25">
      <c r="A3159" s="280">
        <v>45057</v>
      </c>
      <c r="B3159" s="102">
        <v>14</v>
      </c>
      <c r="C3159" s="208">
        <v>246.24799999999999</v>
      </c>
      <c r="D3159" s="208">
        <v>39.704999999999998</v>
      </c>
      <c r="E3159" s="208">
        <v>2.1482999999999999</v>
      </c>
      <c r="F3159" s="208">
        <v>2.4864999999999999</v>
      </c>
      <c r="G3159" s="208">
        <v>4.5537999999999998</v>
      </c>
      <c r="H3159" s="208">
        <v>43.951799999999999</v>
      </c>
      <c r="I3159" s="208">
        <v>15.6465</v>
      </c>
      <c r="J3159" s="208">
        <v>103.5351</v>
      </c>
      <c r="K3159" s="208">
        <v>12.385999999999999</v>
      </c>
      <c r="L3159" s="208">
        <v>10.125</v>
      </c>
      <c r="M3159" s="208">
        <v>11.71</v>
      </c>
    </row>
    <row r="3160" spans="1:13" x14ac:dyDescent="0.25">
      <c r="A3160" s="280">
        <v>45057</v>
      </c>
      <c r="B3160" s="102">
        <v>15</v>
      </c>
      <c r="C3160" s="208">
        <v>244.88749999999999</v>
      </c>
      <c r="D3160" s="208">
        <v>38.832700000000003</v>
      </c>
      <c r="E3160" s="208">
        <v>2.1707000000000001</v>
      </c>
      <c r="F3160" s="208">
        <v>2.6282000000000001</v>
      </c>
      <c r="G3160" s="208">
        <v>4.7961</v>
      </c>
      <c r="H3160" s="208">
        <v>44.512</v>
      </c>
      <c r="I3160" s="208">
        <v>15.604699999999999</v>
      </c>
      <c r="J3160" s="208">
        <v>102.2795</v>
      </c>
      <c r="K3160" s="208">
        <v>12.0456</v>
      </c>
      <c r="L3160" s="208">
        <v>9.9321000000000002</v>
      </c>
      <c r="M3160" s="208">
        <v>12.085900000000001</v>
      </c>
    </row>
    <row r="3161" spans="1:13" x14ac:dyDescent="0.25">
      <c r="A3161" s="280">
        <v>45057</v>
      </c>
      <c r="B3161" s="102">
        <v>16</v>
      </c>
      <c r="C3161" s="208">
        <v>247.363</v>
      </c>
      <c r="D3161" s="208">
        <v>38.704999999999998</v>
      </c>
      <c r="E3161" s="208">
        <v>2.0586000000000002</v>
      </c>
      <c r="F3161" s="208">
        <v>2.7549999999999999</v>
      </c>
      <c r="G3161" s="208">
        <v>5.2244999999999999</v>
      </c>
      <c r="H3161" s="208">
        <v>45.598999999999997</v>
      </c>
      <c r="I3161" s="208">
        <v>15.9648</v>
      </c>
      <c r="J3161" s="208">
        <v>102.0369</v>
      </c>
      <c r="K3161" s="208">
        <v>12.4834</v>
      </c>
      <c r="L3161" s="208">
        <v>10.261799999999999</v>
      </c>
      <c r="M3161" s="208">
        <v>12.273999999999999</v>
      </c>
    </row>
    <row r="3162" spans="1:13" x14ac:dyDescent="0.25">
      <c r="A3162" s="280">
        <v>45057</v>
      </c>
      <c r="B3162" s="102">
        <v>17</v>
      </c>
      <c r="C3162" s="208">
        <v>252.64429999999999</v>
      </c>
      <c r="D3162" s="208">
        <v>39.714599999999997</v>
      </c>
      <c r="E3162" s="208">
        <v>1.0037</v>
      </c>
      <c r="F3162" s="208">
        <v>2.8972000000000002</v>
      </c>
      <c r="G3162" s="208">
        <v>5.8920000000000003</v>
      </c>
      <c r="H3162" s="208">
        <v>47.131999999999998</v>
      </c>
      <c r="I3162" s="208">
        <v>16.340299999999999</v>
      </c>
      <c r="J3162" s="208">
        <v>103.4072</v>
      </c>
      <c r="K3162" s="208">
        <v>12.545</v>
      </c>
      <c r="L3162" s="208">
        <v>11.047800000000001</v>
      </c>
      <c r="M3162" s="208">
        <v>12.6645</v>
      </c>
    </row>
    <row r="3163" spans="1:13" x14ac:dyDescent="0.25">
      <c r="A3163" s="280">
        <v>45057</v>
      </c>
      <c r="B3163" s="102">
        <v>18</v>
      </c>
      <c r="C3163" s="208">
        <v>259.34109999999998</v>
      </c>
      <c r="D3163" s="208">
        <v>41.244900000000001</v>
      </c>
      <c r="E3163" s="208">
        <v>0.94810000000000005</v>
      </c>
      <c r="F3163" s="208">
        <v>3.0941000000000001</v>
      </c>
      <c r="G3163" s="208">
        <v>6.8827999999999996</v>
      </c>
      <c r="H3163" s="208">
        <v>49.065300000000001</v>
      </c>
      <c r="I3163" s="208">
        <v>16.743600000000001</v>
      </c>
      <c r="J3163" s="208">
        <v>105.70180000000001</v>
      </c>
      <c r="K3163" s="208">
        <v>12.651</v>
      </c>
      <c r="L3163" s="208">
        <v>10.609500000000001</v>
      </c>
      <c r="M3163" s="208">
        <v>12.4</v>
      </c>
    </row>
    <row r="3164" spans="1:13" x14ac:dyDescent="0.25">
      <c r="A3164" s="280">
        <v>45057</v>
      </c>
      <c r="B3164" s="102">
        <v>19</v>
      </c>
      <c r="C3164" s="208">
        <v>264.01049999999998</v>
      </c>
      <c r="D3164" s="208">
        <v>42.3292</v>
      </c>
      <c r="E3164" s="208">
        <v>0.99880000000000002</v>
      </c>
      <c r="F3164" s="208">
        <v>3.4325000000000001</v>
      </c>
      <c r="G3164" s="208">
        <v>8.0340000000000007</v>
      </c>
      <c r="H3164" s="208">
        <v>50.378900000000002</v>
      </c>
      <c r="I3164" s="208">
        <v>16.554300000000001</v>
      </c>
      <c r="J3164" s="208">
        <v>104.25239999999999</v>
      </c>
      <c r="K3164" s="208">
        <v>13.828900000000001</v>
      </c>
      <c r="L3164" s="208">
        <v>11.8909</v>
      </c>
      <c r="M3164" s="208">
        <v>12.310600000000001</v>
      </c>
    </row>
    <row r="3165" spans="1:13" x14ac:dyDescent="0.25">
      <c r="A3165" s="280">
        <v>45057</v>
      </c>
      <c r="B3165" s="102">
        <v>20</v>
      </c>
      <c r="C3165" s="208">
        <v>264.61709999999999</v>
      </c>
      <c r="D3165" s="208">
        <v>42.645200000000003</v>
      </c>
      <c r="E3165" s="208">
        <v>1.0156000000000001</v>
      </c>
      <c r="F3165" s="208">
        <v>3.7972999999999999</v>
      </c>
      <c r="G3165" s="208">
        <v>8.7980999999999998</v>
      </c>
      <c r="H3165" s="208">
        <v>50.783200000000001</v>
      </c>
      <c r="I3165" s="208">
        <v>17.110199999999999</v>
      </c>
      <c r="J3165" s="208">
        <v>100.7859</v>
      </c>
      <c r="K3165" s="208">
        <v>15.4321</v>
      </c>
      <c r="L3165" s="208">
        <v>12.3261</v>
      </c>
      <c r="M3165" s="208">
        <v>11.923400000000001</v>
      </c>
    </row>
    <row r="3166" spans="1:13" x14ac:dyDescent="0.25">
      <c r="A3166" s="280">
        <v>45057</v>
      </c>
      <c r="B3166" s="102">
        <v>21</v>
      </c>
      <c r="C3166" s="208">
        <v>268.09219999999999</v>
      </c>
      <c r="D3166" s="208">
        <v>44.045299999999997</v>
      </c>
      <c r="E3166" s="208">
        <v>1.0449999999999999</v>
      </c>
      <c r="F3166" s="208">
        <v>3.9226999999999999</v>
      </c>
      <c r="G3166" s="208">
        <v>9.2634000000000007</v>
      </c>
      <c r="H3166" s="208">
        <v>51.101599999999998</v>
      </c>
      <c r="I3166" s="208">
        <v>17.869700000000002</v>
      </c>
      <c r="J3166" s="208">
        <v>99.304100000000005</v>
      </c>
      <c r="K3166" s="208">
        <v>16.245200000000001</v>
      </c>
      <c r="L3166" s="208">
        <v>13.489699999999999</v>
      </c>
      <c r="M3166" s="208">
        <v>11.8055</v>
      </c>
    </row>
    <row r="3167" spans="1:13" x14ac:dyDescent="0.25">
      <c r="A3167" s="280">
        <v>45057</v>
      </c>
      <c r="B3167" s="102">
        <v>22</v>
      </c>
      <c r="C3167" s="208">
        <v>258.34460000000001</v>
      </c>
      <c r="D3167" s="208">
        <v>42.999200000000002</v>
      </c>
      <c r="E3167" s="208">
        <v>0.98460000000000003</v>
      </c>
      <c r="F3167" s="208">
        <v>3.6867000000000001</v>
      </c>
      <c r="G3167" s="208">
        <v>8.9117999999999995</v>
      </c>
      <c r="H3167" s="208">
        <v>48.614699999999999</v>
      </c>
      <c r="I3167" s="208">
        <v>16.9589</v>
      </c>
      <c r="J3167" s="208">
        <v>96.103099999999998</v>
      </c>
      <c r="K3167" s="208">
        <v>15.5451</v>
      </c>
      <c r="L3167" s="208">
        <v>13.6312</v>
      </c>
      <c r="M3167" s="208">
        <v>10.9093</v>
      </c>
    </row>
    <row r="3168" spans="1:13" x14ac:dyDescent="0.25">
      <c r="A3168" s="280">
        <v>45057</v>
      </c>
      <c r="B3168" s="102">
        <v>23</v>
      </c>
      <c r="C3168" s="208">
        <v>240.16300000000001</v>
      </c>
      <c r="D3168" s="208">
        <v>39.893700000000003</v>
      </c>
      <c r="E3168" s="208">
        <v>0.8901</v>
      </c>
      <c r="F3168" s="208">
        <v>3.2721</v>
      </c>
      <c r="G3168" s="208">
        <v>8.0662000000000003</v>
      </c>
      <c r="H3168" s="208">
        <v>44.110700000000001</v>
      </c>
      <c r="I3168" s="208">
        <v>15.328099999999999</v>
      </c>
      <c r="J3168" s="208">
        <v>90.841800000000006</v>
      </c>
      <c r="K3168" s="208">
        <v>14.1653</v>
      </c>
      <c r="L3168" s="208">
        <v>13.5639</v>
      </c>
      <c r="M3168" s="208">
        <v>10.0311</v>
      </c>
    </row>
    <row r="3169" spans="1:13" x14ac:dyDescent="0.25">
      <c r="A3169" s="280">
        <v>45057</v>
      </c>
      <c r="B3169" s="102">
        <v>24</v>
      </c>
      <c r="C3169" s="208">
        <v>223.21459999999999</v>
      </c>
      <c r="D3169" s="208">
        <v>36.434399999999997</v>
      </c>
      <c r="E3169" s="208">
        <v>0.79079999999999995</v>
      </c>
      <c r="F3169" s="208">
        <v>2.8691</v>
      </c>
      <c r="G3169" s="208">
        <v>7.3518999999999997</v>
      </c>
      <c r="H3169" s="208">
        <v>39.835599999999999</v>
      </c>
      <c r="I3169" s="208">
        <v>14.0967</v>
      </c>
      <c r="J3169" s="208">
        <v>85.82</v>
      </c>
      <c r="K3169" s="208">
        <v>13.2798</v>
      </c>
      <c r="L3169" s="208">
        <v>13.5502</v>
      </c>
      <c r="M3169" s="208">
        <v>9.1860999999999997</v>
      </c>
    </row>
    <row r="3170" spans="1:13" x14ac:dyDescent="0.25">
      <c r="A3170" s="280">
        <v>45058</v>
      </c>
      <c r="B3170" s="102">
        <v>1</v>
      </c>
      <c r="C3170" s="208">
        <v>212.58179999999999</v>
      </c>
      <c r="D3170" s="208">
        <v>34.019799999999996</v>
      </c>
      <c r="E3170" s="208">
        <v>0.72729999999999995</v>
      </c>
      <c r="F3170" s="208">
        <v>2.5769000000000002</v>
      </c>
      <c r="G3170" s="208">
        <v>6.9185999999999996</v>
      </c>
      <c r="H3170" s="208">
        <v>36.608400000000003</v>
      </c>
      <c r="I3170" s="208">
        <v>13.168200000000001</v>
      </c>
      <c r="J3170" s="208">
        <v>82.662700000000001</v>
      </c>
      <c r="K3170" s="208">
        <v>12.984999999999999</v>
      </c>
      <c r="L3170" s="208">
        <v>14.3277</v>
      </c>
      <c r="M3170" s="208">
        <v>8.5871999999999993</v>
      </c>
    </row>
    <row r="3171" spans="1:13" x14ac:dyDescent="0.25">
      <c r="A3171" s="280">
        <v>45058</v>
      </c>
      <c r="B3171" s="102">
        <v>2</v>
      </c>
      <c r="C3171" s="208">
        <v>205.2979</v>
      </c>
      <c r="D3171" s="208">
        <v>32.208100000000002</v>
      </c>
      <c r="E3171" s="208">
        <v>0.67500000000000004</v>
      </c>
      <c r="F3171" s="208">
        <v>2.4138000000000002</v>
      </c>
      <c r="G3171" s="208">
        <v>6.5483000000000002</v>
      </c>
      <c r="H3171" s="208">
        <v>34.862699999999997</v>
      </c>
      <c r="I3171" s="208">
        <v>12.635999999999999</v>
      </c>
      <c r="J3171" s="208">
        <v>80.565100000000001</v>
      </c>
      <c r="K3171" s="208">
        <v>12.737399999999999</v>
      </c>
      <c r="L3171" s="208">
        <v>14.3338</v>
      </c>
      <c r="M3171" s="208">
        <v>8.3177000000000003</v>
      </c>
    </row>
    <row r="3172" spans="1:13" x14ac:dyDescent="0.25">
      <c r="A3172" s="280">
        <v>45058</v>
      </c>
      <c r="B3172" s="102">
        <v>3</v>
      </c>
      <c r="C3172" s="208">
        <v>200.2192</v>
      </c>
      <c r="D3172" s="208">
        <v>31.188500000000001</v>
      </c>
      <c r="E3172" s="208">
        <v>0.65780000000000005</v>
      </c>
      <c r="F3172" s="208">
        <v>2.3149999999999999</v>
      </c>
      <c r="G3172" s="208">
        <v>6.4621000000000004</v>
      </c>
      <c r="H3172" s="208">
        <v>33.866</v>
      </c>
      <c r="I3172" s="208">
        <v>12.291</v>
      </c>
      <c r="J3172" s="208">
        <v>78.784400000000005</v>
      </c>
      <c r="K3172" s="208">
        <v>12.8721</v>
      </c>
      <c r="L3172" s="208">
        <v>13.6172</v>
      </c>
      <c r="M3172" s="208">
        <v>8.1651000000000007</v>
      </c>
    </row>
    <row r="3173" spans="1:13" x14ac:dyDescent="0.25">
      <c r="A3173" s="280">
        <v>45058</v>
      </c>
      <c r="B3173" s="102">
        <v>4</v>
      </c>
      <c r="C3173" s="208">
        <v>198.77369999999999</v>
      </c>
      <c r="D3173" s="208">
        <v>30.9115</v>
      </c>
      <c r="E3173" s="208">
        <v>0.62790000000000001</v>
      </c>
      <c r="F3173" s="208">
        <v>2.2833999999999999</v>
      </c>
      <c r="G3173" s="208">
        <v>6.4767000000000001</v>
      </c>
      <c r="H3173" s="208">
        <v>33.729799999999997</v>
      </c>
      <c r="I3173" s="208">
        <v>12.187799999999999</v>
      </c>
      <c r="J3173" s="208">
        <v>78.295199999999994</v>
      </c>
      <c r="K3173" s="208">
        <v>13.144500000000001</v>
      </c>
      <c r="L3173" s="208">
        <v>13.0007</v>
      </c>
      <c r="M3173" s="208">
        <v>8.1161999999999992</v>
      </c>
    </row>
    <row r="3174" spans="1:13" x14ac:dyDescent="0.25">
      <c r="A3174" s="280">
        <v>45058</v>
      </c>
      <c r="B3174" s="102">
        <v>5</v>
      </c>
      <c r="C3174" s="208">
        <v>203.94450000000001</v>
      </c>
      <c r="D3174" s="208">
        <v>31.078600000000002</v>
      </c>
      <c r="E3174" s="208">
        <v>0.63849999999999996</v>
      </c>
      <c r="F3174" s="208">
        <v>2.3893</v>
      </c>
      <c r="G3174" s="208">
        <v>6.5149999999999997</v>
      </c>
      <c r="H3174" s="208">
        <v>34.8187</v>
      </c>
      <c r="I3174" s="208">
        <v>12.5106</v>
      </c>
      <c r="J3174" s="208">
        <v>79.796700000000001</v>
      </c>
      <c r="K3174" s="208">
        <v>14.0702</v>
      </c>
      <c r="L3174" s="208">
        <v>13.7041</v>
      </c>
      <c r="M3174" s="208">
        <v>8.4228000000000005</v>
      </c>
    </row>
    <row r="3175" spans="1:13" x14ac:dyDescent="0.25">
      <c r="A3175" s="280">
        <v>45058</v>
      </c>
      <c r="B3175" s="102">
        <v>6</v>
      </c>
      <c r="C3175" s="208">
        <v>214.8</v>
      </c>
      <c r="D3175" s="208">
        <v>32.628999999999998</v>
      </c>
      <c r="E3175" s="208">
        <v>0.66710000000000003</v>
      </c>
      <c r="F3175" s="208">
        <v>2.593</v>
      </c>
      <c r="G3175" s="208">
        <v>7.1045999999999996</v>
      </c>
      <c r="H3175" s="208">
        <v>37.050400000000003</v>
      </c>
      <c r="I3175" s="208">
        <v>13.3363</v>
      </c>
      <c r="J3175" s="208">
        <v>83.174400000000006</v>
      </c>
      <c r="K3175" s="208">
        <v>15.004300000000001</v>
      </c>
      <c r="L3175" s="208">
        <v>14.153600000000001</v>
      </c>
      <c r="M3175" s="208">
        <v>9.0873000000000008</v>
      </c>
    </row>
    <row r="3176" spans="1:13" x14ac:dyDescent="0.25">
      <c r="A3176" s="280">
        <v>45058</v>
      </c>
      <c r="B3176" s="102">
        <v>7</v>
      </c>
      <c r="C3176" s="208">
        <v>228.58260000000001</v>
      </c>
      <c r="D3176" s="208">
        <v>36.072400000000002</v>
      </c>
      <c r="E3176" s="208">
        <v>0.70589999999999997</v>
      </c>
      <c r="F3176" s="208">
        <v>2.7810000000000001</v>
      </c>
      <c r="G3176" s="208">
        <v>7.5982000000000003</v>
      </c>
      <c r="H3176" s="208">
        <v>39.750900000000001</v>
      </c>
      <c r="I3176" s="208">
        <v>14.1523</v>
      </c>
      <c r="J3176" s="208">
        <v>89.061599999999999</v>
      </c>
      <c r="K3176" s="208">
        <v>15.6113</v>
      </c>
      <c r="L3176" s="208">
        <v>13.0182</v>
      </c>
      <c r="M3176" s="208">
        <v>9.8308</v>
      </c>
    </row>
    <row r="3177" spans="1:13" x14ac:dyDescent="0.25">
      <c r="A3177" s="280">
        <v>45058</v>
      </c>
      <c r="B3177" s="102">
        <v>8</v>
      </c>
      <c r="C3177" s="208">
        <v>244.1497</v>
      </c>
      <c r="D3177" s="208">
        <v>40.297600000000003</v>
      </c>
      <c r="E3177" s="208">
        <v>0.72140000000000004</v>
      </c>
      <c r="F3177" s="208">
        <v>2.9706999999999999</v>
      </c>
      <c r="G3177" s="208">
        <v>7.6787000000000001</v>
      </c>
      <c r="H3177" s="208">
        <v>42.526699999999998</v>
      </c>
      <c r="I3177" s="208">
        <v>14.8696</v>
      </c>
      <c r="J3177" s="208">
        <v>96.683999999999997</v>
      </c>
      <c r="K3177" s="208">
        <v>15.0679</v>
      </c>
      <c r="L3177" s="208">
        <v>12.6135</v>
      </c>
      <c r="M3177" s="208">
        <v>10.7196</v>
      </c>
    </row>
    <row r="3178" spans="1:13" x14ac:dyDescent="0.25">
      <c r="A3178" s="280">
        <v>45058</v>
      </c>
      <c r="B3178" s="102">
        <v>9</v>
      </c>
      <c r="C3178" s="208">
        <v>251.21100000000001</v>
      </c>
      <c r="D3178" s="208">
        <v>42.145800000000001</v>
      </c>
      <c r="E3178" s="208">
        <v>0.70630000000000004</v>
      </c>
      <c r="F3178" s="208">
        <v>2.8957000000000002</v>
      </c>
      <c r="G3178" s="208">
        <v>6.9709000000000003</v>
      </c>
      <c r="H3178" s="208">
        <v>43.678800000000003</v>
      </c>
      <c r="I3178" s="208">
        <v>15.5078</v>
      </c>
      <c r="J3178" s="208">
        <v>100.3522</v>
      </c>
      <c r="K3178" s="208">
        <v>14.5014</v>
      </c>
      <c r="L3178" s="208">
        <v>13.4885</v>
      </c>
      <c r="M3178" s="208">
        <v>10.9636</v>
      </c>
    </row>
    <row r="3179" spans="1:13" x14ac:dyDescent="0.25">
      <c r="A3179" s="280">
        <v>45058</v>
      </c>
      <c r="B3179" s="102">
        <v>10</v>
      </c>
      <c r="C3179" s="208">
        <v>251.13069999999999</v>
      </c>
      <c r="D3179" s="208">
        <v>43.174700000000001</v>
      </c>
      <c r="E3179" s="208">
        <v>0.65780000000000005</v>
      </c>
      <c r="F3179" s="208">
        <v>2.6432000000000002</v>
      </c>
      <c r="G3179" s="208">
        <v>5.8585000000000003</v>
      </c>
      <c r="H3179" s="208">
        <v>43.858499999999999</v>
      </c>
      <c r="I3179" s="208">
        <v>15.7827</v>
      </c>
      <c r="J3179" s="208">
        <v>100.89149999999999</v>
      </c>
      <c r="K3179" s="208">
        <v>13.5786</v>
      </c>
      <c r="L3179" s="208">
        <v>13.6005</v>
      </c>
      <c r="M3179" s="208">
        <v>11.0847</v>
      </c>
    </row>
    <row r="3180" spans="1:13" x14ac:dyDescent="0.25">
      <c r="A3180" s="280">
        <v>45058</v>
      </c>
      <c r="B3180" s="102">
        <v>11</v>
      </c>
      <c r="C3180" s="208">
        <v>249.98009999999999</v>
      </c>
      <c r="D3180" s="208">
        <v>42.126199999999997</v>
      </c>
      <c r="E3180" s="208">
        <v>0.67620000000000002</v>
      </c>
      <c r="F3180" s="208">
        <v>2.5030000000000001</v>
      </c>
      <c r="G3180" s="208">
        <v>5.0419</v>
      </c>
      <c r="H3180" s="208">
        <v>44.467100000000002</v>
      </c>
      <c r="I3180" s="208">
        <v>15.5999</v>
      </c>
      <c r="J3180" s="208">
        <v>101.7846</v>
      </c>
      <c r="K3180" s="208">
        <v>12.9922</v>
      </c>
      <c r="L3180" s="208">
        <v>13.586399999999999</v>
      </c>
      <c r="M3180" s="208">
        <v>11.2026</v>
      </c>
    </row>
    <row r="3181" spans="1:13" x14ac:dyDescent="0.25">
      <c r="A3181" s="280">
        <v>45058</v>
      </c>
      <c r="B3181" s="102">
        <v>12</v>
      </c>
      <c r="C3181" s="208">
        <v>249.3562</v>
      </c>
      <c r="D3181" s="208">
        <v>40.556399999999996</v>
      </c>
      <c r="E3181" s="208">
        <v>0.65859999999999996</v>
      </c>
      <c r="F3181" s="208">
        <v>2.5470000000000002</v>
      </c>
      <c r="G3181" s="208">
        <v>4.6835000000000004</v>
      </c>
      <c r="H3181" s="208">
        <v>45.168999999999997</v>
      </c>
      <c r="I3181" s="208">
        <v>15.582700000000001</v>
      </c>
      <c r="J3181" s="208">
        <v>102.4513</v>
      </c>
      <c r="K3181" s="208">
        <v>12.7218</v>
      </c>
      <c r="L3181" s="208">
        <v>13.382099999999999</v>
      </c>
      <c r="M3181" s="208">
        <v>11.6038</v>
      </c>
    </row>
    <row r="3182" spans="1:13" x14ac:dyDescent="0.25">
      <c r="A3182" s="280">
        <v>45058</v>
      </c>
      <c r="B3182" s="102">
        <v>13</v>
      </c>
      <c r="C3182" s="208">
        <v>250.1602</v>
      </c>
      <c r="D3182" s="208">
        <v>40.0458</v>
      </c>
      <c r="E3182" s="208">
        <v>0.72950000000000004</v>
      </c>
      <c r="F3182" s="208">
        <v>2.589</v>
      </c>
      <c r="G3182" s="208">
        <v>4.8247</v>
      </c>
      <c r="H3182" s="208">
        <v>46.238999999999997</v>
      </c>
      <c r="I3182" s="208">
        <v>15.599</v>
      </c>
      <c r="J3182" s="208">
        <v>103.5294</v>
      </c>
      <c r="K3182" s="208">
        <v>12.401999999999999</v>
      </c>
      <c r="L3182" s="208">
        <v>12.1211</v>
      </c>
      <c r="M3182" s="208">
        <v>12.0807</v>
      </c>
    </row>
    <row r="3183" spans="1:13" x14ac:dyDescent="0.25">
      <c r="A3183" s="280">
        <v>45058</v>
      </c>
      <c r="B3183" s="102">
        <v>14</v>
      </c>
      <c r="C3183" s="208">
        <v>254.4956</v>
      </c>
      <c r="D3183" s="208">
        <v>39.701700000000002</v>
      </c>
      <c r="E3183" s="208">
        <v>0.81379999999999997</v>
      </c>
      <c r="F3183" s="208">
        <v>2.8742999999999999</v>
      </c>
      <c r="G3183" s="208">
        <v>5.2798999999999996</v>
      </c>
      <c r="H3183" s="208">
        <v>48.0366</v>
      </c>
      <c r="I3183" s="208">
        <v>15.618499999999999</v>
      </c>
      <c r="J3183" s="208">
        <v>103.9654</v>
      </c>
      <c r="K3183" s="208">
        <v>11.981</v>
      </c>
      <c r="L3183" s="208">
        <v>13.1092</v>
      </c>
      <c r="M3183" s="208">
        <v>13.1152</v>
      </c>
    </row>
    <row r="3184" spans="1:13" x14ac:dyDescent="0.25">
      <c r="A3184" s="280">
        <v>45058</v>
      </c>
      <c r="B3184" s="102">
        <v>15</v>
      </c>
      <c r="C3184" s="208">
        <v>259.04340000000002</v>
      </c>
      <c r="D3184" s="208">
        <v>39.224200000000003</v>
      </c>
      <c r="E3184" s="208">
        <v>0.94379999999999997</v>
      </c>
      <c r="F3184" s="208">
        <v>3.1726000000000001</v>
      </c>
      <c r="G3184" s="208">
        <v>5.9252000000000002</v>
      </c>
      <c r="H3184" s="208">
        <v>49.649500000000003</v>
      </c>
      <c r="I3184" s="208">
        <v>15.615600000000001</v>
      </c>
      <c r="J3184" s="208">
        <v>105.02419999999999</v>
      </c>
      <c r="K3184" s="208">
        <v>12.0907</v>
      </c>
      <c r="L3184" s="208">
        <v>13.311400000000001</v>
      </c>
      <c r="M3184" s="208">
        <v>14.0862</v>
      </c>
    </row>
    <row r="3185" spans="1:13" x14ac:dyDescent="0.25">
      <c r="A3185" s="280">
        <v>45058</v>
      </c>
      <c r="B3185" s="102">
        <v>16</v>
      </c>
      <c r="C3185" s="208">
        <v>264.58519999999999</v>
      </c>
      <c r="D3185" s="208">
        <v>38.711599999999997</v>
      </c>
      <c r="E3185" s="208">
        <v>1.0781000000000001</v>
      </c>
      <c r="F3185" s="208">
        <v>3.4653</v>
      </c>
      <c r="G3185" s="208">
        <v>6.4622999999999999</v>
      </c>
      <c r="H3185" s="208">
        <v>52.3551</v>
      </c>
      <c r="I3185" s="208">
        <v>15.764200000000001</v>
      </c>
      <c r="J3185" s="208">
        <v>106.44370000000001</v>
      </c>
      <c r="K3185" s="208">
        <v>12.043699999999999</v>
      </c>
      <c r="L3185" s="208">
        <v>13.5831</v>
      </c>
      <c r="M3185" s="208">
        <v>14.678100000000001</v>
      </c>
    </row>
    <row r="3186" spans="1:13" x14ac:dyDescent="0.25">
      <c r="A3186" s="280">
        <v>45058</v>
      </c>
      <c r="B3186" s="102">
        <v>17</v>
      </c>
      <c r="C3186" s="208">
        <v>272.70330000000001</v>
      </c>
      <c r="D3186" s="208">
        <v>39.935699999999997</v>
      </c>
      <c r="E3186" s="208">
        <v>1.1954</v>
      </c>
      <c r="F3186" s="208">
        <v>3.9535999999999998</v>
      </c>
      <c r="G3186" s="208">
        <v>7.4146000000000001</v>
      </c>
      <c r="H3186" s="208">
        <v>55.4786</v>
      </c>
      <c r="I3186" s="208">
        <v>16.014800000000001</v>
      </c>
      <c r="J3186" s="208">
        <v>107.9164</v>
      </c>
      <c r="K3186" s="208">
        <v>12.1753</v>
      </c>
      <c r="L3186" s="208">
        <v>13.3748</v>
      </c>
      <c r="M3186" s="208">
        <v>15.2441</v>
      </c>
    </row>
    <row r="3187" spans="1:13" x14ac:dyDescent="0.25">
      <c r="A3187" s="280">
        <v>45058</v>
      </c>
      <c r="B3187" s="102">
        <v>18</v>
      </c>
      <c r="C3187" s="208">
        <v>279.36020000000002</v>
      </c>
      <c r="D3187" s="208">
        <v>40.836300000000001</v>
      </c>
      <c r="E3187" s="208">
        <v>1.3088</v>
      </c>
      <c r="F3187" s="208">
        <v>4.4589999999999996</v>
      </c>
      <c r="G3187" s="208">
        <v>8.5856999999999992</v>
      </c>
      <c r="H3187" s="208">
        <v>58.227400000000003</v>
      </c>
      <c r="I3187" s="208">
        <v>16.264399999999998</v>
      </c>
      <c r="J3187" s="208">
        <v>108.5321</v>
      </c>
      <c r="K3187" s="208">
        <v>12.7597</v>
      </c>
      <c r="L3187" s="208">
        <v>13.340199999999999</v>
      </c>
      <c r="M3187" s="208">
        <v>15.0466</v>
      </c>
    </row>
    <row r="3188" spans="1:13" x14ac:dyDescent="0.25">
      <c r="A3188" s="280">
        <v>45058</v>
      </c>
      <c r="B3188" s="102">
        <v>19</v>
      </c>
      <c r="C3188" s="208">
        <v>281.5086</v>
      </c>
      <c r="D3188" s="208">
        <v>41.2913</v>
      </c>
      <c r="E3188" s="208">
        <v>1.3998999999999999</v>
      </c>
      <c r="F3188" s="208">
        <v>4.9371</v>
      </c>
      <c r="G3188" s="208">
        <v>9.1693999999999996</v>
      </c>
      <c r="H3188" s="208">
        <v>59.533900000000003</v>
      </c>
      <c r="I3188" s="208">
        <v>16.295200000000001</v>
      </c>
      <c r="J3188" s="208">
        <v>106.4443</v>
      </c>
      <c r="K3188" s="208">
        <v>14.0365</v>
      </c>
      <c r="L3188" s="208">
        <v>13.8409</v>
      </c>
      <c r="M3188" s="208">
        <v>14.5601</v>
      </c>
    </row>
    <row r="3189" spans="1:13" x14ac:dyDescent="0.25">
      <c r="A3189" s="280">
        <v>45058</v>
      </c>
      <c r="B3189" s="102">
        <v>20</v>
      </c>
      <c r="C3189" s="208">
        <v>278.48700000000002</v>
      </c>
      <c r="D3189" s="208">
        <v>41.5931</v>
      </c>
      <c r="E3189" s="208">
        <v>1.3017000000000001</v>
      </c>
      <c r="F3189" s="208">
        <v>5.218</v>
      </c>
      <c r="G3189" s="208">
        <v>9.5980000000000008</v>
      </c>
      <c r="H3189" s="208">
        <v>58.603299999999997</v>
      </c>
      <c r="I3189" s="208">
        <v>16.684699999999999</v>
      </c>
      <c r="J3189" s="208">
        <v>101.8691</v>
      </c>
      <c r="K3189" s="208">
        <v>15.5213</v>
      </c>
      <c r="L3189" s="208">
        <v>14.227499999999999</v>
      </c>
      <c r="M3189" s="208">
        <v>13.8703</v>
      </c>
    </row>
    <row r="3190" spans="1:13" x14ac:dyDescent="0.25">
      <c r="A3190" s="280">
        <v>45058</v>
      </c>
      <c r="B3190" s="102">
        <v>21</v>
      </c>
      <c r="C3190" s="208">
        <v>276.46420000000001</v>
      </c>
      <c r="D3190" s="208">
        <v>42.777700000000003</v>
      </c>
      <c r="E3190" s="208">
        <v>1.2915000000000001</v>
      </c>
      <c r="F3190" s="208">
        <v>5.0317999999999996</v>
      </c>
      <c r="G3190" s="208">
        <v>9.6405999999999992</v>
      </c>
      <c r="H3190" s="208">
        <v>57.015500000000003</v>
      </c>
      <c r="I3190" s="208">
        <v>17.403199999999998</v>
      </c>
      <c r="J3190" s="208">
        <v>99.540300000000002</v>
      </c>
      <c r="K3190" s="208">
        <v>16.227699999999999</v>
      </c>
      <c r="L3190" s="208">
        <v>14.4061</v>
      </c>
      <c r="M3190" s="208">
        <v>13.129799999999999</v>
      </c>
    </row>
    <row r="3191" spans="1:13" x14ac:dyDescent="0.25">
      <c r="A3191" s="280">
        <v>45058</v>
      </c>
      <c r="B3191" s="102">
        <v>22</v>
      </c>
      <c r="C3191" s="208">
        <v>266.27289999999999</v>
      </c>
      <c r="D3191" s="208">
        <v>42.040100000000002</v>
      </c>
      <c r="E3191" s="208">
        <v>1.2098</v>
      </c>
      <c r="F3191" s="208">
        <v>4.5735000000000001</v>
      </c>
      <c r="G3191" s="208">
        <v>9.3547999999999991</v>
      </c>
      <c r="H3191" s="208">
        <v>53.305</v>
      </c>
      <c r="I3191" s="208">
        <v>16.6999</v>
      </c>
      <c r="J3191" s="208">
        <v>96.802999999999997</v>
      </c>
      <c r="K3191" s="208">
        <v>15.830399999999999</v>
      </c>
      <c r="L3191" s="208">
        <v>14.317299999999999</v>
      </c>
      <c r="M3191" s="208">
        <v>12.139099999999999</v>
      </c>
    </row>
    <row r="3192" spans="1:13" x14ac:dyDescent="0.25">
      <c r="A3192" s="280">
        <v>45058</v>
      </c>
      <c r="B3192" s="102">
        <v>23</v>
      </c>
      <c r="C3192" s="208">
        <v>248.11609999999999</v>
      </c>
      <c r="D3192" s="208">
        <v>39.5486</v>
      </c>
      <c r="E3192" s="208">
        <v>1.0740000000000001</v>
      </c>
      <c r="F3192" s="208">
        <v>4.0793999999999997</v>
      </c>
      <c r="G3192" s="208">
        <v>8.5551999999999992</v>
      </c>
      <c r="H3192" s="208">
        <v>48.064300000000003</v>
      </c>
      <c r="I3192" s="208">
        <v>15.398</v>
      </c>
      <c r="J3192" s="208">
        <v>91.124600000000001</v>
      </c>
      <c r="K3192" s="208">
        <v>14.7425</v>
      </c>
      <c r="L3192" s="208">
        <v>14.5968</v>
      </c>
      <c r="M3192" s="208">
        <v>10.932700000000001</v>
      </c>
    </row>
    <row r="3193" spans="1:13" x14ac:dyDescent="0.25">
      <c r="A3193" s="280">
        <v>45058</v>
      </c>
      <c r="B3193" s="102">
        <v>24</v>
      </c>
      <c r="C3193" s="208">
        <v>230.4128</v>
      </c>
      <c r="D3193" s="208">
        <v>36.588999999999999</v>
      </c>
      <c r="E3193" s="208">
        <v>0.91979999999999995</v>
      </c>
      <c r="F3193" s="208">
        <v>3.5634999999999999</v>
      </c>
      <c r="G3193" s="208">
        <v>7.7202999999999999</v>
      </c>
      <c r="H3193" s="208">
        <v>43.0428</v>
      </c>
      <c r="I3193" s="208">
        <v>14.1366</v>
      </c>
      <c r="J3193" s="208">
        <v>86.183800000000005</v>
      </c>
      <c r="K3193" s="208">
        <v>13.8263</v>
      </c>
      <c r="L3193" s="208">
        <v>14.671200000000001</v>
      </c>
      <c r="M3193" s="208">
        <v>9.7594999999999992</v>
      </c>
    </row>
    <row r="3194" spans="1:13" x14ac:dyDescent="0.25">
      <c r="A3194" s="280">
        <v>45059</v>
      </c>
      <c r="B3194" s="102">
        <v>1</v>
      </c>
      <c r="C3194" s="208">
        <v>216.53440000000001</v>
      </c>
      <c r="D3194" s="208">
        <v>34.059899999999999</v>
      </c>
      <c r="E3194" s="208">
        <v>0.82530000000000003</v>
      </c>
      <c r="F3194" s="208">
        <v>3.1577000000000002</v>
      </c>
      <c r="G3194" s="208">
        <v>7.0408999999999997</v>
      </c>
      <c r="H3194" s="208">
        <v>39.010599999999997</v>
      </c>
      <c r="I3194" s="208">
        <v>13.1676</v>
      </c>
      <c r="J3194" s="208">
        <v>82.404700000000005</v>
      </c>
      <c r="K3194" s="208">
        <v>13.2392</v>
      </c>
      <c r="L3194" s="208">
        <v>14.618</v>
      </c>
      <c r="M3194" s="208">
        <v>9.0105000000000004</v>
      </c>
    </row>
    <row r="3195" spans="1:13" x14ac:dyDescent="0.25">
      <c r="A3195" s="280">
        <v>45059</v>
      </c>
      <c r="B3195" s="102">
        <v>2</v>
      </c>
      <c r="C3195" s="208">
        <v>207.34960000000001</v>
      </c>
      <c r="D3195" s="208">
        <v>32.1432</v>
      </c>
      <c r="E3195" s="208">
        <v>0.77070000000000005</v>
      </c>
      <c r="F3195" s="208">
        <v>2.8553999999999999</v>
      </c>
      <c r="G3195" s="208">
        <v>6.7182000000000004</v>
      </c>
      <c r="H3195" s="208">
        <v>36.297699999999999</v>
      </c>
      <c r="I3195" s="208">
        <v>12.584899999999999</v>
      </c>
      <c r="J3195" s="208">
        <v>80.026300000000006</v>
      </c>
      <c r="K3195" s="208">
        <v>12.899100000000001</v>
      </c>
      <c r="L3195" s="208">
        <v>14.526999999999999</v>
      </c>
      <c r="M3195" s="208">
        <v>8.5271000000000008</v>
      </c>
    </row>
    <row r="3196" spans="1:13" x14ac:dyDescent="0.25">
      <c r="A3196" s="280">
        <v>45059</v>
      </c>
      <c r="B3196" s="102">
        <v>3</v>
      </c>
      <c r="C3196" s="208">
        <v>197.84950000000001</v>
      </c>
      <c r="D3196" s="208">
        <v>30.825800000000001</v>
      </c>
      <c r="E3196" s="208">
        <v>0.72389999999999999</v>
      </c>
      <c r="F3196" s="208">
        <v>2.6143000000000001</v>
      </c>
      <c r="G3196" s="208">
        <v>6.4954000000000001</v>
      </c>
      <c r="H3196" s="208">
        <v>34.919600000000003</v>
      </c>
      <c r="I3196" s="208">
        <v>12.1404</v>
      </c>
      <c r="J3196" s="208">
        <v>77.680300000000003</v>
      </c>
      <c r="K3196" s="208">
        <v>12.8269</v>
      </c>
      <c r="L3196" s="208">
        <v>11.3369</v>
      </c>
      <c r="M3196" s="208">
        <v>8.2859999999999996</v>
      </c>
    </row>
    <row r="3197" spans="1:13" x14ac:dyDescent="0.25">
      <c r="A3197" s="280">
        <v>45059</v>
      </c>
      <c r="B3197" s="102">
        <v>4</v>
      </c>
      <c r="C3197" s="208">
        <v>193.19749999999999</v>
      </c>
      <c r="D3197" s="208">
        <v>29.927499999999998</v>
      </c>
      <c r="E3197" s="208">
        <v>0.69440000000000002</v>
      </c>
      <c r="F3197" s="208">
        <v>2.54</v>
      </c>
      <c r="G3197" s="208">
        <v>6.4215</v>
      </c>
      <c r="H3197" s="208">
        <v>33.8414</v>
      </c>
      <c r="I3197" s="208">
        <v>11.9725</v>
      </c>
      <c r="J3197" s="208">
        <v>76.861400000000003</v>
      </c>
      <c r="K3197" s="208">
        <v>12.8812</v>
      </c>
      <c r="L3197" s="208">
        <v>9.9420000000000002</v>
      </c>
      <c r="M3197" s="208">
        <v>8.1156000000000006</v>
      </c>
    </row>
    <row r="3198" spans="1:13" x14ac:dyDescent="0.25">
      <c r="A3198" s="280">
        <v>45059</v>
      </c>
      <c r="B3198" s="102">
        <v>5</v>
      </c>
      <c r="C3198" s="208">
        <v>193.6859</v>
      </c>
      <c r="D3198" s="208">
        <v>29.666599999999999</v>
      </c>
      <c r="E3198" s="208">
        <v>0.6835</v>
      </c>
      <c r="F3198" s="208">
        <v>2.5787</v>
      </c>
      <c r="G3198" s="208">
        <v>6.4330999999999996</v>
      </c>
      <c r="H3198" s="208">
        <v>33.923999999999999</v>
      </c>
      <c r="I3198" s="208">
        <v>12.054600000000001</v>
      </c>
      <c r="J3198" s="208">
        <v>76.426900000000003</v>
      </c>
      <c r="K3198" s="208">
        <v>13.252800000000001</v>
      </c>
      <c r="L3198" s="208">
        <v>10.462400000000001</v>
      </c>
      <c r="M3198" s="208">
        <v>8.2033000000000005</v>
      </c>
    </row>
    <row r="3199" spans="1:13" x14ac:dyDescent="0.25">
      <c r="A3199" s="280">
        <v>45059</v>
      </c>
      <c r="B3199" s="102">
        <v>6</v>
      </c>
      <c r="C3199" s="208">
        <v>197.66229999999999</v>
      </c>
      <c r="D3199" s="208">
        <v>30.312899999999999</v>
      </c>
      <c r="E3199" s="208">
        <v>0.67479999999999996</v>
      </c>
      <c r="F3199" s="208">
        <v>2.6536</v>
      </c>
      <c r="G3199" s="208">
        <v>6.5576999999999996</v>
      </c>
      <c r="H3199" s="208">
        <v>34.552599999999998</v>
      </c>
      <c r="I3199" s="208">
        <v>12.346299999999999</v>
      </c>
      <c r="J3199" s="208">
        <v>77.557599999999994</v>
      </c>
      <c r="K3199" s="208">
        <v>13.9034</v>
      </c>
      <c r="L3199" s="208">
        <v>10.845599999999999</v>
      </c>
      <c r="M3199" s="208">
        <v>8.2577999999999996</v>
      </c>
    </row>
    <row r="3200" spans="1:13" x14ac:dyDescent="0.25">
      <c r="A3200" s="280">
        <v>45059</v>
      </c>
      <c r="B3200" s="102">
        <v>7</v>
      </c>
      <c r="C3200" s="208">
        <v>199.3912</v>
      </c>
      <c r="D3200" s="208">
        <v>31.2636</v>
      </c>
      <c r="E3200" s="208">
        <v>0.68979999999999997</v>
      </c>
      <c r="F3200" s="208">
        <v>2.7231000000000001</v>
      </c>
      <c r="G3200" s="208">
        <v>6.5616000000000003</v>
      </c>
      <c r="H3200" s="208">
        <v>34.540199999999999</v>
      </c>
      <c r="I3200" s="208">
        <v>12.6158</v>
      </c>
      <c r="J3200" s="208">
        <v>78.625200000000007</v>
      </c>
      <c r="K3200" s="208">
        <v>14.33</v>
      </c>
      <c r="L3200" s="208">
        <v>9.657</v>
      </c>
      <c r="M3200" s="208">
        <v>8.3849</v>
      </c>
    </row>
    <row r="3201" spans="1:13" x14ac:dyDescent="0.25">
      <c r="A3201" s="280">
        <v>45059</v>
      </c>
      <c r="B3201" s="102">
        <v>8</v>
      </c>
      <c r="C3201" s="208">
        <v>203.29300000000001</v>
      </c>
      <c r="D3201" s="208">
        <v>33.74</v>
      </c>
      <c r="E3201" s="208">
        <v>0.70550000000000002</v>
      </c>
      <c r="F3201" s="208">
        <v>2.7808000000000002</v>
      </c>
      <c r="G3201" s="208">
        <v>6.2354000000000003</v>
      </c>
      <c r="H3201" s="208">
        <v>34.882100000000001</v>
      </c>
      <c r="I3201" s="208">
        <v>13.037100000000001</v>
      </c>
      <c r="J3201" s="208">
        <v>80.710999999999999</v>
      </c>
      <c r="K3201" s="208">
        <v>13.438499999999999</v>
      </c>
      <c r="L3201" s="208">
        <v>8.9420000000000002</v>
      </c>
      <c r="M3201" s="208">
        <v>8.8206000000000007</v>
      </c>
    </row>
    <row r="3202" spans="1:13" x14ac:dyDescent="0.25">
      <c r="A3202" s="280">
        <v>45059</v>
      </c>
      <c r="B3202" s="102">
        <v>9</v>
      </c>
      <c r="C3202" s="208">
        <v>209.20310000000001</v>
      </c>
      <c r="D3202" s="208">
        <v>35.064399999999999</v>
      </c>
      <c r="E3202" s="208">
        <v>0.74509999999999998</v>
      </c>
      <c r="F3202" s="208">
        <v>2.8773</v>
      </c>
      <c r="G3202" s="208">
        <v>5.5063000000000004</v>
      </c>
      <c r="H3202" s="208">
        <v>36.647199999999998</v>
      </c>
      <c r="I3202" s="208">
        <v>13.696899999999999</v>
      </c>
      <c r="J3202" s="208">
        <v>81.839299999999994</v>
      </c>
      <c r="K3202" s="208">
        <v>13.3398</v>
      </c>
      <c r="L3202" s="208">
        <v>10.193099999999999</v>
      </c>
      <c r="M3202" s="208">
        <v>9.2936999999999994</v>
      </c>
    </row>
    <row r="3203" spans="1:13" x14ac:dyDescent="0.25">
      <c r="A3203" s="280">
        <v>45059</v>
      </c>
      <c r="B3203" s="102">
        <v>10</v>
      </c>
      <c r="C3203" s="208">
        <v>212.38220000000001</v>
      </c>
      <c r="D3203" s="208">
        <v>35.212800000000001</v>
      </c>
      <c r="E3203" s="208">
        <v>0.76319999999999999</v>
      </c>
      <c r="F3203" s="208">
        <v>2.8403999999999998</v>
      </c>
      <c r="G3203" s="208">
        <v>4.5242000000000004</v>
      </c>
      <c r="H3203" s="208">
        <v>38.029800000000002</v>
      </c>
      <c r="I3203" s="208">
        <v>13.943899999999999</v>
      </c>
      <c r="J3203" s="208">
        <v>83.444699999999997</v>
      </c>
      <c r="K3203" s="208">
        <v>13.296900000000001</v>
      </c>
      <c r="L3203" s="208">
        <v>10.521000000000001</v>
      </c>
      <c r="M3203" s="208">
        <v>9.8053000000000008</v>
      </c>
    </row>
    <row r="3204" spans="1:13" x14ac:dyDescent="0.25">
      <c r="A3204" s="280">
        <v>45059</v>
      </c>
      <c r="B3204" s="102">
        <v>11</v>
      </c>
      <c r="C3204" s="208">
        <v>216.77680000000001</v>
      </c>
      <c r="D3204" s="208">
        <v>35.121299999999998</v>
      </c>
      <c r="E3204" s="208">
        <v>0.85060000000000002</v>
      </c>
      <c r="F3204" s="208">
        <v>2.8449</v>
      </c>
      <c r="G3204" s="208">
        <v>3.9992999999999999</v>
      </c>
      <c r="H3204" s="208">
        <v>39.700099999999999</v>
      </c>
      <c r="I3204" s="208">
        <v>14.2371</v>
      </c>
      <c r="J3204" s="208">
        <v>86.145700000000005</v>
      </c>
      <c r="K3204" s="208">
        <v>12.9161</v>
      </c>
      <c r="L3204" s="208">
        <v>10.4268</v>
      </c>
      <c r="M3204" s="208">
        <v>10.5349</v>
      </c>
    </row>
    <row r="3205" spans="1:13" x14ac:dyDescent="0.25">
      <c r="A3205" s="280">
        <v>45059</v>
      </c>
      <c r="B3205" s="102">
        <v>12</v>
      </c>
      <c r="C3205" s="208">
        <v>223.58170000000001</v>
      </c>
      <c r="D3205" s="208">
        <v>35.115699999999997</v>
      </c>
      <c r="E3205" s="208">
        <v>0.96050000000000002</v>
      </c>
      <c r="F3205" s="208">
        <v>3.0724</v>
      </c>
      <c r="G3205" s="208">
        <v>3.9318</v>
      </c>
      <c r="H3205" s="208">
        <v>42.101900000000001</v>
      </c>
      <c r="I3205" s="208">
        <v>14.626300000000001</v>
      </c>
      <c r="J3205" s="208">
        <v>88.819699999999997</v>
      </c>
      <c r="K3205" s="208">
        <v>12.593400000000001</v>
      </c>
      <c r="L3205" s="208">
        <v>10.641999999999999</v>
      </c>
      <c r="M3205" s="208">
        <v>11.718</v>
      </c>
    </row>
    <row r="3206" spans="1:13" x14ac:dyDescent="0.25">
      <c r="A3206" s="280">
        <v>45059</v>
      </c>
      <c r="B3206" s="102">
        <v>13</v>
      </c>
      <c r="C3206" s="208">
        <v>231.7655</v>
      </c>
      <c r="D3206" s="208">
        <v>35.647100000000002</v>
      </c>
      <c r="E3206" s="208">
        <v>1.1115999999999999</v>
      </c>
      <c r="F3206" s="208">
        <v>3.4266000000000001</v>
      </c>
      <c r="G3206" s="208">
        <v>4.3221999999999996</v>
      </c>
      <c r="H3206" s="208">
        <v>45.0443</v>
      </c>
      <c r="I3206" s="208">
        <v>14.656000000000001</v>
      </c>
      <c r="J3206" s="208">
        <v>92.286500000000004</v>
      </c>
      <c r="K3206" s="208">
        <v>12.38</v>
      </c>
      <c r="L3206" s="208">
        <v>9.8425999999999991</v>
      </c>
      <c r="M3206" s="208">
        <v>13.0486</v>
      </c>
    </row>
    <row r="3207" spans="1:13" x14ac:dyDescent="0.25">
      <c r="A3207" s="280">
        <v>45059</v>
      </c>
      <c r="B3207" s="102">
        <v>14</v>
      </c>
      <c r="C3207" s="208">
        <v>241.85720000000001</v>
      </c>
      <c r="D3207" s="208">
        <v>36.227800000000002</v>
      </c>
      <c r="E3207" s="208">
        <v>1.2762</v>
      </c>
      <c r="F3207" s="208">
        <v>4.0430000000000001</v>
      </c>
      <c r="G3207" s="208">
        <v>4.9459</v>
      </c>
      <c r="H3207" s="208">
        <v>49.105899999999998</v>
      </c>
      <c r="I3207" s="208">
        <v>14.9909</v>
      </c>
      <c r="J3207" s="208">
        <v>94.661699999999996</v>
      </c>
      <c r="K3207" s="208">
        <v>12.039199999999999</v>
      </c>
      <c r="L3207" s="208">
        <v>10.227</v>
      </c>
      <c r="M3207" s="208">
        <v>14.339600000000001</v>
      </c>
    </row>
    <row r="3208" spans="1:13" x14ac:dyDescent="0.25">
      <c r="A3208" s="280">
        <v>45059</v>
      </c>
      <c r="B3208" s="102">
        <v>15</v>
      </c>
      <c r="C3208" s="208">
        <v>254.6044</v>
      </c>
      <c r="D3208" s="208">
        <v>36.774700000000003</v>
      </c>
      <c r="E3208" s="208">
        <v>1.3978999999999999</v>
      </c>
      <c r="F3208" s="208">
        <v>4.585</v>
      </c>
      <c r="G3208" s="208">
        <v>5.9268999999999998</v>
      </c>
      <c r="H3208" s="208">
        <v>53.670299999999997</v>
      </c>
      <c r="I3208" s="208">
        <v>15.315200000000001</v>
      </c>
      <c r="J3208" s="208">
        <v>99.392300000000006</v>
      </c>
      <c r="K3208" s="208">
        <v>12.272399999999999</v>
      </c>
      <c r="L3208" s="208">
        <v>9.7612000000000005</v>
      </c>
      <c r="M3208" s="208">
        <v>15.5085</v>
      </c>
    </row>
    <row r="3209" spans="1:13" x14ac:dyDescent="0.25">
      <c r="A3209" s="280">
        <v>45059</v>
      </c>
      <c r="B3209" s="102">
        <v>16</v>
      </c>
      <c r="C3209" s="208">
        <v>266.67649999999998</v>
      </c>
      <c r="D3209" s="208">
        <v>38.121299999999998</v>
      </c>
      <c r="E3209" s="208">
        <v>1.5394000000000001</v>
      </c>
      <c r="F3209" s="208">
        <v>5.0858999999999996</v>
      </c>
      <c r="G3209" s="208">
        <v>7.1003999999999996</v>
      </c>
      <c r="H3209" s="208">
        <v>58.368699999999997</v>
      </c>
      <c r="I3209" s="208">
        <v>15.219200000000001</v>
      </c>
      <c r="J3209" s="208">
        <v>102.88379999999999</v>
      </c>
      <c r="K3209" s="208">
        <v>12.4161</v>
      </c>
      <c r="L3209" s="208">
        <v>9.6458999999999993</v>
      </c>
      <c r="M3209" s="208">
        <v>16.2958</v>
      </c>
    </row>
    <row r="3210" spans="1:13" x14ac:dyDescent="0.25">
      <c r="A3210" s="280">
        <v>45059</v>
      </c>
      <c r="B3210" s="102">
        <v>17</v>
      </c>
      <c r="C3210" s="208">
        <v>279.22649999999999</v>
      </c>
      <c r="D3210" s="208">
        <v>39.319499999999998</v>
      </c>
      <c r="E3210" s="208">
        <v>1.6352</v>
      </c>
      <c r="F3210" s="208">
        <v>5.5582000000000003</v>
      </c>
      <c r="G3210" s="208">
        <v>8.6829000000000001</v>
      </c>
      <c r="H3210" s="208">
        <v>63.637700000000002</v>
      </c>
      <c r="I3210" s="208">
        <v>15.2098</v>
      </c>
      <c r="J3210" s="208">
        <v>105.6604</v>
      </c>
      <c r="K3210" s="208">
        <v>12.6456</v>
      </c>
      <c r="L3210" s="208">
        <v>9.8978999999999999</v>
      </c>
      <c r="M3210" s="208">
        <v>16.979299999999999</v>
      </c>
    </row>
    <row r="3211" spans="1:13" x14ac:dyDescent="0.25">
      <c r="A3211" s="280">
        <v>45059</v>
      </c>
      <c r="B3211" s="102">
        <v>18</v>
      </c>
      <c r="C3211" s="208">
        <v>290.53699999999998</v>
      </c>
      <c r="D3211" s="208">
        <v>40.9069</v>
      </c>
      <c r="E3211" s="208">
        <v>1.6814</v>
      </c>
      <c r="F3211" s="208">
        <v>5.8992000000000004</v>
      </c>
      <c r="G3211" s="208">
        <v>10.067600000000001</v>
      </c>
      <c r="H3211" s="208">
        <v>67.977699999999999</v>
      </c>
      <c r="I3211" s="208">
        <v>15.4445</v>
      </c>
      <c r="J3211" s="208">
        <v>108.41119999999999</v>
      </c>
      <c r="K3211" s="208">
        <v>13.264900000000001</v>
      </c>
      <c r="L3211" s="208">
        <v>9.6706000000000003</v>
      </c>
      <c r="M3211" s="208">
        <v>17.213000000000001</v>
      </c>
    </row>
    <row r="3212" spans="1:13" x14ac:dyDescent="0.25">
      <c r="A3212" s="280">
        <v>45059</v>
      </c>
      <c r="B3212" s="102">
        <v>19</v>
      </c>
      <c r="C3212" s="208">
        <v>298.87369999999999</v>
      </c>
      <c r="D3212" s="208">
        <v>41.899900000000002</v>
      </c>
      <c r="E3212" s="208">
        <v>1.6796</v>
      </c>
      <c r="F3212" s="208">
        <v>6.1264000000000003</v>
      </c>
      <c r="G3212" s="208">
        <v>11.3581</v>
      </c>
      <c r="H3212" s="208">
        <v>70.193100000000001</v>
      </c>
      <c r="I3212" s="208">
        <v>15.562900000000001</v>
      </c>
      <c r="J3212" s="208">
        <v>109.78749999999999</v>
      </c>
      <c r="K3212" s="208">
        <v>14.8125</v>
      </c>
      <c r="L3212" s="208">
        <v>10.6036</v>
      </c>
      <c r="M3212" s="208">
        <v>16.850100000000001</v>
      </c>
    </row>
    <row r="3213" spans="1:13" x14ac:dyDescent="0.25">
      <c r="A3213" s="280">
        <v>45059</v>
      </c>
      <c r="B3213" s="102">
        <v>20</v>
      </c>
      <c r="C3213" s="208">
        <v>296.43709999999999</v>
      </c>
      <c r="D3213" s="208">
        <v>42.143000000000001</v>
      </c>
      <c r="E3213" s="208">
        <v>1.6213</v>
      </c>
      <c r="F3213" s="208">
        <v>6.2324999999999999</v>
      </c>
      <c r="G3213" s="208">
        <v>11.5936</v>
      </c>
      <c r="H3213" s="208">
        <v>68.570700000000002</v>
      </c>
      <c r="I3213" s="208">
        <v>15.872999999999999</v>
      </c>
      <c r="J3213" s="208">
        <v>107.64619999999999</v>
      </c>
      <c r="K3213" s="208">
        <v>16.041699999999999</v>
      </c>
      <c r="L3213" s="208">
        <v>10.777900000000001</v>
      </c>
      <c r="M3213" s="208">
        <v>15.937200000000001</v>
      </c>
    </row>
    <row r="3214" spans="1:13" x14ac:dyDescent="0.25">
      <c r="A3214" s="280">
        <v>45059</v>
      </c>
      <c r="B3214" s="102">
        <v>21</v>
      </c>
      <c r="C3214" s="208">
        <v>291.18329999999997</v>
      </c>
      <c r="D3214" s="208">
        <v>42.783000000000001</v>
      </c>
      <c r="E3214" s="208">
        <v>1.4973000000000001</v>
      </c>
      <c r="F3214" s="208">
        <v>5.8514999999999997</v>
      </c>
      <c r="G3214" s="208">
        <v>11.225199999999999</v>
      </c>
      <c r="H3214" s="208">
        <v>64.884100000000004</v>
      </c>
      <c r="I3214" s="208">
        <v>16.825900000000001</v>
      </c>
      <c r="J3214" s="208">
        <v>104.80589999999999</v>
      </c>
      <c r="K3214" s="208">
        <v>16.855799999999999</v>
      </c>
      <c r="L3214" s="208">
        <v>11.9438</v>
      </c>
      <c r="M3214" s="208">
        <v>14.5108</v>
      </c>
    </row>
    <row r="3215" spans="1:13" x14ac:dyDescent="0.25">
      <c r="A3215" s="280">
        <v>45059</v>
      </c>
      <c r="B3215" s="102">
        <v>22</v>
      </c>
      <c r="C3215" s="208">
        <v>279.47609999999997</v>
      </c>
      <c r="D3215" s="208">
        <v>42.25</v>
      </c>
      <c r="E3215" s="208">
        <v>1.3789</v>
      </c>
      <c r="F3215" s="208">
        <v>5.2739000000000003</v>
      </c>
      <c r="G3215" s="208">
        <v>10.357699999999999</v>
      </c>
      <c r="H3215" s="208">
        <v>59.994599999999998</v>
      </c>
      <c r="I3215" s="208">
        <v>16.295400000000001</v>
      </c>
      <c r="J3215" s="208">
        <v>101.42529999999999</v>
      </c>
      <c r="K3215" s="208">
        <v>16.525200000000002</v>
      </c>
      <c r="L3215" s="208">
        <v>12.772399999999999</v>
      </c>
      <c r="M3215" s="208">
        <v>13.2027</v>
      </c>
    </row>
    <row r="3216" spans="1:13" x14ac:dyDescent="0.25">
      <c r="A3216" s="280">
        <v>45059</v>
      </c>
      <c r="B3216" s="102">
        <v>23</v>
      </c>
      <c r="C3216" s="208">
        <v>258.26010000000002</v>
      </c>
      <c r="D3216" s="208">
        <v>39.639099999999999</v>
      </c>
      <c r="E3216" s="208">
        <v>1.234</v>
      </c>
      <c r="F3216" s="208">
        <v>4.5762999999999998</v>
      </c>
      <c r="G3216" s="208">
        <v>9.2106999999999992</v>
      </c>
      <c r="H3216" s="208">
        <v>53.749499999999998</v>
      </c>
      <c r="I3216" s="208">
        <v>15.156599999999999</v>
      </c>
      <c r="J3216" s="208">
        <v>95.465800000000002</v>
      </c>
      <c r="K3216" s="208">
        <v>15.3348</v>
      </c>
      <c r="L3216" s="208">
        <v>12.244400000000001</v>
      </c>
      <c r="M3216" s="208">
        <v>11.648899999999999</v>
      </c>
    </row>
    <row r="3217" spans="1:13" x14ac:dyDescent="0.25">
      <c r="A3217" s="280">
        <v>45059</v>
      </c>
      <c r="B3217" s="102">
        <v>24</v>
      </c>
      <c r="C3217" s="208">
        <v>238.23869999999999</v>
      </c>
      <c r="D3217" s="208">
        <v>36.3902</v>
      </c>
      <c r="E3217" s="208">
        <v>1.0962000000000001</v>
      </c>
      <c r="F3217" s="208">
        <v>3.9775</v>
      </c>
      <c r="G3217" s="208">
        <v>8.3526000000000007</v>
      </c>
      <c r="H3217" s="208">
        <v>47.470199999999998</v>
      </c>
      <c r="I3217" s="208">
        <v>14.029500000000001</v>
      </c>
      <c r="J3217" s="208">
        <v>90.005600000000001</v>
      </c>
      <c r="K3217" s="208">
        <v>14.333299999999999</v>
      </c>
      <c r="L3217" s="208">
        <v>12.2409</v>
      </c>
      <c r="M3217" s="208">
        <v>10.342700000000001</v>
      </c>
    </row>
    <row r="3218" spans="1:13" x14ac:dyDescent="0.25">
      <c r="A3218" s="280">
        <v>45060</v>
      </c>
      <c r="B3218" s="102">
        <v>1</v>
      </c>
      <c r="C3218" s="208">
        <v>221.36680000000001</v>
      </c>
      <c r="D3218" s="208">
        <v>33.676299999999998</v>
      </c>
      <c r="E3218" s="208">
        <v>0.95099999999999996</v>
      </c>
      <c r="F3218" s="208">
        <v>3.5272999999999999</v>
      </c>
      <c r="G3218" s="208">
        <v>7.4816000000000003</v>
      </c>
      <c r="H3218" s="208">
        <v>42.578600000000002</v>
      </c>
      <c r="I3218" s="208">
        <v>13.1089</v>
      </c>
      <c r="J3218" s="208">
        <v>85.307199999999995</v>
      </c>
      <c r="K3218" s="208">
        <v>13.461399999999999</v>
      </c>
      <c r="L3218" s="208">
        <v>11.950200000000001</v>
      </c>
      <c r="M3218" s="208">
        <v>9.3242999999999991</v>
      </c>
    </row>
    <row r="3219" spans="1:13" x14ac:dyDescent="0.25">
      <c r="A3219" s="280">
        <v>45060</v>
      </c>
      <c r="B3219" s="102">
        <v>2</v>
      </c>
      <c r="C3219" s="208">
        <v>209.3784</v>
      </c>
      <c r="D3219" s="208">
        <v>32.006399999999999</v>
      </c>
      <c r="E3219" s="208">
        <v>0.84330000000000005</v>
      </c>
      <c r="F3219" s="208">
        <v>3.1294</v>
      </c>
      <c r="G3219" s="208">
        <v>6.8010999999999999</v>
      </c>
      <c r="H3219" s="208">
        <v>39.179099999999998</v>
      </c>
      <c r="I3219" s="208">
        <v>12.5153</v>
      </c>
      <c r="J3219" s="208">
        <v>81.790000000000006</v>
      </c>
      <c r="K3219" s="208">
        <v>12.990600000000001</v>
      </c>
      <c r="L3219" s="208">
        <v>11.440099999999999</v>
      </c>
      <c r="M3219" s="208">
        <v>8.6830999999999996</v>
      </c>
    </row>
    <row r="3220" spans="1:13" x14ac:dyDescent="0.25">
      <c r="A3220" s="280">
        <v>45060</v>
      </c>
      <c r="B3220" s="102">
        <v>3</v>
      </c>
      <c r="C3220" s="208">
        <v>199.51759999999999</v>
      </c>
      <c r="D3220" s="208">
        <v>30.393899999999999</v>
      </c>
      <c r="E3220" s="208">
        <v>0.80679999999999996</v>
      </c>
      <c r="F3220" s="208">
        <v>2.8369</v>
      </c>
      <c r="G3220" s="208">
        <v>6.5621</v>
      </c>
      <c r="H3220" s="208">
        <v>36.845300000000002</v>
      </c>
      <c r="I3220" s="208">
        <v>12.175000000000001</v>
      </c>
      <c r="J3220" s="208">
        <v>78.980900000000005</v>
      </c>
      <c r="K3220" s="208">
        <v>12.8261</v>
      </c>
      <c r="L3220" s="208">
        <v>9.6522000000000006</v>
      </c>
      <c r="M3220" s="208">
        <v>8.4383999999999997</v>
      </c>
    </row>
    <row r="3221" spans="1:13" x14ac:dyDescent="0.25">
      <c r="A3221" s="280">
        <v>45060</v>
      </c>
      <c r="B3221" s="102">
        <v>4</v>
      </c>
      <c r="C3221" s="208">
        <v>193.43639999999999</v>
      </c>
      <c r="D3221" s="208">
        <v>29.389700000000001</v>
      </c>
      <c r="E3221" s="208">
        <v>0.76060000000000005</v>
      </c>
      <c r="F3221" s="208">
        <v>2.7214999999999998</v>
      </c>
      <c r="G3221" s="208">
        <v>6.3647999999999998</v>
      </c>
      <c r="H3221" s="208">
        <v>35.405000000000001</v>
      </c>
      <c r="I3221" s="208">
        <v>11.967499999999999</v>
      </c>
      <c r="J3221" s="208">
        <v>77.119699999999995</v>
      </c>
      <c r="K3221" s="208">
        <v>12.690099999999999</v>
      </c>
      <c r="L3221" s="208">
        <v>8.7964000000000002</v>
      </c>
      <c r="M3221" s="208">
        <v>8.2210999999999999</v>
      </c>
    </row>
    <row r="3222" spans="1:13" x14ac:dyDescent="0.25">
      <c r="A3222" s="280">
        <v>45060</v>
      </c>
      <c r="B3222" s="102">
        <v>5</v>
      </c>
      <c r="C3222" s="208">
        <v>192.17420000000001</v>
      </c>
      <c r="D3222" s="208">
        <v>29.055099999999999</v>
      </c>
      <c r="E3222" s="208">
        <v>0.73839999999999995</v>
      </c>
      <c r="F3222" s="208">
        <v>2.7185000000000001</v>
      </c>
      <c r="G3222" s="208">
        <v>6.2792000000000003</v>
      </c>
      <c r="H3222" s="208">
        <v>34.776299999999999</v>
      </c>
      <c r="I3222" s="208">
        <v>11.981999999999999</v>
      </c>
      <c r="J3222" s="208">
        <v>76.379900000000006</v>
      </c>
      <c r="K3222" s="208">
        <v>12.957599999999999</v>
      </c>
      <c r="L3222" s="208">
        <v>9.0981000000000005</v>
      </c>
      <c r="M3222" s="208">
        <v>8.1890999999999998</v>
      </c>
    </row>
    <row r="3223" spans="1:13" x14ac:dyDescent="0.25">
      <c r="A3223" s="280">
        <v>45060</v>
      </c>
      <c r="B3223" s="102">
        <v>6</v>
      </c>
      <c r="C3223" s="208">
        <v>193.9682</v>
      </c>
      <c r="D3223" s="208">
        <v>29.334700000000002</v>
      </c>
      <c r="E3223" s="208">
        <v>0.72040000000000004</v>
      </c>
      <c r="F3223" s="208">
        <v>2.7622</v>
      </c>
      <c r="G3223" s="208">
        <v>6.3423999999999996</v>
      </c>
      <c r="H3223" s="208">
        <v>34.829799999999999</v>
      </c>
      <c r="I3223" s="208">
        <v>12.1966</v>
      </c>
      <c r="J3223" s="208">
        <v>76.822299999999998</v>
      </c>
      <c r="K3223" s="208">
        <v>13.429399999999999</v>
      </c>
      <c r="L3223" s="208">
        <v>9.2042000000000002</v>
      </c>
      <c r="M3223" s="208">
        <v>8.3262</v>
      </c>
    </row>
    <row r="3224" spans="1:13" x14ac:dyDescent="0.25">
      <c r="A3224" s="280">
        <v>45060</v>
      </c>
      <c r="B3224" s="102">
        <v>7</v>
      </c>
      <c r="C3224" s="208">
        <v>193.61080000000001</v>
      </c>
      <c r="D3224" s="208">
        <v>29.560300000000002</v>
      </c>
      <c r="E3224" s="208">
        <v>0.72709999999999997</v>
      </c>
      <c r="F3224" s="208">
        <v>2.7761</v>
      </c>
      <c r="G3224" s="208">
        <v>6.2964000000000002</v>
      </c>
      <c r="H3224" s="208">
        <v>34.616599999999998</v>
      </c>
      <c r="I3224" s="208">
        <v>12.3178</v>
      </c>
      <c r="J3224" s="208">
        <v>76.989999999999995</v>
      </c>
      <c r="K3224" s="208">
        <v>13.893000000000001</v>
      </c>
      <c r="L3224" s="208">
        <v>8.0526999999999997</v>
      </c>
      <c r="M3224" s="208">
        <v>8.3808000000000007</v>
      </c>
    </row>
    <row r="3225" spans="1:13" x14ac:dyDescent="0.25">
      <c r="A3225" s="280">
        <v>45060</v>
      </c>
      <c r="B3225" s="102">
        <v>8</v>
      </c>
      <c r="C3225" s="208">
        <v>199.10769999999999</v>
      </c>
      <c r="D3225" s="208">
        <v>31.198399999999999</v>
      </c>
      <c r="E3225" s="208">
        <v>0.76280000000000003</v>
      </c>
      <c r="F3225" s="208">
        <v>2.9578000000000002</v>
      </c>
      <c r="G3225" s="208">
        <v>5.9401999999999999</v>
      </c>
      <c r="H3225" s="208">
        <v>36.102200000000003</v>
      </c>
      <c r="I3225" s="208">
        <v>12.8596</v>
      </c>
      <c r="J3225" s="208">
        <v>79.030799999999999</v>
      </c>
      <c r="K3225" s="208">
        <v>13.383900000000001</v>
      </c>
      <c r="L3225" s="208">
        <v>8.0677000000000003</v>
      </c>
      <c r="M3225" s="208">
        <v>8.8042999999999996</v>
      </c>
    </row>
    <row r="3226" spans="1:13" x14ac:dyDescent="0.25">
      <c r="A3226" s="280">
        <v>45060</v>
      </c>
      <c r="B3226" s="102">
        <v>9</v>
      </c>
      <c r="C3226" s="208">
        <v>207.53989999999999</v>
      </c>
      <c r="D3226" s="208">
        <v>32.897399999999998</v>
      </c>
      <c r="E3226" s="208">
        <v>0.8417</v>
      </c>
      <c r="F3226" s="208">
        <v>3.1825999999999999</v>
      </c>
      <c r="G3226" s="208">
        <v>5.4104000000000001</v>
      </c>
      <c r="H3226" s="208">
        <v>38.543999999999997</v>
      </c>
      <c r="I3226" s="208">
        <v>13.5939</v>
      </c>
      <c r="J3226" s="208">
        <v>81.566800000000001</v>
      </c>
      <c r="K3226" s="208">
        <v>13.3636</v>
      </c>
      <c r="L3226" s="208">
        <v>8.9819999999999993</v>
      </c>
      <c r="M3226" s="208">
        <v>9.1575000000000006</v>
      </c>
    </row>
    <row r="3227" spans="1:13" x14ac:dyDescent="0.25">
      <c r="A3227" s="280">
        <v>45060</v>
      </c>
      <c r="B3227" s="102">
        <v>10</v>
      </c>
      <c r="C3227" s="208">
        <v>214.2628</v>
      </c>
      <c r="D3227" s="208">
        <v>33.791400000000003</v>
      </c>
      <c r="E3227" s="208">
        <v>0.93359999999999999</v>
      </c>
      <c r="F3227" s="208">
        <v>3.3134999999999999</v>
      </c>
      <c r="G3227" s="208">
        <v>4.7755000000000001</v>
      </c>
      <c r="H3227" s="208">
        <v>41.122700000000002</v>
      </c>
      <c r="I3227" s="208">
        <v>14.1586</v>
      </c>
      <c r="J3227" s="208">
        <v>83.652799999999999</v>
      </c>
      <c r="K3227" s="208">
        <v>13.2683</v>
      </c>
      <c r="L3227" s="208">
        <v>9.4863999999999997</v>
      </c>
      <c r="M3227" s="208">
        <v>9.76</v>
      </c>
    </row>
    <row r="3228" spans="1:13" x14ac:dyDescent="0.25">
      <c r="A3228" s="280">
        <v>45060</v>
      </c>
      <c r="B3228" s="102">
        <v>11</v>
      </c>
      <c r="C3228" s="208">
        <v>220.16499999999999</v>
      </c>
      <c r="D3228" s="208">
        <v>34.207500000000003</v>
      </c>
      <c r="E3228" s="208">
        <v>1.0366</v>
      </c>
      <c r="F3228" s="208">
        <v>3.3628</v>
      </c>
      <c r="G3228" s="208">
        <v>4.1859999999999999</v>
      </c>
      <c r="H3228" s="208">
        <v>44.120699999999999</v>
      </c>
      <c r="I3228" s="208">
        <v>14.4711</v>
      </c>
      <c r="J3228" s="208">
        <v>85.823300000000003</v>
      </c>
      <c r="K3228" s="208">
        <v>12.8977</v>
      </c>
      <c r="L3228" s="208">
        <v>9.4754000000000005</v>
      </c>
      <c r="M3228" s="208">
        <v>10.5839</v>
      </c>
    </row>
    <row r="3229" spans="1:13" x14ac:dyDescent="0.25">
      <c r="A3229" s="280">
        <v>45060</v>
      </c>
      <c r="B3229" s="102">
        <v>12</v>
      </c>
      <c r="C3229" s="208">
        <v>227.45570000000001</v>
      </c>
      <c r="D3229" s="208">
        <v>34.430300000000003</v>
      </c>
      <c r="E3229" s="208">
        <v>1.1144000000000001</v>
      </c>
      <c r="F3229" s="208">
        <v>3.4386000000000001</v>
      </c>
      <c r="G3229" s="208">
        <v>3.9285999999999999</v>
      </c>
      <c r="H3229" s="208">
        <v>47.205399999999997</v>
      </c>
      <c r="I3229" s="208">
        <v>14.5794</v>
      </c>
      <c r="J3229" s="208">
        <v>89.317700000000002</v>
      </c>
      <c r="K3229" s="208">
        <v>12.6296</v>
      </c>
      <c r="L3229" s="208">
        <v>9.2296999999999993</v>
      </c>
      <c r="M3229" s="208">
        <v>11.582000000000001</v>
      </c>
    </row>
    <row r="3230" spans="1:13" x14ac:dyDescent="0.25">
      <c r="A3230" s="280">
        <v>45060</v>
      </c>
      <c r="B3230" s="102">
        <v>13</v>
      </c>
      <c r="C3230" s="208">
        <v>234.42269999999999</v>
      </c>
      <c r="D3230" s="208">
        <v>34.063899999999997</v>
      </c>
      <c r="E3230" s="208">
        <v>1.2203999999999999</v>
      </c>
      <c r="F3230" s="208">
        <v>3.7976999999999999</v>
      </c>
      <c r="G3230" s="208">
        <v>3.9346000000000001</v>
      </c>
      <c r="H3230" s="208">
        <v>51.2697</v>
      </c>
      <c r="I3230" s="208">
        <v>14.8073</v>
      </c>
      <c r="J3230" s="208">
        <v>91.688000000000002</v>
      </c>
      <c r="K3230" s="208">
        <v>12.320399999999999</v>
      </c>
      <c r="L3230" s="208">
        <v>8.7277000000000005</v>
      </c>
      <c r="M3230" s="208">
        <v>12.593</v>
      </c>
    </row>
    <row r="3231" spans="1:13" x14ac:dyDescent="0.25">
      <c r="A3231" s="280">
        <v>45060</v>
      </c>
      <c r="B3231" s="102">
        <v>14</v>
      </c>
      <c r="C3231" s="208">
        <v>242.43459999999999</v>
      </c>
      <c r="D3231" s="208">
        <v>34.343600000000002</v>
      </c>
      <c r="E3231" s="208">
        <v>1.3376999999999999</v>
      </c>
      <c r="F3231" s="208">
        <v>4.1184000000000003</v>
      </c>
      <c r="G3231" s="208">
        <v>3.9119000000000002</v>
      </c>
      <c r="H3231" s="208">
        <v>56.242100000000001</v>
      </c>
      <c r="I3231" s="208">
        <v>15.180300000000001</v>
      </c>
      <c r="J3231" s="208">
        <v>92.641599999999997</v>
      </c>
      <c r="K3231" s="208">
        <v>12.1873</v>
      </c>
      <c r="L3231" s="208">
        <v>9.2650000000000006</v>
      </c>
      <c r="M3231" s="208">
        <v>13.2067</v>
      </c>
    </row>
    <row r="3232" spans="1:13" x14ac:dyDescent="0.25">
      <c r="A3232" s="280">
        <v>45060</v>
      </c>
      <c r="B3232" s="102">
        <v>15</v>
      </c>
      <c r="C3232" s="208">
        <v>252.1635</v>
      </c>
      <c r="D3232" s="208">
        <v>34.915900000000001</v>
      </c>
      <c r="E3232" s="208">
        <v>1.4978</v>
      </c>
      <c r="F3232" s="208">
        <v>4.5260999999999996</v>
      </c>
      <c r="G3232" s="208">
        <v>3.9746000000000001</v>
      </c>
      <c r="H3232" s="208">
        <v>61.316200000000002</v>
      </c>
      <c r="I3232" s="208">
        <v>15.3081</v>
      </c>
      <c r="J3232" s="208">
        <v>94.9589</v>
      </c>
      <c r="K3232" s="208">
        <v>12.3041</v>
      </c>
      <c r="L3232" s="208">
        <v>9.5134000000000007</v>
      </c>
      <c r="M3232" s="208">
        <v>13.8484</v>
      </c>
    </row>
    <row r="3233" spans="1:13" x14ac:dyDescent="0.25">
      <c r="A3233" s="280">
        <v>45060</v>
      </c>
      <c r="B3233" s="102">
        <v>16</v>
      </c>
      <c r="C3233" s="208">
        <v>260.81259999999997</v>
      </c>
      <c r="D3233" s="208">
        <v>35.765000000000001</v>
      </c>
      <c r="E3233" s="208">
        <v>1.6084000000000001</v>
      </c>
      <c r="F3233" s="208">
        <v>5.0190000000000001</v>
      </c>
      <c r="G3233" s="208">
        <v>4.3567999999999998</v>
      </c>
      <c r="H3233" s="208">
        <v>66.242900000000006</v>
      </c>
      <c r="I3233" s="208">
        <v>15.117699999999999</v>
      </c>
      <c r="J3233" s="208">
        <v>96.375399999999999</v>
      </c>
      <c r="K3233" s="208">
        <v>12.4864</v>
      </c>
      <c r="L3233" s="208">
        <v>9.4347999999999992</v>
      </c>
      <c r="M3233" s="208">
        <v>14.4062</v>
      </c>
    </row>
    <row r="3234" spans="1:13" x14ac:dyDescent="0.25">
      <c r="A3234" s="280">
        <v>45060</v>
      </c>
      <c r="B3234" s="102">
        <v>17</v>
      </c>
      <c r="C3234" s="208">
        <v>268.40859999999998</v>
      </c>
      <c r="D3234" s="208">
        <v>37.148400000000002</v>
      </c>
      <c r="E3234" s="208">
        <v>1.6850000000000001</v>
      </c>
      <c r="F3234" s="208">
        <v>5.4192</v>
      </c>
      <c r="G3234" s="208">
        <v>5.1368999999999998</v>
      </c>
      <c r="H3234" s="208">
        <v>68.081800000000001</v>
      </c>
      <c r="I3234" s="208">
        <v>15.1394</v>
      </c>
      <c r="J3234" s="208">
        <v>98.352000000000004</v>
      </c>
      <c r="K3234" s="208">
        <v>12.985099999999999</v>
      </c>
      <c r="L3234" s="208">
        <v>9.5935000000000006</v>
      </c>
      <c r="M3234" s="208">
        <v>14.8673</v>
      </c>
    </row>
    <row r="3235" spans="1:13" x14ac:dyDescent="0.25">
      <c r="A3235" s="280">
        <v>45060</v>
      </c>
      <c r="B3235" s="102">
        <v>18</v>
      </c>
      <c r="C3235" s="208">
        <v>275.35829999999999</v>
      </c>
      <c r="D3235" s="208">
        <v>39.047600000000003</v>
      </c>
      <c r="E3235" s="208">
        <v>1.7585</v>
      </c>
      <c r="F3235" s="208">
        <v>5.8019999999999996</v>
      </c>
      <c r="G3235" s="208">
        <v>6.4130000000000003</v>
      </c>
      <c r="H3235" s="208">
        <v>67.380600000000001</v>
      </c>
      <c r="I3235" s="208">
        <v>15.4383</v>
      </c>
      <c r="J3235" s="208">
        <v>101.1781</v>
      </c>
      <c r="K3235" s="208">
        <v>13.905099999999999</v>
      </c>
      <c r="L3235" s="208">
        <v>9.5089000000000006</v>
      </c>
      <c r="M3235" s="208">
        <v>14.9262</v>
      </c>
    </row>
    <row r="3236" spans="1:13" x14ac:dyDescent="0.25">
      <c r="A3236" s="280">
        <v>45060</v>
      </c>
      <c r="B3236" s="102">
        <v>19</v>
      </c>
      <c r="C3236" s="208">
        <v>276.59249999999997</v>
      </c>
      <c r="D3236" s="208">
        <v>40.575099999999999</v>
      </c>
      <c r="E3236" s="208">
        <v>1.7291000000000001</v>
      </c>
      <c r="F3236" s="208">
        <v>6.0824999999999996</v>
      </c>
      <c r="G3236" s="208">
        <v>7.5427</v>
      </c>
      <c r="H3236" s="208">
        <v>64.968900000000005</v>
      </c>
      <c r="I3236" s="208">
        <v>15.69</v>
      </c>
      <c r="J3236" s="208">
        <v>101.3811</v>
      </c>
      <c r="K3236" s="208">
        <v>14.779400000000001</v>
      </c>
      <c r="L3236" s="208">
        <v>9.4906000000000006</v>
      </c>
      <c r="M3236" s="208">
        <v>14.3531</v>
      </c>
    </row>
    <row r="3237" spans="1:13" x14ac:dyDescent="0.25">
      <c r="A3237" s="280">
        <v>45060</v>
      </c>
      <c r="B3237" s="102">
        <v>20</v>
      </c>
      <c r="C3237" s="208">
        <v>270.07069999999999</v>
      </c>
      <c r="D3237" s="208">
        <v>41.299300000000002</v>
      </c>
      <c r="E3237" s="208">
        <v>1.6234999999999999</v>
      </c>
      <c r="F3237" s="208">
        <v>6.1967999999999996</v>
      </c>
      <c r="G3237" s="208">
        <v>8.2964000000000002</v>
      </c>
      <c r="H3237" s="208">
        <v>59.427300000000002</v>
      </c>
      <c r="I3237" s="208">
        <v>16.210599999999999</v>
      </c>
      <c r="J3237" s="208">
        <v>99.595600000000005</v>
      </c>
      <c r="K3237" s="208">
        <v>15.832100000000001</v>
      </c>
      <c r="L3237" s="208">
        <v>8.3568999999999996</v>
      </c>
      <c r="M3237" s="208">
        <v>13.232200000000001</v>
      </c>
    </row>
    <row r="3238" spans="1:13" x14ac:dyDescent="0.25">
      <c r="A3238" s="280">
        <v>45060</v>
      </c>
      <c r="B3238" s="102">
        <v>21</v>
      </c>
      <c r="C3238" s="208">
        <v>268.74990000000003</v>
      </c>
      <c r="D3238" s="208">
        <v>42.6569</v>
      </c>
      <c r="E3238" s="208">
        <v>1.5201</v>
      </c>
      <c r="F3238" s="208">
        <v>5.8287000000000004</v>
      </c>
      <c r="G3238" s="208">
        <v>8.7075999999999993</v>
      </c>
      <c r="H3238" s="208">
        <v>55.302799999999998</v>
      </c>
      <c r="I3238" s="208">
        <v>17.147400000000001</v>
      </c>
      <c r="J3238" s="208">
        <v>99.312100000000001</v>
      </c>
      <c r="K3238" s="208">
        <v>16.4314</v>
      </c>
      <c r="L3238" s="208">
        <v>9.6206999999999994</v>
      </c>
      <c r="M3238" s="208">
        <v>12.222200000000001</v>
      </c>
    </row>
    <row r="3239" spans="1:13" x14ac:dyDescent="0.25">
      <c r="A3239" s="280">
        <v>45060</v>
      </c>
      <c r="B3239" s="102">
        <v>22</v>
      </c>
      <c r="C3239" s="208">
        <v>258.49689999999998</v>
      </c>
      <c r="D3239" s="208">
        <v>41.811100000000003</v>
      </c>
      <c r="E3239" s="208">
        <v>1.4254</v>
      </c>
      <c r="F3239" s="208">
        <v>5.3673999999999999</v>
      </c>
      <c r="G3239" s="208">
        <v>8.6051000000000002</v>
      </c>
      <c r="H3239" s="208">
        <v>51.734400000000001</v>
      </c>
      <c r="I3239" s="208">
        <v>16.410299999999999</v>
      </c>
      <c r="J3239" s="208">
        <v>96.147800000000004</v>
      </c>
      <c r="K3239" s="208">
        <v>15.5268</v>
      </c>
      <c r="L3239" s="208">
        <v>10.0023</v>
      </c>
      <c r="M3239" s="208">
        <v>11.4663</v>
      </c>
    </row>
    <row r="3240" spans="1:13" x14ac:dyDescent="0.25">
      <c r="A3240" s="280">
        <v>45060</v>
      </c>
      <c r="B3240" s="102">
        <v>23</v>
      </c>
      <c r="C3240" s="208">
        <v>238.35570000000001</v>
      </c>
      <c r="D3240" s="208">
        <v>38.452599999999997</v>
      </c>
      <c r="E3240" s="208">
        <v>1.2516</v>
      </c>
      <c r="F3240" s="208">
        <v>4.6691000000000003</v>
      </c>
      <c r="G3240" s="208">
        <v>7.8103999999999996</v>
      </c>
      <c r="H3240" s="208">
        <v>46.011099999999999</v>
      </c>
      <c r="I3240" s="208">
        <v>15.068099999999999</v>
      </c>
      <c r="J3240" s="208">
        <v>90.693399999999997</v>
      </c>
      <c r="K3240" s="208">
        <v>14.383599999999999</v>
      </c>
      <c r="L3240" s="208">
        <v>9.7485999999999997</v>
      </c>
      <c r="M3240" s="208">
        <v>10.267200000000001</v>
      </c>
    </row>
    <row r="3241" spans="1:13" x14ac:dyDescent="0.25">
      <c r="A3241" s="280">
        <v>45060</v>
      </c>
      <c r="B3241" s="102">
        <v>24</v>
      </c>
      <c r="C3241" s="208">
        <v>220.10339999999999</v>
      </c>
      <c r="D3241" s="208">
        <v>35.557699999999997</v>
      </c>
      <c r="E3241" s="208">
        <v>1.0604</v>
      </c>
      <c r="F3241" s="208">
        <v>3.9321999999999999</v>
      </c>
      <c r="G3241" s="208">
        <v>7.1364000000000001</v>
      </c>
      <c r="H3241" s="208">
        <v>40.683700000000002</v>
      </c>
      <c r="I3241" s="208">
        <v>13.886200000000001</v>
      </c>
      <c r="J3241" s="208">
        <v>85.770700000000005</v>
      </c>
      <c r="K3241" s="208">
        <v>13.390599999999999</v>
      </c>
      <c r="L3241" s="208">
        <v>9.4113000000000007</v>
      </c>
      <c r="M3241" s="208">
        <v>9.2742000000000004</v>
      </c>
    </row>
    <row r="3242" spans="1:13" x14ac:dyDescent="0.25">
      <c r="A3242" s="280">
        <v>45061</v>
      </c>
      <c r="B3242" s="102">
        <v>1</v>
      </c>
      <c r="C3242" s="208">
        <v>206.02600000000001</v>
      </c>
      <c r="D3242" s="208">
        <v>32.748600000000003</v>
      </c>
      <c r="E3242" s="208">
        <v>0.91590000000000005</v>
      </c>
      <c r="F3242" s="208">
        <v>3.4605999999999999</v>
      </c>
      <c r="G3242" s="208">
        <v>6.7229999999999999</v>
      </c>
      <c r="H3242" s="208">
        <v>36.962400000000002</v>
      </c>
      <c r="I3242" s="208">
        <v>12.950699999999999</v>
      </c>
      <c r="J3242" s="208">
        <v>82.303200000000004</v>
      </c>
      <c r="K3242" s="208">
        <v>12.521100000000001</v>
      </c>
      <c r="L3242" s="208">
        <v>8.8536000000000001</v>
      </c>
      <c r="M3242" s="208">
        <v>8.5869</v>
      </c>
    </row>
    <row r="3243" spans="1:13" x14ac:dyDescent="0.25">
      <c r="A3243" s="280">
        <v>45061</v>
      </c>
      <c r="B3243" s="102">
        <v>2</v>
      </c>
      <c r="C3243" s="208">
        <v>198.6104</v>
      </c>
      <c r="D3243" s="208">
        <v>31.163</v>
      </c>
      <c r="E3243" s="208">
        <v>0.83299999999999996</v>
      </c>
      <c r="F3243" s="208">
        <v>3.0941000000000001</v>
      </c>
      <c r="G3243" s="208">
        <v>6.4476000000000004</v>
      </c>
      <c r="H3243" s="208">
        <v>34.924500000000002</v>
      </c>
      <c r="I3243" s="208">
        <v>12.5044</v>
      </c>
      <c r="J3243" s="208">
        <v>80.555000000000007</v>
      </c>
      <c r="K3243" s="208">
        <v>12.1915</v>
      </c>
      <c r="L3243" s="208">
        <v>8.6963000000000008</v>
      </c>
      <c r="M3243" s="208">
        <v>8.2010000000000005</v>
      </c>
    </row>
    <row r="3244" spans="1:13" x14ac:dyDescent="0.25">
      <c r="A3244" s="280">
        <v>45061</v>
      </c>
      <c r="B3244" s="102">
        <v>3</v>
      </c>
      <c r="C3244" s="208">
        <v>194.86170000000001</v>
      </c>
      <c r="D3244" s="208">
        <v>30.2453</v>
      </c>
      <c r="E3244" s="208">
        <v>0.78859999999999997</v>
      </c>
      <c r="F3244" s="208">
        <v>2.8530000000000002</v>
      </c>
      <c r="G3244" s="208">
        <v>6.3494000000000002</v>
      </c>
      <c r="H3244" s="208">
        <v>33.9238</v>
      </c>
      <c r="I3244" s="208">
        <v>12.226900000000001</v>
      </c>
      <c r="J3244" s="208">
        <v>79.204099999999997</v>
      </c>
      <c r="K3244" s="208">
        <v>12.1717</v>
      </c>
      <c r="L3244" s="208">
        <v>9.0584000000000007</v>
      </c>
      <c r="M3244" s="208">
        <v>8.0404999999999998</v>
      </c>
    </row>
    <row r="3245" spans="1:13" x14ac:dyDescent="0.25">
      <c r="A3245" s="280">
        <v>45061</v>
      </c>
      <c r="B3245" s="102">
        <v>4</v>
      </c>
      <c r="C3245" s="208">
        <v>192.67150000000001</v>
      </c>
      <c r="D3245" s="208">
        <v>29.559200000000001</v>
      </c>
      <c r="E3245" s="208">
        <v>0.73480000000000001</v>
      </c>
      <c r="F3245" s="208">
        <v>2.7351000000000001</v>
      </c>
      <c r="G3245" s="208">
        <v>6.2436999999999996</v>
      </c>
      <c r="H3245" s="208">
        <v>34.2577</v>
      </c>
      <c r="I3245" s="208">
        <v>12.110099999999999</v>
      </c>
      <c r="J3245" s="208">
        <v>78.9542</v>
      </c>
      <c r="K3245" s="208">
        <v>12.3278</v>
      </c>
      <c r="L3245" s="208">
        <v>7.7332999999999998</v>
      </c>
      <c r="M3245" s="208">
        <v>8.0155999999999992</v>
      </c>
    </row>
    <row r="3246" spans="1:13" x14ac:dyDescent="0.25">
      <c r="A3246" s="280">
        <v>45061</v>
      </c>
      <c r="B3246" s="102">
        <v>5</v>
      </c>
      <c r="C3246" s="208">
        <v>197.39179999999999</v>
      </c>
      <c r="D3246" s="208">
        <v>29.8995</v>
      </c>
      <c r="E3246" s="208">
        <v>0.73119999999999996</v>
      </c>
      <c r="F3246" s="208">
        <v>2.7627999999999999</v>
      </c>
      <c r="G3246" s="208">
        <v>6.2466999999999997</v>
      </c>
      <c r="H3246" s="208">
        <v>35.987400000000001</v>
      </c>
      <c r="I3246" s="208">
        <v>12.383599999999999</v>
      </c>
      <c r="J3246" s="208">
        <v>80.012900000000002</v>
      </c>
      <c r="K3246" s="208">
        <v>12.9094</v>
      </c>
      <c r="L3246" s="208">
        <v>8.2119999999999997</v>
      </c>
      <c r="M3246" s="208">
        <v>8.2462999999999997</v>
      </c>
    </row>
    <row r="3247" spans="1:13" x14ac:dyDescent="0.25">
      <c r="A3247" s="280">
        <v>45061</v>
      </c>
      <c r="B3247" s="102">
        <v>6</v>
      </c>
      <c r="C3247" s="208">
        <v>209.32919999999999</v>
      </c>
      <c r="D3247" s="208">
        <v>31.633500000000002</v>
      </c>
      <c r="E3247" s="208">
        <v>0.92610000000000003</v>
      </c>
      <c r="F3247" s="208">
        <v>2.9552</v>
      </c>
      <c r="G3247" s="208">
        <v>6.7500999999999998</v>
      </c>
      <c r="H3247" s="208">
        <v>38.619100000000003</v>
      </c>
      <c r="I3247" s="208">
        <v>13.2212</v>
      </c>
      <c r="J3247" s="208">
        <v>83.876599999999996</v>
      </c>
      <c r="K3247" s="208">
        <v>13.7477</v>
      </c>
      <c r="L3247" s="208">
        <v>8.5079999999999991</v>
      </c>
      <c r="M3247" s="208">
        <v>9.0916999999999994</v>
      </c>
    </row>
    <row r="3248" spans="1:13" x14ac:dyDescent="0.25">
      <c r="A3248" s="280">
        <v>45061</v>
      </c>
      <c r="B3248" s="102">
        <v>7</v>
      </c>
      <c r="C3248" s="208">
        <v>225.3356</v>
      </c>
      <c r="D3248" s="208">
        <v>34.562899999999999</v>
      </c>
      <c r="E3248" s="208">
        <v>2.0893999999999999</v>
      </c>
      <c r="F3248" s="208">
        <v>3.1684999999999999</v>
      </c>
      <c r="G3248" s="208">
        <v>7.2065000000000001</v>
      </c>
      <c r="H3248" s="208">
        <v>41.965000000000003</v>
      </c>
      <c r="I3248" s="208">
        <v>13.978400000000001</v>
      </c>
      <c r="J3248" s="208">
        <v>89.952500000000001</v>
      </c>
      <c r="K3248" s="208">
        <v>14.630800000000001</v>
      </c>
      <c r="L3248" s="208">
        <v>8.0760000000000005</v>
      </c>
      <c r="M3248" s="208">
        <v>9.7056000000000004</v>
      </c>
    </row>
    <row r="3249" spans="1:13" x14ac:dyDescent="0.25">
      <c r="A3249" s="280">
        <v>45061</v>
      </c>
      <c r="B3249" s="102">
        <v>8</v>
      </c>
      <c r="C3249" s="208">
        <v>242.67339999999999</v>
      </c>
      <c r="D3249" s="208">
        <v>38.843200000000003</v>
      </c>
      <c r="E3249" s="208">
        <v>2.1476000000000002</v>
      </c>
      <c r="F3249" s="208">
        <v>3.2498</v>
      </c>
      <c r="G3249" s="208">
        <v>8.0772999999999993</v>
      </c>
      <c r="H3249" s="208">
        <v>45.821100000000001</v>
      </c>
      <c r="I3249" s="208">
        <v>14.7544</v>
      </c>
      <c r="J3249" s="208">
        <v>97.067099999999996</v>
      </c>
      <c r="K3249" s="208">
        <v>14.5396</v>
      </c>
      <c r="L3249" s="208">
        <v>7.6803999999999997</v>
      </c>
      <c r="M3249" s="208">
        <v>10.492900000000001</v>
      </c>
    </row>
    <row r="3250" spans="1:13" x14ac:dyDescent="0.25">
      <c r="A3250" s="280">
        <v>45061</v>
      </c>
      <c r="B3250" s="102">
        <v>9</v>
      </c>
      <c r="C3250" s="208">
        <v>253.9316</v>
      </c>
      <c r="D3250" s="208">
        <v>40.8264</v>
      </c>
      <c r="E3250" s="208">
        <v>2.2077</v>
      </c>
      <c r="F3250" s="208">
        <v>3.3957000000000002</v>
      </c>
      <c r="G3250" s="208">
        <v>8.2653999999999996</v>
      </c>
      <c r="H3250" s="208">
        <v>47.866</v>
      </c>
      <c r="I3250" s="208">
        <v>15.3668</v>
      </c>
      <c r="J3250" s="208">
        <v>101.86190000000001</v>
      </c>
      <c r="K3250" s="208">
        <v>13.877700000000001</v>
      </c>
      <c r="L3250" s="208">
        <v>9.1357999999999997</v>
      </c>
      <c r="M3250" s="208">
        <v>11.1282</v>
      </c>
    </row>
    <row r="3251" spans="1:13" x14ac:dyDescent="0.25">
      <c r="A3251" s="280">
        <v>45061</v>
      </c>
      <c r="B3251" s="102">
        <v>10</v>
      </c>
      <c r="C3251" s="208">
        <v>259.62950000000001</v>
      </c>
      <c r="D3251" s="208">
        <v>41.589700000000001</v>
      </c>
      <c r="E3251" s="208">
        <v>2.1709000000000001</v>
      </c>
      <c r="F3251" s="208">
        <v>3.2450000000000001</v>
      </c>
      <c r="G3251" s="208">
        <v>7.64</v>
      </c>
      <c r="H3251" s="208">
        <v>50.358699999999999</v>
      </c>
      <c r="I3251" s="208">
        <v>15.9268</v>
      </c>
      <c r="J3251" s="208">
        <v>104.87130000000001</v>
      </c>
      <c r="K3251" s="208">
        <v>13.6684</v>
      </c>
      <c r="L3251" s="208">
        <v>9.0098000000000003</v>
      </c>
      <c r="M3251" s="208">
        <v>11.148899999999999</v>
      </c>
    </row>
    <row r="3252" spans="1:13" x14ac:dyDescent="0.25">
      <c r="A3252" s="280">
        <v>45061</v>
      </c>
      <c r="B3252" s="102">
        <v>11</v>
      </c>
      <c r="C3252" s="208">
        <v>262.75139999999999</v>
      </c>
      <c r="D3252" s="208">
        <v>40.81</v>
      </c>
      <c r="E3252" s="208">
        <v>2.1690999999999998</v>
      </c>
      <c r="F3252" s="208">
        <v>3.1678999999999999</v>
      </c>
      <c r="G3252" s="208">
        <v>6.0682999999999998</v>
      </c>
      <c r="H3252" s="208">
        <v>52.594700000000003</v>
      </c>
      <c r="I3252" s="208">
        <v>16.409099999999999</v>
      </c>
      <c r="J3252" s="208">
        <v>108.0364</v>
      </c>
      <c r="K3252" s="208">
        <v>13.7082</v>
      </c>
      <c r="L3252" s="208">
        <v>8.5794999999999995</v>
      </c>
      <c r="M3252" s="208">
        <v>11.2082</v>
      </c>
    </row>
    <row r="3253" spans="1:13" x14ac:dyDescent="0.25">
      <c r="A3253" s="280">
        <v>45061</v>
      </c>
      <c r="B3253" s="102">
        <v>12</v>
      </c>
      <c r="C3253" s="208">
        <v>265.59210000000002</v>
      </c>
      <c r="D3253" s="208">
        <v>40.816400000000002</v>
      </c>
      <c r="E3253" s="208">
        <v>2.2423999999999999</v>
      </c>
      <c r="F3253" s="208">
        <v>3.1284999999999998</v>
      </c>
      <c r="G3253" s="208">
        <v>4.7728000000000002</v>
      </c>
      <c r="H3253" s="208">
        <v>54.378599999999999</v>
      </c>
      <c r="I3253" s="208">
        <v>16.488099999999999</v>
      </c>
      <c r="J3253" s="208">
        <v>110.2559</v>
      </c>
      <c r="K3253" s="208">
        <v>13.4627</v>
      </c>
      <c r="L3253" s="208">
        <v>8.3533000000000008</v>
      </c>
      <c r="M3253" s="208">
        <v>11.6934</v>
      </c>
    </row>
    <row r="3254" spans="1:13" x14ac:dyDescent="0.25">
      <c r="A3254" s="280">
        <v>45061</v>
      </c>
      <c r="B3254" s="102">
        <v>13</v>
      </c>
      <c r="C3254" s="208">
        <v>268.74849999999998</v>
      </c>
      <c r="D3254" s="208">
        <v>40.651299999999999</v>
      </c>
      <c r="E3254" s="208">
        <v>1.9963</v>
      </c>
      <c r="F3254" s="208">
        <v>3.3569</v>
      </c>
      <c r="G3254" s="208">
        <v>4.5990000000000002</v>
      </c>
      <c r="H3254" s="208">
        <v>56.864899999999999</v>
      </c>
      <c r="I3254" s="208">
        <v>16.328700000000001</v>
      </c>
      <c r="J3254" s="208">
        <v>111.2843</v>
      </c>
      <c r="K3254" s="208">
        <v>13.2888</v>
      </c>
      <c r="L3254" s="208">
        <v>7.9893999999999998</v>
      </c>
      <c r="M3254" s="208">
        <v>12.3889</v>
      </c>
    </row>
    <row r="3255" spans="1:13" x14ac:dyDescent="0.25">
      <c r="A3255" s="280">
        <v>45061</v>
      </c>
      <c r="B3255" s="102">
        <v>14</v>
      </c>
      <c r="C3255" s="208">
        <v>274.13350000000003</v>
      </c>
      <c r="D3255" s="208">
        <v>40.240299999999998</v>
      </c>
      <c r="E3255" s="208">
        <v>2.7448000000000001</v>
      </c>
      <c r="F3255" s="208">
        <v>3.9127999999999998</v>
      </c>
      <c r="G3255" s="208">
        <v>4.7390999999999996</v>
      </c>
      <c r="H3255" s="208">
        <v>60.198700000000002</v>
      </c>
      <c r="I3255" s="208">
        <v>16.479199999999999</v>
      </c>
      <c r="J3255" s="208">
        <v>111.2664</v>
      </c>
      <c r="K3255" s="208">
        <v>13.288500000000001</v>
      </c>
      <c r="L3255" s="208">
        <v>8.1832999999999991</v>
      </c>
      <c r="M3255" s="208">
        <v>13.080399999999999</v>
      </c>
    </row>
    <row r="3256" spans="1:13" x14ac:dyDescent="0.25">
      <c r="A3256" s="280">
        <v>45061</v>
      </c>
      <c r="B3256" s="102">
        <v>15</v>
      </c>
      <c r="C3256" s="208">
        <v>279.62509999999997</v>
      </c>
      <c r="D3256" s="208">
        <v>39.974800000000002</v>
      </c>
      <c r="E3256" s="208">
        <v>2.984</v>
      </c>
      <c r="F3256" s="208">
        <v>4.4374000000000002</v>
      </c>
      <c r="G3256" s="208">
        <v>5.0697999999999999</v>
      </c>
      <c r="H3256" s="208">
        <v>63.277999999999999</v>
      </c>
      <c r="I3256" s="208">
        <v>16.370899999999999</v>
      </c>
      <c r="J3256" s="208">
        <v>111.5104</v>
      </c>
      <c r="K3256" s="208">
        <v>13.6623</v>
      </c>
      <c r="L3256" s="208">
        <v>8.3621999999999996</v>
      </c>
      <c r="M3256" s="208">
        <v>13.975300000000001</v>
      </c>
    </row>
    <row r="3257" spans="1:13" x14ac:dyDescent="0.25">
      <c r="A3257" s="280">
        <v>45061</v>
      </c>
      <c r="B3257" s="102">
        <v>16</v>
      </c>
      <c r="C3257" s="208">
        <v>285.37860000000001</v>
      </c>
      <c r="D3257" s="208">
        <v>40.03</v>
      </c>
      <c r="E3257" s="208">
        <v>3.1455000000000002</v>
      </c>
      <c r="F3257" s="208">
        <v>4.8760000000000003</v>
      </c>
      <c r="G3257" s="208">
        <v>5.6403999999999996</v>
      </c>
      <c r="H3257" s="208">
        <v>66.665999999999997</v>
      </c>
      <c r="I3257" s="208">
        <v>16.325500000000002</v>
      </c>
      <c r="J3257" s="208">
        <v>111.7671</v>
      </c>
      <c r="K3257" s="208">
        <v>13.426299999999999</v>
      </c>
      <c r="L3257" s="208">
        <v>9.1273999999999997</v>
      </c>
      <c r="M3257" s="208">
        <v>14.3744</v>
      </c>
    </row>
    <row r="3258" spans="1:13" x14ac:dyDescent="0.25">
      <c r="A3258" s="280">
        <v>45061</v>
      </c>
      <c r="B3258" s="102">
        <v>17</v>
      </c>
      <c r="C3258" s="208">
        <v>292.12060000000002</v>
      </c>
      <c r="D3258" s="208">
        <v>41.441800000000001</v>
      </c>
      <c r="E3258" s="208">
        <v>1.6817</v>
      </c>
      <c r="F3258" s="208">
        <v>5.3722000000000003</v>
      </c>
      <c r="G3258" s="208">
        <v>6.4188000000000001</v>
      </c>
      <c r="H3258" s="208">
        <v>69.653000000000006</v>
      </c>
      <c r="I3258" s="208">
        <v>16.634899999999998</v>
      </c>
      <c r="J3258" s="208">
        <v>113.3433</v>
      </c>
      <c r="K3258" s="208">
        <v>13.3881</v>
      </c>
      <c r="L3258" s="208">
        <v>9.2218999999999998</v>
      </c>
      <c r="M3258" s="208">
        <v>14.9649</v>
      </c>
    </row>
    <row r="3259" spans="1:13" x14ac:dyDescent="0.25">
      <c r="A3259" s="280">
        <v>45061</v>
      </c>
      <c r="B3259" s="102">
        <v>18</v>
      </c>
      <c r="C3259" s="208">
        <v>299.12450000000001</v>
      </c>
      <c r="D3259" s="208">
        <v>42.411499999999997</v>
      </c>
      <c r="E3259" s="208">
        <v>1.6678999999999999</v>
      </c>
      <c r="F3259" s="208">
        <v>5.7380000000000004</v>
      </c>
      <c r="G3259" s="208">
        <v>7.5385999999999997</v>
      </c>
      <c r="H3259" s="208">
        <v>72.348600000000005</v>
      </c>
      <c r="I3259" s="208">
        <v>17.242599999999999</v>
      </c>
      <c r="J3259" s="208">
        <v>112.94880000000001</v>
      </c>
      <c r="K3259" s="208">
        <v>13.867900000000001</v>
      </c>
      <c r="L3259" s="208">
        <v>10.1517</v>
      </c>
      <c r="M3259" s="208">
        <v>15.2089</v>
      </c>
    </row>
    <row r="3260" spans="1:13" x14ac:dyDescent="0.25">
      <c r="A3260" s="280">
        <v>45061</v>
      </c>
      <c r="B3260" s="102">
        <v>19</v>
      </c>
      <c r="C3260" s="208">
        <v>301.67989999999998</v>
      </c>
      <c r="D3260" s="208">
        <v>43.644100000000002</v>
      </c>
      <c r="E3260" s="208">
        <v>1.7010000000000001</v>
      </c>
      <c r="F3260" s="208">
        <v>6.0103</v>
      </c>
      <c r="G3260" s="208">
        <v>8.7416</v>
      </c>
      <c r="H3260" s="208">
        <v>72.566699999999997</v>
      </c>
      <c r="I3260" s="208">
        <v>17.285</v>
      </c>
      <c r="J3260" s="208">
        <v>110.4067</v>
      </c>
      <c r="K3260" s="208">
        <v>15.0213</v>
      </c>
      <c r="L3260" s="208">
        <v>11.1608</v>
      </c>
      <c r="M3260" s="208">
        <v>15.1424</v>
      </c>
    </row>
    <row r="3261" spans="1:13" x14ac:dyDescent="0.25">
      <c r="A3261" s="280">
        <v>45061</v>
      </c>
      <c r="B3261" s="102">
        <v>20</v>
      </c>
      <c r="C3261" s="208">
        <v>296.15260000000001</v>
      </c>
      <c r="D3261" s="208">
        <v>43.6004</v>
      </c>
      <c r="E3261" s="208">
        <v>1.637</v>
      </c>
      <c r="F3261" s="208">
        <v>6.0860000000000003</v>
      </c>
      <c r="G3261" s="208">
        <v>9.4456000000000007</v>
      </c>
      <c r="H3261" s="208">
        <v>69.630700000000004</v>
      </c>
      <c r="I3261" s="208">
        <v>17.4208</v>
      </c>
      <c r="J3261" s="208">
        <v>106.18429999999999</v>
      </c>
      <c r="K3261" s="208">
        <v>16.2941</v>
      </c>
      <c r="L3261" s="208">
        <v>11.2723</v>
      </c>
      <c r="M3261" s="208">
        <v>14.5814</v>
      </c>
    </row>
    <row r="3262" spans="1:13" x14ac:dyDescent="0.25">
      <c r="A3262" s="280">
        <v>45061</v>
      </c>
      <c r="B3262" s="102">
        <v>21</v>
      </c>
      <c r="C3262" s="208">
        <v>291.59879999999998</v>
      </c>
      <c r="D3262" s="208">
        <v>44.059899999999999</v>
      </c>
      <c r="E3262" s="208">
        <v>1.4832000000000001</v>
      </c>
      <c r="F3262" s="208">
        <v>5.7752999999999997</v>
      </c>
      <c r="G3262" s="208">
        <v>9.6938999999999993</v>
      </c>
      <c r="H3262" s="208">
        <v>65.968500000000006</v>
      </c>
      <c r="I3262" s="208">
        <v>18.036899999999999</v>
      </c>
      <c r="J3262" s="208">
        <v>103.8305</v>
      </c>
      <c r="K3262" s="208">
        <v>17.135899999999999</v>
      </c>
      <c r="L3262" s="208">
        <v>11.9815</v>
      </c>
      <c r="M3262" s="208">
        <v>13.6332</v>
      </c>
    </row>
    <row r="3263" spans="1:13" x14ac:dyDescent="0.25">
      <c r="A3263" s="280">
        <v>45061</v>
      </c>
      <c r="B3263" s="102">
        <v>22</v>
      </c>
      <c r="C3263" s="208">
        <v>277.34750000000003</v>
      </c>
      <c r="D3263" s="208">
        <v>42.886499999999998</v>
      </c>
      <c r="E3263" s="208">
        <v>1.3242</v>
      </c>
      <c r="F3263" s="208">
        <v>5.2188999999999997</v>
      </c>
      <c r="G3263" s="208">
        <v>9.1151999999999997</v>
      </c>
      <c r="H3263" s="208">
        <v>60.834400000000002</v>
      </c>
      <c r="I3263" s="208">
        <v>17.074100000000001</v>
      </c>
      <c r="J3263" s="208">
        <v>99.806399999999996</v>
      </c>
      <c r="K3263" s="208">
        <v>16.462499999999999</v>
      </c>
      <c r="L3263" s="208">
        <v>12.149900000000001</v>
      </c>
      <c r="M3263" s="208">
        <v>12.4754</v>
      </c>
    </row>
    <row r="3264" spans="1:13" x14ac:dyDescent="0.25">
      <c r="A3264" s="280">
        <v>45061</v>
      </c>
      <c r="B3264" s="102">
        <v>23</v>
      </c>
      <c r="C3264" s="208">
        <v>252.33680000000001</v>
      </c>
      <c r="D3264" s="208">
        <v>39.247300000000003</v>
      </c>
      <c r="E3264" s="208">
        <v>1.1125</v>
      </c>
      <c r="F3264" s="208">
        <v>4.4147999999999996</v>
      </c>
      <c r="G3264" s="208">
        <v>8.1039999999999992</v>
      </c>
      <c r="H3264" s="208">
        <v>53.193100000000001</v>
      </c>
      <c r="I3264" s="208">
        <v>15.5701</v>
      </c>
      <c r="J3264" s="208">
        <v>92.366900000000001</v>
      </c>
      <c r="K3264" s="208">
        <v>14.928800000000001</v>
      </c>
      <c r="L3264" s="208">
        <v>12.2552</v>
      </c>
      <c r="M3264" s="208">
        <v>11.1441</v>
      </c>
    </row>
    <row r="3265" spans="1:13" x14ac:dyDescent="0.25">
      <c r="A3265" s="280">
        <v>45061</v>
      </c>
      <c r="B3265" s="102">
        <v>24</v>
      </c>
      <c r="C3265" s="208">
        <v>231.7098</v>
      </c>
      <c r="D3265" s="208">
        <v>35.5777</v>
      </c>
      <c r="E3265" s="208">
        <v>0.92810000000000004</v>
      </c>
      <c r="F3265" s="208">
        <v>3.7563</v>
      </c>
      <c r="G3265" s="208">
        <v>7.3712</v>
      </c>
      <c r="H3265" s="208">
        <v>46.920200000000001</v>
      </c>
      <c r="I3265" s="208">
        <v>14.304399999999999</v>
      </c>
      <c r="J3265" s="208">
        <v>86.556799999999996</v>
      </c>
      <c r="K3265" s="208">
        <v>13.961</v>
      </c>
      <c r="L3265" s="208">
        <v>12.5382</v>
      </c>
      <c r="M3265" s="208">
        <v>9.7958999999999996</v>
      </c>
    </row>
    <row r="3266" spans="1:13" x14ac:dyDescent="0.25">
      <c r="A3266" s="280">
        <v>45062</v>
      </c>
      <c r="B3266" s="102">
        <v>1</v>
      </c>
      <c r="C3266" s="208">
        <v>217.209</v>
      </c>
      <c r="D3266" s="208">
        <v>33.0533</v>
      </c>
      <c r="E3266" s="208">
        <v>0.81799999999999995</v>
      </c>
      <c r="F3266" s="208">
        <v>3.2728000000000002</v>
      </c>
      <c r="G3266" s="208">
        <v>6.8167</v>
      </c>
      <c r="H3266" s="208">
        <v>41.8551</v>
      </c>
      <c r="I3266" s="208">
        <v>13.381600000000001</v>
      </c>
      <c r="J3266" s="208">
        <v>83.099299999999999</v>
      </c>
      <c r="K3266" s="208">
        <v>13.2232</v>
      </c>
      <c r="L3266" s="208">
        <v>12.562099999999999</v>
      </c>
      <c r="M3266" s="208">
        <v>9.1268999999999991</v>
      </c>
    </row>
    <row r="3267" spans="1:13" x14ac:dyDescent="0.25">
      <c r="A3267" s="280">
        <v>45062</v>
      </c>
      <c r="B3267" s="102">
        <v>2</v>
      </c>
      <c r="C3267" s="208">
        <v>207.85290000000001</v>
      </c>
      <c r="D3267" s="208">
        <v>31.2623</v>
      </c>
      <c r="E3267" s="208">
        <v>0.75829999999999997</v>
      </c>
      <c r="F3267" s="208">
        <v>2.9577</v>
      </c>
      <c r="G3267" s="208">
        <v>6.4638</v>
      </c>
      <c r="H3267" s="208">
        <v>39.288600000000002</v>
      </c>
      <c r="I3267" s="208">
        <v>12.825699999999999</v>
      </c>
      <c r="J3267" s="208">
        <v>80.557900000000004</v>
      </c>
      <c r="K3267" s="208">
        <v>12.7677</v>
      </c>
      <c r="L3267" s="208">
        <v>12.2806</v>
      </c>
      <c r="M3267" s="208">
        <v>8.6903000000000006</v>
      </c>
    </row>
    <row r="3268" spans="1:13" x14ac:dyDescent="0.25">
      <c r="A3268" s="280">
        <v>45062</v>
      </c>
      <c r="B3268" s="102">
        <v>3</v>
      </c>
      <c r="C3268" s="208">
        <v>201.32929999999999</v>
      </c>
      <c r="D3268" s="208">
        <v>30.238700000000001</v>
      </c>
      <c r="E3268" s="208">
        <v>0.70909999999999995</v>
      </c>
      <c r="F3268" s="208">
        <v>2.7553999999999998</v>
      </c>
      <c r="G3268" s="208">
        <v>6.3644999999999996</v>
      </c>
      <c r="H3268" s="208">
        <v>37.502299999999998</v>
      </c>
      <c r="I3268" s="208">
        <v>12.584300000000001</v>
      </c>
      <c r="J3268" s="208">
        <v>78.847800000000007</v>
      </c>
      <c r="K3268" s="208">
        <v>12.8078</v>
      </c>
      <c r="L3268" s="208">
        <v>11.039</v>
      </c>
      <c r="M3268" s="208">
        <v>8.4803999999999995</v>
      </c>
    </row>
    <row r="3269" spans="1:13" x14ac:dyDescent="0.25">
      <c r="A3269" s="280">
        <v>45062</v>
      </c>
      <c r="B3269" s="102">
        <v>4</v>
      </c>
      <c r="C3269" s="208">
        <v>199.4744</v>
      </c>
      <c r="D3269" s="208">
        <v>29.977699999999999</v>
      </c>
      <c r="E3269" s="208">
        <v>0.68</v>
      </c>
      <c r="F3269" s="208">
        <v>2.6612</v>
      </c>
      <c r="G3269" s="208">
        <v>6.3186</v>
      </c>
      <c r="H3269" s="208">
        <v>37.9178</v>
      </c>
      <c r="I3269" s="208">
        <v>12.471500000000001</v>
      </c>
      <c r="J3269" s="208">
        <v>78.117000000000004</v>
      </c>
      <c r="K3269" s="208">
        <v>12.9421</v>
      </c>
      <c r="L3269" s="208">
        <v>9.9914000000000005</v>
      </c>
      <c r="M3269" s="208">
        <v>8.3971</v>
      </c>
    </row>
    <row r="3270" spans="1:13" x14ac:dyDescent="0.25">
      <c r="A3270" s="280">
        <v>45062</v>
      </c>
      <c r="B3270" s="102">
        <v>5</v>
      </c>
      <c r="C3270" s="208">
        <v>203.75960000000001</v>
      </c>
      <c r="D3270" s="208">
        <v>30.151800000000001</v>
      </c>
      <c r="E3270" s="208">
        <v>0.68100000000000005</v>
      </c>
      <c r="F3270" s="208">
        <v>2.7339000000000002</v>
      </c>
      <c r="G3270" s="208">
        <v>6.3232999999999997</v>
      </c>
      <c r="H3270" s="208">
        <v>39.276499999999999</v>
      </c>
      <c r="I3270" s="208">
        <v>12.605</v>
      </c>
      <c r="J3270" s="208">
        <v>79.125900000000001</v>
      </c>
      <c r="K3270" s="208">
        <v>13.548400000000001</v>
      </c>
      <c r="L3270" s="208">
        <v>10.7744</v>
      </c>
      <c r="M3270" s="208">
        <v>8.5394000000000005</v>
      </c>
    </row>
    <row r="3271" spans="1:13" x14ac:dyDescent="0.25">
      <c r="A3271" s="280">
        <v>45062</v>
      </c>
      <c r="B3271" s="102">
        <v>6</v>
      </c>
      <c r="C3271" s="208">
        <v>214.31870000000001</v>
      </c>
      <c r="D3271" s="208">
        <v>31.733799999999999</v>
      </c>
      <c r="E3271" s="208">
        <v>0.84179999999999999</v>
      </c>
      <c r="F3271" s="208">
        <v>2.9180999999999999</v>
      </c>
      <c r="G3271" s="208">
        <v>6.8353999999999999</v>
      </c>
      <c r="H3271" s="208">
        <v>41.847000000000001</v>
      </c>
      <c r="I3271" s="208">
        <v>13.163</v>
      </c>
      <c r="J3271" s="208">
        <v>82.589100000000002</v>
      </c>
      <c r="K3271" s="208">
        <v>14.451499999999999</v>
      </c>
      <c r="L3271" s="208">
        <v>11.0733</v>
      </c>
      <c r="M3271" s="208">
        <v>8.8657000000000004</v>
      </c>
    </row>
    <row r="3272" spans="1:13" x14ac:dyDescent="0.25">
      <c r="A3272" s="280">
        <v>45062</v>
      </c>
      <c r="B3272" s="102">
        <v>7</v>
      </c>
      <c r="C3272" s="208">
        <v>231.27709999999999</v>
      </c>
      <c r="D3272" s="208">
        <v>35.107199999999999</v>
      </c>
      <c r="E3272" s="208">
        <v>2.4752000000000001</v>
      </c>
      <c r="F3272" s="208">
        <v>3.1193</v>
      </c>
      <c r="G3272" s="208">
        <v>7.4017999999999997</v>
      </c>
      <c r="H3272" s="208">
        <v>45.441200000000002</v>
      </c>
      <c r="I3272" s="208">
        <v>13.946099999999999</v>
      </c>
      <c r="J3272" s="208">
        <v>88.792299999999997</v>
      </c>
      <c r="K3272" s="208">
        <v>15.435600000000001</v>
      </c>
      <c r="L3272" s="208">
        <v>9.9684000000000008</v>
      </c>
      <c r="M3272" s="208">
        <v>9.59</v>
      </c>
    </row>
    <row r="3273" spans="1:13" x14ac:dyDescent="0.25">
      <c r="A3273" s="280">
        <v>45062</v>
      </c>
      <c r="B3273" s="102">
        <v>8</v>
      </c>
      <c r="C3273" s="208">
        <v>247.23990000000001</v>
      </c>
      <c r="D3273" s="208">
        <v>39.177</v>
      </c>
      <c r="E3273" s="208">
        <v>1.7149000000000001</v>
      </c>
      <c r="F3273" s="208">
        <v>3.319</v>
      </c>
      <c r="G3273" s="208">
        <v>8.1579999999999995</v>
      </c>
      <c r="H3273" s="208">
        <v>48.677799999999998</v>
      </c>
      <c r="I3273" s="208">
        <v>14.5961</v>
      </c>
      <c r="J3273" s="208">
        <v>96.738600000000005</v>
      </c>
      <c r="K3273" s="208">
        <v>14.829599999999999</v>
      </c>
      <c r="L3273" s="208">
        <v>9.4788999999999994</v>
      </c>
      <c r="M3273" s="208">
        <v>10.55</v>
      </c>
    </row>
    <row r="3274" spans="1:13" x14ac:dyDescent="0.25">
      <c r="A3274" s="280">
        <v>45062</v>
      </c>
      <c r="B3274" s="102">
        <v>9</v>
      </c>
      <c r="C3274" s="208">
        <v>256.33569999999997</v>
      </c>
      <c r="D3274" s="208">
        <v>40.914700000000003</v>
      </c>
      <c r="E3274" s="208">
        <v>2.7019000000000002</v>
      </c>
      <c r="F3274" s="208">
        <v>3.4622999999999999</v>
      </c>
      <c r="G3274" s="208">
        <v>7.9534000000000002</v>
      </c>
      <c r="H3274" s="208">
        <v>50.835099999999997</v>
      </c>
      <c r="I3274" s="208">
        <v>14.8072</v>
      </c>
      <c r="J3274" s="208">
        <v>101.0549</v>
      </c>
      <c r="K3274" s="208">
        <v>12.931699999999999</v>
      </c>
      <c r="L3274" s="208">
        <v>10.645300000000001</v>
      </c>
      <c r="M3274" s="208">
        <v>11.029199999999999</v>
      </c>
    </row>
    <row r="3275" spans="1:13" x14ac:dyDescent="0.25">
      <c r="A3275" s="280">
        <v>45062</v>
      </c>
      <c r="B3275" s="102">
        <v>10</v>
      </c>
      <c r="C3275" s="208">
        <v>259.66180000000003</v>
      </c>
      <c r="D3275" s="208">
        <v>41.496600000000001</v>
      </c>
      <c r="E3275" s="208">
        <v>2.7473999999999998</v>
      </c>
      <c r="F3275" s="208">
        <v>3.3315999999999999</v>
      </c>
      <c r="G3275" s="208">
        <v>6.3148999999999997</v>
      </c>
      <c r="H3275" s="208">
        <v>52.158200000000001</v>
      </c>
      <c r="I3275" s="208">
        <v>15.351100000000001</v>
      </c>
      <c r="J3275" s="208">
        <v>103.15560000000001</v>
      </c>
      <c r="K3275" s="208">
        <v>12.5959</v>
      </c>
      <c r="L3275" s="208">
        <v>11.033300000000001</v>
      </c>
      <c r="M3275" s="208">
        <v>11.4772</v>
      </c>
    </row>
    <row r="3276" spans="1:13" x14ac:dyDescent="0.25">
      <c r="A3276" s="280">
        <v>45062</v>
      </c>
      <c r="B3276" s="102">
        <v>11</v>
      </c>
      <c r="C3276" s="208">
        <v>265.90120000000002</v>
      </c>
      <c r="D3276" s="208">
        <v>40.380899999999997</v>
      </c>
      <c r="E3276" s="208">
        <v>2.8045</v>
      </c>
      <c r="F3276" s="208">
        <v>3.3645999999999998</v>
      </c>
      <c r="G3276" s="208">
        <v>5.3973000000000004</v>
      </c>
      <c r="H3276" s="208">
        <v>54.396599999999999</v>
      </c>
      <c r="I3276" s="208">
        <v>15.6218</v>
      </c>
      <c r="J3276" s="208">
        <v>107.7274</v>
      </c>
      <c r="K3276" s="208">
        <v>12.4099</v>
      </c>
      <c r="L3276" s="208">
        <v>11.5085</v>
      </c>
      <c r="M3276" s="208">
        <v>12.2897</v>
      </c>
    </row>
    <row r="3277" spans="1:13" x14ac:dyDescent="0.25">
      <c r="A3277" s="280">
        <v>45062</v>
      </c>
      <c r="B3277" s="102">
        <v>12</v>
      </c>
      <c r="C3277" s="208">
        <v>271.87009999999998</v>
      </c>
      <c r="D3277" s="208">
        <v>40.385399999999997</v>
      </c>
      <c r="E3277" s="208">
        <v>2.9384999999999999</v>
      </c>
      <c r="F3277" s="208">
        <v>3.4264000000000001</v>
      </c>
      <c r="G3277" s="208">
        <v>5.3148</v>
      </c>
      <c r="H3277" s="208">
        <v>57.208100000000002</v>
      </c>
      <c r="I3277" s="208">
        <v>15.412000000000001</v>
      </c>
      <c r="J3277" s="208">
        <v>110.0579</v>
      </c>
      <c r="K3277" s="208">
        <v>12.3088</v>
      </c>
      <c r="L3277" s="208">
        <v>11.351699999999999</v>
      </c>
      <c r="M3277" s="208">
        <v>13.4665</v>
      </c>
    </row>
    <row r="3278" spans="1:13" x14ac:dyDescent="0.25">
      <c r="A3278" s="280">
        <v>45062</v>
      </c>
      <c r="B3278" s="102">
        <v>13</v>
      </c>
      <c r="C3278" s="208">
        <v>279.2962</v>
      </c>
      <c r="D3278" s="208">
        <v>40.508899999999997</v>
      </c>
      <c r="E3278" s="208">
        <v>3.0653000000000001</v>
      </c>
      <c r="F3278" s="208">
        <v>3.8252000000000002</v>
      </c>
      <c r="G3278" s="208">
        <v>5.6295999999999999</v>
      </c>
      <c r="H3278" s="208">
        <v>60.642699999999998</v>
      </c>
      <c r="I3278" s="208">
        <v>15.5708</v>
      </c>
      <c r="J3278" s="208">
        <v>112.6682</v>
      </c>
      <c r="K3278" s="208">
        <v>12.1456</v>
      </c>
      <c r="L3278" s="208">
        <v>10.7225</v>
      </c>
      <c r="M3278" s="208">
        <v>14.5174</v>
      </c>
    </row>
    <row r="3279" spans="1:13" x14ac:dyDescent="0.25">
      <c r="A3279" s="280">
        <v>45062</v>
      </c>
      <c r="B3279" s="102">
        <v>14</v>
      </c>
      <c r="C3279" s="208">
        <v>289.10840000000002</v>
      </c>
      <c r="D3279" s="208">
        <v>40.832500000000003</v>
      </c>
      <c r="E3279" s="208">
        <v>3.1417000000000002</v>
      </c>
      <c r="F3279" s="208">
        <v>4.5273000000000003</v>
      </c>
      <c r="G3279" s="208">
        <v>6.3661000000000003</v>
      </c>
      <c r="H3279" s="208">
        <v>65.257400000000004</v>
      </c>
      <c r="I3279" s="208">
        <v>15.8887</v>
      </c>
      <c r="J3279" s="208">
        <v>114.1336</v>
      </c>
      <c r="K3279" s="208">
        <v>12.303599999999999</v>
      </c>
      <c r="L3279" s="208">
        <v>10.766400000000001</v>
      </c>
      <c r="M3279" s="208">
        <v>15.8911</v>
      </c>
    </row>
    <row r="3280" spans="1:13" x14ac:dyDescent="0.25">
      <c r="A3280" s="280">
        <v>45062</v>
      </c>
      <c r="B3280" s="102">
        <v>15</v>
      </c>
      <c r="C3280" s="208">
        <v>300.69</v>
      </c>
      <c r="D3280" s="208">
        <v>41.317</v>
      </c>
      <c r="E3280" s="208">
        <v>2.4051999999999998</v>
      </c>
      <c r="F3280" s="208">
        <v>5.0640999999999998</v>
      </c>
      <c r="G3280" s="208">
        <v>7.2077999999999998</v>
      </c>
      <c r="H3280" s="208">
        <v>70.604200000000006</v>
      </c>
      <c r="I3280" s="208">
        <v>16.087900000000001</v>
      </c>
      <c r="J3280" s="208">
        <v>116.3434</v>
      </c>
      <c r="K3280" s="208">
        <v>13.3864</v>
      </c>
      <c r="L3280" s="208">
        <v>10.950699999999999</v>
      </c>
      <c r="M3280" s="208">
        <v>17.3233</v>
      </c>
    </row>
    <row r="3281" spans="1:13" x14ac:dyDescent="0.25">
      <c r="A3281" s="280">
        <v>45062</v>
      </c>
      <c r="B3281" s="102">
        <v>16</v>
      </c>
      <c r="C3281" s="208">
        <v>312.99250000000001</v>
      </c>
      <c r="D3281" s="208">
        <v>41.865400000000001</v>
      </c>
      <c r="E3281" s="208">
        <v>2.2054</v>
      </c>
      <c r="F3281" s="208">
        <v>5.6599000000000004</v>
      </c>
      <c r="G3281" s="208">
        <v>8.0607000000000006</v>
      </c>
      <c r="H3281" s="208">
        <v>75.874600000000001</v>
      </c>
      <c r="I3281" s="208">
        <v>16.4099</v>
      </c>
      <c r="J3281" s="208">
        <v>119.3515</v>
      </c>
      <c r="K3281" s="208">
        <v>13.352600000000001</v>
      </c>
      <c r="L3281" s="208">
        <v>11.860900000000001</v>
      </c>
      <c r="M3281" s="208">
        <v>18.351600000000001</v>
      </c>
    </row>
    <row r="3282" spans="1:13" x14ac:dyDescent="0.25">
      <c r="A3282" s="280">
        <v>45062</v>
      </c>
      <c r="B3282" s="102">
        <v>17</v>
      </c>
      <c r="C3282" s="208">
        <v>324.62029999999999</v>
      </c>
      <c r="D3282" s="208">
        <v>43.513599999999997</v>
      </c>
      <c r="E3282" s="208">
        <v>1.7964</v>
      </c>
      <c r="F3282" s="208">
        <v>6.1013999999999999</v>
      </c>
      <c r="G3282" s="208">
        <v>9.2278000000000002</v>
      </c>
      <c r="H3282" s="208">
        <v>79.942999999999998</v>
      </c>
      <c r="I3282" s="208">
        <v>16.8355</v>
      </c>
      <c r="J3282" s="208">
        <v>122.47669999999999</v>
      </c>
      <c r="K3282" s="208">
        <v>14.001799999999999</v>
      </c>
      <c r="L3282" s="208">
        <v>11.717599999999999</v>
      </c>
      <c r="M3282" s="208">
        <v>19.006499999999999</v>
      </c>
    </row>
    <row r="3283" spans="1:13" x14ac:dyDescent="0.25">
      <c r="A3283" s="280">
        <v>45062</v>
      </c>
      <c r="B3283" s="102">
        <v>18</v>
      </c>
      <c r="C3283" s="208">
        <v>329.0838</v>
      </c>
      <c r="D3283" s="208">
        <v>44.206899999999997</v>
      </c>
      <c r="E3283" s="208">
        <v>1.8077000000000001</v>
      </c>
      <c r="F3283" s="208">
        <v>6.3224999999999998</v>
      </c>
      <c r="G3283" s="208">
        <v>10.199199999999999</v>
      </c>
      <c r="H3283" s="208">
        <v>83.009100000000004</v>
      </c>
      <c r="I3283" s="208">
        <v>17.2789</v>
      </c>
      <c r="J3283" s="208">
        <v>122.0697</v>
      </c>
      <c r="K3283" s="208">
        <v>14.130699999999999</v>
      </c>
      <c r="L3283" s="208">
        <v>11.2582</v>
      </c>
      <c r="M3283" s="208">
        <v>18.800899999999999</v>
      </c>
    </row>
    <row r="3284" spans="1:13" x14ac:dyDescent="0.25">
      <c r="A3284" s="280">
        <v>45062</v>
      </c>
      <c r="B3284" s="102">
        <v>19</v>
      </c>
      <c r="C3284" s="208">
        <v>327.98649999999998</v>
      </c>
      <c r="D3284" s="208">
        <v>44.23</v>
      </c>
      <c r="E3284" s="208">
        <v>1.8272999999999999</v>
      </c>
      <c r="F3284" s="208">
        <v>6.6142000000000003</v>
      </c>
      <c r="G3284" s="208">
        <v>10.8649</v>
      </c>
      <c r="H3284" s="208">
        <v>83.256600000000006</v>
      </c>
      <c r="I3284" s="208">
        <v>17.208400000000001</v>
      </c>
      <c r="J3284" s="208">
        <v>118.26090000000001</v>
      </c>
      <c r="K3284" s="208">
        <v>15.244899999999999</v>
      </c>
      <c r="L3284" s="208">
        <v>12.5426</v>
      </c>
      <c r="M3284" s="208">
        <v>17.936699999999998</v>
      </c>
    </row>
    <row r="3285" spans="1:13" x14ac:dyDescent="0.25">
      <c r="A3285" s="280">
        <v>45062</v>
      </c>
      <c r="B3285" s="102">
        <v>20</v>
      </c>
      <c r="C3285" s="208">
        <v>317.27390000000003</v>
      </c>
      <c r="D3285" s="208">
        <v>44.104900000000001</v>
      </c>
      <c r="E3285" s="208">
        <v>1.7091000000000001</v>
      </c>
      <c r="F3285" s="208">
        <v>6.6353</v>
      </c>
      <c r="G3285" s="208">
        <v>10.773199999999999</v>
      </c>
      <c r="H3285" s="208">
        <v>78.660300000000007</v>
      </c>
      <c r="I3285" s="208">
        <v>17.153500000000001</v>
      </c>
      <c r="J3285" s="208">
        <v>111.5265</v>
      </c>
      <c r="K3285" s="208">
        <v>16.789400000000001</v>
      </c>
      <c r="L3285" s="208">
        <v>13.196199999999999</v>
      </c>
      <c r="M3285" s="208">
        <v>16.7255</v>
      </c>
    </row>
    <row r="3286" spans="1:13" x14ac:dyDescent="0.25">
      <c r="A3286" s="280">
        <v>45062</v>
      </c>
      <c r="B3286" s="102">
        <v>21</v>
      </c>
      <c r="C3286" s="208">
        <v>307.40629999999999</v>
      </c>
      <c r="D3286" s="208">
        <v>44.482799999999997</v>
      </c>
      <c r="E3286" s="208">
        <v>1.5427999999999999</v>
      </c>
      <c r="F3286" s="208">
        <v>6.2148000000000003</v>
      </c>
      <c r="G3286" s="208">
        <v>10.326599999999999</v>
      </c>
      <c r="H3286" s="208">
        <v>73.512299999999996</v>
      </c>
      <c r="I3286" s="208">
        <v>17.859100000000002</v>
      </c>
      <c r="J3286" s="208">
        <v>106.96899999999999</v>
      </c>
      <c r="K3286" s="208">
        <v>17.566400000000002</v>
      </c>
      <c r="L3286" s="208">
        <v>13.766400000000001</v>
      </c>
      <c r="M3286" s="208">
        <v>15.1661</v>
      </c>
    </row>
    <row r="3287" spans="1:13" x14ac:dyDescent="0.25">
      <c r="A3287" s="280">
        <v>45062</v>
      </c>
      <c r="B3287" s="102">
        <v>22</v>
      </c>
      <c r="C3287" s="208">
        <v>289.38209999999998</v>
      </c>
      <c r="D3287" s="208">
        <v>43.175899999999999</v>
      </c>
      <c r="E3287" s="208">
        <v>1.3627</v>
      </c>
      <c r="F3287" s="208">
        <v>5.5068999999999999</v>
      </c>
      <c r="G3287" s="208">
        <v>9.5953999999999997</v>
      </c>
      <c r="H3287" s="208">
        <v>66.7624</v>
      </c>
      <c r="I3287" s="208">
        <v>17.016400000000001</v>
      </c>
      <c r="J3287" s="208">
        <v>101.70399999999999</v>
      </c>
      <c r="K3287" s="208">
        <v>16.629000000000001</v>
      </c>
      <c r="L3287" s="208">
        <v>14.0692</v>
      </c>
      <c r="M3287" s="208">
        <v>13.5602</v>
      </c>
    </row>
    <row r="3288" spans="1:13" x14ac:dyDescent="0.25">
      <c r="A3288" s="280">
        <v>45062</v>
      </c>
      <c r="B3288" s="102">
        <v>23</v>
      </c>
      <c r="C3288" s="208">
        <v>261.52120000000002</v>
      </c>
      <c r="D3288" s="208">
        <v>38.881599999999999</v>
      </c>
      <c r="E3288" s="208">
        <v>1.1916</v>
      </c>
      <c r="F3288" s="208">
        <v>4.7156000000000002</v>
      </c>
      <c r="G3288" s="208">
        <v>8.4962</v>
      </c>
      <c r="H3288" s="208">
        <v>57.300899999999999</v>
      </c>
      <c r="I3288" s="208">
        <v>15.4291</v>
      </c>
      <c r="J3288" s="208">
        <v>94.5578</v>
      </c>
      <c r="K3288" s="208">
        <v>15.0084</v>
      </c>
      <c r="L3288" s="208">
        <v>14.132099999999999</v>
      </c>
      <c r="M3288" s="208">
        <v>11.8079</v>
      </c>
    </row>
    <row r="3289" spans="1:13" x14ac:dyDescent="0.25">
      <c r="A3289" s="280">
        <v>45062</v>
      </c>
      <c r="B3289" s="102">
        <v>24</v>
      </c>
      <c r="C3289" s="208">
        <v>240.09819999999999</v>
      </c>
      <c r="D3289" s="208">
        <v>35.851900000000001</v>
      </c>
      <c r="E3289" s="208">
        <v>0.97489999999999999</v>
      </c>
      <c r="F3289" s="208">
        <v>3.9209000000000001</v>
      </c>
      <c r="G3289" s="208">
        <v>7.6993</v>
      </c>
      <c r="H3289" s="208">
        <v>49.7971</v>
      </c>
      <c r="I3289" s="208">
        <v>14.0608</v>
      </c>
      <c r="J3289" s="208">
        <v>89.356499999999997</v>
      </c>
      <c r="K3289" s="208">
        <v>13.949299999999999</v>
      </c>
      <c r="L3289" s="208">
        <v>14.2309</v>
      </c>
      <c r="M3289" s="208">
        <v>10.256600000000001</v>
      </c>
    </row>
    <row r="3290" spans="1:13" x14ac:dyDescent="0.25">
      <c r="A3290" s="280">
        <v>45063</v>
      </c>
      <c r="B3290" s="102">
        <v>1</v>
      </c>
      <c r="C3290" s="208">
        <v>224.02780000000001</v>
      </c>
      <c r="D3290" s="208">
        <v>33.026899999999998</v>
      </c>
      <c r="E3290" s="208">
        <v>0.86260000000000003</v>
      </c>
      <c r="F3290" s="208">
        <v>3.4319999999999999</v>
      </c>
      <c r="G3290" s="208">
        <v>7.2196999999999996</v>
      </c>
      <c r="H3290" s="208">
        <v>44.3431</v>
      </c>
      <c r="I3290" s="208">
        <v>13.132400000000001</v>
      </c>
      <c r="J3290" s="208">
        <v>85.150099999999995</v>
      </c>
      <c r="K3290" s="208">
        <v>13.305</v>
      </c>
      <c r="L3290" s="208">
        <v>14.2004</v>
      </c>
      <c r="M3290" s="208">
        <v>9.3556000000000008</v>
      </c>
    </row>
    <row r="3291" spans="1:13" x14ac:dyDescent="0.25">
      <c r="A3291" s="280">
        <v>45063</v>
      </c>
      <c r="B3291" s="102">
        <v>2</v>
      </c>
      <c r="C3291" s="208">
        <v>212.7004</v>
      </c>
      <c r="D3291" s="208">
        <v>31.205100000000002</v>
      </c>
      <c r="E3291" s="208">
        <v>0.77969999999999995</v>
      </c>
      <c r="F3291" s="208">
        <v>3.0712999999999999</v>
      </c>
      <c r="G3291" s="208">
        <v>6.8484999999999996</v>
      </c>
      <c r="H3291" s="208">
        <v>41.058199999999999</v>
      </c>
      <c r="I3291" s="208">
        <v>12.584</v>
      </c>
      <c r="J3291" s="208">
        <v>81.756699999999995</v>
      </c>
      <c r="K3291" s="208">
        <v>12.8666</v>
      </c>
      <c r="L3291" s="208">
        <v>13.664300000000001</v>
      </c>
      <c r="M3291" s="208">
        <v>8.8659999999999997</v>
      </c>
    </row>
    <row r="3292" spans="1:13" x14ac:dyDescent="0.25">
      <c r="A3292" s="280">
        <v>45063</v>
      </c>
      <c r="B3292" s="102">
        <v>3</v>
      </c>
      <c r="C3292" s="208">
        <v>205.4504</v>
      </c>
      <c r="D3292" s="208">
        <v>30.1966</v>
      </c>
      <c r="E3292" s="208">
        <v>0.73009999999999997</v>
      </c>
      <c r="F3292" s="208">
        <v>2.8460000000000001</v>
      </c>
      <c r="G3292" s="208">
        <v>6.5608000000000004</v>
      </c>
      <c r="H3292" s="208">
        <v>39.262500000000003</v>
      </c>
      <c r="I3292" s="208">
        <v>12.3233</v>
      </c>
      <c r="J3292" s="208">
        <v>79.240099999999998</v>
      </c>
      <c r="K3292" s="208">
        <v>12.803100000000001</v>
      </c>
      <c r="L3292" s="208">
        <v>12.841200000000001</v>
      </c>
      <c r="M3292" s="208">
        <v>8.6466999999999992</v>
      </c>
    </row>
    <row r="3293" spans="1:13" x14ac:dyDescent="0.25">
      <c r="A3293" s="280">
        <v>45063</v>
      </c>
      <c r="B3293" s="102">
        <v>4</v>
      </c>
      <c r="C3293" s="208">
        <v>203.3135</v>
      </c>
      <c r="D3293" s="208">
        <v>29.715699999999998</v>
      </c>
      <c r="E3293" s="208">
        <v>0.70620000000000005</v>
      </c>
      <c r="F3293" s="208">
        <v>2.73</v>
      </c>
      <c r="G3293" s="208">
        <v>6.4085000000000001</v>
      </c>
      <c r="H3293" s="208">
        <v>39.2712</v>
      </c>
      <c r="I3293" s="208">
        <v>12.2385</v>
      </c>
      <c r="J3293" s="208">
        <v>78.686099999999996</v>
      </c>
      <c r="K3293" s="208">
        <v>12.604799999999999</v>
      </c>
      <c r="L3293" s="208">
        <v>12.449299999999999</v>
      </c>
      <c r="M3293" s="208">
        <v>8.5031999999999996</v>
      </c>
    </row>
    <row r="3294" spans="1:13" x14ac:dyDescent="0.25">
      <c r="A3294" s="280">
        <v>45063</v>
      </c>
      <c r="B3294" s="102">
        <v>5</v>
      </c>
      <c r="C3294" s="208">
        <v>207.42910000000001</v>
      </c>
      <c r="D3294" s="208">
        <v>30.151599999999998</v>
      </c>
      <c r="E3294" s="208">
        <v>0.7046</v>
      </c>
      <c r="F3294" s="208">
        <v>2.7656999999999998</v>
      </c>
      <c r="G3294" s="208">
        <v>6.4789000000000003</v>
      </c>
      <c r="H3294" s="208">
        <v>40.667200000000001</v>
      </c>
      <c r="I3294" s="208">
        <v>12.5739</v>
      </c>
      <c r="J3294" s="208">
        <v>80.051100000000005</v>
      </c>
      <c r="K3294" s="208">
        <v>13.0738</v>
      </c>
      <c r="L3294" s="208">
        <v>12.3148</v>
      </c>
      <c r="M3294" s="208">
        <v>8.6475000000000009</v>
      </c>
    </row>
    <row r="3295" spans="1:13" x14ac:dyDescent="0.25">
      <c r="A3295" s="280">
        <v>45063</v>
      </c>
      <c r="B3295" s="102">
        <v>6</v>
      </c>
      <c r="C3295" s="208">
        <v>218.50989999999999</v>
      </c>
      <c r="D3295" s="208">
        <v>31.769200000000001</v>
      </c>
      <c r="E3295" s="208">
        <v>0.75129999999999997</v>
      </c>
      <c r="F3295" s="208">
        <v>2.9843000000000002</v>
      </c>
      <c r="G3295" s="208">
        <v>6.9775</v>
      </c>
      <c r="H3295" s="208">
        <v>43.4773</v>
      </c>
      <c r="I3295" s="208">
        <v>13.256399999999999</v>
      </c>
      <c r="J3295" s="208">
        <v>83.605199999999996</v>
      </c>
      <c r="K3295" s="208">
        <v>14.298</v>
      </c>
      <c r="L3295" s="208">
        <v>12.320600000000001</v>
      </c>
      <c r="M3295" s="208">
        <v>9.0701000000000001</v>
      </c>
    </row>
    <row r="3296" spans="1:13" x14ac:dyDescent="0.25">
      <c r="A3296" s="280">
        <v>45063</v>
      </c>
      <c r="B3296" s="102">
        <v>7</v>
      </c>
      <c r="C3296" s="208">
        <v>233.13759999999999</v>
      </c>
      <c r="D3296" s="208">
        <v>34.985599999999998</v>
      </c>
      <c r="E3296" s="208">
        <v>0.95599999999999996</v>
      </c>
      <c r="F3296" s="208">
        <v>3.1231</v>
      </c>
      <c r="G3296" s="208">
        <v>7.5568</v>
      </c>
      <c r="H3296" s="208">
        <v>46.611600000000003</v>
      </c>
      <c r="I3296" s="208">
        <v>14.0474</v>
      </c>
      <c r="J3296" s="208">
        <v>89.703800000000001</v>
      </c>
      <c r="K3296" s="208">
        <v>15.367900000000001</v>
      </c>
      <c r="L3296" s="208">
        <v>11.1035</v>
      </c>
      <c r="M3296" s="208">
        <v>9.6819000000000006</v>
      </c>
    </row>
    <row r="3297" spans="1:13" x14ac:dyDescent="0.25">
      <c r="A3297" s="280">
        <v>45063</v>
      </c>
      <c r="B3297" s="102">
        <v>8</v>
      </c>
      <c r="C3297" s="208">
        <v>250.5393</v>
      </c>
      <c r="D3297" s="208">
        <v>39.063800000000001</v>
      </c>
      <c r="E3297" s="208">
        <v>1.0345</v>
      </c>
      <c r="F3297" s="208">
        <v>3.3527</v>
      </c>
      <c r="G3297" s="208">
        <v>8.2073</v>
      </c>
      <c r="H3297" s="208">
        <v>50.2121</v>
      </c>
      <c r="I3297" s="208">
        <v>14.6945</v>
      </c>
      <c r="J3297" s="208">
        <v>97.483400000000003</v>
      </c>
      <c r="K3297" s="208">
        <v>15.046200000000001</v>
      </c>
      <c r="L3297" s="208">
        <v>10.8225</v>
      </c>
      <c r="M3297" s="208">
        <v>10.622299999999999</v>
      </c>
    </row>
    <row r="3298" spans="1:13" x14ac:dyDescent="0.25">
      <c r="A3298" s="280">
        <v>45063</v>
      </c>
      <c r="B3298" s="102">
        <v>9</v>
      </c>
      <c r="C3298" s="208">
        <v>262.08479999999997</v>
      </c>
      <c r="D3298" s="208">
        <v>41.240299999999998</v>
      </c>
      <c r="E3298" s="208">
        <v>1.0619000000000001</v>
      </c>
      <c r="F3298" s="208">
        <v>3.4971000000000001</v>
      </c>
      <c r="G3298" s="208">
        <v>8.6644000000000005</v>
      </c>
      <c r="H3298" s="208">
        <v>52.9285</v>
      </c>
      <c r="I3298" s="208">
        <v>15.1976</v>
      </c>
      <c r="J3298" s="208">
        <v>101.5549</v>
      </c>
      <c r="K3298" s="208">
        <v>15.051600000000001</v>
      </c>
      <c r="L3298" s="208">
        <v>11.7639</v>
      </c>
      <c r="M3298" s="208">
        <v>11.124599999999999</v>
      </c>
    </row>
    <row r="3299" spans="1:13" x14ac:dyDescent="0.25">
      <c r="A3299" s="280">
        <v>45063</v>
      </c>
      <c r="B3299" s="102">
        <v>10</v>
      </c>
      <c r="C3299" s="208">
        <v>266.97559999999999</v>
      </c>
      <c r="D3299" s="208">
        <v>42.377899999999997</v>
      </c>
      <c r="E3299" s="208">
        <v>1.1157999999999999</v>
      </c>
      <c r="F3299" s="208">
        <v>3.4491999999999998</v>
      </c>
      <c r="G3299" s="208">
        <v>7.82</v>
      </c>
      <c r="H3299" s="208">
        <v>54.652500000000003</v>
      </c>
      <c r="I3299" s="208">
        <v>15.736700000000001</v>
      </c>
      <c r="J3299" s="208">
        <v>103.1279</v>
      </c>
      <c r="K3299" s="208">
        <v>14.7446</v>
      </c>
      <c r="L3299" s="208">
        <v>12.09</v>
      </c>
      <c r="M3299" s="208">
        <v>11.861000000000001</v>
      </c>
    </row>
    <row r="3300" spans="1:13" x14ac:dyDescent="0.25">
      <c r="A3300" s="280">
        <v>45063</v>
      </c>
      <c r="B3300" s="102">
        <v>11</v>
      </c>
      <c r="C3300" s="208">
        <v>269.75209999999998</v>
      </c>
      <c r="D3300" s="208">
        <v>41.243000000000002</v>
      </c>
      <c r="E3300" s="208">
        <v>1.1718999999999999</v>
      </c>
      <c r="F3300" s="208">
        <v>3.504</v>
      </c>
      <c r="G3300" s="208">
        <v>5.6501999999999999</v>
      </c>
      <c r="H3300" s="208">
        <v>57.610199999999999</v>
      </c>
      <c r="I3300" s="208">
        <v>15.5726</v>
      </c>
      <c r="J3300" s="208">
        <v>105.69029999999999</v>
      </c>
      <c r="K3300" s="208">
        <v>14.5528</v>
      </c>
      <c r="L3300" s="208">
        <v>11.997999999999999</v>
      </c>
      <c r="M3300" s="208">
        <v>12.7591</v>
      </c>
    </row>
    <row r="3301" spans="1:13" x14ac:dyDescent="0.25">
      <c r="A3301" s="280">
        <v>45063</v>
      </c>
      <c r="B3301" s="102">
        <v>12</v>
      </c>
      <c r="C3301" s="208">
        <v>273.61079999999998</v>
      </c>
      <c r="D3301" s="208">
        <v>39.795299999999997</v>
      </c>
      <c r="E3301" s="208">
        <v>1.2826</v>
      </c>
      <c r="F3301" s="208">
        <v>3.6246999999999998</v>
      </c>
      <c r="G3301" s="208">
        <v>5.0179</v>
      </c>
      <c r="H3301" s="208">
        <v>60.617800000000003</v>
      </c>
      <c r="I3301" s="208">
        <v>15.409800000000001</v>
      </c>
      <c r="J3301" s="208">
        <v>107.8439</v>
      </c>
      <c r="K3301" s="208">
        <v>14.295400000000001</v>
      </c>
      <c r="L3301" s="208">
        <v>11.7112</v>
      </c>
      <c r="M3301" s="208">
        <v>14.0122</v>
      </c>
    </row>
    <row r="3302" spans="1:13" x14ac:dyDescent="0.25">
      <c r="A3302" s="280">
        <v>45063</v>
      </c>
      <c r="B3302" s="102">
        <v>13</v>
      </c>
      <c r="C3302" s="208">
        <v>279.26979999999998</v>
      </c>
      <c r="D3302" s="208">
        <v>39.780999999999999</v>
      </c>
      <c r="E3302" s="208">
        <v>1.4340999999999999</v>
      </c>
      <c r="F3302" s="208">
        <v>4.0437000000000003</v>
      </c>
      <c r="G3302" s="208">
        <v>5.2394999999999996</v>
      </c>
      <c r="H3302" s="208">
        <v>64.124799999999993</v>
      </c>
      <c r="I3302" s="208">
        <v>15.4649</v>
      </c>
      <c r="J3302" s="208">
        <v>108.8841</v>
      </c>
      <c r="K3302" s="208">
        <v>14.3009</v>
      </c>
      <c r="L3302" s="208">
        <v>10.8538</v>
      </c>
      <c r="M3302" s="208">
        <v>15.143000000000001</v>
      </c>
    </row>
    <row r="3303" spans="1:13" x14ac:dyDescent="0.25">
      <c r="A3303" s="280">
        <v>45063</v>
      </c>
      <c r="B3303" s="102">
        <v>14</v>
      </c>
      <c r="C3303" s="208">
        <v>288.85059999999999</v>
      </c>
      <c r="D3303" s="208">
        <v>39.556800000000003</v>
      </c>
      <c r="E3303" s="208">
        <v>1.5795999999999999</v>
      </c>
      <c r="F3303" s="208">
        <v>4.6668000000000003</v>
      </c>
      <c r="G3303" s="208">
        <v>5.5816999999999997</v>
      </c>
      <c r="H3303" s="208">
        <v>69.298599999999993</v>
      </c>
      <c r="I3303" s="208">
        <v>15.7265</v>
      </c>
      <c r="J3303" s="208">
        <v>109.7522</v>
      </c>
      <c r="K3303" s="208">
        <v>14.5519</v>
      </c>
      <c r="L3303" s="208">
        <v>11.318899999999999</v>
      </c>
      <c r="M3303" s="208">
        <v>16.817599999999999</v>
      </c>
    </row>
    <row r="3304" spans="1:13" x14ac:dyDescent="0.25">
      <c r="A3304" s="280">
        <v>45063</v>
      </c>
      <c r="B3304" s="102">
        <v>15</v>
      </c>
      <c r="C3304" s="208">
        <v>299.32170000000002</v>
      </c>
      <c r="D3304" s="208">
        <v>39.364699999999999</v>
      </c>
      <c r="E3304" s="208">
        <v>1.7793000000000001</v>
      </c>
      <c r="F3304" s="208">
        <v>5.2774000000000001</v>
      </c>
      <c r="G3304" s="208">
        <v>6.0250000000000004</v>
      </c>
      <c r="H3304" s="208">
        <v>75.491799999999998</v>
      </c>
      <c r="I3304" s="208">
        <v>15.9373</v>
      </c>
      <c r="J3304" s="208">
        <v>111.55800000000001</v>
      </c>
      <c r="K3304" s="208">
        <v>14.6366</v>
      </c>
      <c r="L3304" s="208">
        <v>10.900600000000001</v>
      </c>
      <c r="M3304" s="208">
        <v>18.350999999999999</v>
      </c>
    </row>
    <row r="3305" spans="1:13" x14ac:dyDescent="0.25">
      <c r="A3305" s="280">
        <v>45063</v>
      </c>
      <c r="B3305" s="102">
        <v>16</v>
      </c>
      <c r="C3305" s="208">
        <v>306.59199999999998</v>
      </c>
      <c r="D3305" s="208">
        <v>39.037300000000002</v>
      </c>
      <c r="E3305" s="208">
        <v>1.9234</v>
      </c>
      <c r="F3305" s="208">
        <v>5.9154</v>
      </c>
      <c r="G3305" s="208">
        <v>6.9151999999999996</v>
      </c>
      <c r="H3305" s="208">
        <v>80.781899999999993</v>
      </c>
      <c r="I3305" s="208">
        <v>16.4069</v>
      </c>
      <c r="J3305" s="208">
        <v>111.9756</v>
      </c>
      <c r="K3305" s="208">
        <v>14.499700000000001</v>
      </c>
      <c r="L3305" s="208">
        <v>10.201700000000001</v>
      </c>
      <c r="M3305" s="208">
        <v>18.934899999999999</v>
      </c>
    </row>
    <row r="3306" spans="1:13" x14ac:dyDescent="0.25">
      <c r="A3306" s="280">
        <v>45063</v>
      </c>
      <c r="B3306" s="102">
        <v>17</v>
      </c>
      <c r="C3306" s="208">
        <v>314.59890000000001</v>
      </c>
      <c r="D3306" s="208">
        <v>39.914299999999997</v>
      </c>
      <c r="E3306" s="208">
        <v>1.8597999999999999</v>
      </c>
      <c r="F3306" s="208">
        <v>6.4207000000000001</v>
      </c>
      <c r="G3306" s="208">
        <v>7.6605999999999996</v>
      </c>
      <c r="H3306" s="208">
        <v>83.603200000000001</v>
      </c>
      <c r="I3306" s="208">
        <v>16.683199999999999</v>
      </c>
      <c r="J3306" s="208">
        <v>114.07</v>
      </c>
      <c r="K3306" s="208">
        <v>14.949400000000001</v>
      </c>
      <c r="L3306" s="208">
        <v>10.2425</v>
      </c>
      <c r="M3306" s="208">
        <v>19.1952</v>
      </c>
    </row>
    <row r="3307" spans="1:13" x14ac:dyDescent="0.25">
      <c r="A3307" s="280">
        <v>45063</v>
      </c>
      <c r="B3307" s="102">
        <v>18</v>
      </c>
      <c r="C3307" s="208">
        <v>318.57979999999998</v>
      </c>
      <c r="D3307" s="208">
        <v>41.4724</v>
      </c>
      <c r="E3307" s="208">
        <v>1.8677999999999999</v>
      </c>
      <c r="F3307" s="208">
        <v>6.7648999999999999</v>
      </c>
      <c r="G3307" s="208">
        <v>8.4136000000000006</v>
      </c>
      <c r="H3307" s="208">
        <v>85.802800000000005</v>
      </c>
      <c r="I3307" s="208">
        <v>17.028700000000001</v>
      </c>
      <c r="J3307" s="208">
        <v>113.086</v>
      </c>
      <c r="K3307" s="208">
        <v>15.1755</v>
      </c>
      <c r="L3307" s="208">
        <v>10.317600000000001</v>
      </c>
      <c r="M3307" s="208">
        <v>18.650500000000001</v>
      </c>
    </row>
    <row r="3308" spans="1:13" x14ac:dyDescent="0.25">
      <c r="A3308" s="280">
        <v>45063</v>
      </c>
      <c r="B3308" s="102">
        <v>19</v>
      </c>
      <c r="C3308" s="208">
        <v>317.69940000000003</v>
      </c>
      <c r="D3308" s="208">
        <v>42.448799999999999</v>
      </c>
      <c r="E3308" s="208">
        <v>1.9044000000000001</v>
      </c>
      <c r="F3308" s="208">
        <v>7.0568999999999997</v>
      </c>
      <c r="G3308" s="208">
        <v>9.1217000000000006</v>
      </c>
      <c r="H3308" s="208">
        <v>84.3673</v>
      </c>
      <c r="I3308" s="208">
        <v>17.462</v>
      </c>
      <c r="J3308" s="208">
        <v>109.70740000000001</v>
      </c>
      <c r="K3308" s="208">
        <v>15.982900000000001</v>
      </c>
      <c r="L3308" s="208">
        <v>12.085100000000001</v>
      </c>
      <c r="M3308" s="208">
        <v>17.562899999999999</v>
      </c>
    </row>
    <row r="3309" spans="1:13" x14ac:dyDescent="0.25">
      <c r="A3309" s="280">
        <v>45063</v>
      </c>
      <c r="B3309" s="102">
        <v>20</v>
      </c>
      <c r="C3309" s="208">
        <v>308.1472</v>
      </c>
      <c r="D3309" s="208">
        <v>42.493699999999997</v>
      </c>
      <c r="E3309" s="208">
        <v>1.7793000000000001</v>
      </c>
      <c r="F3309" s="208">
        <v>7.0533000000000001</v>
      </c>
      <c r="G3309" s="208">
        <v>9.4296000000000006</v>
      </c>
      <c r="H3309" s="208">
        <v>77.788600000000002</v>
      </c>
      <c r="I3309" s="208">
        <v>17.768899999999999</v>
      </c>
      <c r="J3309" s="208">
        <v>104.87269999999999</v>
      </c>
      <c r="K3309" s="208">
        <v>17.525500000000001</v>
      </c>
      <c r="L3309" s="208">
        <v>13.498900000000001</v>
      </c>
      <c r="M3309" s="208">
        <v>15.9367</v>
      </c>
    </row>
    <row r="3310" spans="1:13" x14ac:dyDescent="0.25">
      <c r="A3310" s="280">
        <v>45063</v>
      </c>
      <c r="B3310" s="102">
        <v>21</v>
      </c>
      <c r="C3310" s="208">
        <v>300.95370000000003</v>
      </c>
      <c r="D3310" s="208">
        <v>43.595500000000001</v>
      </c>
      <c r="E3310" s="208">
        <v>1.6361000000000001</v>
      </c>
      <c r="F3310" s="208">
        <v>6.5753000000000004</v>
      </c>
      <c r="G3310" s="208">
        <v>9.5632999999999999</v>
      </c>
      <c r="H3310" s="208">
        <v>71.130899999999997</v>
      </c>
      <c r="I3310" s="208">
        <v>18.340399999999999</v>
      </c>
      <c r="J3310" s="208">
        <v>102.5497</v>
      </c>
      <c r="K3310" s="208">
        <v>18.2088</v>
      </c>
      <c r="L3310" s="208">
        <v>14.822699999999999</v>
      </c>
      <c r="M3310" s="208">
        <v>14.531000000000001</v>
      </c>
    </row>
    <row r="3311" spans="1:13" x14ac:dyDescent="0.25">
      <c r="A3311" s="280">
        <v>45063</v>
      </c>
      <c r="B3311" s="102">
        <v>22</v>
      </c>
      <c r="C3311" s="208">
        <v>285.09660000000002</v>
      </c>
      <c r="D3311" s="208">
        <v>43.155900000000003</v>
      </c>
      <c r="E3311" s="208">
        <v>1.5037</v>
      </c>
      <c r="F3311" s="208">
        <v>5.9016999999999999</v>
      </c>
      <c r="G3311" s="208">
        <v>9.1477000000000004</v>
      </c>
      <c r="H3311" s="208">
        <v>64.275300000000001</v>
      </c>
      <c r="I3311" s="208">
        <v>17.203299999999999</v>
      </c>
      <c r="J3311" s="208">
        <v>98.521600000000007</v>
      </c>
      <c r="K3311" s="208">
        <v>17.026499999999999</v>
      </c>
      <c r="L3311" s="208">
        <v>15.438599999999999</v>
      </c>
      <c r="M3311" s="208">
        <v>12.9223</v>
      </c>
    </row>
    <row r="3312" spans="1:13" x14ac:dyDescent="0.25">
      <c r="A3312" s="280">
        <v>45063</v>
      </c>
      <c r="B3312" s="102">
        <v>23</v>
      </c>
      <c r="C3312" s="208">
        <v>260.1284</v>
      </c>
      <c r="D3312" s="208">
        <v>40.098700000000001</v>
      </c>
      <c r="E3312" s="208">
        <v>1.2732000000000001</v>
      </c>
      <c r="F3312" s="208">
        <v>5.0354000000000001</v>
      </c>
      <c r="G3312" s="208">
        <v>8.2087000000000003</v>
      </c>
      <c r="H3312" s="208">
        <v>55.665999999999997</v>
      </c>
      <c r="I3312" s="208">
        <v>15.523400000000001</v>
      </c>
      <c r="J3312" s="208">
        <v>92.161600000000007</v>
      </c>
      <c r="K3312" s="208">
        <v>15.6195</v>
      </c>
      <c r="L3312" s="208">
        <v>15.3247</v>
      </c>
      <c r="M3312" s="208">
        <v>11.2172</v>
      </c>
    </row>
    <row r="3313" spans="1:13" x14ac:dyDescent="0.25">
      <c r="A3313" s="280">
        <v>45063</v>
      </c>
      <c r="B3313" s="102">
        <v>24</v>
      </c>
      <c r="C3313" s="208">
        <v>236.86869999999999</v>
      </c>
      <c r="D3313" s="208">
        <v>36.037599999999998</v>
      </c>
      <c r="E3313" s="208">
        <v>1.0663</v>
      </c>
      <c r="F3313" s="208">
        <v>4.2168000000000001</v>
      </c>
      <c r="G3313" s="208">
        <v>7.4778000000000002</v>
      </c>
      <c r="H3313" s="208">
        <v>47.833599999999997</v>
      </c>
      <c r="I3313" s="208">
        <v>14.2155</v>
      </c>
      <c r="J3313" s="208">
        <v>86.361900000000006</v>
      </c>
      <c r="K3313" s="208">
        <v>14.530099999999999</v>
      </c>
      <c r="L3313" s="208">
        <v>15.2544</v>
      </c>
      <c r="M3313" s="208">
        <v>9.8747000000000007</v>
      </c>
    </row>
    <row r="3314" spans="1:13" x14ac:dyDescent="0.25">
      <c r="A3314" s="280">
        <v>45064</v>
      </c>
      <c r="B3314" s="102">
        <v>1</v>
      </c>
      <c r="C3314" s="208">
        <v>222.1902</v>
      </c>
      <c r="D3314" s="208">
        <v>33.470500000000001</v>
      </c>
      <c r="E3314" s="208">
        <v>0.92290000000000005</v>
      </c>
      <c r="F3314" s="208">
        <v>3.6551999999999998</v>
      </c>
      <c r="G3314" s="208">
        <v>6.9051</v>
      </c>
      <c r="H3314" s="208">
        <v>42.9694</v>
      </c>
      <c r="I3314" s="208">
        <v>13.245200000000001</v>
      </c>
      <c r="J3314" s="208">
        <v>82.864099999999993</v>
      </c>
      <c r="K3314" s="208">
        <v>13.9231</v>
      </c>
      <c r="L3314" s="208">
        <v>15.2277</v>
      </c>
      <c r="M3314" s="208">
        <v>9.0069999999999997</v>
      </c>
    </row>
    <row r="3315" spans="1:13" x14ac:dyDescent="0.25">
      <c r="A3315" s="280">
        <v>45064</v>
      </c>
      <c r="B3315" s="102">
        <v>2</v>
      </c>
      <c r="C3315" s="208">
        <v>212.83240000000001</v>
      </c>
      <c r="D3315" s="208">
        <v>31.8521</v>
      </c>
      <c r="E3315" s="208">
        <v>0.83830000000000005</v>
      </c>
      <c r="F3315" s="208">
        <v>3.2663000000000002</v>
      </c>
      <c r="G3315" s="208">
        <v>6.6</v>
      </c>
      <c r="H3315" s="208">
        <v>40.319699999999997</v>
      </c>
      <c r="I3315" s="208">
        <v>12.7559</v>
      </c>
      <c r="J3315" s="208">
        <v>80.514099999999999</v>
      </c>
      <c r="K3315" s="208">
        <v>13.410600000000001</v>
      </c>
      <c r="L3315" s="208">
        <v>14.697800000000001</v>
      </c>
      <c r="M3315" s="208">
        <v>8.5776000000000003</v>
      </c>
    </row>
    <row r="3316" spans="1:13" x14ac:dyDescent="0.25">
      <c r="A3316" s="280">
        <v>45064</v>
      </c>
      <c r="B3316" s="102">
        <v>3</v>
      </c>
      <c r="C3316" s="208">
        <v>205.91210000000001</v>
      </c>
      <c r="D3316" s="208">
        <v>30.616</v>
      </c>
      <c r="E3316" s="208">
        <v>0.78959999999999997</v>
      </c>
      <c r="F3316" s="208">
        <v>2.9820000000000002</v>
      </c>
      <c r="G3316" s="208">
        <v>6.3990999999999998</v>
      </c>
      <c r="H3316" s="208">
        <v>38.707999999999998</v>
      </c>
      <c r="I3316" s="208">
        <v>12.5495</v>
      </c>
      <c r="J3316" s="208">
        <v>78.520399999999995</v>
      </c>
      <c r="K3316" s="208">
        <v>13.164099999999999</v>
      </c>
      <c r="L3316" s="208">
        <v>13.837999999999999</v>
      </c>
      <c r="M3316" s="208">
        <v>8.3453999999999997</v>
      </c>
    </row>
    <row r="3317" spans="1:13" x14ac:dyDescent="0.25">
      <c r="A3317" s="280">
        <v>45064</v>
      </c>
      <c r="B3317" s="102">
        <v>4</v>
      </c>
      <c r="C3317" s="208">
        <v>204.40190000000001</v>
      </c>
      <c r="D3317" s="208">
        <v>30.183399999999999</v>
      </c>
      <c r="E3317" s="208">
        <v>0.74250000000000005</v>
      </c>
      <c r="F3317" s="208">
        <v>2.8489</v>
      </c>
      <c r="G3317" s="208">
        <v>6.2752999999999997</v>
      </c>
      <c r="H3317" s="208">
        <v>38.7014</v>
      </c>
      <c r="I3317" s="208">
        <v>12.489100000000001</v>
      </c>
      <c r="J3317" s="208">
        <v>78.077299999999994</v>
      </c>
      <c r="K3317" s="208">
        <v>13.1548</v>
      </c>
      <c r="L3317" s="208">
        <v>13.698600000000001</v>
      </c>
      <c r="M3317" s="208">
        <v>8.2306000000000008</v>
      </c>
    </row>
    <row r="3318" spans="1:13" x14ac:dyDescent="0.25">
      <c r="A3318" s="280">
        <v>45064</v>
      </c>
      <c r="B3318" s="102">
        <v>5</v>
      </c>
      <c r="C3318" s="208">
        <v>208.20959999999999</v>
      </c>
      <c r="D3318" s="208">
        <v>30.558499999999999</v>
      </c>
      <c r="E3318" s="208">
        <v>0.7298</v>
      </c>
      <c r="F3318" s="208">
        <v>2.8490000000000002</v>
      </c>
      <c r="G3318" s="208">
        <v>6.4012000000000002</v>
      </c>
      <c r="H3318" s="208">
        <v>39.664900000000003</v>
      </c>
      <c r="I3318" s="208">
        <v>12.783300000000001</v>
      </c>
      <c r="J3318" s="208">
        <v>78.847300000000004</v>
      </c>
      <c r="K3318" s="208">
        <v>13.6622</v>
      </c>
      <c r="L3318" s="208">
        <v>14.3203</v>
      </c>
      <c r="M3318" s="208">
        <v>8.3931000000000004</v>
      </c>
    </row>
    <row r="3319" spans="1:13" x14ac:dyDescent="0.25">
      <c r="A3319" s="280">
        <v>45064</v>
      </c>
      <c r="B3319" s="102">
        <v>6</v>
      </c>
      <c r="C3319" s="208">
        <v>218.62880000000001</v>
      </c>
      <c r="D3319" s="208">
        <v>32.009300000000003</v>
      </c>
      <c r="E3319" s="208">
        <v>0.78059999999999996</v>
      </c>
      <c r="F3319" s="208">
        <v>2.9981</v>
      </c>
      <c r="G3319" s="208">
        <v>6.9154</v>
      </c>
      <c r="H3319" s="208">
        <v>42.015799999999999</v>
      </c>
      <c r="I3319" s="208">
        <v>13.466100000000001</v>
      </c>
      <c r="J3319" s="208">
        <v>82.329499999999996</v>
      </c>
      <c r="K3319" s="208">
        <v>14.7631</v>
      </c>
      <c r="L3319" s="208">
        <v>14.4923</v>
      </c>
      <c r="M3319" s="208">
        <v>8.8585999999999991</v>
      </c>
    </row>
    <row r="3320" spans="1:13" x14ac:dyDescent="0.25">
      <c r="A3320" s="280">
        <v>45064</v>
      </c>
      <c r="B3320" s="102">
        <v>7</v>
      </c>
      <c r="C3320" s="208">
        <v>232.5498</v>
      </c>
      <c r="D3320" s="208">
        <v>35.021599999999999</v>
      </c>
      <c r="E3320" s="208">
        <v>1.0359</v>
      </c>
      <c r="F3320" s="208">
        <v>3.2008000000000001</v>
      </c>
      <c r="G3320" s="208">
        <v>7.3903999999999996</v>
      </c>
      <c r="H3320" s="208">
        <v>45.801699999999997</v>
      </c>
      <c r="I3320" s="208">
        <v>14.1591</v>
      </c>
      <c r="J3320" s="208">
        <v>86.942599999999999</v>
      </c>
      <c r="K3320" s="208">
        <v>16.005800000000001</v>
      </c>
      <c r="L3320" s="208">
        <v>13.539199999999999</v>
      </c>
      <c r="M3320" s="208">
        <v>9.4527000000000001</v>
      </c>
    </row>
    <row r="3321" spans="1:13" x14ac:dyDescent="0.25">
      <c r="A3321" s="280">
        <v>45064</v>
      </c>
      <c r="B3321" s="102">
        <v>8</v>
      </c>
      <c r="C3321" s="208">
        <v>251.982</v>
      </c>
      <c r="D3321" s="208">
        <v>39.813400000000001</v>
      </c>
      <c r="E3321" s="208">
        <v>1.0764</v>
      </c>
      <c r="F3321" s="208">
        <v>3.4659</v>
      </c>
      <c r="G3321" s="208">
        <v>8.2052999999999994</v>
      </c>
      <c r="H3321" s="208">
        <v>48.9923</v>
      </c>
      <c r="I3321" s="208">
        <v>15.103899999999999</v>
      </c>
      <c r="J3321" s="208">
        <v>95.632499999999993</v>
      </c>
      <c r="K3321" s="208">
        <v>15.7599</v>
      </c>
      <c r="L3321" s="208">
        <v>13.5375</v>
      </c>
      <c r="M3321" s="208">
        <v>10.3949</v>
      </c>
    </row>
    <row r="3322" spans="1:13" x14ac:dyDescent="0.25">
      <c r="A3322" s="280">
        <v>45064</v>
      </c>
      <c r="B3322" s="102">
        <v>9</v>
      </c>
      <c r="C3322" s="208">
        <v>259.55430000000001</v>
      </c>
      <c r="D3322" s="208">
        <v>41.4148</v>
      </c>
      <c r="E3322" s="208">
        <v>1.0927</v>
      </c>
      <c r="F3322" s="208">
        <v>3.5754000000000001</v>
      </c>
      <c r="G3322" s="208">
        <v>8.1289999999999996</v>
      </c>
      <c r="H3322" s="208">
        <v>50.013300000000001</v>
      </c>
      <c r="I3322" s="208">
        <v>15.4374</v>
      </c>
      <c r="J3322" s="208">
        <v>99.591700000000003</v>
      </c>
      <c r="K3322" s="208">
        <v>15.173</v>
      </c>
      <c r="L3322" s="208">
        <v>14.081200000000001</v>
      </c>
      <c r="M3322" s="208">
        <v>11.0458</v>
      </c>
    </row>
    <row r="3323" spans="1:13" x14ac:dyDescent="0.25">
      <c r="A3323" s="280">
        <v>45064</v>
      </c>
      <c r="B3323" s="102">
        <v>10</v>
      </c>
      <c r="C3323" s="208">
        <v>263.77670000000001</v>
      </c>
      <c r="D3323" s="208">
        <v>42.6586</v>
      </c>
      <c r="E3323" s="208">
        <v>1.1393</v>
      </c>
      <c r="F3323" s="208">
        <v>3.4329999999999998</v>
      </c>
      <c r="G3323" s="208">
        <v>6.7618999999999998</v>
      </c>
      <c r="H3323" s="208">
        <v>51.0032</v>
      </c>
      <c r="I3323" s="208">
        <v>15.9283</v>
      </c>
      <c r="J3323" s="208">
        <v>101.5331</v>
      </c>
      <c r="K3323" s="208">
        <v>14.895</v>
      </c>
      <c r="L3323" s="208">
        <v>14.8566</v>
      </c>
      <c r="M3323" s="208">
        <v>11.5677</v>
      </c>
    </row>
    <row r="3324" spans="1:13" x14ac:dyDescent="0.25">
      <c r="A3324" s="280">
        <v>45064</v>
      </c>
      <c r="B3324" s="102">
        <v>11</v>
      </c>
      <c r="C3324" s="208">
        <v>267.19389999999999</v>
      </c>
      <c r="D3324" s="208">
        <v>42.791600000000003</v>
      </c>
      <c r="E3324" s="208">
        <v>1.2363999999999999</v>
      </c>
      <c r="F3324" s="208">
        <v>3.4098999999999999</v>
      </c>
      <c r="G3324" s="208">
        <v>5.3646000000000003</v>
      </c>
      <c r="H3324" s="208">
        <v>52.555700000000002</v>
      </c>
      <c r="I3324" s="208">
        <v>15.6812</v>
      </c>
      <c r="J3324" s="208">
        <v>103.76349999999999</v>
      </c>
      <c r="K3324" s="208">
        <v>15.3005</v>
      </c>
      <c r="L3324" s="208">
        <v>14.668799999999999</v>
      </c>
      <c r="M3324" s="208">
        <v>12.4217</v>
      </c>
    </row>
    <row r="3325" spans="1:13" x14ac:dyDescent="0.25">
      <c r="A3325" s="280">
        <v>45064</v>
      </c>
      <c r="B3325" s="102">
        <v>12</v>
      </c>
      <c r="C3325" s="208">
        <v>270.4941</v>
      </c>
      <c r="D3325" s="208">
        <v>42.140500000000003</v>
      </c>
      <c r="E3325" s="208">
        <v>1.2698</v>
      </c>
      <c r="F3325" s="208">
        <v>3.5707</v>
      </c>
      <c r="G3325" s="208">
        <v>5.0987999999999998</v>
      </c>
      <c r="H3325" s="208">
        <v>54.333799999999997</v>
      </c>
      <c r="I3325" s="208">
        <v>15.6936</v>
      </c>
      <c r="J3325" s="208">
        <v>105.17140000000001</v>
      </c>
      <c r="K3325" s="208">
        <v>15.1593</v>
      </c>
      <c r="L3325" s="208">
        <v>14.3729</v>
      </c>
      <c r="M3325" s="208">
        <v>13.683299999999999</v>
      </c>
    </row>
    <row r="3326" spans="1:13" x14ac:dyDescent="0.25">
      <c r="A3326" s="280">
        <v>45064</v>
      </c>
      <c r="B3326" s="102">
        <v>13</v>
      </c>
      <c r="C3326" s="208">
        <v>272.18430000000001</v>
      </c>
      <c r="D3326" s="208">
        <v>40.875</v>
      </c>
      <c r="E3326" s="208">
        <v>1.3693</v>
      </c>
      <c r="F3326" s="208">
        <v>3.8904000000000001</v>
      </c>
      <c r="G3326" s="208">
        <v>5.2743000000000002</v>
      </c>
      <c r="H3326" s="208">
        <v>56.966500000000003</v>
      </c>
      <c r="I3326" s="208">
        <v>15.759399999999999</v>
      </c>
      <c r="J3326" s="208">
        <v>105.00190000000001</v>
      </c>
      <c r="K3326" s="208">
        <v>15.376200000000001</v>
      </c>
      <c r="L3326" s="208">
        <v>13.2338</v>
      </c>
      <c r="M3326" s="208">
        <v>14.4375</v>
      </c>
    </row>
    <row r="3327" spans="1:13" x14ac:dyDescent="0.25">
      <c r="A3327" s="280">
        <v>45064</v>
      </c>
      <c r="B3327" s="102">
        <v>14</v>
      </c>
      <c r="C3327" s="208">
        <v>277.47480000000002</v>
      </c>
      <c r="D3327" s="208">
        <v>39.459299999999999</v>
      </c>
      <c r="E3327" s="208">
        <v>2.5196000000000001</v>
      </c>
      <c r="F3327" s="208">
        <v>4.5731999999999999</v>
      </c>
      <c r="G3327" s="208">
        <v>5.6742999999999997</v>
      </c>
      <c r="H3327" s="208">
        <v>60.215800000000002</v>
      </c>
      <c r="I3327" s="208">
        <v>15.6904</v>
      </c>
      <c r="J3327" s="208">
        <v>105.2634</v>
      </c>
      <c r="K3327" s="208">
        <v>15.3613</v>
      </c>
      <c r="L3327" s="208">
        <v>13.5793</v>
      </c>
      <c r="M3327" s="208">
        <v>15.138199999999999</v>
      </c>
    </row>
    <row r="3328" spans="1:13" x14ac:dyDescent="0.25">
      <c r="A3328" s="280">
        <v>45064</v>
      </c>
      <c r="B3328" s="102">
        <v>15</v>
      </c>
      <c r="C3328" s="208">
        <v>284.8587</v>
      </c>
      <c r="D3328" s="208">
        <v>38.543599999999998</v>
      </c>
      <c r="E3328" s="208">
        <v>2.2263000000000002</v>
      </c>
      <c r="F3328" s="208">
        <v>5.3164999999999996</v>
      </c>
      <c r="G3328" s="208">
        <v>6.2548000000000004</v>
      </c>
      <c r="H3328" s="208">
        <v>64.521000000000001</v>
      </c>
      <c r="I3328" s="208">
        <v>15.777699999999999</v>
      </c>
      <c r="J3328" s="208">
        <v>107.1255</v>
      </c>
      <c r="K3328" s="208">
        <v>15.2982</v>
      </c>
      <c r="L3328" s="208">
        <v>13.9603</v>
      </c>
      <c r="M3328" s="208">
        <v>15.8348</v>
      </c>
    </row>
    <row r="3329" spans="1:13" x14ac:dyDescent="0.25">
      <c r="A3329" s="280">
        <v>45064</v>
      </c>
      <c r="B3329" s="102">
        <v>16</v>
      </c>
      <c r="C3329" s="208">
        <v>294.7133</v>
      </c>
      <c r="D3329" s="208">
        <v>38.799399999999999</v>
      </c>
      <c r="E3329" s="208">
        <v>1.9184000000000001</v>
      </c>
      <c r="F3329" s="208">
        <v>5.7720000000000002</v>
      </c>
      <c r="G3329" s="208">
        <v>6.9044999999999996</v>
      </c>
      <c r="H3329" s="208">
        <v>68.643799999999999</v>
      </c>
      <c r="I3329" s="208">
        <v>16.287600000000001</v>
      </c>
      <c r="J3329" s="208">
        <v>109.2899</v>
      </c>
      <c r="K3329" s="208">
        <v>15.4947</v>
      </c>
      <c r="L3329" s="208">
        <v>15.2233</v>
      </c>
      <c r="M3329" s="208">
        <v>16.3797</v>
      </c>
    </row>
    <row r="3330" spans="1:13" x14ac:dyDescent="0.25">
      <c r="A3330" s="280">
        <v>45064</v>
      </c>
      <c r="B3330" s="102">
        <v>17</v>
      </c>
      <c r="C3330" s="208">
        <v>303.43349999999998</v>
      </c>
      <c r="D3330" s="208">
        <v>39.690100000000001</v>
      </c>
      <c r="E3330" s="208">
        <v>1.8525</v>
      </c>
      <c r="F3330" s="208">
        <v>6.3808999999999996</v>
      </c>
      <c r="G3330" s="208">
        <v>7.7717999999999998</v>
      </c>
      <c r="H3330" s="208">
        <v>72.341099999999997</v>
      </c>
      <c r="I3330" s="208">
        <v>16.660900000000002</v>
      </c>
      <c r="J3330" s="208">
        <v>110.2619</v>
      </c>
      <c r="K3330" s="208">
        <v>16.006399999999999</v>
      </c>
      <c r="L3330" s="208">
        <v>15.5023</v>
      </c>
      <c r="M3330" s="208">
        <v>16.965599999999998</v>
      </c>
    </row>
    <row r="3331" spans="1:13" x14ac:dyDescent="0.25">
      <c r="A3331" s="280">
        <v>45064</v>
      </c>
      <c r="B3331" s="102">
        <v>18</v>
      </c>
      <c r="C3331" s="208">
        <v>307.75330000000002</v>
      </c>
      <c r="D3331" s="208">
        <v>40.999000000000002</v>
      </c>
      <c r="E3331" s="208">
        <v>1.8591</v>
      </c>
      <c r="F3331" s="208">
        <v>6.7080000000000002</v>
      </c>
      <c r="G3331" s="208">
        <v>8.5435999999999996</v>
      </c>
      <c r="H3331" s="208">
        <v>74.157200000000003</v>
      </c>
      <c r="I3331" s="208">
        <v>16.8278</v>
      </c>
      <c r="J3331" s="208">
        <v>110.4318</v>
      </c>
      <c r="K3331" s="208">
        <v>16.6417</v>
      </c>
      <c r="L3331" s="208">
        <v>15.2822</v>
      </c>
      <c r="M3331" s="208">
        <v>16.302900000000001</v>
      </c>
    </row>
    <row r="3332" spans="1:13" x14ac:dyDescent="0.25">
      <c r="A3332" s="280">
        <v>45064</v>
      </c>
      <c r="B3332" s="102">
        <v>19</v>
      </c>
      <c r="C3332" s="208">
        <v>308.65499999999997</v>
      </c>
      <c r="D3332" s="208">
        <v>42.341299999999997</v>
      </c>
      <c r="E3332" s="208">
        <v>1.8640000000000001</v>
      </c>
      <c r="F3332" s="208">
        <v>6.8689999999999998</v>
      </c>
      <c r="G3332" s="208">
        <v>9.3854000000000006</v>
      </c>
      <c r="H3332" s="208">
        <v>73.455100000000002</v>
      </c>
      <c r="I3332" s="208">
        <v>17.066400000000002</v>
      </c>
      <c r="J3332" s="208">
        <v>108.4962</v>
      </c>
      <c r="K3332" s="208">
        <v>17.1234</v>
      </c>
      <c r="L3332" s="208">
        <v>16.397300000000001</v>
      </c>
      <c r="M3332" s="208">
        <v>15.6569</v>
      </c>
    </row>
    <row r="3333" spans="1:13" x14ac:dyDescent="0.25">
      <c r="A3333" s="280">
        <v>45064</v>
      </c>
      <c r="B3333" s="102">
        <v>20</v>
      </c>
      <c r="C3333" s="208">
        <v>303.24059999999997</v>
      </c>
      <c r="D3333" s="208">
        <v>42.622599999999998</v>
      </c>
      <c r="E3333" s="208">
        <v>1.7299</v>
      </c>
      <c r="F3333" s="208">
        <v>6.7873999999999999</v>
      </c>
      <c r="G3333" s="208">
        <v>9.8272999999999993</v>
      </c>
      <c r="H3333" s="208">
        <v>70.286500000000004</v>
      </c>
      <c r="I3333" s="208">
        <v>17.4376</v>
      </c>
      <c r="J3333" s="208">
        <v>104.5988</v>
      </c>
      <c r="K3333" s="208">
        <v>18.537700000000001</v>
      </c>
      <c r="L3333" s="208">
        <v>16.734100000000002</v>
      </c>
      <c r="M3333" s="208">
        <v>14.678699999999999</v>
      </c>
    </row>
    <row r="3334" spans="1:13" x14ac:dyDescent="0.25">
      <c r="A3334" s="280">
        <v>45064</v>
      </c>
      <c r="B3334" s="102">
        <v>21</v>
      </c>
      <c r="C3334" s="208">
        <v>297.27890000000002</v>
      </c>
      <c r="D3334" s="208">
        <v>42.995100000000001</v>
      </c>
      <c r="E3334" s="208">
        <v>1.5778000000000001</v>
      </c>
      <c r="F3334" s="208">
        <v>6.3109000000000002</v>
      </c>
      <c r="G3334" s="208">
        <v>9.9520999999999997</v>
      </c>
      <c r="H3334" s="208">
        <v>65.789699999999996</v>
      </c>
      <c r="I3334" s="208">
        <v>17.8979</v>
      </c>
      <c r="J3334" s="208">
        <v>102.34520000000001</v>
      </c>
      <c r="K3334" s="208">
        <v>19.0733</v>
      </c>
      <c r="L3334" s="208">
        <v>17.796700000000001</v>
      </c>
      <c r="M3334" s="208">
        <v>13.5402</v>
      </c>
    </row>
    <row r="3335" spans="1:13" x14ac:dyDescent="0.25">
      <c r="A3335" s="280">
        <v>45064</v>
      </c>
      <c r="B3335" s="102">
        <v>22</v>
      </c>
      <c r="C3335" s="208">
        <v>285.15109999999999</v>
      </c>
      <c r="D3335" s="208">
        <v>42.5946</v>
      </c>
      <c r="E3335" s="208">
        <v>1.3949</v>
      </c>
      <c r="F3335" s="208">
        <v>5.7013999999999996</v>
      </c>
      <c r="G3335" s="208">
        <v>9.5334000000000003</v>
      </c>
      <c r="H3335" s="208">
        <v>61.190800000000003</v>
      </c>
      <c r="I3335" s="208">
        <v>17.084</v>
      </c>
      <c r="J3335" s="208">
        <v>98.853399999999993</v>
      </c>
      <c r="K3335" s="208">
        <v>18.063500000000001</v>
      </c>
      <c r="L3335" s="208">
        <v>18.289899999999999</v>
      </c>
      <c r="M3335" s="208">
        <v>12.4452</v>
      </c>
    </row>
    <row r="3336" spans="1:13" x14ac:dyDescent="0.25">
      <c r="A3336" s="280">
        <v>45064</v>
      </c>
      <c r="B3336" s="102">
        <v>23</v>
      </c>
      <c r="C3336" s="208">
        <v>261.10059999999999</v>
      </c>
      <c r="D3336" s="208">
        <v>39.182499999999997</v>
      </c>
      <c r="E3336" s="208">
        <v>1.1974</v>
      </c>
      <c r="F3336" s="208">
        <v>4.8677999999999999</v>
      </c>
      <c r="G3336" s="208">
        <v>8.4405000000000001</v>
      </c>
      <c r="H3336" s="208">
        <v>53.883499999999998</v>
      </c>
      <c r="I3336" s="208">
        <v>15.5032</v>
      </c>
      <c r="J3336" s="208">
        <v>92.531700000000001</v>
      </c>
      <c r="K3336" s="208">
        <v>16.593399999999999</v>
      </c>
      <c r="L3336" s="208">
        <v>17.9863</v>
      </c>
      <c r="M3336" s="208">
        <v>10.914300000000001</v>
      </c>
    </row>
    <row r="3337" spans="1:13" x14ac:dyDescent="0.25">
      <c r="A3337" s="280">
        <v>45064</v>
      </c>
      <c r="B3337" s="102">
        <v>24</v>
      </c>
      <c r="C3337" s="208">
        <v>240.37790000000001</v>
      </c>
      <c r="D3337" s="208">
        <v>36.058300000000003</v>
      </c>
      <c r="E3337" s="208">
        <v>1.0338000000000001</v>
      </c>
      <c r="F3337" s="208">
        <v>4.2190000000000003</v>
      </c>
      <c r="G3337" s="208">
        <v>7.5856000000000003</v>
      </c>
      <c r="H3337" s="208">
        <v>47.231699999999996</v>
      </c>
      <c r="I3337" s="208">
        <v>14.2203</v>
      </c>
      <c r="J3337" s="208">
        <v>86.680700000000002</v>
      </c>
      <c r="K3337" s="208">
        <v>15.4749</v>
      </c>
      <c r="L3337" s="208">
        <v>18.084800000000001</v>
      </c>
      <c r="M3337" s="208">
        <v>9.7888000000000002</v>
      </c>
    </row>
    <row r="3338" spans="1:13" x14ac:dyDescent="0.25">
      <c r="A3338" s="280">
        <v>45065</v>
      </c>
      <c r="B3338" s="102">
        <v>1</v>
      </c>
      <c r="C3338" s="208">
        <v>225.0112</v>
      </c>
      <c r="D3338" s="208">
        <v>33.524500000000003</v>
      </c>
      <c r="E3338" s="208">
        <v>0.90810000000000002</v>
      </c>
      <c r="F3338" s="208">
        <v>3.6600999999999999</v>
      </c>
      <c r="G3338" s="208">
        <v>6.9505999999999997</v>
      </c>
      <c r="H3338" s="208">
        <v>43.264400000000002</v>
      </c>
      <c r="I3338" s="208">
        <v>13.303599999999999</v>
      </c>
      <c r="J3338" s="208">
        <v>82.881699999999995</v>
      </c>
      <c r="K3338" s="208">
        <v>14.7575</v>
      </c>
      <c r="L3338" s="208">
        <v>16.742699999999999</v>
      </c>
      <c r="M3338" s="208">
        <v>9.0180000000000007</v>
      </c>
    </row>
    <row r="3339" spans="1:13" x14ac:dyDescent="0.25">
      <c r="A3339" s="280">
        <v>45065</v>
      </c>
      <c r="B3339" s="102">
        <v>2</v>
      </c>
      <c r="C3339" s="208">
        <v>216.45760000000001</v>
      </c>
      <c r="D3339" s="208">
        <v>31.813500000000001</v>
      </c>
      <c r="E3339" s="208">
        <v>0.83889999999999998</v>
      </c>
      <c r="F3339" s="208">
        <v>3.2498</v>
      </c>
      <c r="G3339" s="208">
        <v>6.5957999999999997</v>
      </c>
      <c r="H3339" s="208">
        <v>41.7425</v>
      </c>
      <c r="I3339" s="208">
        <v>12.7959</v>
      </c>
      <c r="J3339" s="208">
        <v>80.017499999999998</v>
      </c>
      <c r="K3339" s="208">
        <v>14.178699999999999</v>
      </c>
      <c r="L3339" s="208">
        <v>16.657599999999999</v>
      </c>
      <c r="M3339" s="208">
        <v>8.5673999999999992</v>
      </c>
    </row>
    <row r="3340" spans="1:13" x14ac:dyDescent="0.25">
      <c r="A3340" s="280">
        <v>45065</v>
      </c>
      <c r="B3340" s="102">
        <v>3</v>
      </c>
      <c r="C3340" s="208">
        <v>209.07060000000001</v>
      </c>
      <c r="D3340" s="208">
        <v>30.656700000000001</v>
      </c>
      <c r="E3340" s="208">
        <v>0.78</v>
      </c>
      <c r="F3340" s="208">
        <v>2.9973999999999998</v>
      </c>
      <c r="G3340" s="208">
        <v>6.3869999999999996</v>
      </c>
      <c r="H3340" s="208">
        <v>40.726700000000001</v>
      </c>
      <c r="I3340" s="208">
        <v>12.4902</v>
      </c>
      <c r="J3340" s="208">
        <v>78.190100000000001</v>
      </c>
      <c r="K3340" s="208">
        <v>13.7744</v>
      </c>
      <c r="L3340" s="208">
        <v>14.6776</v>
      </c>
      <c r="M3340" s="208">
        <v>8.3904999999999994</v>
      </c>
    </row>
    <row r="3341" spans="1:13" x14ac:dyDescent="0.25">
      <c r="A3341" s="280">
        <v>45065</v>
      </c>
      <c r="B3341" s="102">
        <v>4</v>
      </c>
      <c r="C3341" s="208">
        <v>203.25200000000001</v>
      </c>
      <c r="D3341" s="208">
        <v>29.983599999999999</v>
      </c>
      <c r="E3341" s="208">
        <v>0.72950000000000004</v>
      </c>
      <c r="F3341" s="208">
        <v>2.8552</v>
      </c>
      <c r="G3341" s="208">
        <v>6.3140000000000001</v>
      </c>
      <c r="H3341" s="208">
        <v>39.073500000000003</v>
      </c>
      <c r="I3341" s="208">
        <v>12.398300000000001</v>
      </c>
      <c r="J3341" s="208">
        <v>77.437899999999999</v>
      </c>
      <c r="K3341" s="208">
        <v>13.7982</v>
      </c>
      <c r="L3341" s="208">
        <v>12.401899999999999</v>
      </c>
      <c r="M3341" s="208">
        <v>8.2599</v>
      </c>
    </row>
    <row r="3342" spans="1:13" x14ac:dyDescent="0.25">
      <c r="A3342" s="280">
        <v>45065</v>
      </c>
      <c r="B3342" s="102">
        <v>5</v>
      </c>
      <c r="C3342" s="208">
        <v>207.49510000000001</v>
      </c>
      <c r="D3342" s="208">
        <v>30.173200000000001</v>
      </c>
      <c r="E3342" s="208">
        <v>0.73129999999999995</v>
      </c>
      <c r="F3342" s="208">
        <v>2.8944999999999999</v>
      </c>
      <c r="G3342" s="208">
        <v>6.4322999999999997</v>
      </c>
      <c r="H3342" s="208">
        <v>40.317</v>
      </c>
      <c r="I3342" s="208">
        <v>12.743499999999999</v>
      </c>
      <c r="J3342" s="208">
        <v>78.372600000000006</v>
      </c>
      <c r="K3342" s="208">
        <v>14.257999999999999</v>
      </c>
      <c r="L3342" s="208">
        <v>13.1717</v>
      </c>
      <c r="M3342" s="208">
        <v>8.4009999999999998</v>
      </c>
    </row>
    <row r="3343" spans="1:13" x14ac:dyDescent="0.25">
      <c r="A3343" s="280">
        <v>45065</v>
      </c>
      <c r="B3343" s="102">
        <v>6</v>
      </c>
      <c r="C3343" s="208">
        <v>217.6696</v>
      </c>
      <c r="D3343" s="208">
        <v>31.387599999999999</v>
      </c>
      <c r="E3343" s="208">
        <v>0.74970000000000003</v>
      </c>
      <c r="F3343" s="208">
        <v>3.0577000000000001</v>
      </c>
      <c r="G3343" s="208">
        <v>6.7931999999999997</v>
      </c>
      <c r="H3343" s="208">
        <v>43.156999999999996</v>
      </c>
      <c r="I3343" s="208">
        <v>13.443300000000001</v>
      </c>
      <c r="J3343" s="208">
        <v>81.781099999999995</v>
      </c>
      <c r="K3343" s="208">
        <v>14.959199999999999</v>
      </c>
      <c r="L3343" s="208">
        <v>13.4809</v>
      </c>
      <c r="M3343" s="208">
        <v>8.8598999999999997</v>
      </c>
    </row>
    <row r="3344" spans="1:13" x14ac:dyDescent="0.25">
      <c r="A3344" s="280">
        <v>45065</v>
      </c>
      <c r="B3344" s="102">
        <v>7</v>
      </c>
      <c r="C3344" s="208">
        <v>230.68899999999999</v>
      </c>
      <c r="D3344" s="208">
        <v>34.359000000000002</v>
      </c>
      <c r="E3344" s="208">
        <v>0.76629999999999998</v>
      </c>
      <c r="F3344" s="208">
        <v>3.1787000000000001</v>
      </c>
      <c r="G3344" s="208">
        <v>7.3003</v>
      </c>
      <c r="H3344" s="208">
        <v>46.069000000000003</v>
      </c>
      <c r="I3344" s="208">
        <v>14.154299999999999</v>
      </c>
      <c r="J3344" s="208">
        <v>87.588300000000004</v>
      </c>
      <c r="K3344" s="208">
        <v>15.632400000000001</v>
      </c>
      <c r="L3344" s="208">
        <v>12.2418</v>
      </c>
      <c r="M3344" s="208">
        <v>9.3988999999999994</v>
      </c>
    </row>
    <row r="3345" spans="1:13" x14ac:dyDescent="0.25">
      <c r="A3345" s="280">
        <v>45065</v>
      </c>
      <c r="B3345" s="102">
        <v>8</v>
      </c>
      <c r="C3345" s="208">
        <v>247.24870000000001</v>
      </c>
      <c r="D3345" s="208">
        <v>38.8339</v>
      </c>
      <c r="E3345" s="208">
        <v>0.80789999999999995</v>
      </c>
      <c r="F3345" s="208">
        <v>3.3854000000000002</v>
      </c>
      <c r="G3345" s="208">
        <v>8.1281999999999996</v>
      </c>
      <c r="H3345" s="208">
        <v>49.840499999999999</v>
      </c>
      <c r="I3345" s="208">
        <v>14.8355</v>
      </c>
      <c r="J3345" s="208">
        <v>94.752399999999994</v>
      </c>
      <c r="K3345" s="208">
        <v>14.8986</v>
      </c>
      <c r="L3345" s="208">
        <v>11.427099999999999</v>
      </c>
      <c r="M3345" s="208">
        <v>10.3392</v>
      </c>
    </row>
    <row r="3346" spans="1:13" x14ac:dyDescent="0.25">
      <c r="A3346" s="280">
        <v>45065</v>
      </c>
      <c r="B3346" s="102">
        <v>9</v>
      </c>
      <c r="C3346" s="208">
        <v>257.80930000000001</v>
      </c>
      <c r="D3346" s="208">
        <v>40.571899999999999</v>
      </c>
      <c r="E3346" s="208">
        <v>0.83350000000000002</v>
      </c>
      <c r="F3346" s="208">
        <v>3.5326</v>
      </c>
      <c r="G3346" s="208">
        <v>8.3102</v>
      </c>
      <c r="H3346" s="208">
        <v>51.350700000000003</v>
      </c>
      <c r="I3346" s="208">
        <v>15.3369</v>
      </c>
      <c r="J3346" s="208">
        <v>99.867800000000003</v>
      </c>
      <c r="K3346" s="208">
        <v>14.754899999999999</v>
      </c>
      <c r="L3346" s="208">
        <v>12.255100000000001</v>
      </c>
      <c r="M3346" s="208">
        <v>10.995699999999999</v>
      </c>
    </row>
    <row r="3347" spans="1:13" x14ac:dyDescent="0.25">
      <c r="A3347" s="280">
        <v>45065</v>
      </c>
      <c r="B3347" s="102">
        <v>10</v>
      </c>
      <c r="C3347" s="208">
        <v>262.68740000000003</v>
      </c>
      <c r="D3347" s="208">
        <v>41.581600000000002</v>
      </c>
      <c r="E3347" s="208">
        <v>0.83140000000000003</v>
      </c>
      <c r="F3347" s="208">
        <v>3.476</v>
      </c>
      <c r="G3347" s="208">
        <v>7.0011999999999999</v>
      </c>
      <c r="H3347" s="208">
        <v>52.184800000000003</v>
      </c>
      <c r="I3347" s="208">
        <v>15.944000000000001</v>
      </c>
      <c r="J3347" s="208">
        <v>101.17100000000001</v>
      </c>
      <c r="K3347" s="208">
        <v>15.096</v>
      </c>
      <c r="L3347" s="208">
        <v>13.763999999999999</v>
      </c>
      <c r="M3347" s="208">
        <v>11.6374</v>
      </c>
    </row>
    <row r="3348" spans="1:13" x14ac:dyDescent="0.25">
      <c r="A3348" s="280">
        <v>45065</v>
      </c>
      <c r="B3348" s="102">
        <v>11</v>
      </c>
      <c r="C3348" s="208">
        <v>266.58749999999998</v>
      </c>
      <c r="D3348" s="208">
        <v>41.959499999999998</v>
      </c>
      <c r="E3348" s="208">
        <v>0.90720000000000001</v>
      </c>
      <c r="F3348" s="208">
        <v>3.488</v>
      </c>
      <c r="G3348" s="208">
        <v>5.3589000000000002</v>
      </c>
      <c r="H3348" s="208">
        <v>53.542400000000001</v>
      </c>
      <c r="I3348" s="208">
        <v>16.022600000000001</v>
      </c>
      <c r="J3348" s="208">
        <v>103.71469999999999</v>
      </c>
      <c r="K3348" s="208">
        <v>14.997299999999999</v>
      </c>
      <c r="L3348" s="208">
        <v>14.1578</v>
      </c>
      <c r="M3348" s="208">
        <v>12.4391</v>
      </c>
    </row>
    <row r="3349" spans="1:13" x14ac:dyDescent="0.25">
      <c r="A3349" s="280">
        <v>45065</v>
      </c>
      <c r="B3349" s="102">
        <v>12</v>
      </c>
      <c r="C3349" s="208">
        <v>269.64870000000002</v>
      </c>
      <c r="D3349" s="208">
        <v>41.524299999999997</v>
      </c>
      <c r="E3349" s="208">
        <v>0.99580000000000002</v>
      </c>
      <c r="F3349" s="208">
        <v>3.6526999999999998</v>
      </c>
      <c r="G3349" s="208">
        <v>5.0243000000000002</v>
      </c>
      <c r="H3349" s="208">
        <v>55.147300000000001</v>
      </c>
      <c r="I3349" s="208">
        <v>16.013500000000001</v>
      </c>
      <c r="J3349" s="208">
        <v>104.8976</v>
      </c>
      <c r="K3349" s="208">
        <v>15.316599999999999</v>
      </c>
      <c r="L3349" s="208">
        <v>13.604799999999999</v>
      </c>
      <c r="M3349" s="208">
        <v>13.4718</v>
      </c>
    </row>
    <row r="3350" spans="1:13" x14ac:dyDescent="0.25">
      <c r="A3350" s="280">
        <v>45065</v>
      </c>
      <c r="B3350" s="102">
        <v>13</v>
      </c>
      <c r="C3350" s="208">
        <v>271.22430000000003</v>
      </c>
      <c r="D3350" s="208">
        <v>41.475000000000001</v>
      </c>
      <c r="E3350" s="208">
        <v>1.1575</v>
      </c>
      <c r="F3350" s="208">
        <v>3.964</v>
      </c>
      <c r="G3350" s="208">
        <v>5.2957999999999998</v>
      </c>
      <c r="H3350" s="208">
        <v>58.032699999999998</v>
      </c>
      <c r="I3350" s="208">
        <v>15.8636</v>
      </c>
      <c r="J3350" s="208">
        <v>104.23650000000001</v>
      </c>
      <c r="K3350" s="208">
        <v>15.639900000000001</v>
      </c>
      <c r="L3350" s="208">
        <v>11.0541</v>
      </c>
      <c r="M3350" s="208">
        <v>14.5052</v>
      </c>
    </row>
    <row r="3351" spans="1:13" x14ac:dyDescent="0.25">
      <c r="A3351" s="280">
        <v>45065</v>
      </c>
      <c r="B3351" s="102">
        <v>14</v>
      </c>
      <c r="C3351" s="208">
        <v>277.98950000000002</v>
      </c>
      <c r="D3351" s="208">
        <v>40.539000000000001</v>
      </c>
      <c r="E3351" s="208">
        <v>1.3535999999999999</v>
      </c>
      <c r="F3351" s="208">
        <v>4.5978000000000003</v>
      </c>
      <c r="G3351" s="208">
        <v>5.6252000000000004</v>
      </c>
      <c r="H3351" s="208">
        <v>61.975700000000003</v>
      </c>
      <c r="I3351" s="208">
        <v>15.802199999999999</v>
      </c>
      <c r="J3351" s="208">
        <v>104.3321</v>
      </c>
      <c r="K3351" s="208">
        <v>15.9274</v>
      </c>
      <c r="L3351" s="208">
        <v>12.3042</v>
      </c>
      <c r="M3351" s="208">
        <v>15.532299999999999</v>
      </c>
    </row>
    <row r="3352" spans="1:13" x14ac:dyDescent="0.25">
      <c r="A3352" s="280">
        <v>45065</v>
      </c>
      <c r="B3352" s="102">
        <v>15</v>
      </c>
      <c r="C3352" s="208">
        <v>284.6712</v>
      </c>
      <c r="D3352" s="208">
        <v>38.69</v>
      </c>
      <c r="E3352" s="208">
        <v>1.5577000000000001</v>
      </c>
      <c r="F3352" s="208">
        <v>5.2462999999999997</v>
      </c>
      <c r="G3352" s="208">
        <v>5.7953000000000001</v>
      </c>
      <c r="H3352" s="208">
        <v>65.937299999999993</v>
      </c>
      <c r="I3352" s="208">
        <v>15.8436</v>
      </c>
      <c r="J3352" s="208">
        <v>106.04300000000001</v>
      </c>
      <c r="K3352" s="208">
        <v>16.293700000000001</v>
      </c>
      <c r="L3352" s="208">
        <v>12.9306</v>
      </c>
      <c r="M3352" s="208">
        <v>16.3337</v>
      </c>
    </row>
    <row r="3353" spans="1:13" x14ac:dyDescent="0.25">
      <c r="A3353" s="280">
        <v>45065</v>
      </c>
      <c r="B3353" s="102">
        <v>16</v>
      </c>
      <c r="C3353" s="208">
        <v>290.54199999999997</v>
      </c>
      <c r="D3353" s="208">
        <v>38.098300000000002</v>
      </c>
      <c r="E3353" s="208">
        <v>1.7298</v>
      </c>
      <c r="F3353" s="208">
        <v>5.8048000000000002</v>
      </c>
      <c r="G3353" s="208">
        <v>6.4131</v>
      </c>
      <c r="H3353" s="208">
        <v>69.515100000000004</v>
      </c>
      <c r="I3353" s="208">
        <v>16.241700000000002</v>
      </c>
      <c r="J3353" s="208">
        <v>106.5975</v>
      </c>
      <c r="K3353" s="208">
        <v>16.218399999999999</v>
      </c>
      <c r="L3353" s="208">
        <v>12.9504</v>
      </c>
      <c r="M3353" s="208">
        <v>16.972899999999999</v>
      </c>
    </row>
    <row r="3354" spans="1:13" x14ac:dyDescent="0.25">
      <c r="A3354" s="280">
        <v>45065</v>
      </c>
      <c r="B3354" s="102">
        <v>17</v>
      </c>
      <c r="C3354" s="208">
        <v>297.80810000000002</v>
      </c>
      <c r="D3354" s="208">
        <v>39.0062</v>
      </c>
      <c r="E3354" s="208">
        <v>1.7704</v>
      </c>
      <c r="F3354" s="208">
        <v>6.2732999999999999</v>
      </c>
      <c r="G3354" s="208">
        <v>7.2613000000000003</v>
      </c>
      <c r="H3354" s="208">
        <v>71.435299999999998</v>
      </c>
      <c r="I3354" s="208">
        <v>16.479500000000002</v>
      </c>
      <c r="J3354" s="208">
        <v>108.1661</v>
      </c>
      <c r="K3354" s="208">
        <v>16.737300000000001</v>
      </c>
      <c r="L3354" s="208">
        <v>13.2874</v>
      </c>
      <c r="M3354" s="208">
        <v>17.391300000000001</v>
      </c>
    </row>
    <row r="3355" spans="1:13" x14ac:dyDescent="0.25">
      <c r="A3355" s="280">
        <v>45065</v>
      </c>
      <c r="B3355" s="102">
        <v>18</v>
      </c>
      <c r="C3355" s="208">
        <v>301.15140000000002</v>
      </c>
      <c r="D3355" s="208">
        <v>40.032499999999999</v>
      </c>
      <c r="E3355" s="208">
        <v>1.8236000000000001</v>
      </c>
      <c r="F3355" s="208">
        <v>6.6139000000000001</v>
      </c>
      <c r="G3355" s="208">
        <v>8.0982000000000003</v>
      </c>
      <c r="H3355" s="208">
        <v>71.447500000000005</v>
      </c>
      <c r="I3355" s="208">
        <v>16.608000000000001</v>
      </c>
      <c r="J3355" s="208">
        <v>108.0373</v>
      </c>
      <c r="K3355" s="208">
        <v>17.889299999999999</v>
      </c>
      <c r="L3355" s="208">
        <v>13.902799999999999</v>
      </c>
      <c r="M3355" s="208">
        <v>16.6983</v>
      </c>
    </row>
    <row r="3356" spans="1:13" x14ac:dyDescent="0.25">
      <c r="A3356" s="280">
        <v>45065</v>
      </c>
      <c r="B3356" s="102">
        <v>19</v>
      </c>
      <c r="C3356" s="208">
        <v>298.30619999999999</v>
      </c>
      <c r="D3356" s="208">
        <v>41.174100000000003</v>
      </c>
      <c r="E3356" s="208">
        <v>1.8246</v>
      </c>
      <c r="F3356" s="208">
        <v>6.7796000000000003</v>
      </c>
      <c r="G3356" s="208">
        <v>8.9375</v>
      </c>
      <c r="H3356" s="208">
        <v>69.326499999999996</v>
      </c>
      <c r="I3356" s="208">
        <v>16.726700000000001</v>
      </c>
      <c r="J3356" s="208">
        <v>105.31910000000001</v>
      </c>
      <c r="K3356" s="208">
        <v>17.738700000000001</v>
      </c>
      <c r="L3356" s="208">
        <v>14.8851</v>
      </c>
      <c r="M3356" s="208">
        <v>15.5943</v>
      </c>
    </row>
    <row r="3357" spans="1:13" x14ac:dyDescent="0.25">
      <c r="A3357" s="280">
        <v>45065</v>
      </c>
      <c r="B3357" s="102">
        <v>20</v>
      </c>
      <c r="C3357" s="208">
        <v>291.98230000000001</v>
      </c>
      <c r="D3357" s="208">
        <v>41.1965</v>
      </c>
      <c r="E3357" s="208">
        <v>1.6818</v>
      </c>
      <c r="F3357" s="208">
        <v>6.6828000000000003</v>
      </c>
      <c r="G3357" s="208">
        <v>9.3630999999999993</v>
      </c>
      <c r="H3357" s="208">
        <v>64.956699999999998</v>
      </c>
      <c r="I3357" s="208">
        <v>17.1995</v>
      </c>
      <c r="J3357" s="208">
        <v>102.54810000000001</v>
      </c>
      <c r="K3357" s="208">
        <v>18.860499999999998</v>
      </c>
      <c r="L3357" s="208">
        <v>15.076599999999999</v>
      </c>
      <c r="M3357" s="208">
        <v>14.416700000000001</v>
      </c>
    </row>
    <row r="3358" spans="1:13" x14ac:dyDescent="0.25">
      <c r="A3358" s="280">
        <v>45065</v>
      </c>
      <c r="B3358" s="102">
        <v>21</v>
      </c>
      <c r="C3358" s="208">
        <v>286.72620000000001</v>
      </c>
      <c r="D3358" s="208">
        <v>42.085099999999997</v>
      </c>
      <c r="E3358" s="208">
        <v>1.5277000000000001</v>
      </c>
      <c r="F3358" s="208">
        <v>6.242</v>
      </c>
      <c r="G3358" s="208">
        <v>9.4582999999999995</v>
      </c>
      <c r="H3358" s="208">
        <v>60.850499999999997</v>
      </c>
      <c r="I3358" s="208">
        <v>17.619399999999999</v>
      </c>
      <c r="J3358" s="208">
        <v>100.2171</v>
      </c>
      <c r="K3358" s="208">
        <v>19.417200000000001</v>
      </c>
      <c r="L3358" s="208">
        <v>16.212299999999999</v>
      </c>
      <c r="M3358" s="208">
        <v>13.0966</v>
      </c>
    </row>
    <row r="3359" spans="1:13" x14ac:dyDescent="0.25">
      <c r="A3359" s="280">
        <v>45065</v>
      </c>
      <c r="B3359" s="102">
        <v>22</v>
      </c>
      <c r="C3359" s="208">
        <v>277.4135</v>
      </c>
      <c r="D3359" s="208">
        <v>42.098999999999997</v>
      </c>
      <c r="E3359" s="208">
        <v>1.4014</v>
      </c>
      <c r="F3359" s="208">
        <v>5.6239999999999997</v>
      </c>
      <c r="G3359" s="208">
        <v>9.2173999999999996</v>
      </c>
      <c r="H3359" s="208">
        <v>57.304200000000002</v>
      </c>
      <c r="I3359" s="208">
        <v>16.837199999999999</v>
      </c>
      <c r="J3359" s="208">
        <v>97.687700000000007</v>
      </c>
      <c r="K3359" s="208">
        <v>18.435600000000001</v>
      </c>
      <c r="L3359" s="208">
        <v>16.670200000000001</v>
      </c>
      <c r="M3359" s="208">
        <v>12.136799999999999</v>
      </c>
    </row>
    <row r="3360" spans="1:13" x14ac:dyDescent="0.25">
      <c r="A3360" s="280">
        <v>45065</v>
      </c>
      <c r="B3360" s="102">
        <v>23</v>
      </c>
      <c r="C3360" s="208">
        <v>256.4126</v>
      </c>
      <c r="D3360" s="208">
        <v>39.607900000000001</v>
      </c>
      <c r="E3360" s="208">
        <v>1.2678</v>
      </c>
      <c r="F3360" s="208">
        <v>4.8818000000000001</v>
      </c>
      <c r="G3360" s="208">
        <v>8.3938000000000006</v>
      </c>
      <c r="H3360" s="208">
        <v>50.902000000000001</v>
      </c>
      <c r="I3360" s="208">
        <v>15.5572</v>
      </c>
      <c r="J3360" s="208">
        <v>91.530199999999994</v>
      </c>
      <c r="K3360" s="208">
        <v>16.980899999999998</v>
      </c>
      <c r="L3360" s="208">
        <v>16.4377</v>
      </c>
      <c r="M3360" s="208">
        <v>10.853300000000001</v>
      </c>
    </row>
    <row r="3361" spans="1:13" x14ac:dyDescent="0.25">
      <c r="A3361" s="280">
        <v>45065</v>
      </c>
      <c r="B3361" s="102">
        <v>24</v>
      </c>
      <c r="C3361" s="208">
        <v>238.4967</v>
      </c>
      <c r="D3361" s="208">
        <v>36.259300000000003</v>
      </c>
      <c r="E3361" s="208">
        <v>1.0487</v>
      </c>
      <c r="F3361" s="208">
        <v>4.2270000000000003</v>
      </c>
      <c r="G3361" s="208">
        <v>7.7668999999999997</v>
      </c>
      <c r="H3361" s="208">
        <v>45.503700000000002</v>
      </c>
      <c r="I3361" s="208">
        <v>14.3773</v>
      </c>
      <c r="J3361" s="208">
        <v>87.051100000000005</v>
      </c>
      <c r="K3361" s="208">
        <v>15.781599999999999</v>
      </c>
      <c r="L3361" s="208">
        <v>16.787600000000001</v>
      </c>
      <c r="M3361" s="208">
        <v>9.6935000000000002</v>
      </c>
    </row>
    <row r="3362" spans="1:13" x14ac:dyDescent="0.25">
      <c r="A3362" s="280">
        <v>45066</v>
      </c>
      <c r="B3362" s="102">
        <v>1</v>
      </c>
      <c r="C3362" s="208">
        <v>223.5394</v>
      </c>
      <c r="D3362" s="208">
        <v>33.973199999999999</v>
      </c>
      <c r="E3362" s="208">
        <v>0.94769999999999999</v>
      </c>
      <c r="F3362" s="208">
        <v>3.6634000000000002</v>
      </c>
      <c r="G3362" s="208">
        <v>7.1683000000000003</v>
      </c>
      <c r="H3362" s="208">
        <v>40.796700000000001</v>
      </c>
      <c r="I3362" s="208">
        <v>13.433999999999999</v>
      </c>
      <c r="J3362" s="208">
        <v>82.875799999999998</v>
      </c>
      <c r="K3362" s="208">
        <v>15.025</v>
      </c>
      <c r="L3362" s="208">
        <v>16.7807</v>
      </c>
      <c r="M3362" s="208">
        <v>8.8745999999999992</v>
      </c>
    </row>
    <row r="3363" spans="1:13" x14ac:dyDescent="0.25">
      <c r="A3363" s="280">
        <v>45066</v>
      </c>
      <c r="B3363" s="102">
        <v>2</v>
      </c>
      <c r="C3363" s="208">
        <v>213.14230000000001</v>
      </c>
      <c r="D3363" s="208">
        <v>31.753799999999998</v>
      </c>
      <c r="E3363" s="208">
        <v>0.85360000000000003</v>
      </c>
      <c r="F3363" s="208">
        <v>3.2349000000000001</v>
      </c>
      <c r="G3363" s="208">
        <v>6.6959999999999997</v>
      </c>
      <c r="H3363" s="208">
        <v>38.011699999999998</v>
      </c>
      <c r="I3363" s="208">
        <v>12.8642</v>
      </c>
      <c r="J3363" s="208">
        <v>80.283699999999996</v>
      </c>
      <c r="K3363" s="208">
        <v>14.443899999999999</v>
      </c>
      <c r="L3363" s="208">
        <v>16.496700000000001</v>
      </c>
      <c r="M3363" s="208">
        <v>8.5038</v>
      </c>
    </row>
    <row r="3364" spans="1:13" x14ac:dyDescent="0.25">
      <c r="A3364" s="280">
        <v>45066</v>
      </c>
      <c r="B3364" s="102">
        <v>3</v>
      </c>
      <c r="C3364" s="208">
        <v>205.40940000000001</v>
      </c>
      <c r="D3364" s="208">
        <v>30.4312</v>
      </c>
      <c r="E3364" s="208">
        <v>0.78539999999999999</v>
      </c>
      <c r="F3364" s="208">
        <v>2.9419</v>
      </c>
      <c r="G3364" s="208">
        <v>6.4508000000000001</v>
      </c>
      <c r="H3364" s="208">
        <v>35.988199999999999</v>
      </c>
      <c r="I3364" s="208">
        <v>12.5482</v>
      </c>
      <c r="J3364" s="208">
        <v>78.483900000000006</v>
      </c>
      <c r="K3364" s="208">
        <v>14.1142</v>
      </c>
      <c r="L3364" s="208">
        <v>15.419</v>
      </c>
      <c r="M3364" s="208">
        <v>8.2466000000000008</v>
      </c>
    </row>
    <row r="3365" spans="1:13" x14ac:dyDescent="0.25">
      <c r="A3365" s="280">
        <v>45066</v>
      </c>
      <c r="B3365" s="102">
        <v>4</v>
      </c>
      <c r="C3365" s="208">
        <v>199.9461</v>
      </c>
      <c r="D3365" s="208">
        <v>29.909700000000001</v>
      </c>
      <c r="E3365" s="208">
        <v>0.74380000000000002</v>
      </c>
      <c r="F3365" s="208">
        <v>2.8363</v>
      </c>
      <c r="G3365" s="208">
        <v>6.3689999999999998</v>
      </c>
      <c r="H3365" s="208">
        <v>35.130800000000001</v>
      </c>
      <c r="I3365" s="208">
        <v>12.3797</v>
      </c>
      <c r="J3365" s="208">
        <v>77.282499999999999</v>
      </c>
      <c r="K3365" s="208">
        <v>13.8942</v>
      </c>
      <c r="L3365" s="208">
        <v>13.3344</v>
      </c>
      <c r="M3365" s="208">
        <v>8.0656999999999996</v>
      </c>
    </row>
    <row r="3366" spans="1:13" x14ac:dyDescent="0.25">
      <c r="A3366" s="280">
        <v>45066</v>
      </c>
      <c r="B3366" s="102">
        <v>5</v>
      </c>
      <c r="C3366" s="208">
        <v>199.13730000000001</v>
      </c>
      <c r="D3366" s="208">
        <v>29.600300000000001</v>
      </c>
      <c r="E3366" s="208">
        <v>0.73580000000000001</v>
      </c>
      <c r="F3366" s="208">
        <v>2.8060999999999998</v>
      </c>
      <c r="G3366" s="208">
        <v>6.3261000000000003</v>
      </c>
      <c r="H3366" s="208">
        <v>35.400500000000001</v>
      </c>
      <c r="I3366" s="208">
        <v>12.4133</v>
      </c>
      <c r="J3366" s="208">
        <v>76.746499999999997</v>
      </c>
      <c r="K3366" s="208">
        <v>14.2522</v>
      </c>
      <c r="L3366" s="208">
        <v>12.709</v>
      </c>
      <c r="M3366" s="208">
        <v>8.1475000000000009</v>
      </c>
    </row>
    <row r="3367" spans="1:13" x14ac:dyDescent="0.25">
      <c r="A3367" s="280">
        <v>45066</v>
      </c>
      <c r="B3367" s="102">
        <v>6</v>
      </c>
      <c r="C3367" s="208">
        <v>202.14570000000001</v>
      </c>
      <c r="D3367" s="208">
        <v>30.1294</v>
      </c>
      <c r="E3367" s="208">
        <v>0.71840000000000004</v>
      </c>
      <c r="F3367" s="208">
        <v>2.8073000000000001</v>
      </c>
      <c r="G3367" s="208">
        <v>6.4542000000000002</v>
      </c>
      <c r="H3367" s="208">
        <v>36.3245</v>
      </c>
      <c r="I3367" s="208">
        <v>12.710900000000001</v>
      </c>
      <c r="J3367" s="208">
        <v>77.428799999999995</v>
      </c>
      <c r="K3367" s="208">
        <v>14.602600000000001</v>
      </c>
      <c r="L3367" s="208">
        <v>12.764099999999999</v>
      </c>
      <c r="M3367" s="208">
        <v>8.2055000000000007</v>
      </c>
    </row>
    <row r="3368" spans="1:13" x14ac:dyDescent="0.25">
      <c r="A3368" s="280">
        <v>45066</v>
      </c>
      <c r="B3368" s="102">
        <v>7</v>
      </c>
      <c r="C3368" s="208">
        <v>203.8588</v>
      </c>
      <c r="D3368" s="208">
        <v>31.154399999999999</v>
      </c>
      <c r="E3368" s="208">
        <v>0.72240000000000004</v>
      </c>
      <c r="F3368" s="208">
        <v>2.8864999999999998</v>
      </c>
      <c r="G3368" s="208">
        <v>6.5998000000000001</v>
      </c>
      <c r="H3368" s="208">
        <v>36.702599999999997</v>
      </c>
      <c r="I3368" s="208">
        <v>13.017899999999999</v>
      </c>
      <c r="J3368" s="208">
        <v>78.285799999999995</v>
      </c>
      <c r="K3368" s="208">
        <v>14.6821</v>
      </c>
      <c r="L3368" s="208">
        <v>11.539899999999999</v>
      </c>
      <c r="M3368" s="208">
        <v>8.2674000000000003</v>
      </c>
    </row>
    <row r="3369" spans="1:13" x14ac:dyDescent="0.25">
      <c r="A3369" s="280">
        <v>45066</v>
      </c>
      <c r="B3369" s="102">
        <v>8</v>
      </c>
      <c r="C3369" s="208">
        <v>208.76570000000001</v>
      </c>
      <c r="D3369" s="208">
        <v>33.317999999999998</v>
      </c>
      <c r="E3369" s="208">
        <v>0.74680000000000002</v>
      </c>
      <c r="F3369" s="208">
        <v>2.9944999999999999</v>
      </c>
      <c r="G3369" s="208">
        <v>7.0015000000000001</v>
      </c>
      <c r="H3369" s="208">
        <v>37.185299999999998</v>
      </c>
      <c r="I3369" s="208">
        <v>13.2593</v>
      </c>
      <c r="J3369" s="208">
        <v>80.709900000000005</v>
      </c>
      <c r="K3369" s="208">
        <v>13.9001</v>
      </c>
      <c r="L3369" s="208">
        <v>10.9581</v>
      </c>
      <c r="M3369" s="208">
        <v>8.6921999999999997</v>
      </c>
    </row>
    <row r="3370" spans="1:13" x14ac:dyDescent="0.25">
      <c r="A3370" s="280">
        <v>45066</v>
      </c>
      <c r="B3370" s="102">
        <v>9</v>
      </c>
      <c r="C3370" s="208">
        <v>216.6482</v>
      </c>
      <c r="D3370" s="208">
        <v>35.825800000000001</v>
      </c>
      <c r="E3370" s="208">
        <v>0.77649999999999997</v>
      </c>
      <c r="F3370" s="208">
        <v>3.0668000000000002</v>
      </c>
      <c r="G3370" s="208">
        <v>7.1600999999999999</v>
      </c>
      <c r="H3370" s="208">
        <v>38.935200000000002</v>
      </c>
      <c r="I3370" s="208">
        <v>13.808299999999999</v>
      </c>
      <c r="J3370" s="208">
        <v>82.724000000000004</v>
      </c>
      <c r="K3370" s="208">
        <v>14.128399999999999</v>
      </c>
      <c r="L3370" s="208">
        <v>11.1409</v>
      </c>
      <c r="M3370" s="208">
        <v>9.0822000000000003</v>
      </c>
    </row>
    <row r="3371" spans="1:13" x14ac:dyDescent="0.25">
      <c r="A3371" s="280">
        <v>45066</v>
      </c>
      <c r="B3371" s="102">
        <v>10</v>
      </c>
      <c r="C3371" s="208">
        <v>222.90989999999999</v>
      </c>
      <c r="D3371" s="208">
        <v>37.689900000000002</v>
      </c>
      <c r="E3371" s="208">
        <v>0.77939999999999998</v>
      </c>
      <c r="F3371" s="208">
        <v>2.9782999999999999</v>
      </c>
      <c r="G3371" s="208">
        <v>7.1275000000000004</v>
      </c>
      <c r="H3371" s="208">
        <v>40.023099999999999</v>
      </c>
      <c r="I3371" s="208">
        <v>14.4558</v>
      </c>
      <c r="J3371" s="208">
        <v>84.0017</v>
      </c>
      <c r="K3371" s="208">
        <v>14.502000000000001</v>
      </c>
      <c r="L3371" s="208">
        <v>11.711</v>
      </c>
      <c r="M3371" s="208">
        <v>9.6411999999999995</v>
      </c>
    </row>
    <row r="3372" spans="1:13" x14ac:dyDescent="0.25">
      <c r="A3372" s="280">
        <v>45066</v>
      </c>
      <c r="B3372" s="102">
        <v>11</v>
      </c>
      <c r="C3372" s="208">
        <v>224.4693</v>
      </c>
      <c r="D3372" s="208">
        <v>38.363900000000001</v>
      </c>
      <c r="E3372" s="208">
        <v>0.8175</v>
      </c>
      <c r="F3372" s="208">
        <v>2.7902999999999998</v>
      </c>
      <c r="G3372" s="208">
        <v>6.1456999999999997</v>
      </c>
      <c r="H3372" s="208">
        <v>41.057499999999997</v>
      </c>
      <c r="I3372" s="208">
        <v>14.811</v>
      </c>
      <c r="J3372" s="208">
        <v>84.383799999999994</v>
      </c>
      <c r="K3372" s="208">
        <v>14.4535</v>
      </c>
      <c r="L3372" s="208">
        <v>11.563800000000001</v>
      </c>
      <c r="M3372" s="208">
        <v>10.0823</v>
      </c>
    </row>
    <row r="3373" spans="1:13" x14ac:dyDescent="0.25">
      <c r="A3373" s="280">
        <v>45066</v>
      </c>
      <c r="B3373" s="102">
        <v>12</v>
      </c>
      <c r="C3373" s="208">
        <v>223.66929999999999</v>
      </c>
      <c r="D3373" s="208">
        <v>37.515900000000002</v>
      </c>
      <c r="E3373" s="208">
        <v>0.85919999999999996</v>
      </c>
      <c r="F3373" s="208">
        <v>2.7475000000000001</v>
      </c>
      <c r="G3373" s="208">
        <v>3.7938999999999998</v>
      </c>
      <c r="H3373" s="208">
        <v>42.343499999999999</v>
      </c>
      <c r="I3373" s="208">
        <v>15.118</v>
      </c>
      <c r="J3373" s="208">
        <v>84.294899999999998</v>
      </c>
      <c r="K3373" s="208">
        <v>14.827400000000001</v>
      </c>
      <c r="L3373" s="208">
        <v>11.289099999999999</v>
      </c>
      <c r="M3373" s="208">
        <v>10.879899999999999</v>
      </c>
    </row>
    <row r="3374" spans="1:13" x14ac:dyDescent="0.25">
      <c r="A3374" s="280">
        <v>45066</v>
      </c>
      <c r="B3374" s="102">
        <v>13</v>
      </c>
      <c r="C3374" s="208">
        <v>225.2979</v>
      </c>
      <c r="D3374" s="208">
        <v>36.6449</v>
      </c>
      <c r="E3374" s="208">
        <v>0.95179999999999998</v>
      </c>
      <c r="F3374" s="208">
        <v>3.0369999999999999</v>
      </c>
      <c r="G3374" s="208">
        <v>3.3771</v>
      </c>
      <c r="H3374" s="208">
        <v>43.331699999999998</v>
      </c>
      <c r="I3374" s="208">
        <v>15.365600000000001</v>
      </c>
      <c r="J3374" s="208">
        <v>85.522199999999998</v>
      </c>
      <c r="K3374" s="208">
        <v>14.825100000000001</v>
      </c>
      <c r="L3374" s="208">
        <v>10.458500000000001</v>
      </c>
      <c r="M3374" s="208">
        <v>11.784000000000001</v>
      </c>
    </row>
    <row r="3375" spans="1:13" x14ac:dyDescent="0.25">
      <c r="A3375" s="280">
        <v>45066</v>
      </c>
      <c r="B3375" s="102">
        <v>14</v>
      </c>
      <c r="C3375" s="208">
        <v>229.06780000000001</v>
      </c>
      <c r="D3375" s="208">
        <v>35.8322</v>
      </c>
      <c r="E3375" s="208">
        <v>1.1055999999999999</v>
      </c>
      <c r="F3375" s="208">
        <v>3.4460999999999999</v>
      </c>
      <c r="G3375" s="208">
        <v>3.5207999999999999</v>
      </c>
      <c r="H3375" s="208">
        <v>45.218499999999999</v>
      </c>
      <c r="I3375" s="208">
        <v>15.4199</v>
      </c>
      <c r="J3375" s="208">
        <v>86.005300000000005</v>
      </c>
      <c r="K3375" s="208">
        <v>15.038500000000001</v>
      </c>
      <c r="L3375" s="208">
        <v>10.600099999999999</v>
      </c>
      <c r="M3375" s="208">
        <v>12.880800000000001</v>
      </c>
    </row>
    <row r="3376" spans="1:13" x14ac:dyDescent="0.25">
      <c r="A3376" s="280">
        <v>45066</v>
      </c>
      <c r="B3376" s="102">
        <v>15</v>
      </c>
      <c r="C3376" s="208">
        <v>234.82910000000001</v>
      </c>
      <c r="D3376" s="208">
        <v>35.545299999999997</v>
      </c>
      <c r="E3376" s="208">
        <v>1.2674000000000001</v>
      </c>
      <c r="F3376" s="208">
        <v>4.0010000000000003</v>
      </c>
      <c r="G3376" s="208">
        <v>3.7936000000000001</v>
      </c>
      <c r="H3376" s="208">
        <v>47.206800000000001</v>
      </c>
      <c r="I3376" s="208">
        <v>15.3035</v>
      </c>
      <c r="J3376" s="208">
        <v>86.617199999999997</v>
      </c>
      <c r="K3376" s="208">
        <v>16.2424</v>
      </c>
      <c r="L3376" s="208">
        <v>10.820499999999999</v>
      </c>
      <c r="M3376" s="208">
        <v>14.0314</v>
      </c>
    </row>
    <row r="3377" spans="1:13" x14ac:dyDescent="0.25">
      <c r="A3377" s="280">
        <v>45066</v>
      </c>
      <c r="B3377" s="102">
        <v>16</v>
      </c>
      <c r="C3377" s="208">
        <v>242.82650000000001</v>
      </c>
      <c r="D3377" s="208">
        <v>35.950200000000002</v>
      </c>
      <c r="E3377" s="208">
        <v>1.4181999999999999</v>
      </c>
      <c r="F3377" s="208">
        <v>4.5644</v>
      </c>
      <c r="G3377" s="208">
        <v>4.3109000000000002</v>
      </c>
      <c r="H3377" s="208">
        <v>50.211500000000001</v>
      </c>
      <c r="I3377" s="208">
        <v>15.241199999999999</v>
      </c>
      <c r="J3377" s="208">
        <v>87.870900000000006</v>
      </c>
      <c r="K3377" s="208">
        <v>17.346800000000002</v>
      </c>
      <c r="L3377" s="208">
        <v>10.9472</v>
      </c>
      <c r="M3377" s="208">
        <v>14.965199999999999</v>
      </c>
    </row>
    <row r="3378" spans="1:13" x14ac:dyDescent="0.25">
      <c r="A3378" s="280">
        <v>45066</v>
      </c>
      <c r="B3378" s="102">
        <v>17</v>
      </c>
      <c r="C3378" s="208">
        <v>250.59399999999999</v>
      </c>
      <c r="D3378" s="208">
        <v>37.0122</v>
      </c>
      <c r="E3378" s="208">
        <v>1.5616000000000001</v>
      </c>
      <c r="F3378" s="208">
        <v>5.1528</v>
      </c>
      <c r="G3378" s="208">
        <v>5.1821999999999999</v>
      </c>
      <c r="H3378" s="208">
        <v>53.2545</v>
      </c>
      <c r="I3378" s="208">
        <v>15.434799999999999</v>
      </c>
      <c r="J3378" s="208">
        <v>89.082800000000006</v>
      </c>
      <c r="K3378" s="208">
        <v>17.561199999999999</v>
      </c>
      <c r="L3378" s="208">
        <v>10.748699999999999</v>
      </c>
      <c r="M3378" s="208">
        <v>15.603199999999999</v>
      </c>
    </row>
    <row r="3379" spans="1:13" x14ac:dyDescent="0.25">
      <c r="A3379" s="280">
        <v>45066</v>
      </c>
      <c r="B3379" s="102">
        <v>18</v>
      </c>
      <c r="C3379" s="208">
        <v>261.06549999999999</v>
      </c>
      <c r="D3379" s="208">
        <v>38.694499999999998</v>
      </c>
      <c r="E3379" s="208">
        <v>1.6607000000000001</v>
      </c>
      <c r="F3379" s="208">
        <v>5.5667</v>
      </c>
      <c r="G3379" s="208">
        <v>6.5712000000000002</v>
      </c>
      <c r="H3379" s="208">
        <v>55.719299999999997</v>
      </c>
      <c r="I3379" s="208">
        <v>16.0151</v>
      </c>
      <c r="J3379" s="208">
        <v>92.619500000000002</v>
      </c>
      <c r="K3379" s="208">
        <v>18.127700000000001</v>
      </c>
      <c r="L3379" s="208">
        <v>10.6899</v>
      </c>
      <c r="M3379" s="208">
        <v>15.4009</v>
      </c>
    </row>
    <row r="3380" spans="1:13" x14ac:dyDescent="0.25">
      <c r="A3380" s="280">
        <v>45066</v>
      </c>
      <c r="B3380" s="102">
        <v>19</v>
      </c>
      <c r="C3380" s="208">
        <v>265.4794</v>
      </c>
      <c r="D3380" s="208">
        <v>40.39</v>
      </c>
      <c r="E3380" s="208">
        <v>1.6529</v>
      </c>
      <c r="F3380" s="208">
        <v>5.8223000000000003</v>
      </c>
      <c r="G3380" s="208">
        <v>7.5720999999999998</v>
      </c>
      <c r="H3380" s="208">
        <v>55.6252</v>
      </c>
      <c r="I3380" s="208">
        <v>16.212599999999998</v>
      </c>
      <c r="J3380" s="208">
        <v>93.880600000000001</v>
      </c>
      <c r="K3380" s="208">
        <v>18.311499999999999</v>
      </c>
      <c r="L3380" s="208">
        <v>11.1496</v>
      </c>
      <c r="M3380" s="208">
        <v>14.8626</v>
      </c>
    </row>
    <row r="3381" spans="1:13" x14ac:dyDescent="0.25">
      <c r="A3381" s="280">
        <v>45066</v>
      </c>
      <c r="B3381" s="102">
        <v>20</v>
      </c>
      <c r="C3381" s="208">
        <v>263.12639999999999</v>
      </c>
      <c r="D3381" s="208">
        <v>41.329799999999999</v>
      </c>
      <c r="E3381" s="208">
        <v>1.5621</v>
      </c>
      <c r="F3381" s="208">
        <v>5.8091999999999997</v>
      </c>
      <c r="G3381" s="208">
        <v>8.2820999999999998</v>
      </c>
      <c r="H3381" s="208">
        <v>53.3581</v>
      </c>
      <c r="I3381" s="208">
        <v>16.457999999999998</v>
      </c>
      <c r="J3381" s="208">
        <v>94.287899999999993</v>
      </c>
      <c r="K3381" s="208">
        <v>18.0928</v>
      </c>
      <c r="L3381" s="208">
        <v>10.065200000000001</v>
      </c>
      <c r="M3381" s="208">
        <v>13.8812</v>
      </c>
    </row>
    <row r="3382" spans="1:13" x14ac:dyDescent="0.25">
      <c r="A3382" s="280">
        <v>45066</v>
      </c>
      <c r="B3382" s="102">
        <v>21</v>
      </c>
      <c r="C3382" s="208">
        <v>262.80489999999998</v>
      </c>
      <c r="D3382" s="208">
        <v>41.7029</v>
      </c>
      <c r="E3382" s="208">
        <v>1.3936999999999999</v>
      </c>
      <c r="F3382" s="208">
        <v>5.4752000000000001</v>
      </c>
      <c r="G3382" s="208">
        <v>8.5401000000000007</v>
      </c>
      <c r="H3382" s="208">
        <v>51.147500000000001</v>
      </c>
      <c r="I3382" s="208">
        <v>17.076499999999999</v>
      </c>
      <c r="J3382" s="208">
        <v>94.933199999999999</v>
      </c>
      <c r="K3382" s="208">
        <v>18.589099999999998</v>
      </c>
      <c r="L3382" s="208">
        <v>11.075799999999999</v>
      </c>
      <c r="M3382" s="208">
        <v>12.870900000000001</v>
      </c>
    </row>
    <row r="3383" spans="1:13" x14ac:dyDescent="0.25">
      <c r="A3383" s="280">
        <v>45066</v>
      </c>
      <c r="B3383" s="102">
        <v>22</v>
      </c>
      <c r="C3383" s="208">
        <v>254.6619</v>
      </c>
      <c r="D3383" s="208">
        <v>41.1325</v>
      </c>
      <c r="E3383" s="208">
        <v>1.3032999999999999</v>
      </c>
      <c r="F3383" s="208">
        <v>4.9880000000000004</v>
      </c>
      <c r="G3383" s="208">
        <v>8.3968000000000007</v>
      </c>
      <c r="H3383" s="208">
        <v>48.054400000000001</v>
      </c>
      <c r="I3383" s="208">
        <v>16.4941</v>
      </c>
      <c r="J3383" s="208">
        <v>93.209900000000005</v>
      </c>
      <c r="K3383" s="208">
        <v>17.907</v>
      </c>
      <c r="L3383" s="208">
        <v>11.476800000000001</v>
      </c>
      <c r="M3383" s="208">
        <v>11.6991</v>
      </c>
    </row>
    <row r="3384" spans="1:13" x14ac:dyDescent="0.25">
      <c r="A3384" s="280">
        <v>45066</v>
      </c>
      <c r="B3384" s="102">
        <v>23</v>
      </c>
      <c r="C3384" s="208">
        <v>238.72149999999999</v>
      </c>
      <c r="D3384" s="208">
        <v>38.655000000000001</v>
      </c>
      <c r="E3384" s="208">
        <v>1.131</v>
      </c>
      <c r="F3384" s="208">
        <v>4.3936999999999999</v>
      </c>
      <c r="G3384" s="208">
        <v>7.76</v>
      </c>
      <c r="H3384" s="208">
        <v>43.650300000000001</v>
      </c>
      <c r="I3384" s="208">
        <v>15.3431</v>
      </c>
      <c r="J3384" s="208">
        <v>89.538399999999996</v>
      </c>
      <c r="K3384" s="208">
        <v>16.554400000000001</v>
      </c>
      <c r="L3384" s="208">
        <v>11.244300000000001</v>
      </c>
      <c r="M3384" s="208">
        <v>10.4513</v>
      </c>
    </row>
    <row r="3385" spans="1:13" x14ac:dyDescent="0.25">
      <c r="A3385" s="280">
        <v>45066</v>
      </c>
      <c r="B3385" s="102">
        <v>24</v>
      </c>
      <c r="C3385" s="208">
        <v>222.92169999999999</v>
      </c>
      <c r="D3385" s="208">
        <v>35.840499999999999</v>
      </c>
      <c r="E3385" s="208">
        <v>0.97609999999999997</v>
      </c>
      <c r="F3385" s="208">
        <v>3.8117000000000001</v>
      </c>
      <c r="G3385" s="208">
        <v>7.2267999999999999</v>
      </c>
      <c r="H3385" s="208">
        <v>39.532600000000002</v>
      </c>
      <c r="I3385" s="208">
        <v>14.329700000000001</v>
      </c>
      <c r="J3385" s="208">
        <v>85.207999999999998</v>
      </c>
      <c r="K3385" s="208">
        <v>15.3171</v>
      </c>
      <c r="L3385" s="208">
        <v>11.3132</v>
      </c>
      <c r="M3385" s="208">
        <v>9.3659999999999997</v>
      </c>
    </row>
    <row r="3386" spans="1:13" x14ac:dyDescent="0.25">
      <c r="A3386" s="280">
        <v>45067</v>
      </c>
      <c r="B3386" s="102">
        <v>1</v>
      </c>
      <c r="C3386" s="208">
        <v>210.69110000000001</v>
      </c>
      <c r="D3386" s="208">
        <v>33.932899999999997</v>
      </c>
      <c r="E3386" s="208">
        <v>0.872</v>
      </c>
      <c r="F3386" s="208">
        <v>3.3637000000000001</v>
      </c>
      <c r="G3386" s="208">
        <v>6.7911000000000001</v>
      </c>
      <c r="H3386" s="208">
        <v>36.425400000000003</v>
      </c>
      <c r="I3386" s="208">
        <v>13.3668</v>
      </c>
      <c r="J3386" s="208">
        <v>81.9148</v>
      </c>
      <c r="K3386" s="208">
        <v>14.513999999999999</v>
      </c>
      <c r="L3386" s="208">
        <v>10.915100000000001</v>
      </c>
      <c r="M3386" s="208">
        <v>8.5952999999999999</v>
      </c>
    </row>
    <row r="3387" spans="1:13" x14ac:dyDescent="0.25">
      <c r="A3387" s="280">
        <v>45067</v>
      </c>
      <c r="B3387" s="102">
        <v>2</v>
      </c>
      <c r="C3387" s="208">
        <v>201.31800000000001</v>
      </c>
      <c r="D3387" s="208">
        <v>31.9709</v>
      </c>
      <c r="E3387" s="208">
        <v>0.7893</v>
      </c>
      <c r="F3387" s="208">
        <v>2.9931000000000001</v>
      </c>
      <c r="G3387" s="208">
        <v>6.4245000000000001</v>
      </c>
      <c r="H3387" s="208">
        <v>34.244199999999999</v>
      </c>
      <c r="I3387" s="208">
        <v>12.867000000000001</v>
      </c>
      <c r="J3387" s="208">
        <v>79.228399999999993</v>
      </c>
      <c r="K3387" s="208">
        <v>14.172800000000001</v>
      </c>
      <c r="L3387" s="208">
        <v>10.4307</v>
      </c>
      <c r="M3387" s="208">
        <v>8.1971000000000007</v>
      </c>
    </row>
    <row r="3388" spans="1:13" x14ac:dyDescent="0.25">
      <c r="A3388" s="280">
        <v>45067</v>
      </c>
      <c r="B3388" s="102">
        <v>3</v>
      </c>
      <c r="C3388" s="208">
        <v>196.24860000000001</v>
      </c>
      <c r="D3388" s="208">
        <v>30.931000000000001</v>
      </c>
      <c r="E3388" s="208">
        <v>0.75790000000000002</v>
      </c>
      <c r="F3388" s="208">
        <v>2.7709999999999999</v>
      </c>
      <c r="G3388" s="208">
        <v>6.2323000000000004</v>
      </c>
      <c r="H3388" s="208">
        <v>32.946300000000001</v>
      </c>
      <c r="I3388" s="208">
        <v>12.481299999999999</v>
      </c>
      <c r="J3388" s="208">
        <v>77.832999999999998</v>
      </c>
      <c r="K3388" s="208">
        <v>13.8116</v>
      </c>
      <c r="L3388" s="208">
        <v>10.535600000000001</v>
      </c>
      <c r="M3388" s="208">
        <v>7.9485999999999999</v>
      </c>
    </row>
    <row r="3389" spans="1:13" x14ac:dyDescent="0.25">
      <c r="A3389" s="280">
        <v>45067</v>
      </c>
      <c r="B3389" s="102">
        <v>4</v>
      </c>
      <c r="C3389" s="208">
        <v>192.75739999999999</v>
      </c>
      <c r="D3389" s="208">
        <v>30.137899999999998</v>
      </c>
      <c r="E3389" s="208">
        <v>0.70599999999999996</v>
      </c>
      <c r="F3389" s="208">
        <v>2.6484000000000001</v>
      </c>
      <c r="G3389" s="208">
        <v>6.1707000000000001</v>
      </c>
      <c r="H3389" s="208">
        <v>32.251199999999997</v>
      </c>
      <c r="I3389" s="208">
        <v>12.2689</v>
      </c>
      <c r="J3389" s="208">
        <v>76.639499999999998</v>
      </c>
      <c r="K3389" s="208">
        <v>13.6089</v>
      </c>
      <c r="L3389" s="208">
        <v>10.452299999999999</v>
      </c>
      <c r="M3389" s="208">
        <v>7.8735999999999997</v>
      </c>
    </row>
    <row r="3390" spans="1:13" x14ac:dyDescent="0.25">
      <c r="A3390" s="280">
        <v>45067</v>
      </c>
      <c r="B3390" s="102">
        <v>5</v>
      </c>
      <c r="C3390" s="208">
        <v>191.8039</v>
      </c>
      <c r="D3390" s="208">
        <v>29.947399999999998</v>
      </c>
      <c r="E3390" s="208">
        <v>0.70430000000000004</v>
      </c>
      <c r="F3390" s="208">
        <v>2.6522000000000001</v>
      </c>
      <c r="G3390" s="208">
        <v>6.0989000000000004</v>
      </c>
      <c r="H3390" s="208">
        <v>32.138100000000001</v>
      </c>
      <c r="I3390" s="208">
        <v>12.299300000000001</v>
      </c>
      <c r="J3390" s="208">
        <v>76.533600000000007</v>
      </c>
      <c r="K3390" s="208">
        <v>13.6685</v>
      </c>
      <c r="L3390" s="208">
        <v>9.8483000000000001</v>
      </c>
      <c r="M3390" s="208">
        <v>7.9132999999999996</v>
      </c>
    </row>
    <row r="3391" spans="1:13" x14ac:dyDescent="0.25">
      <c r="A3391" s="280">
        <v>45067</v>
      </c>
      <c r="B3391" s="102">
        <v>6</v>
      </c>
      <c r="C3391" s="208">
        <v>192.89500000000001</v>
      </c>
      <c r="D3391" s="208">
        <v>30.433900000000001</v>
      </c>
      <c r="E3391" s="208">
        <v>0.67710000000000004</v>
      </c>
      <c r="F3391" s="208">
        <v>2.6503000000000001</v>
      </c>
      <c r="G3391" s="208">
        <v>6.2830000000000004</v>
      </c>
      <c r="H3391" s="208">
        <v>32.211599999999997</v>
      </c>
      <c r="I3391" s="208">
        <v>12.5282</v>
      </c>
      <c r="J3391" s="208">
        <v>76.724800000000002</v>
      </c>
      <c r="K3391" s="208">
        <v>14.055199999999999</v>
      </c>
      <c r="L3391" s="208">
        <v>9.3193000000000001</v>
      </c>
      <c r="M3391" s="208">
        <v>8.0115999999999996</v>
      </c>
    </row>
    <row r="3392" spans="1:13" x14ac:dyDescent="0.25">
      <c r="A3392" s="280">
        <v>45067</v>
      </c>
      <c r="B3392" s="102">
        <v>7</v>
      </c>
      <c r="C3392" s="208">
        <v>193.14609999999999</v>
      </c>
      <c r="D3392" s="208">
        <v>31.1797</v>
      </c>
      <c r="E3392" s="208">
        <v>0.69330000000000003</v>
      </c>
      <c r="F3392" s="208">
        <v>2.6646000000000001</v>
      </c>
      <c r="G3392" s="208">
        <v>6.3836000000000004</v>
      </c>
      <c r="H3392" s="208">
        <v>32.171399999999998</v>
      </c>
      <c r="I3392" s="208">
        <v>12.6432</v>
      </c>
      <c r="J3392" s="208">
        <v>77.311599999999999</v>
      </c>
      <c r="K3392" s="208">
        <v>13.8948</v>
      </c>
      <c r="L3392" s="208">
        <v>8.1298999999999992</v>
      </c>
      <c r="M3392" s="208">
        <v>8.0739999999999998</v>
      </c>
    </row>
    <row r="3393" spans="1:13" x14ac:dyDescent="0.25">
      <c r="A3393" s="280">
        <v>45067</v>
      </c>
      <c r="B3393" s="102">
        <v>8</v>
      </c>
      <c r="C3393" s="208">
        <v>199.2903</v>
      </c>
      <c r="D3393" s="208">
        <v>33.319299999999998</v>
      </c>
      <c r="E3393" s="208">
        <v>0.72629999999999995</v>
      </c>
      <c r="F3393" s="208">
        <v>2.7246999999999999</v>
      </c>
      <c r="G3393" s="208">
        <v>6.3884999999999996</v>
      </c>
      <c r="H3393" s="208">
        <v>33.251399999999997</v>
      </c>
      <c r="I3393" s="208">
        <v>13.126799999999999</v>
      </c>
      <c r="J3393" s="208">
        <v>79.963300000000004</v>
      </c>
      <c r="K3393" s="208">
        <v>13.5244</v>
      </c>
      <c r="L3393" s="208">
        <v>7.8289999999999997</v>
      </c>
      <c r="M3393" s="208">
        <v>8.4366000000000003</v>
      </c>
    </row>
    <row r="3394" spans="1:13" x14ac:dyDescent="0.25">
      <c r="A3394" s="280">
        <v>45067</v>
      </c>
      <c r="B3394" s="102">
        <v>9</v>
      </c>
      <c r="C3394" s="208">
        <v>206.47739999999999</v>
      </c>
      <c r="D3394" s="208">
        <v>34.889200000000002</v>
      </c>
      <c r="E3394" s="208">
        <v>0.77049999999999996</v>
      </c>
      <c r="F3394" s="208">
        <v>2.7885</v>
      </c>
      <c r="G3394" s="208">
        <v>6.0449999999999999</v>
      </c>
      <c r="H3394" s="208">
        <v>34.594200000000001</v>
      </c>
      <c r="I3394" s="208">
        <v>13.8293</v>
      </c>
      <c r="J3394" s="208">
        <v>82.636300000000006</v>
      </c>
      <c r="K3394" s="208">
        <v>13.732699999999999</v>
      </c>
      <c r="L3394" s="208">
        <v>8.2665000000000006</v>
      </c>
      <c r="M3394" s="208">
        <v>8.9252000000000002</v>
      </c>
    </row>
    <row r="3395" spans="1:13" x14ac:dyDescent="0.25">
      <c r="A3395" s="280">
        <v>45067</v>
      </c>
      <c r="B3395" s="102">
        <v>10</v>
      </c>
      <c r="C3395" s="208">
        <v>207.64150000000001</v>
      </c>
      <c r="D3395" s="208">
        <v>36.115000000000002</v>
      </c>
      <c r="E3395" s="208">
        <v>0.75319999999999998</v>
      </c>
      <c r="F3395" s="208">
        <v>2.7681</v>
      </c>
      <c r="G3395" s="208">
        <v>4.4518000000000004</v>
      </c>
      <c r="H3395" s="208">
        <v>35.779400000000003</v>
      </c>
      <c r="I3395" s="208">
        <v>14.5593</v>
      </c>
      <c r="J3395" s="208">
        <v>81.944599999999994</v>
      </c>
      <c r="K3395" s="208">
        <v>13.8963</v>
      </c>
      <c r="L3395" s="208">
        <v>8.0294000000000008</v>
      </c>
      <c r="M3395" s="208">
        <v>9.3444000000000003</v>
      </c>
    </row>
    <row r="3396" spans="1:13" x14ac:dyDescent="0.25">
      <c r="A3396" s="280">
        <v>45067</v>
      </c>
      <c r="B3396" s="102">
        <v>11</v>
      </c>
      <c r="C3396" s="208">
        <v>208.80590000000001</v>
      </c>
      <c r="D3396" s="208">
        <v>36.088900000000002</v>
      </c>
      <c r="E3396" s="208">
        <v>0.83609999999999995</v>
      </c>
      <c r="F3396" s="208">
        <v>2.7143000000000002</v>
      </c>
      <c r="G3396" s="208">
        <v>4.0644</v>
      </c>
      <c r="H3396" s="208">
        <v>36.683199999999999</v>
      </c>
      <c r="I3396" s="208">
        <v>14.865600000000001</v>
      </c>
      <c r="J3396" s="208">
        <v>82.2042</v>
      </c>
      <c r="K3396" s="208">
        <v>13.9572</v>
      </c>
      <c r="L3396" s="208">
        <v>7.6767000000000003</v>
      </c>
      <c r="M3396" s="208">
        <v>9.7152999999999992</v>
      </c>
    </row>
    <row r="3397" spans="1:13" x14ac:dyDescent="0.25">
      <c r="A3397" s="280">
        <v>45067</v>
      </c>
      <c r="B3397" s="102">
        <v>12</v>
      </c>
      <c r="C3397" s="208">
        <v>211.35319999999999</v>
      </c>
      <c r="D3397" s="208">
        <v>34.902500000000003</v>
      </c>
      <c r="E3397" s="208">
        <v>0.89570000000000005</v>
      </c>
      <c r="F3397" s="208">
        <v>2.9197000000000002</v>
      </c>
      <c r="G3397" s="208">
        <v>3.8616000000000001</v>
      </c>
      <c r="H3397" s="208">
        <v>38.2348</v>
      </c>
      <c r="I3397" s="208">
        <v>14.589700000000001</v>
      </c>
      <c r="J3397" s="208">
        <v>83.837199999999996</v>
      </c>
      <c r="K3397" s="208">
        <v>13.9862</v>
      </c>
      <c r="L3397" s="208">
        <v>7.7206999999999999</v>
      </c>
      <c r="M3397" s="208">
        <v>10.405099999999999</v>
      </c>
    </row>
    <row r="3398" spans="1:13" x14ac:dyDescent="0.25">
      <c r="A3398" s="280">
        <v>45067</v>
      </c>
      <c r="B3398" s="102">
        <v>13</v>
      </c>
      <c r="C3398" s="208">
        <v>217.0505</v>
      </c>
      <c r="D3398" s="208">
        <v>34.586199999999998</v>
      </c>
      <c r="E3398" s="208">
        <v>1.0214000000000001</v>
      </c>
      <c r="F3398" s="208">
        <v>3.1187</v>
      </c>
      <c r="G3398" s="208">
        <v>3.9293999999999998</v>
      </c>
      <c r="H3398" s="208">
        <v>40.022599999999997</v>
      </c>
      <c r="I3398" s="208">
        <v>14.6874</v>
      </c>
      <c r="J3398" s="208">
        <v>85.902199999999993</v>
      </c>
      <c r="K3398" s="208">
        <v>14.3955</v>
      </c>
      <c r="L3398" s="208">
        <v>7.7713999999999999</v>
      </c>
      <c r="M3398" s="208">
        <v>11.6157</v>
      </c>
    </row>
    <row r="3399" spans="1:13" x14ac:dyDescent="0.25">
      <c r="A3399" s="280">
        <v>45067</v>
      </c>
      <c r="B3399" s="102">
        <v>14</v>
      </c>
      <c r="C3399" s="208">
        <v>225.31979999999999</v>
      </c>
      <c r="D3399" s="208">
        <v>34.778100000000002</v>
      </c>
      <c r="E3399" s="208">
        <v>1.1491</v>
      </c>
      <c r="F3399" s="208">
        <v>3.5146000000000002</v>
      </c>
      <c r="G3399" s="208">
        <v>4.4832000000000001</v>
      </c>
      <c r="H3399" s="208">
        <v>42.6128</v>
      </c>
      <c r="I3399" s="208">
        <v>14.9177</v>
      </c>
      <c r="J3399" s="208">
        <v>87.320700000000002</v>
      </c>
      <c r="K3399" s="208">
        <v>15.049099999999999</v>
      </c>
      <c r="L3399" s="208">
        <v>8.8353999999999999</v>
      </c>
      <c r="M3399" s="208">
        <v>12.6591</v>
      </c>
    </row>
    <row r="3400" spans="1:13" x14ac:dyDescent="0.25">
      <c r="A3400" s="280">
        <v>45067</v>
      </c>
      <c r="B3400" s="102">
        <v>15</v>
      </c>
      <c r="C3400" s="208">
        <v>236.45429999999999</v>
      </c>
      <c r="D3400" s="208">
        <v>35.313600000000001</v>
      </c>
      <c r="E3400" s="208">
        <v>1.3026</v>
      </c>
      <c r="F3400" s="208">
        <v>4.0000999999999998</v>
      </c>
      <c r="G3400" s="208">
        <v>4.8745000000000003</v>
      </c>
      <c r="H3400" s="208">
        <v>46.673999999999999</v>
      </c>
      <c r="I3400" s="208">
        <v>15.3696</v>
      </c>
      <c r="J3400" s="208">
        <v>91.095500000000001</v>
      </c>
      <c r="K3400" s="208">
        <v>15.082599999999999</v>
      </c>
      <c r="L3400" s="208">
        <v>8.9239999999999995</v>
      </c>
      <c r="M3400" s="208">
        <v>13.8178</v>
      </c>
    </row>
    <row r="3401" spans="1:13" x14ac:dyDescent="0.25">
      <c r="A3401" s="280">
        <v>45067</v>
      </c>
      <c r="B3401" s="102">
        <v>16</v>
      </c>
      <c r="C3401" s="208">
        <v>247.38229999999999</v>
      </c>
      <c r="D3401" s="208">
        <v>36.218699999999998</v>
      </c>
      <c r="E3401" s="208">
        <v>1.379</v>
      </c>
      <c r="F3401" s="208">
        <v>4.5271999999999997</v>
      </c>
      <c r="G3401" s="208">
        <v>6.4292999999999996</v>
      </c>
      <c r="H3401" s="208">
        <v>52.242800000000003</v>
      </c>
      <c r="I3401" s="208">
        <v>15.516400000000001</v>
      </c>
      <c r="J3401" s="208">
        <v>92.499700000000004</v>
      </c>
      <c r="K3401" s="208">
        <v>14.9292</v>
      </c>
      <c r="L3401" s="208">
        <v>9.1038999999999994</v>
      </c>
      <c r="M3401" s="208">
        <v>14.536099999999999</v>
      </c>
    </row>
    <row r="3402" spans="1:13" x14ac:dyDescent="0.25">
      <c r="A3402" s="280">
        <v>45067</v>
      </c>
      <c r="B3402" s="102">
        <v>17</v>
      </c>
      <c r="C3402" s="208">
        <v>259.68299999999999</v>
      </c>
      <c r="D3402" s="208">
        <v>36.990499999999997</v>
      </c>
      <c r="E3402" s="208">
        <v>1.4755</v>
      </c>
      <c r="F3402" s="208">
        <v>4.9109999999999996</v>
      </c>
      <c r="G3402" s="208">
        <v>7.0629</v>
      </c>
      <c r="H3402" s="208">
        <v>58.345799999999997</v>
      </c>
      <c r="I3402" s="208">
        <v>15.5542</v>
      </c>
      <c r="J3402" s="208">
        <v>95.262200000000007</v>
      </c>
      <c r="K3402" s="208">
        <v>15.5466</v>
      </c>
      <c r="L3402" s="208">
        <v>9.3110999999999997</v>
      </c>
      <c r="M3402" s="208">
        <v>15.2232</v>
      </c>
    </row>
    <row r="3403" spans="1:13" x14ac:dyDescent="0.25">
      <c r="A3403" s="280">
        <v>45067</v>
      </c>
      <c r="B3403" s="102">
        <v>18</v>
      </c>
      <c r="C3403" s="208">
        <v>272.77969999999999</v>
      </c>
      <c r="D3403" s="208">
        <v>39.399799999999999</v>
      </c>
      <c r="E3403" s="208">
        <v>1.659</v>
      </c>
      <c r="F3403" s="208">
        <v>5.5446</v>
      </c>
      <c r="G3403" s="208">
        <v>8.3335000000000008</v>
      </c>
      <c r="H3403" s="208">
        <v>63.9985</v>
      </c>
      <c r="I3403" s="208">
        <v>15.7684</v>
      </c>
      <c r="J3403" s="208">
        <v>97.537400000000005</v>
      </c>
      <c r="K3403" s="208">
        <v>15.9826</v>
      </c>
      <c r="L3403" s="208">
        <v>9.2004999999999999</v>
      </c>
      <c r="M3403" s="208">
        <v>15.355399999999999</v>
      </c>
    </row>
    <row r="3404" spans="1:13" x14ac:dyDescent="0.25">
      <c r="A3404" s="280">
        <v>45067</v>
      </c>
      <c r="B3404" s="102">
        <v>19</v>
      </c>
      <c r="C3404" s="208">
        <v>278.54250000000002</v>
      </c>
      <c r="D3404" s="208">
        <v>41.284399999999998</v>
      </c>
      <c r="E3404" s="208">
        <v>1.7045999999999999</v>
      </c>
      <c r="F3404" s="208">
        <v>6.0465999999999998</v>
      </c>
      <c r="G3404" s="208">
        <v>9.4712999999999994</v>
      </c>
      <c r="H3404" s="208">
        <v>65.236199999999997</v>
      </c>
      <c r="I3404" s="208">
        <v>16.195699999999999</v>
      </c>
      <c r="J3404" s="208">
        <v>95.811099999999996</v>
      </c>
      <c r="K3404" s="208">
        <v>16.9984</v>
      </c>
      <c r="L3404" s="208">
        <v>10.778700000000001</v>
      </c>
      <c r="M3404" s="208">
        <v>15.015499999999999</v>
      </c>
    </row>
    <row r="3405" spans="1:13" x14ac:dyDescent="0.25">
      <c r="A3405" s="280">
        <v>45067</v>
      </c>
      <c r="B3405" s="102">
        <v>20</v>
      </c>
      <c r="C3405" s="208">
        <v>279.92950000000002</v>
      </c>
      <c r="D3405" s="208">
        <v>41.884999999999998</v>
      </c>
      <c r="E3405" s="208">
        <v>1.6580999999999999</v>
      </c>
      <c r="F3405" s="208">
        <v>6.0689000000000002</v>
      </c>
      <c r="G3405" s="208">
        <v>9.9556000000000004</v>
      </c>
      <c r="H3405" s="208">
        <v>62.901499999999999</v>
      </c>
      <c r="I3405" s="208">
        <v>16.556999999999999</v>
      </c>
      <c r="J3405" s="208">
        <v>96.909599999999998</v>
      </c>
      <c r="K3405" s="208">
        <v>17.999700000000001</v>
      </c>
      <c r="L3405" s="208">
        <v>12.051600000000001</v>
      </c>
      <c r="M3405" s="208">
        <v>13.942500000000001</v>
      </c>
    </row>
    <row r="3406" spans="1:13" x14ac:dyDescent="0.25">
      <c r="A3406" s="280">
        <v>45067</v>
      </c>
      <c r="B3406" s="102">
        <v>21</v>
      </c>
      <c r="C3406" s="208">
        <v>277.79300000000001</v>
      </c>
      <c r="D3406" s="208">
        <v>42.557600000000001</v>
      </c>
      <c r="E3406" s="208">
        <v>1.5363</v>
      </c>
      <c r="F3406" s="208">
        <v>5.8034999999999997</v>
      </c>
      <c r="G3406" s="208">
        <v>9.8032000000000004</v>
      </c>
      <c r="H3406" s="208">
        <v>59.8872</v>
      </c>
      <c r="I3406" s="208">
        <v>17.135999999999999</v>
      </c>
      <c r="J3406" s="208">
        <v>96.245900000000006</v>
      </c>
      <c r="K3406" s="208">
        <v>18.783200000000001</v>
      </c>
      <c r="L3406" s="208">
        <v>13.169700000000001</v>
      </c>
      <c r="M3406" s="208">
        <v>12.8704</v>
      </c>
    </row>
    <row r="3407" spans="1:13" x14ac:dyDescent="0.25">
      <c r="A3407" s="280">
        <v>45067</v>
      </c>
      <c r="B3407" s="102">
        <v>22</v>
      </c>
      <c r="C3407" s="208">
        <v>268.14800000000002</v>
      </c>
      <c r="D3407" s="208">
        <v>41.8202</v>
      </c>
      <c r="E3407" s="208">
        <v>1.3937999999999999</v>
      </c>
      <c r="F3407" s="208">
        <v>5.4420999999999999</v>
      </c>
      <c r="G3407" s="208">
        <v>9.5161999999999995</v>
      </c>
      <c r="H3407" s="208">
        <v>56.577199999999998</v>
      </c>
      <c r="I3407" s="208">
        <v>16.302700000000002</v>
      </c>
      <c r="J3407" s="208">
        <v>94.025000000000006</v>
      </c>
      <c r="K3407" s="208">
        <v>17.7605</v>
      </c>
      <c r="L3407" s="208">
        <v>13.519299999999999</v>
      </c>
      <c r="M3407" s="208">
        <v>11.791</v>
      </c>
    </row>
    <row r="3408" spans="1:13" x14ac:dyDescent="0.25">
      <c r="A3408" s="280">
        <v>45067</v>
      </c>
      <c r="B3408" s="102">
        <v>23</v>
      </c>
      <c r="C3408" s="208">
        <v>245.9922</v>
      </c>
      <c r="D3408" s="208">
        <v>38.652999999999999</v>
      </c>
      <c r="E3408" s="208">
        <v>1.2048000000000001</v>
      </c>
      <c r="F3408" s="208">
        <v>4.6820000000000004</v>
      </c>
      <c r="G3408" s="208">
        <v>8.5122</v>
      </c>
      <c r="H3408" s="208">
        <v>50.327100000000002</v>
      </c>
      <c r="I3408" s="208">
        <v>15.0253</v>
      </c>
      <c r="J3408" s="208">
        <v>88.418300000000002</v>
      </c>
      <c r="K3408" s="208">
        <v>15.917299999999999</v>
      </c>
      <c r="L3408" s="208">
        <v>12.784800000000001</v>
      </c>
      <c r="M3408" s="208">
        <v>10.4674</v>
      </c>
    </row>
    <row r="3409" spans="1:13" x14ac:dyDescent="0.25">
      <c r="A3409" s="280">
        <v>45067</v>
      </c>
      <c r="B3409" s="102">
        <v>24</v>
      </c>
      <c r="C3409" s="208">
        <v>226.12200000000001</v>
      </c>
      <c r="D3409" s="208">
        <v>35.488199999999999</v>
      </c>
      <c r="E3409" s="208">
        <v>1.0139</v>
      </c>
      <c r="F3409" s="208">
        <v>3.9260000000000002</v>
      </c>
      <c r="G3409" s="208">
        <v>7.5686999999999998</v>
      </c>
      <c r="H3409" s="208">
        <v>44.049199999999999</v>
      </c>
      <c r="I3409" s="208">
        <v>13.792</v>
      </c>
      <c r="J3409" s="208">
        <v>83.463899999999995</v>
      </c>
      <c r="K3409" s="208">
        <v>14.523199999999999</v>
      </c>
      <c r="L3409" s="208">
        <v>12.9595</v>
      </c>
      <c r="M3409" s="208">
        <v>9.3374000000000006</v>
      </c>
    </row>
    <row r="3410" spans="1:13" x14ac:dyDescent="0.25">
      <c r="A3410" s="280">
        <v>45068</v>
      </c>
      <c r="B3410" s="102">
        <v>1</v>
      </c>
      <c r="C3410" s="208">
        <v>211.8013</v>
      </c>
      <c r="D3410" s="208">
        <v>32.795900000000003</v>
      </c>
      <c r="E3410" s="208">
        <v>0.90259999999999996</v>
      </c>
      <c r="F3410" s="208">
        <v>3.4131</v>
      </c>
      <c r="G3410" s="208">
        <v>6.9284999999999997</v>
      </c>
      <c r="H3410" s="208">
        <v>39.695300000000003</v>
      </c>
      <c r="I3410" s="208">
        <v>12.9422</v>
      </c>
      <c r="J3410" s="208">
        <v>79.939400000000006</v>
      </c>
      <c r="K3410" s="208">
        <v>14.033899999999999</v>
      </c>
      <c r="L3410" s="208">
        <v>12.575699999999999</v>
      </c>
      <c r="M3410" s="208">
        <v>8.5747</v>
      </c>
    </row>
    <row r="3411" spans="1:13" x14ac:dyDescent="0.25">
      <c r="A3411" s="280">
        <v>45068</v>
      </c>
      <c r="B3411" s="102">
        <v>2</v>
      </c>
      <c r="C3411" s="208">
        <v>202.2885</v>
      </c>
      <c r="D3411" s="208">
        <v>30.980699999999999</v>
      </c>
      <c r="E3411" s="208">
        <v>0.80089999999999995</v>
      </c>
      <c r="F3411" s="208">
        <v>3.101</v>
      </c>
      <c r="G3411" s="208">
        <v>6.5857000000000001</v>
      </c>
      <c r="H3411" s="208">
        <v>36.692</v>
      </c>
      <c r="I3411" s="208">
        <v>12.453900000000001</v>
      </c>
      <c r="J3411" s="208">
        <v>77.572900000000004</v>
      </c>
      <c r="K3411" s="208">
        <v>13.5708</v>
      </c>
      <c r="L3411" s="208">
        <v>12.3299</v>
      </c>
      <c r="M3411" s="208">
        <v>8.2006999999999994</v>
      </c>
    </row>
    <row r="3412" spans="1:13" x14ac:dyDescent="0.25">
      <c r="A3412" s="280">
        <v>45068</v>
      </c>
      <c r="B3412" s="102">
        <v>3</v>
      </c>
      <c r="C3412" s="208">
        <v>197.85509999999999</v>
      </c>
      <c r="D3412" s="208">
        <v>29.9405</v>
      </c>
      <c r="E3412" s="208">
        <v>0.74060000000000004</v>
      </c>
      <c r="F3412" s="208">
        <v>2.8555999999999999</v>
      </c>
      <c r="G3412" s="208">
        <v>6.3562000000000003</v>
      </c>
      <c r="H3412" s="208">
        <v>35.569000000000003</v>
      </c>
      <c r="I3412" s="208">
        <v>12.158300000000001</v>
      </c>
      <c r="J3412" s="208">
        <v>76.392300000000006</v>
      </c>
      <c r="K3412" s="208">
        <v>13.4057</v>
      </c>
      <c r="L3412" s="208">
        <v>12.385999999999999</v>
      </c>
      <c r="M3412" s="208">
        <v>8.0509000000000004</v>
      </c>
    </row>
    <row r="3413" spans="1:13" x14ac:dyDescent="0.25">
      <c r="A3413" s="280">
        <v>45068</v>
      </c>
      <c r="B3413" s="102">
        <v>4</v>
      </c>
      <c r="C3413" s="208">
        <v>194.3408</v>
      </c>
      <c r="D3413" s="208">
        <v>29.677900000000001</v>
      </c>
      <c r="E3413" s="208">
        <v>0.71230000000000004</v>
      </c>
      <c r="F3413" s="208">
        <v>2.7353999999999998</v>
      </c>
      <c r="G3413" s="208">
        <v>6.2335000000000003</v>
      </c>
      <c r="H3413" s="208">
        <v>35.333399999999997</v>
      </c>
      <c r="I3413" s="208">
        <v>12.080399999999999</v>
      </c>
      <c r="J3413" s="208">
        <v>76.044499999999999</v>
      </c>
      <c r="K3413" s="208">
        <v>12.930999999999999</v>
      </c>
      <c r="L3413" s="208">
        <v>10.6592</v>
      </c>
      <c r="M3413" s="208">
        <v>7.9332000000000003</v>
      </c>
    </row>
    <row r="3414" spans="1:13" x14ac:dyDescent="0.25">
      <c r="A3414" s="280">
        <v>45068</v>
      </c>
      <c r="B3414" s="102">
        <v>5</v>
      </c>
      <c r="C3414" s="208">
        <v>199.9409</v>
      </c>
      <c r="D3414" s="208">
        <v>30.358599999999999</v>
      </c>
      <c r="E3414" s="208">
        <v>0.71760000000000002</v>
      </c>
      <c r="F3414" s="208">
        <v>2.8123</v>
      </c>
      <c r="G3414" s="208">
        <v>6.2967000000000004</v>
      </c>
      <c r="H3414" s="208">
        <v>37.697800000000001</v>
      </c>
      <c r="I3414" s="208">
        <v>12.4381</v>
      </c>
      <c r="J3414" s="208">
        <v>77.227800000000002</v>
      </c>
      <c r="K3414" s="208">
        <v>13.3703</v>
      </c>
      <c r="L3414" s="208">
        <v>10.905799999999999</v>
      </c>
      <c r="M3414" s="208">
        <v>8.1158999999999999</v>
      </c>
    </row>
    <row r="3415" spans="1:13" x14ac:dyDescent="0.25">
      <c r="A3415" s="280">
        <v>45068</v>
      </c>
      <c r="B3415" s="102">
        <v>6</v>
      </c>
      <c r="C3415" s="208">
        <v>212.02199999999999</v>
      </c>
      <c r="D3415" s="208">
        <v>31.844999999999999</v>
      </c>
      <c r="E3415" s="208">
        <v>1.0333000000000001</v>
      </c>
      <c r="F3415" s="208">
        <v>2.9855999999999998</v>
      </c>
      <c r="G3415" s="208">
        <v>6.7004999999999999</v>
      </c>
      <c r="H3415" s="208">
        <v>40.972499999999997</v>
      </c>
      <c r="I3415" s="208">
        <v>13.226000000000001</v>
      </c>
      <c r="J3415" s="208">
        <v>81.130499999999998</v>
      </c>
      <c r="K3415" s="208">
        <v>14.029</v>
      </c>
      <c r="L3415" s="208">
        <v>11.267899999999999</v>
      </c>
      <c r="M3415" s="208">
        <v>8.8316999999999997</v>
      </c>
    </row>
    <row r="3416" spans="1:13" x14ac:dyDescent="0.25">
      <c r="A3416" s="280">
        <v>45068</v>
      </c>
      <c r="B3416" s="102">
        <v>7</v>
      </c>
      <c r="C3416" s="208">
        <v>228.0521</v>
      </c>
      <c r="D3416" s="208">
        <v>34.778100000000002</v>
      </c>
      <c r="E3416" s="208">
        <v>2.2610000000000001</v>
      </c>
      <c r="F3416" s="208">
        <v>3.1850000000000001</v>
      </c>
      <c r="G3416" s="208">
        <v>7.0143000000000004</v>
      </c>
      <c r="H3416" s="208">
        <v>44.774900000000002</v>
      </c>
      <c r="I3416" s="208">
        <v>14.014699999999999</v>
      </c>
      <c r="J3416" s="208">
        <v>87.5184</v>
      </c>
      <c r="K3416" s="208">
        <v>14.8146</v>
      </c>
      <c r="L3416" s="208">
        <v>10.3489</v>
      </c>
      <c r="M3416" s="208">
        <v>9.3422000000000001</v>
      </c>
    </row>
    <row r="3417" spans="1:13" x14ac:dyDescent="0.25">
      <c r="A3417" s="280">
        <v>45068</v>
      </c>
      <c r="B3417" s="102">
        <v>8</v>
      </c>
      <c r="C3417" s="208">
        <v>246.57550000000001</v>
      </c>
      <c r="D3417" s="208">
        <v>39.088299999999997</v>
      </c>
      <c r="E3417" s="208">
        <v>2.7004999999999999</v>
      </c>
      <c r="F3417" s="208">
        <v>3.4417</v>
      </c>
      <c r="G3417" s="208">
        <v>7.5233999999999996</v>
      </c>
      <c r="H3417" s="208">
        <v>49.095199999999998</v>
      </c>
      <c r="I3417" s="208">
        <v>14.766500000000001</v>
      </c>
      <c r="J3417" s="208">
        <v>94.916600000000003</v>
      </c>
      <c r="K3417" s="208">
        <v>14.498799999999999</v>
      </c>
      <c r="L3417" s="208">
        <v>10.0307</v>
      </c>
      <c r="M3417" s="208">
        <v>10.5138</v>
      </c>
    </row>
    <row r="3418" spans="1:13" x14ac:dyDescent="0.25">
      <c r="A3418" s="280">
        <v>45068</v>
      </c>
      <c r="B3418" s="102">
        <v>9</v>
      </c>
      <c r="C3418" s="208">
        <v>256.23079999999999</v>
      </c>
      <c r="D3418" s="208">
        <v>40.665999999999997</v>
      </c>
      <c r="E3418" s="208">
        <v>2.7193000000000001</v>
      </c>
      <c r="F3418" s="208">
        <v>3.6920999999999999</v>
      </c>
      <c r="G3418" s="208">
        <v>7.1082000000000001</v>
      </c>
      <c r="H3418" s="208">
        <v>51.778300000000002</v>
      </c>
      <c r="I3418" s="208">
        <v>15.3096</v>
      </c>
      <c r="J3418" s="208">
        <v>99.043400000000005</v>
      </c>
      <c r="K3418" s="208">
        <v>14.096299999999999</v>
      </c>
      <c r="L3418" s="208">
        <v>10.798</v>
      </c>
      <c r="M3418" s="208">
        <v>11.019600000000001</v>
      </c>
    </row>
    <row r="3419" spans="1:13" x14ac:dyDescent="0.25">
      <c r="A3419" s="280">
        <v>45068</v>
      </c>
      <c r="B3419" s="102">
        <v>10</v>
      </c>
      <c r="C3419" s="208">
        <v>261.83819999999997</v>
      </c>
      <c r="D3419" s="208">
        <v>41.665799999999997</v>
      </c>
      <c r="E3419" s="208">
        <v>1.8409</v>
      </c>
      <c r="F3419" s="208">
        <v>3.6070000000000002</v>
      </c>
      <c r="G3419" s="208">
        <v>6.2885999999999997</v>
      </c>
      <c r="H3419" s="208">
        <v>53.884</v>
      </c>
      <c r="I3419" s="208">
        <v>15.6859</v>
      </c>
      <c r="J3419" s="208">
        <v>101.97669999999999</v>
      </c>
      <c r="K3419" s="208">
        <v>14.4778</v>
      </c>
      <c r="L3419" s="208">
        <v>10.748799999999999</v>
      </c>
      <c r="M3419" s="208">
        <v>11.662699999999999</v>
      </c>
    </row>
    <row r="3420" spans="1:13" x14ac:dyDescent="0.25">
      <c r="A3420" s="280">
        <v>45068</v>
      </c>
      <c r="B3420" s="102">
        <v>11</v>
      </c>
      <c r="C3420" s="208">
        <v>267.63380000000001</v>
      </c>
      <c r="D3420" s="208">
        <v>40.783900000000003</v>
      </c>
      <c r="E3420" s="208">
        <v>1.5961000000000001</v>
      </c>
      <c r="F3420" s="208">
        <v>3.6456</v>
      </c>
      <c r="G3420" s="208">
        <v>6.0206</v>
      </c>
      <c r="H3420" s="208">
        <v>56.270299999999999</v>
      </c>
      <c r="I3420" s="208">
        <v>15.970499999999999</v>
      </c>
      <c r="J3420" s="208">
        <v>105.4764</v>
      </c>
      <c r="K3420" s="208">
        <v>14.628299999999999</v>
      </c>
      <c r="L3420" s="208">
        <v>10.7582</v>
      </c>
      <c r="M3420" s="208">
        <v>12.4839</v>
      </c>
    </row>
    <row r="3421" spans="1:13" x14ac:dyDescent="0.25">
      <c r="A3421" s="280">
        <v>45068</v>
      </c>
      <c r="B3421" s="102">
        <v>12</v>
      </c>
      <c r="C3421" s="208">
        <v>274.5951</v>
      </c>
      <c r="D3421" s="208">
        <v>40.918199999999999</v>
      </c>
      <c r="E3421" s="208">
        <v>2.0449000000000002</v>
      </c>
      <c r="F3421" s="208">
        <v>3.8007</v>
      </c>
      <c r="G3421" s="208">
        <v>5.8127000000000004</v>
      </c>
      <c r="H3421" s="208">
        <v>59.279200000000003</v>
      </c>
      <c r="I3421" s="208">
        <v>16.200500000000002</v>
      </c>
      <c r="J3421" s="208">
        <v>107.9302</v>
      </c>
      <c r="K3421" s="208">
        <v>14.4976</v>
      </c>
      <c r="L3421" s="208">
        <v>10.4541</v>
      </c>
      <c r="M3421" s="208">
        <v>13.657</v>
      </c>
    </row>
    <row r="3422" spans="1:13" x14ac:dyDescent="0.25">
      <c r="A3422" s="280">
        <v>45068</v>
      </c>
      <c r="B3422" s="102">
        <v>13</v>
      </c>
      <c r="C3422" s="208">
        <v>282.16230000000002</v>
      </c>
      <c r="D3422" s="208">
        <v>40.868000000000002</v>
      </c>
      <c r="E3422" s="208">
        <v>1.835</v>
      </c>
      <c r="F3422" s="208">
        <v>4.0949</v>
      </c>
      <c r="G3422" s="208">
        <v>6.2096999999999998</v>
      </c>
      <c r="H3422" s="208">
        <v>63.228099999999998</v>
      </c>
      <c r="I3422" s="208">
        <v>15.8264</v>
      </c>
      <c r="J3422" s="208">
        <v>110.9344</v>
      </c>
      <c r="K3422" s="208">
        <v>14.6111</v>
      </c>
      <c r="L3422" s="208">
        <v>9.6541999999999994</v>
      </c>
      <c r="M3422" s="208">
        <v>14.900499999999999</v>
      </c>
    </row>
    <row r="3423" spans="1:13" x14ac:dyDescent="0.25">
      <c r="A3423" s="280">
        <v>45068</v>
      </c>
      <c r="B3423" s="102">
        <v>14</v>
      </c>
      <c r="C3423" s="208">
        <v>292.71690000000001</v>
      </c>
      <c r="D3423" s="208">
        <v>40.832799999999999</v>
      </c>
      <c r="E3423" s="208">
        <v>2.0508000000000002</v>
      </c>
      <c r="F3423" s="208">
        <v>4.7495000000000003</v>
      </c>
      <c r="G3423" s="208">
        <v>6.9988999999999999</v>
      </c>
      <c r="H3423" s="208">
        <v>68.235900000000001</v>
      </c>
      <c r="I3423" s="208">
        <v>15.8393</v>
      </c>
      <c r="J3423" s="208">
        <v>112.7569</v>
      </c>
      <c r="K3423" s="208">
        <v>14.813000000000001</v>
      </c>
      <c r="L3423" s="208">
        <v>10.048</v>
      </c>
      <c r="M3423" s="208">
        <v>16.3918</v>
      </c>
    </row>
    <row r="3424" spans="1:13" x14ac:dyDescent="0.25">
      <c r="A3424" s="280">
        <v>45068</v>
      </c>
      <c r="B3424" s="102">
        <v>15</v>
      </c>
      <c r="C3424" s="208">
        <v>301.70420000000001</v>
      </c>
      <c r="D3424" s="208">
        <v>40.460299999999997</v>
      </c>
      <c r="E3424" s="208">
        <v>1.8008</v>
      </c>
      <c r="F3424" s="208">
        <v>5.3807</v>
      </c>
      <c r="G3424" s="208">
        <v>7.7523</v>
      </c>
      <c r="H3424" s="208">
        <v>73.456299999999999</v>
      </c>
      <c r="I3424" s="208">
        <v>15.747199999999999</v>
      </c>
      <c r="J3424" s="208">
        <v>113.6387</v>
      </c>
      <c r="K3424" s="208">
        <v>15.1044</v>
      </c>
      <c r="L3424" s="208">
        <v>10.510999999999999</v>
      </c>
      <c r="M3424" s="208">
        <v>17.852499999999999</v>
      </c>
    </row>
    <row r="3425" spans="1:13" x14ac:dyDescent="0.25">
      <c r="A3425" s="280">
        <v>45068</v>
      </c>
      <c r="B3425" s="102">
        <v>16</v>
      </c>
      <c r="C3425" s="208">
        <v>311.93509999999998</v>
      </c>
      <c r="D3425" s="208">
        <v>40.459699999999998</v>
      </c>
      <c r="E3425" s="208">
        <v>2.5895999999999999</v>
      </c>
      <c r="F3425" s="208">
        <v>5.9116999999999997</v>
      </c>
      <c r="G3425" s="208">
        <v>8.8157999999999994</v>
      </c>
      <c r="H3425" s="208">
        <v>78.950400000000002</v>
      </c>
      <c r="I3425" s="208">
        <v>16.0624</v>
      </c>
      <c r="J3425" s="208">
        <v>114.7235</v>
      </c>
      <c r="K3425" s="208">
        <v>15.403</v>
      </c>
      <c r="L3425" s="208">
        <v>10.3367</v>
      </c>
      <c r="M3425" s="208">
        <v>18.682300000000001</v>
      </c>
    </row>
    <row r="3426" spans="1:13" x14ac:dyDescent="0.25">
      <c r="A3426" s="280">
        <v>45068</v>
      </c>
      <c r="B3426" s="102">
        <v>17</v>
      </c>
      <c r="C3426" s="208">
        <v>319.63589999999999</v>
      </c>
      <c r="D3426" s="208">
        <v>41.127200000000002</v>
      </c>
      <c r="E3426" s="208">
        <v>2.1840999999999999</v>
      </c>
      <c r="F3426" s="208">
        <v>6.6755000000000004</v>
      </c>
      <c r="G3426" s="208">
        <v>9.2185000000000006</v>
      </c>
      <c r="H3426" s="208">
        <v>83.101399999999998</v>
      </c>
      <c r="I3426" s="208">
        <v>16.385300000000001</v>
      </c>
      <c r="J3426" s="208">
        <v>115.87820000000001</v>
      </c>
      <c r="K3426" s="208">
        <v>15.7125</v>
      </c>
      <c r="L3426" s="208">
        <v>10.3294</v>
      </c>
      <c r="M3426" s="208">
        <v>19.023800000000001</v>
      </c>
    </row>
    <row r="3427" spans="1:13" x14ac:dyDescent="0.25">
      <c r="A3427" s="280">
        <v>45068</v>
      </c>
      <c r="B3427" s="102">
        <v>18</v>
      </c>
      <c r="C3427" s="208">
        <v>325.04320000000001</v>
      </c>
      <c r="D3427" s="208">
        <v>42.505299999999998</v>
      </c>
      <c r="E3427" s="208">
        <v>1.9066000000000001</v>
      </c>
      <c r="F3427" s="208">
        <v>7.0697000000000001</v>
      </c>
      <c r="G3427" s="208">
        <v>10.5169</v>
      </c>
      <c r="H3427" s="208">
        <v>85.913700000000006</v>
      </c>
      <c r="I3427" s="208">
        <v>16.975899999999999</v>
      </c>
      <c r="J3427" s="208">
        <v>115.3377</v>
      </c>
      <c r="K3427" s="208">
        <v>16.514299999999999</v>
      </c>
      <c r="L3427" s="208">
        <v>9.9286999999999992</v>
      </c>
      <c r="M3427" s="208">
        <v>18.374400000000001</v>
      </c>
    </row>
    <row r="3428" spans="1:13" x14ac:dyDescent="0.25">
      <c r="A3428" s="280">
        <v>45068</v>
      </c>
      <c r="B3428" s="102">
        <v>19</v>
      </c>
      <c r="C3428" s="208">
        <v>324.24889999999999</v>
      </c>
      <c r="D3428" s="208">
        <v>43.548699999999997</v>
      </c>
      <c r="E3428" s="208">
        <v>1.8851</v>
      </c>
      <c r="F3428" s="208">
        <v>7.1631</v>
      </c>
      <c r="G3428" s="208">
        <v>10.7354</v>
      </c>
      <c r="H3428" s="208">
        <v>84.867699999999999</v>
      </c>
      <c r="I3428" s="208">
        <v>17.228999999999999</v>
      </c>
      <c r="J3428" s="208">
        <v>114.1177</v>
      </c>
      <c r="K3428" s="208">
        <v>17.241800000000001</v>
      </c>
      <c r="L3428" s="208">
        <v>10.3933</v>
      </c>
      <c r="M3428" s="208">
        <v>17.0671</v>
      </c>
    </row>
    <row r="3429" spans="1:13" x14ac:dyDescent="0.25">
      <c r="A3429" s="280">
        <v>45068</v>
      </c>
      <c r="B3429" s="102">
        <v>20</v>
      </c>
      <c r="C3429" s="208">
        <v>309.9101</v>
      </c>
      <c r="D3429" s="208">
        <v>43.348700000000001</v>
      </c>
      <c r="E3429" s="208">
        <v>1.7833000000000001</v>
      </c>
      <c r="F3429" s="208">
        <v>6.8643999999999998</v>
      </c>
      <c r="G3429" s="208">
        <v>10.8818</v>
      </c>
      <c r="H3429" s="208">
        <v>78.867199999999997</v>
      </c>
      <c r="I3429" s="208">
        <v>17.4071</v>
      </c>
      <c r="J3429" s="208">
        <v>107.8464</v>
      </c>
      <c r="K3429" s="208">
        <v>17.587599999999998</v>
      </c>
      <c r="L3429" s="208">
        <v>9.7909000000000006</v>
      </c>
      <c r="M3429" s="208">
        <v>15.5327</v>
      </c>
    </row>
    <row r="3430" spans="1:13" x14ac:dyDescent="0.25">
      <c r="A3430" s="280">
        <v>45068</v>
      </c>
      <c r="B3430" s="102">
        <v>21</v>
      </c>
      <c r="C3430" s="208">
        <v>298.06229999999999</v>
      </c>
      <c r="D3430" s="208">
        <v>43.544699999999999</v>
      </c>
      <c r="E3430" s="208">
        <v>1.6387</v>
      </c>
      <c r="F3430" s="208">
        <v>6.3253000000000004</v>
      </c>
      <c r="G3430" s="208">
        <v>10.2599</v>
      </c>
      <c r="H3430" s="208">
        <v>72.448400000000007</v>
      </c>
      <c r="I3430" s="208">
        <v>17.9434</v>
      </c>
      <c r="J3430" s="208">
        <v>103.38200000000001</v>
      </c>
      <c r="K3430" s="208">
        <v>18.198699999999999</v>
      </c>
      <c r="L3430" s="208">
        <v>10.3072</v>
      </c>
      <c r="M3430" s="208">
        <v>14.013999999999999</v>
      </c>
    </row>
    <row r="3431" spans="1:13" x14ac:dyDescent="0.25">
      <c r="A3431" s="280">
        <v>45068</v>
      </c>
      <c r="B3431" s="102">
        <v>22</v>
      </c>
      <c r="C3431" s="208">
        <v>282.46710000000002</v>
      </c>
      <c r="D3431" s="208">
        <v>42.8279</v>
      </c>
      <c r="E3431" s="208">
        <v>1.47</v>
      </c>
      <c r="F3431" s="208">
        <v>5.8186</v>
      </c>
      <c r="G3431" s="208">
        <v>9.6609999999999996</v>
      </c>
      <c r="H3431" s="208">
        <v>66.139600000000002</v>
      </c>
      <c r="I3431" s="208">
        <v>16.944700000000001</v>
      </c>
      <c r="J3431" s="208">
        <v>98.781599999999997</v>
      </c>
      <c r="K3431" s="208">
        <v>17.256399999999999</v>
      </c>
      <c r="L3431" s="208">
        <v>10.860099999999999</v>
      </c>
      <c r="M3431" s="208">
        <v>12.7072</v>
      </c>
    </row>
    <row r="3432" spans="1:13" x14ac:dyDescent="0.25">
      <c r="A3432" s="280">
        <v>45068</v>
      </c>
      <c r="B3432" s="102">
        <v>23</v>
      </c>
      <c r="C3432" s="208">
        <v>256.85770000000002</v>
      </c>
      <c r="D3432" s="208">
        <v>39.183</v>
      </c>
      <c r="E3432" s="208">
        <v>1.2697000000000001</v>
      </c>
      <c r="F3432" s="208">
        <v>4.9385000000000003</v>
      </c>
      <c r="G3432" s="208">
        <v>8.6031999999999993</v>
      </c>
      <c r="H3432" s="208">
        <v>57.332099999999997</v>
      </c>
      <c r="I3432" s="208">
        <v>15.391400000000001</v>
      </c>
      <c r="J3432" s="208">
        <v>92.330600000000004</v>
      </c>
      <c r="K3432" s="208">
        <v>15.565200000000001</v>
      </c>
      <c r="L3432" s="208">
        <v>11.073700000000001</v>
      </c>
      <c r="M3432" s="208">
        <v>11.170299999999999</v>
      </c>
    </row>
    <row r="3433" spans="1:13" x14ac:dyDescent="0.25">
      <c r="A3433" s="280">
        <v>45068</v>
      </c>
      <c r="B3433" s="102">
        <v>24</v>
      </c>
      <c r="C3433" s="208">
        <v>234.91990000000001</v>
      </c>
      <c r="D3433" s="208">
        <v>35.584000000000003</v>
      </c>
      <c r="E3433" s="208">
        <v>1.0604</v>
      </c>
      <c r="F3433" s="208">
        <v>4.2160000000000002</v>
      </c>
      <c r="G3433" s="208">
        <v>7.5952000000000002</v>
      </c>
      <c r="H3433" s="208">
        <v>50.101399999999998</v>
      </c>
      <c r="I3433" s="208">
        <v>14.051399999999999</v>
      </c>
      <c r="J3433" s="208">
        <v>86.719499999999996</v>
      </c>
      <c r="K3433" s="208">
        <v>14.2994</v>
      </c>
      <c r="L3433" s="208">
        <v>11.292</v>
      </c>
      <c r="M3433" s="208">
        <v>10.0006</v>
      </c>
    </row>
    <row r="3434" spans="1:13" x14ac:dyDescent="0.25">
      <c r="A3434" s="280">
        <v>45069</v>
      </c>
      <c r="B3434" s="102">
        <v>1</v>
      </c>
      <c r="C3434" s="208">
        <v>219.19159999999999</v>
      </c>
      <c r="D3434" s="208">
        <v>32.883200000000002</v>
      </c>
      <c r="E3434" s="208">
        <v>0.92969999999999997</v>
      </c>
      <c r="F3434" s="208">
        <v>3.6913999999999998</v>
      </c>
      <c r="G3434" s="208">
        <v>6.9474</v>
      </c>
      <c r="H3434" s="208">
        <v>44.957599999999999</v>
      </c>
      <c r="I3434" s="208">
        <v>13.154999999999999</v>
      </c>
      <c r="J3434" s="208">
        <v>82.7881</v>
      </c>
      <c r="K3434" s="208">
        <v>13.893000000000001</v>
      </c>
      <c r="L3434" s="208">
        <v>10.8339</v>
      </c>
      <c r="M3434" s="208">
        <v>9.1122999999999994</v>
      </c>
    </row>
    <row r="3435" spans="1:13" x14ac:dyDescent="0.25">
      <c r="A3435" s="280">
        <v>45069</v>
      </c>
      <c r="B3435" s="102">
        <v>2</v>
      </c>
      <c r="C3435" s="208">
        <v>210.02789999999999</v>
      </c>
      <c r="D3435" s="208">
        <v>31.634499999999999</v>
      </c>
      <c r="E3435" s="208">
        <v>0.84199999999999997</v>
      </c>
      <c r="F3435" s="208">
        <v>3.3170999999999999</v>
      </c>
      <c r="G3435" s="208">
        <v>6.6184000000000003</v>
      </c>
      <c r="H3435" s="208">
        <v>42.222200000000001</v>
      </c>
      <c r="I3435" s="208">
        <v>12.587199999999999</v>
      </c>
      <c r="J3435" s="208">
        <v>79.720500000000001</v>
      </c>
      <c r="K3435" s="208">
        <v>13.686999999999999</v>
      </c>
      <c r="L3435" s="208">
        <v>10.6906</v>
      </c>
      <c r="M3435" s="208">
        <v>8.7083999999999993</v>
      </c>
    </row>
    <row r="3436" spans="1:13" x14ac:dyDescent="0.25">
      <c r="A3436" s="280">
        <v>45069</v>
      </c>
      <c r="B3436" s="102">
        <v>3</v>
      </c>
      <c r="C3436" s="208">
        <v>203.08009999999999</v>
      </c>
      <c r="D3436" s="208">
        <v>30.167899999999999</v>
      </c>
      <c r="E3436" s="208">
        <v>0.80779999999999996</v>
      </c>
      <c r="F3436" s="208">
        <v>3.0270999999999999</v>
      </c>
      <c r="G3436" s="208">
        <v>6.4066000000000001</v>
      </c>
      <c r="H3436" s="208">
        <v>40.753999999999998</v>
      </c>
      <c r="I3436" s="208">
        <v>12.3475</v>
      </c>
      <c r="J3436" s="208">
        <v>77.805800000000005</v>
      </c>
      <c r="K3436" s="208">
        <v>13.360300000000001</v>
      </c>
      <c r="L3436" s="208">
        <v>9.8331</v>
      </c>
      <c r="M3436" s="208">
        <v>8.57</v>
      </c>
    </row>
    <row r="3437" spans="1:13" x14ac:dyDescent="0.25">
      <c r="A3437" s="280">
        <v>45069</v>
      </c>
      <c r="B3437" s="102">
        <v>4</v>
      </c>
      <c r="C3437" s="208">
        <v>200.73150000000001</v>
      </c>
      <c r="D3437" s="208">
        <v>29.861699999999999</v>
      </c>
      <c r="E3437" s="208">
        <v>0.77680000000000005</v>
      </c>
      <c r="F3437" s="208">
        <v>2.8963999999999999</v>
      </c>
      <c r="G3437" s="208">
        <v>6.3704999999999998</v>
      </c>
      <c r="H3437" s="208">
        <v>40.392099999999999</v>
      </c>
      <c r="I3437" s="208">
        <v>12.319000000000001</v>
      </c>
      <c r="J3437" s="208">
        <v>77.111000000000004</v>
      </c>
      <c r="K3437" s="208">
        <v>13.111499999999999</v>
      </c>
      <c r="L3437" s="208">
        <v>9.4771000000000001</v>
      </c>
      <c r="M3437" s="208">
        <v>8.4154</v>
      </c>
    </row>
    <row r="3438" spans="1:13" x14ac:dyDescent="0.25">
      <c r="A3438" s="280">
        <v>45069</v>
      </c>
      <c r="B3438" s="102">
        <v>5</v>
      </c>
      <c r="C3438" s="208">
        <v>204.4906</v>
      </c>
      <c r="D3438" s="208">
        <v>30.436299999999999</v>
      </c>
      <c r="E3438" s="208">
        <v>0.76739999999999997</v>
      </c>
      <c r="F3438" s="208">
        <v>2.968</v>
      </c>
      <c r="G3438" s="208">
        <v>6.4741</v>
      </c>
      <c r="H3438" s="208">
        <v>40.976399999999998</v>
      </c>
      <c r="I3438" s="208">
        <v>12.6343</v>
      </c>
      <c r="J3438" s="208">
        <v>77.797399999999996</v>
      </c>
      <c r="K3438" s="208">
        <v>13.710800000000001</v>
      </c>
      <c r="L3438" s="208">
        <v>10.1275</v>
      </c>
      <c r="M3438" s="208">
        <v>8.5983999999999998</v>
      </c>
    </row>
    <row r="3439" spans="1:13" x14ac:dyDescent="0.25">
      <c r="A3439" s="280">
        <v>45069</v>
      </c>
      <c r="B3439" s="102">
        <v>6</v>
      </c>
      <c r="C3439" s="208">
        <v>214.74549999999999</v>
      </c>
      <c r="D3439" s="208">
        <v>32.111800000000002</v>
      </c>
      <c r="E3439" s="208">
        <v>0.90580000000000005</v>
      </c>
      <c r="F3439" s="208">
        <v>3.0928</v>
      </c>
      <c r="G3439" s="208">
        <v>6.8954000000000004</v>
      </c>
      <c r="H3439" s="208">
        <v>42.9495</v>
      </c>
      <c r="I3439" s="208">
        <v>13.3443</v>
      </c>
      <c r="J3439" s="208">
        <v>81.396699999999996</v>
      </c>
      <c r="K3439" s="208">
        <v>14.645300000000001</v>
      </c>
      <c r="L3439" s="208">
        <v>10.415100000000001</v>
      </c>
      <c r="M3439" s="208">
        <v>8.9887999999999995</v>
      </c>
    </row>
    <row r="3440" spans="1:13" x14ac:dyDescent="0.25">
      <c r="A3440" s="280">
        <v>45069</v>
      </c>
      <c r="B3440" s="102">
        <v>7</v>
      </c>
      <c r="C3440" s="208">
        <v>228.93279999999999</v>
      </c>
      <c r="D3440" s="208">
        <v>35.331600000000002</v>
      </c>
      <c r="E3440" s="208">
        <v>1.5659000000000001</v>
      </c>
      <c r="F3440" s="208">
        <v>3.2576000000000001</v>
      </c>
      <c r="G3440" s="208">
        <v>7.2877999999999998</v>
      </c>
      <c r="H3440" s="208">
        <v>45.967799999999997</v>
      </c>
      <c r="I3440" s="208">
        <v>13.9123</v>
      </c>
      <c r="J3440" s="208">
        <v>87.2834</v>
      </c>
      <c r="K3440" s="208">
        <v>15.568099999999999</v>
      </c>
      <c r="L3440" s="208">
        <v>9.2952999999999992</v>
      </c>
      <c r="M3440" s="208">
        <v>9.4629999999999992</v>
      </c>
    </row>
    <row r="3441" spans="1:13" x14ac:dyDescent="0.25">
      <c r="A3441" s="280">
        <v>45069</v>
      </c>
      <c r="B3441" s="102">
        <v>8</v>
      </c>
      <c r="C3441" s="208">
        <v>246.7123</v>
      </c>
      <c r="D3441" s="208">
        <v>40.085500000000003</v>
      </c>
      <c r="E3441" s="208">
        <v>1.6032999999999999</v>
      </c>
      <c r="F3441" s="208">
        <v>3.4624999999999999</v>
      </c>
      <c r="G3441" s="208">
        <v>8.1922999999999995</v>
      </c>
      <c r="H3441" s="208">
        <v>49.319000000000003</v>
      </c>
      <c r="I3441" s="208">
        <v>14.587</v>
      </c>
      <c r="J3441" s="208">
        <v>94.219200000000001</v>
      </c>
      <c r="K3441" s="208">
        <v>15.490500000000001</v>
      </c>
      <c r="L3441" s="208">
        <v>9.3539999999999992</v>
      </c>
      <c r="M3441" s="208">
        <v>10.398999999999999</v>
      </c>
    </row>
    <row r="3442" spans="1:13" x14ac:dyDescent="0.25">
      <c r="A3442" s="280">
        <v>45069</v>
      </c>
      <c r="B3442" s="102">
        <v>9</v>
      </c>
      <c r="C3442" s="208">
        <v>258.42579999999998</v>
      </c>
      <c r="D3442" s="208">
        <v>41.7577</v>
      </c>
      <c r="E3442" s="208">
        <v>1.6184000000000001</v>
      </c>
      <c r="F3442" s="208">
        <v>3.5648</v>
      </c>
      <c r="G3442" s="208">
        <v>8.3861000000000008</v>
      </c>
      <c r="H3442" s="208">
        <v>52.209800000000001</v>
      </c>
      <c r="I3442" s="208">
        <v>15.0166</v>
      </c>
      <c r="J3442" s="208">
        <v>99.025800000000004</v>
      </c>
      <c r="K3442" s="208">
        <v>15.832599999999999</v>
      </c>
      <c r="L3442" s="208">
        <v>9.9504000000000001</v>
      </c>
      <c r="M3442" s="208">
        <v>11.063599999999999</v>
      </c>
    </row>
    <row r="3443" spans="1:13" x14ac:dyDescent="0.25">
      <c r="A3443" s="280">
        <v>45069</v>
      </c>
      <c r="B3443" s="102">
        <v>10</v>
      </c>
      <c r="C3443" s="208">
        <v>261.69</v>
      </c>
      <c r="D3443" s="208">
        <v>42.406799999999997</v>
      </c>
      <c r="E3443" s="208">
        <v>1.6225000000000001</v>
      </c>
      <c r="F3443" s="208">
        <v>3.4081999999999999</v>
      </c>
      <c r="G3443" s="208">
        <v>8.1986000000000008</v>
      </c>
      <c r="H3443" s="208">
        <v>52.018099999999997</v>
      </c>
      <c r="I3443" s="208">
        <v>15.3545</v>
      </c>
      <c r="J3443" s="208">
        <v>101.79640000000001</v>
      </c>
      <c r="K3443" s="208">
        <v>15.476900000000001</v>
      </c>
      <c r="L3443" s="208">
        <v>9.8422000000000001</v>
      </c>
      <c r="M3443" s="208">
        <v>11.565799999999999</v>
      </c>
    </row>
    <row r="3444" spans="1:13" x14ac:dyDescent="0.25">
      <c r="A3444" s="280">
        <v>45069</v>
      </c>
      <c r="B3444" s="102">
        <v>11</v>
      </c>
      <c r="C3444" s="208">
        <v>262.78719999999998</v>
      </c>
      <c r="D3444" s="208">
        <v>41.468800000000002</v>
      </c>
      <c r="E3444" s="208">
        <v>1.6376999999999999</v>
      </c>
      <c r="F3444" s="208">
        <v>3.4687999999999999</v>
      </c>
      <c r="G3444" s="208">
        <v>6.5746000000000002</v>
      </c>
      <c r="H3444" s="208">
        <v>52.378500000000003</v>
      </c>
      <c r="I3444" s="208">
        <v>15.749000000000001</v>
      </c>
      <c r="J3444" s="208">
        <v>103.7268</v>
      </c>
      <c r="K3444" s="208">
        <v>15.0694</v>
      </c>
      <c r="L3444" s="208">
        <v>10.4138</v>
      </c>
      <c r="M3444" s="208">
        <v>12.299799999999999</v>
      </c>
    </row>
    <row r="3445" spans="1:13" x14ac:dyDescent="0.25">
      <c r="A3445" s="280">
        <v>45069</v>
      </c>
      <c r="B3445" s="102">
        <v>12</v>
      </c>
      <c r="C3445" s="208">
        <v>264.31020000000001</v>
      </c>
      <c r="D3445" s="208">
        <v>40.610199999999999</v>
      </c>
      <c r="E3445" s="208">
        <v>1.6560999999999999</v>
      </c>
      <c r="F3445" s="208">
        <v>3.6120000000000001</v>
      </c>
      <c r="G3445" s="208">
        <v>5.0491999999999999</v>
      </c>
      <c r="H3445" s="208">
        <v>53.633699999999997</v>
      </c>
      <c r="I3445" s="208">
        <v>16.065000000000001</v>
      </c>
      <c r="J3445" s="208">
        <v>105.29259999999999</v>
      </c>
      <c r="K3445" s="208">
        <v>14.7357</v>
      </c>
      <c r="L3445" s="208">
        <v>10.1319</v>
      </c>
      <c r="M3445" s="208">
        <v>13.5238</v>
      </c>
    </row>
    <row r="3446" spans="1:13" x14ac:dyDescent="0.25">
      <c r="A3446" s="280">
        <v>45069</v>
      </c>
      <c r="B3446" s="102">
        <v>13</v>
      </c>
      <c r="C3446" s="208">
        <v>268.26029999999997</v>
      </c>
      <c r="D3446" s="208">
        <v>39.956099999999999</v>
      </c>
      <c r="E3446" s="208">
        <v>2.0293999999999999</v>
      </c>
      <c r="F3446" s="208">
        <v>3.7827000000000002</v>
      </c>
      <c r="G3446" s="208">
        <v>5.0631000000000004</v>
      </c>
      <c r="H3446" s="208">
        <v>55.400799999999997</v>
      </c>
      <c r="I3446" s="208">
        <v>16.253900000000002</v>
      </c>
      <c r="J3446" s="208">
        <v>106.9187</v>
      </c>
      <c r="K3446" s="208">
        <v>14.961600000000001</v>
      </c>
      <c r="L3446" s="208">
        <v>9.5446000000000009</v>
      </c>
      <c r="M3446" s="208">
        <v>14.349399999999999</v>
      </c>
    </row>
    <row r="3447" spans="1:13" x14ac:dyDescent="0.25">
      <c r="A3447" s="280">
        <v>45069</v>
      </c>
      <c r="B3447" s="102">
        <v>14</v>
      </c>
      <c r="C3447" s="208">
        <v>274.90730000000002</v>
      </c>
      <c r="D3447" s="208">
        <v>39.463299999999997</v>
      </c>
      <c r="E3447" s="208">
        <v>2.1747000000000001</v>
      </c>
      <c r="F3447" s="208">
        <v>4.3011999999999997</v>
      </c>
      <c r="G3447" s="208">
        <v>5.4531999999999998</v>
      </c>
      <c r="H3447" s="208">
        <v>58.229700000000001</v>
      </c>
      <c r="I3447" s="208">
        <v>16.200199999999999</v>
      </c>
      <c r="J3447" s="208">
        <v>107.9139</v>
      </c>
      <c r="K3447" s="208">
        <v>15.63</v>
      </c>
      <c r="L3447" s="208">
        <v>9.9892000000000003</v>
      </c>
      <c r="M3447" s="208">
        <v>15.5519</v>
      </c>
    </row>
    <row r="3448" spans="1:13" x14ac:dyDescent="0.25">
      <c r="A3448" s="280">
        <v>45069</v>
      </c>
      <c r="B3448" s="102">
        <v>15</v>
      </c>
      <c r="C3448" s="208">
        <v>279.59640000000002</v>
      </c>
      <c r="D3448" s="208">
        <v>39.461500000000001</v>
      </c>
      <c r="E3448" s="208">
        <v>2.2841</v>
      </c>
      <c r="F3448" s="208">
        <v>4.7466999999999997</v>
      </c>
      <c r="G3448" s="208">
        <v>5.7903000000000002</v>
      </c>
      <c r="H3448" s="208">
        <v>60.5017</v>
      </c>
      <c r="I3448" s="208">
        <v>16.238399999999999</v>
      </c>
      <c r="J3448" s="208">
        <v>108.4622</v>
      </c>
      <c r="K3448" s="208">
        <v>15.061299999999999</v>
      </c>
      <c r="L3448" s="208">
        <v>10.131</v>
      </c>
      <c r="M3448" s="208">
        <v>16.9192</v>
      </c>
    </row>
    <row r="3449" spans="1:13" x14ac:dyDescent="0.25">
      <c r="A3449" s="280">
        <v>45069</v>
      </c>
      <c r="B3449" s="102">
        <v>16</v>
      </c>
      <c r="C3449" s="208">
        <v>284.92509999999999</v>
      </c>
      <c r="D3449" s="208">
        <v>39.366300000000003</v>
      </c>
      <c r="E3449" s="208">
        <v>2.3866000000000001</v>
      </c>
      <c r="F3449" s="208">
        <v>5.2206999999999999</v>
      </c>
      <c r="G3449" s="208">
        <v>6.0505000000000004</v>
      </c>
      <c r="H3449" s="208">
        <v>63.450499999999998</v>
      </c>
      <c r="I3449" s="208">
        <v>16.662299999999998</v>
      </c>
      <c r="J3449" s="208">
        <v>108.6255</v>
      </c>
      <c r="K3449" s="208">
        <v>14.9678</v>
      </c>
      <c r="L3449" s="208">
        <v>10.524900000000001</v>
      </c>
      <c r="M3449" s="208">
        <v>17.670000000000002</v>
      </c>
    </row>
    <row r="3450" spans="1:13" x14ac:dyDescent="0.25">
      <c r="A3450" s="280">
        <v>45069</v>
      </c>
      <c r="B3450" s="102">
        <v>17</v>
      </c>
      <c r="C3450" s="208">
        <v>289.92739999999998</v>
      </c>
      <c r="D3450" s="208">
        <v>40.7044</v>
      </c>
      <c r="E3450" s="208">
        <v>1.6049</v>
      </c>
      <c r="F3450" s="208">
        <v>5.5309999999999997</v>
      </c>
      <c r="G3450" s="208">
        <v>6.5294999999999996</v>
      </c>
      <c r="H3450" s="208">
        <v>64.829599999999999</v>
      </c>
      <c r="I3450" s="208">
        <v>16.970500000000001</v>
      </c>
      <c r="J3450" s="208">
        <v>109.931</v>
      </c>
      <c r="K3450" s="208">
        <v>15.819000000000001</v>
      </c>
      <c r="L3450" s="208">
        <v>10.4466</v>
      </c>
      <c r="M3450" s="208">
        <v>17.5609</v>
      </c>
    </row>
    <row r="3451" spans="1:13" x14ac:dyDescent="0.25">
      <c r="A3451" s="280">
        <v>45069</v>
      </c>
      <c r="B3451" s="102">
        <v>18</v>
      </c>
      <c r="C3451" s="208">
        <v>293.27350000000001</v>
      </c>
      <c r="D3451" s="208">
        <v>42.514800000000001</v>
      </c>
      <c r="E3451" s="208">
        <v>1.5541</v>
      </c>
      <c r="F3451" s="208">
        <v>5.7186000000000003</v>
      </c>
      <c r="G3451" s="208">
        <v>7.1853999999999996</v>
      </c>
      <c r="H3451" s="208">
        <v>65.922799999999995</v>
      </c>
      <c r="I3451" s="208">
        <v>17.354700000000001</v>
      </c>
      <c r="J3451" s="208">
        <v>109.46810000000001</v>
      </c>
      <c r="K3451" s="208">
        <v>16.331600000000002</v>
      </c>
      <c r="L3451" s="208">
        <v>10.3254</v>
      </c>
      <c r="M3451" s="208">
        <v>16.898</v>
      </c>
    </row>
    <row r="3452" spans="1:13" x14ac:dyDescent="0.25">
      <c r="A3452" s="280">
        <v>45069</v>
      </c>
      <c r="B3452" s="102">
        <v>19</v>
      </c>
      <c r="C3452" s="208">
        <v>291.33429999999998</v>
      </c>
      <c r="D3452" s="208">
        <v>42.871299999999998</v>
      </c>
      <c r="E3452" s="208">
        <v>1.4956</v>
      </c>
      <c r="F3452" s="208">
        <v>5.6345000000000001</v>
      </c>
      <c r="G3452" s="208">
        <v>8.0681999999999992</v>
      </c>
      <c r="H3452" s="208">
        <v>65.170599999999993</v>
      </c>
      <c r="I3452" s="208">
        <v>17.414200000000001</v>
      </c>
      <c r="J3452" s="208">
        <v>106.5916</v>
      </c>
      <c r="K3452" s="208">
        <v>16.7684</v>
      </c>
      <c r="L3452" s="208">
        <v>11.3933</v>
      </c>
      <c r="M3452" s="208">
        <v>15.926600000000001</v>
      </c>
    </row>
    <row r="3453" spans="1:13" x14ac:dyDescent="0.25">
      <c r="A3453" s="280">
        <v>45069</v>
      </c>
      <c r="B3453" s="102">
        <v>20</v>
      </c>
      <c r="C3453" s="208">
        <v>285.68340000000001</v>
      </c>
      <c r="D3453" s="208">
        <v>43.377600000000001</v>
      </c>
      <c r="E3453" s="208">
        <v>1.4117</v>
      </c>
      <c r="F3453" s="208">
        <v>5.3639000000000001</v>
      </c>
      <c r="G3453" s="208">
        <v>8.6419999999999995</v>
      </c>
      <c r="H3453" s="208">
        <v>62.308500000000002</v>
      </c>
      <c r="I3453" s="208">
        <v>17.745799999999999</v>
      </c>
      <c r="J3453" s="208">
        <v>102.6643</v>
      </c>
      <c r="K3453" s="208">
        <v>17.270099999999999</v>
      </c>
      <c r="L3453" s="208">
        <v>12.3574</v>
      </c>
      <c r="M3453" s="208">
        <v>14.5421</v>
      </c>
    </row>
    <row r="3454" spans="1:13" x14ac:dyDescent="0.25">
      <c r="A3454" s="280">
        <v>45069</v>
      </c>
      <c r="B3454" s="102">
        <v>21</v>
      </c>
      <c r="C3454" s="208">
        <v>281.12090000000001</v>
      </c>
      <c r="D3454" s="208">
        <v>43.713700000000003</v>
      </c>
      <c r="E3454" s="208">
        <v>1.2864</v>
      </c>
      <c r="F3454" s="208">
        <v>5.0906000000000002</v>
      </c>
      <c r="G3454" s="208">
        <v>8.8961000000000006</v>
      </c>
      <c r="H3454" s="208">
        <v>60.011800000000001</v>
      </c>
      <c r="I3454" s="208">
        <v>18.316099999999999</v>
      </c>
      <c r="J3454" s="208">
        <v>100.53879999999999</v>
      </c>
      <c r="K3454" s="208">
        <v>17.938300000000002</v>
      </c>
      <c r="L3454" s="208">
        <v>11.961600000000001</v>
      </c>
      <c r="M3454" s="208">
        <v>13.3675</v>
      </c>
    </row>
    <row r="3455" spans="1:13" x14ac:dyDescent="0.25">
      <c r="A3455" s="280">
        <v>45069</v>
      </c>
      <c r="B3455" s="102">
        <v>22</v>
      </c>
      <c r="C3455" s="208">
        <v>269.22680000000003</v>
      </c>
      <c r="D3455" s="208">
        <v>42.434399999999997</v>
      </c>
      <c r="E3455" s="208">
        <v>1.1726000000000001</v>
      </c>
      <c r="F3455" s="208">
        <v>4.6981000000000002</v>
      </c>
      <c r="G3455" s="208">
        <v>8.8005999999999993</v>
      </c>
      <c r="H3455" s="208">
        <v>56.363399999999999</v>
      </c>
      <c r="I3455" s="208">
        <v>17.1907</v>
      </c>
      <c r="J3455" s="208">
        <v>97.603800000000007</v>
      </c>
      <c r="K3455" s="208">
        <v>16.952100000000002</v>
      </c>
      <c r="L3455" s="208">
        <v>11.8208</v>
      </c>
      <c r="M3455" s="208">
        <v>12.190300000000001</v>
      </c>
    </row>
    <row r="3456" spans="1:13" x14ac:dyDescent="0.25">
      <c r="A3456" s="280">
        <v>45069</v>
      </c>
      <c r="B3456" s="102">
        <v>23</v>
      </c>
      <c r="C3456" s="208">
        <v>248.28450000000001</v>
      </c>
      <c r="D3456" s="208">
        <v>39.610900000000001</v>
      </c>
      <c r="E3456" s="208">
        <v>1.0522</v>
      </c>
      <c r="F3456" s="208">
        <v>4.0103</v>
      </c>
      <c r="G3456" s="208">
        <v>7.9931999999999999</v>
      </c>
      <c r="H3456" s="208">
        <v>49.898499999999999</v>
      </c>
      <c r="I3456" s="208">
        <v>15.5345</v>
      </c>
      <c r="J3456" s="208">
        <v>91.448999999999998</v>
      </c>
      <c r="K3456" s="208">
        <v>15.783200000000001</v>
      </c>
      <c r="L3456" s="208">
        <v>12.1389</v>
      </c>
      <c r="M3456" s="208">
        <v>10.813800000000001</v>
      </c>
    </row>
    <row r="3457" spans="1:13" x14ac:dyDescent="0.25">
      <c r="A3457" s="280">
        <v>45069</v>
      </c>
      <c r="B3457" s="102">
        <v>24</v>
      </c>
      <c r="C3457" s="208">
        <v>229.12629999999999</v>
      </c>
      <c r="D3457" s="208">
        <v>36.072000000000003</v>
      </c>
      <c r="E3457" s="208">
        <v>0.90269999999999995</v>
      </c>
      <c r="F3457" s="208">
        <v>3.4944999999999999</v>
      </c>
      <c r="G3457" s="208">
        <v>7.3086000000000002</v>
      </c>
      <c r="H3457" s="208">
        <v>44.883099999999999</v>
      </c>
      <c r="I3457" s="208">
        <v>14.271599999999999</v>
      </c>
      <c r="J3457" s="208">
        <v>86.275999999999996</v>
      </c>
      <c r="K3457" s="208">
        <v>14.5426</v>
      </c>
      <c r="L3457" s="208">
        <v>11.8413</v>
      </c>
      <c r="M3457" s="208">
        <v>9.5338999999999992</v>
      </c>
    </row>
    <row r="3458" spans="1:13" x14ac:dyDescent="0.25">
      <c r="A3458" s="280">
        <v>45070</v>
      </c>
      <c r="B3458" s="102">
        <v>1</v>
      </c>
      <c r="C3458" s="208">
        <v>215.2518</v>
      </c>
      <c r="D3458" s="208">
        <v>33.331499999999998</v>
      </c>
      <c r="E3458" s="208">
        <v>0.80130000000000001</v>
      </c>
      <c r="F3458" s="208">
        <v>3.0767000000000002</v>
      </c>
      <c r="G3458" s="208">
        <v>6.7380000000000004</v>
      </c>
      <c r="H3458" s="208">
        <v>40.9666</v>
      </c>
      <c r="I3458" s="208">
        <v>13.326700000000001</v>
      </c>
      <c r="J3458" s="208">
        <v>82.644099999999995</v>
      </c>
      <c r="K3458" s="208">
        <v>14.0031</v>
      </c>
      <c r="L3458" s="208">
        <v>11.5901</v>
      </c>
      <c r="M3458" s="208">
        <v>8.7736999999999998</v>
      </c>
    </row>
    <row r="3459" spans="1:13" x14ac:dyDescent="0.25">
      <c r="A3459" s="280">
        <v>45070</v>
      </c>
      <c r="B3459" s="102">
        <v>2</v>
      </c>
      <c r="C3459" s="208">
        <v>207.52170000000001</v>
      </c>
      <c r="D3459" s="208">
        <v>31.681699999999999</v>
      </c>
      <c r="E3459" s="208">
        <v>0.72840000000000005</v>
      </c>
      <c r="F3459" s="208">
        <v>2.7764000000000002</v>
      </c>
      <c r="G3459" s="208">
        <v>6.4013999999999998</v>
      </c>
      <c r="H3459" s="208">
        <v>39.566499999999998</v>
      </c>
      <c r="I3459" s="208">
        <v>12.835699999999999</v>
      </c>
      <c r="J3459" s="208">
        <v>80.286699999999996</v>
      </c>
      <c r="K3459" s="208">
        <v>13.4985</v>
      </c>
      <c r="L3459" s="208">
        <v>11.3371</v>
      </c>
      <c r="M3459" s="208">
        <v>8.4093</v>
      </c>
    </row>
    <row r="3460" spans="1:13" x14ac:dyDescent="0.25">
      <c r="A3460" s="280">
        <v>45070</v>
      </c>
      <c r="B3460" s="102">
        <v>3</v>
      </c>
      <c r="C3460" s="208">
        <v>202.8323</v>
      </c>
      <c r="D3460" s="208">
        <v>30.721399999999999</v>
      </c>
      <c r="E3460" s="208">
        <v>0.70020000000000004</v>
      </c>
      <c r="F3460" s="208">
        <v>2.6234000000000002</v>
      </c>
      <c r="G3460" s="208">
        <v>6.2746000000000004</v>
      </c>
      <c r="H3460" s="208">
        <v>39.158000000000001</v>
      </c>
      <c r="I3460" s="208">
        <v>12.522500000000001</v>
      </c>
      <c r="J3460" s="208">
        <v>78.383799999999994</v>
      </c>
      <c r="K3460" s="208">
        <v>13.4854</v>
      </c>
      <c r="L3460" s="208">
        <v>10.746600000000001</v>
      </c>
      <c r="M3460" s="208">
        <v>8.2164000000000001</v>
      </c>
    </row>
    <row r="3461" spans="1:13" x14ac:dyDescent="0.25">
      <c r="A3461" s="280">
        <v>45070</v>
      </c>
      <c r="B3461" s="102">
        <v>4</v>
      </c>
      <c r="C3461" s="208">
        <v>201.96610000000001</v>
      </c>
      <c r="D3461" s="208">
        <v>30.276800000000001</v>
      </c>
      <c r="E3461" s="208">
        <v>0.67589999999999995</v>
      </c>
      <c r="F3461" s="208">
        <v>2.5442</v>
      </c>
      <c r="G3461" s="208">
        <v>6.2755999999999998</v>
      </c>
      <c r="H3461" s="208">
        <v>39.325099999999999</v>
      </c>
      <c r="I3461" s="208">
        <v>12.4374</v>
      </c>
      <c r="J3461" s="208">
        <v>78.126199999999997</v>
      </c>
      <c r="K3461" s="208">
        <v>13.624700000000001</v>
      </c>
      <c r="L3461" s="208">
        <v>10.5693</v>
      </c>
      <c r="M3461" s="208">
        <v>8.1109000000000009</v>
      </c>
    </row>
    <row r="3462" spans="1:13" x14ac:dyDescent="0.25">
      <c r="A3462" s="280">
        <v>45070</v>
      </c>
      <c r="B3462" s="102">
        <v>5</v>
      </c>
      <c r="C3462" s="208">
        <v>206.4641</v>
      </c>
      <c r="D3462" s="208">
        <v>30.6737</v>
      </c>
      <c r="E3462" s="208">
        <v>0.67430000000000001</v>
      </c>
      <c r="F3462" s="208">
        <v>2.6358999999999999</v>
      </c>
      <c r="G3462" s="208">
        <v>6.3621999999999996</v>
      </c>
      <c r="H3462" s="208">
        <v>40.368600000000001</v>
      </c>
      <c r="I3462" s="208">
        <v>12.776999999999999</v>
      </c>
      <c r="J3462" s="208">
        <v>79.168099999999995</v>
      </c>
      <c r="K3462" s="208">
        <v>14.22</v>
      </c>
      <c r="L3462" s="208">
        <v>11.262499999999999</v>
      </c>
      <c r="M3462" s="208">
        <v>8.3217999999999996</v>
      </c>
    </row>
    <row r="3463" spans="1:13" x14ac:dyDescent="0.25">
      <c r="A3463" s="280">
        <v>45070</v>
      </c>
      <c r="B3463" s="102">
        <v>6</v>
      </c>
      <c r="C3463" s="208">
        <v>217.8723</v>
      </c>
      <c r="D3463" s="208">
        <v>32.292099999999998</v>
      </c>
      <c r="E3463" s="208">
        <v>1.0094000000000001</v>
      </c>
      <c r="F3463" s="208">
        <v>2.7953999999999999</v>
      </c>
      <c r="G3463" s="208">
        <v>6.8693999999999997</v>
      </c>
      <c r="H3463" s="208">
        <v>43.227600000000002</v>
      </c>
      <c r="I3463" s="208">
        <v>13.522500000000001</v>
      </c>
      <c r="J3463" s="208">
        <v>82.546400000000006</v>
      </c>
      <c r="K3463" s="208">
        <v>15.0786</v>
      </c>
      <c r="L3463" s="208">
        <v>11.686199999999999</v>
      </c>
      <c r="M3463" s="208">
        <v>8.8446999999999996</v>
      </c>
    </row>
    <row r="3464" spans="1:13" x14ac:dyDescent="0.25">
      <c r="A3464" s="280">
        <v>45070</v>
      </c>
      <c r="B3464" s="102">
        <v>7</v>
      </c>
      <c r="C3464" s="208">
        <v>230.8629</v>
      </c>
      <c r="D3464" s="208">
        <v>35.3825</v>
      </c>
      <c r="E3464" s="208">
        <v>1.7333000000000001</v>
      </c>
      <c r="F3464" s="208">
        <v>2.9457</v>
      </c>
      <c r="G3464" s="208">
        <v>7.2824999999999998</v>
      </c>
      <c r="H3464" s="208">
        <v>45.917000000000002</v>
      </c>
      <c r="I3464" s="208">
        <v>14.2613</v>
      </c>
      <c r="J3464" s="208">
        <v>87.343199999999996</v>
      </c>
      <c r="K3464" s="208">
        <v>16.0075</v>
      </c>
      <c r="L3464" s="208">
        <v>10.5984</v>
      </c>
      <c r="M3464" s="208">
        <v>9.3915000000000006</v>
      </c>
    </row>
    <row r="3465" spans="1:13" x14ac:dyDescent="0.25">
      <c r="A3465" s="280">
        <v>45070</v>
      </c>
      <c r="B3465" s="102">
        <v>8</v>
      </c>
      <c r="C3465" s="208">
        <v>248.4727</v>
      </c>
      <c r="D3465" s="208">
        <v>40.268799999999999</v>
      </c>
      <c r="E3465" s="208">
        <v>1.7971999999999999</v>
      </c>
      <c r="F3465" s="208">
        <v>3.1354000000000002</v>
      </c>
      <c r="G3465" s="208">
        <v>8.1913</v>
      </c>
      <c r="H3465" s="208">
        <v>49.562199999999997</v>
      </c>
      <c r="I3465" s="208">
        <v>14.722200000000001</v>
      </c>
      <c r="J3465" s="208">
        <v>94.595299999999995</v>
      </c>
      <c r="K3465" s="208">
        <v>15.579000000000001</v>
      </c>
      <c r="L3465" s="208">
        <v>10.235099999999999</v>
      </c>
      <c r="M3465" s="208">
        <v>10.386200000000001</v>
      </c>
    </row>
    <row r="3466" spans="1:13" x14ac:dyDescent="0.25">
      <c r="A3466" s="280">
        <v>45070</v>
      </c>
      <c r="B3466" s="102">
        <v>9</v>
      </c>
      <c r="C3466" s="208">
        <v>259.52960000000002</v>
      </c>
      <c r="D3466" s="208">
        <v>41.802100000000003</v>
      </c>
      <c r="E3466" s="208">
        <v>1.7665999999999999</v>
      </c>
      <c r="F3466" s="208">
        <v>3.1320999999999999</v>
      </c>
      <c r="G3466" s="208">
        <v>8.7563999999999993</v>
      </c>
      <c r="H3466" s="208">
        <v>49.812800000000003</v>
      </c>
      <c r="I3466" s="208">
        <v>15.0695</v>
      </c>
      <c r="J3466" s="208">
        <v>101.74720000000001</v>
      </c>
      <c r="K3466" s="208">
        <v>15.405099999999999</v>
      </c>
      <c r="L3466" s="208">
        <v>11.2065</v>
      </c>
      <c r="M3466" s="208">
        <v>10.831300000000001</v>
      </c>
    </row>
    <row r="3467" spans="1:13" x14ac:dyDescent="0.25">
      <c r="A3467" s="280">
        <v>45070</v>
      </c>
      <c r="B3467" s="102">
        <v>10</v>
      </c>
      <c r="C3467" s="208">
        <v>266.3682</v>
      </c>
      <c r="D3467" s="208">
        <v>43.2729</v>
      </c>
      <c r="E3467" s="208">
        <v>1.7468999999999999</v>
      </c>
      <c r="F3467" s="208">
        <v>3.0076000000000001</v>
      </c>
      <c r="G3467" s="208">
        <v>8.6738</v>
      </c>
      <c r="H3467" s="208">
        <v>50.3185</v>
      </c>
      <c r="I3467" s="208">
        <v>15.676399999999999</v>
      </c>
      <c r="J3467" s="208">
        <v>105.8263</v>
      </c>
      <c r="K3467" s="208">
        <v>15.2165</v>
      </c>
      <c r="L3467" s="208">
        <v>11.5755</v>
      </c>
      <c r="M3467" s="208">
        <v>11.053800000000001</v>
      </c>
    </row>
    <row r="3468" spans="1:13" x14ac:dyDescent="0.25">
      <c r="A3468" s="280">
        <v>45070</v>
      </c>
      <c r="B3468" s="102">
        <v>11</v>
      </c>
      <c r="C3468" s="208">
        <v>265.61959999999999</v>
      </c>
      <c r="D3468" s="208">
        <v>43.338500000000003</v>
      </c>
      <c r="E3468" s="208">
        <v>1.7524</v>
      </c>
      <c r="F3468" s="208">
        <v>2.9131</v>
      </c>
      <c r="G3468" s="208">
        <v>8.2090999999999994</v>
      </c>
      <c r="H3468" s="208">
        <v>50.4694</v>
      </c>
      <c r="I3468" s="208">
        <v>15.6991</v>
      </c>
      <c r="J3468" s="208">
        <v>105.3305</v>
      </c>
      <c r="K3468" s="208">
        <v>14.915800000000001</v>
      </c>
      <c r="L3468" s="208">
        <v>11.5609</v>
      </c>
      <c r="M3468" s="208">
        <v>11.4308</v>
      </c>
    </row>
    <row r="3469" spans="1:13" x14ac:dyDescent="0.25">
      <c r="A3469" s="280">
        <v>45070</v>
      </c>
      <c r="B3469" s="102">
        <v>12</v>
      </c>
      <c r="C3469" s="208">
        <v>264.75310000000002</v>
      </c>
      <c r="D3469" s="208">
        <v>43.011400000000002</v>
      </c>
      <c r="E3469" s="208">
        <v>1.6083000000000001</v>
      </c>
      <c r="F3469" s="208">
        <v>2.9241000000000001</v>
      </c>
      <c r="G3469" s="208">
        <v>6.8137999999999996</v>
      </c>
      <c r="H3469" s="208">
        <v>51.142699999999998</v>
      </c>
      <c r="I3469" s="208">
        <v>15.7522</v>
      </c>
      <c r="J3469" s="208">
        <v>104.8154</v>
      </c>
      <c r="K3469" s="208">
        <v>14.798</v>
      </c>
      <c r="L3469" s="208">
        <v>11.9215</v>
      </c>
      <c r="M3469" s="208">
        <v>11.9657</v>
      </c>
    </row>
    <row r="3470" spans="1:13" x14ac:dyDescent="0.25">
      <c r="A3470" s="280">
        <v>45070</v>
      </c>
      <c r="B3470" s="102">
        <v>13</v>
      </c>
      <c r="C3470" s="208">
        <v>261.22379999999998</v>
      </c>
      <c r="D3470" s="208">
        <v>41.182000000000002</v>
      </c>
      <c r="E3470" s="208">
        <v>1.8485</v>
      </c>
      <c r="F3470" s="208">
        <v>3.0105</v>
      </c>
      <c r="G3470" s="208">
        <v>4.7481999999999998</v>
      </c>
      <c r="H3470" s="208">
        <v>51.677900000000001</v>
      </c>
      <c r="I3470" s="208">
        <v>16.047499999999999</v>
      </c>
      <c r="J3470" s="208">
        <v>104.1185</v>
      </c>
      <c r="K3470" s="208">
        <v>15.162100000000001</v>
      </c>
      <c r="L3470" s="208">
        <v>10.79</v>
      </c>
      <c r="M3470" s="208">
        <v>12.6386</v>
      </c>
    </row>
    <row r="3471" spans="1:13" x14ac:dyDescent="0.25">
      <c r="A3471" s="280">
        <v>45070</v>
      </c>
      <c r="B3471" s="102">
        <v>14</v>
      </c>
      <c r="C3471" s="208">
        <v>263.25569999999999</v>
      </c>
      <c r="D3471" s="208">
        <v>39.737900000000003</v>
      </c>
      <c r="E3471" s="208">
        <v>1.6658999999999999</v>
      </c>
      <c r="F3471" s="208">
        <v>3.3087</v>
      </c>
      <c r="G3471" s="208">
        <v>4.5770999999999997</v>
      </c>
      <c r="H3471" s="208">
        <v>52.669600000000003</v>
      </c>
      <c r="I3471" s="208">
        <v>16.068100000000001</v>
      </c>
      <c r="J3471" s="208">
        <v>105.2174</v>
      </c>
      <c r="K3471" s="208">
        <v>15.558</v>
      </c>
      <c r="L3471" s="208">
        <v>11.0055</v>
      </c>
      <c r="M3471" s="208">
        <v>13.4475</v>
      </c>
    </row>
    <row r="3472" spans="1:13" x14ac:dyDescent="0.25">
      <c r="A3472" s="280">
        <v>45070</v>
      </c>
      <c r="B3472" s="102">
        <v>15</v>
      </c>
      <c r="C3472" s="208">
        <v>268.9502</v>
      </c>
      <c r="D3472" s="208">
        <v>39.476700000000001</v>
      </c>
      <c r="E3472" s="208">
        <v>1.8917999999999999</v>
      </c>
      <c r="F3472" s="208">
        <v>3.6345999999999998</v>
      </c>
      <c r="G3472" s="208">
        <v>4.6714000000000002</v>
      </c>
      <c r="H3472" s="208">
        <v>54.523299999999999</v>
      </c>
      <c r="I3472" s="208">
        <v>15.9979</v>
      </c>
      <c r="J3472" s="208">
        <v>106.5183</v>
      </c>
      <c r="K3472" s="208">
        <v>15.951700000000001</v>
      </c>
      <c r="L3472" s="208">
        <v>11.7081</v>
      </c>
      <c r="M3472" s="208">
        <v>14.5764</v>
      </c>
    </row>
    <row r="3473" spans="1:13" x14ac:dyDescent="0.25">
      <c r="A3473" s="280">
        <v>45070</v>
      </c>
      <c r="B3473" s="102">
        <v>16</v>
      </c>
      <c r="C3473" s="208">
        <v>272.79349999999999</v>
      </c>
      <c r="D3473" s="208">
        <v>39.092199999999998</v>
      </c>
      <c r="E3473" s="208">
        <v>2.3624000000000001</v>
      </c>
      <c r="F3473" s="208">
        <v>4.0534999999999997</v>
      </c>
      <c r="G3473" s="208">
        <v>5.1226000000000003</v>
      </c>
      <c r="H3473" s="208">
        <v>55.869700000000002</v>
      </c>
      <c r="I3473" s="208">
        <v>15.8528</v>
      </c>
      <c r="J3473" s="208">
        <v>106.89790000000001</v>
      </c>
      <c r="K3473" s="208">
        <v>15.1922</v>
      </c>
      <c r="L3473" s="208">
        <v>13.015499999999999</v>
      </c>
      <c r="M3473" s="208">
        <v>15.3347</v>
      </c>
    </row>
    <row r="3474" spans="1:13" x14ac:dyDescent="0.25">
      <c r="A3474" s="280">
        <v>45070</v>
      </c>
      <c r="B3474" s="102">
        <v>17</v>
      </c>
      <c r="C3474" s="208">
        <v>278.14229999999998</v>
      </c>
      <c r="D3474" s="208">
        <v>39.718400000000003</v>
      </c>
      <c r="E3474" s="208">
        <v>1.3828</v>
      </c>
      <c r="F3474" s="208">
        <v>4.4421999999999997</v>
      </c>
      <c r="G3474" s="208">
        <v>5.8738999999999999</v>
      </c>
      <c r="H3474" s="208">
        <v>57.733800000000002</v>
      </c>
      <c r="I3474" s="208">
        <v>16.172699999999999</v>
      </c>
      <c r="J3474" s="208">
        <v>109.01609999999999</v>
      </c>
      <c r="K3474" s="208">
        <v>15.5623</v>
      </c>
      <c r="L3474" s="208">
        <v>12.479799999999999</v>
      </c>
      <c r="M3474" s="208">
        <v>15.760300000000001</v>
      </c>
    </row>
    <row r="3475" spans="1:13" x14ac:dyDescent="0.25">
      <c r="A3475" s="280">
        <v>45070</v>
      </c>
      <c r="B3475" s="102">
        <v>18</v>
      </c>
      <c r="C3475" s="208">
        <v>284.67899999999997</v>
      </c>
      <c r="D3475" s="208">
        <v>41.587299999999999</v>
      </c>
      <c r="E3475" s="208">
        <v>1.3048</v>
      </c>
      <c r="F3475" s="208">
        <v>4.6361999999999997</v>
      </c>
      <c r="G3475" s="208">
        <v>6.8865999999999996</v>
      </c>
      <c r="H3475" s="208">
        <v>59.780700000000003</v>
      </c>
      <c r="I3475" s="208">
        <v>16.6614</v>
      </c>
      <c r="J3475" s="208">
        <v>109.20489999999999</v>
      </c>
      <c r="K3475" s="208">
        <v>16.492699999999999</v>
      </c>
      <c r="L3475" s="208">
        <v>12.6846</v>
      </c>
      <c r="M3475" s="208">
        <v>15.4398</v>
      </c>
    </row>
    <row r="3476" spans="1:13" x14ac:dyDescent="0.25">
      <c r="A3476" s="280">
        <v>45070</v>
      </c>
      <c r="B3476" s="102">
        <v>19</v>
      </c>
      <c r="C3476" s="208">
        <v>284.98419999999999</v>
      </c>
      <c r="D3476" s="208">
        <v>42.152200000000001</v>
      </c>
      <c r="E3476" s="208">
        <v>1.3323</v>
      </c>
      <c r="F3476" s="208">
        <v>4.7679999999999998</v>
      </c>
      <c r="G3476" s="208">
        <v>7.8057999999999996</v>
      </c>
      <c r="H3476" s="208">
        <v>59.878999999999998</v>
      </c>
      <c r="I3476" s="208">
        <v>16.8171</v>
      </c>
      <c r="J3476" s="208">
        <v>106.93300000000001</v>
      </c>
      <c r="K3476" s="208">
        <v>16.7422</v>
      </c>
      <c r="L3476" s="208">
        <v>13.697100000000001</v>
      </c>
      <c r="M3476" s="208">
        <v>14.8575</v>
      </c>
    </row>
    <row r="3477" spans="1:13" x14ac:dyDescent="0.25">
      <c r="A3477" s="280">
        <v>45070</v>
      </c>
      <c r="B3477" s="102">
        <v>20</v>
      </c>
      <c r="C3477" s="208">
        <v>279.12610000000001</v>
      </c>
      <c r="D3477" s="208">
        <v>42.6526</v>
      </c>
      <c r="E3477" s="208">
        <v>1.2931999999999999</v>
      </c>
      <c r="F3477" s="208">
        <v>4.7831000000000001</v>
      </c>
      <c r="G3477" s="208">
        <v>8.4489999999999998</v>
      </c>
      <c r="H3477" s="208">
        <v>57.733199999999997</v>
      </c>
      <c r="I3477" s="208">
        <v>17.017399999999999</v>
      </c>
      <c r="J3477" s="208">
        <v>102.04600000000001</v>
      </c>
      <c r="K3477" s="208">
        <v>16.888000000000002</v>
      </c>
      <c r="L3477" s="208">
        <v>14.171900000000001</v>
      </c>
      <c r="M3477" s="208">
        <v>14.091699999999999</v>
      </c>
    </row>
    <row r="3478" spans="1:13" x14ac:dyDescent="0.25">
      <c r="A3478" s="280">
        <v>45070</v>
      </c>
      <c r="B3478" s="102">
        <v>21</v>
      </c>
      <c r="C3478" s="208">
        <v>278.22390000000001</v>
      </c>
      <c r="D3478" s="208">
        <v>43.616500000000002</v>
      </c>
      <c r="E3478" s="208">
        <v>1.1943999999999999</v>
      </c>
      <c r="F3478" s="208">
        <v>4.6235999999999997</v>
      </c>
      <c r="G3478" s="208">
        <v>8.8384</v>
      </c>
      <c r="H3478" s="208">
        <v>56.4101</v>
      </c>
      <c r="I3478" s="208">
        <v>17.843800000000002</v>
      </c>
      <c r="J3478" s="208">
        <v>99.488900000000001</v>
      </c>
      <c r="K3478" s="208">
        <v>17.3888</v>
      </c>
      <c r="L3478" s="208">
        <v>15.7052</v>
      </c>
      <c r="M3478" s="208">
        <v>13.1142</v>
      </c>
    </row>
    <row r="3479" spans="1:13" x14ac:dyDescent="0.25">
      <c r="A3479" s="280">
        <v>45070</v>
      </c>
      <c r="B3479" s="102">
        <v>22</v>
      </c>
      <c r="C3479" s="208">
        <v>269.02929999999998</v>
      </c>
      <c r="D3479" s="208">
        <v>42.97</v>
      </c>
      <c r="E3479" s="208">
        <v>1.105</v>
      </c>
      <c r="F3479" s="208">
        <v>4.2808999999999999</v>
      </c>
      <c r="G3479" s="208">
        <v>8.7684999999999995</v>
      </c>
      <c r="H3479" s="208">
        <v>53.3596</v>
      </c>
      <c r="I3479" s="208">
        <v>17.074100000000001</v>
      </c>
      <c r="J3479" s="208">
        <v>96.744</v>
      </c>
      <c r="K3479" s="208">
        <v>16.3659</v>
      </c>
      <c r="L3479" s="208">
        <v>16.266400000000001</v>
      </c>
      <c r="M3479" s="208">
        <v>12.094900000000001</v>
      </c>
    </row>
    <row r="3480" spans="1:13" x14ac:dyDescent="0.25">
      <c r="A3480" s="280">
        <v>45070</v>
      </c>
      <c r="B3480" s="102">
        <v>23</v>
      </c>
      <c r="C3480" s="208">
        <v>249.0592</v>
      </c>
      <c r="D3480" s="208">
        <v>39.591099999999997</v>
      </c>
      <c r="E3480" s="208">
        <v>0.9929</v>
      </c>
      <c r="F3480" s="208">
        <v>3.7267000000000001</v>
      </c>
      <c r="G3480" s="208">
        <v>7.9946999999999999</v>
      </c>
      <c r="H3480" s="208">
        <v>48.062899999999999</v>
      </c>
      <c r="I3480" s="208">
        <v>15.392899999999999</v>
      </c>
      <c r="J3480" s="208">
        <v>91.180999999999997</v>
      </c>
      <c r="K3480" s="208">
        <v>15.067500000000001</v>
      </c>
      <c r="L3480" s="208">
        <v>16.366599999999998</v>
      </c>
      <c r="M3480" s="208">
        <v>10.6829</v>
      </c>
    </row>
    <row r="3481" spans="1:13" x14ac:dyDescent="0.25">
      <c r="A3481" s="280">
        <v>45070</v>
      </c>
      <c r="B3481" s="102">
        <v>24</v>
      </c>
      <c r="C3481" s="208">
        <v>230.60210000000001</v>
      </c>
      <c r="D3481" s="208">
        <v>36.1402</v>
      </c>
      <c r="E3481" s="208">
        <v>0.86460000000000004</v>
      </c>
      <c r="F3481" s="208">
        <v>3.2555999999999998</v>
      </c>
      <c r="G3481" s="208">
        <v>7.3181000000000003</v>
      </c>
      <c r="H3481" s="208">
        <v>43.260399999999997</v>
      </c>
      <c r="I3481" s="208">
        <v>14.1638</v>
      </c>
      <c r="J3481" s="208">
        <v>85.980599999999995</v>
      </c>
      <c r="K3481" s="208">
        <v>13.873900000000001</v>
      </c>
      <c r="L3481" s="208">
        <v>16.306899999999999</v>
      </c>
      <c r="M3481" s="208">
        <v>9.4380000000000006</v>
      </c>
    </row>
    <row r="3482" spans="1:13" x14ac:dyDescent="0.25">
      <c r="A3482" s="280">
        <v>45071</v>
      </c>
      <c r="B3482" s="102">
        <v>1</v>
      </c>
      <c r="C3482" s="208">
        <v>218.45400000000001</v>
      </c>
      <c r="D3482" s="208">
        <v>33.270299999999999</v>
      </c>
      <c r="E3482" s="208">
        <v>0.7641</v>
      </c>
      <c r="F3482" s="208">
        <v>2.9272</v>
      </c>
      <c r="G3482" s="208">
        <v>6.7601000000000004</v>
      </c>
      <c r="H3482" s="208">
        <v>40.142800000000001</v>
      </c>
      <c r="I3482" s="208">
        <v>13.206099999999999</v>
      </c>
      <c r="J3482" s="208">
        <v>82.145200000000003</v>
      </c>
      <c r="K3482" s="208">
        <v>13.5418</v>
      </c>
      <c r="L3482" s="208">
        <v>16.944600000000001</v>
      </c>
      <c r="M3482" s="208">
        <v>8.7517999999999994</v>
      </c>
    </row>
    <row r="3483" spans="1:13" x14ac:dyDescent="0.25">
      <c r="A3483" s="280">
        <v>45071</v>
      </c>
      <c r="B3483" s="102">
        <v>2</v>
      </c>
      <c r="C3483" s="208">
        <v>209.2877</v>
      </c>
      <c r="D3483" s="208">
        <v>31.676400000000001</v>
      </c>
      <c r="E3483" s="208">
        <v>0.71389999999999998</v>
      </c>
      <c r="F3483" s="208">
        <v>2.6556999999999999</v>
      </c>
      <c r="G3483" s="208">
        <v>6.4146000000000001</v>
      </c>
      <c r="H3483" s="208">
        <v>38.2804</v>
      </c>
      <c r="I3483" s="208">
        <v>12.623699999999999</v>
      </c>
      <c r="J3483" s="208">
        <v>79.531800000000004</v>
      </c>
      <c r="K3483" s="208">
        <v>13.352399999999999</v>
      </c>
      <c r="L3483" s="208">
        <v>15.6149</v>
      </c>
      <c r="M3483" s="208">
        <v>8.4238999999999997</v>
      </c>
    </row>
    <row r="3484" spans="1:13" x14ac:dyDescent="0.25">
      <c r="A3484" s="280">
        <v>45071</v>
      </c>
      <c r="B3484" s="102">
        <v>3</v>
      </c>
      <c r="C3484" s="208">
        <v>203.01689999999999</v>
      </c>
      <c r="D3484" s="208">
        <v>30.658200000000001</v>
      </c>
      <c r="E3484" s="208">
        <v>0.68379999999999996</v>
      </c>
      <c r="F3484" s="208">
        <v>2.5331000000000001</v>
      </c>
      <c r="G3484" s="208">
        <v>6.2489999999999997</v>
      </c>
      <c r="H3484" s="208">
        <v>37.486400000000003</v>
      </c>
      <c r="I3484" s="208">
        <v>12.4244</v>
      </c>
      <c r="J3484" s="208">
        <v>77.734700000000004</v>
      </c>
      <c r="K3484" s="208">
        <v>13.414199999999999</v>
      </c>
      <c r="L3484" s="208">
        <v>13.5627</v>
      </c>
      <c r="M3484" s="208">
        <v>8.2704000000000004</v>
      </c>
    </row>
    <row r="3485" spans="1:13" x14ac:dyDescent="0.25">
      <c r="A3485" s="280">
        <v>45071</v>
      </c>
      <c r="B3485" s="102">
        <v>4</v>
      </c>
      <c r="C3485" s="208">
        <v>199.5771</v>
      </c>
      <c r="D3485" s="208">
        <v>30.3033</v>
      </c>
      <c r="E3485" s="208">
        <v>0.66720000000000002</v>
      </c>
      <c r="F3485" s="208">
        <v>2.4893999999999998</v>
      </c>
      <c r="G3485" s="208">
        <v>6.1978</v>
      </c>
      <c r="H3485" s="208">
        <v>37.259500000000003</v>
      </c>
      <c r="I3485" s="208">
        <v>12.333500000000001</v>
      </c>
      <c r="J3485" s="208">
        <v>77.042699999999996</v>
      </c>
      <c r="K3485" s="208">
        <v>13.5055</v>
      </c>
      <c r="L3485" s="208">
        <v>11.605399999999999</v>
      </c>
      <c r="M3485" s="208">
        <v>8.1728000000000005</v>
      </c>
    </row>
    <row r="3486" spans="1:13" x14ac:dyDescent="0.25">
      <c r="A3486" s="280">
        <v>45071</v>
      </c>
      <c r="B3486" s="102">
        <v>5</v>
      </c>
      <c r="C3486" s="208">
        <v>204.02510000000001</v>
      </c>
      <c r="D3486" s="208">
        <v>30.888300000000001</v>
      </c>
      <c r="E3486" s="208">
        <v>0.66949999999999998</v>
      </c>
      <c r="F3486" s="208">
        <v>2.5834999999999999</v>
      </c>
      <c r="G3486" s="208">
        <v>6.3023999999999996</v>
      </c>
      <c r="H3486" s="208">
        <v>38.543300000000002</v>
      </c>
      <c r="I3486" s="208">
        <v>12.664999999999999</v>
      </c>
      <c r="J3486" s="208">
        <v>78.196200000000005</v>
      </c>
      <c r="K3486" s="208">
        <v>13.7784</v>
      </c>
      <c r="L3486" s="208">
        <v>12.041399999999999</v>
      </c>
      <c r="M3486" s="208">
        <v>8.3571000000000009</v>
      </c>
    </row>
    <row r="3487" spans="1:13" x14ac:dyDescent="0.25">
      <c r="A3487" s="280">
        <v>45071</v>
      </c>
      <c r="B3487" s="102">
        <v>6</v>
      </c>
      <c r="C3487" s="208">
        <v>214.80609999999999</v>
      </c>
      <c r="D3487" s="208">
        <v>32.3673</v>
      </c>
      <c r="E3487" s="208">
        <v>0.7722</v>
      </c>
      <c r="F3487" s="208">
        <v>2.7479</v>
      </c>
      <c r="G3487" s="208">
        <v>6.8148</v>
      </c>
      <c r="H3487" s="208">
        <v>41.261699999999998</v>
      </c>
      <c r="I3487" s="208">
        <v>13.396100000000001</v>
      </c>
      <c r="J3487" s="208">
        <v>81.423599999999993</v>
      </c>
      <c r="K3487" s="208">
        <v>14.865</v>
      </c>
      <c r="L3487" s="208">
        <v>12.325100000000001</v>
      </c>
      <c r="M3487" s="208">
        <v>8.8323999999999998</v>
      </c>
    </row>
    <row r="3488" spans="1:13" x14ac:dyDescent="0.25">
      <c r="A3488" s="280">
        <v>45071</v>
      </c>
      <c r="B3488" s="102">
        <v>7</v>
      </c>
      <c r="C3488" s="208">
        <v>228.92310000000001</v>
      </c>
      <c r="D3488" s="208">
        <v>35.341099999999997</v>
      </c>
      <c r="E3488" s="208">
        <v>1.7692000000000001</v>
      </c>
      <c r="F3488" s="208">
        <v>2.9581</v>
      </c>
      <c r="G3488" s="208">
        <v>7.4931000000000001</v>
      </c>
      <c r="H3488" s="208">
        <v>43.630499999999998</v>
      </c>
      <c r="I3488" s="208">
        <v>14.0688</v>
      </c>
      <c r="J3488" s="208">
        <v>87.093999999999994</v>
      </c>
      <c r="K3488" s="208">
        <v>16.116700000000002</v>
      </c>
      <c r="L3488" s="208">
        <v>11.0623</v>
      </c>
      <c r="M3488" s="208">
        <v>9.3893000000000004</v>
      </c>
    </row>
    <row r="3489" spans="1:13" x14ac:dyDescent="0.25">
      <c r="A3489" s="280">
        <v>45071</v>
      </c>
      <c r="B3489" s="102">
        <v>8</v>
      </c>
      <c r="C3489" s="208">
        <v>247.89080000000001</v>
      </c>
      <c r="D3489" s="208">
        <v>40.3123</v>
      </c>
      <c r="E3489" s="208">
        <v>1.8355999999999999</v>
      </c>
      <c r="F3489" s="208">
        <v>3.0771000000000002</v>
      </c>
      <c r="G3489" s="208">
        <v>8.4579000000000004</v>
      </c>
      <c r="H3489" s="208">
        <v>46.962400000000002</v>
      </c>
      <c r="I3489" s="208">
        <v>14.731199999999999</v>
      </c>
      <c r="J3489" s="208">
        <v>95.356499999999997</v>
      </c>
      <c r="K3489" s="208">
        <v>15.451499999999999</v>
      </c>
      <c r="L3489" s="208">
        <v>11.0427</v>
      </c>
      <c r="M3489" s="208">
        <v>10.663600000000001</v>
      </c>
    </row>
    <row r="3490" spans="1:13" x14ac:dyDescent="0.25">
      <c r="A3490" s="280">
        <v>45071</v>
      </c>
      <c r="B3490" s="102">
        <v>9</v>
      </c>
      <c r="C3490" s="208">
        <v>258.36470000000003</v>
      </c>
      <c r="D3490" s="208">
        <v>42.338700000000003</v>
      </c>
      <c r="E3490" s="208">
        <v>1.8654999999999999</v>
      </c>
      <c r="F3490" s="208">
        <v>3.1052</v>
      </c>
      <c r="G3490" s="208">
        <v>9.0358999999999998</v>
      </c>
      <c r="H3490" s="208">
        <v>48.552300000000002</v>
      </c>
      <c r="I3490" s="208">
        <v>15.0777</v>
      </c>
      <c r="J3490" s="208">
        <v>100.3173</v>
      </c>
      <c r="K3490" s="208">
        <v>15.1526</v>
      </c>
      <c r="L3490" s="208">
        <v>11.720499999999999</v>
      </c>
      <c r="M3490" s="208">
        <v>11.199</v>
      </c>
    </row>
    <row r="3491" spans="1:13" x14ac:dyDescent="0.25">
      <c r="A3491" s="280">
        <v>45071</v>
      </c>
      <c r="B3491" s="102">
        <v>10</v>
      </c>
      <c r="C3491" s="208">
        <v>265.17970000000003</v>
      </c>
      <c r="D3491" s="208">
        <v>43.240200000000002</v>
      </c>
      <c r="E3491" s="208">
        <v>1.7341</v>
      </c>
      <c r="F3491" s="208">
        <v>2.8965999999999998</v>
      </c>
      <c r="G3491" s="208">
        <v>9.4253</v>
      </c>
      <c r="H3491" s="208">
        <v>49.268000000000001</v>
      </c>
      <c r="I3491" s="208">
        <v>15.5816</v>
      </c>
      <c r="J3491" s="208">
        <v>103.7628</v>
      </c>
      <c r="K3491" s="208">
        <v>14.8863</v>
      </c>
      <c r="L3491" s="208">
        <v>13.103</v>
      </c>
      <c r="M3491" s="208">
        <v>11.2818</v>
      </c>
    </row>
    <row r="3492" spans="1:13" x14ac:dyDescent="0.25">
      <c r="A3492" s="280">
        <v>45071</v>
      </c>
      <c r="B3492" s="102">
        <v>11</v>
      </c>
      <c r="C3492" s="208">
        <v>266.1155</v>
      </c>
      <c r="D3492" s="208">
        <v>43.262799999999999</v>
      </c>
      <c r="E3492" s="208">
        <v>1.9738</v>
      </c>
      <c r="F3492" s="208">
        <v>2.8109999999999999</v>
      </c>
      <c r="G3492" s="208">
        <v>9.2143999999999995</v>
      </c>
      <c r="H3492" s="208">
        <v>49.443899999999999</v>
      </c>
      <c r="I3492" s="208">
        <v>15.764099999999999</v>
      </c>
      <c r="J3492" s="208">
        <v>104.39100000000001</v>
      </c>
      <c r="K3492" s="208">
        <v>14.7386</v>
      </c>
      <c r="L3492" s="208">
        <v>13.4102</v>
      </c>
      <c r="M3492" s="208">
        <v>11.105700000000001</v>
      </c>
    </row>
    <row r="3493" spans="1:13" x14ac:dyDescent="0.25">
      <c r="A3493" s="280">
        <v>45071</v>
      </c>
      <c r="B3493" s="102">
        <v>12</v>
      </c>
      <c r="C3493" s="208">
        <v>266.12040000000002</v>
      </c>
      <c r="D3493" s="208">
        <v>43.082799999999999</v>
      </c>
      <c r="E3493" s="208">
        <v>2.0026999999999999</v>
      </c>
      <c r="F3493" s="208">
        <v>2.9184999999999999</v>
      </c>
      <c r="G3493" s="208">
        <v>8.5968</v>
      </c>
      <c r="H3493" s="208">
        <v>50.184699999999999</v>
      </c>
      <c r="I3493" s="208">
        <v>16.154199999999999</v>
      </c>
      <c r="J3493" s="208">
        <v>104.3403</v>
      </c>
      <c r="K3493" s="208">
        <v>14.3573</v>
      </c>
      <c r="L3493" s="208">
        <v>13.107200000000001</v>
      </c>
      <c r="M3493" s="208">
        <v>11.3759</v>
      </c>
    </row>
    <row r="3494" spans="1:13" x14ac:dyDescent="0.25">
      <c r="A3494" s="280">
        <v>45071</v>
      </c>
      <c r="B3494" s="102">
        <v>13</v>
      </c>
      <c r="C3494" s="208">
        <v>264.45979999999997</v>
      </c>
      <c r="D3494" s="208">
        <v>42.142299999999999</v>
      </c>
      <c r="E3494" s="208">
        <v>2.0743999999999998</v>
      </c>
      <c r="F3494" s="208">
        <v>3.0388000000000002</v>
      </c>
      <c r="G3494" s="208">
        <v>7.6219000000000001</v>
      </c>
      <c r="H3494" s="208">
        <v>50.956299999999999</v>
      </c>
      <c r="I3494" s="208">
        <v>16.084900000000001</v>
      </c>
      <c r="J3494" s="208">
        <v>103.7548</v>
      </c>
      <c r="K3494" s="208">
        <v>14.9305</v>
      </c>
      <c r="L3494" s="208">
        <v>12.0649</v>
      </c>
      <c r="M3494" s="208">
        <v>11.791</v>
      </c>
    </row>
    <row r="3495" spans="1:13" x14ac:dyDescent="0.25">
      <c r="A3495" s="280">
        <v>45071</v>
      </c>
      <c r="B3495" s="102">
        <v>14</v>
      </c>
      <c r="C3495" s="208">
        <v>262.30169999999998</v>
      </c>
      <c r="D3495" s="208">
        <v>40.887500000000003</v>
      </c>
      <c r="E3495" s="208">
        <v>2.1392000000000002</v>
      </c>
      <c r="F3495" s="208">
        <v>3.3445999999999998</v>
      </c>
      <c r="G3495" s="208">
        <v>5.6771000000000003</v>
      </c>
      <c r="H3495" s="208">
        <v>52.218400000000003</v>
      </c>
      <c r="I3495" s="208">
        <v>15.9153</v>
      </c>
      <c r="J3495" s="208">
        <v>102.25230000000001</v>
      </c>
      <c r="K3495" s="208">
        <v>15.1822</v>
      </c>
      <c r="L3495" s="208">
        <v>12.2006</v>
      </c>
      <c r="M3495" s="208">
        <v>12.484500000000001</v>
      </c>
    </row>
    <row r="3496" spans="1:13" x14ac:dyDescent="0.25">
      <c r="A3496" s="280">
        <v>45071</v>
      </c>
      <c r="B3496" s="102">
        <v>15</v>
      </c>
      <c r="C3496" s="208">
        <v>263.53980000000001</v>
      </c>
      <c r="D3496" s="208">
        <v>39.7958</v>
      </c>
      <c r="E3496" s="208">
        <v>2.3359999999999999</v>
      </c>
      <c r="F3496" s="208">
        <v>3.5781000000000001</v>
      </c>
      <c r="G3496" s="208">
        <v>4.7896999999999998</v>
      </c>
      <c r="H3496" s="208">
        <v>53.137799999999999</v>
      </c>
      <c r="I3496" s="208">
        <v>16.1539</v>
      </c>
      <c r="J3496" s="208">
        <v>102.89</v>
      </c>
      <c r="K3496" s="208">
        <v>15.2135</v>
      </c>
      <c r="L3496" s="208">
        <v>12.226699999999999</v>
      </c>
      <c r="M3496" s="208">
        <v>13.4183</v>
      </c>
    </row>
    <row r="3497" spans="1:13" x14ac:dyDescent="0.25">
      <c r="A3497" s="280">
        <v>45071</v>
      </c>
      <c r="B3497" s="102">
        <v>16</v>
      </c>
      <c r="C3497" s="208">
        <v>267.4665</v>
      </c>
      <c r="D3497" s="208">
        <v>39.1023</v>
      </c>
      <c r="E3497" s="208">
        <v>2.3224999999999998</v>
      </c>
      <c r="F3497" s="208">
        <v>3.9260000000000002</v>
      </c>
      <c r="G3497" s="208">
        <v>4.8918999999999997</v>
      </c>
      <c r="H3497" s="208">
        <v>53.574300000000001</v>
      </c>
      <c r="I3497" s="208">
        <v>16.0779</v>
      </c>
      <c r="J3497" s="208">
        <v>102.807</v>
      </c>
      <c r="K3497" s="208">
        <v>15.5825</v>
      </c>
      <c r="L3497" s="208">
        <v>14.8278</v>
      </c>
      <c r="M3497" s="208">
        <v>14.3543</v>
      </c>
    </row>
    <row r="3498" spans="1:13" x14ac:dyDescent="0.25">
      <c r="A3498" s="280">
        <v>45071</v>
      </c>
      <c r="B3498" s="102">
        <v>17</v>
      </c>
      <c r="C3498" s="208">
        <v>272.81990000000002</v>
      </c>
      <c r="D3498" s="208">
        <v>39.869100000000003</v>
      </c>
      <c r="E3498" s="208">
        <v>1.2557</v>
      </c>
      <c r="F3498" s="208">
        <v>4.2342000000000004</v>
      </c>
      <c r="G3498" s="208">
        <v>5.3369999999999997</v>
      </c>
      <c r="H3498" s="208">
        <v>54.311199999999999</v>
      </c>
      <c r="I3498" s="208">
        <v>16.509899999999998</v>
      </c>
      <c r="J3498" s="208">
        <v>104.1448</v>
      </c>
      <c r="K3498" s="208">
        <v>16.4223</v>
      </c>
      <c r="L3498" s="208">
        <v>15.474399999999999</v>
      </c>
      <c r="M3498" s="208">
        <v>15.2613</v>
      </c>
    </row>
    <row r="3499" spans="1:13" x14ac:dyDescent="0.25">
      <c r="A3499" s="280">
        <v>45071</v>
      </c>
      <c r="B3499" s="102">
        <v>18</v>
      </c>
      <c r="C3499" s="208">
        <v>275.09320000000002</v>
      </c>
      <c r="D3499" s="208">
        <v>41.0458</v>
      </c>
      <c r="E3499" s="208">
        <v>1.2452000000000001</v>
      </c>
      <c r="F3499" s="208">
        <v>4.3762999999999996</v>
      </c>
      <c r="G3499" s="208">
        <v>6.1128999999999998</v>
      </c>
      <c r="H3499" s="208">
        <v>54.895699999999998</v>
      </c>
      <c r="I3499" s="208">
        <v>16.7895</v>
      </c>
      <c r="J3499" s="208">
        <v>104.4907</v>
      </c>
      <c r="K3499" s="208">
        <v>16.4937</v>
      </c>
      <c r="L3499" s="208">
        <v>14.5039</v>
      </c>
      <c r="M3499" s="208">
        <v>15.1395</v>
      </c>
    </row>
    <row r="3500" spans="1:13" x14ac:dyDescent="0.25">
      <c r="A3500" s="280">
        <v>45071</v>
      </c>
      <c r="B3500" s="102">
        <v>19</v>
      </c>
      <c r="C3500" s="208">
        <v>276.98450000000003</v>
      </c>
      <c r="D3500" s="208">
        <v>41.814300000000003</v>
      </c>
      <c r="E3500" s="208">
        <v>1.2366999999999999</v>
      </c>
      <c r="F3500" s="208">
        <v>4.5609000000000002</v>
      </c>
      <c r="G3500" s="208">
        <v>7.0137</v>
      </c>
      <c r="H3500" s="208">
        <v>55.453099999999999</v>
      </c>
      <c r="I3500" s="208">
        <v>16.851700000000001</v>
      </c>
      <c r="J3500" s="208">
        <v>103.5706</v>
      </c>
      <c r="K3500" s="208">
        <v>16.022099999999998</v>
      </c>
      <c r="L3500" s="208">
        <v>15.7134</v>
      </c>
      <c r="M3500" s="208">
        <v>14.747999999999999</v>
      </c>
    </row>
    <row r="3501" spans="1:13" x14ac:dyDescent="0.25">
      <c r="A3501" s="280">
        <v>45071</v>
      </c>
      <c r="B3501" s="102">
        <v>20</v>
      </c>
      <c r="C3501" s="208">
        <v>274.137</v>
      </c>
      <c r="D3501" s="208">
        <v>42.302</v>
      </c>
      <c r="E3501" s="208">
        <v>1.1668000000000001</v>
      </c>
      <c r="F3501" s="208">
        <v>4.5998000000000001</v>
      </c>
      <c r="G3501" s="208">
        <v>7.8795000000000002</v>
      </c>
      <c r="H3501" s="208">
        <v>54.357999999999997</v>
      </c>
      <c r="I3501" s="208">
        <v>16.915500000000002</v>
      </c>
      <c r="J3501" s="208">
        <v>100.58750000000001</v>
      </c>
      <c r="K3501" s="208">
        <v>16.3308</v>
      </c>
      <c r="L3501" s="208">
        <v>15.861800000000001</v>
      </c>
      <c r="M3501" s="208">
        <v>14.135300000000001</v>
      </c>
    </row>
    <row r="3502" spans="1:13" x14ac:dyDescent="0.25">
      <c r="A3502" s="280">
        <v>45071</v>
      </c>
      <c r="B3502" s="102">
        <v>21</v>
      </c>
      <c r="C3502" s="208">
        <v>274.49259999999998</v>
      </c>
      <c r="D3502" s="208">
        <v>43.265099999999997</v>
      </c>
      <c r="E3502" s="208">
        <v>1.1187</v>
      </c>
      <c r="F3502" s="208">
        <v>4.4225000000000003</v>
      </c>
      <c r="G3502" s="208">
        <v>8.6798999999999999</v>
      </c>
      <c r="H3502" s="208">
        <v>54.003399999999999</v>
      </c>
      <c r="I3502" s="208">
        <v>17.627500000000001</v>
      </c>
      <c r="J3502" s="208">
        <v>98.897000000000006</v>
      </c>
      <c r="K3502" s="208">
        <v>17.181899999999999</v>
      </c>
      <c r="L3502" s="208">
        <v>16.4178</v>
      </c>
      <c r="M3502" s="208">
        <v>12.8788</v>
      </c>
    </row>
    <row r="3503" spans="1:13" x14ac:dyDescent="0.25">
      <c r="A3503" s="280">
        <v>45071</v>
      </c>
      <c r="B3503" s="102">
        <v>22</v>
      </c>
      <c r="C3503" s="208">
        <v>269.02530000000002</v>
      </c>
      <c r="D3503" s="208">
        <v>43.539299999999997</v>
      </c>
      <c r="E3503" s="208">
        <v>1.05</v>
      </c>
      <c r="F3503" s="208">
        <v>4.1580000000000004</v>
      </c>
      <c r="G3503" s="208">
        <v>8.7533999999999992</v>
      </c>
      <c r="H3503" s="208">
        <v>51.7759</v>
      </c>
      <c r="I3503" s="208">
        <v>17.127600000000001</v>
      </c>
      <c r="J3503" s="208">
        <v>96.995900000000006</v>
      </c>
      <c r="K3503" s="208">
        <v>16.5318</v>
      </c>
      <c r="L3503" s="208">
        <v>17.1265</v>
      </c>
      <c r="M3503" s="208">
        <v>11.966900000000001</v>
      </c>
    </row>
    <row r="3504" spans="1:13" x14ac:dyDescent="0.25">
      <c r="A3504" s="280">
        <v>45071</v>
      </c>
      <c r="B3504" s="102">
        <v>23</v>
      </c>
      <c r="C3504" s="208">
        <v>249.4864</v>
      </c>
      <c r="D3504" s="208">
        <v>40.435899999999997</v>
      </c>
      <c r="E3504" s="208">
        <v>0.95199999999999996</v>
      </c>
      <c r="F3504" s="208">
        <v>3.6815000000000002</v>
      </c>
      <c r="G3504" s="208">
        <v>8.0251999999999999</v>
      </c>
      <c r="H3504" s="208">
        <v>47.180999999999997</v>
      </c>
      <c r="I3504" s="208">
        <v>15.514200000000001</v>
      </c>
      <c r="J3504" s="208">
        <v>90.988699999999994</v>
      </c>
      <c r="K3504" s="208">
        <v>15.1234</v>
      </c>
      <c r="L3504" s="208">
        <v>16.8459</v>
      </c>
      <c r="M3504" s="208">
        <v>10.7386</v>
      </c>
    </row>
    <row r="3505" spans="1:13" x14ac:dyDescent="0.25">
      <c r="A3505" s="280">
        <v>45071</v>
      </c>
      <c r="B3505" s="102">
        <v>24</v>
      </c>
      <c r="C3505" s="208">
        <v>231.84059999999999</v>
      </c>
      <c r="D3505" s="208">
        <v>37.1556</v>
      </c>
      <c r="E3505" s="208">
        <v>0.84609999999999996</v>
      </c>
      <c r="F3505" s="208">
        <v>3.2294999999999998</v>
      </c>
      <c r="G3505" s="208">
        <v>7.2572999999999999</v>
      </c>
      <c r="H3505" s="208">
        <v>42.8626</v>
      </c>
      <c r="I3505" s="208">
        <v>14.303100000000001</v>
      </c>
      <c r="J3505" s="208">
        <v>85.790400000000005</v>
      </c>
      <c r="K3505" s="208">
        <v>13.6601</v>
      </c>
      <c r="L3505" s="208">
        <v>17.007400000000001</v>
      </c>
      <c r="M3505" s="208">
        <v>9.7285000000000004</v>
      </c>
    </row>
    <row r="3506" spans="1:13" x14ac:dyDescent="0.25">
      <c r="A3506" s="280">
        <v>45072</v>
      </c>
      <c r="B3506" s="102">
        <v>1</v>
      </c>
      <c r="C3506" s="208">
        <v>218.66030000000001</v>
      </c>
      <c r="D3506" s="208">
        <v>34.192100000000003</v>
      </c>
      <c r="E3506" s="208">
        <v>0.74890000000000001</v>
      </c>
      <c r="F3506" s="208">
        <v>2.9135</v>
      </c>
      <c r="G3506" s="208">
        <v>6.7634999999999996</v>
      </c>
      <c r="H3506" s="208">
        <v>39.806199999999997</v>
      </c>
      <c r="I3506" s="208">
        <v>13.2705</v>
      </c>
      <c r="J3506" s="208">
        <v>82.364500000000007</v>
      </c>
      <c r="K3506" s="208">
        <v>12.9678</v>
      </c>
      <c r="L3506" s="208">
        <v>16.711099999999998</v>
      </c>
      <c r="M3506" s="208">
        <v>8.9222000000000001</v>
      </c>
    </row>
    <row r="3507" spans="1:13" x14ac:dyDescent="0.25">
      <c r="A3507" s="280">
        <v>45072</v>
      </c>
      <c r="B3507" s="102">
        <v>2</v>
      </c>
      <c r="C3507" s="208">
        <v>209.05590000000001</v>
      </c>
      <c r="D3507" s="208">
        <v>32.357900000000001</v>
      </c>
      <c r="E3507" s="208">
        <v>0.69199999999999995</v>
      </c>
      <c r="F3507" s="208">
        <v>2.6831999999999998</v>
      </c>
      <c r="G3507" s="208">
        <v>6.5246000000000004</v>
      </c>
      <c r="H3507" s="208">
        <v>38.386600000000001</v>
      </c>
      <c r="I3507" s="208">
        <v>12.7898</v>
      </c>
      <c r="J3507" s="208">
        <v>79.9041</v>
      </c>
      <c r="K3507" s="208">
        <v>12.6449</v>
      </c>
      <c r="L3507" s="208">
        <v>14.5258</v>
      </c>
      <c r="M3507" s="208">
        <v>8.5470000000000006</v>
      </c>
    </row>
    <row r="3508" spans="1:13" x14ac:dyDescent="0.25">
      <c r="A3508" s="280">
        <v>45072</v>
      </c>
      <c r="B3508" s="102">
        <v>3</v>
      </c>
      <c r="C3508" s="208">
        <v>201.72229999999999</v>
      </c>
      <c r="D3508" s="208">
        <v>30.886700000000001</v>
      </c>
      <c r="E3508" s="208">
        <v>0.66600000000000004</v>
      </c>
      <c r="F3508" s="208">
        <v>2.5308999999999999</v>
      </c>
      <c r="G3508" s="208">
        <v>6.3750999999999998</v>
      </c>
      <c r="H3508" s="208">
        <v>38.1755</v>
      </c>
      <c r="I3508" s="208">
        <v>12.536300000000001</v>
      </c>
      <c r="J3508" s="208">
        <v>77.985299999999995</v>
      </c>
      <c r="K3508" s="208">
        <v>12.561199999999999</v>
      </c>
      <c r="L3508" s="208">
        <v>11.620699999999999</v>
      </c>
      <c r="M3508" s="208">
        <v>8.3846000000000007</v>
      </c>
    </row>
    <row r="3509" spans="1:13" x14ac:dyDescent="0.25">
      <c r="A3509" s="280">
        <v>45072</v>
      </c>
      <c r="B3509" s="102">
        <v>4</v>
      </c>
      <c r="C3509" s="208">
        <v>197.59180000000001</v>
      </c>
      <c r="D3509" s="208">
        <v>30.434000000000001</v>
      </c>
      <c r="E3509" s="208">
        <v>0.65239999999999998</v>
      </c>
      <c r="F3509" s="208">
        <v>2.4750999999999999</v>
      </c>
      <c r="G3509" s="208">
        <v>6.3498999999999999</v>
      </c>
      <c r="H3509" s="208">
        <v>37.639600000000002</v>
      </c>
      <c r="I3509" s="208">
        <v>12.4307</v>
      </c>
      <c r="J3509" s="208">
        <v>77.436999999999998</v>
      </c>
      <c r="K3509" s="208">
        <v>12.4864</v>
      </c>
      <c r="L3509" s="208">
        <v>9.3622999999999994</v>
      </c>
      <c r="M3509" s="208">
        <v>8.3244000000000007</v>
      </c>
    </row>
    <row r="3510" spans="1:13" x14ac:dyDescent="0.25">
      <c r="A3510" s="280">
        <v>45072</v>
      </c>
      <c r="B3510" s="102">
        <v>5</v>
      </c>
      <c r="C3510" s="208">
        <v>203.15010000000001</v>
      </c>
      <c r="D3510" s="208">
        <v>30.8215</v>
      </c>
      <c r="E3510" s="208">
        <v>0.64449999999999996</v>
      </c>
      <c r="F3510" s="208">
        <v>2.5813000000000001</v>
      </c>
      <c r="G3510" s="208">
        <v>6.5652999999999997</v>
      </c>
      <c r="H3510" s="208">
        <v>39.369199999999999</v>
      </c>
      <c r="I3510" s="208">
        <v>12.734500000000001</v>
      </c>
      <c r="J3510" s="208">
        <v>78.526200000000003</v>
      </c>
      <c r="K3510" s="208">
        <v>13.188000000000001</v>
      </c>
      <c r="L3510" s="208">
        <v>10.183199999999999</v>
      </c>
      <c r="M3510" s="208">
        <v>8.5364000000000004</v>
      </c>
    </row>
    <row r="3511" spans="1:13" x14ac:dyDescent="0.25">
      <c r="A3511" s="280">
        <v>45072</v>
      </c>
      <c r="B3511" s="102">
        <v>6</v>
      </c>
      <c r="C3511" s="208">
        <v>213.60720000000001</v>
      </c>
      <c r="D3511" s="208">
        <v>32.145000000000003</v>
      </c>
      <c r="E3511" s="208">
        <v>0.73029999999999995</v>
      </c>
      <c r="F3511" s="208">
        <v>2.7280000000000002</v>
      </c>
      <c r="G3511" s="208">
        <v>6.9328000000000003</v>
      </c>
      <c r="H3511" s="208">
        <v>42.379800000000003</v>
      </c>
      <c r="I3511" s="208">
        <v>13.3146</v>
      </c>
      <c r="J3511" s="208">
        <v>81.841499999999996</v>
      </c>
      <c r="K3511" s="208">
        <v>14.029199999999999</v>
      </c>
      <c r="L3511" s="208">
        <v>10.462400000000001</v>
      </c>
      <c r="M3511" s="208">
        <v>9.0435999999999996</v>
      </c>
    </row>
    <row r="3512" spans="1:13" x14ac:dyDescent="0.25">
      <c r="A3512" s="280">
        <v>45072</v>
      </c>
      <c r="B3512" s="102">
        <v>7</v>
      </c>
      <c r="C3512" s="208">
        <v>226.16839999999999</v>
      </c>
      <c r="D3512" s="208">
        <v>35.0595</v>
      </c>
      <c r="E3512" s="208">
        <v>1.5646</v>
      </c>
      <c r="F3512" s="208">
        <v>2.8757000000000001</v>
      </c>
      <c r="G3512" s="208">
        <v>7.5858999999999996</v>
      </c>
      <c r="H3512" s="208">
        <v>44.965499999999999</v>
      </c>
      <c r="I3512" s="208">
        <v>13.5908</v>
      </c>
      <c r="J3512" s="208">
        <v>86.550899999999999</v>
      </c>
      <c r="K3512" s="208">
        <v>15.126200000000001</v>
      </c>
      <c r="L3512" s="208">
        <v>9.2409999999999997</v>
      </c>
      <c r="M3512" s="208">
        <v>9.6082999999999998</v>
      </c>
    </row>
    <row r="3513" spans="1:13" x14ac:dyDescent="0.25">
      <c r="A3513" s="280">
        <v>45072</v>
      </c>
      <c r="B3513" s="102">
        <v>8</v>
      </c>
      <c r="C3513" s="208">
        <v>242.64940000000001</v>
      </c>
      <c r="D3513" s="208">
        <v>39.976900000000001</v>
      </c>
      <c r="E3513" s="208">
        <v>0.85970000000000002</v>
      </c>
      <c r="F3513" s="208">
        <v>3.0737999999999999</v>
      </c>
      <c r="G3513" s="208">
        <v>8.3541000000000007</v>
      </c>
      <c r="H3513" s="208">
        <v>47.762799999999999</v>
      </c>
      <c r="I3513" s="208">
        <v>14.297000000000001</v>
      </c>
      <c r="J3513" s="208">
        <v>93.331500000000005</v>
      </c>
      <c r="K3513" s="208">
        <v>15.480499999999999</v>
      </c>
      <c r="L3513" s="208">
        <v>8.9970999999999997</v>
      </c>
      <c r="M3513" s="208">
        <v>10.516</v>
      </c>
    </row>
    <row r="3514" spans="1:13" x14ac:dyDescent="0.25">
      <c r="A3514" s="280">
        <v>45072</v>
      </c>
      <c r="B3514" s="102">
        <v>9</v>
      </c>
      <c r="C3514" s="208">
        <v>252.38290000000001</v>
      </c>
      <c r="D3514" s="208">
        <v>42.044199999999996</v>
      </c>
      <c r="E3514" s="208">
        <v>0.83309999999999995</v>
      </c>
      <c r="F3514" s="208">
        <v>3.0908000000000002</v>
      </c>
      <c r="G3514" s="208">
        <v>8.7446000000000002</v>
      </c>
      <c r="H3514" s="208">
        <v>48.609400000000001</v>
      </c>
      <c r="I3514" s="208">
        <v>15.0213</v>
      </c>
      <c r="J3514" s="208">
        <v>98.357600000000005</v>
      </c>
      <c r="K3514" s="208">
        <v>14.857900000000001</v>
      </c>
      <c r="L3514" s="208">
        <v>9.7624999999999993</v>
      </c>
      <c r="M3514" s="208">
        <v>11.061500000000001</v>
      </c>
    </row>
    <row r="3515" spans="1:13" x14ac:dyDescent="0.25">
      <c r="A3515" s="280">
        <v>45072</v>
      </c>
      <c r="B3515" s="102">
        <v>10</v>
      </c>
      <c r="C3515" s="208">
        <v>258.36770000000001</v>
      </c>
      <c r="D3515" s="208">
        <v>43.528599999999997</v>
      </c>
      <c r="E3515" s="208">
        <v>1.7229000000000001</v>
      </c>
      <c r="F3515" s="208">
        <v>2.9394</v>
      </c>
      <c r="G3515" s="208">
        <v>9.0817999999999994</v>
      </c>
      <c r="H3515" s="208">
        <v>48.534799999999997</v>
      </c>
      <c r="I3515" s="208">
        <v>15.335900000000001</v>
      </c>
      <c r="J3515" s="208">
        <v>102.3853</v>
      </c>
      <c r="K3515" s="208">
        <v>13.413600000000001</v>
      </c>
      <c r="L3515" s="208">
        <v>9.9797999999999991</v>
      </c>
      <c r="M3515" s="208">
        <v>11.445600000000001</v>
      </c>
    </row>
    <row r="3516" spans="1:13" x14ac:dyDescent="0.25">
      <c r="A3516" s="280">
        <v>45072</v>
      </c>
      <c r="B3516" s="102">
        <v>11</v>
      </c>
      <c r="C3516" s="208">
        <v>259.46010000000001</v>
      </c>
      <c r="D3516" s="208">
        <v>43.316499999999998</v>
      </c>
      <c r="E3516" s="208">
        <v>2.0808</v>
      </c>
      <c r="F3516" s="208">
        <v>2.7921999999999998</v>
      </c>
      <c r="G3516" s="208">
        <v>8.8399000000000001</v>
      </c>
      <c r="H3516" s="208">
        <v>48.441200000000002</v>
      </c>
      <c r="I3516" s="208">
        <v>15.659800000000001</v>
      </c>
      <c r="J3516" s="208">
        <v>104.157</v>
      </c>
      <c r="K3516" s="208">
        <v>12.6244</v>
      </c>
      <c r="L3516" s="208">
        <v>10.3901</v>
      </c>
      <c r="M3516" s="208">
        <v>11.158200000000001</v>
      </c>
    </row>
    <row r="3517" spans="1:13" x14ac:dyDescent="0.25">
      <c r="A3517" s="280">
        <v>45072</v>
      </c>
      <c r="B3517" s="102">
        <v>12</v>
      </c>
      <c r="C3517" s="208">
        <v>258.2851</v>
      </c>
      <c r="D3517" s="208">
        <v>42.264099999999999</v>
      </c>
      <c r="E3517" s="208">
        <v>2.3371</v>
      </c>
      <c r="F3517" s="208">
        <v>2.8031999999999999</v>
      </c>
      <c r="G3517" s="208">
        <v>8.0343999999999998</v>
      </c>
      <c r="H3517" s="208">
        <v>47.418500000000002</v>
      </c>
      <c r="I3517" s="208">
        <v>16.004999999999999</v>
      </c>
      <c r="J3517" s="208">
        <v>105.17400000000001</v>
      </c>
      <c r="K3517" s="208">
        <v>12.621</v>
      </c>
      <c r="L3517" s="208">
        <v>10.433999999999999</v>
      </c>
      <c r="M3517" s="208">
        <v>11.1938</v>
      </c>
    </row>
    <row r="3518" spans="1:13" x14ac:dyDescent="0.25">
      <c r="A3518" s="280">
        <v>45072</v>
      </c>
      <c r="B3518" s="102">
        <v>13</v>
      </c>
      <c r="C3518" s="208">
        <v>252.40899999999999</v>
      </c>
      <c r="D3518" s="208">
        <v>40.566499999999998</v>
      </c>
      <c r="E3518" s="208">
        <v>1.3087</v>
      </c>
      <c r="F3518" s="208">
        <v>2.9325999999999999</v>
      </c>
      <c r="G3518" s="208">
        <v>8.0094999999999992</v>
      </c>
      <c r="H3518" s="208">
        <v>47.695</v>
      </c>
      <c r="I3518" s="208">
        <v>15.917400000000001</v>
      </c>
      <c r="J3518" s="208">
        <v>102.8322</v>
      </c>
      <c r="K3518" s="208">
        <v>12.4308</v>
      </c>
      <c r="L3518" s="208">
        <v>9.1121999999999996</v>
      </c>
      <c r="M3518" s="208">
        <v>11.604100000000001</v>
      </c>
    </row>
    <row r="3519" spans="1:13" x14ac:dyDescent="0.25">
      <c r="A3519" s="280">
        <v>45072</v>
      </c>
      <c r="B3519" s="102">
        <v>14</v>
      </c>
      <c r="C3519" s="208">
        <v>253.6387</v>
      </c>
      <c r="D3519" s="208">
        <v>39.486499999999999</v>
      </c>
      <c r="E3519" s="208">
        <v>0.8679</v>
      </c>
      <c r="F3519" s="208">
        <v>3.1661999999999999</v>
      </c>
      <c r="G3519" s="208">
        <v>7.8895999999999997</v>
      </c>
      <c r="H3519" s="208">
        <v>47.747900000000001</v>
      </c>
      <c r="I3519" s="208">
        <v>15.988899999999999</v>
      </c>
      <c r="J3519" s="208">
        <v>103.0266</v>
      </c>
      <c r="K3519" s="208">
        <v>13.151999999999999</v>
      </c>
      <c r="L3519" s="208">
        <v>10.091100000000001</v>
      </c>
      <c r="M3519" s="208">
        <v>12.222</v>
      </c>
    </row>
    <row r="3520" spans="1:13" x14ac:dyDescent="0.25">
      <c r="A3520" s="280">
        <v>45072</v>
      </c>
      <c r="B3520" s="102">
        <v>15</v>
      </c>
      <c r="C3520" s="208">
        <v>252.41650000000001</v>
      </c>
      <c r="D3520" s="208">
        <v>38.5152</v>
      </c>
      <c r="E3520" s="208">
        <v>0.96130000000000004</v>
      </c>
      <c r="F3520" s="208">
        <v>3.4411999999999998</v>
      </c>
      <c r="G3520" s="208">
        <v>7.1428000000000003</v>
      </c>
      <c r="H3520" s="208">
        <v>48.031399999999998</v>
      </c>
      <c r="I3520" s="208">
        <v>15.8805</v>
      </c>
      <c r="J3520" s="208">
        <v>102.11490000000001</v>
      </c>
      <c r="K3520" s="208">
        <v>13.2415</v>
      </c>
      <c r="L3520" s="208">
        <v>10.244</v>
      </c>
      <c r="M3520" s="208">
        <v>12.8437</v>
      </c>
    </row>
    <row r="3521" spans="1:13" x14ac:dyDescent="0.25">
      <c r="A3521" s="280">
        <v>45072</v>
      </c>
      <c r="B3521" s="102">
        <v>16</v>
      </c>
      <c r="C3521" s="208">
        <v>252.26400000000001</v>
      </c>
      <c r="D3521" s="208">
        <v>37.993699999999997</v>
      </c>
      <c r="E3521" s="208">
        <v>1.0955999999999999</v>
      </c>
      <c r="F3521" s="208">
        <v>3.7566999999999999</v>
      </c>
      <c r="G3521" s="208">
        <v>6.5148000000000001</v>
      </c>
      <c r="H3521" s="208">
        <v>49.020800000000001</v>
      </c>
      <c r="I3521" s="208">
        <v>15.9977</v>
      </c>
      <c r="J3521" s="208">
        <v>100.6589</v>
      </c>
      <c r="K3521" s="208">
        <v>13.1784</v>
      </c>
      <c r="L3521" s="208">
        <v>10.4605</v>
      </c>
      <c r="M3521" s="208">
        <v>13.5869</v>
      </c>
    </row>
    <row r="3522" spans="1:13" x14ac:dyDescent="0.25">
      <c r="A3522" s="280">
        <v>45072</v>
      </c>
      <c r="B3522" s="102">
        <v>17</v>
      </c>
      <c r="C3522" s="208">
        <v>254.63149999999999</v>
      </c>
      <c r="D3522" s="208">
        <v>38.683799999999998</v>
      </c>
      <c r="E3522" s="208">
        <v>1.1607000000000001</v>
      </c>
      <c r="F3522" s="208">
        <v>4.1764000000000001</v>
      </c>
      <c r="G3522" s="208">
        <v>6.0308000000000002</v>
      </c>
      <c r="H3522" s="208">
        <v>49.580100000000002</v>
      </c>
      <c r="I3522" s="208">
        <v>16.1462</v>
      </c>
      <c r="J3522" s="208">
        <v>101.52970000000001</v>
      </c>
      <c r="K3522" s="208">
        <v>12.594900000000001</v>
      </c>
      <c r="L3522" s="208">
        <v>10.420500000000001</v>
      </c>
      <c r="M3522" s="208">
        <v>14.308400000000001</v>
      </c>
    </row>
    <row r="3523" spans="1:13" x14ac:dyDescent="0.25">
      <c r="A3523" s="280">
        <v>45072</v>
      </c>
      <c r="B3523" s="102">
        <v>18</v>
      </c>
      <c r="C3523" s="208">
        <v>262.01560000000001</v>
      </c>
      <c r="D3523" s="208">
        <v>40.075299999999999</v>
      </c>
      <c r="E3523" s="208">
        <v>1.2304999999999999</v>
      </c>
      <c r="F3523" s="208">
        <v>4.4668000000000001</v>
      </c>
      <c r="G3523" s="208">
        <v>6.3235000000000001</v>
      </c>
      <c r="H3523" s="208">
        <v>51.455300000000001</v>
      </c>
      <c r="I3523" s="208">
        <v>16.538499999999999</v>
      </c>
      <c r="J3523" s="208">
        <v>102.6369</v>
      </c>
      <c r="K3523" s="208">
        <v>14.206200000000001</v>
      </c>
      <c r="L3523" s="208">
        <v>10.383900000000001</v>
      </c>
      <c r="M3523" s="208">
        <v>14.698700000000001</v>
      </c>
    </row>
    <row r="3524" spans="1:13" x14ac:dyDescent="0.25">
      <c r="A3524" s="280">
        <v>45072</v>
      </c>
      <c r="B3524" s="102">
        <v>19</v>
      </c>
      <c r="C3524" s="208">
        <v>263.85860000000002</v>
      </c>
      <c r="D3524" s="208">
        <v>40.841500000000003</v>
      </c>
      <c r="E3524" s="208">
        <v>1.2698</v>
      </c>
      <c r="F3524" s="208">
        <v>4.5758999999999999</v>
      </c>
      <c r="G3524" s="208">
        <v>7.4165000000000001</v>
      </c>
      <c r="H3524" s="208">
        <v>51.820399999999999</v>
      </c>
      <c r="I3524" s="208">
        <v>16.353899999999999</v>
      </c>
      <c r="J3524" s="208">
        <v>100.6849</v>
      </c>
      <c r="K3524" s="208">
        <v>15.2988</v>
      </c>
      <c r="L3524" s="208">
        <v>11.366400000000001</v>
      </c>
      <c r="M3524" s="208">
        <v>14.230499999999999</v>
      </c>
    </row>
    <row r="3525" spans="1:13" x14ac:dyDescent="0.25">
      <c r="A3525" s="280">
        <v>45072</v>
      </c>
      <c r="B3525" s="102">
        <v>20</v>
      </c>
      <c r="C3525" s="208">
        <v>260.96769999999998</v>
      </c>
      <c r="D3525" s="208">
        <v>41.318600000000004</v>
      </c>
      <c r="E3525" s="208">
        <v>1.2092000000000001</v>
      </c>
      <c r="F3525" s="208">
        <v>4.5744999999999996</v>
      </c>
      <c r="G3525" s="208">
        <v>8.2177000000000007</v>
      </c>
      <c r="H3525" s="208">
        <v>50.377499999999998</v>
      </c>
      <c r="I3525" s="208">
        <v>16.427700000000002</v>
      </c>
      <c r="J3525" s="208">
        <v>97.674899999999994</v>
      </c>
      <c r="K3525" s="208">
        <v>15.992000000000001</v>
      </c>
      <c r="L3525" s="208">
        <v>11.5543</v>
      </c>
      <c r="M3525" s="208">
        <v>13.6213</v>
      </c>
    </row>
    <row r="3526" spans="1:13" x14ac:dyDescent="0.25">
      <c r="A3526" s="280">
        <v>45072</v>
      </c>
      <c r="B3526" s="102">
        <v>21</v>
      </c>
      <c r="C3526" s="208">
        <v>261.26339999999999</v>
      </c>
      <c r="D3526" s="208">
        <v>41.675400000000003</v>
      </c>
      <c r="E3526" s="208">
        <v>1.1301000000000001</v>
      </c>
      <c r="F3526" s="208">
        <v>4.3933999999999997</v>
      </c>
      <c r="G3526" s="208">
        <v>8.8331999999999997</v>
      </c>
      <c r="H3526" s="208">
        <v>50.005899999999997</v>
      </c>
      <c r="I3526" s="208">
        <v>17.0914</v>
      </c>
      <c r="J3526" s="208">
        <v>96.8048</v>
      </c>
      <c r="K3526" s="208">
        <v>16.239799999999999</v>
      </c>
      <c r="L3526" s="208">
        <v>12.457599999999999</v>
      </c>
      <c r="M3526" s="208">
        <v>12.6318</v>
      </c>
    </row>
    <row r="3527" spans="1:13" x14ac:dyDescent="0.25">
      <c r="A3527" s="280">
        <v>45072</v>
      </c>
      <c r="B3527" s="102">
        <v>22</v>
      </c>
      <c r="C3527" s="208">
        <v>256.49709999999999</v>
      </c>
      <c r="D3527" s="208">
        <v>41.826799999999999</v>
      </c>
      <c r="E3527" s="208">
        <v>1.0788</v>
      </c>
      <c r="F3527" s="208">
        <v>4.1093000000000002</v>
      </c>
      <c r="G3527" s="208">
        <v>8.9194999999999993</v>
      </c>
      <c r="H3527" s="208">
        <v>48.374699999999997</v>
      </c>
      <c r="I3527" s="208">
        <v>16.5884</v>
      </c>
      <c r="J3527" s="208">
        <v>94.898899999999998</v>
      </c>
      <c r="K3527" s="208">
        <v>15.7448</v>
      </c>
      <c r="L3527" s="208">
        <v>13.046799999999999</v>
      </c>
      <c r="M3527" s="208">
        <v>11.9091</v>
      </c>
    </row>
    <row r="3528" spans="1:13" x14ac:dyDescent="0.25">
      <c r="A3528" s="280">
        <v>45072</v>
      </c>
      <c r="B3528" s="102">
        <v>23</v>
      </c>
      <c r="C3528" s="208">
        <v>239.05350000000001</v>
      </c>
      <c r="D3528" s="208">
        <v>38.867600000000003</v>
      </c>
      <c r="E3528" s="208">
        <v>1.0058</v>
      </c>
      <c r="F3528" s="208">
        <v>3.7016</v>
      </c>
      <c r="G3528" s="208">
        <v>8.2507999999999999</v>
      </c>
      <c r="H3528" s="208">
        <v>44.078000000000003</v>
      </c>
      <c r="I3528" s="208">
        <v>15.2949</v>
      </c>
      <c r="J3528" s="208">
        <v>89.717399999999998</v>
      </c>
      <c r="K3528" s="208">
        <v>14.5801</v>
      </c>
      <c r="L3528" s="208">
        <v>12.8855</v>
      </c>
      <c r="M3528" s="208">
        <v>10.671799999999999</v>
      </c>
    </row>
    <row r="3529" spans="1:13" x14ac:dyDescent="0.25">
      <c r="A3529" s="280">
        <v>45072</v>
      </c>
      <c r="B3529" s="102">
        <v>24</v>
      </c>
      <c r="C3529" s="208">
        <v>222.92400000000001</v>
      </c>
      <c r="D3529" s="208">
        <v>36.467700000000001</v>
      </c>
      <c r="E3529" s="208">
        <v>0.88670000000000004</v>
      </c>
      <c r="F3529" s="208">
        <v>3.3256999999999999</v>
      </c>
      <c r="G3529" s="208">
        <v>7.4292999999999996</v>
      </c>
      <c r="H3529" s="208">
        <v>39.507300000000001</v>
      </c>
      <c r="I3529" s="208">
        <v>14.1706</v>
      </c>
      <c r="J3529" s="208">
        <v>84.9923</v>
      </c>
      <c r="K3529" s="208">
        <v>13.53</v>
      </c>
      <c r="L3529" s="208">
        <v>13.0215</v>
      </c>
      <c r="M3529" s="208">
        <v>9.5929000000000002</v>
      </c>
    </row>
    <row r="3530" spans="1:13" x14ac:dyDescent="0.25">
      <c r="A3530" s="280">
        <v>45073</v>
      </c>
      <c r="B3530" s="102">
        <v>1</v>
      </c>
      <c r="C3530" s="208">
        <v>210.93090000000001</v>
      </c>
      <c r="D3530" s="208">
        <v>33.789700000000003</v>
      </c>
      <c r="E3530" s="208">
        <v>0.81710000000000005</v>
      </c>
      <c r="F3530" s="208">
        <v>2.9714</v>
      </c>
      <c r="G3530" s="208">
        <v>6.9397000000000002</v>
      </c>
      <c r="H3530" s="208">
        <v>36.782800000000002</v>
      </c>
      <c r="I3530" s="208">
        <v>13.180199999999999</v>
      </c>
      <c r="J3530" s="208">
        <v>81.679100000000005</v>
      </c>
      <c r="K3530" s="208">
        <v>12.9116</v>
      </c>
      <c r="L3530" s="208">
        <v>12.9839</v>
      </c>
      <c r="M3530" s="208">
        <v>8.8754000000000008</v>
      </c>
    </row>
    <row r="3531" spans="1:13" x14ac:dyDescent="0.25">
      <c r="A3531" s="280">
        <v>45073</v>
      </c>
      <c r="B3531" s="102">
        <v>2</v>
      </c>
      <c r="C3531" s="208">
        <v>201.18809999999999</v>
      </c>
      <c r="D3531" s="208">
        <v>31.814</v>
      </c>
      <c r="E3531" s="208">
        <v>0.747</v>
      </c>
      <c r="F3531" s="208">
        <v>2.7113</v>
      </c>
      <c r="G3531" s="208">
        <v>6.5575000000000001</v>
      </c>
      <c r="H3531" s="208">
        <v>34.420999999999999</v>
      </c>
      <c r="I3531" s="208">
        <v>12.6259</v>
      </c>
      <c r="J3531" s="208">
        <v>78.543800000000005</v>
      </c>
      <c r="K3531" s="208">
        <v>12.517300000000001</v>
      </c>
      <c r="L3531" s="208">
        <v>12.750500000000001</v>
      </c>
      <c r="M3531" s="208">
        <v>8.4998000000000005</v>
      </c>
    </row>
    <row r="3532" spans="1:13" x14ac:dyDescent="0.25">
      <c r="A3532" s="280">
        <v>45073</v>
      </c>
      <c r="B3532" s="102">
        <v>3</v>
      </c>
      <c r="C3532" s="208">
        <v>194.934</v>
      </c>
      <c r="D3532" s="208">
        <v>30.555399999999999</v>
      </c>
      <c r="E3532" s="208">
        <v>0.72109999999999996</v>
      </c>
      <c r="F3532" s="208">
        <v>2.5522</v>
      </c>
      <c r="G3532" s="208">
        <v>6.3430999999999997</v>
      </c>
      <c r="H3532" s="208">
        <v>33.099699999999999</v>
      </c>
      <c r="I3532" s="208">
        <v>12.270099999999999</v>
      </c>
      <c r="J3532" s="208">
        <v>76.847399999999993</v>
      </c>
      <c r="K3532" s="208">
        <v>12.319800000000001</v>
      </c>
      <c r="L3532" s="208">
        <v>11.928900000000001</v>
      </c>
      <c r="M3532" s="208">
        <v>8.2963000000000005</v>
      </c>
    </row>
    <row r="3533" spans="1:13" x14ac:dyDescent="0.25">
      <c r="A3533" s="280">
        <v>45073</v>
      </c>
      <c r="B3533" s="102">
        <v>4</v>
      </c>
      <c r="C3533" s="208">
        <v>191.57679999999999</v>
      </c>
      <c r="D3533" s="208">
        <v>29.8856</v>
      </c>
      <c r="E3533" s="208">
        <v>0.68510000000000004</v>
      </c>
      <c r="F3533" s="208">
        <v>2.4849000000000001</v>
      </c>
      <c r="G3533" s="208">
        <v>6.2539999999999996</v>
      </c>
      <c r="H3533" s="208">
        <v>32.262500000000003</v>
      </c>
      <c r="I3533" s="208">
        <v>12.091100000000001</v>
      </c>
      <c r="J3533" s="208">
        <v>75.8476</v>
      </c>
      <c r="K3533" s="208">
        <v>12.2921</v>
      </c>
      <c r="L3533" s="208">
        <v>11.596</v>
      </c>
      <c r="M3533" s="208">
        <v>8.1778999999999993</v>
      </c>
    </row>
    <row r="3534" spans="1:13" x14ac:dyDescent="0.25">
      <c r="A3534" s="280">
        <v>45073</v>
      </c>
      <c r="B3534" s="102">
        <v>5</v>
      </c>
      <c r="C3534" s="208">
        <v>191.98849999999999</v>
      </c>
      <c r="D3534" s="208">
        <v>29.424900000000001</v>
      </c>
      <c r="E3534" s="208">
        <v>0.68430000000000002</v>
      </c>
      <c r="F3534" s="208">
        <v>2.5341</v>
      </c>
      <c r="G3534" s="208">
        <v>6.2533000000000003</v>
      </c>
      <c r="H3534" s="208">
        <v>32.2806</v>
      </c>
      <c r="I3534" s="208">
        <v>12.1417</v>
      </c>
      <c r="J3534" s="208">
        <v>75.704300000000003</v>
      </c>
      <c r="K3534" s="208">
        <v>12.6107</v>
      </c>
      <c r="L3534" s="208">
        <v>12.1067</v>
      </c>
      <c r="M3534" s="208">
        <v>8.2478999999999996</v>
      </c>
    </row>
    <row r="3535" spans="1:13" x14ac:dyDescent="0.25">
      <c r="A3535" s="280">
        <v>45073</v>
      </c>
      <c r="B3535" s="102">
        <v>6</v>
      </c>
      <c r="C3535" s="208">
        <v>195.86330000000001</v>
      </c>
      <c r="D3535" s="208">
        <v>30.3552</v>
      </c>
      <c r="E3535" s="208">
        <v>0.67420000000000002</v>
      </c>
      <c r="F3535" s="208">
        <v>2.6067999999999998</v>
      </c>
      <c r="G3535" s="208">
        <v>6.4396000000000004</v>
      </c>
      <c r="H3535" s="208">
        <v>32.783299999999997</v>
      </c>
      <c r="I3535" s="208">
        <v>12.352600000000001</v>
      </c>
      <c r="J3535" s="208">
        <v>76.627700000000004</v>
      </c>
      <c r="K3535" s="208">
        <v>13.240399999999999</v>
      </c>
      <c r="L3535" s="208">
        <v>12.435700000000001</v>
      </c>
      <c r="M3535" s="208">
        <v>8.3477999999999994</v>
      </c>
    </row>
    <row r="3536" spans="1:13" x14ac:dyDescent="0.25">
      <c r="A3536" s="280">
        <v>45073</v>
      </c>
      <c r="B3536" s="102">
        <v>7</v>
      </c>
      <c r="C3536" s="208">
        <v>196.92859999999999</v>
      </c>
      <c r="D3536" s="208">
        <v>31.0077</v>
      </c>
      <c r="E3536" s="208">
        <v>0.69199999999999995</v>
      </c>
      <c r="F3536" s="208">
        <v>2.6082999999999998</v>
      </c>
      <c r="G3536" s="208">
        <v>6.4549000000000003</v>
      </c>
      <c r="H3536" s="208">
        <v>32.758600000000001</v>
      </c>
      <c r="I3536" s="208">
        <v>12.508599999999999</v>
      </c>
      <c r="J3536" s="208">
        <v>77.597200000000001</v>
      </c>
      <c r="K3536" s="208">
        <v>13.8286</v>
      </c>
      <c r="L3536" s="208">
        <v>10.983000000000001</v>
      </c>
      <c r="M3536" s="208">
        <v>8.4896999999999991</v>
      </c>
    </row>
    <row r="3537" spans="1:13" x14ac:dyDescent="0.25">
      <c r="A3537" s="280">
        <v>45073</v>
      </c>
      <c r="B3537" s="102">
        <v>8</v>
      </c>
      <c r="C3537" s="208">
        <v>201.90129999999999</v>
      </c>
      <c r="D3537" s="208">
        <v>32.817</v>
      </c>
      <c r="E3537" s="208">
        <v>0.69720000000000004</v>
      </c>
      <c r="F3537" s="208">
        <v>2.6659999999999999</v>
      </c>
      <c r="G3537" s="208">
        <v>6.7118000000000002</v>
      </c>
      <c r="H3537" s="208">
        <v>33.384099999999997</v>
      </c>
      <c r="I3537" s="208">
        <v>12.9747</v>
      </c>
      <c r="J3537" s="208">
        <v>80.103200000000001</v>
      </c>
      <c r="K3537" s="208">
        <v>13.2523</v>
      </c>
      <c r="L3537" s="208">
        <v>10.5184</v>
      </c>
      <c r="M3537" s="208">
        <v>8.7766000000000002</v>
      </c>
    </row>
    <row r="3538" spans="1:13" x14ac:dyDescent="0.25">
      <c r="A3538" s="280">
        <v>45073</v>
      </c>
      <c r="B3538" s="102">
        <v>9</v>
      </c>
      <c r="C3538" s="208">
        <v>209.85839999999999</v>
      </c>
      <c r="D3538" s="208">
        <v>34.587899999999998</v>
      </c>
      <c r="E3538" s="208">
        <v>0.72209999999999996</v>
      </c>
      <c r="F3538" s="208">
        <v>2.6898</v>
      </c>
      <c r="G3538" s="208">
        <v>6.9614000000000003</v>
      </c>
      <c r="H3538" s="208">
        <v>34.562899999999999</v>
      </c>
      <c r="I3538" s="208">
        <v>13.7798</v>
      </c>
      <c r="J3538" s="208">
        <v>82.2273</v>
      </c>
      <c r="K3538" s="208">
        <v>13.608700000000001</v>
      </c>
      <c r="L3538" s="208">
        <v>11.186999999999999</v>
      </c>
      <c r="M3538" s="208">
        <v>9.5314999999999994</v>
      </c>
    </row>
    <row r="3539" spans="1:13" x14ac:dyDescent="0.25">
      <c r="A3539" s="280">
        <v>45073</v>
      </c>
      <c r="B3539" s="102">
        <v>10</v>
      </c>
      <c r="C3539" s="208">
        <v>213.04159999999999</v>
      </c>
      <c r="D3539" s="208">
        <v>35.471200000000003</v>
      </c>
      <c r="E3539" s="208">
        <v>0.71650000000000003</v>
      </c>
      <c r="F3539" s="208">
        <v>2.6707999999999998</v>
      </c>
      <c r="G3539" s="208">
        <v>6.8851000000000004</v>
      </c>
      <c r="H3539" s="208">
        <v>34.919400000000003</v>
      </c>
      <c r="I3539" s="208">
        <v>14.5785</v>
      </c>
      <c r="J3539" s="208">
        <v>83.270099999999999</v>
      </c>
      <c r="K3539" s="208">
        <v>13.215299999999999</v>
      </c>
      <c r="L3539" s="208">
        <v>11.3384</v>
      </c>
      <c r="M3539" s="208">
        <v>9.9763000000000002</v>
      </c>
    </row>
    <row r="3540" spans="1:13" x14ac:dyDescent="0.25">
      <c r="A3540" s="280">
        <v>45073</v>
      </c>
      <c r="B3540" s="102">
        <v>11</v>
      </c>
      <c r="C3540" s="208">
        <v>212.28</v>
      </c>
      <c r="D3540" s="208">
        <v>35.197200000000002</v>
      </c>
      <c r="E3540" s="208">
        <v>0.74150000000000005</v>
      </c>
      <c r="F3540" s="208">
        <v>2.6061999999999999</v>
      </c>
      <c r="G3540" s="208">
        <v>6.6967999999999996</v>
      </c>
      <c r="H3540" s="208">
        <v>35.171500000000002</v>
      </c>
      <c r="I3540" s="208">
        <v>15.1126</v>
      </c>
      <c r="J3540" s="208">
        <v>83.082300000000004</v>
      </c>
      <c r="K3540" s="208">
        <v>12.5877</v>
      </c>
      <c r="L3540" s="208">
        <v>11.315200000000001</v>
      </c>
      <c r="M3540" s="208">
        <v>9.7690000000000001</v>
      </c>
    </row>
    <row r="3541" spans="1:13" x14ac:dyDescent="0.25">
      <c r="A3541" s="280">
        <v>45073</v>
      </c>
      <c r="B3541" s="102">
        <v>12</v>
      </c>
      <c r="C3541" s="208">
        <v>212.0583</v>
      </c>
      <c r="D3541" s="208">
        <v>34.247799999999998</v>
      </c>
      <c r="E3541" s="208">
        <v>0.74890000000000001</v>
      </c>
      <c r="F3541" s="208">
        <v>2.6882999999999999</v>
      </c>
      <c r="G3541" s="208">
        <v>5.6961000000000004</v>
      </c>
      <c r="H3541" s="208">
        <v>36.009</v>
      </c>
      <c r="I3541" s="208">
        <v>15.251899999999999</v>
      </c>
      <c r="J3541" s="208">
        <v>84.016900000000007</v>
      </c>
      <c r="K3541" s="208">
        <v>12.667</v>
      </c>
      <c r="L3541" s="208">
        <v>11.108700000000001</v>
      </c>
      <c r="M3541" s="208">
        <v>9.6236999999999995</v>
      </c>
    </row>
    <row r="3542" spans="1:13" x14ac:dyDescent="0.25">
      <c r="A3542" s="280">
        <v>45073</v>
      </c>
      <c r="B3542" s="102">
        <v>13</v>
      </c>
      <c r="C3542" s="208">
        <v>213.3296</v>
      </c>
      <c r="D3542" s="208">
        <v>34.35</v>
      </c>
      <c r="E3542" s="208">
        <v>0.82299999999999995</v>
      </c>
      <c r="F3542" s="208">
        <v>2.8201000000000001</v>
      </c>
      <c r="G3542" s="208">
        <v>4.2621000000000002</v>
      </c>
      <c r="H3542" s="208">
        <v>36.358699999999999</v>
      </c>
      <c r="I3542" s="208">
        <v>15.279500000000001</v>
      </c>
      <c r="J3542" s="208">
        <v>85.031099999999995</v>
      </c>
      <c r="K3542" s="208">
        <v>13.540900000000001</v>
      </c>
      <c r="L3542" s="208">
        <v>10.578099999999999</v>
      </c>
      <c r="M3542" s="208">
        <v>10.286099999999999</v>
      </c>
    </row>
    <row r="3543" spans="1:13" x14ac:dyDescent="0.25">
      <c r="A3543" s="280">
        <v>45073</v>
      </c>
      <c r="B3543" s="102">
        <v>14</v>
      </c>
      <c r="C3543" s="208">
        <v>213.4375</v>
      </c>
      <c r="D3543" s="208">
        <v>33.6875</v>
      </c>
      <c r="E3543" s="208">
        <v>0.89910000000000001</v>
      </c>
      <c r="F3543" s="208">
        <v>3.0190000000000001</v>
      </c>
      <c r="G3543" s="208">
        <v>3.2932999999999999</v>
      </c>
      <c r="H3543" s="208">
        <v>37.575499999999998</v>
      </c>
      <c r="I3543" s="208">
        <v>15.2424</v>
      </c>
      <c r="J3543" s="208">
        <v>84.515799999999999</v>
      </c>
      <c r="K3543" s="208">
        <v>13.020200000000001</v>
      </c>
      <c r="L3543" s="208">
        <v>11.200699999999999</v>
      </c>
      <c r="M3543" s="208">
        <v>10.984</v>
      </c>
    </row>
    <row r="3544" spans="1:13" x14ac:dyDescent="0.25">
      <c r="A3544" s="280">
        <v>45073</v>
      </c>
      <c r="B3544" s="102">
        <v>15</v>
      </c>
      <c r="C3544" s="208">
        <v>216.7336</v>
      </c>
      <c r="D3544" s="208">
        <v>33.001100000000001</v>
      </c>
      <c r="E3544" s="208">
        <v>0.99170000000000003</v>
      </c>
      <c r="F3544" s="208">
        <v>3.3250000000000002</v>
      </c>
      <c r="G3544" s="208">
        <v>3.3601999999999999</v>
      </c>
      <c r="H3544" s="208">
        <v>39.5837</v>
      </c>
      <c r="I3544" s="208">
        <v>15.147</v>
      </c>
      <c r="J3544" s="208">
        <v>85.1982</v>
      </c>
      <c r="K3544" s="208">
        <v>13.267799999999999</v>
      </c>
      <c r="L3544" s="208">
        <v>11.1919</v>
      </c>
      <c r="M3544" s="208">
        <v>11.667</v>
      </c>
    </row>
    <row r="3545" spans="1:13" x14ac:dyDescent="0.25">
      <c r="A3545" s="280">
        <v>45073</v>
      </c>
      <c r="B3545" s="102">
        <v>16</v>
      </c>
      <c r="C3545" s="208">
        <v>222.23650000000001</v>
      </c>
      <c r="D3545" s="208">
        <v>32.887900000000002</v>
      </c>
      <c r="E3545" s="208">
        <v>1.1146</v>
      </c>
      <c r="F3545" s="208">
        <v>3.62</v>
      </c>
      <c r="G3545" s="208">
        <v>3.7444000000000002</v>
      </c>
      <c r="H3545" s="208">
        <v>42.128</v>
      </c>
      <c r="I3545" s="208">
        <v>15.051600000000001</v>
      </c>
      <c r="J3545" s="208">
        <v>87.188599999999994</v>
      </c>
      <c r="K3545" s="208">
        <v>13.4598</v>
      </c>
      <c r="L3545" s="208">
        <v>10.5161</v>
      </c>
      <c r="M3545" s="208">
        <v>12.525499999999999</v>
      </c>
    </row>
    <row r="3546" spans="1:13" x14ac:dyDescent="0.25">
      <c r="A3546" s="280">
        <v>45073</v>
      </c>
      <c r="B3546" s="102">
        <v>17</v>
      </c>
      <c r="C3546" s="208">
        <v>231.42689999999999</v>
      </c>
      <c r="D3546" s="208">
        <v>34.266500000000001</v>
      </c>
      <c r="E3546" s="208">
        <v>1.1821999999999999</v>
      </c>
      <c r="F3546" s="208">
        <v>4.0595999999999997</v>
      </c>
      <c r="G3546" s="208">
        <v>4.8573000000000004</v>
      </c>
      <c r="H3546" s="208">
        <v>44.854799999999997</v>
      </c>
      <c r="I3546" s="208">
        <v>15.430899999999999</v>
      </c>
      <c r="J3546" s="208">
        <v>89.7791</v>
      </c>
      <c r="K3546" s="208">
        <v>13.520899999999999</v>
      </c>
      <c r="L3546" s="208">
        <v>10.821</v>
      </c>
      <c r="M3546" s="208">
        <v>12.6546</v>
      </c>
    </row>
    <row r="3547" spans="1:13" x14ac:dyDescent="0.25">
      <c r="A3547" s="280">
        <v>45073</v>
      </c>
      <c r="B3547" s="102">
        <v>18</v>
      </c>
      <c r="C3547" s="208">
        <v>242.572</v>
      </c>
      <c r="D3547" s="208">
        <v>36.507599999999996</v>
      </c>
      <c r="E3547" s="208">
        <v>1.248</v>
      </c>
      <c r="F3547" s="208">
        <v>4.3765000000000001</v>
      </c>
      <c r="G3547" s="208">
        <v>6.1881000000000004</v>
      </c>
      <c r="H3547" s="208">
        <v>47.392699999999998</v>
      </c>
      <c r="I3547" s="208">
        <v>15.728999999999999</v>
      </c>
      <c r="J3547" s="208">
        <v>93.238900000000001</v>
      </c>
      <c r="K3547" s="208">
        <v>14.919700000000001</v>
      </c>
      <c r="L3547" s="208">
        <v>10.364599999999999</v>
      </c>
      <c r="M3547" s="208">
        <v>12.6069</v>
      </c>
    </row>
    <row r="3548" spans="1:13" x14ac:dyDescent="0.25">
      <c r="A3548" s="280">
        <v>45073</v>
      </c>
      <c r="B3548" s="102">
        <v>19</v>
      </c>
      <c r="C3548" s="208">
        <v>251.0522</v>
      </c>
      <c r="D3548" s="208">
        <v>38.863799999999998</v>
      </c>
      <c r="E3548" s="208">
        <v>1.2766999999999999</v>
      </c>
      <c r="F3548" s="208">
        <v>4.7046999999999999</v>
      </c>
      <c r="G3548" s="208">
        <v>7.2752999999999997</v>
      </c>
      <c r="H3548" s="208">
        <v>48.781300000000002</v>
      </c>
      <c r="I3548" s="208">
        <v>15.9701</v>
      </c>
      <c r="J3548" s="208">
        <v>94.431899999999999</v>
      </c>
      <c r="K3548" s="208">
        <v>15.3367</v>
      </c>
      <c r="L3548" s="208">
        <v>11.7029</v>
      </c>
      <c r="M3548" s="208">
        <v>12.7088</v>
      </c>
    </row>
    <row r="3549" spans="1:13" x14ac:dyDescent="0.25">
      <c r="A3549" s="280">
        <v>45073</v>
      </c>
      <c r="B3549" s="102">
        <v>20</v>
      </c>
      <c r="C3549" s="208">
        <v>251.35120000000001</v>
      </c>
      <c r="D3549" s="208">
        <v>39.732900000000001</v>
      </c>
      <c r="E3549" s="208">
        <v>1.2585</v>
      </c>
      <c r="F3549" s="208">
        <v>4.6994999999999996</v>
      </c>
      <c r="G3549" s="208">
        <v>8.0573999999999995</v>
      </c>
      <c r="H3549" s="208">
        <v>47.793399999999998</v>
      </c>
      <c r="I3549" s="208">
        <v>16.258199999999999</v>
      </c>
      <c r="J3549" s="208">
        <v>94.098100000000002</v>
      </c>
      <c r="K3549" s="208">
        <v>15.748699999999999</v>
      </c>
      <c r="L3549" s="208">
        <v>11.85</v>
      </c>
      <c r="M3549" s="208">
        <v>11.8545</v>
      </c>
    </row>
    <row r="3550" spans="1:13" x14ac:dyDescent="0.25">
      <c r="A3550" s="280">
        <v>45073</v>
      </c>
      <c r="B3550" s="102">
        <v>21</v>
      </c>
      <c r="C3550" s="208">
        <v>252.19880000000001</v>
      </c>
      <c r="D3550" s="208">
        <v>40.655299999999997</v>
      </c>
      <c r="E3550" s="208">
        <v>1.1789000000000001</v>
      </c>
      <c r="F3550" s="208">
        <v>4.5921000000000003</v>
      </c>
      <c r="G3550" s="208">
        <v>8.5187000000000008</v>
      </c>
      <c r="H3550" s="208">
        <v>46.696899999999999</v>
      </c>
      <c r="I3550" s="208">
        <v>16.702999999999999</v>
      </c>
      <c r="J3550" s="208">
        <v>93.566100000000006</v>
      </c>
      <c r="K3550" s="208">
        <v>16.2258</v>
      </c>
      <c r="L3550" s="208">
        <v>12.793799999999999</v>
      </c>
      <c r="M3550" s="208">
        <v>11.2682</v>
      </c>
    </row>
    <row r="3551" spans="1:13" x14ac:dyDescent="0.25">
      <c r="A3551" s="280">
        <v>45073</v>
      </c>
      <c r="B3551" s="102">
        <v>22</v>
      </c>
      <c r="C3551" s="208">
        <v>247.38140000000001</v>
      </c>
      <c r="D3551" s="208">
        <v>40.136299999999999</v>
      </c>
      <c r="E3551" s="208">
        <v>1.1348</v>
      </c>
      <c r="F3551" s="208">
        <v>4.2967000000000004</v>
      </c>
      <c r="G3551" s="208">
        <v>8.4770000000000003</v>
      </c>
      <c r="H3551" s="208">
        <v>45.139699999999998</v>
      </c>
      <c r="I3551" s="208">
        <v>16.3781</v>
      </c>
      <c r="J3551" s="208">
        <v>91.787199999999999</v>
      </c>
      <c r="K3551" s="208">
        <v>15.963200000000001</v>
      </c>
      <c r="L3551" s="208">
        <v>13.1403</v>
      </c>
      <c r="M3551" s="208">
        <v>10.928100000000001</v>
      </c>
    </row>
    <row r="3552" spans="1:13" x14ac:dyDescent="0.25">
      <c r="A3552" s="280">
        <v>45073</v>
      </c>
      <c r="B3552" s="102">
        <v>23</v>
      </c>
      <c r="C3552" s="208">
        <v>233.0247</v>
      </c>
      <c r="D3552" s="208">
        <v>37.884399999999999</v>
      </c>
      <c r="E3552" s="208">
        <v>1.0591999999999999</v>
      </c>
      <c r="F3552" s="208">
        <v>3.8971</v>
      </c>
      <c r="G3552" s="208">
        <v>7.8620999999999999</v>
      </c>
      <c r="H3552" s="208">
        <v>41.4908</v>
      </c>
      <c r="I3552" s="208">
        <v>15.2064</v>
      </c>
      <c r="J3552" s="208">
        <v>88.116500000000002</v>
      </c>
      <c r="K3552" s="208">
        <v>14.5167</v>
      </c>
      <c r="L3552" s="208">
        <v>13.010400000000001</v>
      </c>
      <c r="M3552" s="208">
        <v>9.9810999999999996</v>
      </c>
    </row>
    <row r="3553" spans="1:13" x14ac:dyDescent="0.25">
      <c r="A3553" s="280">
        <v>45073</v>
      </c>
      <c r="B3553" s="102">
        <v>24</v>
      </c>
      <c r="C3553" s="208">
        <v>218.08269999999999</v>
      </c>
      <c r="D3553" s="208">
        <v>35.358400000000003</v>
      </c>
      <c r="E3553" s="208">
        <v>0.94059999999999999</v>
      </c>
      <c r="F3553" s="208">
        <v>3.4834999999999998</v>
      </c>
      <c r="G3553" s="208">
        <v>7.3330000000000002</v>
      </c>
      <c r="H3553" s="208">
        <v>37.553600000000003</v>
      </c>
      <c r="I3553" s="208">
        <v>14.1366</v>
      </c>
      <c r="J3553" s="208">
        <v>83.706000000000003</v>
      </c>
      <c r="K3553" s="208">
        <v>13.1599</v>
      </c>
      <c r="L3553" s="208">
        <v>13.0457</v>
      </c>
      <c r="M3553" s="208">
        <v>9.3653999999999993</v>
      </c>
    </row>
    <row r="3554" spans="1:13" x14ac:dyDescent="0.25">
      <c r="A3554" s="280">
        <v>45074</v>
      </c>
      <c r="B3554" s="102">
        <v>1</v>
      </c>
      <c r="C3554" s="208">
        <v>206.4299</v>
      </c>
      <c r="D3554" s="208">
        <v>32.827500000000001</v>
      </c>
      <c r="E3554" s="208">
        <v>0.85560000000000003</v>
      </c>
      <c r="F3554" s="208">
        <v>3.1273</v>
      </c>
      <c r="G3554" s="208">
        <v>6.9123999999999999</v>
      </c>
      <c r="H3554" s="208">
        <v>34.737699999999997</v>
      </c>
      <c r="I3554" s="208">
        <v>13.2644</v>
      </c>
      <c r="J3554" s="208">
        <v>80.928200000000004</v>
      </c>
      <c r="K3554" s="208">
        <v>12.471</v>
      </c>
      <c r="L3554" s="208">
        <v>12.600199999999999</v>
      </c>
      <c r="M3554" s="208">
        <v>8.7056000000000004</v>
      </c>
    </row>
    <row r="3555" spans="1:13" x14ac:dyDescent="0.25">
      <c r="A3555" s="280">
        <v>45074</v>
      </c>
      <c r="B3555" s="102">
        <v>2</v>
      </c>
      <c r="C3555" s="208">
        <v>198.0471</v>
      </c>
      <c r="D3555" s="208">
        <v>31.2879</v>
      </c>
      <c r="E3555" s="208">
        <v>0.77849999999999997</v>
      </c>
      <c r="F3555" s="208">
        <v>2.8544999999999998</v>
      </c>
      <c r="G3555" s="208">
        <v>6.5842000000000001</v>
      </c>
      <c r="H3555" s="208">
        <v>32.715699999999998</v>
      </c>
      <c r="I3555" s="208">
        <v>12.7042</v>
      </c>
      <c r="J3555" s="208">
        <v>78.491600000000005</v>
      </c>
      <c r="K3555" s="208">
        <v>12.1271</v>
      </c>
      <c r="L3555" s="208">
        <v>12.1632</v>
      </c>
      <c r="M3555" s="208">
        <v>8.3401999999999994</v>
      </c>
    </row>
    <row r="3556" spans="1:13" x14ac:dyDescent="0.25">
      <c r="A3556" s="280">
        <v>45074</v>
      </c>
      <c r="B3556" s="102">
        <v>3</v>
      </c>
      <c r="C3556" s="208">
        <v>192.17009999999999</v>
      </c>
      <c r="D3556" s="208">
        <v>30.224</v>
      </c>
      <c r="E3556" s="208">
        <v>0.73419999999999996</v>
      </c>
      <c r="F3556" s="208">
        <v>2.6564999999999999</v>
      </c>
      <c r="G3556" s="208">
        <v>6.3548999999999998</v>
      </c>
      <c r="H3556" s="208">
        <v>31.347000000000001</v>
      </c>
      <c r="I3556" s="208">
        <v>12.3141</v>
      </c>
      <c r="J3556" s="208">
        <v>76.645600000000002</v>
      </c>
      <c r="K3556" s="208">
        <v>11.950900000000001</v>
      </c>
      <c r="L3556" s="208">
        <v>11.783200000000001</v>
      </c>
      <c r="M3556" s="208">
        <v>8.1597000000000008</v>
      </c>
    </row>
    <row r="3557" spans="1:13" x14ac:dyDescent="0.25">
      <c r="A3557" s="280">
        <v>45074</v>
      </c>
      <c r="B3557" s="102">
        <v>4</v>
      </c>
      <c r="C3557" s="208">
        <v>189.76679999999999</v>
      </c>
      <c r="D3557" s="208">
        <v>29.709900000000001</v>
      </c>
      <c r="E3557" s="208">
        <v>0.70979999999999999</v>
      </c>
      <c r="F3557" s="208">
        <v>2.5912000000000002</v>
      </c>
      <c r="G3557" s="208">
        <v>6.2016</v>
      </c>
      <c r="H3557" s="208">
        <v>30.751200000000001</v>
      </c>
      <c r="I3557" s="208">
        <v>12.093500000000001</v>
      </c>
      <c r="J3557" s="208">
        <v>75.953599999999994</v>
      </c>
      <c r="K3557" s="208">
        <v>12.1099</v>
      </c>
      <c r="L3557" s="208">
        <v>11.606400000000001</v>
      </c>
      <c r="M3557" s="208">
        <v>8.0396999999999998</v>
      </c>
    </row>
    <row r="3558" spans="1:13" x14ac:dyDescent="0.25">
      <c r="A3558" s="280">
        <v>45074</v>
      </c>
      <c r="B3558" s="102">
        <v>5</v>
      </c>
      <c r="C3558" s="208">
        <v>189.6591</v>
      </c>
      <c r="D3558" s="208">
        <v>29.334599999999998</v>
      </c>
      <c r="E3558" s="208">
        <v>0.69979999999999998</v>
      </c>
      <c r="F3558" s="208">
        <v>2.6223000000000001</v>
      </c>
      <c r="G3558" s="208">
        <v>6.17</v>
      </c>
      <c r="H3558" s="208">
        <v>30.713999999999999</v>
      </c>
      <c r="I3558" s="208">
        <v>12.143599999999999</v>
      </c>
      <c r="J3558" s="208">
        <v>75.569000000000003</v>
      </c>
      <c r="K3558" s="208">
        <v>12.4358</v>
      </c>
      <c r="L3558" s="208">
        <v>11.927099999999999</v>
      </c>
      <c r="M3558" s="208">
        <v>8.0428999999999995</v>
      </c>
    </row>
    <row r="3559" spans="1:13" x14ac:dyDescent="0.25">
      <c r="A3559" s="280">
        <v>45074</v>
      </c>
      <c r="B3559" s="102">
        <v>6</v>
      </c>
      <c r="C3559" s="208">
        <v>191.70930000000001</v>
      </c>
      <c r="D3559" s="208">
        <v>29.5352</v>
      </c>
      <c r="E3559" s="208">
        <v>0.67700000000000005</v>
      </c>
      <c r="F3559" s="208">
        <v>2.6669999999999998</v>
      </c>
      <c r="G3559" s="208">
        <v>6.2851999999999997</v>
      </c>
      <c r="H3559" s="208">
        <v>30.738800000000001</v>
      </c>
      <c r="I3559" s="208">
        <v>12.3461</v>
      </c>
      <c r="J3559" s="208">
        <v>76.279300000000006</v>
      </c>
      <c r="K3559" s="208">
        <v>12.726000000000001</v>
      </c>
      <c r="L3559" s="208">
        <v>12.2202</v>
      </c>
      <c r="M3559" s="208">
        <v>8.2345000000000006</v>
      </c>
    </row>
    <row r="3560" spans="1:13" x14ac:dyDescent="0.25">
      <c r="A3560" s="280">
        <v>45074</v>
      </c>
      <c r="B3560" s="102">
        <v>7</v>
      </c>
      <c r="C3560" s="208">
        <v>191.39609999999999</v>
      </c>
      <c r="D3560" s="208">
        <v>30.057200000000002</v>
      </c>
      <c r="E3560" s="208">
        <v>0.66810000000000003</v>
      </c>
      <c r="F3560" s="208">
        <v>2.6126999999999998</v>
      </c>
      <c r="G3560" s="208">
        <v>6.2796000000000003</v>
      </c>
      <c r="H3560" s="208">
        <v>30.544699999999999</v>
      </c>
      <c r="I3560" s="208">
        <v>12.329700000000001</v>
      </c>
      <c r="J3560" s="208">
        <v>76.199399999999997</v>
      </c>
      <c r="K3560" s="208">
        <v>13.178900000000001</v>
      </c>
      <c r="L3560" s="208">
        <v>11.1303</v>
      </c>
      <c r="M3560" s="208">
        <v>8.3955000000000002</v>
      </c>
    </row>
    <row r="3561" spans="1:13" x14ac:dyDescent="0.25">
      <c r="A3561" s="280">
        <v>45074</v>
      </c>
      <c r="B3561" s="102">
        <v>8</v>
      </c>
      <c r="C3561" s="208">
        <v>196.61949999999999</v>
      </c>
      <c r="D3561" s="208">
        <v>31.869</v>
      </c>
      <c r="E3561" s="208">
        <v>0.68779999999999997</v>
      </c>
      <c r="F3561" s="208">
        <v>2.6905000000000001</v>
      </c>
      <c r="G3561" s="208">
        <v>6.7946999999999997</v>
      </c>
      <c r="H3561" s="208">
        <v>31.2517</v>
      </c>
      <c r="I3561" s="208">
        <v>12.6737</v>
      </c>
      <c r="J3561" s="208">
        <v>77.900300000000001</v>
      </c>
      <c r="K3561" s="208">
        <v>13.3163</v>
      </c>
      <c r="L3561" s="208">
        <v>10.733700000000001</v>
      </c>
      <c r="M3561" s="208">
        <v>8.7018000000000004</v>
      </c>
    </row>
    <row r="3562" spans="1:13" x14ac:dyDescent="0.25">
      <c r="A3562" s="280">
        <v>45074</v>
      </c>
      <c r="B3562" s="102">
        <v>9</v>
      </c>
      <c r="C3562" s="208">
        <v>205.435</v>
      </c>
      <c r="D3562" s="208">
        <v>34.177199999999999</v>
      </c>
      <c r="E3562" s="208">
        <v>0.70209999999999995</v>
      </c>
      <c r="F3562" s="208">
        <v>2.6715</v>
      </c>
      <c r="G3562" s="208">
        <v>6.8253000000000004</v>
      </c>
      <c r="H3562" s="208">
        <v>33.2121</v>
      </c>
      <c r="I3562" s="208">
        <v>13.4422</v>
      </c>
      <c r="J3562" s="208">
        <v>80.359300000000005</v>
      </c>
      <c r="K3562" s="208">
        <v>13.697100000000001</v>
      </c>
      <c r="L3562" s="208">
        <v>11.200200000000001</v>
      </c>
      <c r="M3562" s="208">
        <v>9.1479999999999997</v>
      </c>
    </row>
    <row r="3563" spans="1:13" x14ac:dyDescent="0.25">
      <c r="A3563" s="280">
        <v>45074</v>
      </c>
      <c r="B3563" s="102">
        <v>10</v>
      </c>
      <c r="C3563" s="208">
        <v>208.6558</v>
      </c>
      <c r="D3563" s="208">
        <v>35.918300000000002</v>
      </c>
      <c r="E3563" s="208">
        <v>0.70440000000000003</v>
      </c>
      <c r="F3563" s="208">
        <v>2.6793</v>
      </c>
      <c r="G3563" s="208">
        <v>5.3186</v>
      </c>
      <c r="H3563" s="208">
        <v>34.6858</v>
      </c>
      <c r="I3563" s="208">
        <v>14.1416</v>
      </c>
      <c r="J3563" s="208">
        <v>81.680099999999996</v>
      </c>
      <c r="K3563" s="208">
        <v>12.9345</v>
      </c>
      <c r="L3563" s="208">
        <v>11.0892</v>
      </c>
      <c r="M3563" s="208">
        <v>9.5039999999999996</v>
      </c>
    </row>
    <row r="3564" spans="1:13" x14ac:dyDescent="0.25">
      <c r="A3564" s="280">
        <v>45074</v>
      </c>
      <c r="B3564" s="102">
        <v>11</v>
      </c>
      <c r="C3564" s="208">
        <v>212.54949999999999</v>
      </c>
      <c r="D3564" s="208">
        <v>37.361600000000003</v>
      </c>
      <c r="E3564" s="208">
        <v>0.79730000000000001</v>
      </c>
      <c r="F3564" s="208">
        <v>3.141</v>
      </c>
      <c r="G3564" s="208">
        <v>4.5521000000000003</v>
      </c>
      <c r="H3564" s="208">
        <v>35.120399999999997</v>
      </c>
      <c r="I3564" s="208">
        <v>14.553100000000001</v>
      </c>
      <c r="J3564" s="208">
        <v>83.179699999999997</v>
      </c>
      <c r="K3564" s="208">
        <v>13.3178</v>
      </c>
      <c r="L3564" s="208">
        <v>10.929500000000001</v>
      </c>
      <c r="M3564" s="208">
        <v>9.5969999999999995</v>
      </c>
    </row>
    <row r="3565" spans="1:13" x14ac:dyDescent="0.25">
      <c r="A3565" s="280">
        <v>45074</v>
      </c>
      <c r="B3565" s="102">
        <v>12</v>
      </c>
      <c r="C3565" s="208">
        <v>213.23500000000001</v>
      </c>
      <c r="D3565" s="208">
        <v>36.660400000000003</v>
      </c>
      <c r="E3565" s="208">
        <v>0.85570000000000002</v>
      </c>
      <c r="F3565" s="208">
        <v>2.9285000000000001</v>
      </c>
      <c r="G3565" s="208">
        <v>3.6532</v>
      </c>
      <c r="H3565" s="208">
        <v>35.478099999999998</v>
      </c>
      <c r="I3565" s="208">
        <v>14.7743</v>
      </c>
      <c r="J3565" s="208">
        <v>85.948999999999998</v>
      </c>
      <c r="K3565" s="208">
        <v>13.176299999999999</v>
      </c>
      <c r="L3565" s="208">
        <v>9.6586999999999996</v>
      </c>
      <c r="M3565" s="208">
        <v>10.1008</v>
      </c>
    </row>
    <row r="3566" spans="1:13" x14ac:dyDescent="0.25">
      <c r="A3566" s="280">
        <v>45074</v>
      </c>
      <c r="B3566" s="102">
        <v>13</v>
      </c>
      <c r="C3566" s="208">
        <v>214.71549999999999</v>
      </c>
      <c r="D3566" s="208">
        <v>36.569800000000001</v>
      </c>
      <c r="E3566" s="208">
        <v>0.86360000000000003</v>
      </c>
      <c r="F3566" s="208">
        <v>2.8736999999999999</v>
      </c>
      <c r="G3566" s="208">
        <v>3.5857999999999999</v>
      </c>
      <c r="H3566" s="208">
        <v>37.639000000000003</v>
      </c>
      <c r="I3566" s="208">
        <v>14.588800000000001</v>
      </c>
      <c r="J3566" s="208">
        <v>86.594999999999999</v>
      </c>
      <c r="K3566" s="208">
        <v>12.847200000000001</v>
      </c>
      <c r="L3566" s="208">
        <v>8.4146999999999998</v>
      </c>
      <c r="M3566" s="208">
        <v>10.7379</v>
      </c>
    </row>
    <row r="3567" spans="1:13" x14ac:dyDescent="0.25">
      <c r="A3567" s="280">
        <v>45074</v>
      </c>
      <c r="B3567" s="102">
        <v>14</v>
      </c>
      <c r="C3567" s="208">
        <v>218.4956</v>
      </c>
      <c r="D3567" s="208">
        <v>37.051000000000002</v>
      </c>
      <c r="E3567" s="208">
        <v>0.9365</v>
      </c>
      <c r="F3567" s="208">
        <v>3.0110999999999999</v>
      </c>
      <c r="G3567" s="208">
        <v>5.1260000000000003</v>
      </c>
      <c r="H3567" s="208">
        <v>39.254300000000001</v>
      </c>
      <c r="I3567" s="208">
        <v>14.4994</v>
      </c>
      <c r="J3567" s="208">
        <v>84.393600000000006</v>
      </c>
      <c r="K3567" s="208">
        <v>13.188000000000001</v>
      </c>
      <c r="L3567" s="208">
        <v>9.0748999999999995</v>
      </c>
      <c r="M3567" s="208">
        <v>11.960800000000001</v>
      </c>
    </row>
    <row r="3568" spans="1:13" x14ac:dyDescent="0.25">
      <c r="A3568" s="280">
        <v>45074</v>
      </c>
      <c r="B3568" s="102">
        <v>15</v>
      </c>
      <c r="C3568" s="208">
        <v>219.54239999999999</v>
      </c>
      <c r="D3568" s="208">
        <v>36.919499999999999</v>
      </c>
      <c r="E3568" s="208">
        <v>1.0431999999999999</v>
      </c>
      <c r="F3568" s="208">
        <v>3.3298000000000001</v>
      </c>
      <c r="G3568" s="208">
        <v>6.2032999999999996</v>
      </c>
      <c r="H3568" s="208">
        <v>37.942300000000003</v>
      </c>
      <c r="I3568" s="208">
        <v>14.203099999999999</v>
      </c>
      <c r="J3568" s="208">
        <v>84.313199999999995</v>
      </c>
      <c r="K3568" s="208">
        <v>13.1303</v>
      </c>
      <c r="L3568" s="208">
        <v>9.4697999999999993</v>
      </c>
      <c r="M3568" s="208">
        <v>12.9879</v>
      </c>
    </row>
    <row r="3569" spans="1:13" x14ac:dyDescent="0.25">
      <c r="A3569" s="280">
        <v>45074</v>
      </c>
      <c r="B3569" s="102">
        <v>16</v>
      </c>
      <c r="C3569" s="208">
        <v>219.44540000000001</v>
      </c>
      <c r="D3569" s="208">
        <v>36.269500000000001</v>
      </c>
      <c r="E3569" s="208">
        <v>1.1808000000000001</v>
      </c>
      <c r="F3569" s="208">
        <v>3.6572</v>
      </c>
      <c r="G3569" s="208">
        <v>5.5887000000000002</v>
      </c>
      <c r="H3569" s="208">
        <v>38.567</v>
      </c>
      <c r="I3569" s="208">
        <v>14.465999999999999</v>
      </c>
      <c r="J3569" s="208">
        <v>85.126599999999996</v>
      </c>
      <c r="K3569" s="208">
        <v>12.3996</v>
      </c>
      <c r="L3569" s="208">
        <v>9.1407000000000007</v>
      </c>
      <c r="M3569" s="208">
        <v>13.049300000000001</v>
      </c>
    </row>
    <row r="3570" spans="1:13" x14ac:dyDescent="0.25">
      <c r="A3570" s="280">
        <v>45074</v>
      </c>
      <c r="B3570" s="102">
        <v>17</v>
      </c>
      <c r="C3570" s="208">
        <v>225.36490000000001</v>
      </c>
      <c r="D3570" s="208">
        <v>37.023200000000003</v>
      </c>
      <c r="E3570" s="208">
        <v>1.3032999999999999</v>
      </c>
      <c r="F3570" s="208">
        <v>4.3445999999999998</v>
      </c>
      <c r="G3570" s="208">
        <v>6.0679999999999996</v>
      </c>
      <c r="H3570" s="208">
        <v>39.313000000000002</v>
      </c>
      <c r="I3570" s="208">
        <v>14.9072</v>
      </c>
      <c r="J3570" s="208">
        <v>87.790999999999997</v>
      </c>
      <c r="K3570" s="208">
        <v>13.234999999999999</v>
      </c>
      <c r="L3570" s="208">
        <v>9.1266999999999996</v>
      </c>
      <c r="M3570" s="208">
        <v>12.2529</v>
      </c>
    </row>
    <row r="3571" spans="1:13" x14ac:dyDescent="0.25">
      <c r="A3571" s="280">
        <v>45074</v>
      </c>
      <c r="B3571" s="102">
        <v>18</v>
      </c>
      <c r="C3571" s="208">
        <v>234.083</v>
      </c>
      <c r="D3571" s="208">
        <v>38.2027</v>
      </c>
      <c r="E3571" s="208">
        <v>1.2847</v>
      </c>
      <c r="F3571" s="208">
        <v>4.6262999999999996</v>
      </c>
      <c r="G3571" s="208">
        <v>7.3506999999999998</v>
      </c>
      <c r="H3571" s="208">
        <v>42.8827</v>
      </c>
      <c r="I3571" s="208">
        <v>15.3322</v>
      </c>
      <c r="J3571" s="208">
        <v>88.938999999999993</v>
      </c>
      <c r="K3571" s="208">
        <v>14.4552</v>
      </c>
      <c r="L3571" s="208">
        <v>9.1295000000000002</v>
      </c>
      <c r="M3571" s="208">
        <v>11.88</v>
      </c>
    </row>
    <row r="3572" spans="1:13" x14ac:dyDescent="0.25">
      <c r="A3572" s="280">
        <v>45074</v>
      </c>
      <c r="B3572" s="102">
        <v>19</v>
      </c>
      <c r="C3572" s="208">
        <v>237.8451</v>
      </c>
      <c r="D3572" s="208">
        <v>39.753599999999999</v>
      </c>
      <c r="E3572" s="208">
        <v>1.2477</v>
      </c>
      <c r="F3572" s="208">
        <v>4.5320999999999998</v>
      </c>
      <c r="G3572" s="208">
        <v>7.7140000000000004</v>
      </c>
      <c r="H3572" s="208">
        <v>43.3827</v>
      </c>
      <c r="I3572" s="208">
        <v>15.609299999999999</v>
      </c>
      <c r="J3572" s="208">
        <v>90.297700000000006</v>
      </c>
      <c r="K3572" s="208">
        <v>14.759499999999999</v>
      </c>
      <c r="L3572" s="208">
        <v>9.0541999999999998</v>
      </c>
      <c r="M3572" s="208">
        <v>11.494300000000001</v>
      </c>
    </row>
    <row r="3573" spans="1:13" x14ac:dyDescent="0.25">
      <c r="A3573" s="280">
        <v>45074</v>
      </c>
      <c r="B3573" s="102">
        <v>20</v>
      </c>
      <c r="C3573" s="208">
        <v>237.94280000000001</v>
      </c>
      <c r="D3573" s="208">
        <v>40.633899999999997</v>
      </c>
      <c r="E3573" s="208">
        <v>1.2125999999999999</v>
      </c>
      <c r="F3573" s="208">
        <v>4.5298999999999996</v>
      </c>
      <c r="G3573" s="208">
        <v>8.2977000000000007</v>
      </c>
      <c r="H3573" s="208">
        <v>42.554200000000002</v>
      </c>
      <c r="I3573" s="208">
        <v>15.988899999999999</v>
      </c>
      <c r="J3573" s="208">
        <v>88.886399999999995</v>
      </c>
      <c r="K3573" s="208">
        <v>15.1274</v>
      </c>
      <c r="L3573" s="208">
        <v>9.3111999999999995</v>
      </c>
      <c r="M3573" s="208">
        <v>11.400600000000001</v>
      </c>
    </row>
    <row r="3574" spans="1:13" x14ac:dyDescent="0.25">
      <c r="A3574" s="280">
        <v>45074</v>
      </c>
      <c r="B3574" s="102">
        <v>21</v>
      </c>
      <c r="C3574" s="208">
        <v>242.8254</v>
      </c>
      <c r="D3574" s="208">
        <v>41.490600000000001</v>
      </c>
      <c r="E3574" s="208">
        <v>1.1860999999999999</v>
      </c>
      <c r="F3574" s="208">
        <v>4.5468999999999999</v>
      </c>
      <c r="G3574" s="208">
        <v>8.4101999999999997</v>
      </c>
      <c r="H3574" s="208">
        <v>42.8401</v>
      </c>
      <c r="I3574" s="208">
        <v>16.6252</v>
      </c>
      <c r="J3574" s="208">
        <v>90.647900000000007</v>
      </c>
      <c r="K3574" s="208">
        <v>15.688499999999999</v>
      </c>
      <c r="L3574" s="208">
        <v>10.1905</v>
      </c>
      <c r="M3574" s="208">
        <v>11.199400000000001</v>
      </c>
    </row>
    <row r="3575" spans="1:13" x14ac:dyDescent="0.25">
      <c r="A3575" s="280">
        <v>45074</v>
      </c>
      <c r="B3575" s="102">
        <v>22</v>
      </c>
      <c r="C3575" s="208">
        <v>239.5547</v>
      </c>
      <c r="D3575" s="208">
        <v>40.815800000000003</v>
      </c>
      <c r="E3575" s="208">
        <v>1.1405000000000001</v>
      </c>
      <c r="F3575" s="208">
        <v>4.3272000000000004</v>
      </c>
      <c r="G3575" s="208">
        <v>8.3229000000000006</v>
      </c>
      <c r="H3575" s="208">
        <v>42.257899999999999</v>
      </c>
      <c r="I3575" s="208">
        <v>16.1524</v>
      </c>
      <c r="J3575" s="208">
        <v>89.906700000000001</v>
      </c>
      <c r="K3575" s="208">
        <v>15.1408</v>
      </c>
      <c r="L3575" s="208">
        <v>10.5587</v>
      </c>
      <c r="M3575" s="208">
        <v>10.931800000000001</v>
      </c>
    </row>
    <row r="3576" spans="1:13" x14ac:dyDescent="0.25">
      <c r="A3576" s="280">
        <v>45074</v>
      </c>
      <c r="B3576" s="102">
        <v>23</v>
      </c>
      <c r="C3576" s="208">
        <v>226.03729999999999</v>
      </c>
      <c r="D3576" s="208">
        <v>38.018799999999999</v>
      </c>
      <c r="E3576" s="208">
        <v>1.0882000000000001</v>
      </c>
      <c r="F3576" s="208">
        <v>4.0069999999999997</v>
      </c>
      <c r="G3576" s="208">
        <v>7.8920000000000003</v>
      </c>
      <c r="H3576" s="208">
        <v>39.4054</v>
      </c>
      <c r="I3576" s="208">
        <v>15.1622</v>
      </c>
      <c r="J3576" s="208">
        <v>86.741</v>
      </c>
      <c r="K3576" s="208">
        <v>13.9346</v>
      </c>
      <c r="L3576" s="208">
        <v>9.9308999999999994</v>
      </c>
      <c r="M3576" s="208">
        <v>9.8572000000000006</v>
      </c>
    </row>
    <row r="3577" spans="1:13" x14ac:dyDescent="0.25">
      <c r="A3577" s="280">
        <v>45074</v>
      </c>
      <c r="B3577" s="102">
        <v>24</v>
      </c>
      <c r="C3577" s="208">
        <v>211.7355</v>
      </c>
      <c r="D3577" s="208">
        <v>35.270200000000003</v>
      </c>
      <c r="E3577" s="208">
        <v>0.95579999999999998</v>
      </c>
      <c r="F3577" s="208">
        <v>3.5733000000000001</v>
      </c>
      <c r="G3577" s="208">
        <v>7.3419999999999996</v>
      </c>
      <c r="H3577" s="208">
        <v>35.990299999999998</v>
      </c>
      <c r="I3577" s="208">
        <v>14.0672</v>
      </c>
      <c r="J3577" s="208">
        <v>82.374899999999997</v>
      </c>
      <c r="K3577" s="208">
        <v>12.753500000000001</v>
      </c>
      <c r="L3577" s="208">
        <v>10.433400000000001</v>
      </c>
      <c r="M3577" s="208">
        <v>8.9748999999999999</v>
      </c>
    </row>
    <row r="3578" spans="1:13" x14ac:dyDescent="0.25">
      <c r="A3578" s="280">
        <v>45075</v>
      </c>
      <c r="B3578" s="102">
        <v>1</v>
      </c>
      <c r="C3578" s="208">
        <v>201.6035</v>
      </c>
      <c r="D3578" s="208">
        <v>33.050199999999997</v>
      </c>
      <c r="E3578" s="208">
        <v>0.85980000000000001</v>
      </c>
      <c r="F3578" s="208">
        <v>3.2037</v>
      </c>
      <c r="G3578" s="208">
        <v>6.8201999999999998</v>
      </c>
      <c r="H3578" s="208">
        <v>33.5321</v>
      </c>
      <c r="I3578" s="208">
        <v>13.1363</v>
      </c>
      <c r="J3578" s="208">
        <v>79.9739</v>
      </c>
      <c r="K3578" s="208">
        <v>12.2271</v>
      </c>
      <c r="L3578" s="208">
        <v>10.460100000000001</v>
      </c>
      <c r="M3578" s="208">
        <v>8.3400999999999996</v>
      </c>
    </row>
    <row r="3579" spans="1:13" x14ac:dyDescent="0.25">
      <c r="A3579" s="280">
        <v>45075</v>
      </c>
      <c r="B3579" s="102">
        <v>2</v>
      </c>
      <c r="C3579" s="208">
        <v>193.4727</v>
      </c>
      <c r="D3579" s="208">
        <v>31.3337</v>
      </c>
      <c r="E3579" s="208">
        <v>0.79110000000000003</v>
      </c>
      <c r="F3579" s="208">
        <v>2.9175</v>
      </c>
      <c r="G3579" s="208">
        <v>6.4253</v>
      </c>
      <c r="H3579" s="208">
        <v>31.6981</v>
      </c>
      <c r="I3579" s="208">
        <v>12.5715</v>
      </c>
      <c r="J3579" s="208">
        <v>77.744600000000005</v>
      </c>
      <c r="K3579" s="208">
        <v>11.8094</v>
      </c>
      <c r="L3579" s="208">
        <v>10.099299999999999</v>
      </c>
      <c r="M3579" s="208">
        <v>8.0822000000000003</v>
      </c>
    </row>
    <row r="3580" spans="1:13" x14ac:dyDescent="0.25">
      <c r="A3580" s="280">
        <v>45075</v>
      </c>
      <c r="B3580" s="102">
        <v>3</v>
      </c>
      <c r="C3580" s="208">
        <v>187.82929999999999</v>
      </c>
      <c r="D3580" s="208">
        <v>30.470099999999999</v>
      </c>
      <c r="E3580" s="208">
        <v>0.73839999999999995</v>
      </c>
      <c r="F3580" s="208">
        <v>2.6970000000000001</v>
      </c>
      <c r="G3580" s="208">
        <v>6.2602000000000002</v>
      </c>
      <c r="H3580" s="208">
        <v>30.319800000000001</v>
      </c>
      <c r="I3580" s="208">
        <v>12.244199999999999</v>
      </c>
      <c r="J3580" s="208">
        <v>76.400099999999995</v>
      </c>
      <c r="K3580" s="208">
        <v>11.7902</v>
      </c>
      <c r="L3580" s="208">
        <v>9.0208999999999993</v>
      </c>
      <c r="M3580" s="208">
        <v>7.8883999999999999</v>
      </c>
    </row>
    <row r="3581" spans="1:13" x14ac:dyDescent="0.25">
      <c r="A3581" s="280">
        <v>45075</v>
      </c>
      <c r="B3581" s="102">
        <v>4</v>
      </c>
      <c r="C3581" s="208">
        <v>185.70310000000001</v>
      </c>
      <c r="D3581" s="208">
        <v>29.701599999999999</v>
      </c>
      <c r="E3581" s="208">
        <v>0.70150000000000001</v>
      </c>
      <c r="F3581" s="208">
        <v>2.5735999999999999</v>
      </c>
      <c r="G3581" s="208">
        <v>6.0933999999999999</v>
      </c>
      <c r="H3581" s="208">
        <v>29.647300000000001</v>
      </c>
      <c r="I3581" s="208">
        <v>12.0937</v>
      </c>
      <c r="J3581" s="208">
        <v>76.177099999999996</v>
      </c>
      <c r="K3581" s="208">
        <v>12.1081</v>
      </c>
      <c r="L3581" s="208">
        <v>8.8521999999999998</v>
      </c>
      <c r="M3581" s="208">
        <v>7.7545999999999999</v>
      </c>
    </row>
    <row r="3582" spans="1:13" x14ac:dyDescent="0.25">
      <c r="A3582" s="280">
        <v>45075</v>
      </c>
      <c r="B3582" s="102">
        <v>5</v>
      </c>
      <c r="C3582" s="208">
        <v>187.7149</v>
      </c>
      <c r="D3582" s="208">
        <v>29.733899999999998</v>
      </c>
      <c r="E3582" s="208">
        <v>0.70350000000000001</v>
      </c>
      <c r="F3582" s="208">
        <v>2.6179999999999999</v>
      </c>
      <c r="G3582" s="208">
        <v>6.1924000000000001</v>
      </c>
      <c r="H3582" s="208">
        <v>29.715499999999999</v>
      </c>
      <c r="I3582" s="208">
        <v>12.2256</v>
      </c>
      <c r="J3582" s="208">
        <v>76.843800000000002</v>
      </c>
      <c r="K3582" s="208">
        <v>12.4907</v>
      </c>
      <c r="L3582" s="208">
        <v>9.2920999999999996</v>
      </c>
      <c r="M3582" s="208">
        <v>7.8994</v>
      </c>
    </row>
    <row r="3583" spans="1:13" x14ac:dyDescent="0.25">
      <c r="A3583" s="280">
        <v>45075</v>
      </c>
      <c r="B3583" s="102">
        <v>6</v>
      </c>
      <c r="C3583" s="208">
        <v>192.26650000000001</v>
      </c>
      <c r="D3583" s="208">
        <v>30.134799999999998</v>
      </c>
      <c r="E3583" s="208">
        <v>0.68500000000000005</v>
      </c>
      <c r="F3583" s="208">
        <v>2.6518999999999999</v>
      </c>
      <c r="G3583" s="208">
        <v>6.3769999999999998</v>
      </c>
      <c r="H3583" s="208">
        <v>29.971499999999999</v>
      </c>
      <c r="I3583" s="208">
        <v>12.513299999999999</v>
      </c>
      <c r="J3583" s="208">
        <v>79.150400000000005</v>
      </c>
      <c r="K3583" s="208">
        <v>13.0999</v>
      </c>
      <c r="L3583" s="208">
        <v>9.4229000000000003</v>
      </c>
      <c r="M3583" s="208">
        <v>8.2598000000000003</v>
      </c>
    </row>
    <row r="3584" spans="1:13" x14ac:dyDescent="0.25">
      <c r="A3584" s="280">
        <v>45075</v>
      </c>
      <c r="B3584" s="102">
        <v>7</v>
      </c>
      <c r="C3584" s="208">
        <v>194.4126</v>
      </c>
      <c r="D3584" s="208">
        <v>31.363900000000001</v>
      </c>
      <c r="E3584" s="208">
        <v>0.67849999999999999</v>
      </c>
      <c r="F3584" s="208">
        <v>2.6091000000000002</v>
      </c>
      <c r="G3584" s="208">
        <v>6.5075000000000003</v>
      </c>
      <c r="H3584" s="208">
        <v>30.152200000000001</v>
      </c>
      <c r="I3584" s="208">
        <v>12.4712</v>
      </c>
      <c r="J3584" s="208">
        <v>80.488699999999994</v>
      </c>
      <c r="K3584" s="208">
        <v>13.456099999999999</v>
      </c>
      <c r="L3584" s="208">
        <v>8.2927999999999997</v>
      </c>
      <c r="M3584" s="208">
        <v>8.3925999999999998</v>
      </c>
    </row>
    <row r="3585" spans="1:13" x14ac:dyDescent="0.25">
      <c r="A3585" s="280">
        <v>45075</v>
      </c>
      <c r="B3585" s="102">
        <v>8</v>
      </c>
      <c r="C3585" s="208">
        <v>200.97200000000001</v>
      </c>
      <c r="D3585" s="208">
        <v>33.558300000000003</v>
      </c>
      <c r="E3585" s="208">
        <v>0.69310000000000005</v>
      </c>
      <c r="F3585" s="208">
        <v>2.6804000000000001</v>
      </c>
      <c r="G3585" s="208">
        <v>7.0073999999999996</v>
      </c>
      <c r="H3585" s="208">
        <v>30.658799999999999</v>
      </c>
      <c r="I3585" s="208">
        <v>12.8711</v>
      </c>
      <c r="J3585" s="208">
        <v>83.259100000000004</v>
      </c>
      <c r="K3585" s="208">
        <v>13.4575</v>
      </c>
      <c r="L3585" s="208">
        <v>8.1402999999999999</v>
      </c>
      <c r="M3585" s="208">
        <v>8.6460000000000008</v>
      </c>
    </row>
    <row r="3586" spans="1:13" x14ac:dyDescent="0.25">
      <c r="A3586" s="280">
        <v>45075</v>
      </c>
      <c r="B3586" s="102">
        <v>9</v>
      </c>
      <c r="C3586" s="208">
        <v>209.4556</v>
      </c>
      <c r="D3586" s="208">
        <v>35.5229</v>
      </c>
      <c r="E3586" s="208">
        <v>0.73340000000000005</v>
      </c>
      <c r="F3586" s="208">
        <v>2.6678000000000002</v>
      </c>
      <c r="G3586" s="208">
        <v>7.1210000000000004</v>
      </c>
      <c r="H3586" s="208">
        <v>32.033000000000001</v>
      </c>
      <c r="I3586" s="208">
        <v>13.637600000000001</v>
      </c>
      <c r="J3586" s="208">
        <v>86.395499999999998</v>
      </c>
      <c r="K3586" s="208">
        <v>13.8355</v>
      </c>
      <c r="L3586" s="208">
        <v>8.5486000000000004</v>
      </c>
      <c r="M3586" s="208">
        <v>8.9603000000000002</v>
      </c>
    </row>
    <row r="3587" spans="1:13" x14ac:dyDescent="0.25">
      <c r="A3587" s="280">
        <v>45075</v>
      </c>
      <c r="B3587" s="102">
        <v>10</v>
      </c>
      <c r="C3587" s="208">
        <v>213.1183</v>
      </c>
      <c r="D3587" s="208">
        <v>36.697200000000002</v>
      </c>
      <c r="E3587" s="208">
        <v>0.76719999999999999</v>
      </c>
      <c r="F3587" s="208">
        <v>2.7282000000000002</v>
      </c>
      <c r="G3587" s="208">
        <v>7.4459999999999997</v>
      </c>
      <c r="H3587" s="208">
        <v>33.767400000000002</v>
      </c>
      <c r="I3587" s="208">
        <v>14.559699999999999</v>
      </c>
      <c r="J3587" s="208">
        <v>85.957099999999997</v>
      </c>
      <c r="K3587" s="208">
        <v>13.7697</v>
      </c>
      <c r="L3587" s="208">
        <v>8.1461000000000006</v>
      </c>
      <c r="M3587" s="208">
        <v>9.2797000000000001</v>
      </c>
    </row>
    <row r="3588" spans="1:13" x14ac:dyDescent="0.25">
      <c r="A3588" s="280">
        <v>45075</v>
      </c>
      <c r="B3588" s="102">
        <v>11</v>
      </c>
      <c r="C3588" s="208">
        <v>216.3115</v>
      </c>
      <c r="D3588" s="208">
        <v>36.3752</v>
      </c>
      <c r="E3588" s="208">
        <v>0.83950000000000002</v>
      </c>
      <c r="F3588" s="208">
        <v>2.8412999999999999</v>
      </c>
      <c r="G3588" s="208">
        <v>7.5743999999999998</v>
      </c>
      <c r="H3588" s="208">
        <v>34.616900000000001</v>
      </c>
      <c r="I3588" s="208">
        <v>15.222200000000001</v>
      </c>
      <c r="J3588" s="208">
        <v>87.581199999999995</v>
      </c>
      <c r="K3588" s="208">
        <v>13.5844</v>
      </c>
      <c r="L3588" s="208">
        <v>7.7826000000000004</v>
      </c>
      <c r="M3588" s="208">
        <v>9.8938000000000006</v>
      </c>
    </row>
    <row r="3589" spans="1:13" x14ac:dyDescent="0.25">
      <c r="A3589" s="280">
        <v>45075</v>
      </c>
      <c r="B3589" s="102">
        <v>12</v>
      </c>
      <c r="C3589" s="208">
        <v>217.55029999999999</v>
      </c>
      <c r="D3589" s="208">
        <v>35.767099999999999</v>
      </c>
      <c r="E3589" s="208">
        <v>0.86429999999999996</v>
      </c>
      <c r="F3589" s="208">
        <v>2.9449999999999998</v>
      </c>
      <c r="G3589" s="208">
        <v>7.7304000000000004</v>
      </c>
      <c r="H3589" s="208">
        <v>35.270400000000002</v>
      </c>
      <c r="I3589" s="208">
        <v>15.658799999999999</v>
      </c>
      <c r="J3589" s="208">
        <v>89.0501</v>
      </c>
      <c r="K3589" s="208">
        <v>13.123799999999999</v>
      </c>
      <c r="L3589" s="208">
        <v>7.6704999999999997</v>
      </c>
      <c r="M3589" s="208">
        <v>9.4699000000000009</v>
      </c>
    </row>
    <row r="3590" spans="1:13" x14ac:dyDescent="0.25">
      <c r="A3590" s="280">
        <v>45075</v>
      </c>
      <c r="B3590" s="102">
        <v>13</v>
      </c>
      <c r="C3590" s="208">
        <v>219.90379999999999</v>
      </c>
      <c r="D3590" s="208">
        <v>35.643999999999998</v>
      </c>
      <c r="E3590" s="208">
        <v>0.93659999999999999</v>
      </c>
      <c r="F3590" s="208">
        <v>3.1846999999999999</v>
      </c>
      <c r="G3590" s="208">
        <v>7.8983999999999996</v>
      </c>
      <c r="H3590" s="208">
        <v>36.077300000000001</v>
      </c>
      <c r="I3590" s="208">
        <v>16.131</v>
      </c>
      <c r="J3590" s="208">
        <v>90.224199999999996</v>
      </c>
      <c r="K3590" s="208">
        <v>12.870699999999999</v>
      </c>
      <c r="L3590" s="208">
        <v>7.2153</v>
      </c>
      <c r="M3590" s="208">
        <v>9.7216000000000005</v>
      </c>
    </row>
    <row r="3591" spans="1:13" x14ac:dyDescent="0.25">
      <c r="A3591" s="280">
        <v>45075</v>
      </c>
      <c r="B3591" s="102">
        <v>14</v>
      </c>
      <c r="C3591" s="208">
        <v>221.47280000000001</v>
      </c>
      <c r="D3591" s="208">
        <v>35.3551</v>
      </c>
      <c r="E3591" s="208">
        <v>1.0650999999999999</v>
      </c>
      <c r="F3591" s="208">
        <v>3.4647999999999999</v>
      </c>
      <c r="G3591" s="208">
        <v>7.3593999999999999</v>
      </c>
      <c r="H3591" s="208">
        <v>36.899099999999997</v>
      </c>
      <c r="I3591" s="208">
        <v>15.9359</v>
      </c>
      <c r="J3591" s="208">
        <v>90.045100000000005</v>
      </c>
      <c r="K3591" s="208">
        <v>13.3596</v>
      </c>
      <c r="L3591" s="208">
        <v>7.9382999999999999</v>
      </c>
      <c r="M3591" s="208">
        <v>10.0504</v>
      </c>
    </row>
    <row r="3592" spans="1:13" x14ac:dyDescent="0.25">
      <c r="A3592" s="280">
        <v>45075</v>
      </c>
      <c r="B3592" s="102">
        <v>15</v>
      </c>
      <c r="C3592" s="208">
        <v>226.21180000000001</v>
      </c>
      <c r="D3592" s="208">
        <v>35.386400000000002</v>
      </c>
      <c r="E3592" s="208">
        <v>1.1702999999999999</v>
      </c>
      <c r="F3592" s="208">
        <v>3.7658999999999998</v>
      </c>
      <c r="G3592" s="208">
        <v>7.2595999999999998</v>
      </c>
      <c r="H3592" s="208">
        <v>38.5687</v>
      </c>
      <c r="I3592" s="208">
        <v>16.099699999999999</v>
      </c>
      <c r="J3592" s="208">
        <v>91.048699999999997</v>
      </c>
      <c r="K3592" s="208">
        <v>14.125299999999999</v>
      </c>
      <c r="L3592" s="208">
        <v>8.2200000000000006</v>
      </c>
      <c r="M3592" s="208">
        <v>10.5672</v>
      </c>
    </row>
    <row r="3593" spans="1:13" x14ac:dyDescent="0.25">
      <c r="A3593" s="280">
        <v>45075</v>
      </c>
      <c r="B3593" s="102">
        <v>16</v>
      </c>
      <c r="C3593" s="208">
        <v>232.61510000000001</v>
      </c>
      <c r="D3593" s="208">
        <v>35.482999999999997</v>
      </c>
      <c r="E3593" s="208">
        <v>1.2524</v>
      </c>
      <c r="F3593" s="208">
        <v>4.2396000000000003</v>
      </c>
      <c r="G3593" s="208">
        <v>7.3474000000000004</v>
      </c>
      <c r="H3593" s="208">
        <v>40.568100000000001</v>
      </c>
      <c r="I3593" s="208">
        <v>16.229099999999999</v>
      </c>
      <c r="J3593" s="208">
        <v>93.380200000000002</v>
      </c>
      <c r="K3593" s="208">
        <v>15.1363</v>
      </c>
      <c r="L3593" s="208">
        <v>8.1606000000000005</v>
      </c>
      <c r="M3593" s="208">
        <v>10.8184</v>
      </c>
    </row>
    <row r="3594" spans="1:13" x14ac:dyDescent="0.25">
      <c r="A3594" s="280">
        <v>45075</v>
      </c>
      <c r="B3594" s="102">
        <v>17</v>
      </c>
      <c r="C3594" s="208">
        <v>240.36279999999999</v>
      </c>
      <c r="D3594" s="208">
        <v>37.731400000000001</v>
      </c>
      <c r="E3594" s="208">
        <v>1.3331999999999999</v>
      </c>
      <c r="F3594" s="208">
        <v>4.6668000000000003</v>
      </c>
      <c r="G3594" s="208">
        <v>7.6219999999999999</v>
      </c>
      <c r="H3594" s="208">
        <v>42.587600000000002</v>
      </c>
      <c r="I3594" s="208">
        <v>16.552600000000002</v>
      </c>
      <c r="J3594" s="208">
        <v>96.610399999999998</v>
      </c>
      <c r="K3594" s="208">
        <v>13.697699999999999</v>
      </c>
      <c r="L3594" s="208">
        <v>8.2667999999999999</v>
      </c>
      <c r="M3594" s="208">
        <v>11.2943</v>
      </c>
    </row>
    <row r="3595" spans="1:13" x14ac:dyDescent="0.25">
      <c r="A3595" s="280">
        <v>45075</v>
      </c>
      <c r="B3595" s="102">
        <v>18</v>
      </c>
      <c r="C3595" s="208">
        <v>238.4873</v>
      </c>
      <c r="D3595" s="208">
        <v>39.353999999999999</v>
      </c>
      <c r="E3595" s="208">
        <v>1.3262</v>
      </c>
      <c r="F3595" s="208">
        <v>4.9927999999999999</v>
      </c>
      <c r="G3595" s="208">
        <v>8.0326000000000004</v>
      </c>
      <c r="H3595" s="208">
        <v>44.037700000000001</v>
      </c>
      <c r="I3595" s="208">
        <v>16.590800000000002</v>
      </c>
      <c r="J3595" s="208">
        <v>96.743499999999997</v>
      </c>
      <c r="K3595" s="208">
        <v>7.7869999999999999</v>
      </c>
      <c r="L3595" s="208">
        <v>7.7725</v>
      </c>
      <c r="M3595" s="208">
        <v>11.850199999999999</v>
      </c>
    </row>
    <row r="3596" spans="1:13" x14ac:dyDescent="0.25">
      <c r="A3596" s="280">
        <v>45075</v>
      </c>
      <c r="B3596" s="102">
        <v>19</v>
      </c>
      <c r="C3596" s="208">
        <v>246.80179999999999</v>
      </c>
      <c r="D3596" s="208">
        <v>40.8384</v>
      </c>
      <c r="E3596" s="208">
        <v>1.3143</v>
      </c>
      <c r="F3596" s="208">
        <v>4.9013999999999998</v>
      </c>
      <c r="G3596" s="208">
        <v>8.0513999999999992</v>
      </c>
      <c r="H3596" s="208">
        <v>44.597499999999997</v>
      </c>
      <c r="I3596" s="208">
        <v>16.9148</v>
      </c>
      <c r="J3596" s="208">
        <v>97.512600000000006</v>
      </c>
      <c r="K3596" s="208">
        <v>12.306800000000001</v>
      </c>
      <c r="L3596" s="208">
        <v>8.4704999999999995</v>
      </c>
      <c r="M3596" s="208">
        <v>11.8941</v>
      </c>
    </row>
    <row r="3597" spans="1:13" x14ac:dyDescent="0.25">
      <c r="A3597" s="280">
        <v>45075</v>
      </c>
      <c r="B3597" s="102">
        <v>20</v>
      </c>
      <c r="C3597" s="208">
        <v>246.11789999999999</v>
      </c>
      <c r="D3597" s="208">
        <v>41.288899999999998</v>
      </c>
      <c r="E3597" s="208">
        <v>1.2183999999999999</v>
      </c>
      <c r="F3597" s="208">
        <v>4.7111000000000001</v>
      </c>
      <c r="G3597" s="208">
        <v>7.9710000000000001</v>
      </c>
      <c r="H3597" s="208">
        <v>43.697600000000001</v>
      </c>
      <c r="I3597" s="208">
        <v>17.1159</v>
      </c>
      <c r="J3597" s="208">
        <v>95.827399999999997</v>
      </c>
      <c r="K3597" s="208">
        <v>14.076700000000001</v>
      </c>
      <c r="L3597" s="208">
        <v>8.7088000000000001</v>
      </c>
      <c r="M3597" s="208">
        <v>11.5021</v>
      </c>
    </row>
    <row r="3598" spans="1:13" x14ac:dyDescent="0.25">
      <c r="A3598" s="280">
        <v>45075</v>
      </c>
      <c r="B3598" s="102">
        <v>21</v>
      </c>
      <c r="C3598" s="208">
        <v>250.71709999999999</v>
      </c>
      <c r="D3598" s="208">
        <v>42.142000000000003</v>
      </c>
      <c r="E3598" s="208">
        <v>1.1828000000000001</v>
      </c>
      <c r="F3598" s="208">
        <v>4.5301999999999998</v>
      </c>
      <c r="G3598" s="208">
        <v>8.6273</v>
      </c>
      <c r="H3598" s="208">
        <v>43.889299999999999</v>
      </c>
      <c r="I3598" s="208">
        <v>17.734500000000001</v>
      </c>
      <c r="J3598" s="208">
        <v>95.161600000000007</v>
      </c>
      <c r="K3598" s="208">
        <v>15.918799999999999</v>
      </c>
      <c r="L3598" s="208">
        <v>10.463200000000001</v>
      </c>
      <c r="M3598" s="208">
        <v>11.067399999999999</v>
      </c>
    </row>
    <row r="3599" spans="1:13" x14ac:dyDescent="0.25">
      <c r="A3599" s="280">
        <v>45075</v>
      </c>
      <c r="B3599" s="102">
        <v>22</v>
      </c>
      <c r="C3599" s="208">
        <v>246.78790000000001</v>
      </c>
      <c r="D3599" s="208">
        <v>41.993000000000002</v>
      </c>
      <c r="E3599" s="208">
        <v>1.1561999999999999</v>
      </c>
      <c r="F3599" s="208">
        <v>4.2869000000000002</v>
      </c>
      <c r="G3599" s="208">
        <v>8.5235000000000003</v>
      </c>
      <c r="H3599" s="208">
        <v>43.094299999999997</v>
      </c>
      <c r="I3599" s="208">
        <v>16.9847</v>
      </c>
      <c r="J3599" s="208">
        <v>93.629400000000004</v>
      </c>
      <c r="K3599" s="208">
        <v>15.1287</v>
      </c>
      <c r="L3599" s="208">
        <v>11.186</v>
      </c>
      <c r="M3599" s="208">
        <v>10.805199999999999</v>
      </c>
    </row>
    <row r="3600" spans="1:13" x14ac:dyDescent="0.25">
      <c r="A3600" s="280">
        <v>45075</v>
      </c>
      <c r="B3600" s="102">
        <v>23</v>
      </c>
      <c r="C3600" s="208">
        <v>228.51929999999999</v>
      </c>
      <c r="D3600" s="208">
        <v>38.778500000000001</v>
      </c>
      <c r="E3600" s="208">
        <v>1.0316000000000001</v>
      </c>
      <c r="F3600" s="208">
        <v>3.726</v>
      </c>
      <c r="G3600" s="208">
        <v>7.6749999999999998</v>
      </c>
      <c r="H3600" s="208">
        <v>39.127600000000001</v>
      </c>
      <c r="I3600" s="208">
        <v>15.4061</v>
      </c>
      <c r="J3600" s="208">
        <v>88.523399999999995</v>
      </c>
      <c r="K3600" s="208">
        <v>13.7378</v>
      </c>
      <c r="L3600" s="208">
        <v>10.685499999999999</v>
      </c>
      <c r="M3600" s="208">
        <v>9.8277999999999999</v>
      </c>
    </row>
    <row r="3601" spans="1:13" x14ac:dyDescent="0.25">
      <c r="A3601" s="280">
        <v>45075</v>
      </c>
      <c r="B3601" s="102">
        <v>24</v>
      </c>
      <c r="C3601" s="208">
        <v>211.88570000000001</v>
      </c>
      <c r="D3601" s="208">
        <v>35.512</v>
      </c>
      <c r="E3601" s="208">
        <v>0.91959999999999997</v>
      </c>
      <c r="F3601" s="208">
        <v>3.2395</v>
      </c>
      <c r="G3601" s="208">
        <v>6.9458000000000002</v>
      </c>
      <c r="H3601" s="208">
        <v>35.502899999999997</v>
      </c>
      <c r="I3601" s="208">
        <v>14.0848</v>
      </c>
      <c r="J3601" s="208">
        <v>83.222899999999996</v>
      </c>
      <c r="K3601" s="208">
        <v>12.530799999999999</v>
      </c>
      <c r="L3601" s="208">
        <v>10.9436</v>
      </c>
      <c r="M3601" s="208">
        <v>8.9838000000000005</v>
      </c>
    </row>
    <row r="3602" spans="1:13" x14ac:dyDescent="0.25">
      <c r="A3602" s="280">
        <v>45076</v>
      </c>
      <c r="B3602" s="102">
        <v>1</v>
      </c>
      <c r="C3602" s="208">
        <v>200.92449999999999</v>
      </c>
      <c r="D3602" s="208">
        <v>33.006300000000003</v>
      </c>
      <c r="E3602" s="208">
        <v>0.80710000000000004</v>
      </c>
      <c r="F3602" s="208">
        <v>2.8647</v>
      </c>
      <c r="G3602" s="208">
        <v>6.5647000000000002</v>
      </c>
      <c r="H3602" s="208">
        <v>33.083100000000002</v>
      </c>
      <c r="I3602" s="208">
        <v>13.204700000000001</v>
      </c>
      <c r="J3602" s="208">
        <v>80.201800000000006</v>
      </c>
      <c r="K3602" s="208">
        <v>12.078200000000001</v>
      </c>
      <c r="L3602" s="208">
        <v>10.680400000000001</v>
      </c>
      <c r="M3602" s="208">
        <v>8.4335000000000004</v>
      </c>
    </row>
    <row r="3603" spans="1:13" x14ac:dyDescent="0.25">
      <c r="A3603" s="280">
        <v>45076</v>
      </c>
      <c r="B3603" s="102">
        <v>2</v>
      </c>
      <c r="C3603" s="208">
        <v>193.61150000000001</v>
      </c>
      <c r="D3603" s="208">
        <v>31.1831</v>
      </c>
      <c r="E3603" s="208">
        <v>0.74109999999999998</v>
      </c>
      <c r="F3603" s="208">
        <v>2.6446999999999998</v>
      </c>
      <c r="G3603" s="208">
        <v>6.3734000000000002</v>
      </c>
      <c r="H3603" s="208">
        <v>31.465</v>
      </c>
      <c r="I3603" s="208">
        <v>12.656700000000001</v>
      </c>
      <c r="J3603" s="208">
        <v>78.109700000000004</v>
      </c>
      <c r="K3603" s="208">
        <v>11.710599999999999</v>
      </c>
      <c r="L3603" s="208">
        <v>10.6318</v>
      </c>
      <c r="M3603" s="208">
        <v>8.0953999999999997</v>
      </c>
    </row>
    <row r="3604" spans="1:13" x14ac:dyDescent="0.25">
      <c r="A3604" s="280">
        <v>45076</v>
      </c>
      <c r="B3604" s="102">
        <v>3</v>
      </c>
      <c r="C3604" s="208">
        <v>189.7131</v>
      </c>
      <c r="D3604" s="208">
        <v>30.238299999999999</v>
      </c>
      <c r="E3604" s="208">
        <v>0.7016</v>
      </c>
      <c r="F3604" s="208">
        <v>2.5114000000000001</v>
      </c>
      <c r="G3604" s="208">
        <v>6.2000999999999999</v>
      </c>
      <c r="H3604" s="208">
        <v>31.075500000000002</v>
      </c>
      <c r="I3604" s="208">
        <v>12.3429</v>
      </c>
      <c r="J3604" s="208">
        <v>76.651600000000002</v>
      </c>
      <c r="K3604" s="208">
        <v>11.657500000000001</v>
      </c>
      <c r="L3604" s="208">
        <v>10.4253</v>
      </c>
      <c r="M3604" s="208">
        <v>7.9089</v>
      </c>
    </row>
    <row r="3605" spans="1:13" x14ac:dyDescent="0.25">
      <c r="A3605" s="280">
        <v>45076</v>
      </c>
      <c r="B3605" s="102">
        <v>4</v>
      </c>
      <c r="C3605" s="208">
        <v>189.55500000000001</v>
      </c>
      <c r="D3605" s="208">
        <v>29.885000000000002</v>
      </c>
      <c r="E3605" s="208">
        <v>0.66820000000000002</v>
      </c>
      <c r="F3605" s="208">
        <v>2.4561000000000002</v>
      </c>
      <c r="G3605" s="208">
        <v>6.2081</v>
      </c>
      <c r="H3605" s="208">
        <v>31.765699999999999</v>
      </c>
      <c r="I3605" s="208">
        <v>12.3324</v>
      </c>
      <c r="J3605" s="208">
        <v>76.181700000000006</v>
      </c>
      <c r="K3605" s="208">
        <v>11.571</v>
      </c>
      <c r="L3605" s="208">
        <v>10.569599999999999</v>
      </c>
      <c r="M3605" s="208">
        <v>7.9172000000000002</v>
      </c>
    </row>
    <row r="3606" spans="1:13" x14ac:dyDescent="0.25">
      <c r="A3606" s="280">
        <v>45076</v>
      </c>
      <c r="B3606" s="102">
        <v>5</v>
      </c>
      <c r="C3606" s="208">
        <v>195.00129999999999</v>
      </c>
      <c r="D3606" s="208">
        <v>30.292100000000001</v>
      </c>
      <c r="E3606" s="208">
        <v>0.67320000000000002</v>
      </c>
      <c r="F3606" s="208">
        <v>2.5699000000000001</v>
      </c>
      <c r="G3606" s="208">
        <v>6.3019999999999996</v>
      </c>
      <c r="H3606" s="208">
        <v>34.645899999999997</v>
      </c>
      <c r="I3606" s="208">
        <v>12.644299999999999</v>
      </c>
      <c r="J3606" s="208">
        <v>77.203800000000001</v>
      </c>
      <c r="K3606" s="208">
        <v>12.0738</v>
      </c>
      <c r="L3606" s="208">
        <v>10.436500000000001</v>
      </c>
      <c r="M3606" s="208">
        <v>8.1598000000000006</v>
      </c>
    </row>
    <row r="3607" spans="1:13" x14ac:dyDescent="0.25">
      <c r="A3607" s="280">
        <v>45076</v>
      </c>
      <c r="B3607" s="102">
        <v>6</v>
      </c>
      <c r="C3607" s="208">
        <v>206.9571</v>
      </c>
      <c r="D3607" s="208">
        <v>31.978300000000001</v>
      </c>
      <c r="E3607" s="208">
        <v>0.72309999999999997</v>
      </c>
      <c r="F3607" s="208">
        <v>2.7014</v>
      </c>
      <c r="G3607" s="208">
        <v>6.8735999999999997</v>
      </c>
      <c r="H3607" s="208">
        <v>39.141599999999997</v>
      </c>
      <c r="I3607" s="208">
        <v>13.3713</v>
      </c>
      <c r="J3607" s="208">
        <v>80.355999999999995</v>
      </c>
      <c r="K3607" s="208">
        <v>13.2828</v>
      </c>
      <c r="L3607" s="208">
        <v>9.6273</v>
      </c>
      <c r="M3607" s="208">
        <v>8.9016999999999999</v>
      </c>
    </row>
    <row r="3608" spans="1:13" x14ac:dyDescent="0.25">
      <c r="A3608" s="280">
        <v>45076</v>
      </c>
      <c r="B3608" s="102">
        <v>7</v>
      </c>
      <c r="C3608" s="208">
        <v>221.0361</v>
      </c>
      <c r="D3608" s="208">
        <v>34.840400000000002</v>
      </c>
      <c r="E3608" s="208">
        <v>1.0155000000000001</v>
      </c>
      <c r="F3608" s="208">
        <v>2.8864000000000001</v>
      </c>
      <c r="G3608" s="208">
        <v>7.4713000000000003</v>
      </c>
      <c r="H3608" s="208">
        <v>42.396500000000003</v>
      </c>
      <c r="I3608" s="208">
        <v>14.1387</v>
      </c>
      <c r="J3608" s="208">
        <v>86.010099999999994</v>
      </c>
      <c r="K3608" s="208">
        <v>14.1022</v>
      </c>
      <c r="L3608" s="208">
        <v>8.6643000000000008</v>
      </c>
      <c r="M3608" s="208">
        <v>9.5106999999999999</v>
      </c>
    </row>
    <row r="3609" spans="1:13" x14ac:dyDescent="0.25">
      <c r="A3609" s="280">
        <v>45076</v>
      </c>
      <c r="B3609" s="102">
        <v>8</v>
      </c>
      <c r="C3609" s="208">
        <v>240.28559999999999</v>
      </c>
      <c r="D3609" s="208">
        <v>39.605800000000002</v>
      </c>
      <c r="E3609" s="208">
        <v>1.3198000000000001</v>
      </c>
      <c r="F3609" s="208">
        <v>3.0638000000000001</v>
      </c>
      <c r="G3609" s="208">
        <v>8.0784000000000002</v>
      </c>
      <c r="H3609" s="208">
        <v>45.7714</v>
      </c>
      <c r="I3609" s="208">
        <v>14.8415</v>
      </c>
      <c r="J3609" s="208">
        <v>94.493899999999996</v>
      </c>
      <c r="K3609" s="208">
        <v>14.274100000000001</v>
      </c>
      <c r="L3609" s="208">
        <v>8.3741000000000003</v>
      </c>
      <c r="M3609" s="208">
        <v>10.4628</v>
      </c>
    </row>
    <row r="3610" spans="1:13" x14ac:dyDescent="0.25">
      <c r="A3610" s="280">
        <v>45076</v>
      </c>
      <c r="B3610" s="102">
        <v>9</v>
      </c>
      <c r="C3610" s="208">
        <v>251.10599999999999</v>
      </c>
      <c r="D3610" s="208">
        <v>40.9101</v>
      </c>
      <c r="E3610" s="208">
        <v>1.5906</v>
      </c>
      <c r="F3610" s="208">
        <v>3.1372</v>
      </c>
      <c r="G3610" s="208">
        <v>8.4390000000000001</v>
      </c>
      <c r="H3610" s="208">
        <v>47.496400000000001</v>
      </c>
      <c r="I3610" s="208">
        <v>15.4328</v>
      </c>
      <c r="J3610" s="208">
        <v>99.436199999999999</v>
      </c>
      <c r="K3610" s="208">
        <v>14.007</v>
      </c>
      <c r="L3610" s="208">
        <v>9.4724000000000004</v>
      </c>
      <c r="M3610" s="208">
        <v>11.1843</v>
      </c>
    </row>
    <row r="3611" spans="1:13" x14ac:dyDescent="0.25">
      <c r="A3611" s="280">
        <v>45076</v>
      </c>
      <c r="B3611" s="102">
        <v>10</v>
      </c>
      <c r="C3611" s="208">
        <v>257.399</v>
      </c>
      <c r="D3611" s="208">
        <v>41.990699999999997</v>
      </c>
      <c r="E3611" s="208">
        <v>2.3146</v>
      </c>
      <c r="F3611" s="208">
        <v>3.1149</v>
      </c>
      <c r="G3611" s="208">
        <v>8.0986999999999991</v>
      </c>
      <c r="H3611" s="208">
        <v>48.442399999999999</v>
      </c>
      <c r="I3611" s="208">
        <v>16.107600000000001</v>
      </c>
      <c r="J3611" s="208">
        <v>102.66200000000001</v>
      </c>
      <c r="K3611" s="208">
        <v>13.487</v>
      </c>
      <c r="L3611" s="208">
        <v>9.4550000000000001</v>
      </c>
      <c r="M3611" s="208">
        <v>11.726100000000001</v>
      </c>
    </row>
    <row r="3612" spans="1:13" x14ac:dyDescent="0.25">
      <c r="A3612" s="280">
        <v>45076</v>
      </c>
      <c r="B3612" s="102">
        <v>11</v>
      </c>
      <c r="C3612" s="208">
        <v>259.8537</v>
      </c>
      <c r="D3612" s="208">
        <v>41.427700000000002</v>
      </c>
      <c r="E3612" s="208">
        <v>2.6316000000000002</v>
      </c>
      <c r="F3612" s="208">
        <v>3.0646</v>
      </c>
      <c r="G3612" s="208">
        <v>7.5292000000000003</v>
      </c>
      <c r="H3612" s="208">
        <v>49.200200000000002</v>
      </c>
      <c r="I3612" s="208">
        <v>16.3979</v>
      </c>
      <c r="J3612" s="208">
        <v>105.2831</v>
      </c>
      <c r="K3612" s="208">
        <v>13.5062</v>
      </c>
      <c r="L3612" s="208">
        <v>8.9901999999999997</v>
      </c>
      <c r="M3612" s="208">
        <v>11.823</v>
      </c>
    </row>
    <row r="3613" spans="1:13" x14ac:dyDescent="0.25">
      <c r="A3613" s="280">
        <v>45076</v>
      </c>
      <c r="B3613" s="102">
        <v>12</v>
      </c>
      <c r="C3613" s="208">
        <v>260.44150000000002</v>
      </c>
      <c r="D3613" s="208">
        <v>41.1158</v>
      </c>
      <c r="E3613" s="208">
        <v>2.6785999999999999</v>
      </c>
      <c r="F3613" s="208">
        <v>3.1732</v>
      </c>
      <c r="G3613" s="208">
        <v>6.7766999999999999</v>
      </c>
      <c r="H3613" s="208">
        <v>49.2667</v>
      </c>
      <c r="I3613" s="208">
        <v>16.455400000000001</v>
      </c>
      <c r="J3613" s="208">
        <v>106.7734</v>
      </c>
      <c r="K3613" s="208">
        <v>13.6227</v>
      </c>
      <c r="L3613" s="208">
        <v>8.7764000000000006</v>
      </c>
      <c r="M3613" s="208">
        <v>11.8026</v>
      </c>
    </row>
    <row r="3614" spans="1:13" x14ac:dyDescent="0.25">
      <c r="A3614" s="280">
        <v>45076</v>
      </c>
      <c r="B3614" s="102">
        <v>13</v>
      </c>
      <c r="C3614" s="208">
        <v>258.2011</v>
      </c>
      <c r="D3614" s="208">
        <v>40.382100000000001</v>
      </c>
      <c r="E3614" s="208">
        <v>2.5461</v>
      </c>
      <c r="F3614" s="208">
        <v>3.2747999999999999</v>
      </c>
      <c r="G3614" s="208">
        <v>5.6127000000000002</v>
      </c>
      <c r="H3614" s="208">
        <v>49.8324</v>
      </c>
      <c r="I3614" s="208">
        <v>16.3184</v>
      </c>
      <c r="J3614" s="208">
        <v>106.0954</v>
      </c>
      <c r="K3614" s="208">
        <v>13.93</v>
      </c>
      <c r="L3614" s="208">
        <v>8.4315999999999995</v>
      </c>
      <c r="M3614" s="208">
        <v>11.7776</v>
      </c>
    </row>
    <row r="3615" spans="1:13" x14ac:dyDescent="0.25">
      <c r="A3615" s="280">
        <v>45076</v>
      </c>
      <c r="B3615" s="102">
        <v>14</v>
      </c>
      <c r="C3615" s="208">
        <v>260.86810000000003</v>
      </c>
      <c r="D3615" s="208">
        <v>39.674300000000002</v>
      </c>
      <c r="E3615" s="208">
        <v>1.9224000000000001</v>
      </c>
      <c r="F3615" s="208">
        <v>3.5421</v>
      </c>
      <c r="G3615" s="208">
        <v>5.2577999999999996</v>
      </c>
      <c r="H3615" s="208">
        <v>50.492199999999997</v>
      </c>
      <c r="I3615" s="208">
        <v>16.739999999999998</v>
      </c>
      <c r="J3615" s="208">
        <v>107.44450000000001</v>
      </c>
      <c r="K3615" s="208">
        <v>14.6051</v>
      </c>
      <c r="L3615" s="208">
        <v>8.8245000000000005</v>
      </c>
      <c r="M3615" s="208">
        <v>12.3652</v>
      </c>
    </row>
    <row r="3616" spans="1:13" x14ac:dyDescent="0.25">
      <c r="A3616" s="280">
        <v>45076</v>
      </c>
      <c r="B3616" s="102">
        <v>15</v>
      </c>
      <c r="C3616" s="208">
        <v>259.61110000000002</v>
      </c>
      <c r="D3616" s="208">
        <v>39.476300000000002</v>
      </c>
      <c r="E3616" s="208">
        <v>1.7996000000000001</v>
      </c>
      <c r="F3616" s="208">
        <v>3.8858999999999999</v>
      </c>
      <c r="G3616" s="208">
        <v>5.0247999999999999</v>
      </c>
      <c r="H3616" s="208">
        <v>51.302100000000003</v>
      </c>
      <c r="I3616" s="208">
        <v>16.8855</v>
      </c>
      <c r="J3616" s="208">
        <v>106.63720000000001</v>
      </c>
      <c r="K3616" s="208">
        <v>13.147500000000001</v>
      </c>
      <c r="L3616" s="208">
        <v>8.8724000000000007</v>
      </c>
      <c r="M3616" s="208">
        <v>12.579800000000001</v>
      </c>
    </row>
    <row r="3617" spans="1:13" x14ac:dyDescent="0.25">
      <c r="A3617" s="280">
        <v>45076</v>
      </c>
      <c r="B3617" s="102">
        <v>16</v>
      </c>
      <c r="C3617" s="208">
        <v>261.92160000000001</v>
      </c>
      <c r="D3617" s="208">
        <v>39.293799999999997</v>
      </c>
      <c r="E3617" s="208">
        <v>2.5028000000000001</v>
      </c>
      <c r="F3617" s="208">
        <v>4.1825000000000001</v>
      </c>
      <c r="G3617" s="208">
        <v>4.7821999999999996</v>
      </c>
      <c r="H3617" s="208">
        <v>52.0867</v>
      </c>
      <c r="I3617" s="208">
        <v>17.1417</v>
      </c>
      <c r="J3617" s="208">
        <v>105.75239999999999</v>
      </c>
      <c r="K3617" s="208">
        <v>14.0022</v>
      </c>
      <c r="L3617" s="208">
        <v>9.2462</v>
      </c>
      <c r="M3617" s="208">
        <v>12.931100000000001</v>
      </c>
    </row>
    <row r="3618" spans="1:13" x14ac:dyDescent="0.25">
      <c r="A3618" s="280">
        <v>45076</v>
      </c>
      <c r="B3618" s="102">
        <v>17</v>
      </c>
      <c r="C3618" s="208">
        <v>264.6687</v>
      </c>
      <c r="D3618" s="208">
        <v>40.490299999999998</v>
      </c>
      <c r="E3618" s="208">
        <v>1.3374999999999999</v>
      </c>
      <c r="F3618" s="208">
        <v>4.4409000000000001</v>
      </c>
      <c r="G3618" s="208">
        <v>5.4524999999999997</v>
      </c>
      <c r="H3618" s="208">
        <v>52.110300000000002</v>
      </c>
      <c r="I3618" s="208">
        <v>17.3813</v>
      </c>
      <c r="J3618" s="208">
        <v>106.3733</v>
      </c>
      <c r="K3618" s="208">
        <v>14.031000000000001</v>
      </c>
      <c r="L3618" s="208">
        <v>9.7047000000000008</v>
      </c>
      <c r="M3618" s="208">
        <v>13.3469</v>
      </c>
    </row>
    <row r="3619" spans="1:13" x14ac:dyDescent="0.25">
      <c r="A3619" s="280">
        <v>45076</v>
      </c>
      <c r="B3619" s="102">
        <v>18</v>
      </c>
      <c r="C3619" s="208">
        <v>270.55250000000001</v>
      </c>
      <c r="D3619" s="208">
        <v>42.111699999999999</v>
      </c>
      <c r="E3619" s="208">
        <v>1.1871</v>
      </c>
      <c r="F3619" s="208">
        <v>4.6567999999999996</v>
      </c>
      <c r="G3619" s="208">
        <v>6.3044000000000002</v>
      </c>
      <c r="H3619" s="208">
        <v>53.132300000000001</v>
      </c>
      <c r="I3619" s="208">
        <v>17.617799999999999</v>
      </c>
      <c r="J3619" s="208">
        <v>107.5595</v>
      </c>
      <c r="K3619" s="208">
        <v>15.0799</v>
      </c>
      <c r="L3619" s="208">
        <v>9.6247000000000007</v>
      </c>
      <c r="M3619" s="208">
        <v>13.2783</v>
      </c>
    </row>
    <row r="3620" spans="1:13" x14ac:dyDescent="0.25">
      <c r="A3620" s="280">
        <v>45076</v>
      </c>
      <c r="B3620" s="102">
        <v>19</v>
      </c>
      <c r="C3620" s="208">
        <v>271.8415</v>
      </c>
      <c r="D3620" s="208">
        <v>42.993299999999998</v>
      </c>
      <c r="E3620" s="208">
        <v>1.2403</v>
      </c>
      <c r="F3620" s="208">
        <v>4.9038000000000004</v>
      </c>
      <c r="G3620" s="208">
        <v>7.3541999999999996</v>
      </c>
      <c r="H3620" s="208">
        <v>53.138399999999997</v>
      </c>
      <c r="I3620" s="208">
        <v>17.667400000000001</v>
      </c>
      <c r="J3620" s="208">
        <v>105.6129</v>
      </c>
      <c r="K3620" s="208">
        <v>15.1686</v>
      </c>
      <c r="L3620" s="208">
        <v>10.568300000000001</v>
      </c>
      <c r="M3620" s="208">
        <v>13.1943</v>
      </c>
    </row>
    <row r="3621" spans="1:13" x14ac:dyDescent="0.25">
      <c r="A3621" s="280">
        <v>45076</v>
      </c>
      <c r="B3621" s="102">
        <v>20</v>
      </c>
      <c r="C3621" s="208">
        <v>268.1832</v>
      </c>
      <c r="D3621" s="208">
        <v>42.9482</v>
      </c>
      <c r="E3621" s="208">
        <v>1.2131000000000001</v>
      </c>
      <c r="F3621" s="208">
        <v>4.7350000000000003</v>
      </c>
      <c r="G3621" s="208">
        <v>8.1456</v>
      </c>
      <c r="H3621" s="208">
        <v>52.209200000000003</v>
      </c>
      <c r="I3621" s="208">
        <v>17.893000000000001</v>
      </c>
      <c r="J3621" s="208">
        <v>101.934</v>
      </c>
      <c r="K3621" s="208">
        <v>15.974500000000001</v>
      </c>
      <c r="L3621" s="208">
        <v>10.4122</v>
      </c>
      <c r="M3621" s="208">
        <v>12.718400000000001</v>
      </c>
    </row>
    <row r="3622" spans="1:13" x14ac:dyDescent="0.25">
      <c r="A3622" s="280">
        <v>45076</v>
      </c>
      <c r="B3622" s="102">
        <v>21</v>
      </c>
      <c r="C3622" s="208">
        <v>269.29820000000001</v>
      </c>
      <c r="D3622" s="208">
        <v>43.480600000000003</v>
      </c>
      <c r="E3622" s="208">
        <v>1.1692</v>
      </c>
      <c r="F3622" s="208">
        <v>4.5115999999999996</v>
      </c>
      <c r="G3622" s="208">
        <v>8.7403999999999993</v>
      </c>
      <c r="H3622" s="208">
        <v>52.187600000000003</v>
      </c>
      <c r="I3622" s="208">
        <v>18.103899999999999</v>
      </c>
      <c r="J3622" s="208">
        <v>100.90089999999999</v>
      </c>
      <c r="K3622" s="208">
        <v>16.2576</v>
      </c>
      <c r="L3622" s="208">
        <v>11.8492</v>
      </c>
      <c r="M3622" s="208">
        <v>12.097200000000001</v>
      </c>
    </row>
    <row r="3623" spans="1:13" x14ac:dyDescent="0.25">
      <c r="A3623" s="280">
        <v>45076</v>
      </c>
      <c r="B3623" s="102">
        <v>22</v>
      </c>
      <c r="C3623" s="208">
        <v>260.66629999999998</v>
      </c>
      <c r="D3623" s="208">
        <v>42.967300000000002</v>
      </c>
      <c r="E3623" s="208">
        <v>1.0883</v>
      </c>
      <c r="F3623" s="208">
        <v>4.2191000000000001</v>
      </c>
      <c r="G3623" s="208">
        <v>8.6837</v>
      </c>
      <c r="H3623" s="208">
        <v>50.864899999999999</v>
      </c>
      <c r="I3623" s="208">
        <v>17.110600000000002</v>
      </c>
      <c r="J3623" s="208">
        <v>97.166700000000006</v>
      </c>
      <c r="K3623" s="208">
        <v>15.1309</v>
      </c>
      <c r="L3623" s="208">
        <v>11.9145</v>
      </c>
      <c r="M3623" s="208">
        <v>11.520300000000001</v>
      </c>
    </row>
    <row r="3624" spans="1:13" x14ac:dyDescent="0.25">
      <c r="A3624" s="280">
        <v>45076</v>
      </c>
      <c r="B3624" s="102">
        <v>23</v>
      </c>
      <c r="C3624" s="208">
        <v>240.38030000000001</v>
      </c>
      <c r="D3624" s="208">
        <v>39.652500000000003</v>
      </c>
      <c r="E3624" s="208">
        <v>0.95730000000000004</v>
      </c>
      <c r="F3624" s="208">
        <v>3.6775000000000002</v>
      </c>
      <c r="G3624" s="208">
        <v>7.8750999999999998</v>
      </c>
      <c r="H3624" s="208">
        <v>45.909500000000001</v>
      </c>
      <c r="I3624" s="208">
        <v>15.4695</v>
      </c>
      <c r="J3624" s="208">
        <v>91.072500000000005</v>
      </c>
      <c r="K3624" s="208">
        <v>13.6952</v>
      </c>
      <c r="L3624" s="208">
        <v>11.6119</v>
      </c>
      <c r="M3624" s="208">
        <v>10.459300000000001</v>
      </c>
    </row>
    <row r="3625" spans="1:13" x14ac:dyDescent="0.25">
      <c r="A3625" s="280">
        <v>45076</v>
      </c>
      <c r="B3625" s="102">
        <v>24</v>
      </c>
      <c r="C3625" s="208">
        <v>223.68989999999999</v>
      </c>
      <c r="D3625" s="208">
        <v>36.252699999999997</v>
      </c>
      <c r="E3625" s="208">
        <v>0.84750000000000003</v>
      </c>
      <c r="F3625" s="208">
        <v>3.1840999999999999</v>
      </c>
      <c r="G3625" s="208">
        <v>7.2809999999999997</v>
      </c>
      <c r="H3625" s="208">
        <v>41.635399999999997</v>
      </c>
      <c r="I3625" s="208">
        <v>14.1927</v>
      </c>
      <c r="J3625" s="208">
        <v>86.224900000000005</v>
      </c>
      <c r="K3625" s="208">
        <v>12.7706</v>
      </c>
      <c r="L3625" s="208">
        <v>12.0181</v>
      </c>
      <c r="M3625" s="208">
        <v>9.2828999999999997</v>
      </c>
    </row>
    <row r="3626" spans="1:13" x14ac:dyDescent="0.25">
      <c r="A3626" s="280">
        <v>45077</v>
      </c>
      <c r="B3626" s="102">
        <v>1</v>
      </c>
      <c r="C3626" s="208">
        <v>211.1781</v>
      </c>
      <c r="D3626" s="208">
        <v>33.212699999999998</v>
      </c>
      <c r="E3626" s="208">
        <v>0.76839999999999997</v>
      </c>
      <c r="F3626" s="208">
        <v>2.8340999999999998</v>
      </c>
      <c r="G3626" s="208">
        <v>6.9177999999999997</v>
      </c>
      <c r="H3626" s="208">
        <v>38.671199999999999</v>
      </c>
      <c r="I3626" s="208">
        <v>13.325699999999999</v>
      </c>
      <c r="J3626" s="208">
        <v>82.668499999999995</v>
      </c>
      <c r="K3626" s="208">
        <v>12.247</v>
      </c>
      <c r="L3626" s="208">
        <v>11.8756</v>
      </c>
      <c r="M3626" s="208">
        <v>8.6570999999999998</v>
      </c>
    </row>
    <row r="3627" spans="1:13" x14ac:dyDescent="0.25">
      <c r="A3627" s="280">
        <v>45077</v>
      </c>
      <c r="B3627" s="102">
        <v>2</v>
      </c>
      <c r="C3627" s="208">
        <v>203.34039999999999</v>
      </c>
      <c r="D3627" s="208">
        <v>31.458200000000001</v>
      </c>
      <c r="E3627" s="208">
        <v>0.71099999999999997</v>
      </c>
      <c r="F3627" s="208">
        <v>2.6215999999999999</v>
      </c>
      <c r="G3627" s="208">
        <v>6.6101999999999999</v>
      </c>
      <c r="H3627" s="208">
        <v>37.5077</v>
      </c>
      <c r="I3627" s="208">
        <v>12.696400000000001</v>
      </c>
      <c r="J3627" s="208">
        <v>79.792199999999994</v>
      </c>
      <c r="K3627" s="208">
        <v>11.9695</v>
      </c>
      <c r="L3627" s="208">
        <v>11.6394</v>
      </c>
      <c r="M3627" s="208">
        <v>8.3341999999999992</v>
      </c>
    </row>
    <row r="3628" spans="1:13" x14ac:dyDescent="0.25">
      <c r="A3628" s="280">
        <v>45077</v>
      </c>
      <c r="B3628" s="102">
        <v>3</v>
      </c>
      <c r="C3628" s="208">
        <v>199.33770000000001</v>
      </c>
      <c r="D3628" s="208">
        <v>30.414999999999999</v>
      </c>
      <c r="E3628" s="208">
        <v>0.68059999999999998</v>
      </c>
      <c r="F3628" s="208">
        <v>2.4933000000000001</v>
      </c>
      <c r="G3628" s="208">
        <v>6.4981999999999998</v>
      </c>
      <c r="H3628" s="208">
        <v>37.470399999999998</v>
      </c>
      <c r="I3628" s="208">
        <v>12.4224</v>
      </c>
      <c r="J3628" s="208">
        <v>78.041700000000006</v>
      </c>
      <c r="K3628" s="208">
        <v>11.9975</v>
      </c>
      <c r="L3628" s="208">
        <v>11.1212</v>
      </c>
      <c r="M3628" s="208">
        <v>8.1974</v>
      </c>
    </row>
    <row r="3629" spans="1:13" x14ac:dyDescent="0.25">
      <c r="A3629" s="280">
        <v>45077</v>
      </c>
      <c r="B3629" s="102">
        <v>4</v>
      </c>
      <c r="C3629" s="208">
        <v>197.01779999999999</v>
      </c>
      <c r="D3629" s="208">
        <v>29.980399999999999</v>
      </c>
      <c r="E3629" s="208">
        <v>0.66139999999999999</v>
      </c>
      <c r="F3629" s="208">
        <v>2.4519000000000002</v>
      </c>
      <c r="G3629" s="208">
        <v>6.4349999999999996</v>
      </c>
      <c r="H3629" s="208">
        <v>36.909599999999998</v>
      </c>
      <c r="I3629" s="208">
        <v>12.261699999999999</v>
      </c>
      <c r="J3629" s="208">
        <v>77.491900000000001</v>
      </c>
      <c r="K3629" s="208">
        <v>12.0976</v>
      </c>
      <c r="L3629" s="208">
        <v>10.5707</v>
      </c>
      <c r="M3629" s="208">
        <v>8.1576000000000004</v>
      </c>
    </row>
    <row r="3630" spans="1:13" x14ac:dyDescent="0.25">
      <c r="A3630" s="280">
        <v>45077</v>
      </c>
      <c r="B3630" s="102">
        <v>5</v>
      </c>
      <c r="C3630" s="208">
        <v>202.477</v>
      </c>
      <c r="D3630" s="208">
        <v>30.5518</v>
      </c>
      <c r="E3630" s="208">
        <v>0.66169999999999995</v>
      </c>
      <c r="F3630" s="208">
        <v>2.5840999999999998</v>
      </c>
      <c r="G3630" s="208">
        <v>6.4679000000000002</v>
      </c>
      <c r="H3630" s="208">
        <v>38.7179</v>
      </c>
      <c r="I3630" s="208">
        <v>12.585000000000001</v>
      </c>
      <c r="J3630" s="208">
        <v>78.471500000000006</v>
      </c>
      <c r="K3630" s="208">
        <v>12.8421</v>
      </c>
      <c r="L3630" s="208">
        <v>11.2325</v>
      </c>
      <c r="M3630" s="208">
        <v>8.3625000000000007</v>
      </c>
    </row>
    <row r="3631" spans="1:13" x14ac:dyDescent="0.25">
      <c r="A3631" s="280">
        <v>45077</v>
      </c>
      <c r="B3631" s="102">
        <v>6</v>
      </c>
      <c r="C3631" s="208">
        <v>213.9821</v>
      </c>
      <c r="D3631" s="208">
        <v>32.029200000000003</v>
      </c>
      <c r="E3631" s="208">
        <v>0.68920000000000003</v>
      </c>
      <c r="F3631" s="208">
        <v>2.7700999999999998</v>
      </c>
      <c r="G3631" s="208">
        <v>6.8022</v>
      </c>
      <c r="H3631" s="208">
        <v>42.250999999999998</v>
      </c>
      <c r="I3631" s="208">
        <v>13.221299999999999</v>
      </c>
      <c r="J3631" s="208">
        <v>81.774600000000007</v>
      </c>
      <c r="K3631" s="208">
        <v>14.0413</v>
      </c>
      <c r="L3631" s="208">
        <v>11.5015</v>
      </c>
      <c r="M3631" s="208">
        <v>8.9016999999999999</v>
      </c>
    </row>
    <row r="3632" spans="1:13" x14ac:dyDescent="0.25">
      <c r="A3632" s="280">
        <v>45077</v>
      </c>
      <c r="B3632" s="102">
        <v>7</v>
      </c>
      <c r="C3632" s="208">
        <v>227.84979999999999</v>
      </c>
      <c r="D3632" s="208">
        <v>34.972999999999999</v>
      </c>
      <c r="E3632" s="208">
        <v>0.98370000000000002</v>
      </c>
      <c r="F3632" s="208">
        <v>2.9131999999999998</v>
      </c>
      <c r="G3632" s="208">
        <v>7.2969999999999997</v>
      </c>
      <c r="H3632" s="208">
        <v>44.814399999999999</v>
      </c>
      <c r="I3632" s="208">
        <v>13.9739</v>
      </c>
      <c r="J3632" s="208">
        <v>87.725399999999993</v>
      </c>
      <c r="K3632" s="208">
        <v>15.2689</v>
      </c>
      <c r="L3632" s="208">
        <v>10.280799999999999</v>
      </c>
      <c r="M3632" s="208">
        <v>9.6195000000000004</v>
      </c>
    </row>
    <row r="3633" spans="1:13" x14ac:dyDescent="0.25">
      <c r="A3633" s="280">
        <v>45077</v>
      </c>
      <c r="B3633" s="102">
        <v>8</v>
      </c>
      <c r="C3633" s="208">
        <v>247.72110000000001</v>
      </c>
      <c r="D3633" s="208">
        <v>40.214799999999997</v>
      </c>
      <c r="E3633" s="208">
        <v>1.5205</v>
      </c>
      <c r="F3633" s="208">
        <v>3.0893000000000002</v>
      </c>
      <c r="G3633" s="208">
        <v>8.4185999999999996</v>
      </c>
      <c r="H3633" s="208">
        <v>48.142200000000003</v>
      </c>
      <c r="I3633" s="208">
        <v>14.6737</v>
      </c>
      <c r="J3633" s="208">
        <v>95.8553</v>
      </c>
      <c r="K3633" s="208">
        <v>14.924300000000001</v>
      </c>
      <c r="L3633" s="208">
        <v>10.2575</v>
      </c>
      <c r="M3633" s="208">
        <v>10.6249</v>
      </c>
    </row>
    <row r="3634" spans="1:13" x14ac:dyDescent="0.25">
      <c r="A3634" s="280">
        <v>45077</v>
      </c>
      <c r="B3634" s="102">
        <v>9</v>
      </c>
      <c r="C3634" s="208">
        <v>257.6216</v>
      </c>
      <c r="D3634" s="208">
        <v>42.400300000000001</v>
      </c>
      <c r="E3634" s="208">
        <v>1.9532</v>
      </c>
      <c r="F3634" s="208">
        <v>3.0895999999999999</v>
      </c>
      <c r="G3634" s="208">
        <v>8.9259000000000004</v>
      </c>
      <c r="H3634" s="208">
        <v>49.155099999999997</v>
      </c>
      <c r="I3634" s="208">
        <v>15.173</v>
      </c>
      <c r="J3634" s="208">
        <v>99.474100000000007</v>
      </c>
      <c r="K3634" s="208">
        <v>14.0909</v>
      </c>
      <c r="L3634" s="208">
        <v>12.0893</v>
      </c>
      <c r="M3634" s="208">
        <v>11.270200000000001</v>
      </c>
    </row>
    <row r="3635" spans="1:13" x14ac:dyDescent="0.25">
      <c r="A3635" s="280">
        <v>45077</v>
      </c>
      <c r="B3635" s="102">
        <v>10</v>
      </c>
      <c r="C3635" s="208">
        <v>264.53390000000002</v>
      </c>
      <c r="D3635" s="208">
        <v>43.632399999999997</v>
      </c>
      <c r="E3635" s="208">
        <v>2.1886000000000001</v>
      </c>
      <c r="F3635" s="208">
        <v>2.9824000000000002</v>
      </c>
      <c r="G3635" s="208">
        <v>8.5043000000000006</v>
      </c>
      <c r="H3635" s="208">
        <v>49.692700000000002</v>
      </c>
      <c r="I3635" s="208">
        <v>15.798299999999999</v>
      </c>
      <c r="J3635" s="208">
        <v>103.40779999999999</v>
      </c>
      <c r="K3635" s="208">
        <v>14.695499999999999</v>
      </c>
      <c r="L3635" s="208">
        <v>12.459099999999999</v>
      </c>
      <c r="M3635" s="208">
        <v>11.172800000000001</v>
      </c>
    </row>
    <row r="3636" spans="1:13" x14ac:dyDescent="0.25">
      <c r="A3636" s="280">
        <v>45077</v>
      </c>
      <c r="B3636" s="102">
        <v>11</v>
      </c>
      <c r="C3636" s="208">
        <v>263.27170000000001</v>
      </c>
      <c r="D3636" s="208">
        <v>43.166800000000002</v>
      </c>
      <c r="E3636" s="208">
        <v>2.1619999999999999</v>
      </c>
      <c r="F3636" s="208">
        <v>2.5893000000000002</v>
      </c>
      <c r="G3636" s="208">
        <v>7.7751000000000001</v>
      </c>
      <c r="H3636" s="208">
        <v>48.703699999999998</v>
      </c>
      <c r="I3636" s="208">
        <v>15.7425</v>
      </c>
      <c r="J3636" s="208">
        <v>105.55719999999999</v>
      </c>
      <c r="K3636" s="208">
        <v>14.176399999999999</v>
      </c>
      <c r="L3636" s="208">
        <v>12.395</v>
      </c>
      <c r="M3636" s="208">
        <v>11.0037</v>
      </c>
    </row>
    <row r="3637" spans="1:13" x14ac:dyDescent="0.25">
      <c r="A3637" s="280">
        <v>45077</v>
      </c>
      <c r="B3637" s="102">
        <v>12</v>
      </c>
      <c r="C3637" s="208">
        <v>261.72649999999999</v>
      </c>
      <c r="D3637" s="208">
        <v>42.094200000000001</v>
      </c>
      <c r="E3637" s="208">
        <v>2.2871000000000001</v>
      </c>
      <c r="F3637" s="208">
        <v>2.6581999999999999</v>
      </c>
      <c r="G3637" s="208">
        <v>6.0622999999999996</v>
      </c>
      <c r="H3637" s="208">
        <v>49.527000000000001</v>
      </c>
      <c r="I3637" s="208">
        <v>15.6591</v>
      </c>
      <c r="J3637" s="208">
        <v>105.96429999999999</v>
      </c>
      <c r="K3637" s="208">
        <v>13.996499999999999</v>
      </c>
      <c r="L3637" s="208">
        <v>12.1921</v>
      </c>
      <c r="M3637" s="208">
        <v>11.2857</v>
      </c>
    </row>
    <row r="3638" spans="1:13" x14ac:dyDescent="0.25">
      <c r="A3638" s="280">
        <v>45077</v>
      </c>
      <c r="B3638" s="102">
        <v>13</v>
      </c>
      <c r="C3638" s="208">
        <v>258.73009999999999</v>
      </c>
      <c r="D3638" s="208">
        <v>40.5122</v>
      </c>
      <c r="E3638" s="208">
        <v>2.3471000000000002</v>
      </c>
      <c r="F3638" s="208">
        <v>2.7092999999999998</v>
      </c>
      <c r="G3638" s="208">
        <v>4.6064999999999996</v>
      </c>
      <c r="H3638" s="208">
        <v>50.238700000000001</v>
      </c>
      <c r="I3638" s="208">
        <v>15.4922</v>
      </c>
      <c r="J3638" s="208">
        <v>105.637</v>
      </c>
      <c r="K3638" s="208">
        <v>14.1843</v>
      </c>
      <c r="L3638" s="208">
        <v>10.990500000000001</v>
      </c>
      <c r="M3638" s="208">
        <v>12.0123</v>
      </c>
    </row>
    <row r="3639" spans="1:13" x14ac:dyDescent="0.25">
      <c r="A3639" s="280">
        <v>45077</v>
      </c>
      <c r="B3639" s="102">
        <v>14</v>
      </c>
      <c r="C3639" s="208">
        <v>262.8057</v>
      </c>
      <c r="D3639" s="208">
        <v>40.071599999999997</v>
      </c>
      <c r="E3639" s="208">
        <v>2.3875000000000002</v>
      </c>
      <c r="F3639" s="208">
        <v>2.9590999999999998</v>
      </c>
      <c r="G3639" s="208">
        <v>4.5021000000000004</v>
      </c>
      <c r="H3639" s="208">
        <v>51.4009</v>
      </c>
      <c r="I3639" s="208">
        <v>16.162700000000001</v>
      </c>
      <c r="J3639" s="208">
        <v>106.0592</v>
      </c>
      <c r="K3639" s="208">
        <v>14.7317</v>
      </c>
      <c r="L3639" s="208">
        <v>11.839</v>
      </c>
      <c r="M3639" s="208">
        <v>12.6919</v>
      </c>
    </row>
    <row r="3640" spans="1:13" x14ac:dyDescent="0.25">
      <c r="A3640" s="280">
        <v>45077</v>
      </c>
      <c r="B3640" s="102">
        <v>15</v>
      </c>
      <c r="C3640" s="208">
        <v>264.71809999999999</v>
      </c>
      <c r="D3640" s="208">
        <v>39.358600000000003</v>
      </c>
      <c r="E3640" s="208">
        <v>2.5017999999999998</v>
      </c>
      <c r="F3640" s="208">
        <v>3.1797</v>
      </c>
      <c r="G3640" s="208">
        <v>4.9325999999999999</v>
      </c>
      <c r="H3640" s="208">
        <v>52.984299999999998</v>
      </c>
      <c r="I3640" s="208">
        <v>16.152699999999999</v>
      </c>
      <c r="J3640" s="208">
        <v>105.9482</v>
      </c>
      <c r="K3640" s="208">
        <v>14.803599999999999</v>
      </c>
      <c r="L3640" s="208">
        <v>11.5016</v>
      </c>
      <c r="M3640" s="208">
        <v>13.355</v>
      </c>
    </row>
    <row r="3641" spans="1:13" x14ac:dyDescent="0.25">
      <c r="A3641" s="280">
        <v>45077</v>
      </c>
      <c r="B3641" s="102">
        <v>16</v>
      </c>
      <c r="C3641" s="208">
        <v>268.1814</v>
      </c>
      <c r="D3641" s="208">
        <v>39.100900000000003</v>
      </c>
      <c r="E3641" s="208">
        <v>2.5158</v>
      </c>
      <c r="F3641" s="208">
        <v>3.4479000000000002</v>
      </c>
      <c r="G3641" s="208">
        <v>5.3398000000000003</v>
      </c>
      <c r="H3641" s="208">
        <v>54.466000000000001</v>
      </c>
      <c r="I3641" s="208">
        <v>16.648800000000001</v>
      </c>
      <c r="J3641" s="208">
        <v>107.1534</v>
      </c>
      <c r="K3641" s="208">
        <v>14.5822</v>
      </c>
      <c r="L3641" s="208">
        <v>10.862299999999999</v>
      </c>
      <c r="M3641" s="208">
        <v>14.064299999999999</v>
      </c>
    </row>
    <row r="3642" spans="1:13" x14ac:dyDescent="0.25">
      <c r="A3642" s="280">
        <v>45077</v>
      </c>
      <c r="B3642" s="102">
        <v>17</v>
      </c>
      <c r="C3642" s="208">
        <v>273.36970000000002</v>
      </c>
      <c r="D3642" s="208">
        <v>39.597200000000001</v>
      </c>
      <c r="E3642" s="208">
        <v>1.3775999999999999</v>
      </c>
      <c r="F3642" s="208">
        <v>3.8548</v>
      </c>
      <c r="G3642" s="208">
        <v>6.0728</v>
      </c>
      <c r="H3642" s="208">
        <v>56.235700000000001</v>
      </c>
      <c r="I3642" s="208">
        <v>17.0276</v>
      </c>
      <c r="J3642" s="208">
        <v>108.4204</v>
      </c>
      <c r="K3642" s="208">
        <v>15.0845</v>
      </c>
      <c r="L3642" s="208">
        <v>11.1738</v>
      </c>
      <c r="M3642" s="208">
        <v>14.5253</v>
      </c>
    </row>
    <row r="3643" spans="1:13" x14ac:dyDescent="0.25">
      <c r="A3643" s="280">
        <v>45077</v>
      </c>
      <c r="B3643" s="102">
        <v>18</v>
      </c>
      <c r="C3643" s="208">
        <v>278.2441</v>
      </c>
      <c r="D3643" s="208">
        <v>41.214100000000002</v>
      </c>
      <c r="E3643" s="208">
        <v>1.2834000000000001</v>
      </c>
      <c r="F3643" s="208">
        <v>4.2378999999999998</v>
      </c>
      <c r="G3643" s="208">
        <v>6.8625999999999996</v>
      </c>
      <c r="H3643" s="208">
        <v>58.036099999999998</v>
      </c>
      <c r="I3643" s="208">
        <v>17.360199999999999</v>
      </c>
      <c r="J3643" s="208">
        <v>107.34480000000001</v>
      </c>
      <c r="K3643" s="208">
        <v>16.0686</v>
      </c>
      <c r="L3643" s="208">
        <v>11.6248</v>
      </c>
      <c r="M3643" s="208">
        <v>14.211600000000001</v>
      </c>
    </row>
    <row r="3644" spans="1:13" x14ac:dyDescent="0.25">
      <c r="A3644" s="280">
        <v>45077</v>
      </c>
      <c r="B3644" s="102">
        <v>19</v>
      </c>
      <c r="C3644" s="208">
        <v>280.23790000000002</v>
      </c>
      <c r="D3644" s="208">
        <v>42.334299999999999</v>
      </c>
      <c r="E3644" s="208">
        <v>1.331</v>
      </c>
      <c r="F3644" s="208">
        <v>4.6222000000000003</v>
      </c>
      <c r="G3644" s="208">
        <v>7.9671000000000003</v>
      </c>
      <c r="H3644" s="208">
        <v>58.507300000000001</v>
      </c>
      <c r="I3644" s="208">
        <v>17.451799999999999</v>
      </c>
      <c r="J3644" s="208">
        <v>105.4192</v>
      </c>
      <c r="K3644" s="208">
        <v>16.3963</v>
      </c>
      <c r="L3644" s="208">
        <v>12.349299999999999</v>
      </c>
      <c r="M3644" s="208">
        <v>13.859400000000001</v>
      </c>
    </row>
    <row r="3645" spans="1:13" x14ac:dyDescent="0.25">
      <c r="A3645" s="280">
        <v>45077</v>
      </c>
      <c r="B3645" s="102">
        <v>20</v>
      </c>
      <c r="C3645" s="208">
        <v>276.52870000000001</v>
      </c>
      <c r="D3645" s="208">
        <v>42.934399999999997</v>
      </c>
      <c r="E3645" s="208">
        <v>1.3109</v>
      </c>
      <c r="F3645" s="208">
        <v>4.9211999999999998</v>
      </c>
      <c r="G3645" s="208">
        <v>8.5932999999999993</v>
      </c>
      <c r="H3645" s="208">
        <v>56.953200000000002</v>
      </c>
      <c r="I3645" s="208">
        <v>17.5547</v>
      </c>
      <c r="J3645" s="208">
        <v>101.419</v>
      </c>
      <c r="K3645" s="208">
        <v>16.881499999999999</v>
      </c>
      <c r="L3645" s="208">
        <v>12.815799999999999</v>
      </c>
      <c r="M3645" s="208">
        <v>13.1447</v>
      </c>
    </row>
    <row r="3646" spans="1:13" x14ac:dyDescent="0.25">
      <c r="A3646" s="280">
        <v>45077</v>
      </c>
      <c r="B3646" s="102">
        <v>21</v>
      </c>
      <c r="C3646" s="208">
        <v>276.47489999999999</v>
      </c>
      <c r="D3646" s="208">
        <v>43.738900000000001</v>
      </c>
      <c r="E3646" s="208">
        <v>1.2588999999999999</v>
      </c>
      <c r="F3646" s="208">
        <v>4.8464999999999998</v>
      </c>
      <c r="G3646" s="208">
        <v>8.9298000000000002</v>
      </c>
      <c r="H3646" s="208">
        <v>56.427799999999998</v>
      </c>
      <c r="I3646" s="208">
        <v>17.8538</v>
      </c>
      <c r="J3646" s="208">
        <v>100.10420000000001</v>
      </c>
      <c r="K3646" s="208">
        <v>17.481200000000001</v>
      </c>
      <c r="L3646" s="208">
        <v>13.4346</v>
      </c>
      <c r="M3646" s="208">
        <v>12.3992</v>
      </c>
    </row>
    <row r="3647" spans="1:13" x14ac:dyDescent="0.25">
      <c r="A3647" s="280">
        <v>45077</v>
      </c>
      <c r="B3647" s="102">
        <v>22</v>
      </c>
      <c r="C3647" s="208">
        <v>268.12869999999998</v>
      </c>
      <c r="D3647" s="208">
        <v>43.369900000000001</v>
      </c>
      <c r="E3647" s="208">
        <v>1.2129000000000001</v>
      </c>
      <c r="F3647" s="208">
        <v>4.5187999999999997</v>
      </c>
      <c r="G3647" s="208">
        <v>8.7294</v>
      </c>
      <c r="H3647" s="208">
        <v>53.874200000000002</v>
      </c>
      <c r="I3647" s="208">
        <v>16.887499999999999</v>
      </c>
      <c r="J3647" s="208">
        <v>97.195400000000006</v>
      </c>
      <c r="K3647" s="208">
        <v>16.7103</v>
      </c>
      <c r="L3647" s="208">
        <v>14.0473</v>
      </c>
      <c r="M3647" s="208">
        <v>11.583</v>
      </c>
    </row>
    <row r="3648" spans="1:13" x14ac:dyDescent="0.25">
      <c r="A3648" s="280">
        <v>45077</v>
      </c>
      <c r="B3648" s="102">
        <v>23</v>
      </c>
      <c r="C3648" s="208">
        <v>247.23159999999999</v>
      </c>
      <c r="D3648" s="208">
        <v>40.232900000000001</v>
      </c>
      <c r="E3648" s="208">
        <v>1.0688</v>
      </c>
      <c r="F3648" s="208">
        <v>3.8902000000000001</v>
      </c>
      <c r="G3648" s="208">
        <v>7.9413999999999998</v>
      </c>
      <c r="H3648" s="208">
        <v>48.058900000000001</v>
      </c>
      <c r="I3648" s="208">
        <v>15.330500000000001</v>
      </c>
      <c r="J3648" s="208">
        <v>91.136899999999997</v>
      </c>
      <c r="K3648" s="208">
        <v>15.0229</v>
      </c>
      <c r="L3648" s="208">
        <v>14.1724</v>
      </c>
      <c r="M3648" s="208">
        <v>10.3767</v>
      </c>
    </row>
    <row r="3649" spans="1:13" x14ac:dyDescent="0.25">
      <c r="A3649" s="280">
        <v>45077</v>
      </c>
      <c r="B3649" s="102">
        <v>24</v>
      </c>
      <c r="C3649" s="208">
        <v>228.76220000000001</v>
      </c>
      <c r="D3649" s="208">
        <v>36.778199999999998</v>
      </c>
      <c r="E3649" s="208">
        <v>0.9214</v>
      </c>
      <c r="F3649" s="208">
        <v>3.4403999999999999</v>
      </c>
      <c r="G3649" s="208">
        <v>7.2576000000000001</v>
      </c>
      <c r="H3649" s="208">
        <v>42.971299999999999</v>
      </c>
      <c r="I3649" s="208">
        <v>14.115500000000001</v>
      </c>
      <c r="J3649" s="208">
        <v>85.729500000000002</v>
      </c>
      <c r="K3649" s="208">
        <v>13.801</v>
      </c>
      <c r="L3649" s="208">
        <v>14.3789</v>
      </c>
      <c r="M3649" s="208">
        <v>9.3683999999999994</v>
      </c>
    </row>
    <row r="3650" spans="1:13" x14ac:dyDescent="0.25">
      <c r="A3650" s="280">
        <v>45078</v>
      </c>
      <c r="B3650" s="102">
        <v>1</v>
      </c>
      <c r="C3650" s="208">
        <v>215.8047</v>
      </c>
      <c r="D3650" s="208">
        <v>33.773200000000003</v>
      </c>
      <c r="E3650" s="208">
        <v>0.81930000000000003</v>
      </c>
      <c r="F3650" s="208">
        <v>3.0461999999999998</v>
      </c>
      <c r="G3650" s="208">
        <v>6.7129000000000003</v>
      </c>
      <c r="H3650" s="208">
        <v>39.768300000000004</v>
      </c>
      <c r="I3650" s="208">
        <v>13.222</v>
      </c>
      <c r="J3650" s="208">
        <v>81.800700000000006</v>
      </c>
      <c r="K3650" s="208">
        <v>13.4221</v>
      </c>
      <c r="L3650" s="208">
        <v>14.635400000000001</v>
      </c>
      <c r="M3650" s="208">
        <v>8.6045999999999996</v>
      </c>
    </row>
    <row r="3651" spans="1:13" x14ac:dyDescent="0.25">
      <c r="A3651" s="280">
        <v>45078</v>
      </c>
      <c r="B3651" s="102">
        <v>2</v>
      </c>
      <c r="C3651" s="208">
        <v>207.64580000000001</v>
      </c>
      <c r="D3651" s="208">
        <v>31.803799999999999</v>
      </c>
      <c r="E3651" s="208">
        <v>0.76090000000000002</v>
      </c>
      <c r="F3651" s="208">
        <v>2.7315999999999998</v>
      </c>
      <c r="G3651" s="208">
        <v>6.4772999999999996</v>
      </c>
      <c r="H3651" s="208">
        <v>37.8247</v>
      </c>
      <c r="I3651" s="208">
        <v>12.691000000000001</v>
      </c>
      <c r="J3651" s="208">
        <v>79.174800000000005</v>
      </c>
      <c r="K3651" s="208">
        <v>13.0997</v>
      </c>
      <c r="L3651" s="208">
        <v>14.735099999999999</v>
      </c>
      <c r="M3651" s="208">
        <v>8.3468999999999998</v>
      </c>
    </row>
    <row r="3652" spans="1:13" x14ac:dyDescent="0.25">
      <c r="A3652" s="280">
        <v>45078</v>
      </c>
      <c r="B3652" s="102">
        <v>3</v>
      </c>
      <c r="C3652" s="208">
        <v>201.99529999999999</v>
      </c>
      <c r="D3652" s="208">
        <v>30.894100000000002</v>
      </c>
      <c r="E3652" s="208">
        <v>0.7208</v>
      </c>
      <c r="F3652" s="208">
        <v>2.5615999999999999</v>
      </c>
      <c r="G3652" s="208">
        <v>6.3075999999999999</v>
      </c>
      <c r="H3652" s="208">
        <v>36.607700000000001</v>
      </c>
      <c r="I3652" s="208">
        <v>12.4404</v>
      </c>
      <c r="J3652" s="208">
        <v>77.475399999999993</v>
      </c>
      <c r="K3652" s="208">
        <v>12.928900000000001</v>
      </c>
      <c r="L3652" s="208">
        <v>13.88</v>
      </c>
      <c r="M3652" s="208">
        <v>8.1788000000000007</v>
      </c>
    </row>
    <row r="3653" spans="1:13" x14ac:dyDescent="0.25">
      <c r="A3653" s="280">
        <v>45078</v>
      </c>
      <c r="B3653" s="102">
        <v>4</v>
      </c>
      <c r="C3653" s="208">
        <v>198.73310000000001</v>
      </c>
      <c r="D3653" s="208">
        <v>30.3081</v>
      </c>
      <c r="E3653" s="208">
        <v>0.68820000000000003</v>
      </c>
      <c r="F3653" s="208">
        <v>2.4984000000000002</v>
      </c>
      <c r="G3653" s="208">
        <v>6.2518000000000002</v>
      </c>
      <c r="H3653" s="208">
        <v>36.5413</v>
      </c>
      <c r="I3653" s="208">
        <v>12.3155</v>
      </c>
      <c r="J3653" s="208">
        <v>77.165000000000006</v>
      </c>
      <c r="K3653" s="208">
        <v>12.9016</v>
      </c>
      <c r="L3653" s="208">
        <v>11.975099999999999</v>
      </c>
      <c r="M3653" s="208">
        <v>8.0881000000000007</v>
      </c>
    </row>
    <row r="3654" spans="1:13" x14ac:dyDescent="0.25">
      <c r="A3654" s="280">
        <v>45078</v>
      </c>
      <c r="B3654" s="102">
        <v>5</v>
      </c>
      <c r="C3654" s="208">
        <v>202.62870000000001</v>
      </c>
      <c r="D3654" s="208">
        <v>30.5306</v>
      </c>
      <c r="E3654" s="208">
        <v>0.69130000000000003</v>
      </c>
      <c r="F3654" s="208">
        <v>2.5813999999999999</v>
      </c>
      <c r="G3654" s="208">
        <v>6.3132999999999999</v>
      </c>
      <c r="H3654" s="208">
        <v>38.219700000000003</v>
      </c>
      <c r="I3654" s="208">
        <v>12.6646</v>
      </c>
      <c r="J3654" s="208">
        <v>78.294300000000007</v>
      </c>
      <c r="K3654" s="208">
        <v>13.4155</v>
      </c>
      <c r="L3654" s="208">
        <v>11.588100000000001</v>
      </c>
      <c r="M3654" s="208">
        <v>8.3299000000000003</v>
      </c>
    </row>
    <row r="3655" spans="1:13" x14ac:dyDescent="0.25">
      <c r="A3655" s="280">
        <v>45078</v>
      </c>
      <c r="B3655" s="102">
        <v>6</v>
      </c>
      <c r="C3655" s="208">
        <v>212.7516</v>
      </c>
      <c r="D3655" s="208">
        <v>32.096600000000002</v>
      </c>
      <c r="E3655" s="208">
        <v>0.90149999999999997</v>
      </c>
      <c r="F3655" s="208">
        <v>2.7309999999999999</v>
      </c>
      <c r="G3655" s="208">
        <v>6.7758000000000003</v>
      </c>
      <c r="H3655" s="208">
        <v>40.435000000000002</v>
      </c>
      <c r="I3655" s="208">
        <v>13.3324</v>
      </c>
      <c r="J3655" s="208">
        <v>81.421800000000005</v>
      </c>
      <c r="K3655" s="208">
        <v>14.468400000000001</v>
      </c>
      <c r="L3655" s="208">
        <v>11.7729</v>
      </c>
      <c r="M3655" s="208">
        <v>8.8162000000000003</v>
      </c>
    </row>
    <row r="3656" spans="1:13" x14ac:dyDescent="0.25">
      <c r="A3656" s="280">
        <v>45078</v>
      </c>
      <c r="B3656" s="102">
        <v>7</v>
      </c>
      <c r="C3656" s="208">
        <v>226.93299999999999</v>
      </c>
      <c r="D3656" s="208">
        <v>35.3797</v>
      </c>
      <c r="E3656" s="208">
        <v>2.2652999999999999</v>
      </c>
      <c r="F3656" s="208">
        <v>2.7894000000000001</v>
      </c>
      <c r="G3656" s="208">
        <v>7.1562999999999999</v>
      </c>
      <c r="H3656" s="208">
        <v>43.676900000000003</v>
      </c>
      <c r="I3656" s="208">
        <v>14.151899999999999</v>
      </c>
      <c r="J3656" s="208">
        <v>85.915099999999995</v>
      </c>
      <c r="K3656" s="208">
        <v>15.548500000000001</v>
      </c>
      <c r="L3656" s="208">
        <v>10.6081</v>
      </c>
      <c r="M3656" s="208">
        <v>9.4418000000000006</v>
      </c>
    </row>
    <row r="3657" spans="1:13" x14ac:dyDescent="0.25">
      <c r="A3657" s="280">
        <v>45078</v>
      </c>
      <c r="B3657" s="102">
        <v>8</v>
      </c>
      <c r="C3657" s="208">
        <v>243.6353</v>
      </c>
      <c r="D3657" s="208">
        <v>39.727400000000003</v>
      </c>
      <c r="E3657" s="208">
        <v>2.7658</v>
      </c>
      <c r="F3657" s="208">
        <v>2.6132</v>
      </c>
      <c r="G3657" s="208">
        <v>7.3151999999999999</v>
      </c>
      <c r="H3657" s="208">
        <v>46.792000000000002</v>
      </c>
      <c r="I3657" s="208">
        <v>14.872400000000001</v>
      </c>
      <c r="J3657" s="208">
        <v>93.634500000000003</v>
      </c>
      <c r="K3657" s="208">
        <v>15.023899999999999</v>
      </c>
      <c r="L3657" s="208">
        <v>10.6004</v>
      </c>
      <c r="M3657" s="208">
        <v>10.2905</v>
      </c>
    </row>
    <row r="3658" spans="1:13" x14ac:dyDescent="0.25">
      <c r="A3658" s="280">
        <v>45078</v>
      </c>
      <c r="B3658" s="102">
        <v>9</v>
      </c>
      <c r="C3658" s="208">
        <v>251.33070000000001</v>
      </c>
      <c r="D3658" s="208">
        <v>41.5383</v>
      </c>
      <c r="E3658" s="208">
        <v>2.7343999999999999</v>
      </c>
      <c r="F3658" s="208">
        <v>2.7025000000000001</v>
      </c>
      <c r="G3658" s="208">
        <v>6.7015000000000002</v>
      </c>
      <c r="H3658" s="208">
        <v>48.5</v>
      </c>
      <c r="I3658" s="208">
        <v>15.3689</v>
      </c>
      <c r="J3658" s="208">
        <v>97.682100000000005</v>
      </c>
      <c r="K3658" s="208">
        <v>14.38</v>
      </c>
      <c r="L3658" s="208">
        <v>11.0207</v>
      </c>
      <c r="M3658" s="208">
        <v>10.702299999999999</v>
      </c>
    </row>
    <row r="3659" spans="1:13" x14ac:dyDescent="0.25">
      <c r="A3659" s="280">
        <v>45078</v>
      </c>
      <c r="B3659" s="102">
        <v>10</v>
      </c>
      <c r="C3659" s="208">
        <v>256.14100000000002</v>
      </c>
      <c r="D3659" s="208">
        <v>42.080199999999998</v>
      </c>
      <c r="E3659" s="208">
        <v>2.8246000000000002</v>
      </c>
      <c r="F3659" s="208">
        <v>2.669</v>
      </c>
      <c r="G3659" s="208">
        <v>6.0187999999999997</v>
      </c>
      <c r="H3659" s="208">
        <v>49.435699999999997</v>
      </c>
      <c r="I3659" s="208">
        <v>16.009899999999998</v>
      </c>
      <c r="J3659" s="208">
        <v>100.4896</v>
      </c>
      <c r="K3659" s="208">
        <v>14.1912</v>
      </c>
      <c r="L3659" s="208">
        <v>11.4361</v>
      </c>
      <c r="M3659" s="208">
        <v>10.985900000000001</v>
      </c>
    </row>
    <row r="3660" spans="1:13" x14ac:dyDescent="0.25">
      <c r="A3660" s="280">
        <v>45078</v>
      </c>
      <c r="B3660" s="102">
        <v>11</v>
      </c>
      <c r="C3660" s="208">
        <v>258.3546</v>
      </c>
      <c r="D3660" s="208">
        <v>40.613500000000002</v>
      </c>
      <c r="E3660" s="208">
        <v>2.7332999999999998</v>
      </c>
      <c r="F3660" s="208">
        <v>2.7250000000000001</v>
      </c>
      <c r="G3660" s="208">
        <v>5.3380000000000001</v>
      </c>
      <c r="H3660" s="208">
        <v>50.327599999999997</v>
      </c>
      <c r="I3660" s="208">
        <v>16.208500000000001</v>
      </c>
      <c r="J3660" s="208">
        <v>102.77760000000001</v>
      </c>
      <c r="K3660" s="208">
        <v>14.2814</v>
      </c>
      <c r="L3660" s="208">
        <v>11.984400000000001</v>
      </c>
      <c r="M3660" s="208">
        <v>11.3653</v>
      </c>
    </row>
    <row r="3661" spans="1:13" x14ac:dyDescent="0.25">
      <c r="A3661" s="280">
        <v>45078</v>
      </c>
      <c r="B3661" s="102">
        <v>12</v>
      </c>
      <c r="C3661" s="208">
        <v>261.42329999999998</v>
      </c>
      <c r="D3661" s="208">
        <v>39.953600000000002</v>
      </c>
      <c r="E3661" s="208">
        <v>2.9055</v>
      </c>
      <c r="F3661" s="208">
        <v>2.7873000000000001</v>
      </c>
      <c r="G3661" s="208">
        <v>4.9607999999999999</v>
      </c>
      <c r="H3661" s="208">
        <v>51.018900000000002</v>
      </c>
      <c r="I3661" s="208">
        <v>15.9779</v>
      </c>
      <c r="J3661" s="208">
        <v>104.7247</v>
      </c>
      <c r="K3661" s="208">
        <v>14.6602</v>
      </c>
      <c r="L3661" s="208">
        <v>12.605600000000001</v>
      </c>
      <c r="M3661" s="208">
        <v>11.828799999999999</v>
      </c>
    </row>
    <row r="3662" spans="1:13" x14ac:dyDescent="0.25">
      <c r="A3662" s="280">
        <v>45078</v>
      </c>
      <c r="B3662" s="102">
        <v>13</v>
      </c>
      <c r="C3662" s="208">
        <v>263.87329999999997</v>
      </c>
      <c r="D3662" s="208">
        <v>40.1952</v>
      </c>
      <c r="E3662" s="208">
        <v>2.8306</v>
      </c>
      <c r="F3662" s="208">
        <v>2.9922</v>
      </c>
      <c r="G3662" s="208">
        <v>5.0345000000000004</v>
      </c>
      <c r="H3662" s="208">
        <v>51.505400000000002</v>
      </c>
      <c r="I3662" s="208">
        <v>15.87</v>
      </c>
      <c r="J3662" s="208">
        <v>106.06870000000001</v>
      </c>
      <c r="K3662" s="208">
        <v>14.285500000000001</v>
      </c>
      <c r="L3662" s="208">
        <v>12.547000000000001</v>
      </c>
      <c r="M3662" s="208">
        <v>12.5442</v>
      </c>
    </row>
    <row r="3663" spans="1:13" x14ac:dyDescent="0.25">
      <c r="A3663" s="280">
        <v>45078</v>
      </c>
      <c r="B3663" s="102">
        <v>14</v>
      </c>
      <c r="C3663" s="208">
        <v>265.625</v>
      </c>
      <c r="D3663" s="208">
        <v>39.485399999999998</v>
      </c>
      <c r="E3663" s="208">
        <v>2.9369999999999998</v>
      </c>
      <c r="F3663" s="208">
        <v>3.3088000000000002</v>
      </c>
      <c r="G3663" s="208">
        <v>5.3874000000000004</v>
      </c>
      <c r="H3663" s="208">
        <v>53.007100000000001</v>
      </c>
      <c r="I3663" s="208">
        <v>15.708</v>
      </c>
      <c r="J3663" s="208">
        <v>106.5402</v>
      </c>
      <c r="K3663" s="208">
        <v>14.119400000000001</v>
      </c>
      <c r="L3663" s="208">
        <v>12.3499</v>
      </c>
      <c r="M3663" s="208">
        <v>12.7818</v>
      </c>
    </row>
    <row r="3664" spans="1:13" x14ac:dyDescent="0.25">
      <c r="A3664" s="280">
        <v>45078</v>
      </c>
      <c r="B3664" s="102">
        <v>15</v>
      </c>
      <c r="C3664" s="208">
        <v>269.5942</v>
      </c>
      <c r="D3664" s="208">
        <v>39.0139</v>
      </c>
      <c r="E3664" s="208">
        <v>3.0145</v>
      </c>
      <c r="F3664" s="208">
        <v>3.6714000000000002</v>
      </c>
      <c r="G3664" s="208">
        <v>5.7926000000000002</v>
      </c>
      <c r="H3664" s="208">
        <v>55.096899999999998</v>
      </c>
      <c r="I3664" s="208">
        <v>15.666399999999999</v>
      </c>
      <c r="J3664" s="208">
        <v>106.7877</v>
      </c>
      <c r="K3664" s="208">
        <v>14.657500000000001</v>
      </c>
      <c r="L3664" s="208">
        <v>12.223599999999999</v>
      </c>
      <c r="M3664" s="208">
        <v>13.669700000000001</v>
      </c>
    </row>
    <row r="3665" spans="1:13" x14ac:dyDescent="0.25">
      <c r="A3665" s="280">
        <v>45078</v>
      </c>
      <c r="B3665" s="102">
        <v>16</v>
      </c>
      <c r="C3665" s="208">
        <v>273.82740000000001</v>
      </c>
      <c r="D3665" s="208">
        <v>39.016599999999997</v>
      </c>
      <c r="E3665" s="208">
        <v>2.8992</v>
      </c>
      <c r="F3665" s="208">
        <v>4.1063000000000001</v>
      </c>
      <c r="G3665" s="208">
        <v>6.1174999999999997</v>
      </c>
      <c r="H3665" s="208">
        <v>57.752699999999997</v>
      </c>
      <c r="I3665" s="208">
        <v>16.128499999999999</v>
      </c>
      <c r="J3665" s="208">
        <v>107.16119999999999</v>
      </c>
      <c r="K3665" s="208">
        <v>14.212300000000001</v>
      </c>
      <c r="L3665" s="208">
        <v>12.3256</v>
      </c>
      <c r="M3665" s="208">
        <v>14.1075</v>
      </c>
    </row>
    <row r="3666" spans="1:13" x14ac:dyDescent="0.25">
      <c r="A3666" s="280">
        <v>45078</v>
      </c>
      <c r="B3666" s="102">
        <v>17</v>
      </c>
      <c r="C3666" s="208">
        <v>276.53519999999997</v>
      </c>
      <c r="D3666" s="208">
        <v>39.943300000000001</v>
      </c>
      <c r="E3666" s="208">
        <v>1.474</v>
      </c>
      <c r="F3666" s="208">
        <v>4.5065999999999997</v>
      </c>
      <c r="G3666" s="208">
        <v>6.7465999999999999</v>
      </c>
      <c r="H3666" s="208">
        <v>60.045299999999997</v>
      </c>
      <c r="I3666" s="208">
        <v>16.523800000000001</v>
      </c>
      <c r="J3666" s="208">
        <v>107.8163</v>
      </c>
      <c r="K3666" s="208">
        <v>14.210699999999999</v>
      </c>
      <c r="L3666" s="208">
        <v>11.066800000000001</v>
      </c>
      <c r="M3666" s="208">
        <v>14.2018</v>
      </c>
    </row>
    <row r="3667" spans="1:13" x14ac:dyDescent="0.25">
      <c r="A3667" s="280">
        <v>45078</v>
      </c>
      <c r="B3667" s="102">
        <v>18</v>
      </c>
      <c r="C3667" s="208">
        <v>279.95600000000002</v>
      </c>
      <c r="D3667" s="208">
        <v>41.459200000000003</v>
      </c>
      <c r="E3667" s="208">
        <v>1.4083000000000001</v>
      </c>
      <c r="F3667" s="208">
        <v>4.7537000000000003</v>
      </c>
      <c r="G3667" s="208">
        <v>7.7134999999999998</v>
      </c>
      <c r="H3667" s="208">
        <v>61.423400000000001</v>
      </c>
      <c r="I3667" s="208">
        <v>16.790700000000001</v>
      </c>
      <c r="J3667" s="208">
        <v>106.8301</v>
      </c>
      <c r="K3667" s="208">
        <v>14.6829</v>
      </c>
      <c r="L3667" s="208">
        <v>11.0679</v>
      </c>
      <c r="M3667" s="208">
        <v>13.8263</v>
      </c>
    </row>
    <row r="3668" spans="1:13" x14ac:dyDescent="0.25">
      <c r="A3668" s="280">
        <v>45078</v>
      </c>
      <c r="B3668" s="102">
        <v>19</v>
      </c>
      <c r="C3668" s="208">
        <v>281.17110000000002</v>
      </c>
      <c r="D3668" s="208">
        <v>42.563400000000001</v>
      </c>
      <c r="E3668" s="208">
        <v>1.4335</v>
      </c>
      <c r="F3668" s="208">
        <v>5.0568999999999997</v>
      </c>
      <c r="G3668" s="208">
        <v>8.6846999999999994</v>
      </c>
      <c r="H3668" s="208">
        <v>61.284399999999998</v>
      </c>
      <c r="I3668" s="208">
        <v>16.9968</v>
      </c>
      <c r="J3668" s="208">
        <v>104.1591</v>
      </c>
      <c r="K3668" s="208">
        <v>15.5624</v>
      </c>
      <c r="L3668" s="208">
        <v>11.962</v>
      </c>
      <c r="M3668" s="208">
        <v>13.4679</v>
      </c>
    </row>
    <row r="3669" spans="1:13" x14ac:dyDescent="0.25">
      <c r="A3669" s="280">
        <v>45078</v>
      </c>
      <c r="B3669" s="102">
        <v>20</v>
      </c>
      <c r="C3669" s="208">
        <v>279.44400000000002</v>
      </c>
      <c r="D3669" s="208">
        <v>42.635300000000001</v>
      </c>
      <c r="E3669" s="208">
        <v>1.3906000000000001</v>
      </c>
      <c r="F3669" s="208">
        <v>5.2148000000000003</v>
      </c>
      <c r="G3669" s="208">
        <v>9.1371000000000002</v>
      </c>
      <c r="H3669" s="208">
        <v>59.987299999999998</v>
      </c>
      <c r="I3669" s="208">
        <v>17.143799999999999</v>
      </c>
      <c r="J3669" s="208">
        <v>100.619</v>
      </c>
      <c r="K3669" s="208">
        <v>16.970800000000001</v>
      </c>
      <c r="L3669" s="208">
        <v>13.3111</v>
      </c>
      <c r="M3669" s="208">
        <v>13.0342</v>
      </c>
    </row>
    <row r="3670" spans="1:13" x14ac:dyDescent="0.25">
      <c r="A3670" s="280">
        <v>45078</v>
      </c>
      <c r="B3670" s="102">
        <v>21</v>
      </c>
      <c r="C3670" s="208">
        <v>278.10660000000001</v>
      </c>
      <c r="D3670" s="208">
        <v>43.260899999999999</v>
      </c>
      <c r="E3670" s="208">
        <v>1.2987</v>
      </c>
      <c r="F3670" s="208">
        <v>5.0498000000000003</v>
      </c>
      <c r="G3670" s="208">
        <v>9.4832000000000001</v>
      </c>
      <c r="H3670" s="208">
        <v>58.152299999999997</v>
      </c>
      <c r="I3670" s="208">
        <v>17.521999999999998</v>
      </c>
      <c r="J3670" s="208">
        <v>98.996499999999997</v>
      </c>
      <c r="K3670" s="208">
        <v>17.8538</v>
      </c>
      <c r="L3670" s="208">
        <v>14.034700000000001</v>
      </c>
      <c r="M3670" s="208">
        <v>12.454700000000001</v>
      </c>
    </row>
    <row r="3671" spans="1:13" x14ac:dyDescent="0.25">
      <c r="A3671" s="280">
        <v>45078</v>
      </c>
      <c r="B3671" s="102">
        <v>22</v>
      </c>
      <c r="C3671" s="208">
        <v>271.03910000000002</v>
      </c>
      <c r="D3671" s="208">
        <v>43.132100000000001</v>
      </c>
      <c r="E3671" s="208">
        <v>1.2273000000000001</v>
      </c>
      <c r="F3671" s="208">
        <v>4.7093999999999996</v>
      </c>
      <c r="G3671" s="208">
        <v>9.1143000000000001</v>
      </c>
      <c r="H3671" s="208">
        <v>55.5625</v>
      </c>
      <c r="I3671" s="208">
        <v>16.758400000000002</v>
      </c>
      <c r="J3671" s="208">
        <v>96.748699999999999</v>
      </c>
      <c r="K3671" s="208">
        <v>17.017199999999999</v>
      </c>
      <c r="L3671" s="208">
        <v>15.192399999999999</v>
      </c>
      <c r="M3671" s="208">
        <v>11.5768</v>
      </c>
    </row>
    <row r="3672" spans="1:13" x14ac:dyDescent="0.25">
      <c r="A3672" s="280">
        <v>45078</v>
      </c>
      <c r="B3672" s="102">
        <v>23</v>
      </c>
      <c r="C3672" s="208">
        <v>251.04689999999999</v>
      </c>
      <c r="D3672" s="208">
        <v>40.173900000000003</v>
      </c>
      <c r="E3672" s="208">
        <v>1.0636000000000001</v>
      </c>
      <c r="F3672" s="208">
        <v>4.0632999999999999</v>
      </c>
      <c r="G3672" s="208">
        <v>8.2531999999999996</v>
      </c>
      <c r="H3672" s="208">
        <v>49.5321</v>
      </c>
      <c r="I3672" s="208">
        <v>15.2646</v>
      </c>
      <c r="J3672" s="208">
        <v>91.436700000000002</v>
      </c>
      <c r="K3672" s="208">
        <v>15.4824</v>
      </c>
      <c r="L3672" s="208">
        <v>15.4093</v>
      </c>
      <c r="M3672" s="208">
        <v>10.367800000000001</v>
      </c>
    </row>
    <row r="3673" spans="1:13" x14ac:dyDescent="0.25">
      <c r="A3673" s="280">
        <v>45078</v>
      </c>
      <c r="B3673" s="102">
        <v>24</v>
      </c>
      <c r="C3673" s="208">
        <v>230.8931</v>
      </c>
      <c r="D3673" s="208">
        <v>36.3035</v>
      </c>
      <c r="E3673" s="208">
        <v>0.92330000000000001</v>
      </c>
      <c r="F3673" s="208">
        <v>3.4794</v>
      </c>
      <c r="G3673" s="208">
        <v>7.4154</v>
      </c>
      <c r="H3673" s="208">
        <v>44.460599999999999</v>
      </c>
      <c r="I3673" s="208">
        <v>14.0381</v>
      </c>
      <c r="J3673" s="208">
        <v>85.093500000000006</v>
      </c>
      <c r="K3673" s="208">
        <v>14.340400000000001</v>
      </c>
      <c r="L3673" s="208">
        <v>15.5442</v>
      </c>
      <c r="M3673" s="208">
        <v>9.2947000000000006</v>
      </c>
    </row>
    <row r="3674" spans="1:13" x14ac:dyDescent="0.25">
      <c r="A3674" s="280">
        <v>45079</v>
      </c>
      <c r="B3674" s="102">
        <v>1</v>
      </c>
      <c r="C3674" s="208">
        <v>218.06290000000001</v>
      </c>
      <c r="D3674" s="208">
        <v>33.509500000000003</v>
      </c>
      <c r="E3674" s="208">
        <v>0.80800000000000005</v>
      </c>
      <c r="F3674" s="208">
        <v>3.0943000000000001</v>
      </c>
      <c r="G3674" s="208">
        <v>6.7877000000000001</v>
      </c>
      <c r="H3674" s="208">
        <v>40.731099999999998</v>
      </c>
      <c r="I3674" s="208">
        <v>13.0943</v>
      </c>
      <c r="J3674" s="208">
        <v>82.486599999999996</v>
      </c>
      <c r="K3674" s="208">
        <v>13.67</v>
      </c>
      <c r="L3674" s="208">
        <v>15.275700000000001</v>
      </c>
      <c r="M3674" s="208">
        <v>8.6057000000000006</v>
      </c>
    </row>
    <row r="3675" spans="1:13" x14ac:dyDescent="0.25">
      <c r="A3675" s="280">
        <v>45079</v>
      </c>
      <c r="B3675" s="102">
        <v>2</v>
      </c>
      <c r="C3675" s="208">
        <v>209.56059999999999</v>
      </c>
      <c r="D3675" s="208">
        <v>32.027200000000001</v>
      </c>
      <c r="E3675" s="208">
        <v>0.72389999999999999</v>
      </c>
      <c r="F3675" s="208">
        <v>2.8081</v>
      </c>
      <c r="G3675" s="208">
        <v>6.47</v>
      </c>
      <c r="H3675" s="208">
        <v>38.814900000000002</v>
      </c>
      <c r="I3675" s="208">
        <v>12.530799999999999</v>
      </c>
      <c r="J3675" s="208">
        <v>79.692300000000003</v>
      </c>
      <c r="K3675" s="208">
        <v>13.3645</v>
      </c>
      <c r="L3675" s="208">
        <v>14.837</v>
      </c>
      <c r="M3675" s="208">
        <v>8.2919</v>
      </c>
    </row>
    <row r="3676" spans="1:13" x14ac:dyDescent="0.25">
      <c r="A3676" s="280">
        <v>45079</v>
      </c>
      <c r="B3676" s="102">
        <v>3</v>
      </c>
      <c r="C3676" s="208">
        <v>203.6534</v>
      </c>
      <c r="D3676" s="208">
        <v>30.902899999999999</v>
      </c>
      <c r="E3676" s="208">
        <v>0.68340000000000001</v>
      </c>
      <c r="F3676" s="208">
        <v>2.5981000000000001</v>
      </c>
      <c r="G3676" s="208">
        <v>6.2656000000000001</v>
      </c>
      <c r="H3676" s="208">
        <v>38.064399999999999</v>
      </c>
      <c r="I3676" s="208">
        <v>12.3018</v>
      </c>
      <c r="J3676" s="208">
        <v>77.778700000000001</v>
      </c>
      <c r="K3676" s="208">
        <v>13.4133</v>
      </c>
      <c r="L3676" s="208">
        <v>13.584300000000001</v>
      </c>
      <c r="M3676" s="208">
        <v>8.0609000000000002</v>
      </c>
    </row>
    <row r="3677" spans="1:13" x14ac:dyDescent="0.25">
      <c r="A3677" s="280">
        <v>45079</v>
      </c>
      <c r="B3677" s="102">
        <v>4</v>
      </c>
      <c r="C3677" s="208">
        <v>201.18219999999999</v>
      </c>
      <c r="D3677" s="208">
        <v>30.323499999999999</v>
      </c>
      <c r="E3677" s="208">
        <v>0.64549999999999996</v>
      </c>
      <c r="F3677" s="208">
        <v>2.5127000000000002</v>
      </c>
      <c r="G3677" s="208">
        <v>6.2206000000000001</v>
      </c>
      <c r="H3677" s="208">
        <v>37.873100000000001</v>
      </c>
      <c r="I3677" s="208">
        <v>12.192399999999999</v>
      </c>
      <c r="J3677" s="208">
        <v>77.268299999999996</v>
      </c>
      <c r="K3677" s="208">
        <v>13.474399999999999</v>
      </c>
      <c r="L3677" s="208">
        <v>12.5807</v>
      </c>
      <c r="M3677" s="208">
        <v>8.0909999999999993</v>
      </c>
    </row>
    <row r="3678" spans="1:13" x14ac:dyDescent="0.25">
      <c r="A3678" s="280">
        <v>45079</v>
      </c>
      <c r="B3678" s="102">
        <v>5</v>
      </c>
      <c r="C3678" s="208">
        <v>205.5976</v>
      </c>
      <c r="D3678" s="208">
        <v>30.796900000000001</v>
      </c>
      <c r="E3678" s="208">
        <v>0.66620000000000001</v>
      </c>
      <c r="F3678" s="208">
        <v>2.6149</v>
      </c>
      <c r="G3678" s="208">
        <v>6.3032000000000004</v>
      </c>
      <c r="H3678" s="208">
        <v>39.919499999999999</v>
      </c>
      <c r="I3678" s="208">
        <v>12.4719</v>
      </c>
      <c r="J3678" s="208">
        <v>78.180400000000006</v>
      </c>
      <c r="K3678" s="208">
        <v>14.323700000000001</v>
      </c>
      <c r="L3678" s="208">
        <v>12.051299999999999</v>
      </c>
      <c r="M3678" s="208">
        <v>8.2696000000000005</v>
      </c>
    </row>
    <row r="3679" spans="1:13" x14ac:dyDescent="0.25">
      <c r="A3679" s="280">
        <v>45079</v>
      </c>
      <c r="B3679" s="102">
        <v>6</v>
      </c>
      <c r="C3679" s="208">
        <v>214.00190000000001</v>
      </c>
      <c r="D3679" s="208">
        <v>32.0351</v>
      </c>
      <c r="E3679" s="208">
        <v>1.0408999999999999</v>
      </c>
      <c r="F3679" s="208">
        <v>2.7498</v>
      </c>
      <c r="G3679" s="208">
        <v>6.6407999999999996</v>
      </c>
      <c r="H3679" s="208">
        <v>41.851599999999998</v>
      </c>
      <c r="I3679" s="208">
        <v>13.1173</v>
      </c>
      <c r="J3679" s="208">
        <v>81.238699999999994</v>
      </c>
      <c r="K3679" s="208">
        <v>15.1877</v>
      </c>
      <c r="L3679" s="208">
        <v>11.4398</v>
      </c>
      <c r="M3679" s="208">
        <v>8.7002000000000006</v>
      </c>
    </row>
    <row r="3680" spans="1:13" x14ac:dyDescent="0.25">
      <c r="A3680" s="280">
        <v>45079</v>
      </c>
      <c r="B3680" s="102">
        <v>7</v>
      </c>
      <c r="C3680" s="208">
        <v>226.4948</v>
      </c>
      <c r="D3680" s="208">
        <v>34.992600000000003</v>
      </c>
      <c r="E3680" s="208">
        <v>1.9839</v>
      </c>
      <c r="F3680" s="208">
        <v>2.7526000000000002</v>
      </c>
      <c r="G3680" s="208">
        <v>6.9337999999999997</v>
      </c>
      <c r="H3680" s="208">
        <v>44.857100000000003</v>
      </c>
      <c r="I3680" s="208">
        <v>13.8261</v>
      </c>
      <c r="J3680" s="208">
        <v>85.839500000000001</v>
      </c>
      <c r="K3680" s="208">
        <v>15.8589</v>
      </c>
      <c r="L3680" s="208">
        <v>10.377800000000001</v>
      </c>
      <c r="M3680" s="208">
        <v>9.0724999999999998</v>
      </c>
    </row>
    <row r="3681" spans="1:13" x14ac:dyDescent="0.25">
      <c r="A3681" s="280">
        <v>45079</v>
      </c>
      <c r="B3681" s="102">
        <v>8</v>
      </c>
      <c r="C3681" s="208">
        <v>241.84119999999999</v>
      </c>
      <c r="D3681" s="208">
        <v>39.102200000000003</v>
      </c>
      <c r="E3681" s="208">
        <v>2.0230000000000001</v>
      </c>
      <c r="F3681" s="208">
        <v>2.6204000000000001</v>
      </c>
      <c r="G3681" s="208">
        <v>7.3415999999999997</v>
      </c>
      <c r="H3681" s="208">
        <v>48.131500000000003</v>
      </c>
      <c r="I3681" s="208">
        <v>14.6652</v>
      </c>
      <c r="J3681" s="208">
        <v>92.474000000000004</v>
      </c>
      <c r="K3681" s="208">
        <v>15.1892</v>
      </c>
      <c r="L3681" s="208">
        <v>10.2104</v>
      </c>
      <c r="M3681" s="208">
        <v>10.0837</v>
      </c>
    </row>
    <row r="3682" spans="1:13" x14ac:dyDescent="0.25">
      <c r="A3682" s="280">
        <v>45079</v>
      </c>
      <c r="B3682" s="102">
        <v>9</v>
      </c>
      <c r="C3682" s="208">
        <v>249.68690000000001</v>
      </c>
      <c r="D3682" s="208">
        <v>39.601100000000002</v>
      </c>
      <c r="E3682" s="208">
        <v>2.3081999999999998</v>
      </c>
      <c r="F3682" s="208">
        <v>2.7648000000000001</v>
      </c>
      <c r="G3682" s="208">
        <v>7.0179999999999998</v>
      </c>
      <c r="H3682" s="208">
        <v>49.965600000000002</v>
      </c>
      <c r="I3682" s="208">
        <v>15.0037</v>
      </c>
      <c r="J3682" s="208">
        <v>96.805700000000002</v>
      </c>
      <c r="K3682" s="208">
        <v>14.5181</v>
      </c>
      <c r="L3682" s="208">
        <v>11.097300000000001</v>
      </c>
      <c r="M3682" s="208">
        <v>10.6044</v>
      </c>
    </row>
    <row r="3683" spans="1:13" x14ac:dyDescent="0.25">
      <c r="A3683" s="280">
        <v>45079</v>
      </c>
      <c r="B3683" s="102">
        <v>10</v>
      </c>
      <c r="C3683" s="208">
        <v>252.58770000000001</v>
      </c>
      <c r="D3683" s="208">
        <v>40.196399999999997</v>
      </c>
      <c r="E3683" s="208">
        <v>2.3336000000000001</v>
      </c>
      <c r="F3683" s="208">
        <v>2.7082999999999999</v>
      </c>
      <c r="G3683" s="208">
        <v>6.1997</v>
      </c>
      <c r="H3683" s="208">
        <v>50.380699999999997</v>
      </c>
      <c r="I3683" s="208">
        <v>15.199</v>
      </c>
      <c r="J3683" s="208">
        <v>99.344099999999997</v>
      </c>
      <c r="K3683" s="208">
        <v>14.433400000000001</v>
      </c>
      <c r="L3683" s="208">
        <v>10.85</v>
      </c>
      <c r="M3683" s="208">
        <v>10.942500000000001</v>
      </c>
    </row>
    <row r="3684" spans="1:13" x14ac:dyDescent="0.25">
      <c r="A3684" s="280">
        <v>45079</v>
      </c>
      <c r="B3684" s="102">
        <v>11</v>
      </c>
      <c r="C3684" s="208">
        <v>255.42859999999999</v>
      </c>
      <c r="D3684" s="208">
        <v>39.896999999999998</v>
      </c>
      <c r="E3684" s="208">
        <v>2.3561000000000001</v>
      </c>
      <c r="F3684" s="208">
        <v>2.8037000000000001</v>
      </c>
      <c r="G3684" s="208">
        <v>5.7191000000000001</v>
      </c>
      <c r="H3684" s="208">
        <v>50.829500000000003</v>
      </c>
      <c r="I3684" s="208">
        <v>15.338699999999999</v>
      </c>
      <c r="J3684" s="208">
        <v>101.9432</v>
      </c>
      <c r="K3684" s="208">
        <v>14.547599999999999</v>
      </c>
      <c r="L3684" s="208">
        <v>10.776400000000001</v>
      </c>
      <c r="M3684" s="208">
        <v>11.2173</v>
      </c>
    </row>
    <row r="3685" spans="1:13" x14ac:dyDescent="0.25">
      <c r="A3685" s="280">
        <v>45079</v>
      </c>
      <c r="B3685" s="102">
        <v>12</v>
      </c>
      <c r="C3685" s="208">
        <v>258.29430000000002</v>
      </c>
      <c r="D3685" s="208">
        <v>39.870399999999997</v>
      </c>
      <c r="E3685" s="208">
        <v>2.4096000000000002</v>
      </c>
      <c r="F3685" s="208">
        <v>2.8668999999999998</v>
      </c>
      <c r="G3685" s="208">
        <v>5.2375999999999996</v>
      </c>
      <c r="H3685" s="208">
        <v>51.876899999999999</v>
      </c>
      <c r="I3685" s="208">
        <v>15.380100000000001</v>
      </c>
      <c r="J3685" s="208">
        <v>104.319</v>
      </c>
      <c r="K3685" s="208">
        <v>14.1889</v>
      </c>
      <c r="L3685" s="208">
        <v>10.4467</v>
      </c>
      <c r="M3685" s="208">
        <v>11.6982</v>
      </c>
    </row>
    <row r="3686" spans="1:13" x14ac:dyDescent="0.25">
      <c r="A3686" s="280">
        <v>45079</v>
      </c>
      <c r="B3686" s="102">
        <v>13</v>
      </c>
      <c r="C3686" s="208">
        <v>260.13310000000001</v>
      </c>
      <c r="D3686" s="208">
        <v>39.991500000000002</v>
      </c>
      <c r="E3686" s="208">
        <v>2.4899</v>
      </c>
      <c r="F3686" s="208">
        <v>3.0705</v>
      </c>
      <c r="G3686" s="208">
        <v>5.4034000000000004</v>
      </c>
      <c r="H3686" s="208">
        <v>53.192</v>
      </c>
      <c r="I3686" s="208">
        <v>15.4833</v>
      </c>
      <c r="J3686" s="208">
        <v>104.4367</v>
      </c>
      <c r="K3686" s="208">
        <v>13.9633</v>
      </c>
      <c r="L3686" s="208">
        <v>9.5228999999999999</v>
      </c>
      <c r="M3686" s="208">
        <v>12.579599999999999</v>
      </c>
    </row>
    <row r="3687" spans="1:13" x14ac:dyDescent="0.25">
      <c r="A3687" s="280">
        <v>45079</v>
      </c>
      <c r="B3687" s="102">
        <v>14</v>
      </c>
      <c r="C3687" s="208">
        <v>264.3218</v>
      </c>
      <c r="D3687" s="208">
        <v>39.536900000000003</v>
      </c>
      <c r="E3687" s="208">
        <v>2.4390000000000001</v>
      </c>
      <c r="F3687" s="208">
        <v>3.3449</v>
      </c>
      <c r="G3687" s="208">
        <v>5.6563999999999997</v>
      </c>
      <c r="H3687" s="208">
        <v>55.7468</v>
      </c>
      <c r="I3687" s="208">
        <v>15.4542</v>
      </c>
      <c r="J3687" s="208">
        <v>104.9057</v>
      </c>
      <c r="K3687" s="208">
        <v>14.0158</v>
      </c>
      <c r="L3687" s="208">
        <v>9.7294999999999998</v>
      </c>
      <c r="M3687" s="208">
        <v>13.492599999999999</v>
      </c>
    </row>
    <row r="3688" spans="1:13" x14ac:dyDescent="0.25">
      <c r="A3688" s="280">
        <v>45079</v>
      </c>
      <c r="B3688" s="102">
        <v>15</v>
      </c>
      <c r="C3688" s="208">
        <v>269.0061</v>
      </c>
      <c r="D3688" s="208">
        <v>39.514099999999999</v>
      </c>
      <c r="E3688" s="208">
        <v>1.2625999999999999</v>
      </c>
      <c r="F3688" s="208">
        <v>3.8469000000000002</v>
      </c>
      <c r="G3688" s="208">
        <v>6.1891999999999996</v>
      </c>
      <c r="H3688" s="208">
        <v>58.8932</v>
      </c>
      <c r="I3688" s="208">
        <v>15.5116</v>
      </c>
      <c r="J3688" s="208">
        <v>105.1671</v>
      </c>
      <c r="K3688" s="208">
        <v>14.014200000000001</v>
      </c>
      <c r="L3688" s="208">
        <v>9.8727</v>
      </c>
      <c r="M3688" s="208">
        <v>14.734500000000001</v>
      </c>
    </row>
    <row r="3689" spans="1:13" x14ac:dyDescent="0.25">
      <c r="A3689" s="280">
        <v>45079</v>
      </c>
      <c r="B3689" s="102">
        <v>16</v>
      </c>
      <c r="C3689" s="208">
        <v>274.81220000000002</v>
      </c>
      <c r="D3689" s="208">
        <v>39.344099999999997</v>
      </c>
      <c r="E3689" s="208">
        <v>1.2785</v>
      </c>
      <c r="F3689" s="208">
        <v>4.3586</v>
      </c>
      <c r="G3689" s="208">
        <v>6.7812999999999999</v>
      </c>
      <c r="H3689" s="208">
        <v>61.750100000000003</v>
      </c>
      <c r="I3689" s="208">
        <v>15.7187</v>
      </c>
      <c r="J3689" s="208">
        <v>106.29989999999999</v>
      </c>
      <c r="K3689" s="208">
        <v>13.942299999999999</v>
      </c>
      <c r="L3689" s="208">
        <v>9.9913000000000007</v>
      </c>
      <c r="M3689" s="208">
        <v>15.3474</v>
      </c>
    </row>
    <row r="3690" spans="1:13" x14ac:dyDescent="0.25">
      <c r="A3690" s="280">
        <v>45079</v>
      </c>
      <c r="B3690" s="102">
        <v>17</v>
      </c>
      <c r="C3690" s="208">
        <v>282.95069999999998</v>
      </c>
      <c r="D3690" s="208">
        <v>39.842399999999998</v>
      </c>
      <c r="E3690" s="208">
        <v>1.4208000000000001</v>
      </c>
      <c r="F3690" s="208">
        <v>4.9250999999999996</v>
      </c>
      <c r="G3690" s="208">
        <v>7.6700999999999997</v>
      </c>
      <c r="H3690" s="208">
        <v>64.2958</v>
      </c>
      <c r="I3690" s="208">
        <v>16.089700000000001</v>
      </c>
      <c r="J3690" s="208">
        <v>108.889</v>
      </c>
      <c r="K3690" s="208">
        <v>14.3269</v>
      </c>
      <c r="L3690" s="208">
        <v>9.7213999999999992</v>
      </c>
      <c r="M3690" s="208">
        <v>15.769500000000001</v>
      </c>
    </row>
    <row r="3691" spans="1:13" x14ac:dyDescent="0.25">
      <c r="A3691" s="280">
        <v>45079</v>
      </c>
      <c r="B3691" s="102">
        <v>18</v>
      </c>
      <c r="C3691" s="208">
        <v>290.07249999999999</v>
      </c>
      <c r="D3691" s="208">
        <v>40.659500000000001</v>
      </c>
      <c r="E3691" s="208">
        <v>1.4762999999999999</v>
      </c>
      <c r="F3691" s="208">
        <v>5.2922000000000002</v>
      </c>
      <c r="G3691" s="208">
        <v>8.8203999999999994</v>
      </c>
      <c r="H3691" s="208">
        <v>67.098799999999997</v>
      </c>
      <c r="I3691" s="208">
        <v>16.414300000000001</v>
      </c>
      <c r="J3691" s="208">
        <v>109.58459999999999</v>
      </c>
      <c r="K3691" s="208">
        <v>15.0085</v>
      </c>
      <c r="L3691" s="208">
        <v>10.099299999999999</v>
      </c>
      <c r="M3691" s="208">
        <v>15.618600000000001</v>
      </c>
    </row>
    <row r="3692" spans="1:13" x14ac:dyDescent="0.25">
      <c r="A3692" s="280">
        <v>45079</v>
      </c>
      <c r="B3692" s="102">
        <v>19</v>
      </c>
      <c r="C3692" s="208">
        <v>289.43090000000001</v>
      </c>
      <c r="D3692" s="208">
        <v>41.1539</v>
      </c>
      <c r="E3692" s="208">
        <v>1.5385</v>
      </c>
      <c r="F3692" s="208">
        <v>5.4615</v>
      </c>
      <c r="G3692" s="208">
        <v>9.5968999999999998</v>
      </c>
      <c r="H3692" s="208">
        <v>67.444000000000003</v>
      </c>
      <c r="I3692" s="208">
        <v>16.530200000000001</v>
      </c>
      <c r="J3692" s="208">
        <v>105.9264</v>
      </c>
      <c r="K3692" s="208">
        <v>16.0562</v>
      </c>
      <c r="L3692" s="208">
        <v>10.7904</v>
      </c>
      <c r="M3692" s="208">
        <v>14.9329</v>
      </c>
    </row>
    <row r="3693" spans="1:13" x14ac:dyDescent="0.25">
      <c r="A3693" s="280">
        <v>45079</v>
      </c>
      <c r="B3693" s="102">
        <v>20</v>
      </c>
      <c r="C3693" s="208">
        <v>283.45359999999999</v>
      </c>
      <c r="D3693" s="208">
        <v>41.067599999999999</v>
      </c>
      <c r="E3693" s="208">
        <v>1.4342999999999999</v>
      </c>
      <c r="F3693" s="208">
        <v>5.5507999999999997</v>
      </c>
      <c r="G3693" s="208">
        <v>9.7835000000000001</v>
      </c>
      <c r="H3693" s="208">
        <v>64.561999999999998</v>
      </c>
      <c r="I3693" s="208">
        <v>16.768799999999999</v>
      </c>
      <c r="J3693" s="208">
        <v>101.0309</v>
      </c>
      <c r="K3693" s="208">
        <v>17.629899999999999</v>
      </c>
      <c r="L3693" s="208">
        <v>11.4872</v>
      </c>
      <c r="M3693" s="208">
        <v>14.1386</v>
      </c>
    </row>
    <row r="3694" spans="1:13" x14ac:dyDescent="0.25">
      <c r="A3694" s="280">
        <v>45079</v>
      </c>
      <c r="B3694" s="102">
        <v>21</v>
      </c>
      <c r="C3694" s="208">
        <v>277.89879999999999</v>
      </c>
      <c r="D3694" s="208">
        <v>41.651200000000003</v>
      </c>
      <c r="E3694" s="208">
        <v>1.294</v>
      </c>
      <c r="F3694" s="208">
        <v>5.3151999999999999</v>
      </c>
      <c r="G3694" s="208">
        <v>9.6168999999999993</v>
      </c>
      <c r="H3694" s="208">
        <v>60.954000000000001</v>
      </c>
      <c r="I3694" s="208">
        <v>17.195599999999999</v>
      </c>
      <c r="J3694" s="208">
        <v>98.695599999999999</v>
      </c>
      <c r="K3694" s="208">
        <v>18.1004</v>
      </c>
      <c r="L3694" s="208">
        <v>12.0097</v>
      </c>
      <c r="M3694" s="208">
        <v>13.0662</v>
      </c>
    </row>
    <row r="3695" spans="1:13" x14ac:dyDescent="0.25">
      <c r="A3695" s="280">
        <v>45079</v>
      </c>
      <c r="B3695" s="102">
        <v>22</v>
      </c>
      <c r="C3695" s="208">
        <v>269.05009999999999</v>
      </c>
      <c r="D3695" s="208">
        <v>41.798400000000001</v>
      </c>
      <c r="E3695" s="208">
        <v>1.2412000000000001</v>
      </c>
      <c r="F3695" s="208">
        <v>4.8766999999999996</v>
      </c>
      <c r="G3695" s="208">
        <v>9.3619000000000003</v>
      </c>
      <c r="H3695" s="208">
        <v>57.044600000000003</v>
      </c>
      <c r="I3695" s="208">
        <v>16.718399999999999</v>
      </c>
      <c r="J3695" s="208">
        <v>95.729399999999998</v>
      </c>
      <c r="K3695" s="208">
        <v>17.3948</v>
      </c>
      <c r="L3695" s="208">
        <v>12.605</v>
      </c>
      <c r="M3695" s="208">
        <v>12.2797</v>
      </c>
    </row>
    <row r="3696" spans="1:13" x14ac:dyDescent="0.25">
      <c r="A3696" s="280">
        <v>45079</v>
      </c>
      <c r="B3696" s="102">
        <v>23</v>
      </c>
      <c r="C3696" s="208">
        <v>250.7698</v>
      </c>
      <c r="D3696" s="208">
        <v>39.402900000000002</v>
      </c>
      <c r="E3696" s="208">
        <v>1.0929</v>
      </c>
      <c r="F3696" s="208">
        <v>4.3160999999999996</v>
      </c>
      <c r="G3696" s="208">
        <v>8.5676000000000005</v>
      </c>
      <c r="H3696" s="208">
        <v>51.333100000000002</v>
      </c>
      <c r="I3696" s="208">
        <v>15.4876</v>
      </c>
      <c r="J3696" s="208">
        <v>90.454800000000006</v>
      </c>
      <c r="K3696" s="208">
        <v>16.333500000000001</v>
      </c>
      <c r="L3696" s="208">
        <v>12.762</v>
      </c>
      <c r="M3696" s="208">
        <v>11.019299999999999</v>
      </c>
    </row>
    <row r="3697" spans="1:13" x14ac:dyDescent="0.25">
      <c r="A3697" s="280">
        <v>45079</v>
      </c>
      <c r="B3697" s="102">
        <v>24</v>
      </c>
      <c r="C3697" s="208">
        <v>233.73859999999999</v>
      </c>
      <c r="D3697" s="208">
        <v>36.722799999999999</v>
      </c>
      <c r="E3697" s="208">
        <v>0.97150000000000003</v>
      </c>
      <c r="F3697" s="208">
        <v>3.7784</v>
      </c>
      <c r="G3697" s="208">
        <v>7.7478999999999996</v>
      </c>
      <c r="H3697" s="208">
        <v>46.117600000000003</v>
      </c>
      <c r="I3697" s="208">
        <v>14.3109</v>
      </c>
      <c r="J3697" s="208">
        <v>86.062899999999999</v>
      </c>
      <c r="K3697" s="208">
        <v>15.1585</v>
      </c>
      <c r="L3697" s="208">
        <v>12.896000000000001</v>
      </c>
      <c r="M3697" s="208">
        <v>9.9720999999999993</v>
      </c>
    </row>
    <row r="3698" spans="1:13" x14ac:dyDescent="0.25">
      <c r="A3698" s="280">
        <v>45080</v>
      </c>
      <c r="B3698" s="102">
        <v>1</v>
      </c>
      <c r="C3698" s="208">
        <v>218.6174</v>
      </c>
      <c r="D3698" s="208">
        <v>34.046199999999999</v>
      </c>
      <c r="E3698" s="208">
        <v>0.82709999999999995</v>
      </c>
      <c r="F3698" s="208">
        <v>3.3346</v>
      </c>
      <c r="G3698" s="208">
        <v>7.0522999999999998</v>
      </c>
      <c r="H3698" s="208">
        <v>42.071300000000001</v>
      </c>
      <c r="I3698" s="208">
        <v>13.2837</v>
      </c>
      <c r="J3698" s="208">
        <v>81.816599999999994</v>
      </c>
      <c r="K3698" s="208">
        <v>14.3651</v>
      </c>
      <c r="L3698" s="208">
        <v>12.700699999999999</v>
      </c>
      <c r="M3698" s="208">
        <v>9.1197999999999997</v>
      </c>
    </row>
    <row r="3699" spans="1:13" x14ac:dyDescent="0.25">
      <c r="A3699" s="280">
        <v>45080</v>
      </c>
      <c r="B3699" s="102">
        <v>2</v>
      </c>
      <c r="C3699" s="208">
        <v>207.72880000000001</v>
      </c>
      <c r="D3699" s="208">
        <v>32.172199999999997</v>
      </c>
      <c r="E3699" s="208">
        <v>0.75170000000000003</v>
      </c>
      <c r="F3699" s="208">
        <v>3.0024000000000002</v>
      </c>
      <c r="G3699" s="208">
        <v>6.6805000000000003</v>
      </c>
      <c r="H3699" s="208">
        <v>38.849699999999999</v>
      </c>
      <c r="I3699" s="208">
        <v>12.713800000000001</v>
      </c>
      <c r="J3699" s="208">
        <v>78.6477</v>
      </c>
      <c r="K3699" s="208">
        <v>13.726000000000001</v>
      </c>
      <c r="L3699" s="208">
        <v>12.459099999999999</v>
      </c>
      <c r="M3699" s="208">
        <v>8.7256999999999998</v>
      </c>
    </row>
    <row r="3700" spans="1:13" x14ac:dyDescent="0.25">
      <c r="A3700" s="280">
        <v>45080</v>
      </c>
      <c r="B3700" s="102">
        <v>3</v>
      </c>
      <c r="C3700" s="208">
        <v>200.7037</v>
      </c>
      <c r="D3700" s="208">
        <v>30.718</v>
      </c>
      <c r="E3700" s="208">
        <v>0.72330000000000005</v>
      </c>
      <c r="F3700" s="208">
        <v>2.7601</v>
      </c>
      <c r="G3700" s="208">
        <v>6.4429999999999996</v>
      </c>
      <c r="H3700" s="208">
        <v>37.241399999999999</v>
      </c>
      <c r="I3700" s="208">
        <v>12.222099999999999</v>
      </c>
      <c r="J3700" s="208">
        <v>76.760599999999997</v>
      </c>
      <c r="K3700" s="208">
        <v>13.4969</v>
      </c>
      <c r="L3700" s="208">
        <v>11.962400000000001</v>
      </c>
      <c r="M3700" s="208">
        <v>8.3758999999999997</v>
      </c>
    </row>
    <row r="3701" spans="1:13" x14ac:dyDescent="0.25">
      <c r="A3701" s="280">
        <v>45080</v>
      </c>
      <c r="B3701" s="102">
        <v>4</v>
      </c>
      <c r="C3701" s="208">
        <v>197.25720000000001</v>
      </c>
      <c r="D3701" s="208">
        <v>29.929099999999998</v>
      </c>
      <c r="E3701" s="208">
        <v>0.69350000000000001</v>
      </c>
      <c r="F3701" s="208">
        <v>2.6789000000000001</v>
      </c>
      <c r="G3701" s="208">
        <v>6.2717000000000001</v>
      </c>
      <c r="H3701" s="208">
        <v>36.180500000000002</v>
      </c>
      <c r="I3701" s="208">
        <v>12.136799999999999</v>
      </c>
      <c r="J3701" s="208">
        <v>75.835700000000003</v>
      </c>
      <c r="K3701" s="208">
        <v>13.2803</v>
      </c>
      <c r="L3701" s="208">
        <v>11.9802</v>
      </c>
      <c r="M3701" s="208">
        <v>8.2705000000000002</v>
      </c>
    </row>
    <row r="3702" spans="1:13" x14ac:dyDescent="0.25">
      <c r="A3702" s="280">
        <v>45080</v>
      </c>
      <c r="B3702" s="102">
        <v>5</v>
      </c>
      <c r="C3702" s="208">
        <v>197.30350000000001</v>
      </c>
      <c r="D3702" s="208">
        <v>29.582599999999999</v>
      </c>
      <c r="E3702" s="208">
        <v>0.68140000000000001</v>
      </c>
      <c r="F3702" s="208">
        <v>2.7012999999999998</v>
      </c>
      <c r="G3702" s="208">
        <v>6.2248999999999999</v>
      </c>
      <c r="H3702" s="208">
        <v>35.899500000000003</v>
      </c>
      <c r="I3702" s="208">
        <v>12.2027</v>
      </c>
      <c r="J3702" s="208">
        <v>75.244699999999995</v>
      </c>
      <c r="K3702" s="208">
        <v>13.8187</v>
      </c>
      <c r="L3702" s="208">
        <v>12.550700000000001</v>
      </c>
      <c r="M3702" s="208">
        <v>8.3970000000000002</v>
      </c>
    </row>
    <row r="3703" spans="1:13" x14ac:dyDescent="0.25">
      <c r="A3703" s="280">
        <v>45080</v>
      </c>
      <c r="B3703" s="102">
        <v>6</v>
      </c>
      <c r="C3703" s="208">
        <v>199.72479999999999</v>
      </c>
      <c r="D3703" s="208">
        <v>30.162199999999999</v>
      </c>
      <c r="E3703" s="208">
        <v>0.80200000000000005</v>
      </c>
      <c r="F3703" s="208">
        <v>2.7185999999999999</v>
      </c>
      <c r="G3703" s="208">
        <v>6.3929999999999998</v>
      </c>
      <c r="H3703" s="208">
        <v>35.965400000000002</v>
      </c>
      <c r="I3703" s="208">
        <v>12.3834</v>
      </c>
      <c r="J3703" s="208">
        <v>75.777199999999993</v>
      </c>
      <c r="K3703" s="208">
        <v>14.3604</v>
      </c>
      <c r="L3703" s="208">
        <v>12.727399999999999</v>
      </c>
      <c r="M3703" s="208">
        <v>8.4352</v>
      </c>
    </row>
    <row r="3704" spans="1:13" x14ac:dyDescent="0.25">
      <c r="A3704" s="280">
        <v>45080</v>
      </c>
      <c r="B3704" s="102">
        <v>7</v>
      </c>
      <c r="C3704" s="208">
        <v>200.24809999999999</v>
      </c>
      <c r="D3704" s="208">
        <v>31.028199999999998</v>
      </c>
      <c r="E3704" s="208">
        <v>1.7793000000000001</v>
      </c>
      <c r="F3704" s="208">
        <v>2.6150000000000002</v>
      </c>
      <c r="G3704" s="208">
        <v>6.3087999999999997</v>
      </c>
      <c r="H3704" s="208">
        <v>35.620699999999999</v>
      </c>
      <c r="I3704" s="208">
        <v>12.4765</v>
      </c>
      <c r="J3704" s="208">
        <v>76.204700000000003</v>
      </c>
      <c r="K3704" s="208">
        <v>14.6181</v>
      </c>
      <c r="L3704" s="208">
        <v>11.2524</v>
      </c>
      <c r="M3704" s="208">
        <v>8.3444000000000003</v>
      </c>
    </row>
    <row r="3705" spans="1:13" x14ac:dyDescent="0.25">
      <c r="A3705" s="280">
        <v>45080</v>
      </c>
      <c r="B3705" s="102">
        <v>8</v>
      </c>
      <c r="C3705" s="208">
        <v>204.66849999999999</v>
      </c>
      <c r="D3705" s="208">
        <v>33.123199999999997</v>
      </c>
      <c r="E3705" s="208">
        <v>2.0232999999999999</v>
      </c>
      <c r="F3705" s="208">
        <v>2.4599000000000002</v>
      </c>
      <c r="G3705" s="208">
        <v>5.9839000000000002</v>
      </c>
      <c r="H3705" s="208">
        <v>36.675899999999999</v>
      </c>
      <c r="I3705" s="208">
        <v>13.0518</v>
      </c>
      <c r="J3705" s="208">
        <v>78.009399999999999</v>
      </c>
      <c r="K3705" s="208">
        <v>13.9377</v>
      </c>
      <c r="L3705" s="208">
        <v>10.6472</v>
      </c>
      <c r="M3705" s="208">
        <v>8.7561999999999998</v>
      </c>
    </row>
    <row r="3706" spans="1:13" x14ac:dyDescent="0.25">
      <c r="A3706" s="280">
        <v>45080</v>
      </c>
      <c r="B3706" s="102">
        <v>9</v>
      </c>
      <c r="C3706" s="208">
        <v>211.03100000000001</v>
      </c>
      <c r="D3706" s="208">
        <v>34.423000000000002</v>
      </c>
      <c r="E3706" s="208">
        <v>2.0693000000000001</v>
      </c>
      <c r="F3706" s="208">
        <v>2.6238000000000001</v>
      </c>
      <c r="G3706" s="208">
        <v>5.4218000000000002</v>
      </c>
      <c r="H3706" s="208">
        <v>38.5533</v>
      </c>
      <c r="I3706" s="208">
        <v>13.743600000000001</v>
      </c>
      <c r="J3706" s="208">
        <v>80.400599999999997</v>
      </c>
      <c r="K3706" s="208">
        <v>13.964</v>
      </c>
      <c r="L3706" s="208">
        <v>10.585100000000001</v>
      </c>
      <c r="M3706" s="208">
        <v>9.2464999999999993</v>
      </c>
    </row>
    <row r="3707" spans="1:13" x14ac:dyDescent="0.25">
      <c r="A3707" s="280">
        <v>45080</v>
      </c>
      <c r="B3707" s="102">
        <v>10</v>
      </c>
      <c r="C3707" s="208">
        <v>214.65860000000001</v>
      </c>
      <c r="D3707" s="208">
        <v>34.634</v>
      </c>
      <c r="E3707" s="208">
        <v>2.1415000000000002</v>
      </c>
      <c r="F3707" s="208">
        <v>2.7088999999999999</v>
      </c>
      <c r="G3707" s="208">
        <v>4.6616999999999997</v>
      </c>
      <c r="H3707" s="208">
        <v>40.109699999999997</v>
      </c>
      <c r="I3707" s="208">
        <v>14.4984</v>
      </c>
      <c r="J3707" s="208">
        <v>81.662099999999995</v>
      </c>
      <c r="K3707" s="208">
        <v>13.698399999999999</v>
      </c>
      <c r="L3707" s="208">
        <v>10.599</v>
      </c>
      <c r="M3707" s="208">
        <v>9.9449000000000005</v>
      </c>
    </row>
    <row r="3708" spans="1:13" x14ac:dyDescent="0.25">
      <c r="A3708" s="280">
        <v>45080</v>
      </c>
      <c r="B3708" s="102">
        <v>11</v>
      </c>
      <c r="C3708" s="208">
        <v>218.7345</v>
      </c>
      <c r="D3708" s="208">
        <v>34.9664</v>
      </c>
      <c r="E3708" s="208">
        <v>2.2440000000000002</v>
      </c>
      <c r="F3708" s="208">
        <v>2.8704999999999998</v>
      </c>
      <c r="G3708" s="208">
        <v>4.1420000000000003</v>
      </c>
      <c r="H3708" s="208">
        <v>41.648899999999998</v>
      </c>
      <c r="I3708" s="208">
        <v>14.9497</v>
      </c>
      <c r="J3708" s="208">
        <v>83.270799999999994</v>
      </c>
      <c r="K3708" s="208">
        <v>13.5007</v>
      </c>
      <c r="L3708" s="208">
        <v>10.6844</v>
      </c>
      <c r="M3708" s="208">
        <v>10.457100000000001</v>
      </c>
    </row>
    <row r="3709" spans="1:13" x14ac:dyDescent="0.25">
      <c r="A3709" s="280">
        <v>45080</v>
      </c>
      <c r="B3709" s="102">
        <v>12</v>
      </c>
      <c r="C3709" s="208">
        <v>223.83879999999999</v>
      </c>
      <c r="D3709" s="208">
        <v>35.048499999999997</v>
      </c>
      <c r="E3709" s="208">
        <v>2.3045</v>
      </c>
      <c r="F3709" s="208">
        <v>3.0745</v>
      </c>
      <c r="G3709" s="208">
        <v>4.0518000000000001</v>
      </c>
      <c r="H3709" s="208">
        <v>43.8431</v>
      </c>
      <c r="I3709" s="208">
        <v>14.853999999999999</v>
      </c>
      <c r="J3709" s="208">
        <v>85.248800000000003</v>
      </c>
      <c r="K3709" s="208">
        <v>13.507</v>
      </c>
      <c r="L3709" s="208">
        <v>10.559200000000001</v>
      </c>
      <c r="M3709" s="208">
        <v>11.3474</v>
      </c>
    </row>
    <row r="3710" spans="1:13" x14ac:dyDescent="0.25">
      <c r="A3710" s="280">
        <v>45080</v>
      </c>
      <c r="B3710" s="102">
        <v>13</v>
      </c>
      <c r="C3710" s="208">
        <v>231.82749999999999</v>
      </c>
      <c r="D3710" s="208">
        <v>35.141399999999997</v>
      </c>
      <c r="E3710" s="208">
        <v>2.3698999999999999</v>
      </c>
      <c r="F3710" s="208">
        <v>3.3530000000000002</v>
      </c>
      <c r="G3710" s="208">
        <v>4.3541999999999996</v>
      </c>
      <c r="H3710" s="208">
        <v>47.025100000000002</v>
      </c>
      <c r="I3710" s="208">
        <v>14.9177</v>
      </c>
      <c r="J3710" s="208">
        <v>88.282899999999998</v>
      </c>
      <c r="K3710" s="208">
        <v>13.4651</v>
      </c>
      <c r="L3710" s="208">
        <v>10.401</v>
      </c>
      <c r="M3710" s="208">
        <v>12.517200000000001</v>
      </c>
    </row>
    <row r="3711" spans="1:13" x14ac:dyDescent="0.25">
      <c r="A3711" s="280">
        <v>45080</v>
      </c>
      <c r="B3711" s="102">
        <v>14</v>
      </c>
      <c r="C3711" s="208">
        <v>239.9572</v>
      </c>
      <c r="D3711" s="208">
        <v>35.122700000000002</v>
      </c>
      <c r="E3711" s="208">
        <v>2.3262999999999998</v>
      </c>
      <c r="F3711" s="208">
        <v>3.8481000000000001</v>
      </c>
      <c r="G3711" s="208">
        <v>4.8994</v>
      </c>
      <c r="H3711" s="208">
        <v>51.316899999999997</v>
      </c>
      <c r="I3711" s="208">
        <v>15.118499999999999</v>
      </c>
      <c r="J3711" s="208">
        <v>89.512699999999995</v>
      </c>
      <c r="K3711" s="208">
        <v>13.6286</v>
      </c>
      <c r="L3711" s="208">
        <v>10.176299999999999</v>
      </c>
      <c r="M3711" s="208">
        <v>14.0077</v>
      </c>
    </row>
    <row r="3712" spans="1:13" x14ac:dyDescent="0.25">
      <c r="A3712" s="280">
        <v>45080</v>
      </c>
      <c r="B3712" s="102">
        <v>15</v>
      </c>
      <c r="C3712" s="208">
        <v>250.79839999999999</v>
      </c>
      <c r="D3712" s="208">
        <v>35.332299999999996</v>
      </c>
      <c r="E3712" s="208">
        <v>1.343</v>
      </c>
      <c r="F3712" s="208">
        <v>4.5033000000000003</v>
      </c>
      <c r="G3712" s="208">
        <v>5.7731000000000003</v>
      </c>
      <c r="H3712" s="208">
        <v>56.814999999999998</v>
      </c>
      <c r="I3712" s="208">
        <v>15.2287</v>
      </c>
      <c r="J3712" s="208">
        <v>91.994</v>
      </c>
      <c r="K3712" s="208">
        <v>14.0786</v>
      </c>
      <c r="L3712" s="208">
        <v>10.455399999999999</v>
      </c>
      <c r="M3712" s="208">
        <v>15.275</v>
      </c>
    </row>
    <row r="3713" spans="1:13" x14ac:dyDescent="0.25">
      <c r="A3713" s="280">
        <v>45080</v>
      </c>
      <c r="B3713" s="102">
        <v>16</v>
      </c>
      <c r="C3713" s="208">
        <v>261.9871</v>
      </c>
      <c r="D3713" s="208">
        <v>35.548999999999999</v>
      </c>
      <c r="E3713" s="208">
        <v>1.4861</v>
      </c>
      <c r="F3713" s="208">
        <v>5.1313000000000004</v>
      </c>
      <c r="G3713" s="208">
        <v>6.8312999999999997</v>
      </c>
      <c r="H3713" s="208">
        <v>62.572699999999998</v>
      </c>
      <c r="I3713" s="208">
        <v>15.0021</v>
      </c>
      <c r="J3713" s="208">
        <v>94.7029</v>
      </c>
      <c r="K3713" s="208">
        <v>14.410299999999999</v>
      </c>
      <c r="L3713" s="208">
        <v>10.3367</v>
      </c>
      <c r="M3713" s="208">
        <v>15.964700000000001</v>
      </c>
    </row>
    <row r="3714" spans="1:13" x14ac:dyDescent="0.25">
      <c r="A3714" s="280">
        <v>45080</v>
      </c>
      <c r="B3714" s="102">
        <v>17</v>
      </c>
      <c r="C3714" s="208">
        <v>273.25799999999998</v>
      </c>
      <c r="D3714" s="208">
        <v>37.151899999999998</v>
      </c>
      <c r="E3714" s="208">
        <v>1.6042000000000001</v>
      </c>
      <c r="F3714" s="208">
        <v>5.6638999999999999</v>
      </c>
      <c r="G3714" s="208">
        <v>8.0370000000000008</v>
      </c>
      <c r="H3714" s="208">
        <v>67.461799999999997</v>
      </c>
      <c r="I3714" s="208">
        <v>15.191599999999999</v>
      </c>
      <c r="J3714" s="208">
        <v>95.976699999999994</v>
      </c>
      <c r="K3714" s="208">
        <v>14.864000000000001</v>
      </c>
      <c r="L3714" s="208">
        <v>10.8552</v>
      </c>
      <c r="M3714" s="208">
        <v>16.451699999999999</v>
      </c>
    </row>
    <row r="3715" spans="1:13" x14ac:dyDescent="0.25">
      <c r="A3715" s="280">
        <v>45080</v>
      </c>
      <c r="B3715" s="102">
        <v>18</v>
      </c>
      <c r="C3715" s="208">
        <v>283.55079999999998</v>
      </c>
      <c r="D3715" s="208">
        <v>38.676499999999997</v>
      </c>
      <c r="E3715" s="208">
        <v>1.6769000000000001</v>
      </c>
      <c r="F3715" s="208">
        <v>6.0803000000000003</v>
      </c>
      <c r="G3715" s="208">
        <v>9.1765000000000008</v>
      </c>
      <c r="H3715" s="208">
        <v>71.466099999999997</v>
      </c>
      <c r="I3715" s="208">
        <v>15.6189</v>
      </c>
      <c r="J3715" s="208">
        <v>98.020099999999999</v>
      </c>
      <c r="K3715" s="208">
        <v>15.588100000000001</v>
      </c>
      <c r="L3715" s="208">
        <v>10.630699999999999</v>
      </c>
      <c r="M3715" s="208">
        <v>16.616700000000002</v>
      </c>
    </row>
    <row r="3716" spans="1:13" x14ac:dyDescent="0.25">
      <c r="A3716" s="280">
        <v>45080</v>
      </c>
      <c r="B3716" s="102">
        <v>19</v>
      </c>
      <c r="C3716" s="208">
        <v>289.77539999999999</v>
      </c>
      <c r="D3716" s="208">
        <v>39.956899999999997</v>
      </c>
      <c r="E3716" s="208">
        <v>1.6874</v>
      </c>
      <c r="F3716" s="208">
        <v>6.2751000000000001</v>
      </c>
      <c r="G3716" s="208">
        <v>10.0253</v>
      </c>
      <c r="H3716" s="208">
        <v>72.302400000000006</v>
      </c>
      <c r="I3716" s="208">
        <v>15.651899999999999</v>
      </c>
      <c r="J3716" s="208">
        <v>99.973799999999997</v>
      </c>
      <c r="K3716" s="208">
        <v>16.603000000000002</v>
      </c>
      <c r="L3716" s="208">
        <v>11.2248</v>
      </c>
      <c r="M3716" s="208">
        <v>16.0748</v>
      </c>
    </row>
    <row r="3717" spans="1:13" x14ac:dyDescent="0.25">
      <c r="A3717" s="280">
        <v>45080</v>
      </c>
      <c r="B3717" s="102">
        <v>20</v>
      </c>
      <c r="C3717" s="208">
        <v>287.86750000000001</v>
      </c>
      <c r="D3717" s="208">
        <v>40.8414</v>
      </c>
      <c r="E3717" s="208">
        <v>1.6659999999999999</v>
      </c>
      <c r="F3717" s="208">
        <v>6.3750999999999998</v>
      </c>
      <c r="G3717" s="208">
        <v>10.385</v>
      </c>
      <c r="H3717" s="208">
        <v>69.630099999999999</v>
      </c>
      <c r="I3717" s="208">
        <v>16.047699999999999</v>
      </c>
      <c r="J3717" s="208">
        <v>98.691999999999993</v>
      </c>
      <c r="K3717" s="208">
        <v>17.784500000000001</v>
      </c>
      <c r="L3717" s="208">
        <v>11.3284</v>
      </c>
      <c r="M3717" s="208">
        <v>15.1173</v>
      </c>
    </row>
    <row r="3718" spans="1:13" x14ac:dyDescent="0.25">
      <c r="A3718" s="280">
        <v>45080</v>
      </c>
      <c r="B3718" s="102">
        <v>21</v>
      </c>
      <c r="C3718" s="208">
        <v>282.47480000000002</v>
      </c>
      <c r="D3718" s="208">
        <v>41.298400000000001</v>
      </c>
      <c r="E3718" s="208">
        <v>1.4604999999999999</v>
      </c>
      <c r="F3718" s="208">
        <v>6.1052</v>
      </c>
      <c r="G3718" s="208">
        <v>9.9537999999999993</v>
      </c>
      <c r="H3718" s="208">
        <v>65.166899999999998</v>
      </c>
      <c r="I3718" s="208">
        <v>16.766100000000002</v>
      </c>
      <c r="J3718" s="208">
        <v>97.135300000000001</v>
      </c>
      <c r="K3718" s="208">
        <v>18.362300000000001</v>
      </c>
      <c r="L3718" s="208">
        <v>12.0853</v>
      </c>
      <c r="M3718" s="208">
        <v>14.141</v>
      </c>
    </row>
    <row r="3719" spans="1:13" x14ac:dyDescent="0.25">
      <c r="A3719" s="280">
        <v>45080</v>
      </c>
      <c r="B3719" s="102">
        <v>22</v>
      </c>
      <c r="C3719" s="208">
        <v>272.53800000000001</v>
      </c>
      <c r="D3719" s="208">
        <v>41.184800000000003</v>
      </c>
      <c r="E3719" s="208">
        <v>1.4037999999999999</v>
      </c>
      <c r="F3719" s="208">
        <v>5.6109999999999998</v>
      </c>
      <c r="G3719" s="208">
        <v>9.5251000000000001</v>
      </c>
      <c r="H3719" s="208">
        <v>59.787100000000002</v>
      </c>
      <c r="I3719" s="208">
        <v>16.265699999999999</v>
      </c>
      <c r="J3719" s="208">
        <v>95.281000000000006</v>
      </c>
      <c r="K3719" s="208">
        <v>17.923500000000001</v>
      </c>
      <c r="L3719" s="208">
        <v>12.674899999999999</v>
      </c>
      <c r="M3719" s="208">
        <v>12.8811</v>
      </c>
    </row>
    <row r="3720" spans="1:13" x14ac:dyDescent="0.25">
      <c r="A3720" s="280">
        <v>45080</v>
      </c>
      <c r="B3720" s="102">
        <v>23</v>
      </c>
      <c r="C3720" s="208">
        <v>253.51439999999999</v>
      </c>
      <c r="D3720" s="208">
        <v>38.733499999999999</v>
      </c>
      <c r="E3720" s="208">
        <v>1.2229000000000001</v>
      </c>
      <c r="F3720" s="208">
        <v>4.9130000000000003</v>
      </c>
      <c r="G3720" s="208">
        <v>8.7548999999999992</v>
      </c>
      <c r="H3720" s="208">
        <v>53.485799999999998</v>
      </c>
      <c r="I3720" s="208">
        <v>15.1761</v>
      </c>
      <c r="J3720" s="208">
        <v>90.6203</v>
      </c>
      <c r="K3720" s="208">
        <v>16.566700000000001</v>
      </c>
      <c r="L3720" s="208">
        <v>12.562099999999999</v>
      </c>
      <c r="M3720" s="208">
        <v>11.479100000000001</v>
      </c>
    </row>
    <row r="3721" spans="1:13" x14ac:dyDescent="0.25">
      <c r="A3721" s="280">
        <v>45080</v>
      </c>
      <c r="B3721" s="102">
        <v>24</v>
      </c>
      <c r="C3721" s="208">
        <v>234.61019999999999</v>
      </c>
      <c r="D3721" s="208">
        <v>35.765300000000003</v>
      </c>
      <c r="E3721" s="208">
        <v>1.0676000000000001</v>
      </c>
      <c r="F3721" s="208">
        <v>4.2918000000000003</v>
      </c>
      <c r="G3721" s="208">
        <v>8.0241000000000007</v>
      </c>
      <c r="H3721" s="208">
        <v>47.503799999999998</v>
      </c>
      <c r="I3721" s="208">
        <v>14.0243</v>
      </c>
      <c r="J3721" s="208">
        <v>86.065200000000004</v>
      </c>
      <c r="K3721" s="208">
        <v>15.0054</v>
      </c>
      <c r="L3721" s="208">
        <v>12.5253</v>
      </c>
      <c r="M3721" s="208">
        <v>10.337400000000001</v>
      </c>
    </row>
    <row r="3722" spans="1:13" x14ac:dyDescent="0.25">
      <c r="A3722" s="280">
        <v>45081</v>
      </c>
      <c r="B3722" s="102">
        <v>1</v>
      </c>
      <c r="C3722" s="208">
        <v>219.65209999999999</v>
      </c>
      <c r="D3722" s="208">
        <v>33.634399999999999</v>
      </c>
      <c r="E3722" s="208">
        <v>0.94</v>
      </c>
      <c r="F3722" s="208">
        <v>3.8027000000000002</v>
      </c>
      <c r="G3722" s="208">
        <v>7.3216999999999999</v>
      </c>
      <c r="H3722" s="208">
        <v>43.140300000000003</v>
      </c>
      <c r="I3722" s="208">
        <v>13.153700000000001</v>
      </c>
      <c r="J3722" s="208">
        <v>81.979399999999998</v>
      </c>
      <c r="K3722" s="208">
        <v>14.165100000000001</v>
      </c>
      <c r="L3722" s="208">
        <v>12.1318</v>
      </c>
      <c r="M3722" s="208">
        <v>9.3829999999999991</v>
      </c>
    </row>
    <row r="3723" spans="1:13" x14ac:dyDescent="0.25">
      <c r="A3723" s="280">
        <v>45081</v>
      </c>
      <c r="B3723" s="102">
        <v>2</v>
      </c>
      <c r="C3723" s="208">
        <v>207.8433</v>
      </c>
      <c r="D3723" s="208">
        <v>31.767700000000001</v>
      </c>
      <c r="E3723" s="208">
        <v>0.84809999999999997</v>
      </c>
      <c r="F3723" s="208">
        <v>3.3597000000000001</v>
      </c>
      <c r="G3723" s="208">
        <v>6.9287999999999998</v>
      </c>
      <c r="H3723" s="208">
        <v>39.515599999999999</v>
      </c>
      <c r="I3723" s="208">
        <v>12.5786</v>
      </c>
      <c r="J3723" s="208">
        <v>78.812200000000004</v>
      </c>
      <c r="K3723" s="208">
        <v>13.582800000000001</v>
      </c>
      <c r="L3723" s="208">
        <v>11.741199999999999</v>
      </c>
      <c r="M3723" s="208">
        <v>8.7086000000000006</v>
      </c>
    </row>
    <row r="3724" spans="1:13" x14ac:dyDescent="0.25">
      <c r="A3724" s="280">
        <v>45081</v>
      </c>
      <c r="B3724" s="102">
        <v>3</v>
      </c>
      <c r="C3724" s="208">
        <v>200.41569999999999</v>
      </c>
      <c r="D3724" s="208">
        <v>30.292000000000002</v>
      </c>
      <c r="E3724" s="208">
        <v>0.78959999999999997</v>
      </c>
      <c r="F3724" s="208">
        <v>3.0339</v>
      </c>
      <c r="G3724" s="208">
        <v>6.6273</v>
      </c>
      <c r="H3724" s="208">
        <v>37.280500000000004</v>
      </c>
      <c r="I3724" s="208">
        <v>12.209099999999999</v>
      </c>
      <c r="J3724" s="208">
        <v>76.8142</v>
      </c>
      <c r="K3724" s="208">
        <v>13.479900000000001</v>
      </c>
      <c r="L3724" s="208">
        <v>11.579599999999999</v>
      </c>
      <c r="M3724" s="208">
        <v>8.3095999999999997</v>
      </c>
    </row>
    <row r="3725" spans="1:13" x14ac:dyDescent="0.25">
      <c r="A3725" s="280">
        <v>45081</v>
      </c>
      <c r="B3725" s="102">
        <v>4</v>
      </c>
      <c r="C3725" s="208">
        <v>195.98599999999999</v>
      </c>
      <c r="D3725" s="208">
        <v>29.51</v>
      </c>
      <c r="E3725" s="208">
        <v>0.74050000000000005</v>
      </c>
      <c r="F3725" s="208">
        <v>2.8942000000000001</v>
      </c>
      <c r="G3725" s="208">
        <v>6.3806000000000003</v>
      </c>
      <c r="H3725" s="208">
        <v>35.970999999999997</v>
      </c>
      <c r="I3725" s="208">
        <v>11.964399999999999</v>
      </c>
      <c r="J3725" s="208">
        <v>75.333399999999997</v>
      </c>
      <c r="K3725" s="208">
        <v>13.319699999999999</v>
      </c>
      <c r="L3725" s="208">
        <v>11.690099999999999</v>
      </c>
      <c r="M3725" s="208">
        <v>8.1821000000000002</v>
      </c>
    </row>
    <row r="3726" spans="1:13" x14ac:dyDescent="0.25">
      <c r="A3726" s="280">
        <v>45081</v>
      </c>
      <c r="B3726" s="102">
        <v>5</v>
      </c>
      <c r="C3726" s="208">
        <v>195.03270000000001</v>
      </c>
      <c r="D3726" s="208">
        <v>29.4862</v>
      </c>
      <c r="E3726" s="208">
        <v>0.72860000000000003</v>
      </c>
      <c r="F3726" s="208">
        <v>2.8913000000000002</v>
      </c>
      <c r="G3726" s="208">
        <v>6.2130999999999998</v>
      </c>
      <c r="H3726" s="208">
        <v>35.213099999999997</v>
      </c>
      <c r="I3726" s="208">
        <v>11.998900000000001</v>
      </c>
      <c r="J3726" s="208">
        <v>74.763000000000005</v>
      </c>
      <c r="K3726" s="208">
        <v>13.500299999999999</v>
      </c>
      <c r="L3726" s="208">
        <v>12.086399999999999</v>
      </c>
      <c r="M3726" s="208">
        <v>8.1517999999999997</v>
      </c>
    </row>
    <row r="3727" spans="1:13" x14ac:dyDescent="0.25">
      <c r="A3727" s="280">
        <v>45081</v>
      </c>
      <c r="B3727" s="102">
        <v>6</v>
      </c>
      <c r="C3727" s="208">
        <v>195.41640000000001</v>
      </c>
      <c r="D3727" s="208">
        <v>29.545999999999999</v>
      </c>
      <c r="E3727" s="208">
        <v>0.69940000000000002</v>
      </c>
      <c r="F3727" s="208">
        <v>2.8662000000000001</v>
      </c>
      <c r="G3727" s="208">
        <v>6.2995999999999999</v>
      </c>
      <c r="H3727" s="208">
        <v>34.594799999999999</v>
      </c>
      <c r="I3727" s="208">
        <v>12.098000000000001</v>
      </c>
      <c r="J3727" s="208">
        <v>75.2684</v>
      </c>
      <c r="K3727" s="208">
        <v>13.5975</v>
      </c>
      <c r="L3727" s="208">
        <v>12.147399999999999</v>
      </c>
      <c r="M3727" s="208">
        <v>8.2990999999999993</v>
      </c>
    </row>
    <row r="3728" spans="1:13" x14ac:dyDescent="0.25">
      <c r="A3728" s="280">
        <v>45081</v>
      </c>
      <c r="B3728" s="102">
        <v>7</v>
      </c>
      <c r="C3728" s="208">
        <v>194.28919999999999</v>
      </c>
      <c r="D3728" s="208">
        <v>30.0915</v>
      </c>
      <c r="E3728" s="208">
        <v>0.70079999999999998</v>
      </c>
      <c r="F3728" s="208">
        <v>2.7519</v>
      </c>
      <c r="G3728" s="208">
        <v>6.1447000000000003</v>
      </c>
      <c r="H3728" s="208">
        <v>34.232700000000001</v>
      </c>
      <c r="I3728" s="208">
        <v>12.145300000000001</v>
      </c>
      <c r="J3728" s="208">
        <v>75.312899999999999</v>
      </c>
      <c r="K3728" s="208">
        <v>13.800599999999999</v>
      </c>
      <c r="L3728" s="208">
        <v>10.786099999999999</v>
      </c>
      <c r="M3728" s="208">
        <v>8.3226999999999993</v>
      </c>
    </row>
    <row r="3729" spans="1:13" x14ac:dyDescent="0.25">
      <c r="A3729" s="280">
        <v>45081</v>
      </c>
      <c r="B3729" s="102">
        <v>8</v>
      </c>
      <c r="C3729" s="208">
        <v>198.51519999999999</v>
      </c>
      <c r="D3729" s="208">
        <v>31.0504</v>
      </c>
      <c r="E3729" s="208">
        <v>0.73319999999999996</v>
      </c>
      <c r="F3729" s="208">
        <v>2.5825</v>
      </c>
      <c r="G3729" s="208">
        <v>5.8144</v>
      </c>
      <c r="H3729" s="208">
        <v>35.677500000000002</v>
      </c>
      <c r="I3729" s="208">
        <v>12.762</v>
      </c>
      <c r="J3729" s="208">
        <v>77.332599999999999</v>
      </c>
      <c r="K3729" s="208">
        <v>13.1831</v>
      </c>
      <c r="L3729" s="208">
        <v>10.691800000000001</v>
      </c>
      <c r="M3729" s="208">
        <v>8.6876999999999995</v>
      </c>
    </row>
    <row r="3730" spans="1:13" x14ac:dyDescent="0.25">
      <c r="A3730" s="280">
        <v>45081</v>
      </c>
      <c r="B3730" s="102">
        <v>9</v>
      </c>
      <c r="C3730" s="208">
        <v>205.6549</v>
      </c>
      <c r="D3730" s="208">
        <v>32.025500000000001</v>
      </c>
      <c r="E3730" s="208">
        <v>0.79559999999999997</v>
      </c>
      <c r="F3730" s="208">
        <v>2.8866999999999998</v>
      </c>
      <c r="G3730" s="208">
        <v>5.2514000000000003</v>
      </c>
      <c r="H3730" s="208">
        <v>37.893999999999998</v>
      </c>
      <c r="I3730" s="208">
        <v>13.664</v>
      </c>
      <c r="J3730" s="208">
        <v>79.838700000000003</v>
      </c>
      <c r="K3730" s="208">
        <v>13.366199999999999</v>
      </c>
      <c r="L3730" s="208">
        <v>10.851699999999999</v>
      </c>
      <c r="M3730" s="208">
        <v>9.0810999999999993</v>
      </c>
    </row>
    <row r="3731" spans="1:13" x14ac:dyDescent="0.25">
      <c r="A3731" s="280">
        <v>45081</v>
      </c>
      <c r="B3731" s="102">
        <v>10</v>
      </c>
      <c r="C3731" s="208">
        <v>211.90649999999999</v>
      </c>
      <c r="D3731" s="208">
        <v>33.118699999999997</v>
      </c>
      <c r="E3731" s="208">
        <v>0.87770000000000004</v>
      </c>
      <c r="F3731" s="208">
        <v>3.1572</v>
      </c>
      <c r="G3731" s="208">
        <v>4.7465000000000002</v>
      </c>
      <c r="H3731" s="208">
        <v>40.214500000000001</v>
      </c>
      <c r="I3731" s="208">
        <v>14.4491</v>
      </c>
      <c r="J3731" s="208">
        <v>80.647800000000004</v>
      </c>
      <c r="K3731" s="208">
        <v>13.584199999999999</v>
      </c>
      <c r="L3731" s="208">
        <v>11.104200000000001</v>
      </c>
      <c r="M3731" s="208">
        <v>10.006600000000001</v>
      </c>
    </row>
    <row r="3732" spans="1:13" x14ac:dyDescent="0.25">
      <c r="A3732" s="280">
        <v>45081</v>
      </c>
      <c r="B3732" s="102">
        <v>11</v>
      </c>
      <c r="C3732" s="208">
        <v>218.67699999999999</v>
      </c>
      <c r="D3732" s="208">
        <v>33.362699999999997</v>
      </c>
      <c r="E3732" s="208">
        <v>1.0002</v>
      </c>
      <c r="F3732" s="208">
        <v>3.5188999999999999</v>
      </c>
      <c r="G3732" s="208">
        <v>4.4603000000000002</v>
      </c>
      <c r="H3732" s="208">
        <v>43.250999999999998</v>
      </c>
      <c r="I3732" s="208">
        <v>15.0746</v>
      </c>
      <c r="J3732" s="208">
        <v>82.578599999999994</v>
      </c>
      <c r="K3732" s="208">
        <v>13.739000000000001</v>
      </c>
      <c r="L3732" s="208">
        <v>10.8424</v>
      </c>
      <c r="M3732" s="208">
        <v>10.849299999999999</v>
      </c>
    </row>
    <row r="3733" spans="1:13" x14ac:dyDescent="0.25">
      <c r="A3733" s="280">
        <v>45081</v>
      </c>
      <c r="B3733" s="102">
        <v>12</v>
      </c>
      <c r="C3733" s="208">
        <v>230.53290000000001</v>
      </c>
      <c r="D3733" s="208">
        <v>34.365900000000003</v>
      </c>
      <c r="E3733" s="208">
        <v>1.1658999999999999</v>
      </c>
      <c r="F3733" s="208">
        <v>3.8953000000000002</v>
      </c>
      <c r="G3733" s="208">
        <v>4.6013999999999999</v>
      </c>
      <c r="H3733" s="208">
        <v>47.364400000000003</v>
      </c>
      <c r="I3733" s="208">
        <v>15.519399999999999</v>
      </c>
      <c r="J3733" s="208">
        <v>86.6982</v>
      </c>
      <c r="K3733" s="208">
        <v>13.903499999999999</v>
      </c>
      <c r="L3733" s="208">
        <v>10.962899999999999</v>
      </c>
      <c r="M3733" s="208">
        <v>12.055999999999999</v>
      </c>
    </row>
    <row r="3734" spans="1:13" x14ac:dyDescent="0.25">
      <c r="A3734" s="280">
        <v>45081</v>
      </c>
      <c r="B3734" s="102">
        <v>13</v>
      </c>
      <c r="C3734" s="208">
        <v>240.54329999999999</v>
      </c>
      <c r="D3734" s="208">
        <v>34.745100000000001</v>
      </c>
      <c r="E3734" s="208">
        <v>1.3434999999999999</v>
      </c>
      <c r="F3734" s="208">
        <v>4.3779000000000003</v>
      </c>
      <c r="G3734" s="208">
        <v>4.9249000000000001</v>
      </c>
      <c r="H3734" s="208">
        <v>52.215200000000003</v>
      </c>
      <c r="I3734" s="208">
        <v>15.377000000000001</v>
      </c>
      <c r="J3734" s="208">
        <v>88.818700000000007</v>
      </c>
      <c r="K3734" s="208">
        <v>13.9209</v>
      </c>
      <c r="L3734" s="208">
        <v>11.087899999999999</v>
      </c>
      <c r="M3734" s="208">
        <v>13.732200000000001</v>
      </c>
    </row>
    <row r="3735" spans="1:13" x14ac:dyDescent="0.25">
      <c r="A3735" s="280">
        <v>45081</v>
      </c>
      <c r="B3735" s="102">
        <v>14</v>
      </c>
      <c r="C3735" s="208">
        <v>249.6541</v>
      </c>
      <c r="D3735" s="208">
        <v>34.613199999999999</v>
      </c>
      <c r="E3735" s="208">
        <v>1.4686999999999999</v>
      </c>
      <c r="F3735" s="208">
        <v>4.8981000000000003</v>
      </c>
      <c r="G3735" s="208">
        <v>5.7253999999999996</v>
      </c>
      <c r="H3735" s="208">
        <v>58.707999999999998</v>
      </c>
      <c r="I3735" s="208">
        <v>14.9924</v>
      </c>
      <c r="J3735" s="208">
        <v>88.113299999999995</v>
      </c>
      <c r="K3735" s="208">
        <v>14.5426</v>
      </c>
      <c r="L3735" s="208">
        <v>10.9213</v>
      </c>
      <c r="M3735" s="208">
        <v>15.671099999999999</v>
      </c>
    </row>
    <row r="3736" spans="1:13" x14ac:dyDescent="0.25">
      <c r="A3736" s="280">
        <v>45081</v>
      </c>
      <c r="B3736" s="102">
        <v>15</v>
      </c>
      <c r="C3736" s="208">
        <v>262.15030000000002</v>
      </c>
      <c r="D3736" s="208">
        <v>34.883699999999997</v>
      </c>
      <c r="E3736" s="208">
        <v>1.6561999999999999</v>
      </c>
      <c r="F3736" s="208">
        <v>5.5263999999999998</v>
      </c>
      <c r="G3736" s="208">
        <v>6.4649000000000001</v>
      </c>
      <c r="H3736" s="208">
        <v>64.924099999999996</v>
      </c>
      <c r="I3736" s="208">
        <v>14.865600000000001</v>
      </c>
      <c r="J3736" s="208">
        <v>90.661000000000001</v>
      </c>
      <c r="K3736" s="208">
        <v>15.1065</v>
      </c>
      <c r="L3736" s="208">
        <v>11.0402</v>
      </c>
      <c r="M3736" s="208">
        <v>17.021699999999999</v>
      </c>
    </row>
    <row r="3737" spans="1:13" x14ac:dyDescent="0.25">
      <c r="A3737" s="280">
        <v>45081</v>
      </c>
      <c r="B3737" s="102">
        <v>16</v>
      </c>
      <c r="C3737" s="208">
        <v>275.2355</v>
      </c>
      <c r="D3737" s="208">
        <v>35.625599999999999</v>
      </c>
      <c r="E3737" s="208">
        <v>1.8303</v>
      </c>
      <c r="F3737" s="208">
        <v>6.0702999999999996</v>
      </c>
      <c r="G3737" s="208">
        <v>7.4459</v>
      </c>
      <c r="H3737" s="208">
        <v>71.417299999999997</v>
      </c>
      <c r="I3737" s="208">
        <v>15.1843</v>
      </c>
      <c r="J3737" s="208">
        <v>92.748699999999999</v>
      </c>
      <c r="K3737" s="208">
        <v>15.639799999999999</v>
      </c>
      <c r="L3737" s="208">
        <v>11.0358</v>
      </c>
      <c r="M3737" s="208">
        <v>18.237500000000001</v>
      </c>
    </row>
    <row r="3738" spans="1:13" x14ac:dyDescent="0.25">
      <c r="A3738" s="280">
        <v>45081</v>
      </c>
      <c r="B3738" s="102">
        <v>17</v>
      </c>
      <c r="C3738" s="208">
        <v>288.53750000000002</v>
      </c>
      <c r="D3738" s="208">
        <v>37.2151</v>
      </c>
      <c r="E3738" s="208">
        <v>1.9332</v>
      </c>
      <c r="F3738" s="208">
        <v>6.7320000000000002</v>
      </c>
      <c r="G3738" s="208">
        <v>8.4933999999999994</v>
      </c>
      <c r="H3738" s="208">
        <v>76.839299999999994</v>
      </c>
      <c r="I3738" s="208">
        <v>15.536</v>
      </c>
      <c r="J3738" s="208">
        <v>94.937700000000007</v>
      </c>
      <c r="K3738" s="208">
        <v>16.463200000000001</v>
      </c>
      <c r="L3738" s="208">
        <v>11.3012</v>
      </c>
      <c r="M3738" s="208">
        <v>19.086400000000001</v>
      </c>
    </row>
    <row r="3739" spans="1:13" x14ac:dyDescent="0.25">
      <c r="A3739" s="280">
        <v>45081</v>
      </c>
      <c r="B3739" s="102">
        <v>18</v>
      </c>
      <c r="C3739" s="208">
        <v>300.8777</v>
      </c>
      <c r="D3739" s="208">
        <v>39.1873</v>
      </c>
      <c r="E3739" s="208">
        <v>2.0145</v>
      </c>
      <c r="F3739" s="208">
        <v>7.1662999999999997</v>
      </c>
      <c r="G3739" s="208">
        <v>9.6978000000000009</v>
      </c>
      <c r="H3739" s="208">
        <v>81.1143</v>
      </c>
      <c r="I3739" s="208">
        <v>15.964</v>
      </c>
      <c r="J3739" s="208">
        <v>97.502899999999997</v>
      </c>
      <c r="K3739" s="208">
        <v>17.6432</v>
      </c>
      <c r="L3739" s="208">
        <v>11.5725</v>
      </c>
      <c r="M3739" s="208">
        <v>19.014900000000001</v>
      </c>
    </row>
    <row r="3740" spans="1:13" x14ac:dyDescent="0.25">
      <c r="A3740" s="280">
        <v>45081</v>
      </c>
      <c r="B3740" s="102">
        <v>19</v>
      </c>
      <c r="C3740" s="208">
        <v>303.45850000000002</v>
      </c>
      <c r="D3740" s="208">
        <v>40.991999999999997</v>
      </c>
      <c r="E3740" s="208">
        <v>1.988</v>
      </c>
      <c r="F3740" s="208">
        <v>7.4141000000000004</v>
      </c>
      <c r="G3740" s="208">
        <v>10.4536</v>
      </c>
      <c r="H3740" s="208">
        <v>80.903000000000006</v>
      </c>
      <c r="I3740" s="208">
        <v>16.312000000000001</v>
      </c>
      <c r="J3740" s="208">
        <v>97.3352</v>
      </c>
      <c r="K3740" s="208">
        <v>17.584700000000002</v>
      </c>
      <c r="L3740" s="208">
        <v>11.7491</v>
      </c>
      <c r="M3740" s="208">
        <v>18.726800000000001</v>
      </c>
    </row>
    <row r="3741" spans="1:13" x14ac:dyDescent="0.25">
      <c r="A3741" s="280">
        <v>45081</v>
      </c>
      <c r="B3741" s="102">
        <v>20</v>
      </c>
      <c r="C3741" s="208">
        <v>297.84660000000002</v>
      </c>
      <c r="D3741" s="208">
        <v>41.490099999999998</v>
      </c>
      <c r="E3741" s="208">
        <v>1.9406000000000001</v>
      </c>
      <c r="F3741" s="208">
        <v>7.5186999999999999</v>
      </c>
      <c r="G3741" s="208">
        <v>10.8017</v>
      </c>
      <c r="H3741" s="208">
        <v>76.121399999999994</v>
      </c>
      <c r="I3741" s="208">
        <v>16.775300000000001</v>
      </c>
      <c r="J3741" s="208">
        <v>95.900599999999997</v>
      </c>
      <c r="K3741" s="208">
        <v>17.582000000000001</v>
      </c>
      <c r="L3741" s="208">
        <v>12.112299999999999</v>
      </c>
      <c r="M3741" s="208">
        <v>17.603899999999999</v>
      </c>
    </row>
    <row r="3742" spans="1:13" x14ac:dyDescent="0.25">
      <c r="A3742" s="280">
        <v>45081</v>
      </c>
      <c r="B3742" s="102">
        <v>21</v>
      </c>
      <c r="C3742" s="208">
        <v>291.053</v>
      </c>
      <c r="D3742" s="208">
        <v>41.969799999999999</v>
      </c>
      <c r="E3742" s="208">
        <v>1.7385999999999999</v>
      </c>
      <c r="F3742" s="208">
        <v>7.1151</v>
      </c>
      <c r="G3742" s="208">
        <v>10.2256</v>
      </c>
      <c r="H3742" s="208">
        <v>70.389300000000006</v>
      </c>
      <c r="I3742" s="208">
        <v>17.5197</v>
      </c>
      <c r="J3742" s="208">
        <v>95.603800000000007</v>
      </c>
      <c r="K3742" s="208">
        <v>17.7684</v>
      </c>
      <c r="L3742" s="208">
        <v>13.0525</v>
      </c>
      <c r="M3742" s="208">
        <v>15.670199999999999</v>
      </c>
    </row>
    <row r="3743" spans="1:13" x14ac:dyDescent="0.25">
      <c r="A3743" s="280">
        <v>45081</v>
      </c>
      <c r="B3743" s="102">
        <v>22</v>
      </c>
      <c r="C3743" s="208">
        <v>280.31380000000001</v>
      </c>
      <c r="D3743" s="208">
        <v>41.960700000000003</v>
      </c>
      <c r="E3743" s="208">
        <v>1.6513</v>
      </c>
      <c r="F3743" s="208">
        <v>6.5174000000000003</v>
      </c>
      <c r="G3743" s="208">
        <v>9.5282</v>
      </c>
      <c r="H3743" s="208">
        <v>64.799199999999999</v>
      </c>
      <c r="I3743" s="208">
        <v>16.7743</v>
      </c>
      <c r="J3743" s="208">
        <v>94.331900000000005</v>
      </c>
      <c r="K3743" s="208">
        <v>17.013100000000001</v>
      </c>
      <c r="L3743" s="208">
        <v>13.6594</v>
      </c>
      <c r="M3743" s="208">
        <v>14.0783</v>
      </c>
    </row>
    <row r="3744" spans="1:13" x14ac:dyDescent="0.25">
      <c r="A3744" s="280">
        <v>45081</v>
      </c>
      <c r="B3744" s="102">
        <v>23</v>
      </c>
      <c r="C3744" s="208">
        <v>257.18599999999998</v>
      </c>
      <c r="D3744" s="208">
        <v>38.690100000000001</v>
      </c>
      <c r="E3744" s="208">
        <v>1.4209000000000001</v>
      </c>
      <c r="F3744" s="208">
        <v>5.7069999999999999</v>
      </c>
      <c r="G3744" s="208">
        <v>8.3879999999999999</v>
      </c>
      <c r="H3744" s="208">
        <v>56.595399999999998</v>
      </c>
      <c r="I3744" s="208">
        <v>15.349</v>
      </c>
      <c r="J3744" s="208">
        <v>90.245699999999999</v>
      </c>
      <c r="K3744" s="208">
        <v>15.257199999999999</v>
      </c>
      <c r="L3744" s="208">
        <v>13.219099999999999</v>
      </c>
      <c r="M3744" s="208">
        <v>12.313599999999999</v>
      </c>
    </row>
    <row r="3745" spans="1:13" x14ac:dyDescent="0.25">
      <c r="A3745" s="280">
        <v>45081</v>
      </c>
      <c r="B3745" s="102">
        <v>24</v>
      </c>
      <c r="C3745" s="208">
        <v>234.6609</v>
      </c>
      <c r="D3745" s="208">
        <v>35.446899999999999</v>
      </c>
      <c r="E3745" s="208">
        <v>1.2182999999999999</v>
      </c>
      <c r="F3745" s="208">
        <v>4.8410000000000002</v>
      </c>
      <c r="G3745" s="208">
        <v>7.4878</v>
      </c>
      <c r="H3745" s="208">
        <v>49.256700000000002</v>
      </c>
      <c r="I3745" s="208">
        <v>14.070600000000001</v>
      </c>
      <c r="J3745" s="208">
        <v>84.674599999999998</v>
      </c>
      <c r="K3745" s="208">
        <v>14.0017</v>
      </c>
      <c r="L3745" s="208">
        <v>12.915800000000001</v>
      </c>
      <c r="M3745" s="208">
        <v>10.7475</v>
      </c>
    </row>
    <row r="3746" spans="1:13" x14ac:dyDescent="0.25">
      <c r="A3746" s="280">
        <v>45082</v>
      </c>
      <c r="B3746" s="102">
        <v>1</v>
      </c>
      <c r="C3746" s="208">
        <v>218.47929999999999</v>
      </c>
      <c r="D3746" s="208">
        <v>32.8125</v>
      </c>
      <c r="E3746" s="208">
        <v>1.0627</v>
      </c>
      <c r="F3746" s="208">
        <v>4.2202000000000002</v>
      </c>
      <c r="G3746" s="208">
        <v>6.9649999999999999</v>
      </c>
      <c r="H3746" s="208">
        <v>43.441899999999997</v>
      </c>
      <c r="I3746" s="208">
        <v>13.1059</v>
      </c>
      <c r="J3746" s="208">
        <v>81.034199999999998</v>
      </c>
      <c r="K3746" s="208">
        <v>13.4674</v>
      </c>
      <c r="L3746" s="208">
        <v>12.6653</v>
      </c>
      <c r="M3746" s="208">
        <v>9.7042000000000002</v>
      </c>
    </row>
    <row r="3747" spans="1:13" x14ac:dyDescent="0.25">
      <c r="A3747" s="280">
        <v>45082</v>
      </c>
      <c r="B3747" s="102">
        <v>2</v>
      </c>
      <c r="C3747" s="208">
        <v>208.38560000000001</v>
      </c>
      <c r="D3747" s="208">
        <v>31.394200000000001</v>
      </c>
      <c r="E3747" s="208">
        <v>0.92110000000000003</v>
      </c>
      <c r="F3747" s="208">
        <v>3.7871999999999999</v>
      </c>
      <c r="G3747" s="208">
        <v>6.6071</v>
      </c>
      <c r="H3747" s="208">
        <v>39.524799999999999</v>
      </c>
      <c r="I3747" s="208">
        <v>12.5571</v>
      </c>
      <c r="J3747" s="208">
        <v>78.762500000000003</v>
      </c>
      <c r="K3747" s="208">
        <v>13.1938</v>
      </c>
      <c r="L3747" s="208">
        <v>12.483000000000001</v>
      </c>
      <c r="M3747" s="208">
        <v>9.1547999999999998</v>
      </c>
    </row>
    <row r="3748" spans="1:13" x14ac:dyDescent="0.25">
      <c r="A3748" s="280">
        <v>45082</v>
      </c>
      <c r="B3748" s="102">
        <v>3</v>
      </c>
      <c r="C3748" s="208">
        <v>203.28829999999999</v>
      </c>
      <c r="D3748" s="208">
        <v>30.1629</v>
      </c>
      <c r="E3748" s="208">
        <v>0.85329999999999995</v>
      </c>
      <c r="F3748" s="208">
        <v>3.4180999999999999</v>
      </c>
      <c r="G3748" s="208">
        <v>6.3882000000000003</v>
      </c>
      <c r="H3748" s="208">
        <v>38.088799999999999</v>
      </c>
      <c r="I3748" s="208">
        <v>12.306100000000001</v>
      </c>
      <c r="J3748" s="208">
        <v>77.702799999999996</v>
      </c>
      <c r="K3748" s="208">
        <v>13.0291</v>
      </c>
      <c r="L3748" s="208">
        <v>12.5611</v>
      </c>
      <c r="M3748" s="208">
        <v>8.7779000000000007</v>
      </c>
    </row>
    <row r="3749" spans="1:13" x14ac:dyDescent="0.25">
      <c r="A3749" s="280">
        <v>45082</v>
      </c>
      <c r="B3749" s="102">
        <v>4</v>
      </c>
      <c r="C3749" s="208">
        <v>201.2347</v>
      </c>
      <c r="D3749" s="208">
        <v>29.507300000000001</v>
      </c>
      <c r="E3749" s="208">
        <v>0.79959999999999998</v>
      </c>
      <c r="F3749" s="208">
        <v>3.2004999999999999</v>
      </c>
      <c r="G3749" s="208">
        <v>6.2329999999999997</v>
      </c>
      <c r="H3749" s="208">
        <v>37.648000000000003</v>
      </c>
      <c r="I3749" s="208">
        <v>12.199199999999999</v>
      </c>
      <c r="J3749" s="208">
        <v>77.568600000000004</v>
      </c>
      <c r="K3749" s="208">
        <v>12.9269</v>
      </c>
      <c r="L3749" s="208">
        <v>12.630599999999999</v>
      </c>
      <c r="M3749" s="208">
        <v>8.5210000000000008</v>
      </c>
    </row>
    <row r="3750" spans="1:13" x14ac:dyDescent="0.25">
      <c r="A3750" s="280">
        <v>45082</v>
      </c>
      <c r="B3750" s="102">
        <v>5</v>
      </c>
      <c r="C3750" s="208">
        <v>203.721</v>
      </c>
      <c r="D3750" s="208">
        <v>29.908899999999999</v>
      </c>
      <c r="E3750" s="208">
        <v>0.77829999999999999</v>
      </c>
      <c r="F3750" s="208">
        <v>3.2669000000000001</v>
      </c>
      <c r="G3750" s="208">
        <v>6.3033999999999999</v>
      </c>
      <c r="H3750" s="208">
        <v>38.790399999999998</v>
      </c>
      <c r="I3750" s="208">
        <v>12.5205</v>
      </c>
      <c r="J3750" s="208">
        <v>77.144599999999997</v>
      </c>
      <c r="K3750" s="208">
        <v>13.1815</v>
      </c>
      <c r="L3750" s="208">
        <v>13.129899999999999</v>
      </c>
      <c r="M3750" s="208">
        <v>8.6966000000000001</v>
      </c>
    </row>
    <row r="3751" spans="1:13" x14ac:dyDescent="0.25">
      <c r="A3751" s="280">
        <v>45082</v>
      </c>
      <c r="B3751" s="102">
        <v>6</v>
      </c>
      <c r="C3751" s="208">
        <v>217.3622</v>
      </c>
      <c r="D3751" s="208">
        <v>31.583600000000001</v>
      </c>
      <c r="E3751" s="208">
        <v>1</v>
      </c>
      <c r="F3751" s="208">
        <v>3.4348000000000001</v>
      </c>
      <c r="G3751" s="208">
        <v>6.6600999999999999</v>
      </c>
      <c r="H3751" s="208">
        <v>42.4938</v>
      </c>
      <c r="I3751" s="208">
        <v>13.251300000000001</v>
      </c>
      <c r="J3751" s="208">
        <v>82.138300000000001</v>
      </c>
      <c r="K3751" s="208">
        <v>14.0741</v>
      </c>
      <c r="L3751" s="208">
        <v>13.397</v>
      </c>
      <c r="M3751" s="208">
        <v>9.3292000000000002</v>
      </c>
    </row>
    <row r="3752" spans="1:13" x14ac:dyDescent="0.25">
      <c r="A3752" s="280">
        <v>45082</v>
      </c>
      <c r="B3752" s="102">
        <v>7</v>
      </c>
      <c r="C3752" s="208">
        <v>231.4051</v>
      </c>
      <c r="D3752" s="208">
        <v>34.610900000000001</v>
      </c>
      <c r="E3752" s="208">
        <v>2.3971</v>
      </c>
      <c r="F3752" s="208">
        <v>3.6564999999999999</v>
      </c>
      <c r="G3752" s="208">
        <v>7.1184000000000003</v>
      </c>
      <c r="H3752" s="208">
        <v>44.8245</v>
      </c>
      <c r="I3752" s="208">
        <v>14.048999999999999</v>
      </c>
      <c r="J3752" s="208">
        <v>87.696700000000007</v>
      </c>
      <c r="K3752" s="208">
        <v>14.907500000000001</v>
      </c>
      <c r="L3752" s="208">
        <v>12.408099999999999</v>
      </c>
      <c r="M3752" s="208">
        <v>9.7363999999999997</v>
      </c>
    </row>
    <row r="3753" spans="1:13" x14ac:dyDescent="0.25">
      <c r="A3753" s="280">
        <v>45082</v>
      </c>
      <c r="B3753" s="102">
        <v>8</v>
      </c>
      <c r="C3753" s="208">
        <v>249.01609999999999</v>
      </c>
      <c r="D3753" s="208">
        <v>38.914000000000001</v>
      </c>
      <c r="E3753" s="208">
        <v>2.7218</v>
      </c>
      <c r="F3753" s="208">
        <v>3.8942999999999999</v>
      </c>
      <c r="G3753" s="208">
        <v>8.1016999999999992</v>
      </c>
      <c r="H3753" s="208">
        <v>49.287500000000001</v>
      </c>
      <c r="I3753" s="208">
        <v>14.909800000000001</v>
      </c>
      <c r="J3753" s="208">
        <v>93.5839</v>
      </c>
      <c r="K3753" s="208">
        <v>14.5692</v>
      </c>
      <c r="L3753" s="208">
        <v>12.3362</v>
      </c>
      <c r="M3753" s="208">
        <v>10.697699999999999</v>
      </c>
    </row>
    <row r="3754" spans="1:13" x14ac:dyDescent="0.25">
      <c r="A3754" s="280">
        <v>45082</v>
      </c>
      <c r="B3754" s="102">
        <v>9</v>
      </c>
      <c r="C3754" s="208">
        <v>262.49959999999999</v>
      </c>
      <c r="D3754" s="208">
        <v>40.827399999999997</v>
      </c>
      <c r="E3754" s="208">
        <v>2.79</v>
      </c>
      <c r="F3754" s="208">
        <v>4.1502999999999997</v>
      </c>
      <c r="G3754" s="208">
        <v>8.4273000000000007</v>
      </c>
      <c r="H3754" s="208">
        <v>52.186700000000002</v>
      </c>
      <c r="I3754" s="208">
        <v>15.5847</v>
      </c>
      <c r="J3754" s="208">
        <v>98.691599999999994</v>
      </c>
      <c r="K3754" s="208">
        <v>14.9217</v>
      </c>
      <c r="L3754" s="208">
        <v>13.2645</v>
      </c>
      <c r="M3754" s="208">
        <v>11.6554</v>
      </c>
    </row>
    <row r="3755" spans="1:13" x14ac:dyDescent="0.25">
      <c r="A3755" s="280">
        <v>45082</v>
      </c>
      <c r="B3755" s="102">
        <v>10</v>
      </c>
      <c r="C3755" s="208">
        <v>271.4581</v>
      </c>
      <c r="D3755" s="208">
        <v>41.794899999999998</v>
      </c>
      <c r="E3755" s="208">
        <v>2.8203</v>
      </c>
      <c r="F3755" s="208">
        <v>4.1929999999999996</v>
      </c>
      <c r="G3755" s="208">
        <v>7.6666999999999996</v>
      </c>
      <c r="H3755" s="208">
        <v>54.417900000000003</v>
      </c>
      <c r="I3755" s="208">
        <v>16.198399999999999</v>
      </c>
      <c r="J3755" s="208">
        <v>103.3616</v>
      </c>
      <c r="K3755" s="208">
        <v>15.918799999999999</v>
      </c>
      <c r="L3755" s="208">
        <v>13.2425</v>
      </c>
      <c r="M3755" s="208">
        <v>11.843999999999999</v>
      </c>
    </row>
    <row r="3756" spans="1:13" x14ac:dyDescent="0.25">
      <c r="A3756" s="280">
        <v>45082</v>
      </c>
      <c r="B3756" s="102">
        <v>11</v>
      </c>
      <c r="C3756" s="208">
        <v>273.90769999999998</v>
      </c>
      <c r="D3756" s="208">
        <v>40.419899999999998</v>
      </c>
      <c r="E3756" s="208">
        <v>2.8834</v>
      </c>
      <c r="F3756" s="208">
        <v>4.3098999999999998</v>
      </c>
      <c r="G3756" s="208">
        <v>6.5801999999999996</v>
      </c>
      <c r="H3756" s="208">
        <v>56.3489</v>
      </c>
      <c r="I3756" s="208">
        <v>16.498200000000001</v>
      </c>
      <c r="J3756" s="208">
        <v>105.09520000000001</v>
      </c>
      <c r="K3756" s="208">
        <v>15.8146</v>
      </c>
      <c r="L3756" s="208">
        <v>12.8392</v>
      </c>
      <c r="M3756" s="208">
        <v>13.1182</v>
      </c>
    </row>
    <row r="3757" spans="1:13" x14ac:dyDescent="0.25">
      <c r="A3757" s="280">
        <v>45082</v>
      </c>
      <c r="B3757" s="102">
        <v>12</v>
      </c>
      <c r="C3757" s="208">
        <v>280.36149999999998</v>
      </c>
      <c r="D3757" s="208">
        <v>41.560499999999998</v>
      </c>
      <c r="E3757" s="208">
        <v>3.0038999999999998</v>
      </c>
      <c r="F3757" s="208">
        <v>4.7598000000000003</v>
      </c>
      <c r="G3757" s="208">
        <v>5.0655999999999999</v>
      </c>
      <c r="H3757" s="208">
        <v>58.177500000000002</v>
      </c>
      <c r="I3757" s="208">
        <v>16.784800000000001</v>
      </c>
      <c r="J3757" s="208">
        <v>108.06570000000001</v>
      </c>
      <c r="K3757" s="208">
        <v>15.85</v>
      </c>
      <c r="L3757" s="208">
        <v>13.2927</v>
      </c>
      <c r="M3757" s="208">
        <v>13.801</v>
      </c>
    </row>
    <row r="3758" spans="1:13" x14ac:dyDescent="0.25">
      <c r="A3758" s="280">
        <v>45082</v>
      </c>
      <c r="B3758" s="102">
        <v>13</v>
      </c>
      <c r="C3758" s="208">
        <v>283.37389999999999</v>
      </c>
      <c r="D3758" s="208">
        <v>41.847700000000003</v>
      </c>
      <c r="E3758" s="208">
        <v>3.1413000000000002</v>
      </c>
      <c r="F3758" s="208">
        <v>4.8826000000000001</v>
      </c>
      <c r="G3758" s="208">
        <v>5.1955</v>
      </c>
      <c r="H3758" s="208">
        <v>59.706699999999998</v>
      </c>
      <c r="I3758" s="208">
        <v>16.545200000000001</v>
      </c>
      <c r="J3758" s="208">
        <v>110.3511</v>
      </c>
      <c r="K3758" s="208">
        <v>15.6686</v>
      </c>
      <c r="L3758" s="208">
        <v>12.344799999999999</v>
      </c>
      <c r="M3758" s="208">
        <v>13.6904</v>
      </c>
    </row>
    <row r="3759" spans="1:13" x14ac:dyDescent="0.25">
      <c r="A3759" s="280">
        <v>45082</v>
      </c>
      <c r="B3759" s="102">
        <v>14</v>
      </c>
      <c r="C3759" s="208">
        <v>291.34210000000002</v>
      </c>
      <c r="D3759" s="208">
        <v>41.448500000000003</v>
      </c>
      <c r="E3759" s="208">
        <v>3.4041000000000001</v>
      </c>
      <c r="F3759" s="208">
        <v>5.6510999999999996</v>
      </c>
      <c r="G3759" s="208">
        <v>5.1773999999999996</v>
      </c>
      <c r="H3759" s="208">
        <v>62.563099999999999</v>
      </c>
      <c r="I3759" s="208">
        <v>16.4861</v>
      </c>
      <c r="J3759" s="208">
        <v>114.78879999999999</v>
      </c>
      <c r="K3759" s="208">
        <v>14.901</v>
      </c>
      <c r="L3759" s="208">
        <v>12.9847</v>
      </c>
      <c r="M3759" s="208">
        <v>13.9373</v>
      </c>
    </row>
    <row r="3760" spans="1:13" x14ac:dyDescent="0.25">
      <c r="A3760" s="280">
        <v>45082</v>
      </c>
      <c r="B3760" s="102">
        <v>15</v>
      </c>
      <c r="C3760" s="208">
        <v>294.7199</v>
      </c>
      <c r="D3760" s="208">
        <v>41.354799999999997</v>
      </c>
      <c r="E3760" s="208">
        <v>3.4256000000000002</v>
      </c>
      <c r="F3760" s="208">
        <v>6.8551000000000002</v>
      </c>
      <c r="G3760" s="208">
        <v>5.3174000000000001</v>
      </c>
      <c r="H3760" s="208">
        <v>64.268199999999993</v>
      </c>
      <c r="I3760" s="208">
        <v>16.845500000000001</v>
      </c>
      <c r="J3760" s="208">
        <v>112.8533</v>
      </c>
      <c r="K3760" s="208">
        <v>15.029299999999999</v>
      </c>
      <c r="L3760" s="208">
        <v>13.693099999999999</v>
      </c>
      <c r="M3760" s="208">
        <v>15.0776</v>
      </c>
    </row>
    <row r="3761" spans="1:13" x14ac:dyDescent="0.25">
      <c r="A3761" s="280">
        <v>45082</v>
      </c>
      <c r="B3761" s="102">
        <v>16</v>
      </c>
      <c r="C3761" s="208">
        <v>301.88619999999997</v>
      </c>
      <c r="D3761" s="208">
        <v>41.373399999999997</v>
      </c>
      <c r="E3761" s="208">
        <v>3.3466999999999998</v>
      </c>
      <c r="F3761" s="208">
        <v>7.7370000000000001</v>
      </c>
      <c r="G3761" s="208">
        <v>5.6642000000000001</v>
      </c>
      <c r="H3761" s="208">
        <v>68.055199999999999</v>
      </c>
      <c r="I3761" s="208">
        <v>17.235199999999999</v>
      </c>
      <c r="J3761" s="208">
        <v>111.5247</v>
      </c>
      <c r="K3761" s="208">
        <v>16.557600000000001</v>
      </c>
      <c r="L3761" s="208">
        <v>13.692500000000001</v>
      </c>
      <c r="M3761" s="208">
        <v>16.6997</v>
      </c>
    </row>
    <row r="3762" spans="1:13" x14ac:dyDescent="0.25">
      <c r="A3762" s="280">
        <v>45082</v>
      </c>
      <c r="B3762" s="102">
        <v>17</v>
      </c>
      <c r="C3762" s="208">
        <v>303.74680000000001</v>
      </c>
      <c r="D3762" s="208">
        <v>41.378900000000002</v>
      </c>
      <c r="E3762" s="208">
        <v>1.9160999999999999</v>
      </c>
      <c r="F3762" s="208">
        <v>7.6611000000000002</v>
      </c>
      <c r="G3762" s="208">
        <v>6.4795999999999996</v>
      </c>
      <c r="H3762" s="208">
        <v>66.302499999999995</v>
      </c>
      <c r="I3762" s="208">
        <v>17.364899999999999</v>
      </c>
      <c r="J3762" s="208">
        <v>113.2859</v>
      </c>
      <c r="K3762" s="208">
        <v>17.459099999999999</v>
      </c>
      <c r="L3762" s="208">
        <v>13.668900000000001</v>
      </c>
      <c r="M3762" s="208">
        <v>18.229800000000001</v>
      </c>
    </row>
    <row r="3763" spans="1:13" x14ac:dyDescent="0.25">
      <c r="A3763" s="280">
        <v>45082</v>
      </c>
      <c r="B3763" s="102">
        <v>18</v>
      </c>
      <c r="C3763" s="208">
        <v>307.11329999999998</v>
      </c>
      <c r="D3763" s="208">
        <v>43.002899999999997</v>
      </c>
      <c r="E3763" s="208">
        <v>1.6911</v>
      </c>
      <c r="F3763" s="208">
        <v>7.0099</v>
      </c>
      <c r="G3763" s="208">
        <v>7.5629</v>
      </c>
      <c r="H3763" s="208">
        <v>66.126800000000003</v>
      </c>
      <c r="I3763" s="208">
        <v>17.742599999999999</v>
      </c>
      <c r="J3763" s="208">
        <v>114.52630000000001</v>
      </c>
      <c r="K3763" s="208">
        <v>17.6524</v>
      </c>
      <c r="L3763" s="208">
        <v>13.2273</v>
      </c>
      <c r="M3763" s="208">
        <v>18.571100000000001</v>
      </c>
    </row>
    <row r="3764" spans="1:13" x14ac:dyDescent="0.25">
      <c r="A3764" s="280">
        <v>45082</v>
      </c>
      <c r="B3764" s="102">
        <v>19</v>
      </c>
      <c r="C3764" s="208">
        <v>300.39499999999998</v>
      </c>
      <c r="D3764" s="208">
        <v>43.621299999999998</v>
      </c>
      <c r="E3764" s="208">
        <v>1.6409</v>
      </c>
      <c r="F3764" s="208">
        <v>6.6166</v>
      </c>
      <c r="G3764" s="208">
        <v>8.2504000000000008</v>
      </c>
      <c r="H3764" s="208">
        <v>63.520800000000001</v>
      </c>
      <c r="I3764" s="208">
        <v>18.220400000000001</v>
      </c>
      <c r="J3764" s="208">
        <v>110.3378</v>
      </c>
      <c r="K3764" s="208">
        <v>17.706399999999999</v>
      </c>
      <c r="L3764" s="208">
        <v>12.6652</v>
      </c>
      <c r="M3764" s="208">
        <v>17.815200000000001</v>
      </c>
    </row>
    <row r="3765" spans="1:13" x14ac:dyDescent="0.25">
      <c r="A3765" s="280">
        <v>45082</v>
      </c>
      <c r="B3765" s="102">
        <v>20</v>
      </c>
      <c r="C3765" s="208">
        <v>287.00889999999998</v>
      </c>
      <c r="D3765" s="208">
        <v>43.484699999999997</v>
      </c>
      <c r="E3765" s="208">
        <v>1.5358000000000001</v>
      </c>
      <c r="F3765" s="208">
        <v>6.1260000000000003</v>
      </c>
      <c r="G3765" s="208">
        <v>8.5462000000000007</v>
      </c>
      <c r="H3765" s="208">
        <v>59.795900000000003</v>
      </c>
      <c r="I3765" s="208">
        <v>18.076499999999999</v>
      </c>
      <c r="J3765" s="208">
        <v>103.5622</v>
      </c>
      <c r="K3765" s="208">
        <v>17.274999999999999</v>
      </c>
      <c r="L3765" s="208">
        <v>12.725199999999999</v>
      </c>
      <c r="M3765" s="208">
        <v>15.881399999999999</v>
      </c>
    </row>
    <row r="3766" spans="1:13" x14ac:dyDescent="0.25">
      <c r="A3766" s="280">
        <v>45082</v>
      </c>
      <c r="B3766" s="102">
        <v>21</v>
      </c>
      <c r="C3766" s="208">
        <v>280.42540000000002</v>
      </c>
      <c r="D3766" s="208">
        <v>43.427799999999998</v>
      </c>
      <c r="E3766" s="208">
        <v>1.4260999999999999</v>
      </c>
      <c r="F3766" s="208">
        <v>5.7043999999999997</v>
      </c>
      <c r="G3766" s="208">
        <v>8.8439999999999994</v>
      </c>
      <c r="H3766" s="208">
        <v>57.4694</v>
      </c>
      <c r="I3766" s="208">
        <v>18.339700000000001</v>
      </c>
      <c r="J3766" s="208">
        <v>101.4991</v>
      </c>
      <c r="K3766" s="208">
        <v>16.725999999999999</v>
      </c>
      <c r="L3766" s="208">
        <v>13.110900000000001</v>
      </c>
      <c r="M3766" s="208">
        <v>13.878</v>
      </c>
    </row>
    <row r="3767" spans="1:13" x14ac:dyDescent="0.25">
      <c r="A3767" s="280">
        <v>45082</v>
      </c>
      <c r="B3767" s="102">
        <v>22</v>
      </c>
      <c r="C3767" s="208">
        <v>269.7174</v>
      </c>
      <c r="D3767" s="208">
        <v>42.965699999999998</v>
      </c>
      <c r="E3767" s="208">
        <v>1.2765</v>
      </c>
      <c r="F3767" s="208">
        <v>5.1571999999999996</v>
      </c>
      <c r="G3767" s="208">
        <v>8.6142000000000003</v>
      </c>
      <c r="H3767" s="208">
        <v>54.465800000000002</v>
      </c>
      <c r="I3767" s="208">
        <v>17.444199999999999</v>
      </c>
      <c r="J3767" s="208">
        <v>98.130499999999998</v>
      </c>
      <c r="K3767" s="208">
        <v>15.518700000000001</v>
      </c>
      <c r="L3767" s="208">
        <v>13.7201</v>
      </c>
      <c r="M3767" s="208">
        <v>12.4245</v>
      </c>
    </row>
    <row r="3768" spans="1:13" x14ac:dyDescent="0.25">
      <c r="A3768" s="280">
        <v>45082</v>
      </c>
      <c r="B3768" s="102">
        <v>23</v>
      </c>
      <c r="C3768" s="208">
        <v>250.0248</v>
      </c>
      <c r="D3768" s="208">
        <v>39.422899999999998</v>
      </c>
      <c r="E3768" s="208">
        <v>1.1275999999999999</v>
      </c>
      <c r="F3768" s="208">
        <v>4.4427000000000003</v>
      </c>
      <c r="G3768" s="208">
        <v>7.8186999999999998</v>
      </c>
      <c r="H3768" s="208">
        <v>49.629100000000001</v>
      </c>
      <c r="I3768" s="208">
        <v>16.036100000000001</v>
      </c>
      <c r="J3768" s="208">
        <v>92.684700000000007</v>
      </c>
      <c r="K3768" s="208">
        <v>14.057</v>
      </c>
      <c r="L3768" s="208">
        <v>13.763199999999999</v>
      </c>
      <c r="M3768" s="208">
        <v>11.0428</v>
      </c>
    </row>
    <row r="3769" spans="1:13" x14ac:dyDescent="0.25">
      <c r="A3769" s="280">
        <v>45082</v>
      </c>
      <c r="B3769" s="102">
        <v>24</v>
      </c>
      <c r="C3769" s="208">
        <v>232.07040000000001</v>
      </c>
      <c r="D3769" s="208">
        <v>35.856999999999999</v>
      </c>
      <c r="E3769" s="208">
        <v>0.97889999999999999</v>
      </c>
      <c r="F3769" s="208">
        <v>3.923</v>
      </c>
      <c r="G3769" s="208">
        <v>7.2347999999999999</v>
      </c>
      <c r="H3769" s="208">
        <v>45.624600000000001</v>
      </c>
      <c r="I3769" s="208">
        <v>14.7026</v>
      </c>
      <c r="J3769" s="208">
        <v>87.225099999999998</v>
      </c>
      <c r="K3769" s="208">
        <v>13.089399999999999</v>
      </c>
      <c r="L3769" s="208">
        <v>13.7201</v>
      </c>
      <c r="M3769" s="208">
        <v>9.7149000000000001</v>
      </c>
    </row>
    <row r="3770" spans="1:13" x14ac:dyDescent="0.25">
      <c r="A3770" s="280">
        <v>45083</v>
      </c>
      <c r="B3770" s="102">
        <v>1</v>
      </c>
      <c r="C3770" s="208">
        <v>219.38220000000001</v>
      </c>
      <c r="D3770" s="208">
        <v>33.2044</v>
      </c>
      <c r="E3770" s="208">
        <v>0.88190000000000002</v>
      </c>
      <c r="F3770" s="208">
        <v>3.4306000000000001</v>
      </c>
      <c r="G3770" s="208">
        <v>6.7590000000000003</v>
      </c>
      <c r="H3770" s="208">
        <v>42.271299999999997</v>
      </c>
      <c r="I3770" s="208">
        <v>13.698600000000001</v>
      </c>
      <c r="J3770" s="208">
        <v>83.925899999999999</v>
      </c>
      <c r="K3770" s="208">
        <v>12.478400000000001</v>
      </c>
      <c r="L3770" s="208">
        <v>13.78</v>
      </c>
      <c r="M3770" s="208">
        <v>8.9520999999999997</v>
      </c>
    </row>
    <row r="3771" spans="1:13" x14ac:dyDescent="0.25">
      <c r="A3771" s="280">
        <v>45083</v>
      </c>
      <c r="B3771" s="102">
        <v>2</v>
      </c>
      <c r="C3771" s="208">
        <v>211.32939999999999</v>
      </c>
      <c r="D3771" s="208">
        <v>31.4772</v>
      </c>
      <c r="E3771" s="208">
        <v>0.79579999999999995</v>
      </c>
      <c r="F3771" s="208">
        <v>3.0718000000000001</v>
      </c>
      <c r="G3771" s="208">
        <v>6.4630999999999998</v>
      </c>
      <c r="H3771" s="208">
        <v>40.325099999999999</v>
      </c>
      <c r="I3771" s="208">
        <v>13.228999999999999</v>
      </c>
      <c r="J3771" s="208">
        <v>81.361699999999999</v>
      </c>
      <c r="K3771" s="208">
        <v>12.2394</v>
      </c>
      <c r="L3771" s="208">
        <v>13.724600000000001</v>
      </c>
      <c r="M3771" s="208">
        <v>8.6417000000000002</v>
      </c>
    </row>
    <row r="3772" spans="1:13" x14ac:dyDescent="0.25">
      <c r="A3772" s="280">
        <v>45083</v>
      </c>
      <c r="B3772" s="102">
        <v>3</v>
      </c>
      <c r="C3772" s="208">
        <v>205.3492</v>
      </c>
      <c r="D3772" s="208">
        <v>30.435600000000001</v>
      </c>
      <c r="E3772" s="208">
        <v>0.74080000000000001</v>
      </c>
      <c r="F3772" s="208">
        <v>2.8361000000000001</v>
      </c>
      <c r="G3772" s="208">
        <v>6.2812999999999999</v>
      </c>
      <c r="H3772" s="208">
        <v>39.3675</v>
      </c>
      <c r="I3772" s="208">
        <v>12.870799999999999</v>
      </c>
      <c r="J3772" s="208">
        <v>79.145700000000005</v>
      </c>
      <c r="K3772" s="208">
        <v>12.1096</v>
      </c>
      <c r="L3772" s="208">
        <v>13.1119</v>
      </c>
      <c r="M3772" s="208">
        <v>8.4498999999999995</v>
      </c>
    </row>
    <row r="3773" spans="1:13" x14ac:dyDescent="0.25">
      <c r="A3773" s="280">
        <v>45083</v>
      </c>
      <c r="B3773" s="102">
        <v>4</v>
      </c>
      <c r="C3773" s="208">
        <v>202.7054</v>
      </c>
      <c r="D3773" s="208">
        <v>29.919599999999999</v>
      </c>
      <c r="E3773" s="208">
        <v>0.71409999999999996</v>
      </c>
      <c r="F3773" s="208">
        <v>2.7702</v>
      </c>
      <c r="G3773" s="208">
        <v>6.2633000000000001</v>
      </c>
      <c r="H3773" s="208">
        <v>39.145899999999997</v>
      </c>
      <c r="I3773" s="208">
        <v>12.78</v>
      </c>
      <c r="J3773" s="208">
        <v>78.174800000000005</v>
      </c>
      <c r="K3773" s="208">
        <v>12.097200000000001</v>
      </c>
      <c r="L3773" s="208">
        <v>12.4795</v>
      </c>
      <c r="M3773" s="208">
        <v>8.3607999999999993</v>
      </c>
    </row>
    <row r="3774" spans="1:13" x14ac:dyDescent="0.25">
      <c r="A3774" s="280">
        <v>45083</v>
      </c>
      <c r="B3774" s="102">
        <v>5</v>
      </c>
      <c r="C3774" s="208">
        <v>206.54050000000001</v>
      </c>
      <c r="D3774" s="208">
        <v>30.364799999999999</v>
      </c>
      <c r="E3774" s="208">
        <v>0.70069999999999999</v>
      </c>
      <c r="F3774" s="208">
        <v>2.8325999999999998</v>
      </c>
      <c r="G3774" s="208">
        <v>6.3164999999999996</v>
      </c>
      <c r="H3774" s="208">
        <v>40.342799999999997</v>
      </c>
      <c r="I3774" s="208">
        <v>13.1294</v>
      </c>
      <c r="J3774" s="208">
        <v>78.382000000000005</v>
      </c>
      <c r="K3774" s="208">
        <v>12.767300000000001</v>
      </c>
      <c r="L3774" s="208">
        <v>13.178699999999999</v>
      </c>
      <c r="M3774" s="208">
        <v>8.5257000000000005</v>
      </c>
    </row>
    <row r="3775" spans="1:13" x14ac:dyDescent="0.25">
      <c r="A3775" s="280">
        <v>45083</v>
      </c>
      <c r="B3775" s="102">
        <v>6</v>
      </c>
      <c r="C3775" s="208">
        <v>217.6404</v>
      </c>
      <c r="D3775" s="208">
        <v>31.822099999999999</v>
      </c>
      <c r="E3775" s="208">
        <v>0.8599</v>
      </c>
      <c r="F3775" s="208">
        <v>2.9363999999999999</v>
      </c>
      <c r="G3775" s="208">
        <v>6.7657999999999996</v>
      </c>
      <c r="H3775" s="208">
        <v>42.845300000000002</v>
      </c>
      <c r="I3775" s="208">
        <v>13.776400000000001</v>
      </c>
      <c r="J3775" s="208">
        <v>82.932299999999998</v>
      </c>
      <c r="K3775" s="208">
        <v>13.567500000000001</v>
      </c>
      <c r="L3775" s="208">
        <v>13.0997</v>
      </c>
      <c r="M3775" s="208">
        <v>9.0350000000000001</v>
      </c>
    </row>
    <row r="3776" spans="1:13" x14ac:dyDescent="0.25">
      <c r="A3776" s="280">
        <v>45083</v>
      </c>
      <c r="B3776" s="102">
        <v>7</v>
      </c>
      <c r="C3776" s="208">
        <v>232.24619999999999</v>
      </c>
      <c r="D3776" s="208">
        <v>34.822299999999998</v>
      </c>
      <c r="E3776" s="208">
        <v>1.9632000000000001</v>
      </c>
      <c r="F3776" s="208">
        <v>3.1284000000000001</v>
      </c>
      <c r="G3776" s="208">
        <v>7.3234000000000004</v>
      </c>
      <c r="H3776" s="208">
        <v>46.121699999999997</v>
      </c>
      <c r="I3776" s="208">
        <v>14.563499999999999</v>
      </c>
      <c r="J3776" s="208">
        <v>88.605099999999993</v>
      </c>
      <c r="K3776" s="208">
        <v>14.3552</v>
      </c>
      <c r="L3776" s="208">
        <v>11.8207</v>
      </c>
      <c r="M3776" s="208">
        <v>9.5427</v>
      </c>
    </row>
    <row r="3777" spans="1:13" x14ac:dyDescent="0.25">
      <c r="A3777" s="280">
        <v>45083</v>
      </c>
      <c r="B3777" s="102">
        <v>8</v>
      </c>
      <c r="C3777" s="208">
        <v>251.0428</v>
      </c>
      <c r="D3777" s="208">
        <v>39.3187</v>
      </c>
      <c r="E3777" s="208">
        <v>2.3944999999999999</v>
      </c>
      <c r="F3777" s="208">
        <v>3.3033000000000001</v>
      </c>
      <c r="G3777" s="208">
        <v>7.9981</v>
      </c>
      <c r="H3777" s="208">
        <v>49.758800000000001</v>
      </c>
      <c r="I3777" s="208">
        <v>14.9171</v>
      </c>
      <c r="J3777" s="208">
        <v>96.913499999999999</v>
      </c>
      <c r="K3777" s="208">
        <v>14.0921</v>
      </c>
      <c r="L3777" s="208">
        <v>11.7904</v>
      </c>
      <c r="M3777" s="208">
        <v>10.5563</v>
      </c>
    </row>
    <row r="3778" spans="1:13" x14ac:dyDescent="0.25">
      <c r="A3778" s="280">
        <v>45083</v>
      </c>
      <c r="B3778" s="102">
        <v>9</v>
      </c>
      <c r="C3778" s="208">
        <v>263.85579999999999</v>
      </c>
      <c r="D3778" s="208">
        <v>40.856499999999997</v>
      </c>
      <c r="E3778" s="208">
        <v>2.1798999999999999</v>
      </c>
      <c r="F3778" s="208">
        <v>3.3496999999999999</v>
      </c>
      <c r="G3778" s="208">
        <v>8.7775999999999996</v>
      </c>
      <c r="H3778" s="208">
        <v>51.707799999999999</v>
      </c>
      <c r="I3778" s="208">
        <v>15.542299999999999</v>
      </c>
      <c r="J3778" s="208">
        <v>102.1293</v>
      </c>
      <c r="K3778" s="208">
        <v>15.062200000000001</v>
      </c>
      <c r="L3778" s="208">
        <v>13.0829</v>
      </c>
      <c r="M3778" s="208">
        <v>11.1676</v>
      </c>
    </row>
    <row r="3779" spans="1:13" x14ac:dyDescent="0.25">
      <c r="A3779" s="280">
        <v>45083</v>
      </c>
      <c r="B3779" s="102">
        <v>10</v>
      </c>
      <c r="C3779" s="208">
        <v>272.95119999999997</v>
      </c>
      <c r="D3779" s="208">
        <v>42.792999999999999</v>
      </c>
      <c r="E3779" s="208">
        <v>2.0644999999999998</v>
      </c>
      <c r="F3779" s="208">
        <v>3.2063999999999999</v>
      </c>
      <c r="G3779" s="208">
        <v>9.4716000000000005</v>
      </c>
      <c r="H3779" s="208">
        <v>50.379399999999997</v>
      </c>
      <c r="I3779" s="208">
        <v>15.8757</v>
      </c>
      <c r="J3779" s="208">
        <v>107.9051</v>
      </c>
      <c r="K3779" s="208">
        <v>15.713699999999999</v>
      </c>
      <c r="L3779" s="208">
        <v>13.7354</v>
      </c>
      <c r="M3779" s="208">
        <v>11.8064</v>
      </c>
    </row>
    <row r="3780" spans="1:13" x14ac:dyDescent="0.25">
      <c r="A3780" s="280">
        <v>45083</v>
      </c>
      <c r="B3780" s="102">
        <v>11</v>
      </c>
      <c r="C3780" s="208">
        <v>279.39479999999998</v>
      </c>
      <c r="D3780" s="208">
        <v>44.569800000000001</v>
      </c>
      <c r="E3780" s="208">
        <v>2.3582999999999998</v>
      </c>
      <c r="F3780" s="208">
        <v>2.8893</v>
      </c>
      <c r="G3780" s="208">
        <v>9.9865999999999993</v>
      </c>
      <c r="H3780" s="208">
        <v>51.222700000000003</v>
      </c>
      <c r="I3780" s="208">
        <v>16.412199999999999</v>
      </c>
      <c r="J3780" s="208">
        <v>112.30410000000001</v>
      </c>
      <c r="K3780" s="208">
        <v>14.266400000000001</v>
      </c>
      <c r="L3780" s="208">
        <v>13.342000000000001</v>
      </c>
      <c r="M3780" s="208">
        <v>12.0434</v>
      </c>
    </row>
    <row r="3781" spans="1:13" x14ac:dyDescent="0.25">
      <c r="A3781" s="280">
        <v>45083</v>
      </c>
      <c r="B3781" s="102">
        <v>12</v>
      </c>
      <c r="C3781" s="208">
        <v>279.8725</v>
      </c>
      <c r="D3781" s="208">
        <v>45.022799999999997</v>
      </c>
      <c r="E3781" s="208">
        <v>2.4134000000000002</v>
      </c>
      <c r="F3781" s="208">
        <v>3.0112999999999999</v>
      </c>
      <c r="G3781" s="208">
        <v>9.3015000000000008</v>
      </c>
      <c r="H3781" s="208">
        <v>51.276600000000002</v>
      </c>
      <c r="I3781" s="208">
        <v>16.8948</v>
      </c>
      <c r="J3781" s="208">
        <v>112.255</v>
      </c>
      <c r="K3781" s="208">
        <v>13.5524</v>
      </c>
      <c r="L3781" s="208">
        <v>13.6655</v>
      </c>
      <c r="M3781" s="208">
        <v>12.479200000000001</v>
      </c>
    </row>
    <row r="3782" spans="1:13" x14ac:dyDescent="0.25">
      <c r="A3782" s="280">
        <v>45083</v>
      </c>
      <c r="B3782" s="102">
        <v>13</v>
      </c>
      <c r="C3782" s="208">
        <v>277.63819999999998</v>
      </c>
      <c r="D3782" s="208">
        <v>43.789099999999998</v>
      </c>
      <c r="E3782" s="208">
        <v>2.2502</v>
      </c>
      <c r="F3782" s="208">
        <v>2.6682000000000001</v>
      </c>
      <c r="G3782" s="208">
        <v>8.3873999999999995</v>
      </c>
      <c r="H3782" s="208">
        <v>52.849499999999999</v>
      </c>
      <c r="I3782" s="208">
        <v>16.865400000000001</v>
      </c>
      <c r="J3782" s="208">
        <v>110.8745</v>
      </c>
      <c r="K3782" s="208">
        <v>13.8942</v>
      </c>
      <c r="L3782" s="208">
        <v>13.722099999999999</v>
      </c>
      <c r="M3782" s="208">
        <v>12.3376</v>
      </c>
    </row>
    <row r="3783" spans="1:13" x14ac:dyDescent="0.25">
      <c r="A3783" s="280">
        <v>45083</v>
      </c>
      <c r="B3783" s="102">
        <v>14</v>
      </c>
      <c r="C3783" s="208">
        <v>276.81740000000002</v>
      </c>
      <c r="D3783" s="208">
        <v>42.264699999999998</v>
      </c>
      <c r="E3783" s="208">
        <v>1.9544999999999999</v>
      </c>
      <c r="F3783" s="208">
        <v>2.8613</v>
      </c>
      <c r="G3783" s="208">
        <v>9.0853999999999999</v>
      </c>
      <c r="H3783" s="208">
        <v>55.0441</v>
      </c>
      <c r="I3783" s="208">
        <v>17.092500000000001</v>
      </c>
      <c r="J3783" s="208">
        <v>108.8389</v>
      </c>
      <c r="K3783" s="208">
        <v>14.091900000000001</v>
      </c>
      <c r="L3783" s="208">
        <v>13.862500000000001</v>
      </c>
      <c r="M3783" s="208">
        <v>11.7216</v>
      </c>
    </row>
    <row r="3784" spans="1:13" x14ac:dyDescent="0.25">
      <c r="A3784" s="280">
        <v>45083</v>
      </c>
      <c r="B3784" s="102">
        <v>15</v>
      </c>
      <c r="C3784" s="208">
        <v>278.33629999999999</v>
      </c>
      <c r="D3784" s="208">
        <v>40.050699999999999</v>
      </c>
      <c r="E3784" s="208">
        <v>2.4464000000000001</v>
      </c>
      <c r="F3784" s="208">
        <v>3.177</v>
      </c>
      <c r="G3784" s="208">
        <v>7.2629000000000001</v>
      </c>
      <c r="H3784" s="208">
        <v>58.081600000000002</v>
      </c>
      <c r="I3784" s="208">
        <v>17.244</v>
      </c>
      <c r="J3784" s="208">
        <v>109.033</v>
      </c>
      <c r="K3784" s="208">
        <v>14.552899999999999</v>
      </c>
      <c r="L3784" s="208">
        <v>14.314299999999999</v>
      </c>
      <c r="M3784" s="208">
        <v>12.173500000000001</v>
      </c>
    </row>
    <row r="3785" spans="1:13" x14ac:dyDescent="0.25">
      <c r="A3785" s="280">
        <v>45083</v>
      </c>
      <c r="B3785" s="102">
        <v>16</v>
      </c>
      <c r="C3785" s="208">
        <v>279.11709999999999</v>
      </c>
      <c r="D3785" s="208">
        <v>40.281700000000001</v>
      </c>
      <c r="E3785" s="208">
        <v>2.5482</v>
      </c>
      <c r="F3785" s="208">
        <v>3.4958</v>
      </c>
      <c r="G3785" s="208">
        <v>7.0827999999999998</v>
      </c>
      <c r="H3785" s="208">
        <v>59.154899999999998</v>
      </c>
      <c r="I3785" s="208">
        <v>17.657699999999998</v>
      </c>
      <c r="J3785" s="208">
        <v>106.8884</v>
      </c>
      <c r="K3785" s="208">
        <v>15.6595</v>
      </c>
      <c r="L3785" s="208">
        <v>13.953099999999999</v>
      </c>
      <c r="M3785" s="208">
        <v>12.395</v>
      </c>
    </row>
    <row r="3786" spans="1:13" x14ac:dyDescent="0.25">
      <c r="A3786" s="280">
        <v>45083</v>
      </c>
      <c r="B3786" s="102">
        <v>17</v>
      </c>
      <c r="C3786" s="208">
        <v>281.57639999999998</v>
      </c>
      <c r="D3786" s="208">
        <v>41.575000000000003</v>
      </c>
      <c r="E3786" s="208">
        <v>1.3768</v>
      </c>
      <c r="F3786" s="208">
        <v>4.0693000000000001</v>
      </c>
      <c r="G3786" s="208">
        <v>7.7637</v>
      </c>
      <c r="H3786" s="208">
        <v>57.366399999999999</v>
      </c>
      <c r="I3786" s="208">
        <v>17.9038</v>
      </c>
      <c r="J3786" s="208">
        <v>108.41889999999999</v>
      </c>
      <c r="K3786" s="208">
        <v>16.572500000000002</v>
      </c>
      <c r="L3786" s="208">
        <v>13.9695</v>
      </c>
      <c r="M3786" s="208">
        <v>12.560499999999999</v>
      </c>
    </row>
    <row r="3787" spans="1:13" x14ac:dyDescent="0.25">
      <c r="A3787" s="280">
        <v>45083</v>
      </c>
      <c r="B3787" s="102">
        <v>18</v>
      </c>
      <c r="C3787" s="208">
        <v>284.41629999999998</v>
      </c>
      <c r="D3787" s="208">
        <v>43.159599999999998</v>
      </c>
      <c r="E3787" s="208">
        <v>1.0205</v>
      </c>
      <c r="F3787" s="208">
        <v>4.3936999999999999</v>
      </c>
      <c r="G3787" s="208">
        <v>7.9040999999999997</v>
      </c>
      <c r="H3787" s="208">
        <v>56.370600000000003</v>
      </c>
      <c r="I3787" s="208">
        <v>18.227399999999999</v>
      </c>
      <c r="J3787" s="208">
        <v>109.6314</v>
      </c>
      <c r="K3787" s="208">
        <v>16.686499999999999</v>
      </c>
      <c r="L3787" s="208">
        <v>14.4199</v>
      </c>
      <c r="M3787" s="208">
        <v>12.602600000000001</v>
      </c>
    </row>
    <row r="3788" spans="1:13" x14ac:dyDescent="0.25">
      <c r="A3788" s="280">
        <v>45083</v>
      </c>
      <c r="B3788" s="102">
        <v>19</v>
      </c>
      <c r="C3788" s="208">
        <v>277.29180000000002</v>
      </c>
      <c r="D3788" s="208">
        <v>43.150300000000001</v>
      </c>
      <c r="E3788" s="208">
        <v>1.0363</v>
      </c>
      <c r="F3788" s="208">
        <v>4.1660000000000004</v>
      </c>
      <c r="G3788" s="208">
        <v>7.7222</v>
      </c>
      <c r="H3788" s="208">
        <v>54.934899999999999</v>
      </c>
      <c r="I3788" s="208">
        <v>18.230799999999999</v>
      </c>
      <c r="J3788" s="208">
        <v>104.73560000000001</v>
      </c>
      <c r="K3788" s="208">
        <v>16.302900000000001</v>
      </c>
      <c r="L3788" s="208">
        <v>14.4679</v>
      </c>
      <c r="M3788" s="208">
        <v>12.5449</v>
      </c>
    </row>
    <row r="3789" spans="1:13" x14ac:dyDescent="0.25">
      <c r="A3789" s="280">
        <v>45083</v>
      </c>
      <c r="B3789" s="102">
        <v>20</v>
      </c>
      <c r="C3789" s="208">
        <v>273.4554</v>
      </c>
      <c r="D3789" s="208">
        <v>43.160699999999999</v>
      </c>
      <c r="E3789" s="208">
        <v>1.0485</v>
      </c>
      <c r="F3789" s="208">
        <v>4.1776</v>
      </c>
      <c r="G3789" s="208">
        <v>8.41</v>
      </c>
      <c r="H3789" s="208">
        <v>53.859099999999998</v>
      </c>
      <c r="I3789" s="208">
        <v>18.046099999999999</v>
      </c>
      <c r="J3789" s="208">
        <v>101.68</v>
      </c>
      <c r="K3789" s="208">
        <v>16.221900000000002</v>
      </c>
      <c r="L3789" s="208">
        <v>14.5648</v>
      </c>
      <c r="M3789" s="208">
        <v>12.2867</v>
      </c>
    </row>
    <row r="3790" spans="1:13" x14ac:dyDescent="0.25">
      <c r="A3790" s="280">
        <v>45083</v>
      </c>
      <c r="B3790" s="102">
        <v>21</v>
      </c>
      <c r="C3790" s="208">
        <v>274.0564</v>
      </c>
      <c r="D3790" s="208">
        <v>43.470300000000002</v>
      </c>
      <c r="E3790" s="208">
        <v>0.99339999999999995</v>
      </c>
      <c r="F3790" s="208">
        <v>4.1943999999999999</v>
      </c>
      <c r="G3790" s="208">
        <v>8.7787000000000006</v>
      </c>
      <c r="H3790" s="208">
        <v>53.882399999999997</v>
      </c>
      <c r="I3790" s="208">
        <v>18.374300000000002</v>
      </c>
      <c r="J3790" s="208">
        <v>100.94840000000001</v>
      </c>
      <c r="K3790" s="208">
        <v>16.3017</v>
      </c>
      <c r="L3790" s="208">
        <v>15.029500000000001</v>
      </c>
      <c r="M3790" s="208">
        <v>12.083299999999999</v>
      </c>
    </row>
    <row r="3791" spans="1:13" x14ac:dyDescent="0.25">
      <c r="A3791" s="280">
        <v>45083</v>
      </c>
      <c r="B3791" s="102">
        <v>22</v>
      </c>
      <c r="C3791" s="208">
        <v>267.13209999999998</v>
      </c>
      <c r="D3791" s="208">
        <v>42.799799999999998</v>
      </c>
      <c r="E3791" s="208">
        <v>1.0221</v>
      </c>
      <c r="F3791" s="208">
        <v>3.9836999999999998</v>
      </c>
      <c r="G3791" s="208">
        <v>8.6049000000000007</v>
      </c>
      <c r="H3791" s="208">
        <v>52.616199999999999</v>
      </c>
      <c r="I3791" s="208">
        <v>17.4191</v>
      </c>
      <c r="J3791" s="208">
        <v>98.176500000000004</v>
      </c>
      <c r="K3791" s="208">
        <v>15.4764</v>
      </c>
      <c r="L3791" s="208">
        <v>15.596299999999999</v>
      </c>
      <c r="M3791" s="208">
        <v>11.437099999999999</v>
      </c>
    </row>
    <row r="3792" spans="1:13" x14ac:dyDescent="0.25">
      <c r="A3792" s="280">
        <v>45083</v>
      </c>
      <c r="B3792" s="102">
        <v>23</v>
      </c>
      <c r="C3792" s="208">
        <v>248.12459999999999</v>
      </c>
      <c r="D3792" s="208">
        <v>39.6143</v>
      </c>
      <c r="E3792" s="208">
        <v>0.90849999999999997</v>
      </c>
      <c r="F3792" s="208">
        <v>3.5870000000000002</v>
      </c>
      <c r="G3792" s="208">
        <v>7.8795999999999999</v>
      </c>
      <c r="H3792" s="208">
        <v>47.655000000000001</v>
      </c>
      <c r="I3792" s="208">
        <v>15.884</v>
      </c>
      <c r="J3792" s="208">
        <v>92.424099999999996</v>
      </c>
      <c r="K3792" s="208">
        <v>13.7372</v>
      </c>
      <c r="L3792" s="208">
        <v>16.012599999999999</v>
      </c>
      <c r="M3792" s="208">
        <v>10.4223</v>
      </c>
    </row>
    <row r="3793" spans="1:13" x14ac:dyDescent="0.25">
      <c r="A3793" s="280">
        <v>45083</v>
      </c>
      <c r="B3793" s="102">
        <v>24</v>
      </c>
      <c r="C3793" s="208">
        <v>231.55500000000001</v>
      </c>
      <c r="D3793" s="208">
        <v>36.466700000000003</v>
      </c>
      <c r="E3793" s="208">
        <v>0.81830000000000003</v>
      </c>
      <c r="F3793" s="208">
        <v>3.1949000000000001</v>
      </c>
      <c r="G3793" s="208">
        <v>7.2145999999999999</v>
      </c>
      <c r="H3793" s="208">
        <v>43.576099999999997</v>
      </c>
      <c r="I3793" s="208">
        <v>14.6577</v>
      </c>
      <c r="J3793" s="208">
        <v>87.480900000000005</v>
      </c>
      <c r="K3793" s="208">
        <v>12.716100000000001</v>
      </c>
      <c r="L3793" s="208">
        <v>16.030100000000001</v>
      </c>
      <c r="M3793" s="208">
        <v>9.3995999999999995</v>
      </c>
    </row>
    <row r="3794" spans="1:13" x14ac:dyDescent="0.25">
      <c r="A3794" s="280">
        <v>45084</v>
      </c>
      <c r="B3794" s="102">
        <v>1</v>
      </c>
      <c r="C3794" s="208">
        <v>219.58840000000001</v>
      </c>
      <c r="D3794" s="208">
        <v>33.494100000000003</v>
      </c>
      <c r="E3794" s="208">
        <v>0.73329999999999995</v>
      </c>
      <c r="F3794" s="208">
        <v>2.8932000000000002</v>
      </c>
      <c r="G3794" s="208">
        <v>6.7610999999999999</v>
      </c>
      <c r="H3794" s="208">
        <v>40.703699999999998</v>
      </c>
      <c r="I3794" s="208">
        <v>13.738</v>
      </c>
      <c r="J3794" s="208">
        <v>84.298400000000001</v>
      </c>
      <c r="K3794" s="208">
        <v>12.4443</v>
      </c>
      <c r="L3794" s="208">
        <v>15.7895</v>
      </c>
      <c r="M3794" s="208">
        <v>8.7327999999999992</v>
      </c>
    </row>
    <row r="3795" spans="1:13" x14ac:dyDescent="0.25">
      <c r="A3795" s="280">
        <v>45084</v>
      </c>
      <c r="B3795" s="102">
        <v>2</v>
      </c>
      <c r="C3795" s="208">
        <v>211.31909999999999</v>
      </c>
      <c r="D3795" s="208">
        <v>31.6631</v>
      </c>
      <c r="E3795" s="208">
        <v>0.69420000000000004</v>
      </c>
      <c r="F3795" s="208">
        <v>2.7010000000000001</v>
      </c>
      <c r="G3795" s="208">
        <v>6.5174000000000003</v>
      </c>
      <c r="H3795" s="208">
        <v>39.303899999999999</v>
      </c>
      <c r="I3795" s="208">
        <v>13.1677</v>
      </c>
      <c r="J3795" s="208">
        <v>81.189300000000003</v>
      </c>
      <c r="K3795" s="208">
        <v>12.191700000000001</v>
      </c>
      <c r="L3795" s="208">
        <v>15.502700000000001</v>
      </c>
      <c r="M3795" s="208">
        <v>8.3880999999999997</v>
      </c>
    </row>
    <row r="3796" spans="1:13" x14ac:dyDescent="0.25">
      <c r="A3796" s="280">
        <v>45084</v>
      </c>
      <c r="B3796" s="102">
        <v>3</v>
      </c>
      <c r="C3796" s="208">
        <v>206.03469999999999</v>
      </c>
      <c r="D3796" s="208">
        <v>30.450700000000001</v>
      </c>
      <c r="E3796" s="208">
        <v>0.68149999999999999</v>
      </c>
      <c r="F3796" s="208">
        <v>2.5710000000000002</v>
      </c>
      <c r="G3796" s="208">
        <v>6.3052000000000001</v>
      </c>
      <c r="H3796" s="208">
        <v>38.937800000000003</v>
      </c>
      <c r="I3796" s="208">
        <v>12.9032</v>
      </c>
      <c r="J3796" s="208">
        <v>78.895899999999997</v>
      </c>
      <c r="K3796" s="208">
        <v>11.905900000000001</v>
      </c>
      <c r="L3796" s="208">
        <v>15.168699999999999</v>
      </c>
      <c r="M3796" s="208">
        <v>8.2148000000000003</v>
      </c>
    </row>
    <row r="3797" spans="1:13" x14ac:dyDescent="0.25">
      <c r="A3797" s="280">
        <v>45084</v>
      </c>
      <c r="B3797" s="102">
        <v>4</v>
      </c>
      <c r="C3797" s="208">
        <v>204.01140000000001</v>
      </c>
      <c r="D3797" s="208">
        <v>29.943100000000001</v>
      </c>
      <c r="E3797" s="208">
        <v>0.6653</v>
      </c>
      <c r="F3797" s="208">
        <v>2.5177999999999998</v>
      </c>
      <c r="G3797" s="208">
        <v>6.2234999999999996</v>
      </c>
      <c r="H3797" s="208">
        <v>38.639099999999999</v>
      </c>
      <c r="I3797" s="208">
        <v>12.824299999999999</v>
      </c>
      <c r="J3797" s="208">
        <v>78.326400000000007</v>
      </c>
      <c r="K3797" s="208">
        <v>11.905900000000001</v>
      </c>
      <c r="L3797" s="208">
        <v>14.8431</v>
      </c>
      <c r="M3797" s="208">
        <v>8.1228999999999996</v>
      </c>
    </row>
    <row r="3798" spans="1:13" x14ac:dyDescent="0.25">
      <c r="A3798" s="280">
        <v>45084</v>
      </c>
      <c r="B3798" s="102">
        <v>5</v>
      </c>
      <c r="C3798" s="208">
        <v>208.3595</v>
      </c>
      <c r="D3798" s="208">
        <v>30.438199999999998</v>
      </c>
      <c r="E3798" s="208">
        <v>0.67530000000000001</v>
      </c>
      <c r="F3798" s="208">
        <v>2.6254</v>
      </c>
      <c r="G3798" s="208">
        <v>6.2252000000000001</v>
      </c>
      <c r="H3798" s="208">
        <v>39.838500000000003</v>
      </c>
      <c r="I3798" s="208">
        <v>13.1812</v>
      </c>
      <c r="J3798" s="208">
        <v>78.992000000000004</v>
      </c>
      <c r="K3798" s="208">
        <v>12.532500000000001</v>
      </c>
      <c r="L3798" s="208">
        <v>15.555099999999999</v>
      </c>
      <c r="M3798" s="208">
        <v>8.2960999999999991</v>
      </c>
    </row>
    <row r="3799" spans="1:13" x14ac:dyDescent="0.25">
      <c r="A3799" s="280">
        <v>45084</v>
      </c>
      <c r="B3799" s="102">
        <v>6</v>
      </c>
      <c r="C3799" s="208">
        <v>219.24690000000001</v>
      </c>
      <c r="D3799" s="208">
        <v>31.845800000000001</v>
      </c>
      <c r="E3799" s="208">
        <v>0.70530000000000004</v>
      </c>
      <c r="F3799" s="208">
        <v>2.7624</v>
      </c>
      <c r="G3799" s="208">
        <v>6.6955999999999998</v>
      </c>
      <c r="H3799" s="208">
        <v>42.532699999999998</v>
      </c>
      <c r="I3799" s="208">
        <v>13.8873</v>
      </c>
      <c r="J3799" s="208">
        <v>82.899600000000007</v>
      </c>
      <c r="K3799" s="208">
        <v>13.6174</v>
      </c>
      <c r="L3799" s="208">
        <v>15.576000000000001</v>
      </c>
      <c r="M3799" s="208">
        <v>8.7248000000000001</v>
      </c>
    </row>
    <row r="3800" spans="1:13" x14ac:dyDescent="0.25">
      <c r="A3800" s="280">
        <v>45084</v>
      </c>
      <c r="B3800" s="102">
        <v>7</v>
      </c>
      <c r="C3800" s="208">
        <v>232.44909999999999</v>
      </c>
      <c r="D3800" s="208">
        <v>34.588200000000001</v>
      </c>
      <c r="E3800" s="208">
        <v>0.8871</v>
      </c>
      <c r="F3800" s="208">
        <v>2.8258999999999999</v>
      </c>
      <c r="G3800" s="208">
        <v>7.2446999999999999</v>
      </c>
      <c r="H3800" s="208">
        <v>45.115600000000001</v>
      </c>
      <c r="I3800" s="208">
        <v>14.561199999999999</v>
      </c>
      <c r="J3800" s="208">
        <v>88.8947</v>
      </c>
      <c r="K3800" s="208">
        <v>14.5807</v>
      </c>
      <c r="L3800" s="208">
        <v>14.315099999999999</v>
      </c>
      <c r="M3800" s="208">
        <v>9.4359000000000002</v>
      </c>
    </row>
    <row r="3801" spans="1:13" x14ac:dyDescent="0.25">
      <c r="A3801" s="280">
        <v>45084</v>
      </c>
      <c r="B3801" s="102">
        <v>8</v>
      </c>
      <c r="C3801" s="208">
        <v>250.69550000000001</v>
      </c>
      <c r="D3801" s="208">
        <v>39.0398</v>
      </c>
      <c r="E3801" s="208">
        <v>0.98029999999999995</v>
      </c>
      <c r="F3801" s="208">
        <v>2.9079999999999999</v>
      </c>
      <c r="G3801" s="208">
        <v>8.452</v>
      </c>
      <c r="H3801" s="208">
        <v>48.863599999999998</v>
      </c>
      <c r="I3801" s="208">
        <v>15.205</v>
      </c>
      <c r="J3801" s="208">
        <v>96.473100000000002</v>
      </c>
      <c r="K3801" s="208">
        <v>13.9542</v>
      </c>
      <c r="L3801" s="208">
        <v>14.355399999999999</v>
      </c>
      <c r="M3801" s="208">
        <v>10.4641</v>
      </c>
    </row>
    <row r="3802" spans="1:13" x14ac:dyDescent="0.25">
      <c r="A3802" s="280">
        <v>45084</v>
      </c>
      <c r="B3802" s="102">
        <v>9</v>
      </c>
      <c r="C3802" s="208">
        <v>261.84429999999998</v>
      </c>
      <c r="D3802" s="208">
        <v>40.513199999999998</v>
      </c>
      <c r="E3802" s="208">
        <v>0.98640000000000005</v>
      </c>
      <c r="F3802" s="208">
        <v>2.6694</v>
      </c>
      <c r="G3802" s="208">
        <v>8.8678000000000008</v>
      </c>
      <c r="H3802" s="208">
        <v>50.548699999999997</v>
      </c>
      <c r="I3802" s="208">
        <v>15.8734</v>
      </c>
      <c r="J3802" s="208">
        <v>103.0643</v>
      </c>
      <c r="K3802" s="208">
        <v>13.543200000000001</v>
      </c>
      <c r="L3802" s="208">
        <v>14.615399999999999</v>
      </c>
      <c r="M3802" s="208">
        <v>11.1625</v>
      </c>
    </row>
    <row r="3803" spans="1:13" x14ac:dyDescent="0.25">
      <c r="A3803" s="280">
        <v>45084</v>
      </c>
      <c r="B3803" s="102">
        <v>10</v>
      </c>
      <c r="C3803" s="208">
        <v>268.96129999999999</v>
      </c>
      <c r="D3803" s="208">
        <v>42.280900000000003</v>
      </c>
      <c r="E3803" s="208">
        <v>1</v>
      </c>
      <c r="F3803" s="208">
        <v>2.5764999999999998</v>
      </c>
      <c r="G3803" s="208">
        <v>9.0990000000000002</v>
      </c>
      <c r="H3803" s="208">
        <v>51.0837</v>
      </c>
      <c r="I3803" s="208">
        <v>16.4208</v>
      </c>
      <c r="J3803" s="208">
        <v>106.3631</v>
      </c>
      <c r="K3803" s="208">
        <v>13.3767</v>
      </c>
      <c r="L3803" s="208">
        <v>15.279400000000001</v>
      </c>
      <c r="M3803" s="208">
        <v>11.481199999999999</v>
      </c>
    </row>
    <row r="3804" spans="1:13" x14ac:dyDescent="0.25">
      <c r="A3804" s="280">
        <v>45084</v>
      </c>
      <c r="B3804" s="102">
        <v>11</v>
      </c>
      <c r="C3804" s="208">
        <v>274.61849999999998</v>
      </c>
      <c r="D3804" s="208">
        <v>42.049900000000001</v>
      </c>
      <c r="E3804" s="208">
        <v>0.99419999999999997</v>
      </c>
      <c r="F3804" s="208">
        <v>2.6059000000000001</v>
      </c>
      <c r="G3804" s="208">
        <v>9.4673999999999996</v>
      </c>
      <c r="H3804" s="208">
        <v>53.9619</v>
      </c>
      <c r="I3804" s="208">
        <v>16.3994</v>
      </c>
      <c r="J3804" s="208">
        <v>109.1692</v>
      </c>
      <c r="K3804" s="208">
        <v>13.369</v>
      </c>
      <c r="L3804" s="208">
        <v>14.9146</v>
      </c>
      <c r="M3804" s="208">
        <v>11.686999999999999</v>
      </c>
    </row>
    <row r="3805" spans="1:13" x14ac:dyDescent="0.25">
      <c r="A3805" s="280">
        <v>45084</v>
      </c>
      <c r="B3805" s="102">
        <v>12</v>
      </c>
      <c r="C3805" s="208">
        <v>276.22519999999997</v>
      </c>
      <c r="D3805" s="208">
        <v>43.100200000000001</v>
      </c>
      <c r="E3805" s="208">
        <v>1.0044999999999999</v>
      </c>
      <c r="F3805" s="208">
        <v>2.7827999999999999</v>
      </c>
      <c r="G3805" s="208">
        <v>9.2847000000000008</v>
      </c>
      <c r="H3805" s="208">
        <v>53.037700000000001</v>
      </c>
      <c r="I3805" s="208">
        <v>16.748999999999999</v>
      </c>
      <c r="J3805" s="208">
        <v>109.92919999999999</v>
      </c>
      <c r="K3805" s="208">
        <v>13.052</v>
      </c>
      <c r="L3805" s="208">
        <v>15.135</v>
      </c>
      <c r="M3805" s="208">
        <v>12.1501</v>
      </c>
    </row>
    <row r="3806" spans="1:13" x14ac:dyDescent="0.25">
      <c r="A3806" s="280">
        <v>45084</v>
      </c>
      <c r="B3806" s="102">
        <v>13</v>
      </c>
      <c r="C3806" s="208">
        <v>276.48939999999999</v>
      </c>
      <c r="D3806" s="208">
        <v>42.393099999999997</v>
      </c>
      <c r="E3806" s="208">
        <v>1.0809</v>
      </c>
      <c r="F3806" s="208">
        <v>3.0104000000000002</v>
      </c>
      <c r="G3806" s="208">
        <v>8.8660999999999994</v>
      </c>
      <c r="H3806" s="208">
        <v>53.387099999999997</v>
      </c>
      <c r="I3806" s="208">
        <v>16.965399999999999</v>
      </c>
      <c r="J3806" s="208">
        <v>110.3125</v>
      </c>
      <c r="K3806" s="208">
        <v>12.8201</v>
      </c>
      <c r="L3806" s="208">
        <v>14.9733</v>
      </c>
      <c r="M3806" s="208">
        <v>12.6805</v>
      </c>
    </row>
    <row r="3807" spans="1:13" x14ac:dyDescent="0.25">
      <c r="A3807" s="280">
        <v>45084</v>
      </c>
      <c r="B3807" s="102">
        <v>14</v>
      </c>
      <c r="C3807" s="208">
        <v>277.21350000000001</v>
      </c>
      <c r="D3807" s="208">
        <v>42.391199999999998</v>
      </c>
      <c r="E3807" s="208">
        <v>1.1716</v>
      </c>
      <c r="F3807" s="208">
        <v>3.4950999999999999</v>
      </c>
      <c r="G3807" s="208">
        <v>8.5183</v>
      </c>
      <c r="H3807" s="208">
        <v>54.526899999999998</v>
      </c>
      <c r="I3807" s="208">
        <v>16.954899999999999</v>
      </c>
      <c r="J3807" s="208">
        <v>109.7582</v>
      </c>
      <c r="K3807" s="208">
        <v>13.1172</v>
      </c>
      <c r="L3807" s="208">
        <v>14.491099999999999</v>
      </c>
      <c r="M3807" s="208">
        <v>12.789</v>
      </c>
    </row>
    <row r="3808" spans="1:13" x14ac:dyDescent="0.25">
      <c r="A3808" s="280">
        <v>45084</v>
      </c>
      <c r="B3808" s="102">
        <v>15</v>
      </c>
      <c r="C3808" s="208">
        <v>278.72949999999997</v>
      </c>
      <c r="D3808" s="208">
        <v>41.383099999999999</v>
      </c>
      <c r="E3808" s="208">
        <v>1.2040999999999999</v>
      </c>
      <c r="F3808" s="208">
        <v>3.6295999999999999</v>
      </c>
      <c r="G3808" s="208">
        <v>8.3404000000000007</v>
      </c>
      <c r="H3808" s="208">
        <v>54.759</v>
      </c>
      <c r="I3808" s="208">
        <v>17.096599999999999</v>
      </c>
      <c r="J3808" s="208">
        <v>110.5141</v>
      </c>
      <c r="K3808" s="208">
        <v>13.9109</v>
      </c>
      <c r="L3808" s="208">
        <v>14.4453</v>
      </c>
      <c r="M3808" s="208">
        <v>13.446400000000001</v>
      </c>
    </row>
    <row r="3809" spans="1:13" x14ac:dyDescent="0.25">
      <c r="A3809" s="280">
        <v>45084</v>
      </c>
      <c r="B3809" s="102">
        <v>16</v>
      </c>
      <c r="C3809" s="208">
        <v>281.21190000000001</v>
      </c>
      <c r="D3809" s="208">
        <v>40.5197</v>
      </c>
      <c r="E3809" s="208">
        <v>1.2274</v>
      </c>
      <c r="F3809" s="208">
        <v>3.8214000000000001</v>
      </c>
      <c r="G3809" s="208">
        <v>8.2596000000000007</v>
      </c>
      <c r="H3809" s="208">
        <v>54.6477</v>
      </c>
      <c r="I3809" s="208">
        <v>17.361899999999999</v>
      </c>
      <c r="J3809" s="208">
        <v>111.17</v>
      </c>
      <c r="K3809" s="208">
        <v>15.447699999999999</v>
      </c>
      <c r="L3809" s="208">
        <v>14.5932</v>
      </c>
      <c r="M3809" s="208">
        <v>14.1633</v>
      </c>
    </row>
    <row r="3810" spans="1:13" x14ac:dyDescent="0.25">
      <c r="A3810" s="280">
        <v>45084</v>
      </c>
      <c r="B3810" s="102">
        <v>17</v>
      </c>
      <c r="C3810" s="208">
        <v>283.0976</v>
      </c>
      <c r="D3810" s="208">
        <v>41.059699999999999</v>
      </c>
      <c r="E3810" s="208">
        <v>1.1543000000000001</v>
      </c>
      <c r="F3810" s="208">
        <v>4.2229999999999999</v>
      </c>
      <c r="G3810" s="208">
        <v>7.6803999999999997</v>
      </c>
      <c r="H3810" s="208">
        <v>56.557299999999998</v>
      </c>
      <c r="I3810" s="208">
        <v>17.530999999999999</v>
      </c>
      <c r="J3810" s="208">
        <v>111.4251</v>
      </c>
      <c r="K3810" s="208">
        <v>14.192399999999999</v>
      </c>
      <c r="L3810" s="208">
        <v>14.7051</v>
      </c>
      <c r="M3810" s="208">
        <v>14.5693</v>
      </c>
    </row>
    <row r="3811" spans="1:13" x14ac:dyDescent="0.25">
      <c r="A3811" s="280">
        <v>45084</v>
      </c>
      <c r="B3811" s="102">
        <v>18</v>
      </c>
      <c r="C3811" s="208">
        <v>286.97620000000001</v>
      </c>
      <c r="D3811" s="208">
        <v>42.726500000000001</v>
      </c>
      <c r="E3811" s="208">
        <v>1.1497999999999999</v>
      </c>
      <c r="F3811" s="208">
        <v>4.3228</v>
      </c>
      <c r="G3811" s="208">
        <v>8.4343000000000004</v>
      </c>
      <c r="H3811" s="208">
        <v>57.469000000000001</v>
      </c>
      <c r="I3811" s="208">
        <v>17.8033</v>
      </c>
      <c r="J3811" s="208">
        <v>111.4436</v>
      </c>
      <c r="K3811" s="208">
        <v>14.1454</v>
      </c>
      <c r="L3811" s="208">
        <v>15.2477</v>
      </c>
      <c r="M3811" s="208">
        <v>14.2338</v>
      </c>
    </row>
    <row r="3812" spans="1:13" x14ac:dyDescent="0.25">
      <c r="A3812" s="280">
        <v>45084</v>
      </c>
      <c r="B3812" s="102">
        <v>19</v>
      </c>
      <c r="C3812" s="208">
        <v>283.32470000000001</v>
      </c>
      <c r="D3812" s="208">
        <v>42.771900000000002</v>
      </c>
      <c r="E3812" s="208">
        <v>1.1333</v>
      </c>
      <c r="F3812" s="208">
        <v>4.7153999999999998</v>
      </c>
      <c r="G3812" s="208">
        <v>8.5330999999999992</v>
      </c>
      <c r="H3812" s="208">
        <v>57.043700000000001</v>
      </c>
      <c r="I3812" s="208">
        <v>17.722799999999999</v>
      </c>
      <c r="J3812" s="208">
        <v>107.7124</v>
      </c>
      <c r="K3812" s="208">
        <v>14.173299999999999</v>
      </c>
      <c r="L3812" s="208">
        <v>16.2454</v>
      </c>
      <c r="M3812" s="208">
        <v>13.273400000000001</v>
      </c>
    </row>
    <row r="3813" spans="1:13" x14ac:dyDescent="0.25">
      <c r="A3813" s="280">
        <v>45084</v>
      </c>
      <c r="B3813" s="102">
        <v>20</v>
      </c>
      <c r="C3813" s="208">
        <v>278.1447</v>
      </c>
      <c r="D3813" s="208">
        <v>43.068899999999999</v>
      </c>
      <c r="E3813" s="208">
        <v>1.0948</v>
      </c>
      <c r="F3813" s="208">
        <v>4.5492999999999997</v>
      </c>
      <c r="G3813" s="208">
        <v>8.7743000000000002</v>
      </c>
      <c r="H3813" s="208">
        <v>55.954799999999999</v>
      </c>
      <c r="I3813" s="208">
        <v>17.91</v>
      </c>
      <c r="J3813" s="208">
        <v>103.55289999999999</v>
      </c>
      <c r="K3813" s="208">
        <v>14.217599999999999</v>
      </c>
      <c r="L3813" s="208">
        <v>16.262699999999999</v>
      </c>
      <c r="M3813" s="208">
        <v>12.759399999999999</v>
      </c>
    </row>
    <row r="3814" spans="1:13" x14ac:dyDescent="0.25">
      <c r="A3814" s="280">
        <v>45084</v>
      </c>
      <c r="B3814" s="102">
        <v>21</v>
      </c>
      <c r="C3814" s="208">
        <v>275.58949999999999</v>
      </c>
      <c r="D3814" s="208">
        <v>43.245199999999997</v>
      </c>
      <c r="E3814" s="208">
        <v>1.0732999999999999</v>
      </c>
      <c r="F3814" s="208">
        <v>4.4364999999999997</v>
      </c>
      <c r="G3814" s="208">
        <v>9.0124999999999993</v>
      </c>
      <c r="H3814" s="208">
        <v>54.647599999999997</v>
      </c>
      <c r="I3814" s="208">
        <v>18.2944</v>
      </c>
      <c r="J3814" s="208">
        <v>101.36709999999999</v>
      </c>
      <c r="K3814" s="208">
        <v>14.5143</v>
      </c>
      <c r="L3814" s="208">
        <v>16.6782</v>
      </c>
      <c r="M3814" s="208">
        <v>12.320399999999999</v>
      </c>
    </row>
    <row r="3815" spans="1:13" x14ac:dyDescent="0.25">
      <c r="A3815" s="280">
        <v>45084</v>
      </c>
      <c r="B3815" s="102">
        <v>22</v>
      </c>
      <c r="C3815" s="208">
        <v>269.18939999999998</v>
      </c>
      <c r="D3815" s="208">
        <v>43.275500000000001</v>
      </c>
      <c r="E3815" s="208">
        <v>1.0649</v>
      </c>
      <c r="F3815" s="208">
        <v>4.1791</v>
      </c>
      <c r="G3815" s="208">
        <v>8.8018000000000001</v>
      </c>
      <c r="H3815" s="208">
        <v>52.573900000000002</v>
      </c>
      <c r="I3815" s="208">
        <v>17.403700000000001</v>
      </c>
      <c r="J3815" s="208">
        <v>98.872600000000006</v>
      </c>
      <c r="K3815" s="208">
        <v>14.051399999999999</v>
      </c>
      <c r="L3815" s="208">
        <v>17.267700000000001</v>
      </c>
      <c r="M3815" s="208">
        <v>11.6988</v>
      </c>
    </row>
    <row r="3816" spans="1:13" x14ac:dyDescent="0.25">
      <c r="A3816" s="280">
        <v>45084</v>
      </c>
      <c r="B3816" s="102">
        <v>23</v>
      </c>
      <c r="C3816" s="208">
        <v>250.364</v>
      </c>
      <c r="D3816" s="208">
        <v>40.150700000000001</v>
      </c>
      <c r="E3816" s="208">
        <v>0.98089999999999999</v>
      </c>
      <c r="F3816" s="208">
        <v>3.7747999999999999</v>
      </c>
      <c r="G3816" s="208">
        <v>8.1038999999999994</v>
      </c>
      <c r="H3816" s="208">
        <v>48.3003</v>
      </c>
      <c r="I3816" s="208">
        <v>15.7857</v>
      </c>
      <c r="J3816" s="208">
        <v>92.541200000000003</v>
      </c>
      <c r="K3816" s="208">
        <v>12.914999999999999</v>
      </c>
      <c r="L3816" s="208">
        <v>17.198399999999999</v>
      </c>
      <c r="M3816" s="208">
        <v>10.613099999999999</v>
      </c>
    </row>
    <row r="3817" spans="1:13" x14ac:dyDescent="0.25">
      <c r="A3817" s="280">
        <v>45084</v>
      </c>
      <c r="B3817" s="102">
        <v>24</v>
      </c>
      <c r="C3817" s="208">
        <v>233.1361</v>
      </c>
      <c r="D3817" s="208">
        <v>36.644199999999998</v>
      </c>
      <c r="E3817" s="208">
        <v>0.86409999999999998</v>
      </c>
      <c r="F3817" s="208">
        <v>3.3441000000000001</v>
      </c>
      <c r="G3817" s="208">
        <v>7.3556999999999997</v>
      </c>
      <c r="H3817" s="208">
        <v>44.255600000000001</v>
      </c>
      <c r="I3817" s="208">
        <v>14.5951</v>
      </c>
      <c r="J3817" s="208">
        <v>87.064800000000005</v>
      </c>
      <c r="K3817" s="208">
        <v>11.860799999999999</v>
      </c>
      <c r="L3817" s="208">
        <v>17.622199999999999</v>
      </c>
      <c r="M3817" s="208">
        <v>9.5295000000000005</v>
      </c>
    </row>
    <row r="3818" spans="1:13" x14ac:dyDescent="0.25">
      <c r="A3818" s="280">
        <v>45085</v>
      </c>
      <c r="B3818" s="102">
        <v>1</v>
      </c>
      <c r="C3818" s="208">
        <v>219.36</v>
      </c>
      <c r="D3818" s="208">
        <v>33.685699999999997</v>
      </c>
      <c r="E3818" s="208">
        <v>0.77380000000000004</v>
      </c>
      <c r="F3818" s="208">
        <v>2.9956999999999998</v>
      </c>
      <c r="G3818" s="208">
        <v>6.8563999999999998</v>
      </c>
      <c r="H3818" s="208">
        <v>41.186100000000003</v>
      </c>
      <c r="I3818" s="208">
        <v>13.634499999999999</v>
      </c>
      <c r="J3818" s="208">
        <v>83.158000000000001</v>
      </c>
      <c r="K3818" s="208">
        <v>11.3489</v>
      </c>
      <c r="L3818" s="208">
        <v>16.791799999999999</v>
      </c>
      <c r="M3818" s="208">
        <v>8.9291</v>
      </c>
    </row>
    <row r="3819" spans="1:13" x14ac:dyDescent="0.25">
      <c r="A3819" s="280">
        <v>45085</v>
      </c>
      <c r="B3819" s="102">
        <v>2</v>
      </c>
      <c r="C3819" s="208">
        <v>209.64760000000001</v>
      </c>
      <c r="D3819" s="208">
        <v>31.8947</v>
      </c>
      <c r="E3819" s="208">
        <v>0.70599999999999996</v>
      </c>
      <c r="F3819" s="208">
        <v>2.7450000000000001</v>
      </c>
      <c r="G3819" s="208">
        <v>6.5830000000000002</v>
      </c>
      <c r="H3819" s="208">
        <v>38.993400000000001</v>
      </c>
      <c r="I3819" s="208">
        <v>13.1304</v>
      </c>
      <c r="J3819" s="208">
        <v>80.314099999999996</v>
      </c>
      <c r="K3819" s="208">
        <v>10.8977</v>
      </c>
      <c r="L3819" s="208">
        <v>15.7706</v>
      </c>
      <c r="M3819" s="208">
        <v>8.6127000000000002</v>
      </c>
    </row>
    <row r="3820" spans="1:13" x14ac:dyDescent="0.25">
      <c r="A3820" s="280">
        <v>45085</v>
      </c>
      <c r="B3820" s="102">
        <v>3</v>
      </c>
      <c r="C3820" s="208">
        <v>201.99119999999999</v>
      </c>
      <c r="D3820" s="208">
        <v>30.802600000000002</v>
      </c>
      <c r="E3820" s="208">
        <v>0.6946</v>
      </c>
      <c r="F3820" s="208">
        <v>2.61</v>
      </c>
      <c r="G3820" s="208">
        <v>6.3987999999999996</v>
      </c>
      <c r="H3820" s="208">
        <v>38.105899999999998</v>
      </c>
      <c r="I3820" s="208">
        <v>12.882899999999999</v>
      </c>
      <c r="J3820" s="208">
        <v>78.076099999999997</v>
      </c>
      <c r="K3820" s="208">
        <v>10.8469</v>
      </c>
      <c r="L3820" s="208">
        <v>13.131399999999999</v>
      </c>
      <c r="M3820" s="208">
        <v>8.4420000000000002</v>
      </c>
    </row>
    <row r="3821" spans="1:13" x14ac:dyDescent="0.25">
      <c r="A3821" s="280">
        <v>45085</v>
      </c>
      <c r="B3821" s="102">
        <v>4</v>
      </c>
      <c r="C3821" s="208">
        <v>199.74870000000001</v>
      </c>
      <c r="D3821" s="208">
        <v>30.339200000000002</v>
      </c>
      <c r="E3821" s="208">
        <v>0.68959999999999999</v>
      </c>
      <c r="F3821" s="208">
        <v>2.5535999999999999</v>
      </c>
      <c r="G3821" s="208">
        <v>6.3684000000000003</v>
      </c>
      <c r="H3821" s="208">
        <v>38.089500000000001</v>
      </c>
      <c r="I3821" s="208">
        <v>12.747999999999999</v>
      </c>
      <c r="J3821" s="208">
        <v>77.624200000000002</v>
      </c>
      <c r="K3821" s="208">
        <v>10.9741</v>
      </c>
      <c r="L3821" s="208">
        <v>11.949400000000001</v>
      </c>
      <c r="M3821" s="208">
        <v>8.4126999999999992</v>
      </c>
    </row>
    <row r="3822" spans="1:13" x14ac:dyDescent="0.25">
      <c r="A3822" s="280">
        <v>45085</v>
      </c>
      <c r="B3822" s="102">
        <v>5</v>
      </c>
      <c r="C3822" s="208">
        <v>204.58199999999999</v>
      </c>
      <c r="D3822" s="208">
        <v>30.697099999999999</v>
      </c>
      <c r="E3822" s="208">
        <v>0.68989999999999996</v>
      </c>
      <c r="F3822" s="208">
        <v>2.6118000000000001</v>
      </c>
      <c r="G3822" s="208">
        <v>6.5193000000000003</v>
      </c>
      <c r="H3822" s="208">
        <v>39.804699999999997</v>
      </c>
      <c r="I3822" s="208">
        <v>13.0154</v>
      </c>
      <c r="J3822" s="208">
        <v>78.387900000000002</v>
      </c>
      <c r="K3822" s="208">
        <v>11.606199999999999</v>
      </c>
      <c r="L3822" s="208">
        <v>12.6027</v>
      </c>
      <c r="M3822" s="208">
        <v>8.6470000000000002</v>
      </c>
    </row>
    <row r="3823" spans="1:13" x14ac:dyDescent="0.25">
      <c r="A3823" s="280">
        <v>45085</v>
      </c>
      <c r="B3823" s="102">
        <v>6</v>
      </c>
      <c r="C3823" s="208">
        <v>213.7011</v>
      </c>
      <c r="D3823" s="208">
        <v>31.615600000000001</v>
      </c>
      <c r="E3823" s="208">
        <v>0.71730000000000005</v>
      </c>
      <c r="F3823" s="208">
        <v>2.8105000000000002</v>
      </c>
      <c r="G3823" s="208">
        <v>6.9549000000000003</v>
      </c>
      <c r="H3823" s="208">
        <v>42.3431</v>
      </c>
      <c r="I3823" s="208">
        <v>13.762700000000001</v>
      </c>
      <c r="J3823" s="208">
        <v>81.296700000000001</v>
      </c>
      <c r="K3823" s="208">
        <v>12.439299999999999</v>
      </c>
      <c r="L3823" s="208">
        <v>12.608599999999999</v>
      </c>
      <c r="M3823" s="208">
        <v>9.1524000000000001</v>
      </c>
    </row>
    <row r="3824" spans="1:13" x14ac:dyDescent="0.25">
      <c r="A3824" s="280">
        <v>45085</v>
      </c>
      <c r="B3824" s="102">
        <v>7</v>
      </c>
      <c r="C3824" s="208">
        <v>227.0855</v>
      </c>
      <c r="D3824" s="208">
        <v>34.757100000000001</v>
      </c>
      <c r="E3824" s="208">
        <v>0.90659999999999996</v>
      </c>
      <c r="F3824" s="208">
        <v>2.9687999999999999</v>
      </c>
      <c r="G3824" s="208">
        <v>7.4371</v>
      </c>
      <c r="H3824" s="208">
        <v>45.068300000000001</v>
      </c>
      <c r="I3824" s="208">
        <v>14.4041</v>
      </c>
      <c r="J3824" s="208">
        <v>86.5642</v>
      </c>
      <c r="K3824" s="208">
        <v>13.996499999999999</v>
      </c>
      <c r="L3824" s="208">
        <v>11.304</v>
      </c>
      <c r="M3824" s="208">
        <v>9.6788000000000007</v>
      </c>
    </row>
    <row r="3825" spans="1:13" x14ac:dyDescent="0.25">
      <c r="A3825" s="280">
        <v>45085</v>
      </c>
      <c r="B3825" s="102">
        <v>8</v>
      </c>
      <c r="C3825" s="208">
        <v>244.46039999999999</v>
      </c>
      <c r="D3825" s="208">
        <v>38.658700000000003</v>
      </c>
      <c r="E3825" s="208">
        <v>1.0172000000000001</v>
      </c>
      <c r="F3825" s="208">
        <v>3.1236999999999999</v>
      </c>
      <c r="G3825" s="208">
        <v>8.2096999999999998</v>
      </c>
      <c r="H3825" s="208">
        <v>47.614199999999997</v>
      </c>
      <c r="I3825" s="208">
        <v>15.3102</v>
      </c>
      <c r="J3825" s="208">
        <v>94.234700000000004</v>
      </c>
      <c r="K3825" s="208">
        <v>14.001799999999999</v>
      </c>
      <c r="L3825" s="208">
        <v>11.422700000000001</v>
      </c>
      <c r="M3825" s="208">
        <v>10.8675</v>
      </c>
    </row>
    <row r="3826" spans="1:13" x14ac:dyDescent="0.25">
      <c r="A3826" s="280">
        <v>45085</v>
      </c>
      <c r="B3826" s="102">
        <v>9</v>
      </c>
      <c r="C3826" s="208">
        <v>254.82490000000001</v>
      </c>
      <c r="D3826" s="208">
        <v>40.582900000000002</v>
      </c>
      <c r="E3826" s="208">
        <v>1.0161</v>
      </c>
      <c r="F3826" s="208">
        <v>3.2216999999999998</v>
      </c>
      <c r="G3826" s="208">
        <v>8.8415999999999997</v>
      </c>
      <c r="H3826" s="208">
        <v>49.698300000000003</v>
      </c>
      <c r="I3826" s="208">
        <v>15.7204</v>
      </c>
      <c r="J3826" s="208">
        <v>99.337500000000006</v>
      </c>
      <c r="K3826" s="208">
        <v>13.0162</v>
      </c>
      <c r="L3826" s="208">
        <v>12.205500000000001</v>
      </c>
      <c r="M3826" s="208">
        <v>11.184699999999999</v>
      </c>
    </row>
    <row r="3827" spans="1:13" x14ac:dyDescent="0.25">
      <c r="A3827" s="280">
        <v>45085</v>
      </c>
      <c r="B3827" s="102">
        <v>10</v>
      </c>
      <c r="C3827" s="208">
        <v>262.58600000000001</v>
      </c>
      <c r="D3827" s="208">
        <v>41.729399999999998</v>
      </c>
      <c r="E3827" s="208">
        <v>1.0028999999999999</v>
      </c>
      <c r="F3827" s="208">
        <v>2.9971999999999999</v>
      </c>
      <c r="G3827" s="208">
        <v>8.9196000000000009</v>
      </c>
      <c r="H3827" s="208">
        <v>50.703000000000003</v>
      </c>
      <c r="I3827" s="208">
        <v>15.7408</v>
      </c>
      <c r="J3827" s="208">
        <v>103.7804</v>
      </c>
      <c r="K3827" s="208">
        <v>12.6205</v>
      </c>
      <c r="L3827" s="208">
        <v>13.288600000000001</v>
      </c>
      <c r="M3827" s="208">
        <v>11.803599999999999</v>
      </c>
    </row>
    <row r="3828" spans="1:13" x14ac:dyDescent="0.25">
      <c r="A3828" s="280">
        <v>45085</v>
      </c>
      <c r="B3828" s="102">
        <v>11</v>
      </c>
      <c r="C3828" s="208">
        <v>266.78590000000003</v>
      </c>
      <c r="D3828" s="208">
        <v>40.610799999999998</v>
      </c>
      <c r="E3828" s="208">
        <v>0.97030000000000005</v>
      </c>
      <c r="F3828" s="208">
        <v>2.6823999999999999</v>
      </c>
      <c r="G3828" s="208">
        <v>8.6229999999999993</v>
      </c>
      <c r="H3828" s="208">
        <v>52.186300000000003</v>
      </c>
      <c r="I3828" s="208">
        <v>16.469100000000001</v>
      </c>
      <c r="J3828" s="208">
        <v>106.9521</v>
      </c>
      <c r="K3828" s="208">
        <v>12.9259</v>
      </c>
      <c r="L3828" s="208">
        <v>12.8949</v>
      </c>
      <c r="M3828" s="208">
        <v>12.4711</v>
      </c>
    </row>
    <row r="3829" spans="1:13" x14ac:dyDescent="0.25">
      <c r="A3829" s="280">
        <v>45085</v>
      </c>
      <c r="B3829" s="102">
        <v>12</v>
      </c>
      <c r="C3829" s="208">
        <v>269.08510000000001</v>
      </c>
      <c r="D3829" s="208">
        <v>40.759500000000003</v>
      </c>
      <c r="E3829" s="208">
        <v>1.0512999999999999</v>
      </c>
      <c r="F3829" s="208">
        <v>2.8003999999999998</v>
      </c>
      <c r="G3829" s="208">
        <v>7.6425999999999998</v>
      </c>
      <c r="H3829" s="208">
        <v>53.125700000000002</v>
      </c>
      <c r="I3829" s="208">
        <v>16.7879</v>
      </c>
      <c r="J3829" s="208">
        <v>107.94280000000001</v>
      </c>
      <c r="K3829" s="208">
        <v>13.3025</v>
      </c>
      <c r="L3829" s="208">
        <v>12.6332</v>
      </c>
      <c r="M3829" s="208">
        <v>13.039199999999999</v>
      </c>
    </row>
    <row r="3830" spans="1:13" x14ac:dyDescent="0.25">
      <c r="A3830" s="280">
        <v>45085</v>
      </c>
      <c r="B3830" s="102">
        <v>13</v>
      </c>
      <c r="C3830" s="208">
        <v>268.88909999999998</v>
      </c>
      <c r="D3830" s="208">
        <v>40.354799999999997</v>
      </c>
      <c r="E3830" s="208">
        <v>1.1054999999999999</v>
      </c>
      <c r="F3830" s="208">
        <v>2.9962</v>
      </c>
      <c r="G3830" s="208">
        <v>6.1893000000000002</v>
      </c>
      <c r="H3830" s="208">
        <v>54.615900000000003</v>
      </c>
      <c r="I3830" s="208">
        <v>16.593800000000002</v>
      </c>
      <c r="J3830" s="208">
        <v>108.05710000000001</v>
      </c>
      <c r="K3830" s="208">
        <v>13.3066</v>
      </c>
      <c r="L3830" s="208">
        <v>12.1486</v>
      </c>
      <c r="M3830" s="208">
        <v>13.5213</v>
      </c>
    </row>
    <row r="3831" spans="1:13" x14ac:dyDescent="0.25">
      <c r="A3831" s="280">
        <v>45085</v>
      </c>
      <c r="B3831" s="102">
        <v>14</v>
      </c>
      <c r="C3831" s="208">
        <v>273.25040000000001</v>
      </c>
      <c r="D3831" s="208">
        <v>40.643500000000003</v>
      </c>
      <c r="E3831" s="208">
        <v>1.1588000000000001</v>
      </c>
      <c r="F3831" s="208">
        <v>3.1924999999999999</v>
      </c>
      <c r="G3831" s="208">
        <v>5.3349000000000002</v>
      </c>
      <c r="H3831" s="208">
        <v>56.692500000000003</v>
      </c>
      <c r="I3831" s="208">
        <v>17.052900000000001</v>
      </c>
      <c r="J3831" s="208">
        <v>108.60420000000001</v>
      </c>
      <c r="K3831" s="208">
        <v>13.8567</v>
      </c>
      <c r="L3831" s="208">
        <v>12.178699999999999</v>
      </c>
      <c r="M3831" s="208">
        <v>14.5357</v>
      </c>
    </row>
    <row r="3832" spans="1:13" x14ac:dyDescent="0.25">
      <c r="A3832" s="280">
        <v>45085</v>
      </c>
      <c r="B3832" s="102">
        <v>15</v>
      </c>
      <c r="C3832" s="208">
        <v>278.61279999999999</v>
      </c>
      <c r="D3832" s="208">
        <v>40.625100000000003</v>
      </c>
      <c r="E3832" s="208">
        <v>1.3084</v>
      </c>
      <c r="F3832" s="208">
        <v>3.5912999999999999</v>
      </c>
      <c r="G3832" s="208">
        <v>5.2762000000000002</v>
      </c>
      <c r="H3832" s="208">
        <v>59.020600000000002</v>
      </c>
      <c r="I3832" s="208">
        <v>16.925599999999999</v>
      </c>
      <c r="J3832" s="208">
        <v>109.3028</v>
      </c>
      <c r="K3832" s="208">
        <v>14.9361</v>
      </c>
      <c r="L3832" s="208">
        <v>12.1739</v>
      </c>
      <c r="M3832" s="208">
        <v>15.4528</v>
      </c>
    </row>
    <row r="3833" spans="1:13" x14ac:dyDescent="0.25">
      <c r="A3833" s="280">
        <v>45085</v>
      </c>
      <c r="B3833" s="102">
        <v>16</v>
      </c>
      <c r="C3833" s="208">
        <v>283.60969999999998</v>
      </c>
      <c r="D3833" s="208">
        <v>40.465600000000002</v>
      </c>
      <c r="E3833" s="208">
        <v>1.4346000000000001</v>
      </c>
      <c r="F3833" s="208">
        <v>4.1014999999999997</v>
      </c>
      <c r="G3833" s="208">
        <v>5.7069000000000001</v>
      </c>
      <c r="H3833" s="208">
        <v>61.741999999999997</v>
      </c>
      <c r="I3833" s="208">
        <v>17.0594</v>
      </c>
      <c r="J3833" s="208">
        <v>109.9988</v>
      </c>
      <c r="K3833" s="208">
        <v>14.5197</v>
      </c>
      <c r="L3833" s="208">
        <v>12.448399999999999</v>
      </c>
      <c r="M3833" s="208">
        <v>16.1328</v>
      </c>
    </row>
    <row r="3834" spans="1:13" x14ac:dyDescent="0.25">
      <c r="A3834" s="280">
        <v>45085</v>
      </c>
      <c r="B3834" s="102">
        <v>17</v>
      </c>
      <c r="C3834" s="208">
        <v>290.16719999999998</v>
      </c>
      <c r="D3834" s="208">
        <v>41.049799999999998</v>
      </c>
      <c r="E3834" s="208">
        <v>1.3499000000000001</v>
      </c>
      <c r="F3834" s="208">
        <v>4.4080000000000004</v>
      </c>
      <c r="G3834" s="208">
        <v>6.3766999999999996</v>
      </c>
      <c r="H3834" s="208">
        <v>63.862000000000002</v>
      </c>
      <c r="I3834" s="208">
        <v>17.4726</v>
      </c>
      <c r="J3834" s="208">
        <v>111.0283</v>
      </c>
      <c r="K3834" s="208">
        <v>15.059200000000001</v>
      </c>
      <c r="L3834" s="208">
        <v>13.1058</v>
      </c>
      <c r="M3834" s="208">
        <v>16.454899999999999</v>
      </c>
    </row>
    <row r="3835" spans="1:13" x14ac:dyDescent="0.25">
      <c r="A3835" s="280">
        <v>45085</v>
      </c>
      <c r="B3835" s="102">
        <v>18</v>
      </c>
      <c r="C3835" s="208">
        <v>294.32490000000001</v>
      </c>
      <c r="D3835" s="208">
        <v>42.468699999999998</v>
      </c>
      <c r="E3835" s="208">
        <v>1.3552999999999999</v>
      </c>
      <c r="F3835" s="208">
        <v>4.9211999999999998</v>
      </c>
      <c r="G3835" s="208">
        <v>7.2923</v>
      </c>
      <c r="H3835" s="208">
        <v>65.2517</v>
      </c>
      <c r="I3835" s="208">
        <v>17.590199999999999</v>
      </c>
      <c r="J3835" s="208">
        <v>111.8211</v>
      </c>
      <c r="K3835" s="208">
        <v>14.3164</v>
      </c>
      <c r="L3835" s="208">
        <v>13.433199999999999</v>
      </c>
      <c r="M3835" s="208">
        <v>15.8748</v>
      </c>
    </row>
    <row r="3836" spans="1:13" x14ac:dyDescent="0.25">
      <c r="A3836" s="280">
        <v>45085</v>
      </c>
      <c r="B3836" s="102">
        <v>19</v>
      </c>
      <c r="C3836" s="208">
        <v>290.78280000000001</v>
      </c>
      <c r="D3836" s="208">
        <v>42.6736</v>
      </c>
      <c r="E3836" s="208">
        <v>1.3632</v>
      </c>
      <c r="F3836" s="208">
        <v>5.3177000000000003</v>
      </c>
      <c r="G3836" s="208">
        <v>8.3135999999999992</v>
      </c>
      <c r="H3836" s="208">
        <v>64.667900000000003</v>
      </c>
      <c r="I3836" s="208">
        <v>17.782</v>
      </c>
      <c r="J3836" s="208">
        <v>109.2865</v>
      </c>
      <c r="K3836" s="208">
        <v>14.5448</v>
      </c>
      <c r="L3836" s="208">
        <v>12.571899999999999</v>
      </c>
      <c r="M3836" s="208">
        <v>14.2616</v>
      </c>
    </row>
    <row r="3837" spans="1:13" x14ac:dyDescent="0.25">
      <c r="A3837" s="280">
        <v>45085</v>
      </c>
      <c r="B3837" s="102">
        <v>20</v>
      </c>
      <c r="C3837" s="208">
        <v>281.97989999999999</v>
      </c>
      <c r="D3837" s="208">
        <v>42.645000000000003</v>
      </c>
      <c r="E3837" s="208">
        <v>1.2868999999999999</v>
      </c>
      <c r="F3837" s="208">
        <v>5.2320000000000002</v>
      </c>
      <c r="G3837" s="208">
        <v>8.8137000000000008</v>
      </c>
      <c r="H3837" s="208">
        <v>62.308799999999998</v>
      </c>
      <c r="I3837" s="208">
        <v>17.517099999999999</v>
      </c>
      <c r="J3837" s="208">
        <v>104.2775</v>
      </c>
      <c r="K3837" s="208">
        <v>14.664199999999999</v>
      </c>
      <c r="L3837" s="208">
        <v>12.058299999999999</v>
      </c>
      <c r="M3837" s="208">
        <v>13.176399999999999</v>
      </c>
    </row>
    <row r="3838" spans="1:13" x14ac:dyDescent="0.25">
      <c r="A3838" s="280">
        <v>45085</v>
      </c>
      <c r="B3838" s="102">
        <v>21</v>
      </c>
      <c r="C3838" s="208">
        <v>276.86169999999998</v>
      </c>
      <c r="D3838" s="208">
        <v>42.877800000000001</v>
      </c>
      <c r="E3838" s="208">
        <v>1.2333000000000001</v>
      </c>
      <c r="F3838" s="208">
        <v>5.0578000000000003</v>
      </c>
      <c r="G3838" s="208">
        <v>9.0625</v>
      </c>
      <c r="H3838" s="208">
        <v>58.941499999999998</v>
      </c>
      <c r="I3838" s="208">
        <v>17.997499999999999</v>
      </c>
      <c r="J3838" s="208">
        <v>101.56570000000001</v>
      </c>
      <c r="K3838" s="208">
        <v>15.152799999999999</v>
      </c>
      <c r="L3838" s="208">
        <v>12.5307</v>
      </c>
      <c r="M3838" s="208">
        <v>12.4421</v>
      </c>
    </row>
    <row r="3839" spans="1:13" x14ac:dyDescent="0.25">
      <c r="A3839" s="280">
        <v>45085</v>
      </c>
      <c r="B3839" s="102">
        <v>22</v>
      </c>
      <c r="C3839" s="208">
        <v>270.0582</v>
      </c>
      <c r="D3839" s="208">
        <v>43.0075</v>
      </c>
      <c r="E3839" s="208">
        <v>1.2069000000000001</v>
      </c>
      <c r="F3839" s="208">
        <v>4.8327</v>
      </c>
      <c r="G3839" s="208">
        <v>8.8848000000000003</v>
      </c>
      <c r="H3839" s="208">
        <v>56.103499999999997</v>
      </c>
      <c r="I3839" s="208">
        <v>17.5961</v>
      </c>
      <c r="J3839" s="208">
        <v>98.787199999999999</v>
      </c>
      <c r="K3839" s="208">
        <v>14.8043</v>
      </c>
      <c r="L3839" s="208">
        <v>13.1515</v>
      </c>
      <c r="M3839" s="208">
        <v>11.6837</v>
      </c>
    </row>
    <row r="3840" spans="1:13" x14ac:dyDescent="0.25">
      <c r="A3840" s="280">
        <v>45085</v>
      </c>
      <c r="B3840" s="102">
        <v>23</v>
      </c>
      <c r="C3840" s="208">
        <v>250.39320000000001</v>
      </c>
      <c r="D3840" s="208">
        <v>39.962800000000001</v>
      </c>
      <c r="E3840" s="208">
        <v>1.0945</v>
      </c>
      <c r="F3840" s="208">
        <v>4.3898000000000001</v>
      </c>
      <c r="G3840" s="208">
        <v>8.2111000000000001</v>
      </c>
      <c r="H3840" s="208">
        <v>50.830100000000002</v>
      </c>
      <c r="I3840" s="208">
        <v>16.293199999999999</v>
      </c>
      <c r="J3840" s="208">
        <v>92.379300000000001</v>
      </c>
      <c r="K3840" s="208">
        <v>13.4979</v>
      </c>
      <c r="L3840" s="208">
        <v>13.201499999999999</v>
      </c>
      <c r="M3840" s="208">
        <v>10.532999999999999</v>
      </c>
    </row>
    <row r="3841" spans="1:13" x14ac:dyDescent="0.25">
      <c r="A3841" s="280">
        <v>45085</v>
      </c>
      <c r="B3841" s="102">
        <v>24</v>
      </c>
      <c r="C3841" s="208">
        <v>231.18899999999999</v>
      </c>
      <c r="D3841" s="208">
        <v>36.667000000000002</v>
      </c>
      <c r="E3841" s="208">
        <v>0.96660000000000001</v>
      </c>
      <c r="F3841" s="208">
        <v>3.8359000000000001</v>
      </c>
      <c r="G3841" s="208">
        <v>7.4478999999999997</v>
      </c>
      <c r="H3841" s="208">
        <v>45.637500000000003</v>
      </c>
      <c r="I3841" s="208">
        <v>14.945600000000001</v>
      </c>
      <c r="J3841" s="208">
        <v>86.907899999999998</v>
      </c>
      <c r="K3841" s="208">
        <v>12.4345</v>
      </c>
      <c r="L3841" s="208">
        <v>12.743499999999999</v>
      </c>
      <c r="M3841" s="208">
        <v>9.6026000000000007</v>
      </c>
    </row>
    <row r="3842" spans="1:13" x14ac:dyDescent="0.25">
      <c r="A3842" s="280">
        <v>45086</v>
      </c>
      <c r="B3842" s="102">
        <v>1</v>
      </c>
      <c r="C3842" s="208">
        <v>216.9042</v>
      </c>
      <c r="D3842" s="208">
        <v>33.885899999999999</v>
      </c>
      <c r="E3842" s="208">
        <v>0.87990000000000002</v>
      </c>
      <c r="F3842" s="208">
        <v>3.3769999999999998</v>
      </c>
      <c r="G3842" s="208">
        <v>6.9611000000000001</v>
      </c>
      <c r="H3842" s="208">
        <v>41.555500000000002</v>
      </c>
      <c r="I3842" s="208">
        <v>13.981400000000001</v>
      </c>
      <c r="J3842" s="208">
        <v>83.436899999999994</v>
      </c>
      <c r="K3842" s="208">
        <v>11.949</v>
      </c>
      <c r="L3842" s="208">
        <v>12.0647</v>
      </c>
      <c r="M3842" s="208">
        <v>8.8127999999999993</v>
      </c>
    </row>
    <row r="3843" spans="1:13" x14ac:dyDescent="0.25">
      <c r="A3843" s="280">
        <v>45086</v>
      </c>
      <c r="B3843" s="102">
        <v>2</v>
      </c>
      <c r="C3843" s="208">
        <v>207.91499999999999</v>
      </c>
      <c r="D3843" s="208">
        <v>32.035699999999999</v>
      </c>
      <c r="E3843" s="208">
        <v>0.78869999999999996</v>
      </c>
      <c r="F3843" s="208">
        <v>3.0348000000000002</v>
      </c>
      <c r="G3843" s="208">
        <v>6.6256000000000004</v>
      </c>
      <c r="H3843" s="208">
        <v>39.309699999999999</v>
      </c>
      <c r="I3843" s="208">
        <v>13.307700000000001</v>
      </c>
      <c r="J3843" s="208">
        <v>80.8172</v>
      </c>
      <c r="K3843" s="208">
        <v>11.610099999999999</v>
      </c>
      <c r="L3843" s="208">
        <v>11.8283</v>
      </c>
      <c r="M3843" s="208">
        <v>8.5571999999999999</v>
      </c>
    </row>
    <row r="3844" spans="1:13" x14ac:dyDescent="0.25">
      <c r="A3844" s="280">
        <v>45086</v>
      </c>
      <c r="B3844" s="102">
        <v>3</v>
      </c>
      <c r="C3844" s="208">
        <v>202.14750000000001</v>
      </c>
      <c r="D3844" s="208">
        <v>30.784400000000002</v>
      </c>
      <c r="E3844" s="208">
        <v>0.73760000000000003</v>
      </c>
      <c r="F3844" s="208">
        <v>2.7572000000000001</v>
      </c>
      <c r="G3844" s="208">
        <v>6.4919000000000002</v>
      </c>
      <c r="H3844" s="208">
        <v>38.446300000000001</v>
      </c>
      <c r="I3844" s="208">
        <v>12.8819</v>
      </c>
      <c r="J3844" s="208">
        <v>79.031000000000006</v>
      </c>
      <c r="K3844" s="208">
        <v>11.5807</v>
      </c>
      <c r="L3844" s="208">
        <v>11.058299999999999</v>
      </c>
      <c r="M3844" s="208">
        <v>8.3781999999999996</v>
      </c>
    </row>
    <row r="3845" spans="1:13" x14ac:dyDescent="0.25">
      <c r="A3845" s="280">
        <v>45086</v>
      </c>
      <c r="B3845" s="102">
        <v>4</v>
      </c>
      <c r="C3845" s="208">
        <v>199.4392</v>
      </c>
      <c r="D3845" s="208">
        <v>30.219799999999999</v>
      </c>
      <c r="E3845" s="208">
        <v>0.69379999999999997</v>
      </c>
      <c r="F3845" s="208">
        <v>2.6432000000000002</v>
      </c>
      <c r="G3845" s="208">
        <v>6.3932000000000002</v>
      </c>
      <c r="H3845" s="208">
        <v>37.8245</v>
      </c>
      <c r="I3845" s="208">
        <v>12.6874</v>
      </c>
      <c r="J3845" s="208">
        <v>78.547300000000007</v>
      </c>
      <c r="K3845" s="208">
        <v>11.626099999999999</v>
      </c>
      <c r="L3845" s="208">
        <v>10.485799999999999</v>
      </c>
      <c r="M3845" s="208">
        <v>8.3180999999999994</v>
      </c>
    </row>
    <row r="3846" spans="1:13" x14ac:dyDescent="0.25">
      <c r="A3846" s="280">
        <v>45086</v>
      </c>
      <c r="B3846" s="102">
        <v>5</v>
      </c>
      <c r="C3846" s="208">
        <v>203.87430000000001</v>
      </c>
      <c r="D3846" s="208">
        <v>30.536799999999999</v>
      </c>
      <c r="E3846" s="208">
        <v>0.68779999999999997</v>
      </c>
      <c r="F3846" s="208">
        <v>2.6993999999999998</v>
      </c>
      <c r="G3846" s="208">
        <v>6.4771000000000001</v>
      </c>
      <c r="H3846" s="208">
        <v>39.059100000000001</v>
      </c>
      <c r="I3846" s="208">
        <v>13.0212</v>
      </c>
      <c r="J3846" s="208">
        <v>79.4726</v>
      </c>
      <c r="K3846" s="208">
        <v>12.356400000000001</v>
      </c>
      <c r="L3846" s="208">
        <v>11.0992</v>
      </c>
      <c r="M3846" s="208">
        <v>8.4647000000000006</v>
      </c>
    </row>
    <row r="3847" spans="1:13" x14ac:dyDescent="0.25">
      <c r="A3847" s="280">
        <v>45086</v>
      </c>
      <c r="B3847" s="102">
        <v>6</v>
      </c>
      <c r="C3847" s="208">
        <v>213.6019</v>
      </c>
      <c r="D3847" s="208">
        <v>31.726099999999999</v>
      </c>
      <c r="E3847" s="208">
        <v>0.67649999999999999</v>
      </c>
      <c r="F3847" s="208">
        <v>2.8045</v>
      </c>
      <c r="G3847" s="208">
        <v>6.9008000000000003</v>
      </c>
      <c r="H3847" s="208">
        <v>42.142299999999999</v>
      </c>
      <c r="I3847" s="208">
        <v>13.652200000000001</v>
      </c>
      <c r="J3847" s="208">
        <v>82.418800000000005</v>
      </c>
      <c r="K3847" s="208">
        <v>12.916600000000001</v>
      </c>
      <c r="L3847" s="208">
        <v>11.4093</v>
      </c>
      <c r="M3847" s="208">
        <v>8.9548000000000005</v>
      </c>
    </row>
    <row r="3848" spans="1:13" x14ac:dyDescent="0.25">
      <c r="A3848" s="280">
        <v>45086</v>
      </c>
      <c r="B3848" s="102">
        <v>7</v>
      </c>
      <c r="C3848" s="208">
        <v>224.77160000000001</v>
      </c>
      <c r="D3848" s="208">
        <v>34.341500000000003</v>
      </c>
      <c r="E3848" s="208">
        <v>0.68230000000000002</v>
      </c>
      <c r="F3848" s="208">
        <v>2.8422000000000001</v>
      </c>
      <c r="G3848" s="208">
        <v>7.3513999999999999</v>
      </c>
      <c r="H3848" s="208">
        <v>44.367699999999999</v>
      </c>
      <c r="I3848" s="208">
        <v>14.1473</v>
      </c>
      <c r="J3848" s="208">
        <v>87.429900000000004</v>
      </c>
      <c r="K3848" s="208">
        <v>13.902799999999999</v>
      </c>
      <c r="L3848" s="208">
        <v>10.2555</v>
      </c>
      <c r="M3848" s="208">
        <v>9.4510000000000005</v>
      </c>
    </row>
    <row r="3849" spans="1:13" x14ac:dyDescent="0.25">
      <c r="A3849" s="280">
        <v>45086</v>
      </c>
      <c r="B3849" s="102">
        <v>8</v>
      </c>
      <c r="C3849" s="208">
        <v>242.2313</v>
      </c>
      <c r="D3849" s="208">
        <v>38.096600000000002</v>
      </c>
      <c r="E3849" s="208">
        <v>0.68140000000000001</v>
      </c>
      <c r="F3849" s="208">
        <v>2.6442000000000001</v>
      </c>
      <c r="G3849" s="208">
        <v>8.3531999999999993</v>
      </c>
      <c r="H3849" s="208">
        <v>47.436799999999998</v>
      </c>
      <c r="I3849" s="208">
        <v>14.941000000000001</v>
      </c>
      <c r="J3849" s="208">
        <v>94.592500000000001</v>
      </c>
      <c r="K3849" s="208">
        <v>14.772500000000001</v>
      </c>
      <c r="L3849" s="208">
        <v>10.208399999999999</v>
      </c>
      <c r="M3849" s="208">
        <v>10.5047</v>
      </c>
    </row>
    <row r="3850" spans="1:13" x14ac:dyDescent="0.25">
      <c r="A3850" s="280">
        <v>45086</v>
      </c>
      <c r="B3850" s="102">
        <v>9</v>
      </c>
      <c r="C3850" s="208">
        <v>257.49489999999997</v>
      </c>
      <c r="D3850" s="208">
        <v>40.7684</v>
      </c>
      <c r="E3850" s="208">
        <v>0.67279999999999995</v>
      </c>
      <c r="F3850" s="208">
        <v>2.8132000000000001</v>
      </c>
      <c r="G3850" s="208">
        <v>8.7622</v>
      </c>
      <c r="H3850" s="208">
        <v>49.257100000000001</v>
      </c>
      <c r="I3850" s="208">
        <v>15.8028</v>
      </c>
      <c r="J3850" s="208">
        <v>100.4173</v>
      </c>
      <c r="K3850" s="208">
        <v>15.787699999999999</v>
      </c>
      <c r="L3850" s="208">
        <v>11.863300000000001</v>
      </c>
      <c r="M3850" s="208">
        <v>11.350099999999999</v>
      </c>
    </row>
    <row r="3851" spans="1:13" x14ac:dyDescent="0.25">
      <c r="A3851" s="280">
        <v>45086</v>
      </c>
      <c r="B3851" s="102">
        <v>10</v>
      </c>
      <c r="C3851" s="208">
        <v>262.51740000000001</v>
      </c>
      <c r="D3851" s="208">
        <v>42.249899999999997</v>
      </c>
      <c r="E3851" s="208">
        <v>0.68159999999999998</v>
      </c>
      <c r="F3851" s="208">
        <v>2.7894999999999999</v>
      </c>
      <c r="G3851" s="208">
        <v>8.6285000000000007</v>
      </c>
      <c r="H3851" s="208">
        <v>49.598199999999999</v>
      </c>
      <c r="I3851" s="208">
        <v>16.524100000000001</v>
      </c>
      <c r="J3851" s="208">
        <v>103.7473</v>
      </c>
      <c r="K3851" s="208">
        <v>14.3794</v>
      </c>
      <c r="L3851" s="208">
        <v>12.2104</v>
      </c>
      <c r="M3851" s="208">
        <v>11.708500000000001</v>
      </c>
    </row>
    <row r="3852" spans="1:13" x14ac:dyDescent="0.25">
      <c r="A3852" s="280">
        <v>45086</v>
      </c>
      <c r="B3852" s="102">
        <v>11</v>
      </c>
      <c r="C3852" s="208">
        <v>266.17200000000003</v>
      </c>
      <c r="D3852" s="208">
        <v>43.002600000000001</v>
      </c>
      <c r="E3852" s="208">
        <v>0.68799999999999994</v>
      </c>
      <c r="F3852" s="208">
        <v>2.7732000000000001</v>
      </c>
      <c r="G3852" s="208">
        <v>8.4536999999999995</v>
      </c>
      <c r="H3852" s="208">
        <v>50.453899999999997</v>
      </c>
      <c r="I3852" s="208">
        <v>16.516200000000001</v>
      </c>
      <c r="J3852" s="208">
        <v>106.21899999999999</v>
      </c>
      <c r="K3852" s="208">
        <v>13.850300000000001</v>
      </c>
      <c r="L3852" s="208">
        <v>12.2719</v>
      </c>
      <c r="M3852" s="208">
        <v>11.943199999999999</v>
      </c>
    </row>
    <row r="3853" spans="1:13" x14ac:dyDescent="0.25">
      <c r="A3853" s="280">
        <v>45086</v>
      </c>
      <c r="B3853" s="102">
        <v>12</v>
      </c>
      <c r="C3853" s="208">
        <v>265.01510000000002</v>
      </c>
      <c r="D3853" s="208">
        <v>42.758299999999998</v>
      </c>
      <c r="E3853" s="208">
        <v>0.77270000000000005</v>
      </c>
      <c r="F3853" s="208">
        <v>2.9681000000000002</v>
      </c>
      <c r="G3853" s="208">
        <v>7.6394000000000002</v>
      </c>
      <c r="H3853" s="208">
        <v>51.078800000000001</v>
      </c>
      <c r="I3853" s="208">
        <v>16.774799999999999</v>
      </c>
      <c r="J3853" s="208">
        <v>105.3779</v>
      </c>
      <c r="K3853" s="208">
        <v>13.8123</v>
      </c>
      <c r="L3853" s="208">
        <v>12.0662</v>
      </c>
      <c r="M3853" s="208">
        <v>11.7666</v>
      </c>
    </row>
    <row r="3854" spans="1:13" x14ac:dyDescent="0.25">
      <c r="A3854" s="280">
        <v>45086</v>
      </c>
      <c r="B3854" s="102">
        <v>13</v>
      </c>
      <c r="C3854" s="208">
        <v>261.07799999999997</v>
      </c>
      <c r="D3854" s="208">
        <v>41.360500000000002</v>
      </c>
      <c r="E3854" s="208">
        <v>0.82650000000000001</v>
      </c>
      <c r="F3854" s="208">
        <v>3.1307</v>
      </c>
      <c r="G3854" s="208">
        <v>5.9394999999999998</v>
      </c>
      <c r="H3854" s="208">
        <v>52.168900000000001</v>
      </c>
      <c r="I3854" s="208">
        <v>16.9392</v>
      </c>
      <c r="J3854" s="208">
        <v>104.1327</v>
      </c>
      <c r="K3854" s="208">
        <v>13.344900000000001</v>
      </c>
      <c r="L3854" s="208">
        <v>10.847099999999999</v>
      </c>
      <c r="M3854" s="208">
        <v>12.388</v>
      </c>
    </row>
    <row r="3855" spans="1:13" x14ac:dyDescent="0.25">
      <c r="A3855" s="280">
        <v>45086</v>
      </c>
      <c r="B3855" s="102">
        <v>14</v>
      </c>
      <c r="C3855" s="208">
        <v>264.28769999999997</v>
      </c>
      <c r="D3855" s="208">
        <v>40.282400000000003</v>
      </c>
      <c r="E3855" s="208">
        <v>0.96109999999999995</v>
      </c>
      <c r="F3855" s="208">
        <v>3.4253</v>
      </c>
      <c r="G3855" s="208">
        <v>5.5323000000000002</v>
      </c>
      <c r="H3855" s="208">
        <v>53.179299999999998</v>
      </c>
      <c r="I3855" s="208">
        <v>17.118600000000001</v>
      </c>
      <c r="J3855" s="208">
        <v>103.7814</v>
      </c>
      <c r="K3855" s="208">
        <v>15.0716</v>
      </c>
      <c r="L3855" s="208">
        <v>11.9674</v>
      </c>
      <c r="M3855" s="208">
        <v>12.968299999999999</v>
      </c>
    </row>
    <row r="3856" spans="1:13" x14ac:dyDescent="0.25">
      <c r="A3856" s="280">
        <v>45086</v>
      </c>
      <c r="B3856" s="102">
        <v>15</v>
      </c>
      <c r="C3856" s="208">
        <v>268.57740000000001</v>
      </c>
      <c r="D3856" s="208">
        <v>39.379600000000003</v>
      </c>
      <c r="E3856" s="208">
        <v>1.0590999999999999</v>
      </c>
      <c r="F3856" s="208">
        <v>3.8186</v>
      </c>
      <c r="G3856" s="208">
        <v>5.5468999999999999</v>
      </c>
      <c r="H3856" s="208">
        <v>55.502499999999998</v>
      </c>
      <c r="I3856" s="208">
        <v>16.984200000000001</v>
      </c>
      <c r="J3856" s="208">
        <v>105.3126</v>
      </c>
      <c r="K3856" s="208">
        <v>14.662000000000001</v>
      </c>
      <c r="L3856" s="208">
        <v>12.7369</v>
      </c>
      <c r="M3856" s="208">
        <v>13.574999999999999</v>
      </c>
    </row>
    <row r="3857" spans="1:13" x14ac:dyDescent="0.25">
      <c r="A3857" s="280">
        <v>45086</v>
      </c>
      <c r="B3857" s="102">
        <v>16</v>
      </c>
      <c r="C3857" s="208">
        <v>271.3023</v>
      </c>
      <c r="D3857" s="208">
        <v>39.7303</v>
      </c>
      <c r="E3857" s="208">
        <v>1.2264999999999999</v>
      </c>
      <c r="F3857" s="208">
        <v>4.1447000000000003</v>
      </c>
      <c r="G3857" s="208">
        <v>5.3356000000000003</v>
      </c>
      <c r="H3857" s="208">
        <v>56.410200000000003</v>
      </c>
      <c r="I3857" s="208">
        <v>17.015999999999998</v>
      </c>
      <c r="J3857" s="208">
        <v>106.6177</v>
      </c>
      <c r="K3857" s="208">
        <v>13.889799999999999</v>
      </c>
      <c r="L3857" s="208">
        <v>12.9445</v>
      </c>
      <c r="M3857" s="208">
        <v>13.987</v>
      </c>
    </row>
    <row r="3858" spans="1:13" x14ac:dyDescent="0.25">
      <c r="A3858" s="280">
        <v>45086</v>
      </c>
      <c r="B3858" s="102">
        <v>17</v>
      </c>
      <c r="C3858" s="208">
        <v>272.71870000000001</v>
      </c>
      <c r="D3858" s="208">
        <v>40.037799999999997</v>
      </c>
      <c r="E3858" s="208">
        <v>1.3325</v>
      </c>
      <c r="F3858" s="208">
        <v>4.4977999999999998</v>
      </c>
      <c r="G3858" s="208">
        <v>6.1797000000000004</v>
      </c>
      <c r="H3858" s="208">
        <v>57.435699999999997</v>
      </c>
      <c r="I3858" s="208">
        <v>17.1601</v>
      </c>
      <c r="J3858" s="208">
        <v>106.1549</v>
      </c>
      <c r="K3858" s="208">
        <v>13.7103</v>
      </c>
      <c r="L3858" s="208">
        <v>12.0983</v>
      </c>
      <c r="M3858" s="208">
        <v>14.111599999999999</v>
      </c>
    </row>
    <row r="3859" spans="1:13" x14ac:dyDescent="0.25">
      <c r="A3859" s="280">
        <v>45086</v>
      </c>
      <c r="B3859" s="102">
        <v>18</v>
      </c>
      <c r="C3859" s="208">
        <v>276.53579999999999</v>
      </c>
      <c r="D3859" s="208">
        <v>40.363500000000002</v>
      </c>
      <c r="E3859" s="208">
        <v>1.4124000000000001</v>
      </c>
      <c r="F3859" s="208">
        <v>4.8973000000000004</v>
      </c>
      <c r="G3859" s="208">
        <v>7.3361000000000001</v>
      </c>
      <c r="H3859" s="208">
        <v>58.584499999999998</v>
      </c>
      <c r="I3859" s="208">
        <v>17.5473</v>
      </c>
      <c r="J3859" s="208">
        <v>106.5252</v>
      </c>
      <c r="K3859" s="208">
        <v>13.931699999999999</v>
      </c>
      <c r="L3859" s="208">
        <v>12.0649</v>
      </c>
      <c r="M3859" s="208">
        <v>13.8729</v>
      </c>
    </row>
    <row r="3860" spans="1:13" x14ac:dyDescent="0.25">
      <c r="A3860" s="280">
        <v>45086</v>
      </c>
      <c r="B3860" s="102">
        <v>19</v>
      </c>
      <c r="C3860" s="208">
        <v>275.04730000000001</v>
      </c>
      <c r="D3860" s="208">
        <v>40.998199999999997</v>
      </c>
      <c r="E3860" s="208">
        <v>1.4012</v>
      </c>
      <c r="F3860" s="208">
        <v>5.2895000000000003</v>
      </c>
      <c r="G3860" s="208">
        <v>7.7507999999999999</v>
      </c>
      <c r="H3860" s="208">
        <v>57.023600000000002</v>
      </c>
      <c r="I3860" s="208">
        <v>17.4253</v>
      </c>
      <c r="J3860" s="208">
        <v>104.2633</v>
      </c>
      <c r="K3860" s="208">
        <v>15.4397</v>
      </c>
      <c r="L3860" s="208">
        <v>12.5266</v>
      </c>
      <c r="M3860" s="208">
        <v>12.9291</v>
      </c>
    </row>
    <row r="3861" spans="1:13" x14ac:dyDescent="0.25">
      <c r="A3861" s="280">
        <v>45086</v>
      </c>
      <c r="B3861" s="102">
        <v>20</v>
      </c>
      <c r="C3861" s="208">
        <v>268.73200000000003</v>
      </c>
      <c r="D3861" s="208">
        <v>40.788899999999998</v>
      </c>
      <c r="E3861" s="208">
        <v>1.3614999999999999</v>
      </c>
      <c r="F3861" s="208">
        <v>5.1025999999999998</v>
      </c>
      <c r="G3861" s="208">
        <v>8.4765999999999995</v>
      </c>
      <c r="H3861" s="208">
        <v>54.155299999999997</v>
      </c>
      <c r="I3861" s="208">
        <v>17.363</v>
      </c>
      <c r="J3861" s="208">
        <v>99.777199999999993</v>
      </c>
      <c r="K3861" s="208">
        <v>15.6646</v>
      </c>
      <c r="L3861" s="208">
        <v>13.5397</v>
      </c>
      <c r="M3861" s="208">
        <v>12.502599999999999</v>
      </c>
    </row>
    <row r="3862" spans="1:13" x14ac:dyDescent="0.25">
      <c r="A3862" s="280">
        <v>45086</v>
      </c>
      <c r="B3862" s="102">
        <v>21</v>
      </c>
      <c r="C3862" s="208">
        <v>269.03120000000001</v>
      </c>
      <c r="D3862" s="208">
        <v>41.617400000000004</v>
      </c>
      <c r="E3862" s="208">
        <v>1.2648999999999999</v>
      </c>
      <c r="F3862" s="208">
        <v>4.8987999999999996</v>
      </c>
      <c r="G3862" s="208">
        <v>8.6768000000000001</v>
      </c>
      <c r="H3862" s="208">
        <v>53.778700000000001</v>
      </c>
      <c r="I3862" s="208">
        <v>17.8734</v>
      </c>
      <c r="J3862" s="208">
        <v>98.336200000000005</v>
      </c>
      <c r="K3862" s="208">
        <v>16.174900000000001</v>
      </c>
      <c r="L3862" s="208">
        <v>14.4491</v>
      </c>
      <c r="M3862" s="208">
        <v>11.961</v>
      </c>
    </row>
    <row r="3863" spans="1:13" x14ac:dyDescent="0.25">
      <c r="A3863" s="280">
        <v>45086</v>
      </c>
      <c r="B3863" s="102">
        <v>22</v>
      </c>
      <c r="C3863" s="208">
        <v>263.33609999999999</v>
      </c>
      <c r="D3863" s="208">
        <v>41.926099999999998</v>
      </c>
      <c r="E3863" s="208">
        <v>1.1603000000000001</v>
      </c>
      <c r="F3863" s="208">
        <v>4.4862000000000002</v>
      </c>
      <c r="G3863" s="208">
        <v>8.8245000000000005</v>
      </c>
      <c r="H3863" s="208">
        <v>52.246699999999997</v>
      </c>
      <c r="I3863" s="208">
        <v>17.0017</v>
      </c>
      <c r="J3863" s="208">
        <v>95.008399999999995</v>
      </c>
      <c r="K3863" s="208">
        <v>16.266400000000001</v>
      </c>
      <c r="L3863" s="208">
        <v>14.9488</v>
      </c>
      <c r="M3863" s="208">
        <v>11.467000000000001</v>
      </c>
    </row>
    <row r="3864" spans="1:13" x14ac:dyDescent="0.25">
      <c r="A3864" s="280">
        <v>45086</v>
      </c>
      <c r="B3864" s="102">
        <v>23</v>
      </c>
      <c r="C3864" s="208">
        <v>248.3235</v>
      </c>
      <c r="D3864" s="208">
        <v>39.357399999999998</v>
      </c>
      <c r="E3864" s="208">
        <v>1.0790999999999999</v>
      </c>
      <c r="F3864" s="208">
        <v>4.0753000000000004</v>
      </c>
      <c r="G3864" s="208">
        <v>8.1115999999999993</v>
      </c>
      <c r="H3864" s="208">
        <v>48.058999999999997</v>
      </c>
      <c r="I3864" s="208">
        <v>15.807499999999999</v>
      </c>
      <c r="J3864" s="208">
        <v>90.3887</v>
      </c>
      <c r="K3864" s="208">
        <v>14.912699999999999</v>
      </c>
      <c r="L3864" s="208">
        <v>15.816599999999999</v>
      </c>
      <c r="M3864" s="208">
        <v>10.7156</v>
      </c>
    </row>
    <row r="3865" spans="1:13" x14ac:dyDescent="0.25">
      <c r="A3865" s="280">
        <v>45086</v>
      </c>
      <c r="B3865" s="102">
        <v>24</v>
      </c>
      <c r="C3865" s="208">
        <v>232.7253</v>
      </c>
      <c r="D3865" s="208">
        <v>36.608800000000002</v>
      </c>
      <c r="E3865" s="208">
        <v>0.93359999999999999</v>
      </c>
      <c r="F3865" s="208">
        <v>3.5817999999999999</v>
      </c>
      <c r="G3865" s="208">
        <v>7.4066999999999998</v>
      </c>
      <c r="H3865" s="208">
        <v>43.822699999999998</v>
      </c>
      <c r="I3865" s="208">
        <v>14.624700000000001</v>
      </c>
      <c r="J3865" s="208">
        <v>85.586299999999994</v>
      </c>
      <c r="K3865" s="208">
        <v>13.71</v>
      </c>
      <c r="L3865" s="208">
        <v>16.743600000000001</v>
      </c>
      <c r="M3865" s="208">
        <v>9.7071000000000005</v>
      </c>
    </row>
    <row r="3866" spans="1:13" x14ac:dyDescent="0.25">
      <c r="A3866" s="280">
        <v>45087</v>
      </c>
      <c r="B3866" s="102">
        <v>1</v>
      </c>
      <c r="C3866" s="208">
        <v>219.60249999999999</v>
      </c>
      <c r="D3866" s="208">
        <v>33.992699999999999</v>
      </c>
      <c r="E3866" s="208">
        <v>0.83309999999999995</v>
      </c>
      <c r="F3866" s="208">
        <v>3.1644000000000001</v>
      </c>
      <c r="G3866" s="208">
        <v>6.8773</v>
      </c>
      <c r="H3866" s="208">
        <v>40.388300000000001</v>
      </c>
      <c r="I3866" s="208">
        <v>13.6442</v>
      </c>
      <c r="J3866" s="208">
        <v>82.22</v>
      </c>
      <c r="K3866" s="208">
        <v>12.9803</v>
      </c>
      <c r="L3866" s="208">
        <v>16.607500000000002</v>
      </c>
      <c r="M3866" s="208">
        <v>8.8947000000000003</v>
      </c>
    </row>
    <row r="3867" spans="1:13" x14ac:dyDescent="0.25">
      <c r="A3867" s="280">
        <v>45087</v>
      </c>
      <c r="B3867" s="102">
        <v>2</v>
      </c>
      <c r="C3867" s="208">
        <v>210.3279</v>
      </c>
      <c r="D3867" s="208">
        <v>31.8874</v>
      </c>
      <c r="E3867" s="208">
        <v>0.75780000000000003</v>
      </c>
      <c r="F3867" s="208">
        <v>2.8376999999999999</v>
      </c>
      <c r="G3867" s="208">
        <v>6.5753000000000004</v>
      </c>
      <c r="H3867" s="208">
        <v>37.958100000000002</v>
      </c>
      <c r="I3867" s="208">
        <v>13.066800000000001</v>
      </c>
      <c r="J3867" s="208">
        <v>79.499300000000005</v>
      </c>
      <c r="K3867" s="208">
        <v>12.774699999999999</v>
      </c>
      <c r="L3867" s="208">
        <v>16.460699999999999</v>
      </c>
      <c r="M3867" s="208">
        <v>8.5100999999999996</v>
      </c>
    </row>
    <row r="3868" spans="1:13" x14ac:dyDescent="0.25">
      <c r="A3868" s="280">
        <v>45087</v>
      </c>
      <c r="B3868" s="102">
        <v>3</v>
      </c>
      <c r="C3868" s="208">
        <v>203.25620000000001</v>
      </c>
      <c r="D3868" s="208">
        <v>30.702100000000002</v>
      </c>
      <c r="E3868" s="208">
        <v>0.70750000000000002</v>
      </c>
      <c r="F3868" s="208">
        <v>2.6574</v>
      </c>
      <c r="G3868" s="208">
        <v>6.3917999999999999</v>
      </c>
      <c r="H3868" s="208">
        <v>36.0334</v>
      </c>
      <c r="I3868" s="208">
        <v>12.6873</v>
      </c>
      <c r="J3868" s="208">
        <v>77.501000000000005</v>
      </c>
      <c r="K3868" s="208">
        <v>12.4985</v>
      </c>
      <c r="L3868" s="208">
        <v>15.661300000000001</v>
      </c>
      <c r="M3868" s="208">
        <v>8.4159000000000006</v>
      </c>
    </row>
    <row r="3869" spans="1:13" x14ac:dyDescent="0.25">
      <c r="A3869" s="280">
        <v>45087</v>
      </c>
      <c r="B3869" s="102">
        <v>4</v>
      </c>
      <c r="C3869" s="208">
        <v>200.59</v>
      </c>
      <c r="D3869" s="208">
        <v>29.926300000000001</v>
      </c>
      <c r="E3869" s="208">
        <v>0.67979999999999996</v>
      </c>
      <c r="F3869" s="208">
        <v>2.5642</v>
      </c>
      <c r="G3869" s="208">
        <v>6.2412000000000001</v>
      </c>
      <c r="H3869" s="208">
        <v>35.941000000000003</v>
      </c>
      <c r="I3869" s="208">
        <v>12.440099999999999</v>
      </c>
      <c r="J3869" s="208">
        <v>76.726900000000001</v>
      </c>
      <c r="K3869" s="208">
        <v>12.542999999999999</v>
      </c>
      <c r="L3869" s="208">
        <v>15.3043</v>
      </c>
      <c r="M3869" s="208">
        <v>8.2232000000000003</v>
      </c>
    </row>
    <row r="3870" spans="1:13" x14ac:dyDescent="0.25">
      <c r="A3870" s="280">
        <v>45087</v>
      </c>
      <c r="B3870" s="102">
        <v>5</v>
      </c>
      <c r="C3870" s="208">
        <v>201.41550000000001</v>
      </c>
      <c r="D3870" s="208">
        <v>29.690300000000001</v>
      </c>
      <c r="E3870" s="208">
        <v>0.68230000000000002</v>
      </c>
      <c r="F3870" s="208">
        <v>2.5941000000000001</v>
      </c>
      <c r="G3870" s="208">
        <v>6.1783000000000001</v>
      </c>
      <c r="H3870" s="208">
        <v>35.752899999999997</v>
      </c>
      <c r="I3870" s="208">
        <v>12.4916</v>
      </c>
      <c r="J3870" s="208">
        <v>76.726699999999994</v>
      </c>
      <c r="K3870" s="208">
        <v>12.637</v>
      </c>
      <c r="L3870" s="208">
        <v>16.465599999999998</v>
      </c>
      <c r="M3870" s="208">
        <v>8.1966999999999999</v>
      </c>
    </row>
    <row r="3871" spans="1:13" x14ac:dyDescent="0.25">
      <c r="A3871" s="280">
        <v>45087</v>
      </c>
      <c r="B3871" s="102">
        <v>6</v>
      </c>
      <c r="C3871" s="208">
        <v>204.20820000000001</v>
      </c>
      <c r="D3871" s="208">
        <v>30.174099999999999</v>
      </c>
      <c r="E3871" s="208">
        <v>0.65820000000000001</v>
      </c>
      <c r="F3871" s="208">
        <v>2.6156000000000001</v>
      </c>
      <c r="G3871" s="208">
        <v>6.3373999999999997</v>
      </c>
      <c r="H3871" s="208">
        <v>35.961300000000001</v>
      </c>
      <c r="I3871" s="208">
        <v>12.733499999999999</v>
      </c>
      <c r="J3871" s="208">
        <v>77.581500000000005</v>
      </c>
      <c r="K3871" s="208">
        <v>12.9815</v>
      </c>
      <c r="L3871" s="208">
        <v>16.891400000000001</v>
      </c>
      <c r="M3871" s="208">
        <v>8.2736999999999998</v>
      </c>
    </row>
    <row r="3872" spans="1:13" x14ac:dyDescent="0.25">
      <c r="A3872" s="280">
        <v>45087</v>
      </c>
      <c r="B3872" s="102">
        <v>7</v>
      </c>
      <c r="C3872" s="208">
        <v>204.92760000000001</v>
      </c>
      <c r="D3872" s="208">
        <v>31.0365</v>
      </c>
      <c r="E3872" s="208">
        <v>0.65749999999999997</v>
      </c>
      <c r="F3872" s="208">
        <v>2.5472000000000001</v>
      </c>
      <c r="G3872" s="208">
        <v>6.5636000000000001</v>
      </c>
      <c r="H3872" s="208">
        <v>35.667299999999997</v>
      </c>
      <c r="I3872" s="208">
        <v>12.8523</v>
      </c>
      <c r="J3872" s="208">
        <v>78.411100000000005</v>
      </c>
      <c r="K3872" s="208">
        <v>13.16</v>
      </c>
      <c r="L3872" s="208">
        <v>15.581799999999999</v>
      </c>
      <c r="M3872" s="208">
        <v>8.4503000000000004</v>
      </c>
    </row>
    <row r="3873" spans="1:13" x14ac:dyDescent="0.25">
      <c r="A3873" s="280">
        <v>45087</v>
      </c>
      <c r="B3873" s="102">
        <v>8</v>
      </c>
      <c r="C3873" s="208">
        <v>211.20089999999999</v>
      </c>
      <c r="D3873" s="208">
        <v>33.600099999999998</v>
      </c>
      <c r="E3873" s="208">
        <v>0.68400000000000005</v>
      </c>
      <c r="F3873" s="208">
        <v>2.3672</v>
      </c>
      <c r="G3873" s="208">
        <v>6.8845000000000001</v>
      </c>
      <c r="H3873" s="208">
        <v>36.4223</v>
      </c>
      <c r="I3873" s="208">
        <v>13.342499999999999</v>
      </c>
      <c r="J3873" s="208">
        <v>80.814899999999994</v>
      </c>
      <c r="K3873" s="208">
        <v>13.1797</v>
      </c>
      <c r="L3873" s="208">
        <v>14.836499999999999</v>
      </c>
      <c r="M3873" s="208">
        <v>9.0692000000000004</v>
      </c>
    </row>
    <row r="3874" spans="1:13" x14ac:dyDescent="0.25">
      <c r="A3874" s="280">
        <v>45087</v>
      </c>
      <c r="B3874" s="102">
        <v>9</v>
      </c>
      <c r="C3874" s="208">
        <v>220.0394</v>
      </c>
      <c r="D3874" s="208">
        <v>36.025399999999998</v>
      </c>
      <c r="E3874" s="208">
        <v>0.71020000000000005</v>
      </c>
      <c r="F3874" s="208">
        <v>2.411</v>
      </c>
      <c r="G3874" s="208">
        <v>6.9523999999999999</v>
      </c>
      <c r="H3874" s="208">
        <v>37.316699999999997</v>
      </c>
      <c r="I3874" s="208">
        <v>14.2212</v>
      </c>
      <c r="J3874" s="208">
        <v>84.261399999999995</v>
      </c>
      <c r="K3874" s="208">
        <v>13.316000000000001</v>
      </c>
      <c r="L3874" s="208">
        <v>15.4886</v>
      </c>
      <c r="M3874" s="208">
        <v>9.3364999999999991</v>
      </c>
    </row>
    <row r="3875" spans="1:13" x14ac:dyDescent="0.25">
      <c r="A3875" s="280">
        <v>45087</v>
      </c>
      <c r="B3875" s="102">
        <v>10</v>
      </c>
      <c r="C3875" s="208">
        <v>226.41730000000001</v>
      </c>
      <c r="D3875" s="208">
        <v>38.015799999999999</v>
      </c>
      <c r="E3875" s="208">
        <v>0.7339</v>
      </c>
      <c r="F3875" s="208">
        <v>2.4666999999999999</v>
      </c>
      <c r="G3875" s="208">
        <v>6.7602000000000002</v>
      </c>
      <c r="H3875" s="208">
        <v>38.576000000000001</v>
      </c>
      <c r="I3875" s="208">
        <v>15.033300000000001</v>
      </c>
      <c r="J3875" s="208">
        <v>85.007199999999997</v>
      </c>
      <c r="K3875" s="208">
        <v>13.9177</v>
      </c>
      <c r="L3875" s="208">
        <v>16.194700000000001</v>
      </c>
      <c r="M3875" s="208">
        <v>9.7118000000000002</v>
      </c>
    </row>
    <row r="3876" spans="1:13" x14ac:dyDescent="0.25">
      <c r="A3876" s="280">
        <v>45087</v>
      </c>
      <c r="B3876" s="102">
        <v>11</v>
      </c>
      <c r="C3876" s="208">
        <v>228.2587</v>
      </c>
      <c r="D3876" s="208">
        <v>39.085799999999999</v>
      </c>
      <c r="E3876" s="208">
        <v>0.75649999999999995</v>
      </c>
      <c r="F3876" s="208">
        <v>2.5552999999999999</v>
      </c>
      <c r="G3876" s="208">
        <v>5.7119</v>
      </c>
      <c r="H3876" s="208">
        <v>39.095199999999998</v>
      </c>
      <c r="I3876" s="208">
        <v>15.7126</v>
      </c>
      <c r="J3876" s="208">
        <v>85.783600000000007</v>
      </c>
      <c r="K3876" s="208">
        <v>13.6959</v>
      </c>
      <c r="L3876" s="208">
        <v>16.036200000000001</v>
      </c>
      <c r="M3876" s="208">
        <v>9.8256999999999994</v>
      </c>
    </row>
    <row r="3877" spans="1:13" x14ac:dyDescent="0.25">
      <c r="A3877" s="280">
        <v>45087</v>
      </c>
      <c r="B3877" s="102">
        <v>12</v>
      </c>
      <c r="C3877" s="208">
        <v>230.60239999999999</v>
      </c>
      <c r="D3877" s="208">
        <v>38.441200000000002</v>
      </c>
      <c r="E3877" s="208">
        <v>0.77400000000000002</v>
      </c>
      <c r="F3877" s="208">
        <v>2.7824</v>
      </c>
      <c r="G3877" s="208">
        <v>3.6966999999999999</v>
      </c>
      <c r="H3877" s="208">
        <v>40.689700000000002</v>
      </c>
      <c r="I3877" s="208">
        <v>15.9551</v>
      </c>
      <c r="J3877" s="208">
        <v>87.832400000000007</v>
      </c>
      <c r="K3877" s="208">
        <v>13.968500000000001</v>
      </c>
      <c r="L3877" s="208">
        <v>15.883100000000001</v>
      </c>
      <c r="M3877" s="208">
        <v>10.5793</v>
      </c>
    </row>
    <row r="3878" spans="1:13" x14ac:dyDescent="0.25">
      <c r="A3878" s="280">
        <v>45087</v>
      </c>
      <c r="B3878" s="102">
        <v>13</v>
      </c>
      <c r="C3878" s="208">
        <v>228.50839999999999</v>
      </c>
      <c r="D3878" s="208">
        <v>38.505099999999999</v>
      </c>
      <c r="E3878" s="208">
        <v>0.81869999999999998</v>
      </c>
      <c r="F3878" s="208">
        <v>2.6907999999999999</v>
      </c>
      <c r="G3878" s="208">
        <v>3.6158000000000001</v>
      </c>
      <c r="H3878" s="208">
        <v>39.650300000000001</v>
      </c>
      <c r="I3878" s="208">
        <v>16.086099999999998</v>
      </c>
      <c r="J3878" s="208">
        <v>86.970799999999997</v>
      </c>
      <c r="K3878" s="208">
        <v>13.56</v>
      </c>
      <c r="L3878" s="208">
        <v>15.232200000000001</v>
      </c>
      <c r="M3878" s="208">
        <v>11.3786</v>
      </c>
    </row>
    <row r="3879" spans="1:13" x14ac:dyDescent="0.25">
      <c r="A3879" s="280">
        <v>45087</v>
      </c>
      <c r="B3879" s="102">
        <v>14</v>
      </c>
      <c r="C3879" s="208">
        <v>228.5308</v>
      </c>
      <c r="D3879" s="208">
        <v>35.965000000000003</v>
      </c>
      <c r="E3879" s="208">
        <v>0.88790000000000002</v>
      </c>
      <c r="F3879" s="208">
        <v>2.8866999999999998</v>
      </c>
      <c r="G3879" s="208">
        <v>3.9197000000000002</v>
      </c>
      <c r="H3879" s="208">
        <v>41.975299999999997</v>
      </c>
      <c r="I3879" s="208">
        <v>15.9034</v>
      </c>
      <c r="J3879" s="208">
        <v>86.111699999999999</v>
      </c>
      <c r="K3879" s="208">
        <v>13.786799999999999</v>
      </c>
      <c r="L3879" s="208">
        <v>14.693199999999999</v>
      </c>
      <c r="M3879" s="208">
        <v>12.4011</v>
      </c>
    </row>
    <row r="3880" spans="1:13" x14ac:dyDescent="0.25">
      <c r="A3880" s="280">
        <v>45087</v>
      </c>
      <c r="B3880" s="102">
        <v>15</v>
      </c>
      <c r="C3880" s="208">
        <v>234.66050000000001</v>
      </c>
      <c r="D3880" s="208">
        <v>34.086100000000002</v>
      </c>
      <c r="E3880" s="208">
        <v>1.0405</v>
      </c>
      <c r="F3880" s="208">
        <v>3.6358000000000001</v>
      </c>
      <c r="G3880" s="208">
        <v>4.2183000000000002</v>
      </c>
      <c r="H3880" s="208">
        <v>46.095700000000001</v>
      </c>
      <c r="I3880" s="208">
        <v>15.886100000000001</v>
      </c>
      <c r="J3880" s="208">
        <v>88.3613</v>
      </c>
      <c r="K3880" s="208">
        <v>14.4841</v>
      </c>
      <c r="L3880" s="208">
        <v>13.804399999999999</v>
      </c>
      <c r="M3880" s="208">
        <v>13.0482</v>
      </c>
    </row>
    <row r="3881" spans="1:13" x14ac:dyDescent="0.25">
      <c r="A3881" s="280">
        <v>45087</v>
      </c>
      <c r="B3881" s="102">
        <v>16</v>
      </c>
      <c r="C3881" s="208">
        <v>237.4674</v>
      </c>
      <c r="D3881" s="208">
        <v>34.347000000000001</v>
      </c>
      <c r="E3881" s="208">
        <v>1.1520999999999999</v>
      </c>
      <c r="F3881" s="208">
        <v>3.7713999999999999</v>
      </c>
      <c r="G3881" s="208">
        <v>4.7542999999999997</v>
      </c>
      <c r="H3881" s="208">
        <v>45.825200000000002</v>
      </c>
      <c r="I3881" s="208">
        <v>15.661199999999999</v>
      </c>
      <c r="J3881" s="208">
        <v>89.208399999999997</v>
      </c>
      <c r="K3881" s="208">
        <v>15.1951</v>
      </c>
      <c r="L3881" s="208">
        <v>13.616099999999999</v>
      </c>
      <c r="M3881" s="208">
        <v>13.9366</v>
      </c>
    </row>
    <row r="3882" spans="1:13" x14ac:dyDescent="0.25">
      <c r="A3882" s="280">
        <v>45087</v>
      </c>
      <c r="B3882" s="102">
        <v>17</v>
      </c>
      <c r="C3882" s="208">
        <v>243.80789999999999</v>
      </c>
      <c r="D3882" s="208">
        <v>35.329300000000003</v>
      </c>
      <c r="E3882" s="208">
        <v>1.1960999999999999</v>
      </c>
      <c r="F3882" s="208">
        <v>4.1756000000000002</v>
      </c>
      <c r="G3882" s="208">
        <v>5.5216000000000003</v>
      </c>
      <c r="H3882" s="208">
        <v>47.4953</v>
      </c>
      <c r="I3882" s="208">
        <v>15.799300000000001</v>
      </c>
      <c r="J3882" s="208">
        <v>89.843500000000006</v>
      </c>
      <c r="K3882" s="208">
        <v>16.143899999999999</v>
      </c>
      <c r="L3882" s="208">
        <v>14.032299999999999</v>
      </c>
      <c r="M3882" s="208">
        <v>14.271000000000001</v>
      </c>
    </row>
    <row r="3883" spans="1:13" x14ac:dyDescent="0.25">
      <c r="A3883" s="280">
        <v>45087</v>
      </c>
      <c r="B3883" s="102">
        <v>18</v>
      </c>
      <c r="C3883" s="208">
        <v>249.1542</v>
      </c>
      <c r="D3883" s="208">
        <v>36.884700000000002</v>
      </c>
      <c r="E3883" s="208">
        <v>1.2041999999999999</v>
      </c>
      <c r="F3883" s="208">
        <v>4.4298000000000002</v>
      </c>
      <c r="G3883" s="208">
        <v>6.8147000000000002</v>
      </c>
      <c r="H3883" s="208">
        <v>47.840800000000002</v>
      </c>
      <c r="I3883" s="208">
        <v>16.238</v>
      </c>
      <c r="J3883" s="208">
        <v>92.095299999999995</v>
      </c>
      <c r="K3883" s="208">
        <v>15.5166</v>
      </c>
      <c r="L3883" s="208">
        <v>13.630800000000001</v>
      </c>
      <c r="M3883" s="208">
        <v>14.4993</v>
      </c>
    </row>
    <row r="3884" spans="1:13" x14ac:dyDescent="0.25">
      <c r="A3884" s="280">
        <v>45087</v>
      </c>
      <c r="B3884" s="102">
        <v>19</v>
      </c>
      <c r="C3884" s="208">
        <v>254.4992</v>
      </c>
      <c r="D3884" s="208">
        <v>38.432200000000002</v>
      </c>
      <c r="E3884" s="208">
        <v>1.1798999999999999</v>
      </c>
      <c r="F3884" s="208">
        <v>4.742</v>
      </c>
      <c r="G3884" s="208">
        <v>7.4207000000000001</v>
      </c>
      <c r="H3884" s="208">
        <v>49.901299999999999</v>
      </c>
      <c r="I3884" s="208">
        <v>16.3508</v>
      </c>
      <c r="J3884" s="208">
        <v>93.118200000000002</v>
      </c>
      <c r="K3884" s="208">
        <v>15.0656</v>
      </c>
      <c r="L3884" s="208">
        <v>14.3491</v>
      </c>
      <c r="M3884" s="208">
        <v>13.939399999999999</v>
      </c>
    </row>
    <row r="3885" spans="1:13" x14ac:dyDescent="0.25">
      <c r="A3885" s="280">
        <v>45087</v>
      </c>
      <c r="B3885" s="102">
        <v>20</v>
      </c>
      <c r="C3885" s="208">
        <v>254.98750000000001</v>
      </c>
      <c r="D3885" s="208">
        <v>39.624600000000001</v>
      </c>
      <c r="E3885" s="208">
        <v>1.2051000000000001</v>
      </c>
      <c r="F3885" s="208">
        <v>4.7240000000000002</v>
      </c>
      <c r="G3885" s="208">
        <v>8.2410999999999994</v>
      </c>
      <c r="H3885" s="208">
        <v>49.6935</v>
      </c>
      <c r="I3885" s="208">
        <v>16.349699999999999</v>
      </c>
      <c r="J3885" s="208">
        <v>92.848200000000006</v>
      </c>
      <c r="K3885" s="208">
        <v>14.446300000000001</v>
      </c>
      <c r="L3885" s="208">
        <v>14.929500000000001</v>
      </c>
      <c r="M3885" s="208">
        <v>12.9255</v>
      </c>
    </row>
    <row r="3886" spans="1:13" x14ac:dyDescent="0.25">
      <c r="A3886" s="280">
        <v>45087</v>
      </c>
      <c r="B3886" s="102">
        <v>21</v>
      </c>
      <c r="C3886" s="208">
        <v>255.80170000000001</v>
      </c>
      <c r="D3886" s="208">
        <v>40.396999999999998</v>
      </c>
      <c r="E3886" s="208">
        <v>1.1811</v>
      </c>
      <c r="F3886" s="208">
        <v>4.6466000000000003</v>
      </c>
      <c r="G3886" s="208">
        <v>8.5097000000000005</v>
      </c>
      <c r="H3886" s="208">
        <v>48.394500000000001</v>
      </c>
      <c r="I3886" s="208">
        <v>16.837399999999999</v>
      </c>
      <c r="J3886" s="208">
        <v>93.120400000000004</v>
      </c>
      <c r="K3886" s="208">
        <v>14.4511</v>
      </c>
      <c r="L3886" s="208">
        <v>15.841100000000001</v>
      </c>
      <c r="M3886" s="208">
        <v>12.422800000000001</v>
      </c>
    </row>
    <row r="3887" spans="1:13" x14ac:dyDescent="0.25">
      <c r="A3887" s="280">
        <v>45087</v>
      </c>
      <c r="B3887" s="102">
        <v>22</v>
      </c>
      <c r="C3887" s="208">
        <v>253.57830000000001</v>
      </c>
      <c r="D3887" s="208">
        <v>40.8108</v>
      </c>
      <c r="E3887" s="208">
        <v>1.1738</v>
      </c>
      <c r="F3887" s="208">
        <v>4.5145</v>
      </c>
      <c r="G3887" s="208">
        <v>8.5063999999999993</v>
      </c>
      <c r="H3887" s="208">
        <v>47.089799999999997</v>
      </c>
      <c r="I3887" s="208">
        <v>16.4755</v>
      </c>
      <c r="J3887" s="208">
        <v>92.421499999999995</v>
      </c>
      <c r="K3887" s="208">
        <v>13.864800000000001</v>
      </c>
      <c r="L3887" s="208">
        <v>16.803100000000001</v>
      </c>
      <c r="M3887" s="208">
        <v>11.918100000000001</v>
      </c>
    </row>
    <row r="3888" spans="1:13" x14ac:dyDescent="0.25">
      <c r="A3888" s="280">
        <v>45087</v>
      </c>
      <c r="B3888" s="102">
        <v>23</v>
      </c>
      <c r="C3888" s="208">
        <v>239.76560000000001</v>
      </c>
      <c r="D3888" s="208">
        <v>38.469499999999996</v>
      </c>
      <c r="E3888" s="208">
        <v>1.0815999999999999</v>
      </c>
      <c r="F3888" s="208">
        <v>4.2149999999999999</v>
      </c>
      <c r="G3888" s="208">
        <v>7.7607999999999997</v>
      </c>
      <c r="H3888" s="208">
        <v>43.547699999999999</v>
      </c>
      <c r="I3888" s="208">
        <v>15.515599999999999</v>
      </c>
      <c r="J3888" s="208">
        <v>88.280900000000003</v>
      </c>
      <c r="K3888" s="208">
        <v>12.8718</v>
      </c>
      <c r="L3888" s="208">
        <v>17.254300000000001</v>
      </c>
      <c r="M3888" s="208">
        <v>10.7684</v>
      </c>
    </row>
    <row r="3889" spans="1:13" x14ac:dyDescent="0.25">
      <c r="A3889" s="280">
        <v>45087</v>
      </c>
      <c r="B3889" s="102">
        <v>24</v>
      </c>
      <c r="C3889" s="208">
        <v>225.91229999999999</v>
      </c>
      <c r="D3889" s="208">
        <v>35.916699999999999</v>
      </c>
      <c r="E3889" s="208">
        <v>0.9748</v>
      </c>
      <c r="F3889" s="208">
        <v>3.8279000000000001</v>
      </c>
      <c r="G3889" s="208">
        <v>7.2347999999999999</v>
      </c>
      <c r="H3889" s="208">
        <v>39.560400000000001</v>
      </c>
      <c r="I3889" s="208">
        <v>14.474600000000001</v>
      </c>
      <c r="J3889" s="208">
        <v>84.709000000000003</v>
      </c>
      <c r="K3889" s="208">
        <v>11.8384</v>
      </c>
      <c r="L3889" s="208">
        <v>17.6358</v>
      </c>
      <c r="M3889" s="208">
        <v>9.7399000000000004</v>
      </c>
    </row>
    <row r="3890" spans="1:13" x14ac:dyDescent="0.25">
      <c r="A3890" s="280">
        <v>45088</v>
      </c>
      <c r="B3890" s="102">
        <v>1</v>
      </c>
      <c r="C3890" s="208">
        <v>214.29060000000001</v>
      </c>
      <c r="D3890" s="208">
        <v>33.780999999999999</v>
      </c>
      <c r="E3890" s="208">
        <v>0.89270000000000005</v>
      </c>
      <c r="F3890" s="208">
        <v>3.4598</v>
      </c>
      <c r="G3890" s="208">
        <v>6.8083</v>
      </c>
      <c r="H3890" s="208">
        <v>36.838000000000001</v>
      </c>
      <c r="I3890" s="208">
        <v>13.552300000000001</v>
      </c>
      <c r="J3890" s="208">
        <v>81.278899999999993</v>
      </c>
      <c r="K3890" s="208">
        <v>11.278700000000001</v>
      </c>
      <c r="L3890" s="208">
        <v>17.421800000000001</v>
      </c>
      <c r="M3890" s="208">
        <v>8.9791000000000007</v>
      </c>
    </row>
    <row r="3891" spans="1:13" x14ac:dyDescent="0.25">
      <c r="A3891" s="280">
        <v>45088</v>
      </c>
      <c r="B3891" s="102">
        <v>2</v>
      </c>
      <c r="C3891" s="208">
        <v>204.51259999999999</v>
      </c>
      <c r="D3891" s="208">
        <v>31.815200000000001</v>
      </c>
      <c r="E3891" s="208">
        <v>0.78290000000000004</v>
      </c>
      <c r="F3891" s="208">
        <v>3.1455000000000002</v>
      </c>
      <c r="G3891" s="208">
        <v>6.4241000000000001</v>
      </c>
      <c r="H3891" s="208">
        <v>34.509300000000003</v>
      </c>
      <c r="I3891" s="208">
        <v>12.8935</v>
      </c>
      <c r="J3891" s="208">
        <v>78.7791</v>
      </c>
      <c r="K3891" s="208">
        <v>11.2272</v>
      </c>
      <c r="L3891" s="208">
        <v>16.426300000000001</v>
      </c>
      <c r="M3891" s="208">
        <v>8.5094999999999992</v>
      </c>
    </row>
    <row r="3892" spans="1:13" x14ac:dyDescent="0.25">
      <c r="A3892" s="280">
        <v>45088</v>
      </c>
      <c r="B3892" s="102">
        <v>3</v>
      </c>
      <c r="C3892" s="208">
        <v>199.2756</v>
      </c>
      <c r="D3892" s="208">
        <v>30.699400000000001</v>
      </c>
      <c r="E3892" s="208">
        <v>0.74780000000000002</v>
      </c>
      <c r="F3892" s="208">
        <v>2.9035000000000002</v>
      </c>
      <c r="G3892" s="208">
        <v>6.2374000000000001</v>
      </c>
      <c r="H3892" s="208">
        <v>33.289299999999997</v>
      </c>
      <c r="I3892" s="208">
        <v>12.5405</v>
      </c>
      <c r="J3892" s="208">
        <v>77.506299999999996</v>
      </c>
      <c r="K3892" s="208">
        <v>11.1188</v>
      </c>
      <c r="L3892" s="208">
        <v>15.929600000000001</v>
      </c>
      <c r="M3892" s="208">
        <v>8.3030000000000008</v>
      </c>
    </row>
    <row r="3893" spans="1:13" x14ac:dyDescent="0.25">
      <c r="A3893" s="280">
        <v>45088</v>
      </c>
      <c r="B3893" s="102">
        <v>4</v>
      </c>
      <c r="C3893" s="208">
        <v>194.3339</v>
      </c>
      <c r="D3893" s="208">
        <v>29.8019</v>
      </c>
      <c r="E3893" s="208">
        <v>0.7147</v>
      </c>
      <c r="F3893" s="208">
        <v>2.7818000000000001</v>
      </c>
      <c r="G3893" s="208">
        <v>6.0997000000000003</v>
      </c>
      <c r="H3893" s="208">
        <v>32.923999999999999</v>
      </c>
      <c r="I3893" s="208">
        <v>12.326499999999999</v>
      </c>
      <c r="J3893" s="208">
        <v>76.293300000000002</v>
      </c>
      <c r="K3893" s="208">
        <v>10.931100000000001</v>
      </c>
      <c r="L3893" s="208">
        <v>14.1401</v>
      </c>
      <c r="M3893" s="208">
        <v>8.3208000000000002</v>
      </c>
    </row>
    <row r="3894" spans="1:13" x14ac:dyDescent="0.25">
      <c r="A3894" s="280">
        <v>45088</v>
      </c>
      <c r="B3894" s="102">
        <v>5</v>
      </c>
      <c r="C3894" s="208">
        <v>194.1927</v>
      </c>
      <c r="D3894" s="208">
        <v>29.511800000000001</v>
      </c>
      <c r="E3894" s="208">
        <v>0.71299999999999997</v>
      </c>
      <c r="F3894" s="208">
        <v>2.7456</v>
      </c>
      <c r="G3894" s="208">
        <v>6.1025999999999998</v>
      </c>
      <c r="H3894" s="208">
        <v>32.766500000000001</v>
      </c>
      <c r="I3894" s="208">
        <v>12.3444</v>
      </c>
      <c r="J3894" s="208">
        <v>76.065600000000003</v>
      </c>
      <c r="K3894" s="208">
        <v>11.078099999999999</v>
      </c>
      <c r="L3894" s="208">
        <v>14.469900000000001</v>
      </c>
      <c r="M3894" s="208">
        <v>8.3952000000000009</v>
      </c>
    </row>
    <row r="3895" spans="1:13" x14ac:dyDescent="0.25">
      <c r="A3895" s="280">
        <v>45088</v>
      </c>
      <c r="B3895" s="102">
        <v>6</v>
      </c>
      <c r="C3895" s="208">
        <v>195.87450000000001</v>
      </c>
      <c r="D3895" s="208">
        <v>29.646000000000001</v>
      </c>
      <c r="E3895" s="208">
        <v>0.6764</v>
      </c>
      <c r="F3895" s="208">
        <v>2.7328999999999999</v>
      </c>
      <c r="G3895" s="208">
        <v>6.2001999999999997</v>
      </c>
      <c r="H3895" s="208">
        <v>32.775799999999997</v>
      </c>
      <c r="I3895" s="208">
        <v>12.4701</v>
      </c>
      <c r="J3895" s="208">
        <v>76.636700000000005</v>
      </c>
      <c r="K3895" s="208">
        <v>11.5313</v>
      </c>
      <c r="L3895" s="208">
        <v>14.547599999999999</v>
      </c>
      <c r="M3895" s="208">
        <v>8.6575000000000006</v>
      </c>
    </row>
    <row r="3896" spans="1:13" x14ac:dyDescent="0.25">
      <c r="A3896" s="280">
        <v>45088</v>
      </c>
      <c r="B3896" s="102">
        <v>7</v>
      </c>
      <c r="C3896" s="208">
        <v>195.7654</v>
      </c>
      <c r="D3896" s="208">
        <v>30.297899999999998</v>
      </c>
      <c r="E3896" s="208">
        <v>0.6825</v>
      </c>
      <c r="F3896" s="208">
        <v>2.5840999999999998</v>
      </c>
      <c r="G3896" s="208">
        <v>6.3665000000000003</v>
      </c>
      <c r="H3896" s="208">
        <v>32.386600000000001</v>
      </c>
      <c r="I3896" s="208">
        <v>12.4727</v>
      </c>
      <c r="J3896" s="208">
        <v>77.292500000000004</v>
      </c>
      <c r="K3896" s="208">
        <v>11.8477</v>
      </c>
      <c r="L3896" s="208">
        <v>13.2197</v>
      </c>
      <c r="M3896" s="208">
        <v>8.6151999999999997</v>
      </c>
    </row>
    <row r="3897" spans="1:13" x14ac:dyDescent="0.25">
      <c r="A3897" s="280">
        <v>45088</v>
      </c>
      <c r="B3897" s="102">
        <v>8</v>
      </c>
      <c r="C3897" s="208">
        <v>201.19839999999999</v>
      </c>
      <c r="D3897" s="208">
        <v>31.756</v>
      </c>
      <c r="E3897" s="208">
        <v>0.69179999999999997</v>
      </c>
      <c r="F3897" s="208">
        <v>2.4034</v>
      </c>
      <c r="G3897" s="208">
        <v>6.7291999999999996</v>
      </c>
      <c r="H3897" s="208">
        <v>33.371600000000001</v>
      </c>
      <c r="I3897" s="208">
        <v>12.922499999999999</v>
      </c>
      <c r="J3897" s="208">
        <v>79.003299999999996</v>
      </c>
      <c r="K3897" s="208">
        <v>11.6774</v>
      </c>
      <c r="L3897" s="208">
        <v>13.8734</v>
      </c>
      <c r="M3897" s="208">
        <v>8.7698</v>
      </c>
    </row>
    <row r="3898" spans="1:13" x14ac:dyDescent="0.25">
      <c r="A3898" s="280">
        <v>45088</v>
      </c>
      <c r="B3898" s="102">
        <v>9</v>
      </c>
      <c r="C3898" s="208">
        <v>208.40600000000001</v>
      </c>
      <c r="D3898" s="208">
        <v>33.8626</v>
      </c>
      <c r="E3898" s="208">
        <v>0.74509999999999998</v>
      </c>
      <c r="F3898" s="208">
        <v>2.5548000000000002</v>
      </c>
      <c r="G3898" s="208">
        <v>6.9875999999999996</v>
      </c>
      <c r="H3898" s="208">
        <v>34.659100000000002</v>
      </c>
      <c r="I3898" s="208">
        <v>13.7431</v>
      </c>
      <c r="J3898" s="208">
        <v>80.028599999999997</v>
      </c>
      <c r="K3898" s="208">
        <v>12.239599999999999</v>
      </c>
      <c r="L3898" s="208">
        <v>14.454599999999999</v>
      </c>
      <c r="M3898" s="208">
        <v>9.1309000000000005</v>
      </c>
    </row>
    <row r="3899" spans="1:13" x14ac:dyDescent="0.25">
      <c r="A3899" s="280">
        <v>45088</v>
      </c>
      <c r="B3899" s="102">
        <v>10</v>
      </c>
      <c r="C3899" s="208">
        <v>211.3698</v>
      </c>
      <c r="D3899" s="208">
        <v>35.098100000000002</v>
      </c>
      <c r="E3899" s="208">
        <v>0.76349999999999996</v>
      </c>
      <c r="F3899" s="208">
        <v>2.6741999999999999</v>
      </c>
      <c r="G3899" s="208">
        <v>6.8532000000000002</v>
      </c>
      <c r="H3899" s="208">
        <v>35.047199999999997</v>
      </c>
      <c r="I3899" s="208">
        <v>14.610799999999999</v>
      </c>
      <c r="J3899" s="208">
        <v>80.486099999999993</v>
      </c>
      <c r="K3899" s="208">
        <v>11.864699999999999</v>
      </c>
      <c r="L3899" s="208">
        <v>14.229799999999999</v>
      </c>
      <c r="M3899" s="208">
        <v>9.7422000000000004</v>
      </c>
    </row>
    <row r="3900" spans="1:13" x14ac:dyDescent="0.25">
      <c r="A3900" s="280">
        <v>45088</v>
      </c>
      <c r="B3900" s="102">
        <v>11</v>
      </c>
      <c r="C3900" s="208">
        <v>215.8802</v>
      </c>
      <c r="D3900" s="208">
        <v>36.280999999999999</v>
      </c>
      <c r="E3900" s="208">
        <v>0.81220000000000003</v>
      </c>
      <c r="F3900" s="208">
        <v>2.7930000000000001</v>
      </c>
      <c r="G3900" s="208">
        <v>5.7675000000000001</v>
      </c>
      <c r="H3900" s="208">
        <v>36.209800000000001</v>
      </c>
      <c r="I3900" s="208">
        <v>14.7516</v>
      </c>
      <c r="J3900" s="208">
        <v>82.084199999999996</v>
      </c>
      <c r="K3900" s="208">
        <v>11.542199999999999</v>
      </c>
      <c r="L3900" s="208">
        <v>14.938800000000001</v>
      </c>
      <c r="M3900" s="208">
        <v>10.6999</v>
      </c>
    </row>
    <row r="3901" spans="1:13" x14ac:dyDescent="0.25">
      <c r="A3901" s="280">
        <v>45088</v>
      </c>
      <c r="B3901" s="102">
        <v>12</v>
      </c>
      <c r="C3901" s="208">
        <v>216.92509999999999</v>
      </c>
      <c r="D3901" s="208">
        <v>35.696399999999997</v>
      </c>
      <c r="E3901" s="208">
        <v>0.85980000000000001</v>
      </c>
      <c r="F3901" s="208">
        <v>2.9630999999999998</v>
      </c>
      <c r="G3901" s="208">
        <v>3.4159999999999999</v>
      </c>
      <c r="H3901" s="208">
        <v>37.238900000000001</v>
      </c>
      <c r="I3901" s="208">
        <v>15.0762</v>
      </c>
      <c r="J3901" s="208">
        <v>83.863200000000006</v>
      </c>
      <c r="K3901" s="208">
        <v>11.136699999999999</v>
      </c>
      <c r="L3901" s="208">
        <v>15.066700000000001</v>
      </c>
      <c r="M3901" s="208">
        <v>11.6081</v>
      </c>
    </row>
    <row r="3902" spans="1:13" x14ac:dyDescent="0.25">
      <c r="A3902" s="280">
        <v>45088</v>
      </c>
      <c r="B3902" s="102">
        <v>13</v>
      </c>
      <c r="C3902" s="208">
        <v>221.21950000000001</v>
      </c>
      <c r="D3902" s="208">
        <v>34.723199999999999</v>
      </c>
      <c r="E3902" s="208">
        <v>0.97660000000000002</v>
      </c>
      <c r="F3902" s="208">
        <v>3.2141000000000002</v>
      </c>
      <c r="G3902" s="208">
        <v>3.3073000000000001</v>
      </c>
      <c r="H3902" s="208">
        <v>38.953000000000003</v>
      </c>
      <c r="I3902" s="208">
        <v>15.3591</v>
      </c>
      <c r="J3902" s="208">
        <v>86.451300000000003</v>
      </c>
      <c r="K3902" s="208">
        <v>10.8642</v>
      </c>
      <c r="L3902" s="208">
        <v>14.4603</v>
      </c>
      <c r="M3902" s="208">
        <v>12.910399999999999</v>
      </c>
    </row>
    <row r="3903" spans="1:13" x14ac:dyDescent="0.25">
      <c r="A3903" s="280">
        <v>45088</v>
      </c>
      <c r="B3903" s="102">
        <v>14</v>
      </c>
      <c r="C3903" s="208">
        <v>226.7337</v>
      </c>
      <c r="D3903" s="208">
        <v>34.769500000000001</v>
      </c>
      <c r="E3903" s="208">
        <v>1.141</v>
      </c>
      <c r="F3903" s="208">
        <v>3.5773000000000001</v>
      </c>
      <c r="G3903" s="208">
        <v>3.3331</v>
      </c>
      <c r="H3903" s="208">
        <v>41.270099999999999</v>
      </c>
      <c r="I3903" s="208">
        <v>15.468299999999999</v>
      </c>
      <c r="J3903" s="208">
        <v>87.366100000000003</v>
      </c>
      <c r="K3903" s="208">
        <v>10.6991</v>
      </c>
      <c r="L3903" s="208">
        <v>15.1334</v>
      </c>
      <c r="M3903" s="208">
        <v>13.9758</v>
      </c>
    </row>
    <row r="3904" spans="1:13" x14ac:dyDescent="0.25">
      <c r="A3904" s="280">
        <v>45088</v>
      </c>
      <c r="B3904" s="102">
        <v>15</v>
      </c>
      <c r="C3904" s="208">
        <v>235.8638</v>
      </c>
      <c r="D3904" s="208">
        <v>34.275300000000001</v>
      </c>
      <c r="E3904" s="208">
        <v>1.2822</v>
      </c>
      <c r="F3904" s="208">
        <v>3.9028</v>
      </c>
      <c r="G3904" s="208">
        <v>3.6623000000000001</v>
      </c>
      <c r="H3904" s="208">
        <v>46.662199999999999</v>
      </c>
      <c r="I3904" s="208">
        <v>15.5497</v>
      </c>
      <c r="J3904" s="208">
        <v>88.819299999999998</v>
      </c>
      <c r="K3904" s="208">
        <v>10.770300000000001</v>
      </c>
      <c r="L3904" s="208">
        <v>15.504200000000001</v>
      </c>
      <c r="M3904" s="208">
        <v>15.435499999999999</v>
      </c>
    </row>
    <row r="3905" spans="1:13" x14ac:dyDescent="0.25">
      <c r="A3905" s="280">
        <v>45088</v>
      </c>
      <c r="B3905" s="102">
        <v>16</v>
      </c>
      <c r="C3905" s="208">
        <v>241.96340000000001</v>
      </c>
      <c r="D3905" s="208">
        <v>35.454700000000003</v>
      </c>
      <c r="E3905" s="208">
        <v>1.4928999999999999</v>
      </c>
      <c r="F3905" s="208">
        <v>4.6081000000000003</v>
      </c>
      <c r="G3905" s="208">
        <v>4.1619000000000002</v>
      </c>
      <c r="H3905" s="208">
        <v>48.907899999999998</v>
      </c>
      <c r="I3905" s="208">
        <v>15.6676</v>
      </c>
      <c r="J3905" s="208">
        <v>90.568100000000001</v>
      </c>
      <c r="K3905" s="208">
        <v>10.9297</v>
      </c>
      <c r="L3905" s="208">
        <v>14.203200000000001</v>
      </c>
      <c r="M3905" s="208">
        <v>15.9693</v>
      </c>
    </row>
    <row r="3906" spans="1:13" x14ac:dyDescent="0.25">
      <c r="A3906" s="280">
        <v>45088</v>
      </c>
      <c r="B3906" s="102">
        <v>17</v>
      </c>
      <c r="C3906" s="208">
        <v>248.19460000000001</v>
      </c>
      <c r="D3906" s="208">
        <v>37.066600000000001</v>
      </c>
      <c r="E3906" s="208">
        <v>1.5874999999999999</v>
      </c>
      <c r="F3906" s="208">
        <v>5.0959000000000003</v>
      </c>
      <c r="G3906" s="208">
        <v>4.8402000000000003</v>
      </c>
      <c r="H3906" s="208">
        <v>50.082500000000003</v>
      </c>
      <c r="I3906" s="208">
        <v>15.8171</v>
      </c>
      <c r="J3906" s="208">
        <v>92.347899999999996</v>
      </c>
      <c r="K3906" s="208">
        <v>11.6152</v>
      </c>
      <c r="L3906" s="208">
        <v>13.9445</v>
      </c>
      <c r="M3906" s="208">
        <v>15.7972</v>
      </c>
    </row>
    <row r="3907" spans="1:13" x14ac:dyDescent="0.25">
      <c r="A3907" s="280">
        <v>45088</v>
      </c>
      <c r="B3907" s="102">
        <v>18</v>
      </c>
      <c r="C3907" s="208">
        <v>258.12060000000002</v>
      </c>
      <c r="D3907" s="208">
        <v>38.825400000000002</v>
      </c>
      <c r="E3907" s="208">
        <v>1.5869</v>
      </c>
      <c r="F3907" s="208">
        <v>5.7416</v>
      </c>
      <c r="G3907" s="208">
        <v>6.0887000000000002</v>
      </c>
      <c r="H3907" s="208">
        <v>50.8628</v>
      </c>
      <c r="I3907" s="208">
        <v>16.261600000000001</v>
      </c>
      <c r="J3907" s="208">
        <v>94.3108</v>
      </c>
      <c r="K3907" s="208">
        <v>13.938000000000001</v>
      </c>
      <c r="L3907" s="208">
        <v>14.231199999999999</v>
      </c>
      <c r="M3907" s="208">
        <v>16.273599999999998</v>
      </c>
    </row>
    <row r="3908" spans="1:13" x14ac:dyDescent="0.25">
      <c r="A3908" s="280">
        <v>45088</v>
      </c>
      <c r="B3908" s="102">
        <v>19</v>
      </c>
      <c r="C3908" s="208">
        <v>261.78320000000002</v>
      </c>
      <c r="D3908" s="208">
        <v>40.897300000000001</v>
      </c>
      <c r="E3908" s="208">
        <v>1.4407000000000001</v>
      </c>
      <c r="F3908" s="208">
        <v>5.4588999999999999</v>
      </c>
      <c r="G3908" s="208">
        <v>7.1158000000000001</v>
      </c>
      <c r="H3908" s="208">
        <v>50.665100000000002</v>
      </c>
      <c r="I3908" s="208">
        <v>16.379100000000001</v>
      </c>
      <c r="J3908" s="208">
        <v>94.929599999999994</v>
      </c>
      <c r="K3908" s="208">
        <v>14.785399999999999</v>
      </c>
      <c r="L3908" s="208">
        <v>14.464499999999999</v>
      </c>
      <c r="M3908" s="208">
        <v>15.646800000000001</v>
      </c>
    </row>
    <row r="3909" spans="1:13" x14ac:dyDescent="0.25">
      <c r="A3909" s="280">
        <v>45088</v>
      </c>
      <c r="B3909" s="102">
        <v>20</v>
      </c>
      <c r="C3909" s="208">
        <v>259.02929999999998</v>
      </c>
      <c r="D3909" s="208">
        <v>40.8797</v>
      </c>
      <c r="E3909" s="208">
        <v>1.3332999999999999</v>
      </c>
      <c r="F3909" s="208">
        <v>5.1700999999999997</v>
      </c>
      <c r="G3909" s="208">
        <v>7.9987000000000004</v>
      </c>
      <c r="H3909" s="208">
        <v>49.2928</v>
      </c>
      <c r="I3909" s="208">
        <v>16.643999999999998</v>
      </c>
      <c r="J3909" s="208">
        <v>93.9255</v>
      </c>
      <c r="K3909" s="208">
        <v>14.644</v>
      </c>
      <c r="L3909" s="208">
        <v>14.809200000000001</v>
      </c>
      <c r="M3909" s="208">
        <v>14.332000000000001</v>
      </c>
    </row>
    <row r="3910" spans="1:13" x14ac:dyDescent="0.25">
      <c r="A3910" s="280">
        <v>45088</v>
      </c>
      <c r="B3910" s="102">
        <v>21</v>
      </c>
      <c r="C3910" s="208">
        <v>260.79719999999998</v>
      </c>
      <c r="D3910" s="208">
        <v>41.932899999999997</v>
      </c>
      <c r="E3910" s="208">
        <v>1.2904</v>
      </c>
      <c r="F3910" s="208">
        <v>4.9770000000000003</v>
      </c>
      <c r="G3910" s="208">
        <v>8.4926999999999992</v>
      </c>
      <c r="H3910" s="208">
        <v>48.3538</v>
      </c>
      <c r="I3910" s="208">
        <v>17.277000000000001</v>
      </c>
      <c r="J3910" s="208">
        <v>94.408199999999994</v>
      </c>
      <c r="K3910" s="208">
        <v>14.782</v>
      </c>
      <c r="L3910" s="208">
        <v>15.989800000000001</v>
      </c>
      <c r="M3910" s="208">
        <v>13.2934</v>
      </c>
    </row>
    <row r="3911" spans="1:13" x14ac:dyDescent="0.25">
      <c r="A3911" s="280">
        <v>45088</v>
      </c>
      <c r="B3911" s="102">
        <v>22</v>
      </c>
      <c r="C3911" s="208">
        <v>256.14710000000002</v>
      </c>
      <c r="D3911" s="208">
        <v>41.825299999999999</v>
      </c>
      <c r="E3911" s="208">
        <v>1.2082999999999999</v>
      </c>
      <c r="F3911" s="208">
        <v>4.7249999999999996</v>
      </c>
      <c r="G3911" s="208">
        <v>8.3971</v>
      </c>
      <c r="H3911" s="208">
        <v>46.958500000000001</v>
      </c>
      <c r="I3911" s="208">
        <v>16.7302</v>
      </c>
      <c r="J3911" s="208">
        <v>93.497699999999995</v>
      </c>
      <c r="K3911" s="208">
        <v>13.8773</v>
      </c>
      <c r="L3911" s="208">
        <v>16.738499999999998</v>
      </c>
      <c r="M3911" s="208">
        <v>12.1892</v>
      </c>
    </row>
    <row r="3912" spans="1:13" x14ac:dyDescent="0.25">
      <c r="A3912" s="280">
        <v>45088</v>
      </c>
      <c r="B3912" s="102">
        <v>23</v>
      </c>
      <c r="C3912" s="208">
        <v>238.7835</v>
      </c>
      <c r="D3912" s="208">
        <v>38.854300000000002</v>
      </c>
      <c r="E3912" s="208">
        <v>1.0789</v>
      </c>
      <c r="F3912" s="208">
        <v>4.2971000000000004</v>
      </c>
      <c r="G3912" s="208">
        <v>7.6882999999999999</v>
      </c>
      <c r="H3912" s="208">
        <v>42.908299999999997</v>
      </c>
      <c r="I3912" s="208">
        <v>15.3988</v>
      </c>
      <c r="J3912" s="208">
        <v>89.339200000000005</v>
      </c>
      <c r="K3912" s="208">
        <v>12.5175</v>
      </c>
      <c r="L3912" s="208">
        <v>15.8428</v>
      </c>
      <c r="M3912" s="208">
        <v>10.8583</v>
      </c>
    </row>
    <row r="3913" spans="1:13" x14ac:dyDescent="0.25">
      <c r="A3913" s="280">
        <v>45088</v>
      </c>
      <c r="B3913" s="102">
        <v>24</v>
      </c>
      <c r="C3913" s="208">
        <v>221.1559</v>
      </c>
      <c r="D3913" s="208">
        <v>35.864199999999997</v>
      </c>
      <c r="E3913" s="208">
        <v>0.93459999999999999</v>
      </c>
      <c r="F3913" s="208">
        <v>3.7480000000000002</v>
      </c>
      <c r="G3913" s="208">
        <v>7.1045999999999996</v>
      </c>
      <c r="H3913" s="208">
        <v>38.800400000000003</v>
      </c>
      <c r="I3913" s="208">
        <v>14.1622</v>
      </c>
      <c r="J3913" s="208">
        <v>84.5852</v>
      </c>
      <c r="K3913" s="208">
        <v>11.558400000000001</v>
      </c>
      <c r="L3913" s="208">
        <v>14.7531</v>
      </c>
      <c r="M3913" s="208">
        <v>9.6452000000000009</v>
      </c>
    </row>
    <row r="3914" spans="1:13" x14ac:dyDescent="0.25">
      <c r="A3914" s="280">
        <v>45089</v>
      </c>
      <c r="B3914" s="102">
        <v>1</v>
      </c>
      <c r="C3914" s="208">
        <v>208.30189999999999</v>
      </c>
      <c r="D3914" s="208">
        <v>33.039099999999998</v>
      </c>
      <c r="E3914" s="208">
        <v>0.84299999999999997</v>
      </c>
      <c r="F3914" s="208">
        <v>3.2959000000000001</v>
      </c>
      <c r="G3914" s="208">
        <v>6.7022000000000004</v>
      </c>
      <c r="H3914" s="208">
        <v>36.276200000000003</v>
      </c>
      <c r="I3914" s="208">
        <v>13.235099999999999</v>
      </c>
      <c r="J3914" s="208">
        <v>80.9572</v>
      </c>
      <c r="K3914" s="208">
        <v>11.0991</v>
      </c>
      <c r="L3914" s="208">
        <v>13.959300000000001</v>
      </c>
      <c r="M3914" s="208">
        <v>8.8948</v>
      </c>
    </row>
    <row r="3915" spans="1:13" x14ac:dyDescent="0.25">
      <c r="A3915" s="280">
        <v>45089</v>
      </c>
      <c r="B3915" s="102">
        <v>2</v>
      </c>
      <c r="C3915" s="208">
        <v>200.6771</v>
      </c>
      <c r="D3915" s="208">
        <v>31.443000000000001</v>
      </c>
      <c r="E3915" s="208">
        <v>0.76559999999999995</v>
      </c>
      <c r="F3915" s="208">
        <v>2.9983</v>
      </c>
      <c r="G3915" s="208">
        <v>6.4339000000000004</v>
      </c>
      <c r="H3915" s="208">
        <v>34.116999999999997</v>
      </c>
      <c r="I3915" s="208">
        <v>12.7209</v>
      </c>
      <c r="J3915" s="208">
        <v>79.148899999999998</v>
      </c>
      <c r="K3915" s="208">
        <v>10.885999999999999</v>
      </c>
      <c r="L3915" s="208">
        <v>13.6701</v>
      </c>
      <c r="M3915" s="208">
        <v>8.4933999999999994</v>
      </c>
    </row>
    <row r="3916" spans="1:13" x14ac:dyDescent="0.25">
      <c r="A3916" s="280">
        <v>45089</v>
      </c>
      <c r="B3916" s="102">
        <v>3</v>
      </c>
      <c r="C3916" s="208">
        <v>196.7989</v>
      </c>
      <c r="D3916" s="208">
        <v>30.567299999999999</v>
      </c>
      <c r="E3916" s="208">
        <v>0.74419999999999997</v>
      </c>
      <c r="F3916" s="208">
        <v>2.7833000000000001</v>
      </c>
      <c r="G3916" s="208">
        <v>6.2725999999999997</v>
      </c>
      <c r="H3916" s="208">
        <v>33.615600000000001</v>
      </c>
      <c r="I3916" s="208">
        <v>12.3736</v>
      </c>
      <c r="J3916" s="208">
        <v>77.856700000000004</v>
      </c>
      <c r="K3916" s="208">
        <v>10.9917</v>
      </c>
      <c r="L3916" s="208">
        <v>13.233700000000001</v>
      </c>
      <c r="M3916" s="208">
        <v>8.3602000000000007</v>
      </c>
    </row>
    <row r="3917" spans="1:13" x14ac:dyDescent="0.25">
      <c r="A3917" s="280">
        <v>45089</v>
      </c>
      <c r="B3917" s="102">
        <v>4</v>
      </c>
      <c r="C3917" s="208">
        <v>196.59880000000001</v>
      </c>
      <c r="D3917" s="208">
        <v>30.092099999999999</v>
      </c>
      <c r="E3917" s="208">
        <v>0.6996</v>
      </c>
      <c r="F3917" s="208">
        <v>2.7048999999999999</v>
      </c>
      <c r="G3917" s="208">
        <v>6.1680000000000001</v>
      </c>
      <c r="H3917" s="208">
        <v>34.618699999999997</v>
      </c>
      <c r="I3917" s="208">
        <v>12.2425</v>
      </c>
      <c r="J3917" s="208">
        <v>77.758600000000001</v>
      </c>
      <c r="K3917" s="208">
        <v>10.967700000000001</v>
      </c>
      <c r="L3917" s="208">
        <v>13.010899999999999</v>
      </c>
      <c r="M3917" s="208">
        <v>8.3358000000000008</v>
      </c>
    </row>
    <row r="3918" spans="1:13" x14ac:dyDescent="0.25">
      <c r="A3918" s="280">
        <v>45089</v>
      </c>
      <c r="B3918" s="102">
        <v>5</v>
      </c>
      <c r="C3918" s="208">
        <v>201.4136</v>
      </c>
      <c r="D3918" s="208">
        <v>30.523299999999999</v>
      </c>
      <c r="E3918" s="208">
        <v>0.70720000000000005</v>
      </c>
      <c r="F3918" s="208">
        <v>2.7585000000000002</v>
      </c>
      <c r="G3918" s="208">
        <v>6.2683999999999997</v>
      </c>
      <c r="H3918" s="208">
        <v>36.833799999999997</v>
      </c>
      <c r="I3918" s="208">
        <v>12.557</v>
      </c>
      <c r="J3918" s="208">
        <v>78.485699999999994</v>
      </c>
      <c r="K3918" s="208">
        <v>11.3565</v>
      </c>
      <c r="L3918" s="208">
        <v>13.4702</v>
      </c>
      <c r="M3918" s="208">
        <v>8.4529999999999994</v>
      </c>
    </row>
    <row r="3919" spans="1:13" x14ac:dyDescent="0.25">
      <c r="A3919" s="280">
        <v>45089</v>
      </c>
      <c r="B3919" s="102">
        <v>6</v>
      </c>
      <c r="C3919" s="208">
        <v>212.67259999999999</v>
      </c>
      <c r="D3919" s="208">
        <v>31.7608</v>
      </c>
      <c r="E3919" s="208">
        <v>0.73799999999999999</v>
      </c>
      <c r="F3919" s="208">
        <v>2.8595999999999999</v>
      </c>
      <c r="G3919" s="208">
        <v>6.6703999999999999</v>
      </c>
      <c r="H3919" s="208">
        <v>40.558300000000003</v>
      </c>
      <c r="I3919" s="208">
        <v>13.2475</v>
      </c>
      <c r="J3919" s="208">
        <v>81.47</v>
      </c>
      <c r="K3919" s="208">
        <v>12.625400000000001</v>
      </c>
      <c r="L3919" s="208">
        <v>13.707100000000001</v>
      </c>
      <c r="M3919" s="208">
        <v>9.0355000000000008</v>
      </c>
    </row>
    <row r="3920" spans="1:13" x14ac:dyDescent="0.25">
      <c r="A3920" s="280">
        <v>45089</v>
      </c>
      <c r="B3920" s="102">
        <v>7</v>
      </c>
      <c r="C3920" s="208">
        <v>226.53039999999999</v>
      </c>
      <c r="D3920" s="208">
        <v>34.438899999999997</v>
      </c>
      <c r="E3920" s="208">
        <v>1.0449999999999999</v>
      </c>
      <c r="F3920" s="208">
        <v>2.9607000000000001</v>
      </c>
      <c r="G3920" s="208">
        <v>7.1848999999999998</v>
      </c>
      <c r="H3920" s="208">
        <v>43.624299999999998</v>
      </c>
      <c r="I3920" s="208">
        <v>13.6912</v>
      </c>
      <c r="J3920" s="208">
        <v>87.719899999999996</v>
      </c>
      <c r="K3920" s="208">
        <v>13.8775</v>
      </c>
      <c r="L3920" s="208">
        <v>12.7301</v>
      </c>
      <c r="M3920" s="208">
        <v>9.2578999999999994</v>
      </c>
    </row>
    <row r="3921" spans="1:13" x14ac:dyDescent="0.25">
      <c r="A3921" s="280">
        <v>45089</v>
      </c>
      <c r="B3921" s="102">
        <v>8</v>
      </c>
      <c r="C3921" s="208">
        <v>242.94040000000001</v>
      </c>
      <c r="D3921" s="208">
        <v>37.694600000000001</v>
      </c>
      <c r="E3921" s="208">
        <v>1.0761000000000001</v>
      </c>
      <c r="F3921" s="208">
        <v>3.1023000000000001</v>
      </c>
      <c r="G3921" s="208">
        <v>8.0859000000000005</v>
      </c>
      <c r="H3921" s="208">
        <v>46.848100000000002</v>
      </c>
      <c r="I3921" s="208">
        <v>14.3444</v>
      </c>
      <c r="J3921" s="208">
        <v>94.272099999999995</v>
      </c>
      <c r="K3921" s="208">
        <v>14.862399999999999</v>
      </c>
      <c r="L3921" s="208">
        <v>12.582100000000001</v>
      </c>
      <c r="M3921" s="208">
        <v>10.0724</v>
      </c>
    </row>
    <row r="3922" spans="1:13" x14ac:dyDescent="0.25">
      <c r="A3922" s="280">
        <v>45089</v>
      </c>
      <c r="B3922" s="102">
        <v>9</v>
      </c>
      <c r="C3922" s="208">
        <v>254.57429999999999</v>
      </c>
      <c r="D3922" s="208">
        <v>39.688899999999997</v>
      </c>
      <c r="E3922" s="208">
        <v>1.0654999999999999</v>
      </c>
      <c r="F3922" s="208">
        <v>3.0718999999999999</v>
      </c>
      <c r="G3922" s="208">
        <v>8.4077000000000002</v>
      </c>
      <c r="H3922" s="208">
        <v>49.537300000000002</v>
      </c>
      <c r="I3922" s="208">
        <v>15.1805</v>
      </c>
      <c r="J3922" s="208">
        <v>99.105500000000006</v>
      </c>
      <c r="K3922" s="208">
        <v>15.175800000000001</v>
      </c>
      <c r="L3922" s="208">
        <v>12.8241</v>
      </c>
      <c r="M3922" s="208">
        <v>10.517099999999999</v>
      </c>
    </row>
    <row r="3923" spans="1:13" x14ac:dyDescent="0.25">
      <c r="A3923" s="280">
        <v>45089</v>
      </c>
      <c r="B3923" s="102">
        <v>10</v>
      </c>
      <c r="C3923" s="208">
        <v>262.40390000000002</v>
      </c>
      <c r="D3923" s="208">
        <v>39.816800000000001</v>
      </c>
      <c r="E3923" s="208">
        <v>1.0894999999999999</v>
      </c>
      <c r="F3923" s="208">
        <v>2.9977999999999998</v>
      </c>
      <c r="G3923" s="208">
        <v>8.69</v>
      </c>
      <c r="H3923" s="208">
        <v>49.989899999999999</v>
      </c>
      <c r="I3923" s="208">
        <v>15.925000000000001</v>
      </c>
      <c r="J3923" s="208">
        <v>104.6039</v>
      </c>
      <c r="K3923" s="208">
        <v>15.314</v>
      </c>
      <c r="L3923" s="208">
        <v>12.9002</v>
      </c>
      <c r="M3923" s="208">
        <v>11.0768</v>
      </c>
    </row>
    <row r="3924" spans="1:13" x14ac:dyDescent="0.25">
      <c r="A3924" s="280">
        <v>45089</v>
      </c>
      <c r="B3924" s="102">
        <v>11</v>
      </c>
      <c r="C3924" s="208">
        <v>267.2912</v>
      </c>
      <c r="D3924" s="208">
        <v>40.5139</v>
      </c>
      <c r="E3924" s="208">
        <v>1.0902000000000001</v>
      </c>
      <c r="F3924" s="208">
        <v>2.8346</v>
      </c>
      <c r="G3924" s="208">
        <v>8.2396999999999991</v>
      </c>
      <c r="H3924" s="208">
        <v>50.663699999999999</v>
      </c>
      <c r="I3924" s="208">
        <v>16.409300000000002</v>
      </c>
      <c r="J3924" s="208">
        <v>107.90430000000001</v>
      </c>
      <c r="K3924" s="208">
        <v>14.991300000000001</v>
      </c>
      <c r="L3924" s="208">
        <v>12.866199999999999</v>
      </c>
      <c r="M3924" s="208">
        <v>11.778</v>
      </c>
    </row>
    <row r="3925" spans="1:13" x14ac:dyDescent="0.25">
      <c r="A3925" s="280">
        <v>45089</v>
      </c>
      <c r="B3925" s="102">
        <v>12</v>
      </c>
      <c r="C3925" s="208">
        <v>272.30560000000003</v>
      </c>
      <c r="D3925" s="208">
        <v>41.933399999999999</v>
      </c>
      <c r="E3925" s="208">
        <v>1.1332</v>
      </c>
      <c r="F3925" s="208">
        <v>2.8512</v>
      </c>
      <c r="G3925" s="208">
        <v>7.9917999999999996</v>
      </c>
      <c r="H3925" s="208">
        <v>52.628999999999998</v>
      </c>
      <c r="I3925" s="208">
        <v>16.900600000000001</v>
      </c>
      <c r="J3925" s="208">
        <v>108.56699999999999</v>
      </c>
      <c r="K3925" s="208">
        <v>14.7486</v>
      </c>
      <c r="L3925" s="208">
        <v>13.173299999999999</v>
      </c>
      <c r="M3925" s="208">
        <v>12.3775</v>
      </c>
    </row>
    <row r="3926" spans="1:13" x14ac:dyDescent="0.25">
      <c r="A3926" s="280">
        <v>45089</v>
      </c>
      <c r="B3926" s="102">
        <v>13</v>
      </c>
      <c r="C3926" s="208">
        <v>273.27480000000003</v>
      </c>
      <c r="D3926" s="208">
        <v>41.100499999999997</v>
      </c>
      <c r="E3926" s="208">
        <v>1.1333</v>
      </c>
      <c r="F3926" s="208">
        <v>2.9748999999999999</v>
      </c>
      <c r="G3926" s="208">
        <v>6.7310999999999996</v>
      </c>
      <c r="H3926" s="208">
        <v>53.845999999999997</v>
      </c>
      <c r="I3926" s="208">
        <v>16.964600000000001</v>
      </c>
      <c r="J3926" s="208">
        <v>109.9472</v>
      </c>
      <c r="K3926" s="208">
        <v>14.8066</v>
      </c>
      <c r="L3926" s="208">
        <v>12.593</v>
      </c>
      <c r="M3926" s="208">
        <v>13.1776</v>
      </c>
    </row>
    <row r="3927" spans="1:13" x14ac:dyDescent="0.25">
      <c r="A3927" s="280">
        <v>45089</v>
      </c>
      <c r="B3927" s="102">
        <v>14</v>
      </c>
      <c r="C3927" s="208">
        <v>275.92090000000002</v>
      </c>
      <c r="D3927" s="208">
        <v>42.075400000000002</v>
      </c>
      <c r="E3927" s="208">
        <v>1.1291</v>
      </c>
      <c r="F3927" s="208">
        <v>2.9982000000000002</v>
      </c>
      <c r="G3927" s="208">
        <v>5.5289999999999999</v>
      </c>
      <c r="H3927" s="208">
        <v>55.035499999999999</v>
      </c>
      <c r="I3927" s="208">
        <v>17.101199999999999</v>
      </c>
      <c r="J3927" s="208">
        <v>110.40730000000001</v>
      </c>
      <c r="K3927" s="208">
        <v>14.4758</v>
      </c>
      <c r="L3927" s="208">
        <v>13.348100000000001</v>
      </c>
      <c r="M3927" s="208">
        <v>13.821300000000001</v>
      </c>
    </row>
    <row r="3928" spans="1:13" x14ac:dyDescent="0.25">
      <c r="A3928" s="280">
        <v>45089</v>
      </c>
      <c r="B3928" s="102">
        <v>15</v>
      </c>
      <c r="C3928" s="208">
        <v>275.02170000000001</v>
      </c>
      <c r="D3928" s="208">
        <v>41.401299999999999</v>
      </c>
      <c r="E3928" s="208">
        <v>1.1823999999999999</v>
      </c>
      <c r="F3928" s="208">
        <v>3.1229</v>
      </c>
      <c r="G3928" s="208">
        <v>4.9751000000000003</v>
      </c>
      <c r="H3928" s="208">
        <v>54.630400000000002</v>
      </c>
      <c r="I3928" s="208">
        <v>16.909199999999998</v>
      </c>
      <c r="J3928" s="208">
        <v>111.9188</v>
      </c>
      <c r="K3928" s="208">
        <v>12.842000000000001</v>
      </c>
      <c r="L3928" s="208">
        <v>13.5198</v>
      </c>
      <c r="M3928" s="208">
        <v>14.5198</v>
      </c>
    </row>
    <row r="3929" spans="1:13" x14ac:dyDescent="0.25">
      <c r="A3929" s="280">
        <v>45089</v>
      </c>
      <c r="B3929" s="102">
        <v>16</v>
      </c>
      <c r="C3929" s="208">
        <v>276.3082</v>
      </c>
      <c r="D3929" s="208">
        <v>40.674500000000002</v>
      </c>
      <c r="E3929" s="208">
        <v>1.2606999999999999</v>
      </c>
      <c r="F3929" s="208">
        <v>3.3016999999999999</v>
      </c>
      <c r="G3929" s="208">
        <v>5.1856999999999998</v>
      </c>
      <c r="H3929" s="208">
        <v>55.502600000000001</v>
      </c>
      <c r="I3929" s="208">
        <v>17.130500000000001</v>
      </c>
      <c r="J3929" s="208">
        <v>111.7008</v>
      </c>
      <c r="K3929" s="208">
        <v>12.6568</v>
      </c>
      <c r="L3929" s="208">
        <v>13.6233</v>
      </c>
      <c r="M3929" s="208">
        <v>15.271599999999999</v>
      </c>
    </row>
    <row r="3930" spans="1:13" x14ac:dyDescent="0.25">
      <c r="A3930" s="280">
        <v>45089</v>
      </c>
      <c r="B3930" s="102">
        <v>17</v>
      </c>
      <c r="C3930" s="208">
        <v>282.18400000000003</v>
      </c>
      <c r="D3930" s="208">
        <v>40.852200000000003</v>
      </c>
      <c r="E3930" s="208">
        <v>1.2410000000000001</v>
      </c>
      <c r="F3930" s="208">
        <v>3.8454999999999999</v>
      </c>
      <c r="G3930" s="208">
        <v>5.8741000000000003</v>
      </c>
      <c r="H3930" s="208">
        <v>58.103900000000003</v>
      </c>
      <c r="I3930" s="208">
        <v>17.2957</v>
      </c>
      <c r="J3930" s="208">
        <v>112.68129999999999</v>
      </c>
      <c r="K3930" s="208">
        <v>12.730499999999999</v>
      </c>
      <c r="L3930" s="208">
        <v>13.6195</v>
      </c>
      <c r="M3930" s="208">
        <v>15.940300000000001</v>
      </c>
    </row>
    <row r="3931" spans="1:13" x14ac:dyDescent="0.25">
      <c r="A3931" s="280">
        <v>45089</v>
      </c>
      <c r="B3931" s="102">
        <v>18</v>
      </c>
      <c r="C3931" s="208">
        <v>290.65789999999998</v>
      </c>
      <c r="D3931" s="208">
        <v>42.018599999999999</v>
      </c>
      <c r="E3931" s="208">
        <v>1.2813000000000001</v>
      </c>
      <c r="F3931" s="208">
        <v>4.7220000000000004</v>
      </c>
      <c r="G3931" s="208">
        <v>6.6848000000000001</v>
      </c>
      <c r="H3931" s="208">
        <v>60.570599999999999</v>
      </c>
      <c r="I3931" s="208">
        <v>17.337800000000001</v>
      </c>
      <c r="J3931" s="208">
        <v>114.25069999999999</v>
      </c>
      <c r="K3931" s="208">
        <v>14.4755</v>
      </c>
      <c r="L3931" s="208">
        <v>13.6311</v>
      </c>
      <c r="M3931" s="208">
        <v>15.685499999999999</v>
      </c>
    </row>
    <row r="3932" spans="1:13" x14ac:dyDescent="0.25">
      <c r="A3932" s="280">
        <v>45089</v>
      </c>
      <c r="B3932" s="102">
        <v>19</v>
      </c>
      <c r="C3932" s="208">
        <v>288.90129999999999</v>
      </c>
      <c r="D3932" s="208">
        <v>43.702599999999997</v>
      </c>
      <c r="E3932" s="208">
        <v>1.2037</v>
      </c>
      <c r="F3932" s="208">
        <v>4.7032999999999996</v>
      </c>
      <c r="G3932" s="208">
        <v>7.8337000000000003</v>
      </c>
      <c r="H3932" s="208">
        <v>61.4527</v>
      </c>
      <c r="I3932" s="208">
        <v>17.521599999999999</v>
      </c>
      <c r="J3932" s="208">
        <v>108.92319999999999</v>
      </c>
      <c r="K3932" s="208">
        <v>14.0441</v>
      </c>
      <c r="L3932" s="208">
        <v>13.949299999999999</v>
      </c>
      <c r="M3932" s="208">
        <v>15.5671</v>
      </c>
    </row>
    <row r="3933" spans="1:13" x14ac:dyDescent="0.25">
      <c r="A3933" s="280">
        <v>45089</v>
      </c>
      <c r="B3933" s="102">
        <v>20</v>
      </c>
      <c r="C3933" s="208">
        <v>280.14850000000001</v>
      </c>
      <c r="D3933" s="208">
        <v>43.152099999999997</v>
      </c>
      <c r="E3933" s="208">
        <v>1.1625000000000001</v>
      </c>
      <c r="F3933" s="208">
        <v>4.4901</v>
      </c>
      <c r="G3933" s="208">
        <v>8.4396000000000004</v>
      </c>
      <c r="H3933" s="208">
        <v>60.249600000000001</v>
      </c>
      <c r="I3933" s="208">
        <v>17.684100000000001</v>
      </c>
      <c r="J3933" s="208">
        <v>103.2576</v>
      </c>
      <c r="K3933" s="208">
        <v>14.212999999999999</v>
      </c>
      <c r="L3933" s="208">
        <v>12.962999999999999</v>
      </c>
      <c r="M3933" s="208">
        <v>14.536899999999999</v>
      </c>
    </row>
    <row r="3934" spans="1:13" x14ac:dyDescent="0.25">
      <c r="A3934" s="280">
        <v>45089</v>
      </c>
      <c r="B3934" s="102">
        <v>21</v>
      </c>
      <c r="C3934" s="208">
        <v>275.59309999999999</v>
      </c>
      <c r="D3934" s="208">
        <v>42.780299999999997</v>
      </c>
      <c r="E3934" s="208">
        <v>1.1482000000000001</v>
      </c>
      <c r="F3934" s="208">
        <v>4.5293000000000001</v>
      </c>
      <c r="G3934" s="208">
        <v>8.8966999999999992</v>
      </c>
      <c r="H3934" s="208">
        <v>58.101799999999997</v>
      </c>
      <c r="I3934" s="208">
        <v>17.995200000000001</v>
      </c>
      <c r="J3934" s="208">
        <v>100.37739999999999</v>
      </c>
      <c r="K3934" s="208">
        <v>14.886100000000001</v>
      </c>
      <c r="L3934" s="208">
        <v>13.4438</v>
      </c>
      <c r="M3934" s="208">
        <v>13.4343</v>
      </c>
    </row>
    <row r="3935" spans="1:13" x14ac:dyDescent="0.25">
      <c r="A3935" s="280">
        <v>45089</v>
      </c>
      <c r="B3935" s="102">
        <v>22</v>
      </c>
      <c r="C3935" s="208">
        <v>270.19060000000002</v>
      </c>
      <c r="D3935" s="208">
        <v>42.715800000000002</v>
      </c>
      <c r="E3935" s="208">
        <v>1.1062000000000001</v>
      </c>
      <c r="F3935" s="208">
        <v>4.4377000000000004</v>
      </c>
      <c r="G3935" s="208">
        <v>8.9026999999999994</v>
      </c>
      <c r="H3935" s="208">
        <v>55.488500000000002</v>
      </c>
      <c r="I3935" s="208">
        <v>17.337299999999999</v>
      </c>
      <c r="J3935" s="208">
        <v>98.368499999999997</v>
      </c>
      <c r="K3935" s="208">
        <v>14.393000000000001</v>
      </c>
      <c r="L3935" s="208">
        <v>14.815200000000001</v>
      </c>
      <c r="M3935" s="208">
        <v>12.6257</v>
      </c>
    </row>
    <row r="3936" spans="1:13" x14ac:dyDescent="0.25">
      <c r="A3936" s="280">
        <v>45089</v>
      </c>
      <c r="B3936" s="102">
        <v>23</v>
      </c>
      <c r="C3936" s="208">
        <v>250.3766</v>
      </c>
      <c r="D3936" s="208">
        <v>39.852899999999998</v>
      </c>
      <c r="E3936" s="208">
        <v>1.024</v>
      </c>
      <c r="F3936" s="208">
        <v>3.9241999999999999</v>
      </c>
      <c r="G3936" s="208">
        <v>8.0271000000000008</v>
      </c>
      <c r="H3936" s="208">
        <v>49.938600000000001</v>
      </c>
      <c r="I3936" s="208">
        <v>15.737</v>
      </c>
      <c r="J3936" s="208">
        <v>92.834299999999999</v>
      </c>
      <c r="K3936" s="208">
        <v>12.873799999999999</v>
      </c>
      <c r="L3936" s="208">
        <v>14.7837</v>
      </c>
      <c r="M3936" s="208">
        <v>11.381</v>
      </c>
    </row>
    <row r="3937" spans="1:13" x14ac:dyDescent="0.25">
      <c r="A3937" s="280">
        <v>45089</v>
      </c>
      <c r="B3937" s="102">
        <v>24</v>
      </c>
      <c r="C3937" s="208">
        <v>231.71680000000001</v>
      </c>
      <c r="D3937" s="208">
        <v>36.226999999999997</v>
      </c>
      <c r="E3937" s="208">
        <v>0.89890000000000003</v>
      </c>
      <c r="F3937" s="208">
        <v>3.5223</v>
      </c>
      <c r="G3937" s="208">
        <v>7.2427000000000001</v>
      </c>
      <c r="H3937" s="208">
        <v>44.918900000000001</v>
      </c>
      <c r="I3937" s="208">
        <v>14.482900000000001</v>
      </c>
      <c r="J3937" s="208">
        <v>87.314700000000002</v>
      </c>
      <c r="K3937" s="208">
        <v>11.591900000000001</v>
      </c>
      <c r="L3937" s="208">
        <v>15.412100000000001</v>
      </c>
      <c r="M3937" s="208">
        <v>10.105399999999999</v>
      </c>
    </row>
    <row r="3938" spans="1:13" x14ac:dyDescent="0.25">
      <c r="A3938" s="280">
        <v>45090</v>
      </c>
      <c r="B3938" s="102">
        <v>1</v>
      </c>
      <c r="C3938" s="208">
        <v>217.9573</v>
      </c>
      <c r="D3938" s="208">
        <v>33.5169</v>
      </c>
      <c r="E3938" s="208">
        <v>0.82250000000000001</v>
      </c>
      <c r="F3938" s="208">
        <v>3.1815000000000002</v>
      </c>
      <c r="G3938" s="208">
        <v>6.7225000000000001</v>
      </c>
      <c r="H3938" s="208">
        <v>40.946800000000003</v>
      </c>
      <c r="I3938" s="208">
        <v>13.5273</v>
      </c>
      <c r="J3938" s="208">
        <v>83.818200000000004</v>
      </c>
      <c r="K3938" s="208">
        <v>11.023999999999999</v>
      </c>
      <c r="L3938" s="208">
        <v>15.196400000000001</v>
      </c>
      <c r="M3938" s="208">
        <v>9.2012</v>
      </c>
    </row>
    <row r="3939" spans="1:13" x14ac:dyDescent="0.25">
      <c r="A3939" s="280">
        <v>45090</v>
      </c>
      <c r="B3939" s="102">
        <v>2</v>
      </c>
      <c r="C3939" s="208">
        <v>209.2336</v>
      </c>
      <c r="D3939" s="208">
        <v>31.9147</v>
      </c>
      <c r="E3939" s="208">
        <v>0.77859999999999996</v>
      </c>
      <c r="F3939" s="208">
        <v>2.9018999999999999</v>
      </c>
      <c r="G3939" s="208">
        <v>6.3625999999999996</v>
      </c>
      <c r="H3939" s="208">
        <v>39.099200000000003</v>
      </c>
      <c r="I3939" s="208">
        <v>12.993600000000001</v>
      </c>
      <c r="J3939" s="208">
        <v>80.697000000000003</v>
      </c>
      <c r="K3939" s="208">
        <v>10.9032</v>
      </c>
      <c r="L3939" s="208">
        <v>14.797000000000001</v>
      </c>
      <c r="M3939" s="208">
        <v>8.7858000000000001</v>
      </c>
    </row>
    <row r="3940" spans="1:13" x14ac:dyDescent="0.25">
      <c r="A3940" s="280">
        <v>45090</v>
      </c>
      <c r="B3940" s="102">
        <v>3</v>
      </c>
      <c r="C3940" s="208">
        <v>203.50649999999999</v>
      </c>
      <c r="D3940" s="208">
        <v>30.777200000000001</v>
      </c>
      <c r="E3940" s="208">
        <v>0.73119999999999996</v>
      </c>
      <c r="F3940" s="208">
        <v>2.7284000000000002</v>
      </c>
      <c r="G3940" s="208">
        <v>6.2291999999999996</v>
      </c>
      <c r="H3940" s="208">
        <v>38.433300000000003</v>
      </c>
      <c r="I3940" s="208">
        <v>12.6648</v>
      </c>
      <c r="J3940" s="208">
        <v>78.741600000000005</v>
      </c>
      <c r="K3940" s="208">
        <v>10.7514</v>
      </c>
      <c r="L3940" s="208">
        <v>13.9846</v>
      </c>
      <c r="M3940" s="208">
        <v>8.4648000000000003</v>
      </c>
    </row>
    <row r="3941" spans="1:13" x14ac:dyDescent="0.25">
      <c r="A3941" s="280">
        <v>45090</v>
      </c>
      <c r="B3941" s="102">
        <v>4</v>
      </c>
      <c r="C3941" s="208">
        <v>201.33879999999999</v>
      </c>
      <c r="D3941" s="208">
        <v>30.189900000000002</v>
      </c>
      <c r="E3941" s="208">
        <v>0.6825</v>
      </c>
      <c r="F3941" s="208">
        <v>2.6158000000000001</v>
      </c>
      <c r="G3941" s="208">
        <v>6.2603</v>
      </c>
      <c r="H3941" s="208">
        <v>38.502000000000002</v>
      </c>
      <c r="I3941" s="208">
        <v>12.5062</v>
      </c>
      <c r="J3941" s="208">
        <v>77.822999999999993</v>
      </c>
      <c r="K3941" s="208">
        <v>10.7675</v>
      </c>
      <c r="L3941" s="208">
        <v>13.6114</v>
      </c>
      <c r="M3941" s="208">
        <v>8.3802000000000003</v>
      </c>
    </row>
    <row r="3942" spans="1:13" x14ac:dyDescent="0.25">
      <c r="A3942" s="280">
        <v>45090</v>
      </c>
      <c r="B3942" s="102">
        <v>5</v>
      </c>
      <c r="C3942" s="208">
        <v>205.12569999999999</v>
      </c>
      <c r="D3942" s="208">
        <v>30.537700000000001</v>
      </c>
      <c r="E3942" s="208">
        <v>0.70030000000000003</v>
      </c>
      <c r="F3942" s="208">
        <v>2.6781999999999999</v>
      </c>
      <c r="G3942" s="208">
        <v>6.2843999999999998</v>
      </c>
      <c r="H3942" s="208">
        <v>40.219900000000003</v>
      </c>
      <c r="I3942" s="208">
        <v>12.808299999999999</v>
      </c>
      <c r="J3942" s="208">
        <v>78.667199999999994</v>
      </c>
      <c r="K3942" s="208">
        <v>11.371499999999999</v>
      </c>
      <c r="L3942" s="208">
        <v>13.3422</v>
      </c>
      <c r="M3942" s="208">
        <v>8.516</v>
      </c>
    </row>
    <row r="3943" spans="1:13" x14ac:dyDescent="0.25">
      <c r="A3943" s="280">
        <v>45090</v>
      </c>
      <c r="B3943" s="102">
        <v>6</v>
      </c>
      <c r="C3943" s="208">
        <v>215.8014</v>
      </c>
      <c r="D3943" s="208">
        <v>31.8306</v>
      </c>
      <c r="E3943" s="208">
        <v>0.71589999999999998</v>
      </c>
      <c r="F3943" s="208">
        <v>2.7985000000000002</v>
      </c>
      <c r="G3943" s="208">
        <v>6.7588999999999997</v>
      </c>
      <c r="H3943" s="208">
        <v>43.702500000000001</v>
      </c>
      <c r="I3943" s="208">
        <v>13.3432</v>
      </c>
      <c r="J3943" s="208">
        <v>81.820499999999996</v>
      </c>
      <c r="K3943" s="208">
        <v>12.449400000000001</v>
      </c>
      <c r="L3943" s="208">
        <v>13.457599999999999</v>
      </c>
      <c r="M3943" s="208">
        <v>8.9243000000000006</v>
      </c>
    </row>
    <row r="3944" spans="1:13" x14ac:dyDescent="0.25">
      <c r="A3944" s="280">
        <v>45090</v>
      </c>
      <c r="B3944" s="102">
        <v>7</v>
      </c>
      <c r="C3944" s="208">
        <v>227.62389999999999</v>
      </c>
      <c r="D3944" s="208">
        <v>34.648800000000001</v>
      </c>
      <c r="E3944" s="208">
        <v>1.2432000000000001</v>
      </c>
      <c r="F3944" s="208">
        <v>2.8054000000000001</v>
      </c>
      <c r="G3944" s="208">
        <v>7.1946000000000003</v>
      </c>
      <c r="H3944" s="208">
        <v>46.1676</v>
      </c>
      <c r="I3944" s="208">
        <v>13.757999999999999</v>
      </c>
      <c r="J3944" s="208">
        <v>87.287400000000005</v>
      </c>
      <c r="K3944" s="208">
        <v>13.0021</v>
      </c>
      <c r="L3944" s="208">
        <v>12.117599999999999</v>
      </c>
      <c r="M3944" s="208">
        <v>9.3992000000000004</v>
      </c>
    </row>
    <row r="3945" spans="1:13" x14ac:dyDescent="0.25">
      <c r="A3945" s="280">
        <v>45090</v>
      </c>
      <c r="B3945" s="102">
        <v>8</v>
      </c>
      <c r="C3945" s="208">
        <v>244.822</v>
      </c>
      <c r="D3945" s="208">
        <v>37.780099999999997</v>
      </c>
      <c r="E3945" s="208">
        <v>2.2930999999999999</v>
      </c>
      <c r="F3945" s="208">
        <v>2.6307999999999998</v>
      </c>
      <c r="G3945" s="208">
        <v>8.1974999999999998</v>
      </c>
      <c r="H3945" s="208">
        <v>48.885399999999997</v>
      </c>
      <c r="I3945" s="208">
        <v>14.4658</v>
      </c>
      <c r="J3945" s="208">
        <v>94.466300000000004</v>
      </c>
      <c r="K3945" s="208">
        <v>13.503</v>
      </c>
      <c r="L3945" s="208">
        <v>12.0078</v>
      </c>
      <c r="M3945" s="208">
        <v>10.5922</v>
      </c>
    </row>
    <row r="3946" spans="1:13" x14ac:dyDescent="0.25">
      <c r="A3946" s="280">
        <v>45090</v>
      </c>
      <c r="B3946" s="102">
        <v>9</v>
      </c>
      <c r="C3946" s="208">
        <v>256.50189999999998</v>
      </c>
      <c r="D3946" s="208">
        <v>40.139099999999999</v>
      </c>
      <c r="E3946" s="208">
        <v>2.6288999999999998</v>
      </c>
      <c r="F3946" s="208">
        <v>2.7081</v>
      </c>
      <c r="G3946" s="208">
        <v>8.6342999999999996</v>
      </c>
      <c r="H3946" s="208">
        <v>50.905999999999999</v>
      </c>
      <c r="I3946" s="208">
        <v>15.172599999999999</v>
      </c>
      <c r="J3946" s="208">
        <v>98.980999999999995</v>
      </c>
      <c r="K3946" s="208">
        <v>13.305300000000001</v>
      </c>
      <c r="L3946" s="208">
        <v>12.9244</v>
      </c>
      <c r="M3946" s="208">
        <v>11.1022</v>
      </c>
    </row>
    <row r="3947" spans="1:13" x14ac:dyDescent="0.25">
      <c r="A3947" s="280">
        <v>45090</v>
      </c>
      <c r="B3947" s="102">
        <v>10</v>
      </c>
      <c r="C3947" s="208">
        <v>265.07490000000001</v>
      </c>
      <c r="D3947" s="208">
        <v>41.867699999999999</v>
      </c>
      <c r="E3947" s="208">
        <v>2.7054999999999998</v>
      </c>
      <c r="F3947" s="208">
        <v>2.7050999999999998</v>
      </c>
      <c r="G3947" s="208">
        <v>8.6539000000000001</v>
      </c>
      <c r="H3947" s="208">
        <v>51.4405</v>
      </c>
      <c r="I3947" s="208">
        <v>15.644</v>
      </c>
      <c r="J3947" s="208">
        <v>103.5941</v>
      </c>
      <c r="K3947" s="208">
        <v>12.904</v>
      </c>
      <c r="L3947" s="208">
        <v>14.0907</v>
      </c>
      <c r="M3947" s="208">
        <v>11.4694</v>
      </c>
    </row>
    <row r="3948" spans="1:13" x14ac:dyDescent="0.25">
      <c r="A3948" s="280">
        <v>45090</v>
      </c>
      <c r="B3948" s="102">
        <v>11</v>
      </c>
      <c r="C3948" s="208">
        <v>270.06670000000003</v>
      </c>
      <c r="D3948" s="208">
        <v>42.247599999999998</v>
      </c>
      <c r="E3948" s="208">
        <v>2.7391999999999999</v>
      </c>
      <c r="F3948" s="208">
        <v>2.8584000000000001</v>
      </c>
      <c r="G3948" s="208">
        <v>8.2878000000000007</v>
      </c>
      <c r="H3948" s="208">
        <v>52.1511</v>
      </c>
      <c r="I3948" s="208">
        <v>16.2484</v>
      </c>
      <c r="J3948" s="208">
        <v>107.0056</v>
      </c>
      <c r="K3948" s="208">
        <v>12.5885</v>
      </c>
      <c r="L3948" s="208">
        <v>14.085000000000001</v>
      </c>
      <c r="M3948" s="208">
        <v>11.8551</v>
      </c>
    </row>
    <row r="3949" spans="1:13" x14ac:dyDescent="0.25">
      <c r="A3949" s="280">
        <v>45090</v>
      </c>
      <c r="B3949" s="102">
        <v>12</v>
      </c>
      <c r="C3949" s="208">
        <v>271.23939999999999</v>
      </c>
      <c r="D3949" s="208">
        <v>41.9011</v>
      </c>
      <c r="E3949" s="208">
        <v>2.8536999999999999</v>
      </c>
      <c r="F3949" s="208">
        <v>3.0057</v>
      </c>
      <c r="G3949" s="208">
        <v>6.9588999999999999</v>
      </c>
      <c r="H3949" s="208">
        <v>52.563899999999997</v>
      </c>
      <c r="I3949" s="208">
        <v>16.5824</v>
      </c>
      <c r="J3949" s="208">
        <v>107.96380000000001</v>
      </c>
      <c r="K3949" s="208">
        <v>12.616199999999999</v>
      </c>
      <c r="L3949" s="208">
        <v>14.234299999999999</v>
      </c>
      <c r="M3949" s="208">
        <v>12.5594</v>
      </c>
    </row>
    <row r="3950" spans="1:13" x14ac:dyDescent="0.25">
      <c r="A3950" s="280">
        <v>45090</v>
      </c>
      <c r="B3950" s="102">
        <v>13</v>
      </c>
      <c r="C3950" s="208">
        <v>271.79059999999998</v>
      </c>
      <c r="D3950" s="208">
        <v>41.002099999999999</v>
      </c>
      <c r="E3950" s="208">
        <v>2.9554999999999998</v>
      </c>
      <c r="F3950" s="208">
        <v>3.2696000000000001</v>
      </c>
      <c r="G3950" s="208">
        <v>4.9785000000000004</v>
      </c>
      <c r="H3950" s="208">
        <v>53.946899999999999</v>
      </c>
      <c r="I3950" s="208">
        <v>16.850200000000001</v>
      </c>
      <c r="J3950" s="208">
        <v>108.56180000000001</v>
      </c>
      <c r="K3950" s="208">
        <v>13.256500000000001</v>
      </c>
      <c r="L3950" s="208">
        <v>13.5236</v>
      </c>
      <c r="M3950" s="208">
        <v>13.4459</v>
      </c>
    </row>
    <row r="3951" spans="1:13" x14ac:dyDescent="0.25">
      <c r="A3951" s="280">
        <v>45090</v>
      </c>
      <c r="B3951" s="102">
        <v>14</v>
      </c>
      <c r="C3951" s="208">
        <v>271.85359999999997</v>
      </c>
      <c r="D3951" s="208">
        <v>40.136099999999999</v>
      </c>
      <c r="E3951" s="208">
        <v>3.0651000000000002</v>
      </c>
      <c r="F3951" s="208">
        <v>3.6955</v>
      </c>
      <c r="G3951" s="208">
        <v>4.8754</v>
      </c>
      <c r="H3951" s="208">
        <v>56.054299999999998</v>
      </c>
      <c r="I3951" s="208">
        <v>17.1113</v>
      </c>
      <c r="J3951" s="208">
        <v>107.7833</v>
      </c>
      <c r="K3951" s="208">
        <v>13.0779</v>
      </c>
      <c r="L3951" s="208">
        <v>11.4313</v>
      </c>
      <c r="M3951" s="208">
        <v>14.6234</v>
      </c>
    </row>
    <row r="3952" spans="1:13" x14ac:dyDescent="0.25">
      <c r="A3952" s="280">
        <v>45090</v>
      </c>
      <c r="B3952" s="102">
        <v>15</v>
      </c>
      <c r="C3952" s="208">
        <v>277.66930000000002</v>
      </c>
      <c r="D3952" s="208">
        <v>39.536900000000003</v>
      </c>
      <c r="E3952" s="208">
        <v>3.1922000000000001</v>
      </c>
      <c r="F3952" s="208">
        <v>4.1643999999999997</v>
      </c>
      <c r="G3952" s="208">
        <v>5.1910999999999996</v>
      </c>
      <c r="H3952" s="208">
        <v>58.221400000000003</v>
      </c>
      <c r="I3952" s="208">
        <v>17.246600000000001</v>
      </c>
      <c r="J3952" s="208">
        <v>109.0068</v>
      </c>
      <c r="K3952" s="208">
        <v>13.411</v>
      </c>
      <c r="L3952" s="208">
        <v>11.6615</v>
      </c>
      <c r="M3952" s="208">
        <v>16.037400000000002</v>
      </c>
    </row>
    <row r="3953" spans="1:13" x14ac:dyDescent="0.25">
      <c r="A3953" s="280">
        <v>45090</v>
      </c>
      <c r="B3953" s="102">
        <v>16</v>
      </c>
      <c r="C3953" s="208">
        <v>285.00069999999999</v>
      </c>
      <c r="D3953" s="208">
        <v>39.260100000000001</v>
      </c>
      <c r="E3953" s="208">
        <v>3.1316000000000002</v>
      </c>
      <c r="F3953" s="208">
        <v>4.8292999999999999</v>
      </c>
      <c r="G3953" s="208">
        <v>5.4855999999999998</v>
      </c>
      <c r="H3953" s="208">
        <v>60.791899999999998</v>
      </c>
      <c r="I3953" s="208">
        <v>17.192299999999999</v>
      </c>
      <c r="J3953" s="208">
        <v>111.3429</v>
      </c>
      <c r="K3953" s="208">
        <v>13.472099999999999</v>
      </c>
      <c r="L3953" s="208">
        <v>12.3523</v>
      </c>
      <c r="M3953" s="208">
        <v>17.142600000000002</v>
      </c>
    </row>
    <row r="3954" spans="1:13" x14ac:dyDescent="0.25">
      <c r="A3954" s="280">
        <v>45090</v>
      </c>
      <c r="B3954" s="102">
        <v>17</v>
      </c>
      <c r="C3954" s="208">
        <v>292.3768</v>
      </c>
      <c r="D3954" s="208">
        <v>39.878700000000002</v>
      </c>
      <c r="E3954" s="208">
        <v>1.6273</v>
      </c>
      <c r="F3954" s="208">
        <v>5.1901000000000002</v>
      </c>
      <c r="G3954" s="208">
        <v>6.1210000000000004</v>
      </c>
      <c r="H3954" s="208">
        <v>63.564999999999998</v>
      </c>
      <c r="I3954" s="208">
        <v>17.533799999999999</v>
      </c>
      <c r="J3954" s="208">
        <v>113.7197</v>
      </c>
      <c r="K3954" s="208">
        <v>13.504099999999999</v>
      </c>
      <c r="L3954" s="208">
        <v>13.8437</v>
      </c>
      <c r="M3954" s="208">
        <v>17.3934</v>
      </c>
    </row>
    <row r="3955" spans="1:13" x14ac:dyDescent="0.25">
      <c r="A3955" s="280">
        <v>45090</v>
      </c>
      <c r="B3955" s="102">
        <v>18</v>
      </c>
      <c r="C3955" s="208">
        <v>297.2962</v>
      </c>
      <c r="D3955" s="208">
        <v>41.4679</v>
      </c>
      <c r="E3955" s="208">
        <v>1.5442</v>
      </c>
      <c r="F3955" s="208">
        <v>5.4795999999999996</v>
      </c>
      <c r="G3955" s="208">
        <v>6.9966999999999997</v>
      </c>
      <c r="H3955" s="208">
        <v>64.669799999999995</v>
      </c>
      <c r="I3955" s="208">
        <v>17.864999999999998</v>
      </c>
      <c r="J3955" s="208">
        <v>113.5836</v>
      </c>
      <c r="K3955" s="208">
        <v>14.112</v>
      </c>
      <c r="L3955" s="208">
        <v>14.1919</v>
      </c>
      <c r="M3955" s="208">
        <v>17.3855</v>
      </c>
    </row>
    <row r="3956" spans="1:13" x14ac:dyDescent="0.25">
      <c r="A3956" s="280">
        <v>45090</v>
      </c>
      <c r="B3956" s="102">
        <v>19</v>
      </c>
      <c r="C3956" s="208">
        <v>287.07299999999998</v>
      </c>
      <c r="D3956" s="208">
        <v>41.8003</v>
      </c>
      <c r="E3956" s="208">
        <v>1.6214999999999999</v>
      </c>
      <c r="F3956" s="208">
        <v>5.7834000000000003</v>
      </c>
      <c r="G3956" s="208">
        <v>8.0309000000000008</v>
      </c>
      <c r="H3956" s="208">
        <v>63.387</v>
      </c>
      <c r="I3956" s="208">
        <v>18.012899999999998</v>
      </c>
      <c r="J3956" s="208">
        <v>110.3205</v>
      </c>
      <c r="K3956" s="208">
        <v>7.3841999999999999</v>
      </c>
      <c r="L3956" s="208">
        <v>14.665800000000001</v>
      </c>
      <c r="M3956" s="208">
        <v>16.066500000000001</v>
      </c>
    </row>
    <row r="3957" spans="1:13" x14ac:dyDescent="0.25">
      <c r="A3957" s="280">
        <v>45090</v>
      </c>
      <c r="B3957" s="102">
        <v>20</v>
      </c>
      <c r="C3957" s="208">
        <v>282.58539999999999</v>
      </c>
      <c r="D3957" s="208">
        <v>42.120100000000001</v>
      </c>
      <c r="E3957" s="208">
        <v>1.5760000000000001</v>
      </c>
      <c r="F3957" s="208">
        <v>5.9896000000000003</v>
      </c>
      <c r="G3957" s="208">
        <v>8.6610999999999994</v>
      </c>
      <c r="H3957" s="208">
        <v>61.420099999999998</v>
      </c>
      <c r="I3957" s="208">
        <v>17.977599999999999</v>
      </c>
      <c r="J3957" s="208">
        <v>104.3895</v>
      </c>
      <c r="K3957" s="208">
        <v>10.57</v>
      </c>
      <c r="L3957" s="208">
        <v>14.876099999999999</v>
      </c>
      <c r="M3957" s="208">
        <v>15.0053</v>
      </c>
    </row>
    <row r="3958" spans="1:13" x14ac:dyDescent="0.25">
      <c r="A3958" s="280">
        <v>45090</v>
      </c>
      <c r="B3958" s="102">
        <v>21</v>
      </c>
      <c r="C3958" s="208">
        <v>283.0994</v>
      </c>
      <c r="D3958" s="208">
        <v>42.732100000000003</v>
      </c>
      <c r="E3958" s="208">
        <v>1.4877</v>
      </c>
      <c r="F3958" s="208">
        <v>5.7354000000000003</v>
      </c>
      <c r="G3958" s="208">
        <v>8.9168000000000003</v>
      </c>
      <c r="H3958" s="208">
        <v>59.4998</v>
      </c>
      <c r="I3958" s="208">
        <v>18.273399999999999</v>
      </c>
      <c r="J3958" s="208">
        <v>101.97880000000001</v>
      </c>
      <c r="K3958" s="208">
        <v>14.635899999999999</v>
      </c>
      <c r="L3958" s="208">
        <v>16.038699999999999</v>
      </c>
      <c r="M3958" s="208">
        <v>13.800800000000001</v>
      </c>
    </row>
    <row r="3959" spans="1:13" x14ac:dyDescent="0.25">
      <c r="A3959" s="280">
        <v>45090</v>
      </c>
      <c r="B3959" s="102">
        <v>22</v>
      </c>
      <c r="C3959" s="208">
        <v>275.84179999999998</v>
      </c>
      <c r="D3959" s="208">
        <v>42.472299999999997</v>
      </c>
      <c r="E3959" s="208">
        <v>1.3849</v>
      </c>
      <c r="F3959" s="208">
        <v>5.3532000000000002</v>
      </c>
      <c r="G3959" s="208">
        <v>8.8557000000000006</v>
      </c>
      <c r="H3959" s="208">
        <v>57.072600000000001</v>
      </c>
      <c r="I3959" s="208">
        <v>17.509</v>
      </c>
      <c r="J3959" s="208">
        <v>99.069299999999998</v>
      </c>
      <c r="K3959" s="208">
        <v>13.9306</v>
      </c>
      <c r="L3959" s="208">
        <v>17.265499999999999</v>
      </c>
      <c r="M3959" s="208">
        <v>12.928699999999999</v>
      </c>
    </row>
    <row r="3960" spans="1:13" x14ac:dyDescent="0.25">
      <c r="A3960" s="280">
        <v>45090</v>
      </c>
      <c r="B3960" s="102">
        <v>23</v>
      </c>
      <c r="C3960" s="208">
        <v>253.89529999999999</v>
      </c>
      <c r="D3960" s="208">
        <v>39.488599999999998</v>
      </c>
      <c r="E3960" s="208">
        <v>1.2039</v>
      </c>
      <c r="F3960" s="208">
        <v>4.6466000000000003</v>
      </c>
      <c r="G3960" s="208">
        <v>8.1553000000000004</v>
      </c>
      <c r="H3960" s="208">
        <v>51.611499999999999</v>
      </c>
      <c r="I3960" s="208">
        <v>15.988799999999999</v>
      </c>
      <c r="J3960" s="208">
        <v>93.701800000000006</v>
      </c>
      <c r="K3960" s="208">
        <v>10.3787</v>
      </c>
      <c r="L3960" s="208">
        <v>17.356400000000001</v>
      </c>
      <c r="M3960" s="208">
        <v>11.3637</v>
      </c>
    </row>
    <row r="3961" spans="1:13" x14ac:dyDescent="0.25">
      <c r="A3961" s="280">
        <v>45090</v>
      </c>
      <c r="B3961" s="102">
        <v>24</v>
      </c>
      <c r="C3961" s="208">
        <v>229.6979</v>
      </c>
      <c r="D3961" s="208">
        <v>36.143300000000004</v>
      </c>
      <c r="E3961" s="208">
        <v>1.0257000000000001</v>
      </c>
      <c r="F3961" s="208">
        <v>4.0457000000000001</v>
      </c>
      <c r="G3961" s="208">
        <v>7.3939000000000004</v>
      </c>
      <c r="H3961" s="208">
        <v>46.383499999999998</v>
      </c>
      <c r="I3961" s="208">
        <v>14.856299999999999</v>
      </c>
      <c r="J3961" s="208">
        <v>88.411100000000005</v>
      </c>
      <c r="K3961" s="208">
        <v>3.8852000000000002</v>
      </c>
      <c r="L3961" s="208">
        <v>17.535699999999999</v>
      </c>
      <c r="M3961" s="208">
        <v>10.0175</v>
      </c>
    </row>
    <row r="3962" spans="1:13" x14ac:dyDescent="0.25">
      <c r="A3962" s="280">
        <v>45091</v>
      </c>
      <c r="B3962" s="102">
        <v>1</v>
      </c>
      <c r="C3962" s="208">
        <v>222.0557</v>
      </c>
      <c r="D3962" s="208">
        <v>33.326000000000001</v>
      </c>
      <c r="E3962" s="208">
        <v>0.90090000000000003</v>
      </c>
      <c r="F3962" s="208">
        <v>3.5586000000000002</v>
      </c>
      <c r="G3962" s="208">
        <v>6.8507999999999996</v>
      </c>
      <c r="H3962" s="208">
        <v>41.738199999999999</v>
      </c>
      <c r="I3962" s="208">
        <v>13.8431</v>
      </c>
      <c r="J3962" s="208">
        <v>84.741399999999999</v>
      </c>
      <c r="K3962" s="208">
        <v>10.7403</v>
      </c>
      <c r="L3962" s="208">
        <v>17.114100000000001</v>
      </c>
      <c r="M3962" s="208">
        <v>9.2423000000000002</v>
      </c>
    </row>
    <row r="3963" spans="1:13" x14ac:dyDescent="0.25">
      <c r="A3963" s="280">
        <v>45091</v>
      </c>
      <c r="B3963" s="102">
        <v>2</v>
      </c>
      <c r="C3963" s="208">
        <v>213.0427</v>
      </c>
      <c r="D3963" s="208">
        <v>31.51</v>
      </c>
      <c r="E3963" s="208">
        <v>0.81779999999999997</v>
      </c>
      <c r="F3963" s="208">
        <v>3.1972</v>
      </c>
      <c r="G3963" s="208">
        <v>6.5279999999999996</v>
      </c>
      <c r="H3963" s="208">
        <v>39.356299999999997</v>
      </c>
      <c r="I3963" s="208">
        <v>13.305400000000001</v>
      </c>
      <c r="J3963" s="208">
        <v>81.903000000000006</v>
      </c>
      <c r="K3963" s="208">
        <v>10.450799999999999</v>
      </c>
      <c r="L3963" s="208">
        <v>17.0867</v>
      </c>
      <c r="M3963" s="208">
        <v>8.8874999999999993</v>
      </c>
    </row>
    <row r="3964" spans="1:13" x14ac:dyDescent="0.25">
      <c r="A3964" s="280">
        <v>45091</v>
      </c>
      <c r="B3964" s="102">
        <v>3</v>
      </c>
      <c r="C3964" s="208">
        <v>206.51230000000001</v>
      </c>
      <c r="D3964" s="208">
        <v>30.427199999999999</v>
      </c>
      <c r="E3964" s="208">
        <v>0.78459999999999996</v>
      </c>
      <c r="F3964" s="208">
        <v>2.9544000000000001</v>
      </c>
      <c r="G3964" s="208">
        <v>6.3285</v>
      </c>
      <c r="H3964" s="208">
        <v>38.365099999999998</v>
      </c>
      <c r="I3964" s="208">
        <v>12.9269</v>
      </c>
      <c r="J3964" s="208">
        <v>80.424899999999994</v>
      </c>
      <c r="K3964" s="208">
        <v>10.3996</v>
      </c>
      <c r="L3964" s="208">
        <v>15.218299999999999</v>
      </c>
      <c r="M3964" s="208">
        <v>8.6828000000000003</v>
      </c>
    </row>
    <row r="3965" spans="1:13" x14ac:dyDescent="0.25">
      <c r="A3965" s="280">
        <v>45091</v>
      </c>
      <c r="B3965" s="102">
        <v>4</v>
      </c>
      <c r="C3965" s="208">
        <v>202.21770000000001</v>
      </c>
      <c r="D3965" s="208">
        <v>30.056899999999999</v>
      </c>
      <c r="E3965" s="208">
        <v>0.73509999999999998</v>
      </c>
      <c r="F3965" s="208">
        <v>2.8618000000000001</v>
      </c>
      <c r="G3965" s="208">
        <v>6.2579000000000002</v>
      </c>
      <c r="H3965" s="208">
        <v>37.803899999999999</v>
      </c>
      <c r="I3965" s="208">
        <v>12.7653</v>
      </c>
      <c r="J3965" s="208">
        <v>79.418400000000005</v>
      </c>
      <c r="K3965" s="208">
        <v>10.414099999999999</v>
      </c>
      <c r="L3965" s="208">
        <v>13.3184</v>
      </c>
      <c r="M3965" s="208">
        <v>8.5859000000000005</v>
      </c>
    </row>
    <row r="3966" spans="1:13" x14ac:dyDescent="0.25">
      <c r="A3966" s="280">
        <v>45091</v>
      </c>
      <c r="B3966" s="102">
        <v>5</v>
      </c>
      <c r="C3966" s="208">
        <v>207.0609</v>
      </c>
      <c r="D3966" s="208">
        <v>30.2804</v>
      </c>
      <c r="E3966" s="208">
        <v>0.73880000000000001</v>
      </c>
      <c r="F3966" s="208">
        <v>2.8641999999999999</v>
      </c>
      <c r="G3966" s="208">
        <v>6.3429000000000002</v>
      </c>
      <c r="H3966" s="208">
        <v>39.905900000000003</v>
      </c>
      <c r="I3966" s="208">
        <v>13.070399999999999</v>
      </c>
      <c r="J3966" s="208">
        <v>80.533500000000004</v>
      </c>
      <c r="K3966" s="208">
        <v>10.8797</v>
      </c>
      <c r="L3966" s="208">
        <v>13.773099999999999</v>
      </c>
      <c r="M3966" s="208">
        <v>8.6720000000000006</v>
      </c>
    </row>
    <row r="3967" spans="1:13" x14ac:dyDescent="0.25">
      <c r="A3967" s="280">
        <v>45091</v>
      </c>
      <c r="B3967" s="102">
        <v>6</v>
      </c>
      <c r="C3967" s="208">
        <v>217.72880000000001</v>
      </c>
      <c r="D3967" s="208">
        <v>31.829599999999999</v>
      </c>
      <c r="E3967" s="208">
        <v>1.0849</v>
      </c>
      <c r="F3967" s="208">
        <v>2.9799000000000002</v>
      </c>
      <c r="G3967" s="208">
        <v>6.7721</v>
      </c>
      <c r="H3967" s="208">
        <v>43.157600000000002</v>
      </c>
      <c r="I3967" s="208">
        <v>13.647</v>
      </c>
      <c r="J3967" s="208">
        <v>83.540800000000004</v>
      </c>
      <c r="K3967" s="208">
        <v>11.8634</v>
      </c>
      <c r="L3967" s="208">
        <v>13.867100000000001</v>
      </c>
      <c r="M3967" s="208">
        <v>8.9863999999999997</v>
      </c>
    </row>
    <row r="3968" spans="1:13" x14ac:dyDescent="0.25">
      <c r="A3968" s="280">
        <v>45091</v>
      </c>
      <c r="B3968" s="102">
        <v>7</v>
      </c>
      <c r="C3968" s="208">
        <v>232.43</v>
      </c>
      <c r="D3968" s="208">
        <v>34.4634</v>
      </c>
      <c r="E3968" s="208">
        <v>2.4935</v>
      </c>
      <c r="F3968" s="208">
        <v>3.0190999999999999</v>
      </c>
      <c r="G3968" s="208">
        <v>7.1940999999999997</v>
      </c>
      <c r="H3968" s="208">
        <v>46.313400000000001</v>
      </c>
      <c r="I3968" s="208">
        <v>14.12</v>
      </c>
      <c r="J3968" s="208">
        <v>89.866900000000001</v>
      </c>
      <c r="K3968" s="208">
        <v>12.906599999999999</v>
      </c>
      <c r="L3968" s="208">
        <v>12.5932</v>
      </c>
      <c r="M3968" s="208">
        <v>9.4597999999999995</v>
      </c>
    </row>
    <row r="3969" spans="1:13" x14ac:dyDescent="0.25">
      <c r="A3969" s="280">
        <v>45091</v>
      </c>
      <c r="B3969" s="102">
        <v>8</v>
      </c>
      <c r="C3969" s="208">
        <v>247.7517</v>
      </c>
      <c r="D3969" s="208">
        <v>38.007300000000001</v>
      </c>
      <c r="E3969" s="208">
        <v>2.6991999999999998</v>
      </c>
      <c r="F3969" s="208">
        <v>2.7860999999999998</v>
      </c>
      <c r="G3969" s="208">
        <v>7.8451000000000004</v>
      </c>
      <c r="H3969" s="208">
        <v>49.130299999999998</v>
      </c>
      <c r="I3969" s="208">
        <v>14.840199999999999</v>
      </c>
      <c r="J3969" s="208">
        <v>96.347700000000003</v>
      </c>
      <c r="K3969" s="208">
        <v>12.942600000000001</v>
      </c>
      <c r="L3969" s="208">
        <v>12.613799999999999</v>
      </c>
      <c r="M3969" s="208">
        <v>10.539400000000001</v>
      </c>
    </row>
    <row r="3970" spans="1:13" x14ac:dyDescent="0.25">
      <c r="A3970" s="280">
        <v>45091</v>
      </c>
      <c r="B3970" s="102">
        <v>9</v>
      </c>
      <c r="C3970" s="208">
        <v>259.39049999999997</v>
      </c>
      <c r="D3970" s="208">
        <v>40.560899999999997</v>
      </c>
      <c r="E3970" s="208">
        <v>2.7057000000000002</v>
      </c>
      <c r="F3970" s="208">
        <v>2.7766000000000002</v>
      </c>
      <c r="G3970" s="208">
        <v>8.2940000000000005</v>
      </c>
      <c r="H3970" s="208">
        <v>50.621000000000002</v>
      </c>
      <c r="I3970" s="208">
        <v>15.376200000000001</v>
      </c>
      <c r="J3970" s="208">
        <v>101.2248</v>
      </c>
      <c r="K3970" s="208">
        <v>13.2257</v>
      </c>
      <c r="L3970" s="208">
        <v>13.531000000000001</v>
      </c>
      <c r="M3970" s="208">
        <v>11.0746</v>
      </c>
    </row>
    <row r="3971" spans="1:13" x14ac:dyDescent="0.25">
      <c r="A3971" s="280">
        <v>45091</v>
      </c>
      <c r="B3971" s="102">
        <v>10</v>
      </c>
      <c r="C3971" s="208">
        <v>266.69330000000002</v>
      </c>
      <c r="D3971" s="208">
        <v>41.873699999999999</v>
      </c>
      <c r="E3971" s="208">
        <v>2.7219000000000002</v>
      </c>
      <c r="F3971" s="208">
        <v>2.9496000000000002</v>
      </c>
      <c r="G3971" s="208">
        <v>7.9448999999999996</v>
      </c>
      <c r="H3971" s="208">
        <v>51.516399999999997</v>
      </c>
      <c r="I3971" s="208">
        <v>16.117699999999999</v>
      </c>
      <c r="J3971" s="208">
        <v>103.9225</v>
      </c>
      <c r="K3971" s="208">
        <v>12.9107</v>
      </c>
      <c r="L3971" s="208">
        <v>14.8695</v>
      </c>
      <c r="M3971" s="208">
        <v>11.866400000000001</v>
      </c>
    </row>
    <row r="3972" spans="1:13" x14ac:dyDescent="0.25">
      <c r="A3972" s="280">
        <v>45091</v>
      </c>
      <c r="B3972" s="102">
        <v>11</v>
      </c>
      <c r="C3972" s="208">
        <v>270.2414</v>
      </c>
      <c r="D3972" s="208">
        <v>41.5899</v>
      </c>
      <c r="E3972" s="208">
        <v>2.7728000000000002</v>
      </c>
      <c r="F3972" s="208">
        <v>3.1415000000000002</v>
      </c>
      <c r="G3972" s="208">
        <v>5.5644999999999998</v>
      </c>
      <c r="H3972" s="208">
        <v>53.264400000000002</v>
      </c>
      <c r="I3972" s="208">
        <v>16.217400000000001</v>
      </c>
      <c r="J3972" s="208">
        <v>107.6335</v>
      </c>
      <c r="K3972" s="208">
        <v>12.784800000000001</v>
      </c>
      <c r="L3972" s="208">
        <v>14.4315</v>
      </c>
      <c r="M3972" s="208">
        <v>12.841100000000001</v>
      </c>
    </row>
    <row r="3973" spans="1:13" x14ac:dyDescent="0.25">
      <c r="A3973" s="280">
        <v>45091</v>
      </c>
      <c r="B3973" s="102">
        <v>12</v>
      </c>
      <c r="C3973" s="208">
        <v>273.10910000000001</v>
      </c>
      <c r="D3973" s="208">
        <v>40.457000000000001</v>
      </c>
      <c r="E3973" s="208">
        <v>2.9260000000000002</v>
      </c>
      <c r="F3973" s="208">
        <v>3.4601000000000002</v>
      </c>
      <c r="G3973" s="208">
        <v>5.1791999999999998</v>
      </c>
      <c r="H3973" s="208">
        <v>55.188299999999998</v>
      </c>
      <c r="I3973" s="208">
        <v>16.386199999999999</v>
      </c>
      <c r="J3973" s="208">
        <v>108.6408</v>
      </c>
      <c r="K3973" s="208">
        <v>12.701599999999999</v>
      </c>
      <c r="L3973" s="208">
        <v>14.219799999999999</v>
      </c>
      <c r="M3973" s="208">
        <v>13.950100000000001</v>
      </c>
    </row>
    <row r="3974" spans="1:13" x14ac:dyDescent="0.25">
      <c r="A3974" s="280">
        <v>45091</v>
      </c>
      <c r="B3974" s="102">
        <v>13</v>
      </c>
      <c r="C3974" s="208">
        <v>277.50869999999998</v>
      </c>
      <c r="D3974" s="208">
        <v>39.942399999999999</v>
      </c>
      <c r="E3974" s="208">
        <v>3.0642999999999998</v>
      </c>
      <c r="F3974" s="208">
        <v>3.9679000000000002</v>
      </c>
      <c r="G3974" s="208">
        <v>5.1742999999999997</v>
      </c>
      <c r="H3974" s="208">
        <v>57.2057</v>
      </c>
      <c r="I3974" s="208">
        <v>16.567900000000002</v>
      </c>
      <c r="J3974" s="208">
        <v>109.9782</v>
      </c>
      <c r="K3974" s="208">
        <v>12.674300000000001</v>
      </c>
      <c r="L3974" s="208">
        <v>13.3409</v>
      </c>
      <c r="M3974" s="208">
        <v>15.5928</v>
      </c>
    </row>
    <row r="3975" spans="1:13" x14ac:dyDescent="0.25">
      <c r="A3975" s="280">
        <v>45091</v>
      </c>
      <c r="B3975" s="102">
        <v>14</v>
      </c>
      <c r="C3975" s="208">
        <v>286.93150000000003</v>
      </c>
      <c r="D3975" s="208">
        <v>40.240699999999997</v>
      </c>
      <c r="E3975" s="208">
        <v>3.1448</v>
      </c>
      <c r="F3975" s="208">
        <v>4.5658000000000003</v>
      </c>
      <c r="G3975" s="208">
        <v>5.6231</v>
      </c>
      <c r="H3975" s="208">
        <v>61.012099999999997</v>
      </c>
      <c r="I3975" s="208">
        <v>16.663799999999998</v>
      </c>
      <c r="J3975" s="208">
        <v>111.71339999999999</v>
      </c>
      <c r="K3975" s="208">
        <v>13.0596</v>
      </c>
      <c r="L3975" s="208">
        <v>13.815</v>
      </c>
      <c r="M3975" s="208">
        <v>17.0932</v>
      </c>
    </row>
    <row r="3976" spans="1:13" x14ac:dyDescent="0.25">
      <c r="A3976" s="280">
        <v>45091</v>
      </c>
      <c r="B3976" s="102">
        <v>15</v>
      </c>
      <c r="C3976" s="208">
        <v>294.37900000000002</v>
      </c>
      <c r="D3976" s="208">
        <v>39.9285</v>
      </c>
      <c r="E3976" s="208">
        <v>3.3410000000000002</v>
      </c>
      <c r="F3976" s="208">
        <v>5.1555999999999997</v>
      </c>
      <c r="G3976" s="208">
        <v>6.7519999999999998</v>
      </c>
      <c r="H3976" s="208">
        <v>64.793300000000002</v>
      </c>
      <c r="I3976" s="208">
        <v>16.913900000000002</v>
      </c>
      <c r="J3976" s="208">
        <v>113.0787</v>
      </c>
      <c r="K3976" s="208">
        <v>13.3657</v>
      </c>
      <c r="L3976" s="208">
        <v>13.1739</v>
      </c>
      <c r="M3976" s="208">
        <v>17.8764</v>
      </c>
    </row>
    <row r="3977" spans="1:13" x14ac:dyDescent="0.25">
      <c r="A3977" s="280">
        <v>45091</v>
      </c>
      <c r="B3977" s="102">
        <v>16</v>
      </c>
      <c r="C3977" s="208">
        <v>301.37259999999998</v>
      </c>
      <c r="D3977" s="208">
        <v>39.9803</v>
      </c>
      <c r="E3977" s="208">
        <v>2.2818000000000001</v>
      </c>
      <c r="F3977" s="208">
        <v>5.6886999999999999</v>
      </c>
      <c r="G3977" s="208">
        <v>6.4405000000000001</v>
      </c>
      <c r="H3977" s="208">
        <v>69.599599999999995</v>
      </c>
      <c r="I3977" s="208">
        <v>17.393999999999998</v>
      </c>
      <c r="J3977" s="208">
        <v>114.69580000000001</v>
      </c>
      <c r="K3977" s="208">
        <v>12.965400000000001</v>
      </c>
      <c r="L3977" s="208">
        <v>13.268800000000001</v>
      </c>
      <c r="M3977" s="208">
        <v>19.057700000000001</v>
      </c>
    </row>
    <row r="3978" spans="1:13" x14ac:dyDescent="0.25">
      <c r="A3978" s="280">
        <v>45091</v>
      </c>
      <c r="B3978" s="102">
        <v>17</v>
      </c>
      <c r="C3978" s="208">
        <v>307.65120000000002</v>
      </c>
      <c r="D3978" s="208">
        <v>40.673299999999998</v>
      </c>
      <c r="E3978" s="208">
        <v>1.7618</v>
      </c>
      <c r="F3978" s="208">
        <v>6.0968999999999998</v>
      </c>
      <c r="G3978" s="208">
        <v>7.0050999999999997</v>
      </c>
      <c r="H3978" s="208">
        <v>72.599900000000005</v>
      </c>
      <c r="I3978" s="208">
        <v>17.493300000000001</v>
      </c>
      <c r="J3978" s="208">
        <v>115.56950000000001</v>
      </c>
      <c r="K3978" s="208">
        <v>13.7378</v>
      </c>
      <c r="L3978" s="208">
        <v>13.102</v>
      </c>
      <c r="M3978" s="208">
        <v>19.611599999999999</v>
      </c>
    </row>
    <row r="3979" spans="1:13" x14ac:dyDescent="0.25">
      <c r="A3979" s="280">
        <v>45091</v>
      </c>
      <c r="B3979" s="102">
        <v>18</v>
      </c>
      <c r="C3979" s="208">
        <v>309.20800000000003</v>
      </c>
      <c r="D3979" s="208">
        <v>41.340899999999998</v>
      </c>
      <c r="E3979" s="208">
        <v>1.7839</v>
      </c>
      <c r="F3979" s="208">
        <v>6.2625999999999999</v>
      </c>
      <c r="G3979" s="208">
        <v>7.6364999999999998</v>
      </c>
      <c r="H3979" s="208">
        <v>73.991</v>
      </c>
      <c r="I3979" s="208">
        <v>17.786300000000001</v>
      </c>
      <c r="J3979" s="208">
        <v>114.434</v>
      </c>
      <c r="K3979" s="208">
        <v>13.4381</v>
      </c>
      <c r="L3979" s="208">
        <v>13.049899999999999</v>
      </c>
      <c r="M3979" s="208">
        <v>19.4848</v>
      </c>
    </row>
    <row r="3980" spans="1:13" x14ac:dyDescent="0.25">
      <c r="A3980" s="280">
        <v>45091</v>
      </c>
      <c r="B3980" s="102">
        <v>19</v>
      </c>
      <c r="C3980" s="208">
        <v>305.41419999999999</v>
      </c>
      <c r="D3980" s="208">
        <v>42.431100000000001</v>
      </c>
      <c r="E3980" s="208">
        <v>1.8411999999999999</v>
      </c>
      <c r="F3980" s="208">
        <v>6.5530999999999997</v>
      </c>
      <c r="G3980" s="208">
        <v>8.4666999999999994</v>
      </c>
      <c r="H3980" s="208">
        <v>70.971000000000004</v>
      </c>
      <c r="I3980" s="208">
        <v>17.858499999999999</v>
      </c>
      <c r="J3980" s="208">
        <v>111.0947</v>
      </c>
      <c r="K3980" s="208">
        <v>14.041</v>
      </c>
      <c r="L3980" s="208">
        <v>13.4613</v>
      </c>
      <c r="M3980" s="208">
        <v>18.695599999999999</v>
      </c>
    </row>
    <row r="3981" spans="1:13" x14ac:dyDescent="0.25">
      <c r="A3981" s="280">
        <v>45091</v>
      </c>
      <c r="B3981" s="102">
        <v>20</v>
      </c>
      <c r="C3981" s="208">
        <v>297.13479999999998</v>
      </c>
      <c r="D3981" s="208">
        <v>41.895699999999998</v>
      </c>
      <c r="E3981" s="208">
        <v>1.7522</v>
      </c>
      <c r="F3981" s="208">
        <v>6.7721999999999998</v>
      </c>
      <c r="G3981" s="208">
        <v>8.8573000000000004</v>
      </c>
      <c r="H3981" s="208">
        <v>67.184299999999993</v>
      </c>
      <c r="I3981" s="208">
        <v>17.863600000000002</v>
      </c>
      <c r="J3981" s="208">
        <v>105.9024</v>
      </c>
      <c r="K3981" s="208">
        <v>14.513199999999999</v>
      </c>
      <c r="L3981" s="208">
        <v>14.65</v>
      </c>
      <c r="M3981" s="208">
        <v>17.7439</v>
      </c>
    </row>
    <row r="3982" spans="1:13" x14ac:dyDescent="0.25">
      <c r="A3982" s="280">
        <v>45091</v>
      </c>
      <c r="B3982" s="102">
        <v>21</v>
      </c>
      <c r="C3982" s="208">
        <v>291.35919999999999</v>
      </c>
      <c r="D3982" s="208">
        <v>42.461300000000001</v>
      </c>
      <c r="E3982" s="208">
        <v>1.6291</v>
      </c>
      <c r="F3982" s="208">
        <v>6.5113000000000003</v>
      </c>
      <c r="G3982" s="208">
        <v>9.1369000000000007</v>
      </c>
      <c r="H3982" s="208">
        <v>64.226399999999998</v>
      </c>
      <c r="I3982" s="208">
        <v>18.0273</v>
      </c>
      <c r="J3982" s="208">
        <v>102.9787</v>
      </c>
      <c r="K3982" s="208">
        <v>15.077500000000001</v>
      </c>
      <c r="L3982" s="208">
        <v>15.430199999999999</v>
      </c>
      <c r="M3982" s="208">
        <v>15.8805</v>
      </c>
    </row>
    <row r="3983" spans="1:13" x14ac:dyDescent="0.25">
      <c r="A3983" s="280">
        <v>45091</v>
      </c>
      <c r="B3983" s="102">
        <v>22</v>
      </c>
      <c r="C3983" s="208">
        <v>281.62990000000002</v>
      </c>
      <c r="D3983" s="208">
        <v>42.495399999999997</v>
      </c>
      <c r="E3983" s="208">
        <v>1.5747</v>
      </c>
      <c r="F3983" s="208">
        <v>6.0387000000000004</v>
      </c>
      <c r="G3983" s="208">
        <v>9.0236000000000001</v>
      </c>
      <c r="H3983" s="208">
        <v>60.282699999999998</v>
      </c>
      <c r="I3983" s="208">
        <v>17.2666</v>
      </c>
      <c r="J3983" s="208">
        <v>100.194</v>
      </c>
      <c r="K3983" s="208">
        <v>14.581899999999999</v>
      </c>
      <c r="L3983" s="208">
        <v>16.050799999999999</v>
      </c>
      <c r="M3983" s="208">
        <v>14.121499999999999</v>
      </c>
    </row>
    <row r="3984" spans="1:13" x14ac:dyDescent="0.25">
      <c r="A3984" s="280">
        <v>45091</v>
      </c>
      <c r="B3984" s="102">
        <v>23</v>
      </c>
      <c r="C3984" s="208">
        <v>260.2242</v>
      </c>
      <c r="D3984" s="208">
        <v>39.530200000000001</v>
      </c>
      <c r="E3984" s="208">
        <v>1.4060999999999999</v>
      </c>
      <c r="F3984" s="208">
        <v>5.2655000000000003</v>
      </c>
      <c r="G3984" s="208">
        <v>8.1808999999999994</v>
      </c>
      <c r="H3984" s="208">
        <v>54.355699999999999</v>
      </c>
      <c r="I3984" s="208">
        <v>15.839600000000001</v>
      </c>
      <c r="J3984" s="208">
        <v>94.037899999999993</v>
      </c>
      <c r="K3984" s="208">
        <v>13.401899999999999</v>
      </c>
      <c r="L3984" s="208">
        <v>16.0457</v>
      </c>
      <c r="M3984" s="208">
        <v>12.1607</v>
      </c>
    </row>
    <row r="3985" spans="1:13" x14ac:dyDescent="0.25">
      <c r="A3985" s="280">
        <v>45091</v>
      </c>
      <c r="B3985" s="102">
        <v>24</v>
      </c>
      <c r="C3985" s="208">
        <v>239.48830000000001</v>
      </c>
      <c r="D3985" s="208">
        <v>35.938800000000001</v>
      </c>
      <c r="E3985" s="208">
        <v>1.2239</v>
      </c>
      <c r="F3985" s="208">
        <v>4.4844999999999997</v>
      </c>
      <c r="G3985" s="208">
        <v>7.3007</v>
      </c>
      <c r="H3985" s="208">
        <v>48.607799999999997</v>
      </c>
      <c r="I3985" s="208">
        <v>14.573399999999999</v>
      </c>
      <c r="J3985" s="208">
        <v>88.397199999999998</v>
      </c>
      <c r="K3985" s="208">
        <v>12.065099999999999</v>
      </c>
      <c r="L3985" s="208">
        <v>16.253399999999999</v>
      </c>
      <c r="M3985" s="208">
        <v>10.6435</v>
      </c>
    </row>
    <row r="3986" spans="1:13" x14ac:dyDescent="0.25">
      <c r="A3986" s="280">
        <v>45092</v>
      </c>
      <c r="B3986" s="102">
        <v>1</v>
      </c>
      <c r="C3986" s="208">
        <v>224.64080000000001</v>
      </c>
      <c r="D3986" s="208">
        <v>33.505499999999998</v>
      </c>
      <c r="E3986" s="208">
        <v>1.0521</v>
      </c>
      <c r="F3986" s="208">
        <v>3.9161999999999999</v>
      </c>
      <c r="G3986" s="208">
        <v>6.7563000000000004</v>
      </c>
      <c r="H3986" s="208">
        <v>43.954300000000003</v>
      </c>
      <c r="I3986" s="208">
        <v>13.6264</v>
      </c>
      <c r="J3986" s="208">
        <v>84.901899999999998</v>
      </c>
      <c r="K3986" s="208">
        <v>11.289300000000001</v>
      </c>
      <c r="L3986" s="208">
        <v>15.9442</v>
      </c>
      <c r="M3986" s="208">
        <v>9.6945999999999994</v>
      </c>
    </row>
    <row r="3987" spans="1:13" x14ac:dyDescent="0.25">
      <c r="A3987" s="280">
        <v>45092</v>
      </c>
      <c r="B3987" s="102">
        <v>2</v>
      </c>
      <c r="C3987" s="208">
        <v>215.24789999999999</v>
      </c>
      <c r="D3987" s="208">
        <v>31.688199999999998</v>
      </c>
      <c r="E3987" s="208">
        <v>0.95650000000000002</v>
      </c>
      <c r="F3987" s="208">
        <v>3.4676</v>
      </c>
      <c r="G3987" s="208">
        <v>6.3983999999999996</v>
      </c>
      <c r="H3987" s="208">
        <v>41.7742</v>
      </c>
      <c r="I3987" s="208">
        <v>12.994999999999999</v>
      </c>
      <c r="J3987" s="208">
        <v>82.037599999999998</v>
      </c>
      <c r="K3987" s="208">
        <v>10.993</v>
      </c>
      <c r="L3987" s="208">
        <v>15.628299999999999</v>
      </c>
      <c r="M3987" s="208">
        <v>9.3091000000000008</v>
      </c>
    </row>
    <row r="3988" spans="1:13" x14ac:dyDescent="0.25">
      <c r="A3988" s="280">
        <v>45092</v>
      </c>
      <c r="B3988" s="102">
        <v>3</v>
      </c>
      <c r="C3988" s="208">
        <v>208.24959999999999</v>
      </c>
      <c r="D3988" s="208">
        <v>30.6235</v>
      </c>
      <c r="E3988" s="208">
        <v>0.89810000000000001</v>
      </c>
      <c r="F3988" s="208">
        <v>3.1663999999999999</v>
      </c>
      <c r="G3988" s="208">
        <v>6.2742000000000004</v>
      </c>
      <c r="H3988" s="208">
        <v>40.869999999999997</v>
      </c>
      <c r="I3988" s="208">
        <v>12.686500000000001</v>
      </c>
      <c r="J3988" s="208">
        <v>79.9619</v>
      </c>
      <c r="K3988" s="208">
        <v>10.905099999999999</v>
      </c>
      <c r="L3988" s="208">
        <v>13.8109</v>
      </c>
      <c r="M3988" s="208">
        <v>9.0530000000000008</v>
      </c>
    </row>
    <row r="3989" spans="1:13" x14ac:dyDescent="0.25">
      <c r="A3989" s="280">
        <v>45092</v>
      </c>
      <c r="B3989" s="102">
        <v>4</v>
      </c>
      <c r="C3989" s="208">
        <v>205.4014</v>
      </c>
      <c r="D3989" s="208">
        <v>30.2576</v>
      </c>
      <c r="E3989" s="208">
        <v>0.83430000000000004</v>
      </c>
      <c r="F3989" s="208">
        <v>3.0312999999999999</v>
      </c>
      <c r="G3989" s="208">
        <v>6.2137000000000002</v>
      </c>
      <c r="H3989" s="208">
        <v>40.6265</v>
      </c>
      <c r="I3989" s="208">
        <v>12.5101</v>
      </c>
      <c r="J3989" s="208">
        <v>78.933800000000005</v>
      </c>
      <c r="K3989" s="208">
        <v>10.8437</v>
      </c>
      <c r="L3989" s="208">
        <v>13.3185</v>
      </c>
      <c r="M3989" s="208">
        <v>8.8318999999999992</v>
      </c>
    </row>
    <row r="3990" spans="1:13" x14ac:dyDescent="0.25">
      <c r="A3990" s="280">
        <v>45092</v>
      </c>
      <c r="B3990" s="102">
        <v>5</v>
      </c>
      <c r="C3990" s="208">
        <v>208.40469999999999</v>
      </c>
      <c r="D3990" s="208">
        <v>30.292999999999999</v>
      </c>
      <c r="E3990" s="208">
        <v>0.80669999999999997</v>
      </c>
      <c r="F3990" s="208">
        <v>3.0034999999999998</v>
      </c>
      <c r="G3990" s="208">
        <v>6.2678000000000003</v>
      </c>
      <c r="H3990" s="208">
        <v>41.592100000000002</v>
      </c>
      <c r="I3990" s="208">
        <v>12.8346</v>
      </c>
      <c r="J3990" s="208">
        <v>79.329300000000003</v>
      </c>
      <c r="K3990" s="208">
        <v>11.369</v>
      </c>
      <c r="L3990" s="208">
        <v>14.0047</v>
      </c>
      <c r="M3990" s="208">
        <v>8.9039999999999999</v>
      </c>
    </row>
    <row r="3991" spans="1:13" x14ac:dyDescent="0.25">
      <c r="A3991" s="280">
        <v>45092</v>
      </c>
      <c r="B3991" s="102">
        <v>6</v>
      </c>
      <c r="C3991" s="208">
        <v>217.07849999999999</v>
      </c>
      <c r="D3991" s="208">
        <v>31.642900000000001</v>
      </c>
      <c r="E3991" s="208">
        <v>0.94730000000000003</v>
      </c>
      <c r="F3991" s="208">
        <v>3.1080000000000001</v>
      </c>
      <c r="G3991" s="208">
        <v>6.7121000000000004</v>
      </c>
      <c r="H3991" s="208">
        <v>43.922499999999999</v>
      </c>
      <c r="I3991" s="208">
        <v>13.4542</v>
      </c>
      <c r="J3991" s="208">
        <v>81.583299999999994</v>
      </c>
      <c r="K3991" s="208">
        <v>12.2784</v>
      </c>
      <c r="L3991" s="208">
        <v>14.1342</v>
      </c>
      <c r="M3991" s="208">
        <v>9.2956000000000003</v>
      </c>
    </row>
    <row r="3992" spans="1:13" x14ac:dyDescent="0.25">
      <c r="A3992" s="280">
        <v>45092</v>
      </c>
      <c r="B3992" s="102">
        <v>7</v>
      </c>
      <c r="C3992" s="208">
        <v>229.33250000000001</v>
      </c>
      <c r="D3992" s="208">
        <v>34.099499999999999</v>
      </c>
      <c r="E3992" s="208">
        <v>1.8334999999999999</v>
      </c>
      <c r="F3992" s="208">
        <v>3.1314000000000002</v>
      </c>
      <c r="G3992" s="208">
        <v>7.2196999999999996</v>
      </c>
      <c r="H3992" s="208">
        <v>46.825600000000001</v>
      </c>
      <c r="I3992" s="208">
        <v>13.8157</v>
      </c>
      <c r="J3992" s="208">
        <v>86.993499999999997</v>
      </c>
      <c r="K3992" s="208">
        <v>12.849399999999999</v>
      </c>
      <c r="L3992" s="208">
        <v>12.7911</v>
      </c>
      <c r="M3992" s="208">
        <v>9.7730999999999995</v>
      </c>
    </row>
    <row r="3993" spans="1:13" x14ac:dyDescent="0.25">
      <c r="A3993" s="280">
        <v>45092</v>
      </c>
      <c r="B3993" s="102">
        <v>8</v>
      </c>
      <c r="C3993" s="208">
        <v>245.8528</v>
      </c>
      <c r="D3993" s="208">
        <v>37.745699999999999</v>
      </c>
      <c r="E3993" s="208">
        <v>2.5552000000000001</v>
      </c>
      <c r="F3993" s="208">
        <v>3.0415999999999999</v>
      </c>
      <c r="G3993" s="208">
        <v>8.0576000000000008</v>
      </c>
      <c r="H3993" s="208">
        <v>50.374499999999998</v>
      </c>
      <c r="I3993" s="208">
        <v>14.4095</v>
      </c>
      <c r="J3993" s="208">
        <v>94.123500000000007</v>
      </c>
      <c r="K3993" s="208">
        <v>12.1495</v>
      </c>
      <c r="L3993" s="208">
        <v>12.827199999999999</v>
      </c>
      <c r="M3993" s="208">
        <v>10.5685</v>
      </c>
    </row>
    <row r="3994" spans="1:13" x14ac:dyDescent="0.25">
      <c r="A3994" s="280">
        <v>45092</v>
      </c>
      <c r="B3994" s="102">
        <v>9</v>
      </c>
      <c r="C3994" s="208">
        <v>258.36630000000002</v>
      </c>
      <c r="D3994" s="208">
        <v>39.889400000000002</v>
      </c>
      <c r="E3994" s="208">
        <v>2.6046999999999998</v>
      </c>
      <c r="F3994" s="208">
        <v>3.1627000000000001</v>
      </c>
      <c r="G3994" s="208">
        <v>8.3763000000000005</v>
      </c>
      <c r="H3994" s="208">
        <v>52.0291</v>
      </c>
      <c r="I3994" s="208">
        <v>15.2486</v>
      </c>
      <c r="J3994" s="208">
        <v>99.520200000000003</v>
      </c>
      <c r="K3994" s="208">
        <v>12.430099999999999</v>
      </c>
      <c r="L3994" s="208">
        <v>13.600199999999999</v>
      </c>
      <c r="M3994" s="208">
        <v>11.505000000000001</v>
      </c>
    </row>
    <row r="3995" spans="1:13" x14ac:dyDescent="0.25">
      <c r="A3995" s="280">
        <v>45092</v>
      </c>
      <c r="B3995" s="102">
        <v>10</v>
      </c>
      <c r="C3995" s="208">
        <v>264.46339999999998</v>
      </c>
      <c r="D3995" s="208">
        <v>40.637999999999998</v>
      </c>
      <c r="E3995" s="208">
        <v>2.6423000000000001</v>
      </c>
      <c r="F3995" s="208">
        <v>3.2930000000000001</v>
      </c>
      <c r="G3995" s="208">
        <v>6.9733999999999998</v>
      </c>
      <c r="H3995" s="208">
        <v>53.212499999999999</v>
      </c>
      <c r="I3995" s="208">
        <v>16.1052</v>
      </c>
      <c r="J3995" s="208">
        <v>102.7003</v>
      </c>
      <c r="K3995" s="208">
        <v>11.755000000000001</v>
      </c>
      <c r="L3995" s="208">
        <v>14.5358</v>
      </c>
      <c r="M3995" s="208">
        <v>12.607900000000001</v>
      </c>
    </row>
    <row r="3996" spans="1:13" x14ac:dyDescent="0.25">
      <c r="A3996" s="280">
        <v>45092</v>
      </c>
      <c r="B3996" s="102">
        <v>11</v>
      </c>
      <c r="C3996" s="208">
        <v>268.59539999999998</v>
      </c>
      <c r="D3996" s="208">
        <v>40.303699999999999</v>
      </c>
      <c r="E3996" s="208">
        <v>2.7383000000000002</v>
      </c>
      <c r="F3996" s="208">
        <v>3.4487999999999999</v>
      </c>
      <c r="G3996" s="208">
        <v>5.3579999999999997</v>
      </c>
      <c r="H3996" s="208">
        <v>54.219900000000003</v>
      </c>
      <c r="I3996" s="208">
        <v>16.5686</v>
      </c>
      <c r="J3996" s="208">
        <v>106.956</v>
      </c>
      <c r="K3996" s="208">
        <v>11.218500000000001</v>
      </c>
      <c r="L3996" s="208">
        <v>14.049200000000001</v>
      </c>
      <c r="M3996" s="208">
        <v>13.734400000000001</v>
      </c>
    </row>
    <row r="3997" spans="1:13" x14ac:dyDescent="0.25">
      <c r="A3997" s="280">
        <v>45092</v>
      </c>
      <c r="B3997" s="102">
        <v>12</v>
      </c>
      <c r="C3997" s="208">
        <v>274.24259999999998</v>
      </c>
      <c r="D3997" s="208">
        <v>40.429400000000001</v>
      </c>
      <c r="E3997" s="208">
        <v>2.8605999999999998</v>
      </c>
      <c r="F3997" s="208">
        <v>3.7498</v>
      </c>
      <c r="G3997" s="208">
        <v>5.0712999999999999</v>
      </c>
      <c r="H3997" s="208">
        <v>55.922899999999998</v>
      </c>
      <c r="I3997" s="208">
        <v>16.677700000000002</v>
      </c>
      <c r="J3997" s="208">
        <v>109.4248</v>
      </c>
      <c r="K3997" s="208">
        <v>10.9262</v>
      </c>
      <c r="L3997" s="208">
        <v>14.059100000000001</v>
      </c>
      <c r="M3997" s="208">
        <v>15.120799999999999</v>
      </c>
    </row>
    <row r="3998" spans="1:13" x14ac:dyDescent="0.25">
      <c r="A3998" s="280">
        <v>45092</v>
      </c>
      <c r="B3998" s="102">
        <v>13</v>
      </c>
      <c r="C3998" s="208">
        <v>281.7448</v>
      </c>
      <c r="D3998" s="208">
        <v>40.658299999999997</v>
      </c>
      <c r="E3998" s="208">
        <v>2.8963000000000001</v>
      </c>
      <c r="F3998" s="208">
        <v>4.1121999999999996</v>
      </c>
      <c r="G3998" s="208">
        <v>5.2582000000000004</v>
      </c>
      <c r="H3998" s="208">
        <v>59.362400000000001</v>
      </c>
      <c r="I3998" s="208">
        <v>16.994800000000001</v>
      </c>
      <c r="J3998" s="208">
        <v>111.5479</v>
      </c>
      <c r="K3998" s="208">
        <v>11.0055</v>
      </c>
      <c r="L3998" s="208">
        <v>13.2043</v>
      </c>
      <c r="M3998" s="208">
        <v>16.704899999999999</v>
      </c>
    </row>
    <row r="3999" spans="1:13" x14ac:dyDescent="0.25">
      <c r="A3999" s="280">
        <v>45092</v>
      </c>
      <c r="B3999" s="102">
        <v>14</v>
      </c>
      <c r="C3999" s="208">
        <v>289.07769999999999</v>
      </c>
      <c r="D3999" s="208">
        <v>40.930900000000001</v>
      </c>
      <c r="E3999" s="208">
        <v>3.0592999999999999</v>
      </c>
      <c r="F3999" s="208">
        <v>4.6463000000000001</v>
      </c>
      <c r="G3999" s="208">
        <v>5.6801000000000004</v>
      </c>
      <c r="H3999" s="208">
        <v>63.158099999999997</v>
      </c>
      <c r="I3999" s="208">
        <v>17.051200000000001</v>
      </c>
      <c r="J3999" s="208">
        <v>112.2623</v>
      </c>
      <c r="K3999" s="208">
        <v>11.3032</v>
      </c>
      <c r="L3999" s="208">
        <v>12.223100000000001</v>
      </c>
      <c r="M3999" s="208">
        <v>18.763200000000001</v>
      </c>
    </row>
    <row r="4000" spans="1:13" x14ac:dyDescent="0.25">
      <c r="A4000" s="280">
        <v>45092</v>
      </c>
      <c r="B4000" s="102">
        <v>15</v>
      </c>
      <c r="C4000" s="208">
        <v>295.91059999999999</v>
      </c>
      <c r="D4000" s="208">
        <v>40.107100000000003</v>
      </c>
      <c r="E4000" s="208">
        <v>3.2519</v>
      </c>
      <c r="F4000" s="208">
        <v>5.1688999999999998</v>
      </c>
      <c r="G4000" s="208">
        <v>5.9250999999999996</v>
      </c>
      <c r="H4000" s="208">
        <v>67.846000000000004</v>
      </c>
      <c r="I4000" s="208">
        <v>17.211200000000002</v>
      </c>
      <c r="J4000" s="208">
        <v>112.9524</v>
      </c>
      <c r="K4000" s="208">
        <v>11.381500000000001</v>
      </c>
      <c r="L4000" s="208">
        <v>11.9848</v>
      </c>
      <c r="M4000" s="208">
        <v>20.081700000000001</v>
      </c>
    </row>
    <row r="4001" spans="1:13" x14ac:dyDescent="0.25">
      <c r="A4001" s="280">
        <v>45092</v>
      </c>
      <c r="B4001" s="102">
        <v>16</v>
      </c>
      <c r="C4001" s="208">
        <v>305.63010000000003</v>
      </c>
      <c r="D4001" s="208">
        <v>40.178400000000003</v>
      </c>
      <c r="E4001" s="208">
        <v>3.2639999999999998</v>
      </c>
      <c r="F4001" s="208">
        <v>5.6394000000000002</v>
      </c>
      <c r="G4001" s="208">
        <v>6.3952</v>
      </c>
      <c r="H4001" s="208">
        <v>72.447999999999993</v>
      </c>
      <c r="I4001" s="208">
        <v>17.234000000000002</v>
      </c>
      <c r="J4001" s="208">
        <v>114.46299999999999</v>
      </c>
      <c r="K4001" s="208">
        <v>11.412599999999999</v>
      </c>
      <c r="L4001" s="208">
        <v>13.5214</v>
      </c>
      <c r="M4001" s="208">
        <v>21.074100000000001</v>
      </c>
    </row>
    <row r="4002" spans="1:13" x14ac:dyDescent="0.25">
      <c r="A4002" s="280">
        <v>45092</v>
      </c>
      <c r="B4002" s="102">
        <v>17</v>
      </c>
      <c r="C4002" s="208">
        <v>313.923</v>
      </c>
      <c r="D4002" s="208">
        <v>41.198599999999999</v>
      </c>
      <c r="E4002" s="208">
        <v>1.9905999999999999</v>
      </c>
      <c r="F4002" s="208">
        <v>6.1039000000000003</v>
      </c>
      <c r="G4002" s="208">
        <v>7.0637999999999996</v>
      </c>
      <c r="H4002" s="208">
        <v>76.216399999999993</v>
      </c>
      <c r="I4002" s="208">
        <v>17.5669</v>
      </c>
      <c r="J4002" s="208">
        <v>115.76260000000001</v>
      </c>
      <c r="K4002" s="208">
        <v>11.940300000000001</v>
      </c>
      <c r="L4002" s="208">
        <v>14.5359</v>
      </c>
      <c r="M4002" s="208">
        <v>21.544</v>
      </c>
    </row>
    <row r="4003" spans="1:13" x14ac:dyDescent="0.25">
      <c r="A4003" s="280">
        <v>45092</v>
      </c>
      <c r="B4003" s="102">
        <v>18</v>
      </c>
      <c r="C4003" s="208">
        <v>319.18810000000002</v>
      </c>
      <c r="D4003" s="208">
        <v>42.179200000000002</v>
      </c>
      <c r="E4003" s="208">
        <v>1.8848</v>
      </c>
      <c r="F4003" s="208">
        <v>6.5180999999999996</v>
      </c>
      <c r="G4003" s="208">
        <v>7.7419000000000002</v>
      </c>
      <c r="H4003" s="208">
        <v>77.669700000000006</v>
      </c>
      <c r="I4003" s="208">
        <v>17.6845</v>
      </c>
      <c r="J4003" s="208">
        <v>115.342</v>
      </c>
      <c r="K4003" s="208">
        <v>13.049899999999999</v>
      </c>
      <c r="L4003" s="208">
        <v>15.701599999999999</v>
      </c>
      <c r="M4003" s="208">
        <v>21.416399999999999</v>
      </c>
    </row>
    <row r="4004" spans="1:13" x14ac:dyDescent="0.25">
      <c r="A4004" s="280">
        <v>45092</v>
      </c>
      <c r="B4004" s="102">
        <v>19</v>
      </c>
      <c r="C4004" s="208">
        <v>314.40879999999999</v>
      </c>
      <c r="D4004" s="208">
        <v>42.670299999999997</v>
      </c>
      <c r="E4004" s="208">
        <v>1.9188000000000001</v>
      </c>
      <c r="F4004" s="208">
        <v>6.7055999999999996</v>
      </c>
      <c r="G4004" s="208">
        <v>8.5778999999999996</v>
      </c>
      <c r="H4004" s="208">
        <v>74.8416</v>
      </c>
      <c r="I4004" s="208">
        <v>17.627600000000001</v>
      </c>
      <c r="J4004" s="208">
        <v>111.3623</v>
      </c>
      <c r="K4004" s="208">
        <v>13.6134</v>
      </c>
      <c r="L4004" s="208">
        <v>16.499199999999998</v>
      </c>
      <c r="M4004" s="208">
        <v>20.592099999999999</v>
      </c>
    </row>
    <row r="4005" spans="1:13" x14ac:dyDescent="0.25">
      <c r="A4005" s="280">
        <v>45092</v>
      </c>
      <c r="B4005" s="102">
        <v>20</v>
      </c>
      <c r="C4005" s="208">
        <v>305.09199999999998</v>
      </c>
      <c r="D4005" s="208">
        <v>42.162999999999997</v>
      </c>
      <c r="E4005" s="208">
        <v>1.8749</v>
      </c>
      <c r="F4005" s="208">
        <v>6.9066999999999998</v>
      </c>
      <c r="G4005" s="208">
        <v>9.0640999999999998</v>
      </c>
      <c r="H4005" s="208">
        <v>70.275700000000001</v>
      </c>
      <c r="I4005" s="208">
        <v>18.132300000000001</v>
      </c>
      <c r="J4005" s="208">
        <v>106.1388</v>
      </c>
      <c r="K4005" s="208">
        <v>14.714700000000001</v>
      </c>
      <c r="L4005" s="208">
        <v>16.378299999999999</v>
      </c>
      <c r="M4005" s="208">
        <v>19.4435</v>
      </c>
    </row>
    <row r="4006" spans="1:13" x14ac:dyDescent="0.25">
      <c r="A4006" s="280">
        <v>45092</v>
      </c>
      <c r="B4006" s="102">
        <v>21</v>
      </c>
      <c r="C4006" s="208">
        <v>295.7962</v>
      </c>
      <c r="D4006" s="208">
        <v>42.418700000000001</v>
      </c>
      <c r="E4006" s="208">
        <v>1.67</v>
      </c>
      <c r="F4006" s="208">
        <v>6.5674000000000001</v>
      </c>
      <c r="G4006" s="208">
        <v>9.2629000000000001</v>
      </c>
      <c r="H4006" s="208">
        <v>65.266599999999997</v>
      </c>
      <c r="I4006" s="208">
        <v>18.312100000000001</v>
      </c>
      <c r="J4006" s="208">
        <v>102.5343</v>
      </c>
      <c r="K4006" s="208">
        <v>15.3012</v>
      </c>
      <c r="L4006" s="208">
        <v>17.1602</v>
      </c>
      <c r="M4006" s="208">
        <v>17.302800000000001</v>
      </c>
    </row>
    <row r="4007" spans="1:13" x14ac:dyDescent="0.25">
      <c r="A4007" s="280">
        <v>45092</v>
      </c>
      <c r="B4007" s="102">
        <v>22</v>
      </c>
      <c r="C4007" s="208">
        <v>285.79939999999999</v>
      </c>
      <c r="D4007" s="208">
        <v>42.446300000000001</v>
      </c>
      <c r="E4007" s="208">
        <v>1.5286999999999999</v>
      </c>
      <c r="F4007" s="208">
        <v>5.9915000000000003</v>
      </c>
      <c r="G4007" s="208">
        <v>9.1537000000000006</v>
      </c>
      <c r="H4007" s="208">
        <v>60.777099999999997</v>
      </c>
      <c r="I4007" s="208">
        <v>17.603899999999999</v>
      </c>
      <c r="J4007" s="208">
        <v>99.945899999999995</v>
      </c>
      <c r="K4007" s="208">
        <v>15.0838</v>
      </c>
      <c r="L4007" s="208">
        <v>17.7529</v>
      </c>
      <c r="M4007" s="208">
        <v>15.515599999999999</v>
      </c>
    </row>
    <row r="4008" spans="1:13" x14ac:dyDescent="0.25">
      <c r="A4008" s="280">
        <v>45092</v>
      </c>
      <c r="B4008" s="102">
        <v>23</v>
      </c>
      <c r="C4008" s="208">
        <v>263.89620000000002</v>
      </c>
      <c r="D4008" s="208">
        <v>39.889800000000001</v>
      </c>
      <c r="E4008" s="208">
        <v>1.3251999999999999</v>
      </c>
      <c r="F4008" s="208">
        <v>5.2237</v>
      </c>
      <c r="G4008" s="208">
        <v>8.3690999999999995</v>
      </c>
      <c r="H4008" s="208">
        <v>54.164299999999997</v>
      </c>
      <c r="I4008" s="208">
        <v>16.2102</v>
      </c>
      <c r="J4008" s="208">
        <v>94.007199999999997</v>
      </c>
      <c r="K4008" s="208">
        <v>13.7264</v>
      </c>
      <c r="L4008" s="208">
        <v>17.534500000000001</v>
      </c>
      <c r="M4008" s="208">
        <v>13.4458</v>
      </c>
    </row>
    <row r="4009" spans="1:13" x14ac:dyDescent="0.25">
      <c r="A4009" s="280">
        <v>45092</v>
      </c>
      <c r="B4009" s="102">
        <v>24</v>
      </c>
      <c r="C4009" s="208">
        <v>244.06909999999999</v>
      </c>
      <c r="D4009" s="208">
        <v>36.380000000000003</v>
      </c>
      <c r="E4009" s="208">
        <v>1.0872999999999999</v>
      </c>
      <c r="F4009" s="208">
        <v>4.3516000000000004</v>
      </c>
      <c r="G4009" s="208">
        <v>7.5678999999999998</v>
      </c>
      <c r="H4009" s="208">
        <v>48.797600000000003</v>
      </c>
      <c r="I4009" s="208">
        <v>14.851699999999999</v>
      </c>
      <c r="J4009" s="208">
        <v>89.074299999999994</v>
      </c>
      <c r="K4009" s="208">
        <v>12.311999999999999</v>
      </c>
      <c r="L4009" s="208">
        <v>17.961500000000001</v>
      </c>
      <c r="M4009" s="208">
        <v>11.6852</v>
      </c>
    </row>
    <row r="4010" spans="1:13" x14ac:dyDescent="0.25">
      <c r="A4010" s="280">
        <v>45093</v>
      </c>
      <c r="B4010" s="102">
        <v>1</v>
      </c>
      <c r="C4010" s="208">
        <v>228.9872</v>
      </c>
      <c r="D4010" s="208">
        <v>34.027999999999999</v>
      </c>
      <c r="E4010" s="208">
        <v>0.94930000000000003</v>
      </c>
      <c r="F4010" s="208">
        <v>3.8047</v>
      </c>
      <c r="G4010" s="208">
        <v>6.9699</v>
      </c>
      <c r="H4010" s="208">
        <v>44.574399999999997</v>
      </c>
      <c r="I4010" s="208">
        <v>13.894299999999999</v>
      </c>
      <c r="J4010" s="208">
        <v>84.912099999999995</v>
      </c>
      <c r="K4010" s="208">
        <v>11.5473</v>
      </c>
      <c r="L4010" s="208">
        <v>17.767700000000001</v>
      </c>
      <c r="M4010" s="208">
        <v>10.5395</v>
      </c>
    </row>
    <row r="4011" spans="1:13" x14ac:dyDescent="0.25">
      <c r="A4011" s="280">
        <v>45093</v>
      </c>
      <c r="B4011" s="102">
        <v>2</v>
      </c>
      <c r="C4011" s="208">
        <v>218.30840000000001</v>
      </c>
      <c r="D4011" s="208">
        <v>32.015500000000003</v>
      </c>
      <c r="E4011" s="208">
        <v>0.86809999999999998</v>
      </c>
      <c r="F4011" s="208">
        <v>3.3980000000000001</v>
      </c>
      <c r="G4011" s="208">
        <v>6.5846</v>
      </c>
      <c r="H4011" s="208">
        <v>41.7316</v>
      </c>
      <c r="I4011" s="208">
        <v>13.234400000000001</v>
      </c>
      <c r="J4011" s="208">
        <v>81.829800000000006</v>
      </c>
      <c r="K4011" s="208">
        <v>11.176600000000001</v>
      </c>
      <c r="L4011" s="208">
        <v>17.631799999999998</v>
      </c>
      <c r="M4011" s="208">
        <v>9.8379999999999992</v>
      </c>
    </row>
    <row r="4012" spans="1:13" x14ac:dyDescent="0.25">
      <c r="A4012" s="280">
        <v>45093</v>
      </c>
      <c r="B4012" s="102">
        <v>3</v>
      </c>
      <c r="C4012" s="208">
        <v>211.07419999999999</v>
      </c>
      <c r="D4012" s="208">
        <v>30.9604</v>
      </c>
      <c r="E4012" s="208">
        <v>0.81030000000000002</v>
      </c>
      <c r="F4012" s="208">
        <v>3.1381000000000001</v>
      </c>
      <c r="G4012" s="208">
        <v>6.3411</v>
      </c>
      <c r="H4012" s="208">
        <v>40.322200000000002</v>
      </c>
      <c r="I4012" s="208">
        <v>12.914999999999999</v>
      </c>
      <c r="J4012" s="208">
        <v>79.537700000000001</v>
      </c>
      <c r="K4012" s="208">
        <v>11.0014</v>
      </c>
      <c r="L4012" s="208">
        <v>16.7364</v>
      </c>
      <c r="M4012" s="208">
        <v>9.3116000000000003</v>
      </c>
    </row>
    <row r="4013" spans="1:13" x14ac:dyDescent="0.25">
      <c r="A4013" s="280">
        <v>45093</v>
      </c>
      <c r="B4013" s="102">
        <v>4</v>
      </c>
      <c r="C4013" s="208">
        <v>207.303</v>
      </c>
      <c r="D4013" s="208">
        <v>30.4252</v>
      </c>
      <c r="E4013" s="208">
        <v>0.78200000000000003</v>
      </c>
      <c r="F4013" s="208">
        <v>2.9761000000000002</v>
      </c>
      <c r="G4013" s="208">
        <v>6.2530999999999999</v>
      </c>
      <c r="H4013" s="208">
        <v>39.930900000000001</v>
      </c>
      <c r="I4013" s="208">
        <v>12.7668</v>
      </c>
      <c r="J4013" s="208">
        <v>78.706599999999995</v>
      </c>
      <c r="K4013" s="208">
        <v>11.061500000000001</v>
      </c>
      <c r="L4013" s="208">
        <v>15.3863</v>
      </c>
      <c r="M4013" s="208">
        <v>9.0145</v>
      </c>
    </row>
    <row r="4014" spans="1:13" x14ac:dyDescent="0.25">
      <c r="A4014" s="280">
        <v>45093</v>
      </c>
      <c r="B4014" s="102">
        <v>5</v>
      </c>
      <c r="C4014" s="208">
        <v>210.73609999999999</v>
      </c>
      <c r="D4014" s="208">
        <v>30.808499999999999</v>
      </c>
      <c r="E4014" s="208">
        <v>0.75039999999999996</v>
      </c>
      <c r="F4014" s="208">
        <v>2.9990000000000001</v>
      </c>
      <c r="G4014" s="208">
        <v>6.3581000000000003</v>
      </c>
      <c r="H4014" s="208">
        <v>40.667900000000003</v>
      </c>
      <c r="I4014" s="208">
        <v>13.014200000000001</v>
      </c>
      <c r="J4014" s="208">
        <v>79.4375</v>
      </c>
      <c r="K4014" s="208">
        <v>11.7264</v>
      </c>
      <c r="L4014" s="208">
        <v>15.8612</v>
      </c>
      <c r="M4014" s="208">
        <v>9.1128999999999998</v>
      </c>
    </row>
    <row r="4015" spans="1:13" x14ac:dyDescent="0.25">
      <c r="A4015" s="280">
        <v>45093</v>
      </c>
      <c r="B4015" s="102">
        <v>6</v>
      </c>
      <c r="C4015" s="208">
        <v>219.81800000000001</v>
      </c>
      <c r="D4015" s="208">
        <v>31.878699999999998</v>
      </c>
      <c r="E4015" s="208">
        <v>0.76060000000000005</v>
      </c>
      <c r="F4015" s="208">
        <v>3.0669</v>
      </c>
      <c r="G4015" s="208">
        <v>6.7614000000000001</v>
      </c>
      <c r="H4015" s="208">
        <v>43.064500000000002</v>
      </c>
      <c r="I4015" s="208">
        <v>13.5465</v>
      </c>
      <c r="J4015" s="208">
        <v>82.819100000000006</v>
      </c>
      <c r="K4015" s="208">
        <v>12.5139</v>
      </c>
      <c r="L4015" s="208">
        <v>15.934799999999999</v>
      </c>
      <c r="M4015" s="208">
        <v>9.4716000000000005</v>
      </c>
    </row>
    <row r="4016" spans="1:13" x14ac:dyDescent="0.25">
      <c r="A4016" s="280">
        <v>45093</v>
      </c>
      <c r="B4016" s="102">
        <v>7</v>
      </c>
      <c r="C4016" s="208">
        <v>230.3407</v>
      </c>
      <c r="D4016" s="208">
        <v>33.770000000000003</v>
      </c>
      <c r="E4016" s="208">
        <v>0.75839999999999996</v>
      </c>
      <c r="F4016" s="208">
        <v>3.0213000000000001</v>
      </c>
      <c r="G4016" s="208">
        <v>7.1723999999999997</v>
      </c>
      <c r="H4016" s="208">
        <v>45.7545</v>
      </c>
      <c r="I4016" s="208">
        <v>13.8574</v>
      </c>
      <c r="J4016" s="208">
        <v>88.766000000000005</v>
      </c>
      <c r="K4016" s="208">
        <v>12.8574</v>
      </c>
      <c r="L4016" s="208">
        <v>14.591799999999999</v>
      </c>
      <c r="M4016" s="208">
        <v>9.7914999999999992</v>
      </c>
    </row>
    <row r="4017" spans="1:13" x14ac:dyDescent="0.25">
      <c r="A4017" s="280">
        <v>45093</v>
      </c>
      <c r="B4017" s="102">
        <v>8</v>
      </c>
      <c r="C4017" s="208">
        <v>243.4795</v>
      </c>
      <c r="D4017" s="208">
        <v>37.104199999999999</v>
      </c>
      <c r="E4017" s="208">
        <v>0.78439999999999999</v>
      </c>
      <c r="F4017" s="208">
        <v>2.8542999999999998</v>
      </c>
      <c r="G4017" s="208">
        <v>7.8247999999999998</v>
      </c>
      <c r="H4017" s="208">
        <v>49.008499999999998</v>
      </c>
      <c r="I4017" s="208">
        <v>14.4162</v>
      </c>
      <c r="J4017" s="208">
        <v>95.198599999999999</v>
      </c>
      <c r="K4017" s="208">
        <v>12.4506</v>
      </c>
      <c r="L4017" s="208">
        <v>13.2217</v>
      </c>
      <c r="M4017" s="208">
        <v>10.616199999999999</v>
      </c>
    </row>
    <row r="4018" spans="1:13" x14ac:dyDescent="0.25">
      <c r="A4018" s="280">
        <v>45093</v>
      </c>
      <c r="B4018" s="102">
        <v>9</v>
      </c>
      <c r="C4018" s="208">
        <v>257.06479999999999</v>
      </c>
      <c r="D4018" s="208">
        <v>39.519799999999996</v>
      </c>
      <c r="E4018" s="208">
        <v>0.80610000000000004</v>
      </c>
      <c r="F4018" s="208">
        <v>2.9220999999999999</v>
      </c>
      <c r="G4018" s="208">
        <v>8.2966999999999995</v>
      </c>
      <c r="H4018" s="208">
        <v>51.1599</v>
      </c>
      <c r="I4018" s="208">
        <v>15.2925</v>
      </c>
      <c r="J4018" s="208">
        <v>100.6627</v>
      </c>
      <c r="K4018" s="208">
        <v>12.639699999999999</v>
      </c>
      <c r="L4018" s="208">
        <v>14.1584</v>
      </c>
      <c r="M4018" s="208">
        <v>11.6069</v>
      </c>
    </row>
    <row r="4019" spans="1:13" x14ac:dyDescent="0.25">
      <c r="A4019" s="280">
        <v>45093</v>
      </c>
      <c r="B4019" s="102">
        <v>10</v>
      </c>
      <c r="C4019" s="208">
        <v>264.46949999999998</v>
      </c>
      <c r="D4019" s="208">
        <v>41.161200000000001</v>
      </c>
      <c r="E4019" s="208">
        <v>0.84050000000000002</v>
      </c>
      <c r="F4019" s="208">
        <v>3.1341000000000001</v>
      </c>
      <c r="G4019" s="208">
        <v>7.7217000000000002</v>
      </c>
      <c r="H4019" s="208">
        <v>52.498800000000003</v>
      </c>
      <c r="I4019" s="208">
        <v>16.213699999999999</v>
      </c>
      <c r="J4019" s="208">
        <v>103.31780000000001</v>
      </c>
      <c r="K4019" s="208">
        <v>12.290699999999999</v>
      </c>
      <c r="L4019" s="208">
        <v>14.5533</v>
      </c>
      <c r="M4019" s="208">
        <v>12.7377</v>
      </c>
    </row>
    <row r="4020" spans="1:13" x14ac:dyDescent="0.25">
      <c r="A4020" s="280">
        <v>45093</v>
      </c>
      <c r="B4020" s="102">
        <v>11</v>
      </c>
      <c r="C4020" s="208">
        <v>269.17349999999999</v>
      </c>
      <c r="D4020" s="208">
        <v>41.243200000000002</v>
      </c>
      <c r="E4020" s="208">
        <v>0.94799999999999995</v>
      </c>
      <c r="F4020" s="208">
        <v>3.3805999999999998</v>
      </c>
      <c r="G4020" s="208">
        <v>5.6731999999999996</v>
      </c>
      <c r="H4020" s="208">
        <v>54.812800000000003</v>
      </c>
      <c r="I4020" s="208">
        <v>16.8658</v>
      </c>
      <c r="J4020" s="208">
        <v>105.62179999999999</v>
      </c>
      <c r="K4020" s="208">
        <v>11.846399999999999</v>
      </c>
      <c r="L4020" s="208">
        <v>14.9405</v>
      </c>
      <c r="M4020" s="208">
        <v>13.841200000000001</v>
      </c>
    </row>
    <row r="4021" spans="1:13" x14ac:dyDescent="0.25">
      <c r="A4021" s="280">
        <v>45093</v>
      </c>
      <c r="B4021" s="102">
        <v>12</v>
      </c>
      <c r="C4021" s="208">
        <v>273.90230000000003</v>
      </c>
      <c r="D4021" s="208">
        <v>40.447299999999998</v>
      </c>
      <c r="E4021" s="208">
        <v>1.1016999999999999</v>
      </c>
      <c r="F4021" s="208">
        <v>3.7570999999999999</v>
      </c>
      <c r="G4021" s="208">
        <v>5.1021999999999998</v>
      </c>
      <c r="H4021" s="208">
        <v>56.5745</v>
      </c>
      <c r="I4021" s="208">
        <v>17.2498</v>
      </c>
      <c r="J4021" s="208">
        <v>107.6412</v>
      </c>
      <c r="K4021" s="208">
        <v>11.542</v>
      </c>
      <c r="L4021" s="208">
        <v>14.7812</v>
      </c>
      <c r="M4021" s="208">
        <v>15.705299999999999</v>
      </c>
    </row>
    <row r="4022" spans="1:13" x14ac:dyDescent="0.25">
      <c r="A4022" s="280">
        <v>45093</v>
      </c>
      <c r="B4022" s="102">
        <v>13</v>
      </c>
      <c r="C4022" s="208">
        <v>279.57929999999999</v>
      </c>
      <c r="D4022" s="208">
        <v>40.1404</v>
      </c>
      <c r="E4022" s="208">
        <v>1.2810999999999999</v>
      </c>
      <c r="F4022" s="208">
        <v>4.3567999999999998</v>
      </c>
      <c r="G4022" s="208">
        <v>5.2762000000000002</v>
      </c>
      <c r="H4022" s="208">
        <v>59.335900000000002</v>
      </c>
      <c r="I4022" s="208">
        <v>17.2044</v>
      </c>
      <c r="J4022" s="208">
        <v>109.5775</v>
      </c>
      <c r="K4022" s="208">
        <v>11.305199999999999</v>
      </c>
      <c r="L4022" s="208">
        <v>13.736599999999999</v>
      </c>
      <c r="M4022" s="208">
        <v>17.365200000000002</v>
      </c>
    </row>
    <row r="4023" spans="1:13" x14ac:dyDescent="0.25">
      <c r="A4023" s="280">
        <v>45093</v>
      </c>
      <c r="B4023" s="102">
        <v>14</v>
      </c>
      <c r="C4023" s="208">
        <v>287.32479999999998</v>
      </c>
      <c r="D4023" s="208">
        <v>40.093899999999998</v>
      </c>
      <c r="E4023" s="208">
        <v>1.4832000000000001</v>
      </c>
      <c r="F4023" s="208">
        <v>5.0270000000000001</v>
      </c>
      <c r="G4023" s="208">
        <v>5.5922000000000001</v>
      </c>
      <c r="H4023" s="208">
        <v>62.826599999999999</v>
      </c>
      <c r="I4023" s="208">
        <v>17.136700000000001</v>
      </c>
      <c r="J4023" s="208">
        <v>110.6233</v>
      </c>
      <c r="K4023" s="208">
        <v>11.4771</v>
      </c>
      <c r="L4023" s="208">
        <v>13.847799999999999</v>
      </c>
      <c r="M4023" s="208">
        <v>19.216999999999999</v>
      </c>
    </row>
    <row r="4024" spans="1:13" x14ac:dyDescent="0.25">
      <c r="A4024" s="280">
        <v>45093</v>
      </c>
      <c r="B4024" s="102">
        <v>15</v>
      </c>
      <c r="C4024" s="208">
        <v>296.33730000000003</v>
      </c>
      <c r="D4024" s="208">
        <v>39.972700000000003</v>
      </c>
      <c r="E4024" s="208">
        <v>1.6787000000000001</v>
      </c>
      <c r="F4024" s="208">
        <v>5.7023000000000001</v>
      </c>
      <c r="G4024" s="208">
        <v>5.7698</v>
      </c>
      <c r="H4024" s="208">
        <v>67.092500000000001</v>
      </c>
      <c r="I4024" s="208">
        <v>17.226199999999999</v>
      </c>
      <c r="J4024" s="208">
        <v>112.4067</v>
      </c>
      <c r="K4024" s="208">
        <v>11.744400000000001</v>
      </c>
      <c r="L4024" s="208">
        <v>14.0998</v>
      </c>
      <c r="M4024" s="208">
        <v>20.644200000000001</v>
      </c>
    </row>
    <row r="4025" spans="1:13" x14ac:dyDescent="0.25">
      <c r="A4025" s="280">
        <v>45093</v>
      </c>
      <c r="B4025" s="102">
        <v>16</v>
      </c>
      <c r="C4025" s="208">
        <v>303.67559999999997</v>
      </c>
      <c r="D4025" s="208">
        <v>39.759099999999997</v>
      </c>
      <c r="E4025" s="208">
        <v>1.8421000000000001</v>
      </c>
      <c r="F4025" s="208">
        <v>6.3167999999999997</v>
      </c>
      <c r="G4025" s="208">
        <v>6.1440999999999999</v>
      </c>
      <c r="H4025" s="208">
        <v>71.876400000000004</v>
      </c>
      <c r="I4025" s="208">
        <v>17.033899999999999</v>
      </c>
      <c r="J4025" s="208">
        <v>112.5004</v>
      </c>
      <c r="K4025" s="208">
        <v>12.154</v>
      </c>
      <c r="L4025" s="208">
        <v>14.0755</v>
      </c>
      <c r="M4025" s="208">
        <v>21.973299999999998</v>
      </c>
    </row>
    <row r="4026" spans="1:13" x14ac:dyDescent="0.25">
      <c r="A4026" s="280">
        <v>45093</v>
      </c>
      <c r="B4026" s="102">
        <v>17</v>
      </c>
      <c r="C4026" s="208">
        <v>310.92559999999997</v>
      </c>
      <c r="D4026" s="208">
        <v>40.415399999999998</v>
      </c>
      <c r="E4026" s="208">
        <v>1.9280999999999999</v>
      </c>
      <c r="F4026" s="208">
        <v>6.9154999999999998</v>
      </c>
      <c r="G4026" s="208">
        <v>6.9457000000000004</v>
      </c>
      <c r="H4026" s="208">
        <v>75.563500000000005</v>
      </c>
      <c r="I4026" s="208">
        <v>17.3325</v>
      </c>
      <c r="J4026" s="208">
        <v>112.9635</v>
      </c>
      <c r="K4026" s="208">
        <v>12.4572</v>
      </c>
      <c r="L4026" s="208">
        <v>14.0611</v>
      </c>
      <c r="M4026" s="208">
        <v>22.3431</v>
      </c>
    </row>
    <row r="4027" spans="1:13" x14ac:dyDescent="0.25">
      <c r="A4027" s="280">
        <v>45093</v>
      </c>
      <c r="B4027" s="102">
        <v>18</v>
      </c>
      <c r="C4027" s="208">
        <v>315.27999999999997</v>
      </c>
      <c r="D4027" s="208">
        <v>40.942700000000002</v>
      </c>
      <c r="E4027" s="208">
        <v>2.0072999999999999</v>
      </c>
      <c r="F4027" s="208">
        <v>7.1401000000000003</v>
      </c>
      <c r="G4027" s="208">
        <v>7.7244999999999999</v>
      </c>
      <c r="H4027" s="208">
        <v>76.795400000000001</v>
      </c>
      <c r="I4027" s="208">
        <v>17.4815</v>
      </c>
      <c r="J4027" s="208">
        <v>114.09350000000001</v>
      </c>
      <c r="K4027" s="208">
        <v>13.416399999999999</v>
      </c>
      <c r="L4027" s="208">
        <v>14.036899999999999</v>
      </c>
      <c r="M4027" s="208">
        <v>21.6417</v>
      </c>
    </row>
    <row r="4028" spans="1:13" x14ac:dyDescent="0.25">
      <c r="A4028" s="280">
        <v>45093</v>
      </c>
      <c r="B4028" s="102">
        <v>19</v>
      </c>
      <c r="C4028" s="208">
        <v>311.66140000000001</v>
      </c>
      <c r="D4028" s="208">
        <v>41.384799999999998</v>
      </c>
      <c r="E4028" s="208">
        <v>2.0558999999999998</v>
      </c>
      <c r="F4028" s="208">
        <v>7.3167</v>
      </c>
      <c r="G4028" s="208">
        <v>8.4949999999999992</v>
      </c>
      <c r="H4028" s="208">
        <v>75.505899999999997</v>
      </c>
      <c r="I4028" s="208">
        <v>17.3611</v>
      </c>
      <c r="J4028" s="208">
        <v>109.8784</v>
      </c>
      <c r="K4028" s="208">
        <v>14.0779</v>
      </c>
      <c r="L4028" s="208">
        <v>14.5601</v>
      </c>
      <c r="M4028" s="208">
        <v>21.025600000000001</v>
      </c>
    </row>
    <row r="4029" spans="1:13" x14ac:dyDescent="0.25">
      <c r="A4029" s="280">
        <v>45093</v>
      </c>
      <c r="B4029" s="102">
        <v>20</v>
      </c>
      <c r="C4029" s="208">
        <v>302.17</v>
      </c>
      <c r="D4029" s="208">
        <v>41.668999999999997</v>
      </c>
      <c r="E4029" s="208">
        <v>1.9452</v>
      </c>
      <c r="F4029" s="208">
        <v>7.3963999999999999</v>
      </c>
      <c r="G4029" s="208">
        <v>9.1135999999999999</v>
      </c>
      <c r="H4029" s="208">
        <v>70.450100000000006</v>
      </c>
      <c r="I4029" s="208">
        <v>17.251000000000001</v>
      </c>
      <c r="J4029" s="208">
        <v>104.8459</v>
      </c>
      <c r="K4029" s="208">
        <v>15.3536</v>
      </c>
      <c r="L4029" s="208">
        <v>14.6928</v>
      </c>
      <c r="M4029" s="208">
        <v>19.452400000000001</v>
      </c>
    </row>
    <row r="4030" spans="1:13" x14ac:dyDescent="0.25">
      <c r="A4030" s="280">
        <v>45093</v>
      </c>
      <c r="B4030" s="102">
        <v>21</v>
      </c>
      <c r="C4030" s="208">
        <v>292.68290000000002</v>
      </c>
      <c r="D4030" s="208">
        <v>41.694000000000003</v>
      </c>
      <c r="E4030" s="208">
        <v>1.8075000000000001</v>
      </c>
      <c r="F4030" s="208">
        <v>6.9881000000000002</v>
      </c>
      <c r="G4030" s="208">
        <v>9.4291999999999998</v>
      </c>
      <c r="H4030" s="208">
        <v>64.918599999999998</v>
      </c>
      <c r="I4030" s="208">
        <v>17.749400000000001</v>
      </c>
      <c r="J4030" s="208">
        <v>100.90049999999999</v>
      </c>
      <c r="K4030" s="208">
        <v>16.050899999999999</v>
      </c>
      <c r="L4030" s="208">
        <v>15.953099999999999</v>
      </c>
      <c r="M4030" s="208">
        <v>17.191600000000001</v>
      </c>
    </row>
    <row r="4031" spans="1:13" x14ac:dyDescent="0.25">
      <c r="A4031" s="280">
        <v>45093</v>
      </c>
      <c r="B4031" s="102">
        <v>22</v>
      </c>
      <c r="C4031" s="208">
        <v>283.19099999999997</v>
      </c>
      <c r="D4031" s="208">
        <v>41.607900000000001</v>
      </c>
      <c r="E4031" s="208">
        <v>1.6826000000000001</v>
      </c>
      <c r="F4031" s="208">
        <v>6.3459000000000003</v>
      </c>
      <c r="G4031" s="208">
        <v>9.3394999999999992</v>
      </c>
      <c r="H4031" s="208">
        <v>60.3752</v>
      </c>
      <c r="I4031" s="208">
        <v>17.491599999999998</v>
      </c>
      <c r="J4031" s="208">
        <v>98.566599999999994</v>
      </c>
      <c r="K4031" s="208">
        <v>15.848800000000001</v>
      </c>
      <c r="L4031" s="208">
        <v>16.5914</v>
      </c>
      <c r="M4031" s="208">
        <v>15.3415</v>
      </c>
    </row>
    <row r="4032" spans="1:13" x14ac:dyDescent="0.25">
      <c r="A4032" s="280">
        <v>45093</v>
      </c>
      <c r="B4032" s="102">
        <v>23</v>
      </c>
      <c r="C4032" s="208">
        <v>262.17099999999999</v>
      </c>
      <c r="D4032" s="208">
        <v>39.334800000000001</v>
      </c>
      <c r="E4032" s="208">
        <v>1.4456</v>
      </c>
      <c r="F4032" s="208">
        <v>5.6535000000000002</v>
      </c>
      <c r="G4032" s="208">
        <v>8.5189000000000004</v>
      </c>
      <c r="H4032" s="208">
        <v>53.803199999999997</v>
      </c>
      <c r="I4032" s="208">
        <v>16.331399999999999</v>
      </c>
      <c r="J4032" s="208">
        <v>92.439599999999999</v>
      </c>
      <c r="K4032" s="208">
        <v>14.631399999999999</v>
      </c>
      <c r="L4032" s="208">
        <v>16.526599999999998</v>
      </c>
      <c r="M4032" s="208">
        <v>13.486000000000001</v>
      </c>
    </row>
    <row r="4033" spans="1:13" x14ac:dyDescent="0.25">
      <c r="A4033" s="280">
        <v>45093</v>
      </c>
      <c r="B4033" s="102">
        <v>24</v>
      </c>
      <c r="C4033" s="208">
        <v>242.8038</v>
      </c>
      <c r="D4033" s="208">
        <v>36.441400000000002</v>
      </c>
      <c r="E4033" s="208">
        <v>1.2681</v>
      </c>
      <c r="F4033" s="208">
        <v>4.8868</v>
      </c>
      <c r="G4033" s="208">
        <v>7.7023000000000001</v>
      </c>
      <c r="H4033" s="208">
        <v>47.543799999999997</v>
      </c>
      <c r="I4033" s="208">
        <v>15.1379</v>
      </c>
      <c r="J4033" s="208">
        <v>87.995800000000003</v>
      </c>
      <c r="K4033" s="208">
        <v>13.3476</v>
      </c>
      <c r="L4033" s="208">
        <v>16.7089</v>
      </c>
      <c r="M4033" s="208">
        <v>11.7712</v>
      </c>
    </row>
    <row r="4034" spans="1:13" x14ac:dyDescent="0.25">
      <c r="A4034" s="280">
        <v>45094</v>
      </c>
      <c r="B4034" s="102">
        <v>1</v>
      </c>
      <c r="C4034" s="208">
        <v>227.3229</v>
      </c>
      <c r="D4034" s="208">
        <v>33.655299999999997</v>
      </c>
      <c r="E4034" s="208">
        <v>1.0657000000000001</v>
      </c>
      <c r="F4034" s="208">
        <v>4.2541000000000002</v>
      </c>
      <c r="G4034" s="208">
        <v>7.0296000000000003</v>
      </c>
      <c r="H4034" s="208">
        <v>42.9831</v>
      </c>
      <c r="I4034" s="208">
        <v>14.0848</v>
      </c>
      <c r="J4034" s="208">
        <v>84.636499999999998</v>
      </c>
      <c r="K4034" s="208">
        <v>12.513500000000001</v>
      </c>
      <c r="L4034" s="208">
        <v>16.548100000000002</v>
      </c>
      <c r="M4034" s="208">
        <v>10.552199999999999</v>
      </c>
    </row>
    <row r="4035" spans="1:13" x14ac:dyDescent="0.25">
      <c r="A4035" s="280">
        <v>45094</v>
      </c>
      <c r="B4035" s="102">
        <v>2</v>
      </c>
      <c r="C4035" s="208">
        <v>215.9229</v>
      </c>
      <c r="D4035" s="208">
        <v>31.7866</v>
      </c>
      <c r="E4035" s="208">
        <v>0.96689999999999998</v>
      </c>
      <c r="F4035" s="208">
        <v>3.7071999999999998</v>
      </c>
      <c r="G4035" s="208">
        <v>6.5975000000000001</v>
      </c>
      <c r="H4035" s="208">
        <v>39.823099999999997</v>
      </c>
      <c r="I4035" s="208">
        <v>13.3561</v>
      </c>
      <c r="J4035" s="208">
        <v>81.304599999999994</v>
      </c>
      <c r="K4035" s="208">
        <v>12.180400000000001</v>
      </c>
      <c r="L4035" s="208">
        <v>16.349499999999999</v>
      </c>
      <c r="M4035" s="208">
        <v>9.8510000000000009</v>
      </c>
    </row>
    <row r="4036" spans="1:13" x14ac:dyDescent="0.25">
      <c r="A4036" s="280">
        <v>45094</v>
      </c>
      <c r="B4036" s="102">
        <v>3</v>
      </c>
      <c r="C4036" s="208">
        <v>208.0797</v>
      </c>
      <c r="D4036" s="208">
        <v>30.630700000000001</v>
      </c>
      <c r="E4036" s="208">
        <v>0.88490000000000002</v>
      </c>
      <c r="F4036" s="208">
        <v>3.3519000000000001</v>
      </c>
      <c r="G4036" s="208">
        <v>6.3604000000000003</v>
      </c>
      <c r="H4036" s="208">
        <v>37.915199999999999</v>
      </c>
      <c r="I4036" s="208">
        <v>12.8672</v>
      </c>
      <c r="J4036" s="208">
        <v>79.017099999999999</v>
      </c>
      <c r="K4036" s="208">
        <v>11.8216</v>
      </c>
      <c r="L4036" s="208">
        <v>15.817500000000001</v>
      </c>
      <c r="M4036" s="208">
        <v>9.4131999999999998</v>
      </c>
    </row>
    <row r="4037" spans="1:13" x14ac:dyDescent="0.25">
      <c r="A4037" s="280">
        <v>45094</v>
      </c>
      <c r="B4037" s="102">
        <v>4</v>
      </c>
      <c r="C4037" s="208">
        <v>202.94460000000001</v>
      </c>
      <c r="D4037" s="208">
        <v>29.6845</v>
      </c>
      <c r="E4037" s="208">
        <v>0.82799999999999996</v>
      </c>
      <c r="F4037" s="208">
        <v>3.1139000000000001</v>
      </c>
      <c r="G4037" s="208">
        <v>6.2697000000000003</v>
      </c>
      <c r="H4037" s="208">
        <v>37.258200000000002</v>
      </c>
      <c r="I4037" s="208">
        <v>12.617000000000001</v>
      </c>
      <c r="J4037" s="208">
        <v>77.883200000000002</v>
      </c>
      <c r="K4037" s="208">
        <v>11.560600000000001</v>
      </c>
      <c r="L4037" s="208">
        <v>14.634499999999999</v>
      </c>
      <c r="M4037" s="208">
        <v>9.0950000000000006</v>
      </c>
    </row>
    <row r="4038" spans="1:13" x14ac:dyDescent="0.25">
      <c r="A4038" s="280">
        <v>45094</v>
      </c>
      <c r="B4038" s="102">
        <v>5</v>
      </c>
      <c r="C4038" s="208">
        <v>203.1414</v>
      </c>
      <c r="D4038" s="208">
        <v>29.634699999999999</v>
      </c>
      <c r="E4038" s="208">
        <v>0.7883</v>
      </c>
      <c r="F4038" s="208">
        <v>3.0488</v>
      </c>
      <c r="G4038" s="208">
        <v>6.2835999999999999</v>
      </c>
      <c r="H4038" s="208">
        <v>37.377600000000001</v>
      </c>
      <c r="I4038" s="208">
        <v>12.600300000000001</v>
      </c>
      <c r="J4038" s="208">
        <v>77.730099999999993</v>
      </c>
      <c r="K4038" s="208">
        <v>11.7593</v>
      </c>
      <c r="L4038" s="208">
        <v>14.794600000000001</v>
      </c>
      <c r="M4038" s="208">
        <v>9.1241000000000003</v>
      </c>
    </row>
    <row r="4039" spans="1:13" x14ac:dyDescent="0.25">
      <c r="A4039" s="280">
        <v>45094</v>
      </c>
      <c r="B4039" s="102">
        <v>6</v>
      </c>
      <c r="C4039" s="208">
        <v>205.37530000000001</v>
      </c>
      <c r="D4039" s="208">
        <v>29.952000000000002</v>
      </c>
      <c r="E4039" s="208">
        <v>0.75700000000000001</v>
      </c>
      <c r="F4039" s="208">
        <v>3.0245000000000002</v>
      </c>
      <c r="G4039" s="208">
        <v>6.3792999999999997</v>
      </c>
      <c r="H4039" s="208">
        <v>37.423499999999997</v>
      </c>
      <c r="I4039" s="208">
        <v>12.7971</v>
      </c>
      <c r="J4039" s="208">
        <v>78.472200000000001</v>
      </c>
      <c r="K4039" s="208">
        <v>12.319900000000001</v>
      </c>
      <c r="L4039" s="208">
        <v>15.2203</v>
      </c>
      <c r="M4039" s="208">
        <v>9.0295000000000005</v>
      </c>
    </row>
    <row r="4040" spans="1:13" x14ac:dyDescent="0.25">
      <c r="A4040" s="280">
        <v>45094</v>
      </c>
      <c r="B4040" s="102">
        <v>7</v>
      </c>
      <c r="C4040" s="208">
        <v>205.22980000000001</v>
      </c>
      <c r="D4040" s="208">
        <v>30.6556</v>
      </c>
      <c r="E4040" s="208">
        <v>0.75749999999999995</v>
      </c>
      <c r="F4040" s="208">
        <v>2.9422000000000001</v>
      </c>
      <c r="G4040" s="208">
        <v>6.5359999999999996</v>
      </c>
      <c r="H4040" s="208">
        <v>37.066299999999998</v>
      </c>
      <c r="I4040" s="208">
        <v>12.9345</v>
      </c>
      <c r="J4040" s="208">
        <v>78.993700000000004</v>
      </c>
      <c r="K4040" s="208">
        <v>12.6373</v>
      </c>
      <c r="L4040" s="208">
        <v>13.6747</v>
      </c>
      <c r="M4040" s="208">
        <v>9.032</v>
      </c>
    </row>
    <row r="4041" spans="1:13" x14ac:dyDescent="0.25">
      <c r="A4041" s="280">
        <v>45094</v>
      </c>
      <c r="B4041" s="102">
        <v>8</v>
      </c>
      <c r="C4041" s="208">
        <v>208.6378</v>
      </c>
      <c r="D4041" s="208">
        <v>32.472200000000001</v>
      </c>
      <c r="E4041" s="208">
        <v>0.74539999999999995</v>
      </c>
      <c r="F4041" s="208">
        <v>2.6638000000000002</v>
      </c>
      <c r="G4041" s="208">
        <v>6.7872000000000003</v>
      </c>
      <c r="H4041" s="208">
        <v>37.027000000000001</v>
      </c>
      <c r="I4041" s="208">
        <v>13.2563</v>
      </c>
      <c r="J4041" s="208">
        <v>80.905100000000004</v>
      </c>
      <c r="K4041" s="208">
        <v>12.352399999999999</v>
      </c>
      <c r="L4041" s="208">
        <v>13.1396</v>
      </c>
      <c r="M4041" s="208">
        <v>9.2888000000000002</v>
      </c>
    </row>
    <row r="4042" spans="1:13" x14ac:dyDescent="0.25">
      <c r="A4042" s="280">
        <v>45094</v>
      </c>
      <c r="B4042" s="102">
        <v>9</v>
      </c>
      <c r="C4042" s="208">
        <v>217.34450000000001</v>
      </c>
      <c r="D4042" s="208">
        <v>34.360599999999998</v>
      </c>
      <c r="E4042" s="208">
        <v>0.81610000000000005</v>
      </c>
      <c r="F4042" s="208">
        <v>2.7098</v>
      </c>
      <c r="G4042" s="208">
        <v>7.1012000000000004</v>
      </c>
      <c r="H4042" s="208">
        <v>37.944699999999997</v>
      </c>
      <c r="I4042" s="208">
        <v>14.1485</v>
      </c>
      <c r="J4042" s="208">
        <v>83.718900000000005</v>
      </c>
      <c r="K4042" s="208">
        <v>12.338800000000001</v>
      </c>
      <c r="L4042" s="208">
        <v>14.4811</v>
      </c>
      <c r="M4042" s="208">
        <v>9.7248000000000001</v>
      </c>
    </row>
    <row r="4043" spans="1:13" x14ac:dyDescent="0.25">
      <c r="A4043" s="280">
        <v>45094</v>
      </c>
      <c r="B4043" s="102">
        <v>10</v>
      </c>
      <c r="C4043" s="208">
        <v>223.53319999999999</v>
      </c>
      <c r="D4043" s="208">
        <v>35.632300000000001</v>
      </c>
      <c r="E4043" s="208">
        <v>0.86539999999999995</v>
      </c>
      <c r="F4043" s="208">
        <v>2.9302000000000001</v>
      </c>
      <c r="G4043" s="208">
        <v>6.9813000000000001</v>
      </c>
      <c r="H4043" s="208">
        <v>39.209000000000003</v>
      </c>
      <c r="I4043" s="208">
        <v>14.8347</v>
      </c>
      <c r="J4043" s="208">
        <v>85.130399999999995</v>
      </c>
      <c r="K4043" s="208">
        <v>12.267799999999999</v>
      </c>
      <c r="L4043" s="208">
        <v>15.007899999999999</v>
      </c>
      <c r="M4043" s="208">
        <v>10.674200000000001</v>
      </c>
    </row>
    <row r="4044" spans="1:13" x14ac:dyDescent="0.25">
      <c r="A4044" s="280">
        <v>45094</v>
      </c>
      <c r="B4044" s="102">
        <v>11</v>
      </c>
      <c r="C4044" s="208">
        <v>226.8751</v>
      </c>
      <c r="D4044" s="208">
        <v>36.066499999999998</v>
      </c>
      <c r="E4044" s="208">
        <v>0.96419999999999995</v>
      </c>
      <c r="F4044" s="208">
        <v>3.1924999999999999</v>
      </c>
      <c r="G4044" s="208">
        <v>5.4874999999999998</v>
      </c>
      <c r="H4044" s="208">
        <v>40.837499999999999</v>
      </c>
      <c r="I4044" s="208">
        <v>15.2775</v>
      </c>
      <c r="J4044" s="208">
        <v>86.993899999999996</v>
      </c>
      <c r="K4044" s="208">
        <v>12.0191</v>
      </c>
      <c r="L4044" s="208">
        <v>14.3184</v>
      </c>
      <c r="M4044" s="208">
        <v>11.718</v>
      </c>
    </row>
    <row r="4045" spans="1:13" x14ac:dyDescent="0.25">
      <c r="A4045" s="280">
        <v>45094</v>
      </c>
      <c r="B4045" s="102">
        <v>12</v>
      </c>
      <c r="C4045" s="208">
        <v>230.6859</v>
      </c>
      <c r="D4045" s="208">
        <v>35.6877</v>
      </c>
      <c r="E4045" s="208">
        <v>1.0681</v>
      </c>
      <c r="F4045" s="208">
        <v>3.6440999999999999</v>
      </c>
      <c r="G4045" s="208">
        <v>3.7766000000000002</v>
      </c>
      <c r="H4045" s="208">
        <v>42.682099999999998</v>
      </c>
      <c r="I4045" s="208">
        <v>15.6593</v>
      </c>
      <c r="J4045" s="208">
        <v>88.375699999999995</v>
      </c>
      <c r="K4045" s="208">
        <v>11.941000000000001</v>
      </c>
      <c r="L4045" s="208">
        <v>14.505100000000001</v>
      </c>
      <c r="M4045" s="208">
        <v>13.3462</v>
      </c>
    </row>
    <row r="4046" spans="1:13" x14ac:dyDescent="0.25">
      <c r="A4046" s="280">
        <v>45094</v>
      </c>
      <c r="B4046" s="102">
        <v>13</v>
      </c>
      <c r="C4046" s="208">
        <v>234.76990000000001</v>
      </c>
      <c r="D4046" s="208">
        <v>34.978700000000003</v>
      </c>
      <c r="E4046" s="208">
        <v>1.1797</v>
      </c>
      <c r="F4046" s="208">
        <v>3.8182999999999998</v>
      </c>
      <c r="G4046" s="208">
        <v>3.8157000000000001</v>
      </c>
      <c r="H4046" s="208">
        <v>45.100099999999998</v>
      </c>
      <c r="I4046" s="208">
        <v>15.9558</v>
      </c>
      <c r="J4046" s="208">
        <v>89.287800000000004</v>
      </c>
      <c r="K4046" s="208">
        <v>11.9474</v>
      </c>
      <c r="L4046" s="208">
        <v>13.846399999999999</v>
      </c>
      <c r="M4046" s="208">
        <v>14.84</v>
      </c>
    </row>
    <row r="4047" spans="1:13" x14ac:dyDescent="0.25">
      <c r="A4047" s="280">
        <v>45094</v>
      </c>
      <c r="B4047" s="102">
        <v>14</v>
      </c>
      <c r="C4047" s="208">
        <v>242.66220000000001</v>
      </c>
      <c r="D4047" s="208">
        <v>34.388599999999997</v>
      </c>
      <c r="E4047" s="208">
        <v>1.3068</v>
      </c>
      <c r="F4047" s="208">
        <v>4.4824999999999999</v>
      </c>
      <c r="G4047" s="208">
        <v>4.0960000000000001</v>
      </c>
      <c r="H4047" s="208">
        <v>49.203600000000002</v>
      </c>
      <c r="I4047" s="208">
        <v>16.123799999999999</v>
      </c>
      <c r="J4047" s="208">
        <v>90.343999999999994</v>
      </c>
      <c r="K4047" s="208">
        <v>12.1965</v>
      </c>
      <c r="L4047" s="208">
        <v>14.4781</v>
      </c>
      <c r="M4047" s="208">
        <v>16.042300000000001</v>
      </c>
    </row>
    <row r="4048" spans="1:13" x14ac:dyDescent="0.25">
      <c r="A4048" s="280">
        <v>45094</v>
      </c>
      <c r="B4048" s="102">
        <v>15</v>
      </c>
      <c r="C4048" s="208">
        <v>250.845</v>
      </c>
      <c r="D4048" s="208">
        <v>34.049100000000003</v>
      </c>
      <c r="E4048" s="208">
        <v>1.4462999999999999</v>
      </c>
      <c r="F4048" s="208">
        <v>4.8125</v>
      </c>
      <c r="G4048" s="208">
        <v>4.7519999999999998</v>
      </c>
      <c r="H4048" s="208">
        <v>54.772100000000002</v>
      </c>
      <c r="I4048" s="208">
        <v>15.9907</v>
      </c>
      <c r="J4048" s="208">
        <v>91.816900000000004</v>
      </c>
      <c r="K4048" s="208">
        <v>12.4253</v>
      </c>
      <c r="L4048" s="208">
        <v>14.070499999999999</v>
      </c>
      <c r="M4048" s="208">
        <v>16.709599999999998</v>
      </c>
    </row>
    <row r="4049" spans="1:13" x14ac:dyDescent="0.25">
      <c r="A4049" s="280">
        <v>45094</v>
      </c>
      <c r="B4049" s="102">
        <v>16</v>
      </c>
      <c r="C4049" s="208">
        <v>258.7396</v>
      </c>
      <c r="D4049" s="208">
        <v>34.331400000000002</v>
      </c>
      <c r="E4049" s="208">
        <v>1.5444</v>
      </c>
      <c r="F4049" s="208">
        <v>5.2222</v>
      </c>
      <c r="G4049" s="208">
        <v>5.5938999999999997</v>
      </c>
      <c r="H4049" s="208">
        <v>60.863900000000001</v>
      </c>
      <c r="I4049" s="208">
        <v>16.044799999999999</v>
      </c>
      <c r="J4049" s="208">
        <v>92.4221</v>
      </c>
      <c r="K4049" s="208">
        <v>12.728899999999999</v>
      </c>
      <c r="L4049" s="208">
        <v>12.837999999999999</v>
      </c>
      <c r="M4049" s="208">
        <v>17.149999999999999</v>
      </c>
    </row>
    <row r="4050" spans="1:13" x14ac:dyDescent="0.25">
      <c r="A4050" s="280">
        <v>45094</v>
      </c>
      <c r="B4050" s="102">
        <v>17</v>
      </c>
      <c r="C4050" s="208">
        <v>269.75709999999998</v>
      </c>
      <c r="D4050" s="208">
        <v>35.564900000000002</v>
      </c>
      <c r="E4050" s="208">
        <v>1.6221000000000001</v>
      </c>
      <c r="F4050" s="208">
        <v>5.6658999999999997</v>
      </c>
      <c r="G4050" s="208">
        <v>6.0095000000000001</v>
      </c>
      <c r="H4050" s="208">
        <v>64.972700000000003</v>
      </c>
      <c r="I4050" s="208">
        <v>15.856299999999999</v>
      </c>
      <c r="J4050" s="208">
        <v>95.552300000000002</v>
      </c>
      <c r="K4050" s="208">
        <v>13.697100000000001</v>
      </c>
      <c r="L4050" s="208">
        <v>13.120900000000001</v>
      </c>
      <c r="M4050" s="208">
        <v>17.695399999999999</v>
      </c>
    </row>
    <row r="4051" spans="1:13" x14ac:dyDescent="0.25">
      <c r="A4051" s="280">
        <v>45094</v>
      </c>
      <c r="B4051" s="102">
        <v>18</v>
      </c>
      <c r="C4051" s="208">
        <v>277.84539999999998</v>
      </c>
      <c r="D4051" s="208">
        <v>37.044800000000002</v>
      </c>
      <c r="E4051" s="208">
        <v>1.7524</v>
      </c>
      <c r="F4051" s="208">
        <v>6.0133000000000001</v>
      </c>
      <c r="G4051" s="208">
        <v>7.3921999999999999</v>
      </c>
      <c r="H4051" s="208">
        <v>67.485600000000005</v>
      </c>
      <c r="I4051" s="208">
        <v>16.057400000000001</v>
      </c>
      <c r="J4051" s="208">
        <v>97.064800000000005</v>
      </c>
      <c r="K4051" s="208">
        <v>14.883100000000001</v>
      </c>
      <c r="L4051" s="208">
        <v>12.603</v>
      </c>
      <c r="M4051" s="208">
        <v>17.5488</v>
      </c>
    </row>
    <row r="4052" spans="1:13" x14ac:dyDescent="0.25">
      <c r="A4052" s="280">
        <v>45094</v>
      </c>
      <c r="B4052" s="102">
        <v>19</v>
      </c>
      <c r="C4052" s="208">
        <v>281.5018</v>
      </c>
      <c r="D4052" s="208">
        <v>38.325499999999998</v>
      </c>
      <c r="E4052" s="208">
        <v>1.7055</v>
      </c>
      <c r="F4052" s="208">
        <v>6.2538999999999998</v>
      </c>
      <c r="G4052" s="208">
        <v>8.4359000000000002</v>
      </c>
      <c r="H4052" s="208">
        <v>66.644499999999994</v>
      </c>
      <c r="I4052" s="208">
        <v>16.212199999999999</v>
      </c>
      <c r="J4052" s="208">
        <v>98.591800000000006</v>
      </c>
      <c r="K4052" s="208">
        <v>15.2807</v>
      </c>
      <c r="L4052" s="208">
        <v>13.4946</v>
      </c>
      <c r="M4052" s="208">
        <v>16.557200000000002</v>
      </c>
    </row>
    <row r="4053" spans="1:13" x14ac:dyDescent="0.25">
      <c r="A4053" s="280">
        <v>45094</v>
      </c>
      <c r="B4053" s="102">
        <v>20</v>
      </c>
      <c r="C4053" s="208">
        <v>278.73259999999999</v>
      </c>
      <c r="D4053" s="208">
        <v>38.993499999999997</v>
      </c>
      <c r="E4053" s="208">
        <v>1.6157999999999999</v>
      </c>
      <c r="F4053" s="208">
        <v>6.2283999999999997</v>
      </c>
      <c r="G4053" s="208">
        <v>8.9238</v>
      </c>
      <c r="H4053" s="208">
        <v>63.722999999999999</v>
      </c>
      <c r="I4053" s="208">
        <v>16.445599999999999</v>
      </c>
      <c r="J4053" s="208">
        <v>97.641000000000005</v>
      </c>
      <c r="K4053" s="208">
        <v>15.647399999999999</v>
      </c>
      <c r="L4053" s="208">
        <v>14.641999999999999</v>
      </c>
      <c r="M4053" s="208">
        <v>14.8721</v>
      </c>
    </row>
    <row r="4054" spans="1:13" x14ac:dyDescent="0.25">
      <c r="A4054" s="280">
        <v>45094</v>
      </c>
      <c r="B4054" s="102">
        <v>21</v>
      </c>
      <c r="C4054" s="208">
        <v>274.97179999999997</v>
      </c>
      <c r="D4054" s="208">
        <v>40.301600000000001</v>
      </c>
      <c r="E4054" s="208">
        <v>1.4882</v>
      </c>
      <c r="F4054" s="208">
        <v>5.8506999999999998</v>
      </c>
      <c r="G4054" s="208">
        <v>9.0631000000000004</v>
      </c>
      <c r="H4054" s="208">
        <v>59.213200000000001</v>
      </c>
      <c r="I4054" s="208">
        <v>16.956</v>
      </c>
      <c r="J4054" s="208">
        <v>95.736800000000002</v>
      </c>
      <c r="K4054" s="208">
        <v>16.4329</v>
      </c>
      <c r="L4054" s="208">
        <v>16.005199999999999</v>
      </c>
      <c r="M4054" s="208">
        <v>13.924099999999999</v>
      </c>
    </row>
    <row r="4055" spans="1:13" x14ac:dyDescent="0.25">
      <c r="A4055" s="280">
        <v>45094</v>
      </c>
      <c r="B4055" s="102">
        <v>22</v>
      </c>
      <c r="C4055" s="208">
        <v>269.42720000000003</v>
      </c>
      <c r="D4055" s="208">
        <v>40.499099999999999</v>
      </c>
      <c r="E4055" s="208">
        <v>1.4105000000000001</v>
      </c>
      <c r="F4055" s="208">
        <v>5.5382999999999996</v>
      </c>
      <c r="G4055" s="208">
        <v>9.0058000000000007</v>
      </c>
      <c r="H4055" s="208">
        <v>55.555900000000001</v>
      </c>
      <c r="I4055" s="208">
        <v>16.602</v>
      </c>
      <c r="J4055" s="208">
        <v>95.033100000000005</v>
      </c>
      <c r="K4055" s="208">
        <v>16.201699999999999</v>
      </c>
      <c r="L4055" s="208">
        <v>16.633400000000002</v>
      </c>
      <c r="M4055" s="208">
        <v>12.9474</v>
      </c>
    </row>
    <row r="4056" spans="1:13" x14ac:dyDescent="0.25">
      <c r="A4056" s="280">
        <v>45094</v>
      </c>
      <c r="B4056" s="102">
        <v>23</v>
      </c>
      <c r="C4056" s="208">
        <v>252.43899999999999</v>
      </c>
      <c r="D4056" s="208">
        <v>38.465000000000003</v>
      </c>
      <c r="E4056" s="208">
        <v>1.2983</v>
      </c>
      <c r="F4056" s="208">
        <v>4.9767999999999999</v>
      </c>
      <c r="G4056" s="208">
        <v>8.3689999999999998</v>
      </c>
      <c r="H4056" s="208">
        <v>49.974200000000003</v>
      </c>
      <c r="I4056" s="208">
        <v>15.4772</v>
      </c>
      <c r="J4056" s="208">
        <v>91.385499999999993</v>
      </c>
      <c r="K4056" s="208">
        <v>14.8752</v>
      </c>
      <c r="L4056" s="208">
        <v>15.9268</v>
      </c>
      <c r="M4056" s="208">
        <v>11.691000000000001</v>
      </c>
    </row>
    <row r="4057" spans="1:13" x14ac:dyDescent="0.25">
      <c r="A4057" s="280">
        <v>45094</v>
      </c>
      <c r="B4057" s="102">
        <v>24</v>
      </c>
      <c r="C4057" s="208">
        <v>235.97499999999999</v>
      </c>
      <c r="D4057" s="208">
        <v>35.8185</v>
      </c>
      <c r="E4057" s="208">
        <v>1.1252</v>
      </c>
      <c r="F4057" s="208">
        <v>4.4134000000000002</v>
      </c>
      <c r="G4057" s="208">
        <v>7.7213000000000003</v>
      </c>
      <c r="H4057" s="208">
        <v>45.070300000000003</v>
      </c>
      <c r="I4057" s="208">
        <v>14.4199</v>
      </c>
      <c r="J4057" s="208">
        <v>86.995500000000007</v>
      </c>
      <c r="K4057" s="208">
        <v>13.4734</v>
      </c>
      <c r="L4057" s="208">
        <v>16.423400000000001</v>
      </c>
      <c r="M4057" s="208">
        <v>10.514099999999999</v>
      </c>
    </row>
    <row r="4058" spans="1:13" x14ac:dyDescent="0.25">
      <c r="A4058" s="280">
        <v>45095</v>
      </c>
      <c r="B4058" s="102">
        <v>1</v>
      </c>
      <c r="C4058" s="208">
        <v>221.65</v>
      </c>
      <c r="D4058" s="208">
        <v>33.655700000000003</v>
      </c>
      <c r="E4058" s="208">
        <v>1.0159</v>
      </c>
      <c r="F4058" s="208">
        <v>3.8877000000000002</v>
      </c>
      <c r="G4058" s="208">
        <v>7.0753000000000004</v>
      </c>
      <c r="H4058" s="208">
        <v>41.1327</v>
      </c>
      <c r="I4058" s="208">
        <v>13.4779</v>
      </c>
      <c r="J4058" s="208">
        <v>83.377899999999997</v>
      </c>
      <c r="K4058" s="208">
        <v>12.4762</v>
      </c>
      <c r="L4058" s="208">
        <v>15.889099999999999</v>
      </c>
      <c r="M4058" s="208">
        <v>9.6616</v>
      </c>
    </row>
    <row r="4059" spans="1:13" x14ac:dyDescent="0.25">
      <c r="A4059" s="280">
        <v>45095</v>
      </c>
      <c r="B4059" s="102">
        <v>2</v>
      </c>
      <c r="C4059" s="208">
        <v>210.6746</v>
      </c>
      <c r="D4059" s="208">
        <v>31.849299999999999</v>
      </c>
      <c r="E4059" s="208">
        <v>0.92420000000000002</v>
      </c>
      <c r="F4059" s="208">
        <v>3.4544000000000001</v>
      </c>
      <c r="G4059" s="208">
        <v>6.6666999999999996</v>
      </c>
      <c r="H4059" s="208">
        <v>38.157299999999999</v>
      </c>
      <c r="I4059" s="208">
        <v>12.8223</v>
      </c>
      <c r="J4059" s="208">
        <v>80.092100000000002</v>
      </c>
      <c r="K4059" s="208">
        <v>12.0129</v>
      </c>
      <c r="L4059" s="208">
        <v>15.6021</v>
      </c>
      <c r="M4059" s="208">
        <v>9.0932999999999993</v>
      </c>
    </row>
    <row r="4060" spans="1:13" x14ac:dyDescent="0.25">
      <c r="A4060" s="280">
        <v>45095</v>
      </c>
      <c r="B4060" s="102">
        <v>3</v>
      </c>
      <c r="C4060" s="208">
        <v>202.7099</v>
      </c>
      <c r="D4060" s="208">
        <v>30.594100000000001</v>
      </c>
      <c r="E4060" s="208">
        <v>0.8619</v>
      </c>
      <c r="F4060" s="208">
        <v>3.1328</v>
      </c>
      <c r="G4060" s="208">
        <v>6.4668000000000001</v>
      </c>
      <c r="H4060" s="208">
        <v>36.008000000000003</v>
      </c>
      <c r="I4060" s="208">
        <v>12.3994</v>
      </c>
      <c r="J4060" s="208">
        <v>78.065399999999997</v>
      </c>
      <c r="K4060" s="208">
        <v>11.7682</v>
      </c>
      <c r="L4060" s="208">
        <v>14.866300000000001</v>
      </c>
      <c r="M4060" s="208">
        <v>8.5470000000000006</v>
      </c>
    </row>
    <row r="4061" spans="1:13" x14ac:dyDescent="0.25">
      <c r="A4061" s="280">
        <v>45095</v>
      </c>
      <c r="B4061" s="102">
        <v>4</v>
      </c>
      <c r="C4061" s="208">
        <v>197.11179999999999</v>
      </c>
      <c r="D4061" s="208">
        <v>29.902100000000001</v>
      </c>
      <c r="E4061" s="208">
        <v>0.78790000000000004</v>
      </c>
      <c r="F4061" s="208">
        <v>2.9247999999999998</v>
      </c>
      <c r="G4061" s="208">
        <v>6.3994999999999997</v>
      </c>
      <c r="H4061" s="208">
        <v>34.925199999999997</v>
      </c>
      <c r="I4061" s="208">
        <v>12.130800000000001</v>
      </c>
      <c r="J4061" s="208">
        <v>76.772000000000006</v>
      </c>
      <c r="K4061" s="208">
        <v>11.583</v>
      </c>
      <c r="L4061" s="208">
        <v>13.2159</v>
      </c>
      <c r="M4061" s="208">
        <v>8.4705999999999992</v>
      </c>
    </row>
    <row r="4062" spans="1:13" x14ac:dyDescent="0.25">
      <c r="A4062" s="280">
        <v>45095</v>
      </c>
      <c r="B4062" s="102">
        <v>5</v>
      </c>
      <c r="C4062" s="208">
        <v>195.61869999999999</v>
      </c>
      <c r="D4062" s="208">
        <v>29.589200000000002</v>
      </c>
      <c r="E4062" s="208">
        <v>0.76549999999999996</v>
      </c>
      <c r="F4062" s="208">
        <v>2.8763000000000001</v>
      </c>
      <c r="G4062" s="208">
        <v>6.2352999999999996</v>
      </c>
      <c r="H4062" s="208">
        <v>34.468800000000002</v>
      </c>
      <c r="I4062" s="208">
        <v>12.217499999999999</v>
      </c>
      <c r="J4062" s="208">
        <v>76.377200000000002</v>
      </c>
      <c r="K4062" s="208">
        <v>11.734400000000001</v>
      </c>
      <c r="L4062" s="208">
        <v>12.909800000000001</v>
      </c>
      <c r="M4062" s="208">
        <v>8.4446999999999992</v>
      </c>
    </row>
    <row r="4063" spans="1:13" x14ac:dyDescent="0.25">
      <c r="A4063" s="280">
        <v>45095</v>
      </c>
      <c r="B4063" s="102">
        <v>6</v>
      </c>
      <c r="C4063" s="208">
        <v>196.1865</v>
      </c>
      <c r="D4063" s="208">
        <v>29.7121</v>
      </c>
      <c r="E4063" s="208">
        <v>0.72519999999999996</v>
      </c>
      <c r="F4063" s="208">
        <v>2.8428</v>
      </c>
      <c r="G4063" s="208">
        <v>6.2488000000000001</v>
      </c>
      <c r="H4063" s="208">
        <v>34.151600000000002</v>
      </c>
      <c r="I4063" s="208">
        <v>12.3537</v>
      </c>
      <c r="J4063" s="208">
        <v>76.685400000000001</v>
      </c>
      <c r="K4063" s="208">
        <v>12.023999999999999</v>
      </c>
      <c r="L4063" s="208">
        <v>12.9153</v>
      </c>
      <c r="M4063" s="208">
        <v>8.5275999999999996</v>
      </c>
    </row>
    <row r="4064" spans="1:13" x14ac:dyDescent="0.25">
      <c r="A4064" s="280">
        <v>45095</v>
      </c>
      <c r="B4064" s="102">
        <v>7</v>
      </c>
      <c r="C4064" s="208">
        <v>195.28280000000001</v>
      </c>
      <c r="D4064" s="208">
        <v>30.138100000000001</v>
      </c>
      <c r="E4064" s="208">
        <v>0.74519999999999997</v>
      </c>
      <c r="F4064" s="208">
        <v>2.762</v>
      </c>
      <c r="G4064" s="208">
        <v>6.0724999999999998</v>
      </c>
      <c r="H4064" s="208">
        <v>34</v>
      </c>
      <c r="I4064" s="208">
        <v>12.322900000000001</v>
      </c>
      <c r="J4064" s="208">
        <v>76.775599999999997</v>
      </c>
      <c r="K4064" s="208">
        <v>12.1357</v>
      </c>
      <c r="L4064" s="208">
        <v>11.4961</v>
      </c>
      <c r="M4064" s="208">
        <v>8.8346999999999998</v>
      </c>
    </row>
    <row r="4065" spans="1:13" x14ac:dyDescent="0.25">
      <c r="A4065" s="280">
        <v>45095</v>
      </c>
      <c r="B4065" s="102">
        <v>8</v>
      </c>
      <c r="C4065" s="208">
        <v>200.5394</v>
      </c>
      <c r="D4065" s="208">
        <v>31.441099999999999</v>
      </c>
      <c r="E4065" s="208">
        <v>0.74880000000000002</v>
      </c>
      <c r="F4065" s="208">
        <v>2.5348999999999999</v>
      </c>
      <c r="G4065" s="208">
        <v>5.8593000000000002</v>
      </c>
      <c r="H4065" s="208">
        <v>35.420900000000003</v>
      </c>
      <c r="I4065" s="208">
        <v>12.831200000000001</v>
      </c>
      <c r="J4065" s="208">
        <v>79.097300000000004</v>
      </c>
      <c r="K4065" s="208">
        <v>11.967700000000001</v>
      </c>
      <c r="L4065" s="208">
        <v>11.552300000000001</v>
      </c>
      <c r="M4065" s="208">
        <v>9.0859000000000005</v>
      </c>
    </row>
    <row r="4066" spans="1:13" x14ac:dyDescent="0.25">
      <c r="A4066" s="280">
        <v>45095</v>
      </c>
      <c r="B4066" s="102">
        <v>9</v>
      </c>
      <c r="C4066" s="208">
        <v>209.64099999999999</v>
      </c>
      <c r="D4066" s="208">
        <v>32.758099999999999</v>
      </c>
      <c r="E4066" s="208">
        <v>0.80630000000000002</v>
      </c>
      <c r="F4066" s="208">
        <v>2.7050000000000001</v>
      </c>
      <c r="G4066" s="208">
        <v>5.4706000000000001</v>
      </c>
      <c r="H4066" s="208">
        <v>37.241599999999998</v>
      </c>
      <c r="I4066" s="208">
        <v>13.5908</v>
      </c>
      <c r="J4066" s="208">
        <v>81.253500000000003</v>
      </c>
      <c r="K4066" s="208">
        <v>12.255800000000001</v>
      </c>
      <c r="L4066" s="208">
        <v>14.0586</v>
      </c>
      <c r="M4066" s="208">
        <v>9.5007000000000001</v>
      </c>
    </row>
    <row r="4067" spans="1:13" x14ac:dyDescent="0.25">
      <c r="A4067" s="280">
        <v>45095</v>
      </c>
      <c r="B4067" s="102">
        <v>10</v>
      </c>
      <c r="C4067" s="208">
        <v>213.77090000000001</v>
      </c>
      <c r="D4067" s="208">
        <v>33.194699999999997</v>
      </c>
      <c r="E4067" s="208">
        <v>0.85509999999999997</v>
      </c>
      <c r="F4067" s="208">
        <v>2.9165000000000001</v>
      </c>
      <c r="G4067" s="208">
        <v>4.8684000000000003</v>
      </c>
      <c r="H4067" s="208">
        <v>38.918100000000003</v>
      </c>
      <c r="I4067" s="208">
        <v>14.2013</v>
      </c>
      <c r="J4067" s="208">
        <v>82.320400000000006</v>
      </c>
      <c r="K4067" s="208">
        <v>12.177899999999999</v>
      </c>
      <c r="L4067" s="208">
        <v>14.233599999999999</v>
      </c>
      <c r="M4067" s="208">
        <v>10.084899999999999</v>
      </c>
    </row>
    <row r="4068" spans="1:13" x14ac:dyDescent="0.25">
      <c r="A4068" s="280">
        <v>45095</v>
      </c>
      <c r="B4068" s="102">
        <v>11</v>
      </c>
      <c r="C4068" s="208">
        <v>218.1344</v>
      </c>
      <c r="D4068" s="208">
        <v>33.531399999999998</v>
      </c>
      <c r="E4068" s="208">
        <v>0.9637</v>
      </c>
      <c r="F4068" s="208">
        <v>3.0773999999999999</v>
      </c>
      <c r="G4068" s="208">
        <v>4.2854000000000001</v>
      </c>
      <c r="H4068" s="208">
        <v>40.311700000000002</v>
      </c>
      <c r="I4068" s="208">
        <v>14.6053</v>
      </c>
      <c r="J4068" s="208">
        <v>84.059399999999997</v>
      </c>
      <c r="K4068" s="208">
        <v>12.213900000000001</v>
      </c>
      <c r="L4068" s="208">
        <v>14.2646</v>
      </c>
      <c r="M4068" s="208">
        <v>10.8216</v>
      </c>
    </row>
    <row r="4069" spans="1:13" x14ac:dyDescent="0.25">
      <c r="A4069" s="280">
        <v>45095</v>
      </c>
      <c r="B4069" s="102">
        <v>12</v>
      </c>
      <c r="C4069" s="208">
        <v>222.38380000000001</v>
      </c>
      <c r="D4069" s="208">
        <v>33.953299999999999</v>
      </c>
      <c r="E4069" s="208">
        <v>1.0206</v>
      </c>
      <c r="F4069" s="208">
        <v>3.1206</v>
      </c>
      <c r="G4069" s="208">
        <v>4.2552000000000003</v>
      </c>
      <c r="H4069" s="208">
        <v>41.826700000000002</v>
      </c>
      <c r="I4069" s="208">
        <v>14.707000000000001</v>
      </c>
      <c r="J4069" s="208">
        <v>86.139899999999997</v>
      </c>
      <c r="K4069" s="208">
        <v>12.302899999999999</v>
      </c>
      <c r="L4069" s="208">
        <v>13.7102</v>
      </c>
      <c r="M4069" s="208">
        <v>11.3474</v>
      </c>
    </row>
    <row r="4070" spans="1:13" x14ac:dyDescent="0.25">
      <c r="A4070" s="280">
        <v>45095</v>
      </c>
      <c r="B4070" s="102">
        <v>13</v>
      </c>
      <c r="C4070" s="208">
        <v>227.68510000000001</v>
      </c>
      <c r="D4070" s="208">
        <v>34.015999999999998</v>
      </c>
      <c r="E4070" s="208">
        <v>1.0623</v>
      </c>
      <c r="F4070" s="208">
        <v>3.3875999999999999</v>
      </c>
      <c r="G4070" s="208">
        <v>4.3844000000000003</v>
      </c>
      <c r="H4070" s="208">
        <v>43.898099999999999</v>
      </c>
      <c r="I4070" s="208">
        <v>14.654</v>
      </c>
      <c r="J4070" s="208">
        <v>88.340299999999999</v>
      </c>
      <c r="K4070" s="208">
        <v>12.448399999999999</v>
      </c>
      <c r="L4070" s="208">
        <v>13.693199999999999</v>
      </c>
      <c r="M4070" s="208">
        <v>11.800800000000001</v>
      </c>
    </row>
    <row r="4071" spans="1:13" x14ac:dyDescent="0.25">
      <c r="A4071" s="280">
        <v>45095</v>
      </c>
      <c r="B4071" s="102">
        <v>14</v>
      </c>
      <c r="C4071" s="208">
        <v>232.87180000000001</v>
      </c>
      <c r="D4071" s="208">
        <v>34.036900000000003</v>
      </c>
      <c r="E4071" s="208">
        <v>1.1933</v>
      </c>
      <c r="F4071" s="208">
        <v>3.6385999999999998</v>
      </c>
      <c r="G4071" s="208">
        <v>4.6898999999999997</v>
      </c>
      <c r="H4071" s="208">
        <v>46.901000000000003</v>
      </c>
      <c r="I4071" s="208">
        <v>14.6614</v>
      </c>
      <c r="J4071" s="208">
        <v>89.394300000000001</v>
      </c>
      <c r="K4071" s="208">
        <v>12.3393</v>
      </c>
      <c r="L4071" s="208">
        <v>14.017099999999999</v>
      </c>
      <c r="M4071" s="208">
        <v>12</v>
      </c>
    </row>
    <row r="4072" spans="1:13" x14ac:dyDescent="0.25">
      <c r="A4072" s="280">
        <v>45095</v>
      </c>
      <c r="B4072" s="102">
        <v>15</v>
      </c>
      <c r="C4072" s="208">
        <v>237.45070000000001</v>
      </c>
      <c r="D4072" s="208">
        <v>33.625700000000002</v>
      </c>
      <c r="E4072" s="208">
        <v>1.3320000000000001</v>
      </c>
      <c r="F4072" s="208">
        <v>4.1108000000000002</v>
      </c>
      <c r="G4072" s="208">
        <v>5.1078999999999999</v>
      </c>
      <c r="H4072" s="208">
        <v>50.166699999999999</v>
      </c>
      <c r="I4072" s="208">
        <v>14.8734</v>
      </c>
      <c r="J4072" s="208">
        <v>88.798400000000001</v>
      </c>
      <c r="K4072" s="208">
        <v>12.021699999999999</v>
      </c>
      <c r="L4072" s="208">
        <v>14.86</v>
      </c>
      <c r="M4072" s="208">
        <v>12.5541</v>
      </c>
    </row>
    <row r="4073" spans="1:13" x14ac:dyDescent="0.25">
      <c r="A4073" s="280">
        <v>45095</v>
      </c>
      <c r="B4073" s="102">
        <v>16</v>
      </c>
      <c r="C4073" s="208">
        <v>245.4376</v>
      </c>
      <c r="D4073" s="208">
        <v>34.239400000000003</v>
      </c>
      <c r="E4073" s="208">
        <v>1.4826999999999999</v>
      </c>
      <c r="F4073" s="208">
        <v>4.6029999999999998</v>
      </c>
      <c r="G4073" s="208">
        <v>5.7443</v>
      </c>
      <c r="H4073" s="208">
        <v>54.209699999999998</v>
      </c>
      <c r="I4073" s="208">
        <v>15.0877</v>
      </c>
      <c r="J4073" s="208">
        <v>90.438999999999993</v>
      </c>
      <c r="K4073" s="208">
        <v>12.102399999999999</v>
      </c>
      <c r="L4073" s="208">
        <v>15.0145</v>
      </c>
      <c r="M4073" s="208">
        <v>12.514900000000001</v>
      </c>
    </row>
    <row r="4074" spans="1:13" x14ac:dyDescent="0.25">
      <c r="A4074" s="280">
        <v>45095</v>
      </c>
      <c r="B4074" s="102">
        <v>17</v>
      </c>
      <c r="C4074" s="208">
        <v>253.2878</v>
      </c>
      <c r="D4074" s="208">
        <v>35.354599999999998</v>
      </c>
      <c r="E4074" s="208">
        <v>1.5452999999999999</v>
      </c>
      <c r="F4074" s="208">
        <v>5.0557999999999996</v>
      </c>
      <c r="G4074" s="208">
        <v>6.7568999999999999</v>
      </c>
      <c r="H4074" s="208">
        <v>57.159799999999997</v>
      </c>
      <c r="I4074" s="208">
        <v>15.252000000000001</v>
      </c>
      <c r="J4074" s="208">
        <v>92.275599999999997</v>
      </c>
      <c r="K4074" s="208">
        <v>12.3736</v>
      </c>
      <c r="L4074" s="208">
        <v>15.178800000000001</v>
      </c>
      <c r="M4074" s="208">
        <v>12.3354</v>
      </c>
    </row>
    <row r="4075" spans="1:13" x14ac:dyDescent="0.25">
      <c r="A4075" s="280">
        <v>45095</v>
      </c>
      <c r="B4075" s="102">
        <v>18</v>
      </c>
      <c r="C4075" s="208">
        <v>261.30770000000001</v>
      </c>
      <c r="D4075" s="208">
        <v>37.619999999999997</v>
      </c>
      <c r="E4075" s="208">
        <v>1.5985</v>
      </c>
      <c r="F4075" s="208">
        <v>5.3468</v>
      </c>
      <c r="G4075" s="208">
        <v>7.8956999999999997</v>
      </c>
      <c r="H4075" s="208">
        <v>58.526800000000001</v>
      </c>
      <c r="I4075" s="208">
        <v>15.555999999999999</v>
      </c>
      <c r="J4075" s="208">
        <v>94.709100000000007</v>
      </c>
      <c r="K4075" s="208">
        <v>12.649900000000001</v>
      </c>
      <c r="L4075" s="208">
        <v>15.0488</v>
      </c>
      <c r="M4075" s="208">
        <v>12.3561</v>
      </c>
    </row>
    <row r="4076" spans="1:13" x14ac:dyDescent="0.25">
      <c r="A4076" s="280">
        <v>45095</v>
      </c>
      <c r="B4076" s="102">
        <v>19</v>
      </c>
      <c r="C4076" s="208">
        <v>263.10989999999998</v>
      </c>
      <c r="D4076" s="208">
        <v>38.930900000000001</v>
      </c>
      <c r="E4076" s="208">
        <v>1.5621</v>
      </c>
      <c r="F4076" s="208">
        <v>5.5064000000000002</v>
      </c>
      <c r="G4076" s="208">
        <v>8.7623999999999995</v>
      </c>
      <c r="H4076" s="208">
        <v>57.476700000000001</v>
      </c>
      <c r="I4076" s="208">
        <v>15.731999999999999</v>
      </c>
      <c r="J4076" s="208">
        <v>94.626300000000001</v>
      </c>
      <c r="K4076" s="208">
        <v>13.0169</v>
      </c>
      <c r="L4076" s="208">
        <v>15.598699999999999</v>
      </c>
      <c r="M4076" s="208">
        <v>11.897500000000001</v>
      </c>
    </row>
    <row r="4077" spans="1:13" x14ac:dyDescent="0.25">
      <c r="A4077" s="280">
        <v>45095</v>
      </c>
      <c r="B4077" s="102">
        <v>20</v>
      </c>
      <c r="C4077" s="208">
        <v>262.41269999999997</v>
      </c>
      <c r="D4077" s="208">
        <v>39.357199999999999</v>
      </c>
      <c r="E4077" s="208">
        <v>1.5124</v>
      </c>
      <c r="F4077" s="208">
        <v>5.7450000000000001</v>
      </c>
      <c r="G4077" s="208">
        <v>9.2169000000000008</v>
      </c>
      <c r="H4077" s="208">
        <v>54.192799999999998</v>
      </c>
      <c r="I4077" s="208">
        <v>15.895099999999999</v>
      </c>
      <c r="J4077" s="208">
        <v>94.767099999999999</v>
      </c>
      <c r="K4077" s="208">
        <v>14.314500000000001</v>
      </c>
      <c r="L4077" s="208">
        <v>16.036999999999999</v>
      </c>
      <c r="M4077" s="208">
        <v>11.374700000000001</v>
      </c>
    </row>
    <row r="4078" spans="1:13" x14ac:dyDescent="0.25">
      <c r="A4078" s="280">
        <v>45095</v>
      </c>
      <c r="B4078" s="102">
        <v>21</v>
      </c>
      <c r="C4078" s="208">
        <v>258.7672</v>
      </c>
      <c r="D4078" s="208">
        <v>40.163699999999999</v>
      </c>
      <c r="E4078" s="208">
        <v>1.3613</v>
      </c>
      <c r="F4078" s="208">
        <v>5.3895</v>
      </c>
      <c r="G4078" s="208">
        <v>9.1304999999999996</v>
      </c>
      <c r="H4078" s="208">
        <v>50.114699999999999</v>
      </c>
      <c r="I4078" s="208">
        <v>16.669</v>
      </c>
      <c r="J4078" s="208">
        <v>93.408600000000007</v>
      </c>
      <c r="K4078" s="208">
        <v>15.1404</v>
      </c>
      <c r="L4078" s="208">
        <v>16.7469</v>
      </c>
      <c r="M4078" s="208">
        <v>10.6426</v>
      </c>
    </row>
    <row r="4079" spans="1:13" x14ac:dyDescent="0.25">
      <c r="A4079" s="280">
        <v>45095</v>
      </c>
      <c r="B4079" s="102">
        <v>22</v>
      </c>
      <c r="C4079" s="208">
        <v>256.71370000000002</v>
      </c>
      <c r="D4079" s="208">
        <v>40.845199999999998</v>
      </c>
      <c r="E4079" s="208">
        <v>1.2555000000000001</v>
      </c>
      <c r="F4079" s="208">
        <v>4.9074999999999998</v>
      </c>
      <c r="G4079" s="208">
        <v>9.0009999999999994</v>
      </c>
      <c r="H4079" s="208">
        <v>48.215400000000002</v>
      </c>
      <c r="I4079" s="208">
        <v>16.563600000000001</v>
      </c>
      <c r="J4079" s="208">
        <v>92.618799999999993</v>
      </c>
      <c r="K4079" s="208">
        <v>14.9701</v>
      </c>
      <c r="L4079" s="208">
        <v>17.878</v>
      </c>
      <c r="M4079" s="208">
        <v>10.458600000000001</v>
      </c>
    </row>
    <row r="4080" spans="1:13" x14ac:dyDescent="0.25">
      <c r="A4080" s="280">
        <v>45095</v>
      </c>
      <c r="B4080" s="102">
        <v>23</v>
      </c>
      <c r="C4080" s="208">
        <v>241.1456</v>
      </c>
      <c r="D4080" s="208">
        <v>38.208300000000001</v>
      </c>
      <c r="E4080" s="208">
        <v>1.1113999999999999</v>
      </c>
      <c r="F4080" s="208">
        <v>4.1637000000000004</v>
      </c>
      <c r="G4080" s="208">
        <v>8.3199000000000005</v>
      </c>
      <c r="H4080" s="208">
        <v>43.995699999999999</v>
      </c>
      <c r="I4080" s="208">
        <v>15.422800000000001</v>
      </c>
      <c r="J4080" s="208">
        <v>88.748500000000007</v>
      </c>
      <c r="K4080" s="208">
        <v>13.978</v>
      </c>
      <c r="L4080" s="208">
        <v>17.514800000000001</v>
      </c>
      <c r="M4080" s="208">
        <v>9.6824999999999992</v>
      </c>
    </row>
    <row r="4081" spans="1:13" x14ac:dyDescent="0.25">
      <c r="A4081" s="280">
        <v>45095</v>
      </c>
      <c r="B4081" s="102">
        <v>24</v>
      </c>
      <c r="C4081" s="208">
        <v>224.3169</v>
      </c>
      <c r="D4081" s="208">
        <v>35.282499999999999</v>
      </c>
      <c r="E4081" s="208">
        <v>0.90469999999999995</v>
      </c>
      <c r="F4081" s="208">
        <v>3.5971000000000002</v>
      </c>
      <c r="G4081" s="208">
        <v>7.5000999999999998</v>
      </c>
      <c r="H4081" s="208">
        <v>39.425400000000003</v>
      </c>
      <c r="I4081" s="208">
        <v>14.1051</v>
      </c>
      <c r="J4081" s="208">
        <v>84.423100000000005</v>
      </c>
      <c r="K4081" s="208">
        <v>12.744400000000001</v>
      </c>
      <c r="L4081" s="208">
        <v>17.3017</v>
      </c>
      <c r="M4081" s="208">
        <v>9.0327999999999999</v>
      </c>
    </row>
    <row r="4082" spans="1:13" x14ac:dyDescent="0.25">
      <c r="A4082" s="280">
        <v>45096</v>
      </c>
      <c r="B4082" s="102">
        <v>1</v>
      </c>
      <c r="C4082" s="208">
        <v>212.017</v>
      </c>
      <c r="D4082" s="208">
        <v>33.244300000000003</v>
      </c>
      <c r="E4082" s="208">
        <v>0.80710000000000004</v>
      </c>
      <c r="F4082" s="208">
        <v>3.1257999999999999</v>
      </c>
      <c r="G4082" s="208">
        <v>6.8872999999999998</v>
      </c>
      <c r="H4082" s="208">
        <v>36.137700000000002</v>
      </c>
      <c r="I4082" s="208">
        <v>13.180899999999999</v>
      </c>
      <c r="J4082" s="208">
        <v>80.973299999999995</v>
      </c>
      <c r="K4082" s="208">
        <v>11.9688</v>
      </c>
      <c r="L4082" s="208">
        <v>17.174199999999999</v>
      </c>
      <c r="M4082" s="208">
        <v>8.5175999999999998</v>
      </c>
    </row>
    <row r="4083" spans="1:13" x14ac:dyDescent="0.25">
      <c r="A4083" s="280">
        <v>45096</v>
      </c>
      <c r="B4083" s="102">
        <v>2</v>
      </c>
      <c r="C4083" s="208">
        <v>204.02889999999999</v>
      </c>
      <c r="D4083" s="208">
        <v>31.427499999999998</v>
      </c>
      <c r="E4083" s="208">
        <v>0.72499999999999998</v>
      </c>
      <c r="F4083" s="208">
        <v>2.8687999999999998</v>
      </c>
      <c r="G4083" s="208">
        <v>6.4497</v>
      </c>
      <c r="H4083" s="208">
        <v>33.836799999999997</v>
      </c>
      <c r="I4083" s="208">
        <v>12.600199999999999</v>
      </c>
      <c r="J4083" s="208">
        <v>78.852900000000005</v>
      </c>
      <c r="K4083" s="208">
        <v>11.841200000000001</v>
      </c>
      <c r="L4083" s="208">
        <v>17.221599999999999</v>
      </c>
      <c r="M4083" s="208">
        <v>8.2051999999999996</v>
      </c>
    </row>
    <row r="4084" spans="1:13" x14ac:dyDescent="0.25">
      <c r="A4084" s="280">
        <v>45096</v>
      </c>
      <c r="B4084" s="102">
        <v>3</v>
      </c>
      <c r="C4084" s="208">
        <v>199.6575</v>
      </c>
      <c r="D4084" s="208">
        <v>30.099799999999998</v>
      </c>
      <c r="E4084" s="208">
        <v>0.69330000000000003</v>
      </c>
      <c r="F4084" s="208">
        <v>2.6717</v>
      </c>
      <c r="G4084" s="208">
        <v>6.2389000000000001</v>
      </c>
      <c r="H4084" s="208">
        <v>33.525700000000001</v>
      </c>
      <c r="I4084" s="208">
        <v>12.1807</v>
      </c>
      <c r="J4084" s="208">
        <v>77.086500000000001</v>
      </c>
      <c r="K4084" s="208">
        <v>11.821400000000001</v>
      </c>
      <c r="L4084" s="208">
        <v>17.266400000000001</v>
      </c>
      <c r="M4084" s="208">
        <v>8.0731000000000002</v>
      </c>
    </row>
    <row r="4085" spans="1:13" x14ac:dyDescent="0.25">
      <c r="A4085" s="280">
        <v>45096</v>
      </c>
      <c r="B4085" s="102">
        <v>4</v>
      </c>
      <c r="C4085" s="208">
        <v>197.6516</v>
      </c>
      <c r="D4085" s="208">
        <v>29.7334</v>
      </c>
      <c r="E4085" s="208">
        <v>0.68069999999999997</v>
      </c>
      <c r="F4085" s="208">
        <v>2.5592000000000001</v>
      </c>
      <c r="G4085" s="208">
        <v>6.2115</v>
      </c>
      <c r="H4085" s="208">
        <v>33.756300000000003</v>
      </c>
      <c r="I4085" s="208">
        <v>11.992599999999999</v>
      </c>
      <c r="J4085" s="208">
        <v>76.642499999999998</v>
      </c>
      <c r="K4085" s="208">
        <v>11.6768</v>
      </c>
      <c r="L4085" s="208">
        <v>16.353300000000001</v>
      </c>
      <c r="M4085" s="208">
        <v>8.0452999999999992</v>
      </c>
    </row>
    <row r="4086" spans="1:13" x14ac:dyDescent="0.25">
      <c r="A4086" s="280">
        <v>45096</v>
      </c>
      <c r="B4086" s="102">
        <v>5</v>
      </c>
      <c r="C4086" s="208">
        <v>199.62190000000001</v>
      </c>
      <c r="D4086" s="208">
        <v>29.652200000000001</v>
      </c>
      <c r="E4086" s="208">
        <v>0.68289999999999995</v>
      </c>
      <c r="F4086" s="208">
        <v>2.6271</v>
      </c>
      <c r="G4086" s="208">
        <v>6.2366999999999999</v>
      </c>
      <c r="H4086" s="208">
        <v>35.150599999999997</v>
      </c>
      <c r="I4086" s="208">
        <v>12.2508</v>
      </c>
      <c r="J4086" s="208">
        <v>77.459900000000005</v>
      </c>
      <c r="K4086" s="208">
        <v>11.9315</v>
      </c>
      <c r="L4086" s="208">
        <v>15.3611</v>
      </c>
      <c r="M4086" s="208">
        <v>8.2690999999999999</v>
      </c>
    </row>
    <row r="4087" spans="1:13" x14ac:dyDescent="0.25">
      <c r="A4087" s="280">
        <v>45096</v>
      </c>
      <c r="B4087" s="102">
        <v>6</v>
      </c>
      <c r="C4087" s="208">
        <v>208.38220000000001</v>
      </c>
      <c r="D4087" s="208">
        <v>30.707100000000001</v>
      </c>
      <c r="E4087" s="208">
        <v>0.81459999999999999</v>
      </c>
      <c r="F4087" s="208">
        <v>2.7189999999999999</v>
      </c>
      <c r="G4087" s="208">
        <v>6.5014000000000003</v>
      </c>
      <c r="H4087" s="208">
        <v>38.921399999999998</v>
      </c>
      <c r="I4087" s="208">
        <v>12.712400000000001</v>
      </c>
      <c r="J4087" s="208">
        <v>79.864599999999996</v>
      </c>
      <c r="K4087" s="208">
        <v>12.587899999999999</v>
      </c>
      <c r="L4087" s="208">
        <v>14.7111</v>
      </c>
      <c r="M4087" s="208">
        <v>8.8427000000000007</v>
      </c>
    </row>
    <row r="4088" spans="1:13" x14ac:dyDescent="0.25">
      <c r="A4088" s="280">
        <v>45096</v>
      </c>
      <c r="B4088" s="102">
        <v>7</v>
      </c>
      <c r="C4088" s="208">
        <v>217.16810000000001</v>
      </c>
      <c r="D4088" s="208">
        <v>32.1295</v>
      </c>
      <c r="E4088" s="208">
        <v>2.0666000000000002</v>
      </c>
      <c r="F4088" s="208">
        <v>2.6392000000000002</v>
      </c>
      <c r="G4088" s="208">
        <v>6.7083000000000004</v>
      </c>
      <c r="H4088" s="208">
        <v>40.778599999999997</v>
      </c>
      <c r="I4088" s="208">
        <v>12.8001</v>
      </c>
      <c r="J4088" s="208">
        <v>83.968699999999998</v>
      </c>
      <c r="K4088" s="208">
        <v>13.0977</v>
      </c>
      <c r="L4088" s="208">
        <v>13.664899999999999</v>
      </c>
      <c r="M4088" s="208">
        <v>9.3145000000000007</v>
      </c>
    </row>
    <row r="4089" spans="1:13" x14ac:dyDescent="0.25">
      <c r="A4089" s="280">
        <v>45096</v>
      </c>
      <c r="B4089" s="102">
        <v>8</v>
      </c>
      <c r="C4089" s="208">
        <v>228.50049999999999</v>
      </c>
      <c r="D4089" s="208">
        <v>34.327500000000001</v>
      </c>
      <c r="E4089" s="208">
        <v>2.5796000000000001</v>
      </c>
      <c r="F4089" s="208">
        <v>2.3117000000000001</v>
      </c>
      <c r="G4089" s="208">
        <v>6.9432999999999998</v>
      </c>
      <c r="H4089" s="208">
        <v>43.617199999999997</v>
      </c>
      <c r="I4089" s="208">
        <v>13.532299999999999</v>
      </c>
      <c r="J4089" s="208">
        <v>89.164500000000004</v>
      </c>
      <c r="K4089" s="208">
        <v>12.936199999999999</v>
      </c>
      <c r="L4089" s="208">
        <v>13.381600000000001</v>
      </c>
      <c r="M4089" s="208">
        <v>9.7065999999999999</v>
      </c>
    </row>
    <row r="4090" spans="1:13" x14ac:dyDescent="0.25">
      <c r="A4090" s="280">
        <v>45096</v>
      </c>
      <c r="B4090" s="102">
        <v>9</v>
      </c>
      <c r="C4090" s="208">
        <v>237.19409999999999</v>
      </c>
      <c r="D4090" s="208">
        <v>36.026800000000001</v>
      </c>
      <c r="E4090" s="208">
        <v>2.5447000000000002</v>
      </c>
      <c r="F4090" s="208">
        <v>2.3633999999999999</v>
      </c>
      <c r="G4090" s="208">
        <v>6.4617000000000004</v>
      </c>
      <c r="H4090" s="208">
        <v>45.704099999999997</v>
      </c>
      <c r="I4090" s="208">
        <v>14.393700000000001</v>
      </c>
      <c r="J4090" s="208">
        <v>92.642700000000005</v>
      </c>
      <c r="K4090" s="208">
        <v>13.318300000000001</v>
      </c>
      <c r="L4090" s="208">
        <v>13.597</v>
      </c>
      <c r="M4090" s="208">
        <v>10.1417</v>
      </c>
    </row>
    <row r="4091" spans="1:13" x14ac:dyDescent="0.25">
      <c r="A4091" s="280">
        <v>45096</v>
      </c>
      <c r="B4091" s="102">
        <v>10</v>
      </c>
      <c r="C4091" s="208">
        <v>241.63640000000001</v>
      </c>
      <c r="D4091" s="208">
        <v>37.473100000000002</v>
      </c>
      <c r="E4091" s="208">
        <v>2.4975999999999998</v>
      </c>
      <c r="F4091" s="208">
        <v>2.4470000000000001</v>
      </c>
      <c r="G4091" s="208">
        <v>5.6056999999999997</v>
      </c>
      <c r="H4091" s="208">
        <v>46.536700000000003</v>
      </c>
      <c r="I4091" s="208">
        <v>14.9802</v>
      </c>
      <c r="J4091" s="208">
        <v>94.488900000000001</v>
      </c>
      <c r="K4091" s="208">
        <v>13.4735</v>
      </c>
      <c r="L4091" s="208">
        <v>13.6579</v>
      </c>
      <c r="M4091" s="208">
        <v>10.4758</v>
      </c>
    </row>
    <row r="4092" spans="1:13" x14ac:dyDescent="0.25">
      <c r="A4092" s="280">
        <v>45096</v>
      </c>
      <c r="B4092" s="102">
        <v>11</v>
      </c>
      <c r="C4092" s="208">
        <v>244.42259999999999</v>
      </c>
      <c r="D4092" s="208">
        <v>37.398600000000002</v>
      </c>
      <c r="E4092" s="208">
        <v>2.4754</v>
      </c>
      <c r="F4092" s="208">
        <v>2.5066999999999999</v>
      </c>
      <c r="G4092" s="208">
        <v>5.2084999999999999</v>
      </c>
      <c r="H4092" s="208">
        <v>47.290300000000002</v>
      </c>
      <c r="I4092" s="208">
        <v>15.5236</v>
      </c>
      <c r="J4092" s="208">
        <v>96.5749</v>
      </c>
      <c r="K4092" s="208">
        <v>13.2194</v>
      </c>
      <c r="L4092" s="208">
        <v>13.2751</v>
      </c>
      <c r="M4092" s="208">
        <v>10.950100000000001</v>
      </c>
    </row>
    <row r="4093" spans="1:13" x14ac:dyDescent="0.25">
      <c r="A4093" s="280">
        <v>45096</v>
      </c>
      <c r="B4093" s="102">
        <v>12</v>
      </c>
      <c r="C4093" s="208">
        <v>246.35980000000001</v>
      </c>
      <c r="D4093" s="208">
        <v>37.844000000000001</v>
      </c>
      <c r="E4093" s="208">
        <v>2.5495000000000001</v>
      </c>
      <c r="F4093" s="208">
        <v>2.5409000000000002</v>
      </c>
      <c r="G4093" s="208">
        <v>4.6337000000000002</v>
      </c>
      <c r="H4093" s="208">
        <v>48.390900000000002</v>
      </c>
      <c r="I4093" s="208">
        <v>15.8277</v>
      </c>
      <c r="J4093" s="208">
        <v>97.407600000000002</v>
      </c>
      <c r="K4093" s="208">
        <v>12.8614</v>
      </c>
      <c r="L4093" s="208">
        <v>13.1615</v>
      </c>
      <c r="M4093" s="208">
        <v>11.1426</v>
      </c>
    </row>
    <row r="4094" spans="1:13" x14ac:dyDescent="0.25">
      <c r="A4094" s="280">
        <v>45096</v>
      </c>
      <c r="B4094" s="102">
        <v>13</v>
      </c>
      <c r="C4094" s="208">
        <v>247.0838</v>
      </c>
      <c r="D4094" s="208">
        <v>38.202500000000001</v>
      </c>
      <c r="E4094" s="208">
        <v>2.4836</v>
      </c>
      <c r="F4094" s="208">
        <v>2.6278000000000001</v>
      </c>
      <c r="G4094" s="208">
        <v>4.4377000000000004</v>
      </c>
      <c r="H4094" s="208">
        <v>48.899500000000003</v>
      </c>
      <c r="I4094" s="208">
        <v>16.017900000000001</v>
      </c>
      <c r="J4094" s="208">
        <v>97.668499999999995</v>
      </c>
      <c r="K4094" s="208">
        <v>12.6533</v>
      </c>
      <c r="L4094" s="208">
        <v>13.112500000000001</v>
      </c>
      <c r="M4094" s="208">
        <v>10.980499999999999</v>
      </c>
    </row>
    <row r="4095" spans="1:13" x14ac:dyDescent="0.25">
      <c r="A4095" s="280">
        <v>45096</v>
      </c>
      <c r="B4095" s="102">
        <v>14</v>
      </c>
      <c r="C4095" s="208">
        <v>248.49850000000001</v>
      </c>
      <c r="D4095" s="208">
        <v>38.125300000000003</v>
      </c>
      <c r="E4095" s="208">
        <v>1.8824000000000001</v>
      </c>
      <c r="F4095" s="208">
        <v>2.7408000000000001</v>
      </c>
      <c r="G4095" s="208">
        <v>4.5095000000000001</v>
      </c>
      <c r="H4095" s="208">
        <v>49.545200000000001</v>
      </c>
      <c r="I4095" s="208">
        <v>16.1813</v>
      </c>
      <c r="J4095" s="208">
        <v>97.542000000000002</v>
      </c>
      <c r="K4095" s="208">
        <v>13.3055</v>
      </c>
      <c r="L4095" s="208">
        <v>13.237299999999999</v>
      </c>
      <c r="M4095" s="208">
        <v>11.4292</v>
      </c>
    </row>
    <row r="4096" spans="1:13" x14ac:dyDescent="0.25">
      <c r="A4096" s="280">
        <v>45096</v>
      </c>
      <c r="B4096" s="102">
        <v>15</v>
      </c>
      <c r="C4096" s="208">
        <v>247.44550000000001</v>
      </c>
      <c r="D4096" s="208">
        <v>37.5535</v>
      </c>
      <c r="E4096" s="208">
        <v>1.9155</v>
      </c>
      <c r="F4096" s="208">
        <v>2.8986999999999998</v>
      </c>
      <c r="G4096" s="208">
        <v>4.5765000000000002</v>
      </c>
      <c r="H4096" s="208">
        <v>49.633800000000001</v>
      </c>
      <c r="I4096" s="208">
        <v>16.4451</v>
      </c>
      <c r="J4096" s="208">
        <v>96.838300000000004</v>
      </c>
      <c r="K4096" s="208">
        <v>12.8827</v>
      </c>
      <c r="L4096" s="208">
        <v>13.1317</v>
      </c>
      <c r="M4096" s="208">
        <v>11.569699999999999</v>
      </c>
    </row>
    <row r="4097" spans="1:13" x14ac:dyDescent="0.25">
      <c r="A4097" s="280">
        <v>45096</v>
      </c>
      <c r="B4097" s="102">
        <v>16</v>
      </c>
      <c r="C4097" s="208">
        <v>250.38079999999999</v>
      </c>
      <c r="D4097" s="208">
        <v>37.668700000000001</v>
      </c>
      <c r="E4097" s="208">
        <v>1.7214</v>
      </c>
      <c r="F4097" s="208">
        <v>3.0947</v>
      </c>
      <c r="G4097" s="208">
        <v>5.0450999999999997</v>
      </c>
      <c r="H4097" s="208">
        <v>50.741599999999998</v>
      </c>
      <c r="I4097" s="208">
        <v>16.639199999999999</v>
      </c>
      <c r="J4097" s="208">
        <v>97.487399999999994</v>
      </c>
      <c r="K4097" s="208">
        <v>13.0893</v>
      </c>
      <c r="L4097" s="208">
        <v>13.4338</v>
      </c>
      <c r="M4097" s="208">
        <v>11.4596</v>
      </c>
    </row>
    <row r="4098" spans="1:13" x14ac:dyDescent="0.25">
      <c r="A4098" s="280">
        <v>45096</v>
      </c>
      <c r="B4098" s="102">
        <v>17</v>
      </c>
      <c r="C4098" s="208">
        <v>256.0523</v>
      </c>
      <c r="D4098" s="208">
        <v>38.6297</v>
      </c>
      <c r="E4098" s="208">
        <v>1.1283000000000001</v>
      </c>
      <c r="F4098" s="208">
        <v>3.2568000000000001</v>
      </c>
      <c r="G4098" s="208">
        <v>5.5167999999999999</v>
      </c>
      <c r="H4098" s="208">
        <v>52.790999999999997</v>
      </c>
      <c r="I4098" s="208">
        <v>16.851400000000002</v>
      </c>
      <c r="J4098" s="208">
        <v>98.833200000000005</v>
      </c>
      <c r="K4098" s="208">
        <v>13.9003</v>
      </c>
      <c r="L4098" s="208">
        <v>13.6645</v>
      </c>
      <c r="M4098" s="208">
        <v>11.4803</v>
      </c>
    </row>
    <row r="4099" spans="1:13" x14ac:dyDescent="0.25">
      <c r="A4099" s="280">
        <v>45096</v>
      </c>
      <c r="B4099" s="102">
        <v>18</v>
      </c>
      <c r="C4099" s="208">
        <v>265.76569999999998</v>
      </c>
      <c r="D4099" s="208">
        <v>40.185400000000001</v>
      </c>
      <c r="E4099" s="208">
        <v>1.163</v>
      </c>
      <c r="F4099" s="208">
        <v>3.4922</v>
      </c>
      <c r="G4099" s="208">
        <v>6.4405999999999999</v>
      </c>
      <c r="H4099" s="208">
        <v>55.269599999999997</v>
      </c>
      <c r="I4099" s="208">
        <v>17.132200000000001</v>
      </c>
      <c r="J4099" s="208">
        <v>101.3935</v>
      </c>
      <c r="K4099" s="208">
        <v>14.536300000000001</v>
      </c>
      <c r="L4099" s="208">
        <v>14.424799999999999</v>
      </c>
      <c r="M4099" s="208">
        <v>11.7281</v>
      </c>
    </row>
    <row r="4100" spans="1:13" x14ac:dyDescent="0.25">
      <c r="A4100" s="280">
        <v>45096</v>
      </c>
      <c r="B4100" s="102">
        <v>19</v>
      </c>
      <c r="C4100" s="208">
        <v>268.7593</v>
      </c>
      <c r="D4100" s="208">
        <v>41.458100000000002</v>
      </c>
      <c r="E4100" s="208">
        <v>1.2385999999999999</v>
      </c>
      <c r="F4100" s="208">
        <v>4.0034999999999998</v>
      </c>
      <c r="G4100" s="208">
        <v>7.5688000000000004</v>
      </c>
      <c r="H4100" s="208">
        <v>56.150700000000001</v>
      </c>
      <c r="I4100" s="208">
        <v>17.0426</v>
      </c>
      <c r="J4100" s="208">
        <v>99.815700000000007</v>
      </c>
      <c r="K4100" s="208">
        <v>14.896100000000001</v>
      </c>
      <c r="L4100" s="208">
        <v>14.802199999999999</v>
      </c>
      <c r="M4100" s="208">
        <v>11.782999999999999</v>
      </c>
    </row>
    <row r="4101" spans="1:13" x14ac:dyDescent="0.25">
      <c r="A4101" s="280">
        <v>45096</v>
      </c>
      <c r="B4101" s="102">
        <v>20</v>
      </c>
      <c r="C4101" s="208">
        <v>267.20310000000001</v>
      </c>
      <c r="D4101" s="208">
        <v>41.600499999999997</v>
      </c>
      <c r="E4101" s="208">
        <v>1.2250000000000001</v>
      </c>
      <c r="F4101" s="208">
        <v>4.2112999999999996</v>
      </c>
      <c r="G4101" s="208">
        <v>8.4221000000000004</v>
      </c>
      <c r="H4101" s="208">
        <v>55.264499999999998</v>
      </c>
      <c r="I4101" s="208">
        <v>17.190100000000001</v>
      </c>
      <c r="J4101" s="208">
        <v>97.243600000000001</v>
      </c>
      <c r="K4101" s="208">
        <v>15.343400000000001</v>
      </c>
      <c r="L4101" s="208">
        <v>14.9839</v>
      </c>
      <c r="M4101" s="208">
        <v>11.7187</v>
      </c>
    </row>
    <row r="4102" spans="1:13" x14ac:dyDescent="0.25">
      <c r="A4102" s="280">
        <v>45096</v>
      </c>
      <c r="B4102" s="102">
        <v>21</v>
      </c>
      <c r="C4102" s="208">
        <v>266.78179999999998</v>
      </c>
      <c r="D4102" s="208">
        <v>41.326700000000002</v>
      </c>
      <c r="E4102" s="208">
        <v>1.151</v>
      </c>
      <c r="F4102" s="208">
        <v>4.2850000000000001</v>
      </c>
      <c r="G4102" s="208">
        <v>8.7978000000000005</v>
      </c>
      <c r="H4102" s="208">
        <v>54.139699999999998</v>
      </c>
      <c r="I4102" s="208">
        <v>17.697800000000001</v>
      </c>
      <c r="J4102" s="208">
        <v>95.791200000000003</v>
      </c>
      <c r="K4102" s="208">
        <v>16.1906</v>
      </c>
      <c r="L4102" s="208">
        <v>16.1874</v>
      </c>
      <c r="M4102" s="208">
        <v>11.214600000000001</v>
      </c>
    </row>
    <row r="4103" spans="1:13" x14ac:dyDescent="0.25">
      <c r="A4103" s="280">
        <v>45096</v>
      </c>
      <c r="B4103" s="102">
        <v>22</v>
      </c>
      <c r="C4103" s="208">
        <v>262.7568</v>
      </c>
      <c r="D4103" s="208">
        <v>41.744900000000001</v>
      </c>
      <c r="E4103" s="208">
        <v>1.0275000000000001</v>
      </c>
      <c r="F4103" s="208">
        <v>3.9573</v>
      </c>
      <c r="G4103" s="208">
        <v>8.7306000000000008</v>
      </c>
      <c r="H4103" s="208">
        <v>52.051699999999997</v>
      </c>
      <c r="I4103" s="208">
        <v>17.3721</v>
      </c>
      <c r="J4103" s="208">
        <v>93.679500000000004</v>
      </c>
      <c r="K4103" s="208">
        <v>16.046900000000001</v>
      </c>
      <c r="L4103" s="208">
        <v>17.271000000000001</v>
      </c>
      <c r="M4103" s="208">
        <v>10.875299999999999</v>
      </c>
    </row>
    <row r="4104" spans="1:13" x14ac:dyDescent="0.25">
      <c r="A4104" s="280">
        <v>45096</v>
      </c>
      <c r="B4104" s="102">
        <v>23</v>
      </c>
      <c r="C4104" s="208">
        <v>244.89940000000001</v>
      </c>
      <c r="D4104" s="208">
        <v>38.939</v>
      </c>
      <c r="E4104" s="208">
        <v>0.95840000000000003</v>
      </c>
      <c r="F4104" s="208">
        <v>3.5059</v>
      </c>
      <c r="G4104" s="208">
        <v>7.9146999999999998</v>
      </c>
      <c r="H4104" s="208">
        <v>47.050800000000002</v>
      </c>
      <c r="I4104" s="208">
        <v>15.8825</v>
      </c>
      <c r="J4104" s="208">
        <v>88.461299999999994</v>
      </c>
      <c r="K4104" s="208">
        <v>14.725199999999999</v>
      </c>
      <c r="L4104" s="208">
        <v>17.3415</v>
      </c>
      <c r="M4104" s="208">
        <v>10.120100000000001</v>
      </c>
    </row>
    <row r="4105" spans="1:13" x14ac:dyDescent="0.25">
      <c r="A4105" s="280">
        <v>45096</v>
      </c>
      <c r="B4105" s="102">
        <v>24</v>
      </c>
      <c r="C4105" s="208">
        <v>228.27709999999999</v>
      </c>
      <c r="D4105" s="208">
        <v>35.350900000000003</v>
      </c>
      <c r="E4105" s="208">
        <v>0.85350000000000004</v>
      </c>
      <c r="F4105" s="208">
        <v>3.0958999999999999</v>
      </c>
      <c r="G4105" s="208">
        <v>7.2468000000000004</v>
      </c>
      <c r="H4105" s="208">
        <v>42.771999999999998</v>
      </c>
      <c r="I4105" s="208">
        <v>14.536</v>
      </c>
      <c r="J4105" s="208">
        <v>84.058300000000003</v>
      </c>
      <c r="K4105" s="208">
        <v>13.640599999999999</v>
      </c>
      <c r="L4105" s="208">
        <v>17.458200000000001</v>
      </c>
      <c r="M4105" s="208">
        <v>9.2649000000000008</v>
      </c>
    </row>
    <row r="4106" spans="1:13" x14ac:dyDescent="0.25">
      <c r="A4106" s="280">
        <v>45097</v>
      </c>
      <c r="B4106" s="102">
        <v>1</v>
      </c>
      <c r="C4106" s="208">
        <v>216.29419999999999</v>
      </c>
      <c r="D4106" s="208">
        <v>33.010199999999998</v>
      </c>
      <c r="E4106" s="208">
        <v>0.75219999999999998</v>
      </c>
      <c r="F4106" s="208">
        <v>2.8005</v>
      </c>
      <c r="G4106" s="208">
        <v>6.6870000000000003</v>
      </c>
      <c r="H4106" s="208">
        <v>40.051200000000001</v>
      </c>
      <c r="I4106" s="208">
        <v>13.4968</v>
      </c>
      <c r="J4106" s="208">
        <v>80.348100000000002</v>
      </c>
      <c r="K4106" s="208">
        <v>13.156700000000001</v>
      </c>
      <c r="L4106" s="208">
        <v>17.3354</v>
      </c>
      <c r="M4106" s="208">
        <v>8.6561000000000003</v>
      </c>
    </row>
    <row r="4107" spans="1:13" x14ac:dyDescent="0.25">
      <c r="A4107" s="280">
        <v>45097</v>
      </c>
      <c r="B4107" s="102">
        <v>2</v>
      </c>
      <c r="C4107" s="208">
        <v>207.43559999999999</v>
      </c>
      <c r="D4107" s="208">
        <v>31.1676</v>
      </c>
      <c r="E4107" s="208">
        <v>0.7208</v>
      </c>
      <c r="F4107" s="208">
        <v>2.6078000000000001</v>
      </c>
      <c r="G4107" s="208">
        <v>6.4053000000000004</v>
      </c>
      <c r="H4107" s="208">
        <v>37.865900000000003</v>
      </c>
      <c r="I4107" s="208">
        <v>12.798299999999999</v>
      </c>
      <c r="J4107" s="208">
        <v>77.811700000000002</v>
      </c>
      <c r="K4107" s="208">
        <v>12.800599999999999</v>
      </c>
      <c r="L4107" s="208">
        <v>16.936</v>
      </c>
      <c r="M4107" s="208">
        <v>8.3216000000000001</v>
      </c>
    </row>
    <row r="4108" spans="1:13" x14ac:dyDescent="0.25">
      <c r="A4108" s="280">
        <v>45097</v>
      </c>
      <c r="B4108" s="102">
        <v>3</v>
      </c>
      <c r="C4108" s="208">
        <v>202.9272</v>
      </c>
      <c r="D4108" s="208">
        <v>30.0639</v>
      </c>
      <c r="E4108" s="208">
        <v>0.68569999999999998</v>
      </c>
      <c r="F4108" s="208">
        <v>2.5030999999999999</v>
      </c>
      <c r="G4108" s="208">
        <v>6.3308999999999997</v>
      </c>
      <c r="H4108" s="208">
        <v>37.311</v>
      </c>
      <c r="I4108" s="208">
        <v>12.477600000000001</v>
      </c>
      <c r="J4108" s="208">
        <v>76.202200000000005</v>
      </c>
      <c r="K4108" s="208">
        <v>12.8089</v>
      </c>
      <c r="L4108" s="208">
        <v>16.317</v>
      </c>
      <c r="M4108" s="208">
        <v>8.2269000000000005</v>
      </c>
    </row>
    <row r="4109" spans="1:13" x14ac:dyDescent="0.25">
      <c r="A4109" s="280">
        <v>45097</v>
      </c>
      <c r="B4109" s="102">
        <v>4</v>
      </c>
      <c r="C4109" s="208">
        <v>201.39099999999999</v>
      </c>
      <c r="D4109" s="208">
        <v>29.790500000000002</v>
      </c>
      <c r="E4109" s="208">
        <v>0.6835</v>
      </c>
      <c r="F4109" s="208">
        <v>2.4275000000000002</v>
      </c>
      <c r="G4109" s="208">
        <v>6.2934999999999999</v>
      </c>
      <c r="H4109" s="208">
        <v>37.228099999999998</v>
      </c>
      <c r="I4109" s="208">
        <v>12.293799999999999</v>
      </c>
      <c r="J4109" s="208">
        <v>75.724500000000006</v>
      </c>
      <c r="K4109" s="208">
        <v>12.8908</v>
      </c>
      <c r="L4109" s="208">
        <v>15.7384</v>
      </c>
      <c r="M4109" s="208">
        <v>8.3203999999999994</v>
      </c>
    </row>
    <row r="4110" spans="1:13" x14ac:dyDescent="0.25">
      <c r="A4110" s="280">
        <v>45097</v>
      </c>
      <c r="B4110" s="102">
        <v>5</v>
      </c>
      <c r="C4110" s="208">
        <v>205.77709999999999</v>
      </c>
      <c r="D4110" s="208">
        <v>29.9697</v>
      </c>
      <c r="E4110" s="208">
        <v>0.66410000000000002</v>
      </c>
      <c r="F4110" s="208">
        <v>2.5095000000000001</v>
      </c>
      <c r="G4110" s="208">
        <v>6.3563000000000001</v>
      </c>
      <c r="H4110" s="208">
        <v>38.666600000000003</v>
      </c>
      <c r="I4110" s="208">
        <v>12.597899999999999</v>
      </c>
      <c r="J4110" s="208">
        <v>77.095299999999995</v>
      </c>
      <c r="K4110" s="208">
        <v>13.4742</v>
      </c>
      <c r="L4110" s="208">
        <v>15.8429</v>
      </c>
      <c r="M4110" s="208">
        <v>8.6006</v>
      </c>
    </row>
    <row r="4111" spans="1:13" x14ac:dyDescent="0.25">
      <c r="A4111" s="280">
        <v>45097</v>
      </c>
      <c r="B4111" s="102">
        <v>6</v>
      </c>
      <c r="C4111" s="208">
        <v>214.66130000000001</v>
      </c>
      <c r="D4111" s="208">
        <v>31.437100000000001</v>
      </c>
      <c r="E4111" s="208">
        <v>0.85199999999999998</v>
      </c>
      <c r="F4111" s="208">
        <v>2.6055999999999999</v>
      </c>
      <c r="G4111" s="208">
        <v>6.6611000000000002</v>
      </c>
      <c r="H4111" s="208">
        <v>40.7196</v>
      </c>
      <c r="I4111" s="208">
        <v>13.062099999999999</v>
      </c>
      <c r="J4111" s="208">
        <v>79.893100000000004</v>
      </c>
      <c r="K4111" s="208">
        <v>14.655200000000001</v>
      </c>
      <c r="L4111" s="208">
        <v>15.748100000000001</v>
      </c>
      <c r="M4111" s="208">
        <v>9.0274000000000001</v>
      </c>
    </row>
    <row r="4112" spans="1:13" x14ac:dyDescent="0.25">
      <c r="A4112" s="280">
        <v>45097</v>
      </c>
      <c r="B4112" s="102">
        <v>7</v>
      </c>
      <c r="C4112" s="208">
        <v>223.86269999999999</v>
      </c>
      <c r="D4112" s="208">
        <v>33.5871</v>
      </c>
      <c r="E4112" s="208">
        <v>2.4293</v>
      </c>
      <c r="F4112" s="208">
        <v>2.641</v>
      </c>
      <c r="G4112" s="208">
        <v>7.0716999999999999</v>
      </c>
      <c r="H4112" s="208">
        <v>43.713000000000001</v>
      </c>
      <c r="I4112" s="208">
        <v>13.409599999999999</v>
      </c>
      <c r="J4112" s="208">
        <v>85.142799999999994</v>
      </c>
      <c r="K4112" s="208">
        <v>12.1031</v>
      </c>
      <c r="L4112" s="208">
        <v>14.1609</v>
      </c>
      <c r="M4112" s="208">
        <v>9.6042000000000005</v>
      </c>
    </row>
    <row r="4113" spans="1:13" x14ac:dyDescent="0.25">
      <c r="A4113" s="280">
        <v>45097</v>
      </c>
      <c r="B4113" s="102">
        <v>8</v>
      </c>
      <c r="C4113" s="208">
        <v>242.49459999999999</v>
      </c>
      <c r="D4113" s="208">
        <v>36.994999999999997</v>
      </c>
      <c r="E4113" s="208">
        <v>2.6467999999999998</v>
      </c>
      <c r="F4113" s="208">
        <v>2.5005999999999999</v>
      </c>
      <c r="G4113" s="208">
        <v>7.2511000000000001</v>
      </c>
      <c r="H4113" s="208">
        <v>46.764200000000002</v>
      </c>
      <c r="I4113" s="208">
        <v>13.991400000000001</v>
      </c>
      <c r="J4113" s="208">
        <v>92.483699999999999</v>
      </c>
      <c r="K4113" s="208">
        <v>14.8065</v>
      </c>
      <c r="L4113" s="208">
        <v>14.64</v>
      </c>
      <c r="M4113" s="208">
        <v>10.4153</v>
      </c>
    </row>
    <row r="4114" spans="1:13" x14ac:dyDescent="0.25">
      <c r="A4114" s="280">
        <v>45097</v>
      </c>
      <c r="B4114" s="102">
        <v>9</v>
      </c>
      <c r="C4114" s="208">
        <v>252.60210000000001</v>
      </c>
      <c r="D4114" s="208">
        <v>38.521999999999998</v>
      </c>
      <c r="E4114" s="208">
        <v>2.6398000000000001</v>
      </c>
      <c r="F4114" s="208">
        <v>2.5893999999999999</v>
      </c>
      <c r="G4114" s="208">
        <v>6.8014999999999999</v>
      </c>
      <c r="H4114" s="208">
        <v>48.491100000000003</v>
      </c>
      <c r="I4114" s="208">
        <v>14.7059</v>
      </c>
      <c r="J4114" s="208">
        <v>97.682299999999998</v>
      </c>
      <c r="K4114" s="208">
        <v>14.761900000000001</v>
      </c>
      <c r="L4114" s="208">
        <v>15.6081</v>
      </c>
      <c r="M4114" s="208">
        <v>10.8001</v>
      </c>
    </row>
    <row r="4115" spans="1:13" x14ac:dyDescent="0.25">
      <c r="A4115" s="280">
        <v>45097</v>
      </c>
      <c r="B4115" s="102">
        <v>10</v>
      </c>
      <c r="C4115" s="208">
        <v>258.6352</v>
      </c>
      <c r="D4115" s="208">
        <v>39.4983</v>
      </c>
      <c r="E4115" s="208">
        <v>2.6070000000000002</v>
      </c>
      <c r="F4115" s="208">
        <v>2.6187</v>
      </c>
      <c r="G4115" s="208">
        <v>5.9108999999999998</v>
      </c>
      <c r="H4115" s="208">
        <v>49.275500000000001</v>
      </c>
      <c r="I4115" s="208">
        <v>15.449199999999999</v>
      </c>
      <c r="J4115" s="208">
        <v>101.0016</v>
      </c>
      <c r="K4115" s="208">
        <v>15.1997</v>
      </c>
      <c r="L4115" s="208">
        <v>16.111499999999999</v>
      </c>
      <c r="M4115" s="208">
        <v>10.9628</v>
      </c>
    </row>
    <row r="4116" spans="1:13" x14ac:dyDescent="0.25">
      <c r="A4116" s="280">
        <v>45097</v>
      </c>
      <c r="B4116" s="102">
        <v>11</v>
      </c>
      <c r="C4116" s="208">
        <v>262.12</v>
      </c>
      <c r="D4116" s="208">
        <v>39.7286</v>
      </c>
      <c r="E4116" s="208">
        <v>2.5901999999999998</v>
      </c>
      <c r="F4116" s="208">
        <v>2.6204999999999998</v>
      </c>
      <c r="G4116" s="208">
        <v>5.2648999999999999</v>
      </c>
      <c r="H4116" s="208">
        <v>49.567500000000003</v>
      </c>
      <c r="I4116" s="208">
        <v>15.8843</v>
      </c>
      <c r="J4116" s="208">
        <v>104.899</v>
      </c>
      <c r="K4116" s="208">
        <v>14.2941</v>
      </c>
      <c r="L4116" s="208">
        <v>16.249500000000001</v>
      </c>
      <c r="M4116" s="208">
        <v>11.0214</v>
      </c>
    </row>
    <row r="4117" spans="1:13" x14ac:dyDescent="0.25">
      <c r="A4117" s="280">
        <v>45097</v>
      </c>
      <c r="B4117" s="102">
        <v>12</v>
      </c>
      <c r="C4117" s="208">
        <v>263.19799999999998</v>
      </c>
      <c r="D4117" s="208">
        <v>39.800699999999999</v>
      </c>
      <c r="E4117" s="208">
        <v>2.7206999999999999</v>
      </c>
      <c r="F4117" s="208">
        <v>2.4706000000000001</v>
      </c>
      <c r="G4117" s="208">
        <v>4.8638000000000003</v>
      </c>
      <c r="H4117" s="208">
        <v>49.903300000000002</v>
      </c>
      <c r="I4117" s="208">
        <v>16.234300000000001</v>
      </c>
      <c r="J4117" s="208">
        <v>105.9824</v>
      </c>
      <c r="K4117" s="208">
        <v>13.5977</v>
      </c>
      <c r="L4117" s="208">
        <v>16.505700000000001</v>
      </c>
      <c r="M4117" s="208">
        <v>11.1188</v>
      </c>
    </row>
    <row r="4118" spans="1:13" x14ac:dyDescent="0.25">
      <c r="A4118" s="280">
        <v>45097</v>
      </c>
      <c r="B4118" s="102">
        <v>13</v>
      </c>
      <c r="C4118" s="208">
        <v>263.85899999999998</v>
      </c>
      <c r="D4118" s="208">
        <v>39.8386</v>
      </c>
      <c r="E4118" s="208">
        <v>2.7103000000000002</v>
      </c>
      <c r="F4118" s="208">
        <v>2.4933999999999998</v>
      </c>
      <c r="G4118" s="208">
        <v>4.8966000000000003</v>
      </c>
      <c r="H4118" s="208">
        <v>50.179000000000002</v>
      </c>
      <c r="I4118" s="208">
        <v>16.442299999999999</v>
      </c>
      <c r="J4118" s="208">
        <v>106.6497</v>
      </c>
      <c r="K4118" s="208">
        <v>13.2027</v>
      </c>
      <c r="L4118" s="208">
        <v>16.0078</v>
      </c>
      <c r="M4118" s="208">
        <v>11.438599999999999</v>
      </c>
    </row>
    <row r="4119" spans="1:13" x14ac:dyDescent="0.25">
      <c r="A4119" s="280">
        <v>45097</v>
      </c>
      <c r="B4119" s="102">
        <v>14</v>
      </c>
      <c r="C4119" s="208">
        <v>266.81599999999997</v>
      </c>
      <c r="D4119" s="208">
        <v>39.917700000000004</v>
      </c>
      <c r="E4119" s="208">
        <v>2.6472000000000002</v>
      </c>
      <c r="F4119" s="208">
        <v>2.6587000000000001</v>
      </c>
      <c r="G4119" s="208">
        <v>4.9718</v>
      </c>
      <c r="H4119" s="208">
        <v>50.9133</v>
      </c>
      <c r="I4119" s="208">
        <v>16.452999999999999</v>
      </c>
      <c r="J4119" s="208">
        <v>107.3853</v>
      </c>
      <c r="K4119" s="208">
        <v>12.9483</v>
      </c>
      <c r="L4119" s="208">
        <v>16.954999999999998</v>
      </c>
      <c r="M4119" s="208">
        <v>11.9657</v>
      </c>
    </row>
    <row r="4120" spans="1:13" x14ac:dyDescent="0.25">
      <c r="A4120" s="280">
        <v>45097</v>
      </c>
      <c r="B4120" s="102">
        <v>15</v>
      </c>
      <c r="C4120" s="208">
        <v>270.92219999999998</v>
      </c>
      <c r="D4120" s="208">
        <v>39.842500000000001</v>
      </c>
      <c r="E4120" s="208">
        <v>2.7902999999999998</v>
      </c>
      <c r="F4120" s="208">
        <v>2.8050999999999999</v>
      </c>
      <c r="G4120" s="208">
        <v>5.3056000000000001</v>
      </c>
      <c r="H4120" s="208">
        <v>53.137999999999998</v>
      </c>
      <c r="I4120" s="208">
        <v>16.564800000000002</v>
      </c>
      <c r="J4120" s="208">
        <v>107.71040000000001</v>
      </c>
      <c r="K4120" s="208">
        <v>13.1676</v>
      </c>
      <c r="L4120" s="208">
        <v>17.109300000000001</v>
      </c>
      <c r="M4120" s="208">
        <v>12.4886</v>
      </c>
    </row>
    <row r="4121" spans="1:13" x14ac:dyDescent="0.25">
      <c r="A4121" s="280">
        <v>45097</v>
      </c>
      <c r="B4121" s="102">
        <v>16</v>
      </c>
      <c r="C4121" s="208">
        <v>273.36790000000002</v>
      </c>
      <c r="D4121" s="208">
        <v>39.712600000000002</v>
      </c>
      <c r="E4121" s="208">
        <v>2.6993999999999998</v>
      </c>
      <c r="F4121" s="208">
        <v>2.9982000000000002</v>
      </c>
      <c r="G4121" s="208">
        <v>6.0201000000000002</v>
      </c>
      <c r="H4121" s="208">
        <v>55.375300000000003</v>
      </c>
      <c r="I4121" s="208">
        <v>16.661300000000001</v>
      </c>
      <c r="J4121" s="208">
        <v>109.04649999999999</v>
      </c>
      <c r="K4121" s="208">
        <v>13.206899999999999</v>
      </c>
      <c r="L4121" s="208">
        <v>14.924300000000001</v>
      </c>
      <c r="M4121" s="208">
        <v>12.7233</v>
      </c>
    </row>
    <row r="4122" spans="1:13" x14ac:dyDescent="0.25">
      <c r="A4122" s="280">
        <v>45097</v>
      </c>
      <c r="B4122" s="102">
        <v>17</v>
      </c>
      <c r="C4122" s="208">
        <v>277.05329999999998</v>
      </c>
      <c r="D4122" s="208">
        <v>40.487000000000002</v>
      </c>
      <c r="E4122" s="208">
        <v>1.2848999999999999</v>
      </c>
      <c r="F4122" s="208">
        <v>3.1774</v>
      </c>
      <c r="G4122" s="208">
        <v>6.7683999999999997</v>
      </c>
      <c r="H4122" s="208">
        <v>56.631300000000003</v>
      </c>
      <c r="I4122" s="208">
        <v>16.8611</v>
      </c>
      <c r="J4122" s="208">
        <v>110.02290000000001</v>
      </c>
      <c r="K4122" s="208">
        <v>14.9512</v>
      </c>
      <c r="L4122" s="208">
        <v>14.2957</v>
      </c>
      <c r="M4122" s="208">
        <v>12.573399999999999</v>
      </c>
    </row>
    <row r="4123" spans="1:13" x14ac:dyDescent="0.25">
      <c r="A4123" s="280">
        <v>45097</v>
      </c>
      <c r="B4123" s="102">
        <v>18</v>
      </c>
      <c r="C4123" s="208">
        <v>281.8331</v>
      </c>
      <c r="D4123" s="208">
        <v>41.845599999999997</v>
      </c>
      <c r="E4123" s="208">
        <v>1.1437999999999999</v>
      </c>
      <c r="F4123" s="208">
        <v>3.4396</v>
      </c>
      <c r="G4123" s="208">
        <v>7.7297000000000002</v>
      </c>
      <c r="H4123" s="208">
        <v>58.703400000000002</v>
      </c>
      <c r="I4123" s="208">
        <v>17.2912</v>
      </c>
      <c r="J4123" s="208">
        <v>109.8284</v>
      </c>
      <c r="K4123" s="208">
        <v>15.175599999999999</v>
      </c>
      <c r="L4123" s="208">
        <v>14.3528</v>
      </c>
      <c r="M4123" s="208">
        <v>12.323</v>
      </c>
    </row>
    <row r="4124" spans="1:13" x14ac:dyDescent="0.25">
      <c r="A4124" s="280">
        <v>45097</v>
      </c>
      <c r="B4124" s="102">
        <v>19</v>
      </c>
      <c r="C4124" s="208">
        <v>282.12479999999999</v>
      </c>
      <c r="D4124" s="208">
        <v>42.3889</v>
      </c>
      <c r="E4124" s="208">
        <v>1.2178</v>
      </c>
      <c r="F4124" s="208">
        <v>3.7288000000000001</v>
      </c>
      <c r="G4124" s="208">
        <v>8.7464999999999993</v>
      </c>
      <c r="H4124" s="208">
        <v>59.921399999999998</v>
      </c>
      <c r="I4124" s="208">
        <v>17.302099999999999</v>
      </c>
      <c r="J4124" s="208">
        <v>106.3736</v>
      </c>
      <c r="K4124" s="208">
        <v>15.698700000000001</v>
      </c>
      <c r="L4124" s="208">
        <v>14.677199999999999</v>
      </c>
      <c r="M4124" s="208">
        <v>12.069800000000001</v>
      </c>
    </row>
    <row r="4125" spans="1:13" x14ac:dyDescent="0.25">
      <c r="A4125" s="280">
        <v>45097</v>
      </c>
      <c r="B4125" s="102">
        <v>20</v>
      </c>
      <c r="C4125" s="208">
        <v>277.0625</v>
      </c>
      <c r="D4125" s="208">
        <v>41.889499999999998</v>
      </c>
      <c r="E4125" s="208">
        <v>1.1841999999999999</v>
      </c>
      <c r="F4125" s="208">
        <v>4.2215999999999996</v>
      </c>
      <c r="G4125" s="208">
        <v>9.3493999999999993</v>
      </c>
      <c r="H4125" s="208">
        <v>59.5169</v>
      </c>
      <c r="I4125" s="208">
        <v>17.1646</v>
      </c>
      <c r="J4125" s="208">
        <v>101.304</v>
      </c>
      <c r="K4125" s="208">
        <v>15.798299999999999</v>
      </c>
      <c r="L4125" s="208">
        <v>14.833500000000001</v>
      </c>
      <c r="M4125" s="208">
        <v>11.8005</v>
      </c>
    </row>
    <row r="4126" spans="1:13" x14ac:dyDescent="0.25">
      <c r="A4126" s="280">
        <v>45097</v>
      </c>
      <c r="B4126" s="102">
        <v>21</v>
      </c>
      <c r="C4126" s="208">
        <v>272.8655</v>
      </c>
      <c r="D4126" s="208">
        <v>42.165599999999998</v>
      </c>
      <c r="E4126" s="208">
        <v>1.1073</v>
      </c>
      <c r="F4126" s="208">
        <v>4.2125000000000004</v>
      </c>
      <c r="G4126" s="208">
        <v>9.3717000000000006</v>
      </c>
      <c r="H4126" s="208">
        <v>57.541400000000003</v>
      </c>
      <c r="I4126" s="208">
        <v>17.611599999999999</v>
      </c>
      <c r="J4126" s="208">
        <v>98.008799999999994</v>
      </c>
      <c r="K4126" s="208">
        <v>16.032800000000002</v>
      </c>
      <c r="L4126" s="208">
        <v>15.3528</v>
      </c>
      <c r="M4126" s="208">
        <v>11.461</v>
      </c>
    </row>
    <row r="4127" spans="1:13" x14ac:dyDescent="0.25">
      <c r="A4127" s="280">
        <v>45097</v>
      </c>
      <c r="B4127" s="102">
        <v>22</v>
      </c>
      <c r="C4127" s="208">
        <v>266.64839999999998</v>
      </c>
      <c r="D4127" s="208">
        <v>42.034199999999998</v>
      </c>
      <c r="E4127" s="208">
        <v>1.0613999999999999</v>
      </c>
      <c r="F4127" s="208">
        <v>3.9799000000000002</v>
      </c>
      <c r="G4127" s="208">
        <v>9.0312000000000001</v>
      </c>
      <c r="H4127" s="208">
        <v>54.970500000000001</v>
      </c>
      <c r="I4127" s="208">
        <v>17.327300000000001</v>
      </c>
      <c r="J4127" s="208">
        <v>95.247900000000001</v>
      </c>
      <c r="K4127" s="208">
        <v>15.6114</v>
      </c>
      <c r="L4127" s="208">
        <v>16.3203</v>
      </c>
      <c r="M4127" s="208">
        <v>11.064299999999999</v>
      </c>
    </row>
    <row r="4128" spans="1:13" x14ac:dyDescent="0.25">
      <c r="A4128" s="280">
        <v>45097</v>
      </c>
      <c r="B4128" s="102">
        <v>23</v>
      </c>
      <c r="C4128" s="208">
        <v>248.5172</v>
      </c>
      <c r="D4128" s="208">
        <v>39.271500000000003</v>
      </c>
      <c r="E4128" s="208">
        <v>0.97309999999999997</v>
      </c>
      <c r="F4128" s="208">
        <v>3.5606</v>
      </c>
      <c r="G4128" s="208">
        <v>8.3028999999999993</v>
      </c>
      <c r="H4128" s="208">
        <v>49.65</v>
      </c>
      <c r="I4128" s="208">
        <v>15.850300000000001</v>
      </c>
      <c r="J4128" s="208">
        <v>90.115799999999993</v>
      </c>
      <c r="K4128" s="208">
        <v>14.4817</v>
      </c>
      <c r="L4128" s="208">
        <v>16.180499999999999</v>
      </c>
      <c r="M4128" s="208">
        <v>10.130800000000001</v>
      </c>
    </row>
    <row r="4129" spans="1:13" x14ac:dyDescent="0.25">
      <c r="A4129" s="280">
        <v>45097</v>
      </c>
      <c r="B4129" s="102">
        <v>24</v>
      </c>
      <c r="C4129" s="208">
        <v>230.69399999999999</v>
      </c>
      <c r="D4129" s="208">
        <v>35.871899999999997</v>
      </c>
      <c r="E4129" s="208">
        <v>0.85170000000000001</v>
      </c>
      <c r="F4129" s="208">
        <v>3.1474000000000002</v>
      </c>
      <c r="G4129" s="208">
        <v>7.5521000000000003</v>
      </c>
      <c r="H4129" s="208">
        <v>45.006999999999998</v>
      </c>
      <c r="I4129" s="208">
        <v>14.535299999999999</v>
      </c>
      <c r="J4129" s="208">
        <v>84.840100000000007</v>
      </c>
      <c r="K4129" s="208">
        <v>13.4678</v>
      </c>
      <c r="L4129" s="208">
        <v>16.135300000000001</v>
      </c>
      <c r="M4129" s="208">
        <v>9.2853999999999992</v>
      </c>
    </row>
    <row r="4130" spans="1:13" x14ac:dyDescent="0.25">
      <c r="A4130" s="280">
        <v>45098</v>
      </c>
      <c r="B4130" s="102">
        <v>1</v>
      </c>
      <c r="C4130" s="208">
        <v>217.66980000000001</v>
      </c>
      <c r="D4130" s="208">
        <v>33.375100000000003</v>
      </c>
      <c r="E4130" s="208">
        <v>0.76759999999999995</v>
      </c>
      <c r="F4130" s="208">
        <v>2.8235000000000001</v>
      </c>
      <c r="G4130" s="208">
        <v>6.9177999999999997</v>
      </c>
      <c r="H4130" s="208">
        <v>41.474200000000003</v>
      </c>
      <c r="I4130" s="208">
        <v>13.5726</v>
      </c>
      <c r="J4130" s="208">
        <v>81.312100000000001</v>
      </c>
      <c r="K4130" s="208">
        <v>12.934900000000001</v>
      </c>
      <c r="L4130" s="208">
        <v>15.8184</v>
      </c>
      <c r="M4130" s="208">
        <v>8.6736000000000004</v>
      </c>
    </row>
    <row r="4131" spans="1:13" x14ac:dyDescent="0.25">
      <c r="A4131" s="280">
        <v>45098</v>
      </c>
      <c r="B4131" s="102">
        <v>2</v>
      </c>
      <c r="C4131" s="208">
        <v>208.3682</v>
      </c>
      <c r="D4131" s="208">
        <v>31.2393</v>
      </c>
      <c r="E4131" s="208">
        <v>0.72460000000000002</v>
      </c>
      <c r="F4131" s="208">
        <v>2.6259999999999999</v>
      </c>
      <c r="G4131" s="208">
        <v>6.3929</v>
      </c>
      <c r="H4131" s="208">
        <v>39.334099999999999</v>
      </c>
      <c r="I4131" s="208">
        <v>12.81</v>
      </c>
      <c r="J4131" s="208">
        <v>78.6126</v>
      </c>
      <c r="K4131" s="208">
        <v>12.689500000000001</v>
      </c>
      <c r="L4131" s="208">
        <v>15.5831</v>
      </c>
      <c r="M4131" s="208">
        <v>8.3560999999999996</v>
      </c>
    </row>
    <row r="4132" spans="1:13" x14ac:dyDescent="0.25">
      <c r="A4132" s="280">
        <v>45098</v>
      </c>
      <c r="B4132" s="102">
        <v>3</v>
      </c>
      <c r="C4132" s="208">
        <v>202.19239999999999</v>
      </c>
      <c r="D4132" s="208">
        <v>30.212199999999999</v>
      </c>
      <c r="E4132" s="208">
        <v>0.69230000000000003</v>
      </c>
      <c r="F4132" s="208">
        <v>2.516</v>
      </c>
      <c r="G4132" s="208">
        <v>6.2302</v>
      </c>
      <c r="H4132" s="208">
        <v>38.306199999999997</v>
      </c>
      <c r="I4132" s="208">
        <v>12.517799999999999</v>
      </c>
      <c r="J4132" s="208">
        <v>76.792599999999993</v>
      </c>
      <c r="K4132" s="208">
        <v>12.6755</v>
      </c>
      <c r="L4132" s="208">
        <v>14.0014</v>
      </c>
      <c r="M4132" s="208">
        <v>8.2482000000000006</v>
      </c>
    </row>
    <row r="4133" spans="1:13" x14ac:dyDescent="0.25">
      <c r="A4133" s="280">
        <v>45098</v>
      </c>
      <c r="B4133" s="102">
        <v>4</v>
      </c>
      <c r="C4133" s="208">
        <v>200.73330000000001</v>
      </c>
      <c r="D4133" s="208">
        <v>29.745100000000001</v>
      </c>
      <c r="E4133" s="208">
        <v>0.68469999999999998</v>
      </c>
      <c r="F4133" s="208">
        <v>2.4361999999999999</v>
      </c>
      <c r="G4133" s="208">
        <v>6.2728999999999999</v>
      </c>
      <c r="H4133" s="208">
        <v>38.0501</v>
      </c>
      <c r="I4133" s="208">
        <v>12.3926</v>
      </c>
      <c r="J4133" s="208">
        <v>76.357399999999998</v>
      </c>
      <c r="K4133" s="208">
        <v>12.9519</v>
      </c>
      <c r="L4133" s="208">
        <v>13.597200000000001</v>
      </c>
      <c r="M4133" s="208">
        <v>8.2452000000000005</v>
      </c>
    </row>
    <row r="4134" spans="1:13" x14ac:dyDescent="0.25">
      <c r="A4134" s="280">
        <v>45098</v>
      </c>
      <c r="B4134" s="102">
        <v>5</v>
      </c>
      <c r="C4134" s="208">
        <v>205.83619999999999</v>
      </c>
      <c r="D4134" s="208">
        <v>29.970700000000001</v>
      </c>
      <c r="E4134" s="208">
        <v>0.69710000000000005</v>
      </c>
      <c r="F4134" s="208">
        <v>2.5356999999999998</v>
      </c>
      <c r="G4134" s="208">
        <v>6.3680000000000003</v>
      </c>
      <c r="H4134" s="208">
        <v>39.4876</v>
      </c>
      <c r="I4134" s="208">
        <v>12.6709</v>
      </c>
      <c r="J4134" s="208">
        <v>77.545400000000001</v>
      </c>
      <c r="K4134" s="208">
        <v>13.7826</v>
      </c>
      <c r="L4134" s="208">
        <v>14.478</v>
      </c>
      <c r="M4134" s="208">
        <v>8.3002000000000002</v>
      </c>
    </row>
    <row r="4135" spans="1:13" x14ac:dyDescent="0.25">
      <c r="A4135" s="280">
        <v>45098</v>
      </c>
      <c r="B4135" s="102">
        <v>6</v>
      </c>
      <c r="C4135" s="208">
        <v>216.77080000000001</v>
      </c>
      <c r="D4135" s="208">
        <v>31.439299999999999</v>
      </c>
      <c r="E4135" s="208">
        <v>1.0207999999999999</v>
      </c>
      <c r="F4135" s="208">
        <v>2.6593</v>
      </c>
      <c r="G4135" s="208">
        <v>6.7716000000000003</v>
      </c>
      <c r="H4135" s="208">
        <v>42.0274</v>
      </c>
      <c r="I4135" s="208">
        <v>13.199199999999999</v>
      </c>
      <c r="J4135" s="208">
        <v>80.760499999999993</v>
      </c>
      <c r="K4135" s="208">
        <v>14.956899999999999</v>
      </c>
      <c r="L4135" s="208">
        <v>15.1508</v>
      </c>
      <c r="M4135" s="208">
        <v>8.7850000000000001</v>
      </c>
    </row>
    <row r="4136" spans="1:13" x14ac:dyDescent="0.25">
      <c r="A4136" s="280">
        <v>45098</v>
      </c>
      <c r="B4136" s="102">
        <v>7</v>
      </c>
      <c r="C4136" s="208">
        <v>228.67779999999999</v>
      </c>
      <c r="D4136" s="208">
        <v>33.706000000000003</v>
      </c>
      <c r="E4136" s="208">
        <v>2.3090999999999999</v>
      </c>
      <c r="F4136" s="208">
        <v>2.7105999999999999</v>
      </c>
      <c r="G4136" s="208">
        <v>6.9774000000000003</v>
      </c>
      <c r="H4136" s="208">
        <v>44.645499999999998</v>
      </c>
      <c r="I4136" s="208">
        <v>13.6601</v>
      </c>
      <c r="J4136" s="208">
        <v>85.716999999999999</v>
      </c>
      <c r="K4136" s="208">
        <v>15.929</v>
      </c>
      <c r="L4136" s="208">
        <v>13.612</v>
      </c>
      <c r="M4136" s="208">
        <v>9.4110999999999994</v>
      </c>
    </row>
    <row r="4137" spans="1:13" x14ac:dyDescent="0.25">
      <c r="A4137" s="280">
        <v>45098</v>
      </c>
      <c r="B4137" s="102">
        <v>8</v>
      </c>
      <c r="C4137" s="208">
        <v>243.81360000000001</v>
      </c>
      <c r="D4137" s="208">
        <v>36.847000000000001</v>
      </c>
      <c r="E4137" s="208">
        <v>2.6692999999999998</v>
      </c>
      <c r="F4137" s="208">
        <v>2.6476000000000002</v>
      </c>
      <c r="G4137" s="208">
        <v>7.1981999999999999</v>
      </c>
      <c r="H4137" s="208">
        <v>47.215499999999999</v>
      </c>
      <c r="I4137" s="208">
        <v>14.2982</v>
      </c>
      <c r="J4137" s="208">
        <v>93.053799999999995</v>
      </c>
      <c r="K4137" s="208">
        <v>15.8881</v>
      </c>
      <c r="L4137" s="208">
        <v>13.53</v>
      </c>
      <c r="M4137" s="208">
        <v>10.4659</v>
      </c>
    </row>
    <row r="4138" spans="1:13" x14ac:dyDescent="0.25">
      <c r="A4138" s="280">
        <v>45098</v>
      </c>
      <c r="B4138" s="102">
        <v>9</v>
      </c>
      <c r="C4138" s="208">
        <v>251.31630000000001</v>
      </c>
      <c r="D4138" s="208">
        <v>38.4206</v>
      </c>
      <c r="E4138" s="208">
        <v>2.6438999999999999</v>
      </c>
      <c r="F4138" s="208">
        <v>2.6551999999999998</v>
      </c>
      <c r="G4138" s="208">
        <v>6.7317</v>
      </c>
      <c r="H4138" s="208">
        <v>48.8962</v>
      </c>
      <c r="I4138" s="208">
        <v>15.024699999999999</v>
      </c>
      <c r="J4138" s="208">
        <v>97.716300000000004</v>
      </c>
      <c r="K4138" s="208">
        <v>14.7872</v>
      </c>
      <c r="L4138" s="208">
        <v>13.6767</v>
      </c>
      <c r="M4138" s="208">
        <v>10.7638</v>
      </c>
    </row>
    <row r="4139" spans="1:13" x14ac:dyDescent="0.25">
      <c r="A4139" s="280">
        <v>45098</v>
      </c>
      <c r="B4139" s="102">
        <v>10</v>
      </c>
      <c r="C4139" s="208">
        <v>256.11040000000003</v>
      </c>
      <c r="D4139" s="208">
        <v>39.173499999999997</v>
      </c>
      <c r="E4139" s="208">
        <v>2.6495000000000002</v>
      </c>
      <c r="F4139" s="208">
        <v>2.6526000000000001</v>
      </c>
      <c r="G4139" s="208">
        <v>6.0403000000000002</v>
      </c>
      <c r="H4139" s="208">
        <v>49.5931</v>
      </c>
      <c r="I4139" s="208">
        <v>15.4086</v>
      </c>
      <c r="J4139" s="208">
        <v>101.8994</v>
      </c>
      <c r="K4139" s="208">
        <v>13.6061</v>
      </c>
      <c r="L4139" s="208">
        <v>13.9171</v>
      </c>
      <c r="M4139" s="208">
        <v>11.170199999999999</v>
      </c>
    </row>
    <row r="4140" spans="1:13" x14ac:dyDescent="0.25">
      <c r="A4140" s="280">
        <v>45098</v>
      </c>
      <c r="B4140" s="102">
        <v>11</v>
      </c>
      <c r="C4140" s="208">
        <v>260.85520000000002</v>
      </c>
      <c r="D4140" s="208">
        <v>39.271500000000003</v>
      </c>
      <c r="E4140" s="208">
        <v>2.6484999999999999</v>
      </c>
      <c r="F4140" s="208">
        <v>2.6732</v>
      </c>
      <c r="G4140" s="208">
        <v>5.657</v>
      </c>
      <c r="H4140" s="208">
        <v>51.093600000000002</v>
      </c>
      <c r="I4140" s="208">
        <v>15.7324</v>
      </c>
      <c r="J4140" s="208">
        <v>104.5997</v>
      </c>
      <c r="K4140" s="208">
        <v>13.9834</v>
      </c>
      <c r="L4140" s="208">
        <v>13.998900000000001</v>
      </c>
      <c r="M4140" s="208">
        <v>11.196999999999999</v>
      </c>
    </row>
    <row r="4141" spans="1:13" x14ac:dyDescent="0.25">
      <c r="A4141" s="280">
        <v>45098</v>
      </c>
      <c r="B4141" s="102">
        <v>12</v>
      </c>
      <c r="C4141" s="208">
        <v>264.21019999999999</v>
      </c>
      <c r="D4141" s="208">
        <v>39.269300000000001</v>
      </c>
      <c r="E4141" s="208">
        <v>2.7284000000000002</v>
      </c>
      <c r="F4141" s="208">
        <v>2.7267000000000001</v>
      </c>
      <c r="G4141" s="208">
        <v>5.3</v>
      </c>
      <c r="H4141" s="208">
        <v>51.944400000000002</v>
      </c>
      <c r="I4141" s="208">
        <v>16.0504</v>
      </c>
      <c r="J4141" s="208">
        <v>106.6117</v>
      </c>
      <c r="K4141" s="208">
        <v>13.306800000000001</v>
      </c>
      <c r="L4141" s="208">
        <v>14.6831</v>
      </c>
      <c r="M4141" s="208">
        <v>11.589399999999999</v>
      </c>
    </row>
    <row r="4142" spans="1:13" x14ac:dyDescent="0.25">
      <c r="A4142" s="280">
        <v>45098</v>
      </c>
      <c r="B4142" s="102">
        <v>13</v>
      </c>
      <c r="C4142" s="208">
        <v>265.48919999999998</v>
      </c>
      <c r="D4142" s="208">
        <v>39.323900000000002</v>
      </c>
      <c r="E4142" s="208">
        <v>2.4457</v>
      </c>
      <c r="F4142" s="208">
        <v>2.7789999999999999</v>
      </c>
      <c r="G4142" s="208">
        <v>5.4</v>
      </c>
      <c r="H4142" s="208">
        <v>53.394300000000001</v>
      </c>
      <c r="I4142" s="208">
        <v>16.1492</v>
      </c>
      <c r="J4142" s="208">
        <v>107.7698</v>
      </c>
      <c r="K4142" s="208">
        <v>13.0761</v>
      </c>
      <c r="L4142" s="208">
        <v>12.6723</v>
      </c>
      <c r="M4142" s="208">
        <v>12.478899999999999</v>
      </c>
    </row>
    <row r="4143" spans="1:13" x14ac:dyDescent="0.25">
      <c r="A4143" s="280">
        <v>45098</v>
      </c>
      <c r="B4143" s="102">
        <v>14</v>
      </c>
      <c r="C4143" s="208">
        <v>269.03809999999999</v>
      </c>
      <c r="D4143" s="208">
        <v>39.238999999999997</v>
      </c>
      <c r="E4143" s="208">
        <v>1.7585999999999999</v>
      </c>
      <c r="F4143" s="208">
        <v>2.9914999999999998</v>
      </c>
      <c r="G4143" s="208">
        <v>5.7651000000000003</v>
      </c>
      <c r="H4143" s="208">
        <v>55.042000000000002</v>
      </c>
      <c r="I4143" s="208">
        <v>16.2944</v>
      </c>
      <c r="J4143" s="208">
        <v>109.3681</v>
      </c>
      <c r="K4143" s="208">
        <v>13.1982</v>
      </c>
      <c r="L4143" s="208">
        <v>12.0319</v>
      </c>
      <c r="M4143" s="208">
        <v>13.349299999999999</v>
      </c>
    </row>
    <row r="4144" spans="1:13" x14ac:dyDescent="0.25">
      <c r="A4144" s="280">
        <v>45098</v>
      </c>
      <c r="B4144" s="102">
        <v>15</v>
      </c>
      <c r="C4144" s="208">
        <v>273.48770000000002</v>
      </c>
      <c r="D4144" s="208">
        <v>38.913899999999998</v>
      </c>
      <c r="E4144" s="208">
        <v>2.7728000000000002</v>
      </c>
      <c r="F4144" s="208">
        <v>3.2225999999999999</v>
      </c>
      <c r="G4144" s="208">
        <v>6.0818000000000003</v>
      </c>
      <c r="H4144" s="208">
        <v>57.581600000000002</v>
      </c>
      <c r="I4144" s="208">
        <v>16.306100000000001</v>
      </c>
      <c r="J4144" s="208">
        <v>110.3385</v>
      </c>
      <c r="K4144" s="208">
        <v>13.0389</v>
      </c>
      <c r="L4144" s="208">
        <v>11.261200000000001</v>
      </c>
      <c r="M4144" s="208">
        <v>13.9703</v>
      </c>
    </row>
    <row r="4145" spans="1:13" x14ac:dyDescent="0.25">
      <c r="A4145" s="280">
        <v>45098</v>
      </c>
      <c r="B4145" s="102">
        <v>16</v>
      </c>
      <c r="C4145" s="208">
        <v>277.95030000000003</v>
      </c>
      <c r="D4145" s="208">
        <v>38.557200000000002</v>
      </c>
      <c r="E4145" s="208">
        <v>2.8887</v>
      </c>
      <c r="F4145" s="208">
        <v>3.5626000000000002</v>
      </c>
      <c r="G4145" s="208">
        <v>6.7530999999999999</v>
      </c>
      <c r="H4145" s="208">
        <v>60.916600000000003</v>
      </c>
      <c r="I4145" s="208">
        <v>16.505800000000001</v>
      </c>
      <c r="J4145" s="208">
        <v>110.4933</v>
      </c>
      <c r="K4145" s="208">
        <v>13.2058</v>
      </c>
      <c r="L4145" s="208">
        <v>10.475199999999999</v>
      </c>
      <c r="M4145" s="208">
        <v>14.592000000000001</v>
      </c>
    </row>
    <row r="4146" spans="1:13" x14ac:dyDescent="0.25">
      <c r="A4146" s="280">
        <v>45098</v>
      </c>
      <c r="B4146" s="102">
        <v>17</v>
      </c>
      <c r="C4146" s="208">
        <v>283.46589999999998</v>
      </c>
      <c r="D4146" s="208">
        <v>39.7836</v>
      </c>
      <c r="E4146" s="208">
        <v>1.6394</v>
      </c>
      <c r="F4146" s="208">
        <v>3.9937</v>
      </c>
      <c r="G4146" s="208">
        <v>7.4343000000000004</v>
      </c>
      <c r="H4146" s="208">
        <v>63.976700000000001</v>
      </c>
      <c r="I4146" s="208">
        <v>16.834499999999998</v>
      </c>
      <c r="J4146" s="208">
        <v>110.9913</v>
      </c>
      <c r="K4146" s="208">
        <v>13.341100000000001</v>
      </c>
      <c r="L4146" s="208">
        <v>10.762600000000001</v>
      </c>
      <c r="M4146" s="208">
        <v>14.7087</v>
      </c>
    </row>
    <row r="4147" spans="1:13" x14ac:dyDescent="0.25">
      <c r="A4147" s="280">
        <v>45098</v>
      </c>
      <c r="B4147" s="102">
        <v>18</v>
      </c>
      <c r="C4147" s="208">
        <v>288.6046</v>
      </c>
      <c r="D4147" s="208">
        <v>41.044800000000002</v>
      </c>
      <c r="E4147" s="208">
        <v>1.4460999999999999</v>
      </c>
      <c r="F4147" s="208">
        <v>4.3834</v>
      </c>
      <c r="G4147" s="208">
        <v>8.3613</v>
      </c>
      <c r="H4147" s="208">
        <v>66.629499999999993</v>
      </c>
      <c r="I4147" s="208">
        <v>17.165099999999999</v>
      </c>
      <c r="J4147" s="208">
        <v>110.43300000000001</v>
      </c>
      <c r="K4147" s="208">
        <v>13.5152</v>
      </c>
      <c r="L4147" s="208">
        <v>11.1608</v>
      </c>
      <c r="M4147" s="208">
        <v>14.465400000000001</v>
      </c>
    </row>
    <row r="4148" spans="1:13" x14ac:dyDescent="0.25">
      <c r="A4148" s="280">
        <v>45098</v>
      </c>
      <c r="B4148" s="102">
        <v>19</v>
      </c>
      <c r="C4148" s="208">
        <v>288.6515</v>
      </c>
      <c r="D4148" s="208">
        <v>41.801900000000003</v>
      </c>
      <c r="E4148" s="208">
        <v>1.4963</v>
      </c>
      <c r="F4148" s="208">
        <v>4.7889999999999997</v>
      </c>
      <c r="G4148" s="208">
        <v>9.2767999999999997</v>
      </c>
      <c r="H4148" s="208">
        <v>67.283500000000004</v>
      </c>
      <c r="I4148" s="208">
        <v>17.263500000000001</v>
      </c>
      <c r="J4148" s="208">
        <v>107.2856</v>
      </c>
      <c r="K4148" s="208">
        <v>14.1404</v>
      </c>
      <c r="L4148" s="208">
        <v>11.0731</v>
      </c>
      <c r="M4148" s="208">
        <v>14.241400000000001</v>
      </c>
    </row>
    <row r="4149" spans="1:13" x14ac:dyDescent="0.25">
      <c r="A4149" s="280">
        <v>45098</v>
      </c>
      <c r="B4149" s="102">
        <v>20</v>
      </c>
      <c r="C4149" s="208">
        <v>282.7713</v>
      </c>
      <c r="D4149" s="208">
        <v>41.489899999999999</v>
      </c>
      <c r="E4149" s="208">
        <v>1.5005999999999999</v>
      </c>
      <c r="F4149" s="208">
        <v>5.2370000000000001</v>
      </c>
      <c r="G4149" s="208">
        <v>9.5325000000000006</v>
      </c>
      <c r="H4149" s="208">
        <v>64.674000000000007</v>
      </c>
      <c r="I4149" s="208">
        <v>17.346299999999999</v>
      </c>
      <c r="J4149" s="208">
        <v>102.92700000000001</v>
      </c>
      <c r="K4149" s="208">
        <v>15.422700000000001</v>
      </c>
      <c r="L4149" s="208">
        <v>10.831200000000001</v>
      </c>
      <c r="M4149" s="208">
        <v>13.8101</v>
      </c>
    </row>
    <row r="4150" spans="1:13" x14ac:dyDescent="0.25">
      <c r="A4150" s="280">
        <v>45098</v>
      </c>
      <c r="B4150" s="102">
        <v>21</v>
      </c>
      <c r="C4150" s="208">
        <v>278.6003</v>
      </c>
      <c r="D4150" s="208">
        <v>42.073</v>
      </c>
      <c r="E4150" s="208">
        <v>1.3471</v>
      </c>
      <c r="F4150" s="208">
        <v>4.9793000000000003</v>
      </c>
      <c r="G4150" s="208">
        <v>9.6569000000000003</v>
      </c>
      <c r="H4150" s="208">
        <v>61.268799999999999</v>
      </c>
      <c r="I4150" s="208">
        <v>17.814900000000002</v>
      </c>
      <c r="J4150" s="208">
        <v>99.825000000000003</v>
      </c>
      <c r="K4150" s="208">
        <v>16.514099999999999</v>
      </c>
      <c r="L4150" s="208">
        <v>12.139099999999999</v>
      </c>
      <c r="M4150" s="208">
        <v>12.982100000000001</v>
      </c>
    </row>
    <row r="4151" spans="1:13" x14ac:dyDescent="0.25">
      <c r="A4151" s="280">
        <v>45098</v>
      </c>
      <c r="B4151" s="102">
        <v>22</v>
      </c>
      <c r="C4151" s="208">
        <v>271.99689999999998</v>
      </c>
      <c r="D4151" s="208">
        <v>42.063499999999998</v>
      </c>
      <c r="E4151" s="208">
        <v>1.2967</v>
      </c>
      <c r="F4151" s="208">
        <v>4.6264000000000003</v>
      </c>
      <c r="G4151" s="208">
        <v>9.2362000000000002</v>
      </c>
      <c r="H4151" s="208">
        <v>57.968600000000002</v>
      </c>
      <c r="I4151" s="208">
        <v>17.170200000000001</v>
      </c>
      <c r="J4151" s="208">
        <v>97.569400000000002</v>
      </c>
      <c r="K4151" s="208">
        <v>16.247499999999999</v>
      </c>
      <c r="L4151" s="208">
        <v>13.6038</v>
      </c>
      <c r="M4151" s="208">
        <v>12.214600000000001</v>
      </c>
    </row>
    <row r="4152" spans="1:13" x14ac:dyDescent="0.25">
      <c r="A4152" s="280">
        <v>45098</v>
      </c>
      <c r="B4152" s="102">
        <v>23</v>
      </c>
      <c r="C4152" s="208">
        <v>251.79220000000001</v>
      </c>
      <c r="D4152" s="208">
        <v>39.076900000000002</v>
      </c>
      <c r="E4152" s="208">
        <v>1.1624000000000001</v>
      </c>
      <c r="F4152" s="208">
        <v>4.0926</v>
      </c>
      <c r="G4152" s="208">
        <v>8.2612000000000005</v>
      </c>
      <c r="H4152" s="208">
        <v>51.975099999999998</v>
      </c>
      <c r="I4152" s="208">
        <v>15.7171</v>
      </c>
      <c r="J4152" s="208">
        <v>91.775099999999995</v>
      </c>
      <c r="K4152" s="208">
        <v>15.0419</v>
      </c>
      <c r="L4152" s="208">
        <v>13.663399999999999</v>
      </c>
      <c r="M4152" s="208">
        <v>11.0265</v>
      </c>
    </row>
    <row r="4153" spans="1:13" x14ac:dyDescent="0.25">
      <c r="A4153" s="280">
        <v>45098</v>
      </c>
      <c r="B4153" s="102">
        <v>24</v>
      </c>
      <c r="C4153" s="208">
        <v>232.76169999999999</v>
      </c>
      <c r="D4153" s="208">
        <v>35.816000000000003</v>
      </c>
      <c r="E4153" s="208">
        <v>1.012</v>
      </c>
      <c r="F4153" s="208">
        <v>3.5286</v>
      </c>
      <c r="G4153" s="208">
        <v>7.5137999999999998</v>
      </c>
      <c r="H4153" s="208">
        <v>46.399500000000003</v>
      </c>
      <c r="I4153" s="208">
        <v>14.4741</v>
      </c>
      <c r="J4153" s="208">
        <v>86.805700000000002</v>
      </c>
      <c r="K4153" s="208">
        <v>13.6607</v>
      </c>
      <c r="L4153" s="208">
        <v>13.8546</v>
      </c>
      <c r="M4153" s="208">
        <v>9.6966999999999999</v>
      </c>
    </row>
    <row r="4154" spans="1:13" x14ac:dyDescent="0.25">
      <c r="A4154" s="280">
        <v>45099</v>
      </c>
      <c r="B4154" s="102">
        <v>1</v>
      </c>
      <c r="C4154" s="208">
        <v>217.66480000000001</v>
      </c>
      <c r="D4154" s="208">
        <v>33.261699999999998</v>
      </c>
      <c r="E4154" s="208">
        <v>0.88070000000000004</v>
      </c>
      <c r="F4154" s="208">
        <v>3.141</v>
      </c>
      <c r="G4154" s="208">
        <v>6.891</v>
      </c>
      <c r="H4154" s="208">
        <v>42.4925</v>
      </c>
      <c r="I4154" s="208">
        <v>13.561400000000001</v>
      </c>
      <c r="J4154" s="208">
        <v>82.849299999999999</v>
      </c>
      <c r="K4154" s="208">
        <v>13.006</v>
      </c>
      <c r="L4154" s="208">
        <v>12.702400000000001</v>
      </c>
      <c r="M4154" s="208">
        <v>8.8788</v>
      </c>
    </row>
    <row r="4155" spans="1:13" x14ac:dyDescent="0.25">
      <c r="A4155" s="280">
        <v>45099</v>
      </c>
      <c r="B4155" s="102">
        <v>2</v>
      </c>
      <c r="C4155" s="208">
        <v>207.96940000000001</v>
      </c>
      <c r="D4155" s="208">
        <v>31.35</v>
      </c>
      <c r="E4155" s="208">
        <v>0.85470000000000002</v>
      </c>
      <c r="F4155" s="208">
        <v>2.8843000000000001</v>
      </c>
      <c r="G4155" s="208">
        <v>6.5266000000000002</v>
      </c>
      <c r="H4155" s="208">
        <v>40.025500000000001</v>
      </c>
      <c r="I4155" s="208">
        <v>12.939299999999999</v>
      </c>
      <c r="J4155" s="208">
        <v>80.012299999999996</v>
      </c>
      <c r="K4155" s="208">
        <v>12.7552</v>
      </c>
      <c r="L4155" s="208">
        <v>11.9785</v>
      </c>
      <c r="M4155" s="208">
        <v>8.6430000000000007</v>
      </c>
    </row>
    <row r="4156" spans="1:13" x14ac:dyDescent="0.25">
      <c r="A4156" s="280">
        <v>45099</v>
      </c>
      <c r="B4156" s="102">
        <v>3</v>
      </c>
      <c r="C4156" s="208">
        <v>202.84559999999999</v>
      </c>
      <c r="D4156" s="208">
        <v>30.234999999999999</v>
      </c>
      <c r="E4156" s="208">
        <v>0.8367</v>
      </c>
      <c r="F4156" s="208">
        <v>2.6859000000000002</v>
      </c>
      <c r="G4156" s="208">
        <v>6.3704999999999998</v>
      </c>
      <c r="H4156" s="208">
        <v>39.665599999999998</v>
      </c>
      <c r="I4156" s="208">
        <v>12.564</v>
      </c>
      <c r="J4156" s="208">
        <v>78.070499999999996</v>
      </c>
      <c r="K4156" s="208">
        <v>12.734299999999999</v>
      </c>
      <c r="L4156" s="208">
        <v>11.208600000000001</v>
      </c>
      <c r="M4156" s="208">
        <v>8.4745000000000008</v>
      </c>
    </row>
    <row r="4157" spans="1:13" x14ac:dyDescent="0.25">
      <c r="A4157" s="280">
        <v>45099</v>
      </c>
      <c r="B4157" s="102">
        <v>4</v>
      </c>
      <c r="C4157" s="208">
        <v>201.1996</v>
      </c>
      <c r="D4157" s="208">
        <v>29.804099999999998</v>
      </c>
      <c r="E4157" s="208">
        <v>0.80259999999999998</v>
      </c>
      <c r="F4157" s="208">
        <v>2.6063000000000001</v>
      </c>
      <c r="G4157" s="208">
        <v>6.3129</v>
      </c>
      <c r="H4157" s="208">
        <v>39.2849</v>
      </c>
      <c r="I4157" s="208">
        <v>12.414300000000001</v>
      </c>
      <c r="J4157" s="208">
        <v>77.795500000000004</v>
      </c>
      <c r="K4157" s="208">
        <v>12.7811</v>
      </c>
      <c r="L4157" s="208">
        <v>11.0097</v>
      </c>
      <c r="M4157" s="208">
        <v>8.3881999999999994</v>
      </c>
    </row>
    <row r="4158" spans="1:13" x14ac:dyDescent="0.25">
      <c r="A4158" s="280">
        <v>45099</v>
      </c>
      <c r="B4158" s="102">
        <v>5</v>
      </c>
      <c r="C4158" s="208">
        <v>205.84370000000001</v>
      </c>
      <c r="D4158" s="208">
        <v>30.228999999999999</v>
      </c>
      <c r="E4158" s="208">
        <v>0.80149999999999999</v>
      </c>
      <c r="F4158" s="208">
        <v>2.6951000000000001</v>
      </c>
      <c r="G4158" s="208">
        <v>6.4367000000000001</v>
      </c>
      <c r="H4158" s="208">
        <v>40.534399999999998</v>
      </c>
      <c r="I4158" s="208">
        <v>12.694900000000001</v>
      </c>
      <c r="J4158" s="208">
        <v>78.772400000000005</v>
      </c>
      <c r="K4158" s="208">
        <v>13.3543</v>
      </c>
      <c r="L4158" s="208">
        <v>11.731</v>
      </c>
      <c r="M4158" s="208">
        <v>8.5944000000000003</v>
      </c>
    </row>
    <row r="4159" spans="1:13" x14ac:dyDescent="0.25">
      <c r="A4159" s="280">
        <v>45099</v>
      </c>
      <c r="B4159" s="102">
        <v>6</v>
      </c>
      <c r="C4159" s="208">
        <v>215.20840000000001</v>
      </c>
      <c r="D4159" s="208">
        <v>31.4254</v>
      </c>
      <c r="E4159" s="208">
        <v>0.95889999999999997</v>
      </c>
      <c r="F4159" s="208">
        <v>2.7820999999999998</v>
      </c>
      <c r="G4159" s="208">
        <v>6.8872</v>
      </c>
      <c r="H4159" s="208">
        <v>42.3705</v>
      </c>
      <c r="I4159" s="208">
        <v>13.345599999999999</v>
      </c>
      <c r="J4159" s="208">
        <v>82.073400000000007</v>
      </c>
      <c r="K4159" s="208">
        <v>14.4472</v>
      </c>
      <c r="L4159" s="208">
        <v>11.8149</v>
      </c>
      <c r="M4159" s="208">
        <v>9.1031999999999993</v>
      </c>
    </row>
    <row r="4160" spans="1:13" x14ac:dyDescent="0.25">
      <c r="A4160" s="280">
        <v>45099</v>
      </c>
      <c r="B4160" s="102">
        <v>7</v>
      </c>
      <c r="C4160" s="208">
        <v>227.92080000000001</v>
      </c>
      <c r="D4160" s="208">
        <v>33.981900000000003</v>
      </c>
      <c r="E4160" s="208">
        <v>2.1230000000000002</v>
      </c>
      <c r="F4160" s="208">
        <v>2.8771</v>
      </c>
      <c r="G4160" s="208">
        <v>7.4241000000000001</v>
      </c>
      <c r="H4160" s="208">
        <v>45.077599999999997</v>
      </c>
      <c r="I4160" s="208">
        <v>13.8119</v>
      </c>
      <c r="J4160" s="208">
        <v>86.811599999999999</v>
      </c>
      <c r="K4160" s="208">
        <v>15.567399999999999</v>
      </c>
      <c r="L4160" s="208">
        <v>10.776899999999999</v>
      </c>
      <c r="M4160" s="208">
        <v>9.4693000000000005</v>
      </c>
    </row>
    <row r="4161" spans="1:13" x14ac:dyDescent="0.25">
      <c r="A4161" s="280">
        <v>45099</v>
      </c>
      <c r="B4161" s="102">
        <v>8</v>
      </c>
      <c r="C4161" s="208">
        <v>246.58609999999999</v>
      </c>
      <c r="D4161" s="208">
        <v>37.701900000000002</v>
      </c>
      <c r="E4161" s="208">
        <v>2.1844000000000001</v>
      </c>
      <c r="F4161" s="208">
        <v>2.8622000000000001</v>
      </c>
      <c r="G4161" s="208">
        <v>8.3172999999999995</v>
      </c>
      <c r="H4161" s="208">
        <v>48.280700000000003</v>
      </c>
      <c r="I4161" s="208">
        <v>14.5067</v>
      </c>
      <c r="J4161" s="208">
        <v>95.3553</v>
      </c>
      <c r="K4161" s="208">
        <v>16.218800000000002</v>
      </c>
      <c r="L4161" s="208">
        <v>10.7881</v>
      </c>
      <c r="M4161" s="208">
        <v>10.370699999999999</v>
      </c>
    </row>
    <row r="4162" spans="1:13" x14ac:dyDescent="0.25">
      <c r="A4162" s="280">
        <v>45099</v>
      </c>
      <c r="B4162" s="102">
        <v>9</v>
      </c>
      <c r="C4162" s="208">
        <v>256.76670000000001</v>
      </c>
      <c r="D4162" s="208">
        <v>39.897799999999997</v>
      </c>
      <c r="E4162" s="208">
        <v>2.3008999999999999</v>
      </c>
      <c r="F4162" s="208">
        <v>2.8651</v>
      </c>
      <c r="G4162" s="208">
        <v>9.0383999999999993</v>
      </c>
      <c r="H4162" s="208">
        <v>50.590400000000002</v>
      </c>
      <c r="I4162" s="208">
        <v>15.2437</v>
      </c>
      <c r="J4162" s="208">
        <v>99.230699999999999</v>
      </c>
      <c r="K4162" s="208">
        <v>15.621499999999999</v>
      </c>
      <c r="L4162" s="208">
        <v>11.2151</v>
      </c>
      <c r="M4162" s="208">
        <v>10.7631</v>
      </c>
    </row>
    <row r="4163" spans="1:13" x14ac:dyDescent="0.25">
      <c r="A4163" s="280">
        <v>45099</v>
      </c>
      <c r="B4163" s="102">
        <v>10</v>
      </c>
      <c r="C4163" s="208">
        <v>264.56479999999999</v>
      </c>
      <c r="D4163" s="208">
        <v>40.708799999999997</v>
      </c>
      <c r="E4163" s="208">
        <v>2.7995999999999999</v>
      </c>
      <c r="F4163" s="208">
        <v>2.8128000000000002</v>
      </c>
      <c r="G4163" s="208">
        <v>9.2715999999999994</v>
      </c>
      <c r="H4163" s="208">
        <v>51.8215</v>
      </c>
      <c r="I4163" s="208">
        <v>15.844099999999999</v>
      </c>
      <c r="J4163" s="208">
        <v>102.2782</v>
      </c>
      <c r="K4163" s="208">
        <v>15.8551</v>
      </c>
      <c r="L4163" s="208">
        <v>11.683299999999999</v>
      </c>
      <c r="M4163" s="208">
        <v>11.489800000000001</v>
      </c>
    </row>
    <row r="4164" spans="1:13" x14ac:dyDescent="0.25">
      <c r="A4164" s="280">
        <v>45099</v>
      </c>
      <c r="B4164" s="102">
        <v>11</v>
      </c>
      <c r="C4164" s="208">
        <v>267.33370000000002</v>
      </c>
      <c r="D4164" s="208">
        <v>41.176200000000001</v>
      </c>
      <c r="E4164" s="208">
        <v>2.8687</v>
      </c>
      <c r="F4164" s="208">
        <v>3.0118</v>
      </c>
      <c r="G4164" s="208">
        <v>9.0319000000000003</v>
      </c>
      <c r="H4164" s="208">
        <v>50.793300000000002</v>
      </c>
      <c r="I4164" s="208">
        <v>16.151900000000001</v>
      </c>
      <c r="J4164" s="208">
        <v>104.24169999999999</v>
      </c>
      <c r="K4164" s="208">
        <v>16.7577</v>
      </c>
      <c r="L4164" s="208">
        <v>11.8972</v>
      </c>
      <c r="M4164" s="208">
        <v>11.4033</v>
      </c>
    </row>
    <row r="4165" spans="1:13" x14ac:dyDescent="0.25">
      <c r="A4165" s="280">
        <v>45099</v>
      </c>
      <c r="B4165" s="102">
        <v>12</v>
      </c>
      <c r="C4165" s="208">
        <v>265.90539999999999</v>
      </c>
      <c r="D4165" s="208">
        <v>40.036200000000001</v>
      </c>
      <c r="E4165" s="208">
        <v>2.9108999999999998</v>
      </c>
      <c r="F4165" s="208">
        <v>3.0394999999999999</v>
      </c>
      <c r="G4165" s="208">
        <v>8.1089000000000002</v>
      </c>
      <c r="H4165" s="208">
        <v>50.349899999999998</v>
      </c>
      <c r="I4165" s="208">
        <v>16.230399999999999</v>
      </c>
      <c r="J4165" s="208">
        <v>105.12050000000001</v>
      </c>
      <c r="K4165" s="208">
        <v>16.345199999999998</v>
      </c>
      <c r="L4165" s="208">
        <v>12.382099999999999</v>
      </c>
      <c r="M4165" s="208">
        <v>11.3818</v>
      </c>
    </row>
    <row r="4166" spans="1:13" x14ac:dyDescent="0.25">
      <c r="A4166" s="280">
        <v>45099</v>
      </c>
      <c r="B4166" s="102">
        <v>13</v>
      </c>
      <c r="C4166" s="208">
        <v>264.34730000000002</v>
      </c>
      <c r="D4166" s="208">
        <v>39.46</v>
      </c>
      <c r="E4166" s="208">
        <v>2.9007999999999998</v>
      </c>
      <c r="F4166" s="208">
        <v>2.8938000000000001</v>
      </c>
      <c r="G4166" s="208">
        <v>6.1407999999999996</v>
      </c>
      <c r="H4166" s="208">
        <v>51.363500000000002</v>
      </c>
      <c r="I4166" s="208">
        <v>16.23</v>
      </c>
      <c r="J4166" s="208">
        <v>105.8265</v>
      </c>
      <c r="K4166" s="208">
        <v>16.106999999999999</v>
      </c>
      <c r="L4166" s="208">
        <v>11.6286</v>
      </c>
      <c r="M4166" s="208">
        <v>11.7963</v>
      </c>
    </row>
    <row r="4167" spans="1:13" x14ac:dyDescent="0.25">
      <c r="A4167" s="280">
        <v>45099</v>
      </c>
      <c r="B4167" s="102">
        <v>14</v>
      </c>
      <c r="C4167" s="208">
        <v>265.38319999999999</v>
      </c>
      <c r="D4167" s="208">
        <v>39.536099999999998</v>
      </c>
      <c r="E4167" s="208">
        <v>3.0266000000000002</v>
      </c>
      <c r="F4167" s="208">
        <v>3.2404000000000002</v>
      </c>
      <c r="G4167" s="208">
        <v>4.9476000000000004</v>
      </c>
      <c r="H4167" s="208">
        <v>52.543500000000002</v>
      </c>
      <c r="I4167" s="208">
        <v>16.157900000000001</v>
      </c>
      <c r="J4167" s="208">
        <v>105.6202</v>
      </c>
      <c r="K4167" s="208">
        <v>16.0794</v>
      </c>
      <c r="L4167" s="208">
        <v>12.2033</v>
      </c>
      <c r="M4167" s="208">
        <v>12.0282</v>
      </c>
    </row>
    <row r="4168" spans="1:13" x14ac:dyDescent="0.25">
      <c r="A4168" s="280">
        <v>45099</v>
      </c>
      <c r="B4168" s="102">
        <v>15</v>
      </c>
      <c r="C4168" s="208">
        <v>268.45769999999999</v>
      </c>
      <c r="D4168" s="208">
        <v>39.225700000000003</v>
      </c>
      <c r="E4168" s="208">
        <v>2.8917999999999999</v>
      </c>
      <c r="F4168" s="208">
        <v>3.1221000000000001</v>
      </c>
      <c r="G4168" s="208">
        <v>4.9008000000000003</v>
      </c>
      <c r="H4168" s="208">
        <v>54.083500000000001</v>
      </c>
      <c r="I4168" s="208">
        <v>16.507200000000001</v>
      </c>
      <c r="J4168" s="208">
        <v>105.794</v>
      </c>
      <c r="K4168" s="208">
        <v>15.926500000000001</v>
      </c>
      <c r="L4168" s="208">
        <v>12.995200000000001</v>
      </c>
      <c r="M4168" s="208">
        <v>13.010899999999999</v>
      </c>
    </row>
    <row r="4169" spans="1:13" x14ac:dyDescent="0.25">
      <c r="A4169" s="280">
        <v>45099</v>
      </c>
      <c r="B4169" s="102">
        <v>16</v>
      </c>
      <c r="C4169" s="208">
        <v>271.70839999999998</v>
      </c>
      <c r="D4169" s="208">
        <v>38.653100000000002</v>
      </c>
      <c r="E4169" s="208">
        <v>2.6756000000000002</v>
      </c>
      <c r="F4169" s="208">
        <v>3.2606999999999999</v>
      </c>
      <c r="G4169" s="208">
        <v>5.3044000000000002</v>
      </c>
      <c r="H4169" s="208">
        <v>56.141300000000001</v>
      </c>
      <c r="I4169" s="208">
        <v>16.709800000000001</v>
      </c>
      <c r="J4169" s="208">
        <v>105.7795</v>
      </c>
      <c r="K4169" s="208">
        <v>15.8118</v>
      </c>
      <c r="L4169" s="208">
        <v>13.1165</v>
      </c>
      <c r="M4169" s="208">
        <v>14.255699999999999</v>
      </c>
    </row>
    <row r="4170" spans="1:13" x14ac:dyDescent="0.25">
      <c r="A4170" s="280">
        <v>45099</v>
      </c>
      <c r="B4170" s="102">
        <v>17</v>
      </c>
      <c r="C4170" s="208">
        <v>274.14449999999999</v>
      </c>
      <c r="D4170" s="208">
        <v>39.730600000000003</v>
      </c>
      <c r="E4170" s="208">
        <v>1.2349000000000001</v>
      </c>
      <c r="F4170" s="208">
        <v>3.4918999999999998</v>
      </c>
      <c r="G4170" s="208">
        <v>5.9888000000000003</v>
      </c>
      <c r="H4170" s="208">
        <v>57.880699999999997</v>
      </c>
      <c r="I4170" s="208">
        <v>16.836300000000001</v>
      </c>
      <c r="J4170" s="208">
        <v>105.4449</v>
      </c>
      <c r="K4170" s="208">
        <v>15.967000000000001</v>
      </c>
      <c r="L4170" s="208">
        <v>13.223800000000001</v>
      </c>
      <c r="M4170" s="208">
        <v>14.345599999999999</v>
      </c>
    </row>
    <row r="4171" spans="1:13" x14ac:dyDescent="0.25">
      <c r="A4171" s="280">
        <v>45099</v>
      </c>
      <c r="B4171" s="102">
        <v>18</v>
      </c>
      <c r="C4171" s="208">
        <v>276.6001</v>
      </c>
      <c r="D4171" s="208">
        <v>40.994300000000003</v>
      </c>
      <c r="E4171" s="208">
        <v>1.1998</v>
      </c>
      <c r="F4171" s="208">
        <v>3.8496000000000001</v>
      </c>
      <c r="G4171" s="208">
        <v>6.5083000000000002</v>
      </c>
      <c r="H4171" s="208">
        <v>58.058399999999999</v>
      </c>
      <c r="I4171" s="208">
        <v>17.049299999999999</v>
      </c>
      <c r="J4171" s="208">
        <v>105.89019999999999</v>
      </c>
      <c r="K4171" s="208">
        <v>16.069099999999999</v>
      </c>
      <c r="L4171" s="208">
        <v>13.180099999999999</v>
      </c>
      <c r="M4171" s="208">
        <v>13.801</v>
      </c>
    </row>
    <row r="4172" spans="1:13" x14ac:dyDescent="0.25">
      <c r="A4172" s="280">
        <v>45099</v>
      </c>
      <c r="B4172" s="102">
        <v>19</v>
      </c>
      <c r="C4172" s="208">
        <v>276.6268</v>
      </c>
      <c r="D4172" s="208">
        <v>41.990499999999997</v>
      </c>
      <c r="E4172" s="208">
        <v>1.2784</v>
      </c>
      <c r="F4172" s="208">
        <v>4.2451999999999996</v>
      </c>
      <c r="G4172" s="208">
        <v>7.7178000000000004</v>
      </c>
      <c r="H4172" s="208">
        <v>56.368000000000002</v>
      </c>
      <c r="I4172" s="208">
        <v>16.9099</v>
      </c>
      <c r="J4172" s="208">
        <v>104.00109999999999</v>
      </c>
      <c r="K4172" s="208">
        <v>16.326699999999999</v>
      </c>
      <c r="L4172" s="208">
        <v>14.413600000000001</v>
      </c>
      <c r="M4172" s="208">
        <v>13.3756</v>
      </c>
    </row>
    <row r="4173" spans="1:13" x14ac:dyDescent="0.25">
      <c r="A4173" s="280">
        <v>45099</v>
      </c>
      <c r="B4173" s="102">
        <v>20</v>
      </c>
      <c r="C4173" s="208">
        <v>273.37560000000002</v>
      </c>
      <c r="D4173" s="208">
        <v>42.206400000000002</v>
      </c>
      <c r="E4173" s="208">
        <v>1.2524999999999999</v>
      </c>
      <c r="F4173" s="208">
        <v>4.6581999999999999</v>
      </c>
      <c r="G4173" s="208">
        <v>8.3327000000000009</v>
      </c>
      <c r="H4173" s="208">
        <v>55.185699999999997</v>
      </c>
      <c r="I4173" s="208">
        <v>16.891400000000001</v>
      </c>
      <c r="J4173" s="208">
        <v>100.4472</v>
      </c>
      <c r="K4173" s="208">
        <v>16.504000000000001</v>
      </c>
      <c r="L4173" s="208">
        <v>15.130800000000001</v>
      </c>
      <c r="M4173" s="208">
        <v>12.7667</v>
      </c>
    </row>
    <row r="4174" spans="1:13" x14ac:dyDescent="0.25">
      <c r="A4174" s="280">
        <v>45099</v>
      </c>
      <c r="B4174" s="102">
        <v>21</v>
      </c>
      <c r="C4174" s="208">
        <v>271.755</v>
      </c>
      <c r="D4174" s="208">
        <v>42.614199999999997</v>
      </c>
      <c r="E4174" s="208">
        <v>1.1991000000000001</v>
      </c>
      <c r="F4174" s="208">
        <v>4.6553000000000004</v>
      </c>
      <c r="G4174" s="208">
        <v>8.7142999999999997</v>
      </c>
      <c r="H4174" s="208">
        <v>54.364600000000003</v>
      </c>
      <c r="I4174" s="208">
        <v>17.379899999999999</v>
      </c>
      <c r="J4174" s="208">
        <v>98.242000000000004</v>
      </c>
      <c r="K4174" s="208">
        <v>16.864100000000001</v>
      </c>
      <c r="L4174" s="208">
        <v>15.520799999999999</v>
      </c>
      <c r="M4174" s="208">
        <v>12.200699999999999</v>
      </c>
    </row>
    <row r="4175" spans="1:13" x14ac:dyDescent="0.25">
      <c r="A4175" s="280">
        <v>45099</v>
      </c>
      <c r="B4175" s="102">
        <v>22</v>
      </c>
      <c r="C4175" s="208">
        <v>267.98180000000002</v>
      </c>
      <c r="D4175" s="208">
        <v>42.498399999999997</v>
      </c>
      <c r="E4175" s="208">
        <v>1.1425000000000001</v>
      </c>
      <c r="F4175" s="208">
        <v>4.3944000000000001</v>
      </c>
      <c r="G4175" s="208">
        <v>8.89</v>
      </c>
      <c r="H4175" s="208">
        <v>53.191600000000001</v>
      </c>
      <c r="I4175" s="208">
        <v>17.077100000000002</v>
      </c>
      <c r="J4175" s="208">
        <v>96.173299999999998</v>
      </c>
      <c r="K4175" s="208">
        <v>16.5855</v>
      </c>
      <c r="L4175" s="208">
        <v>16.52</v>
      </c>
      <c r="M4175" s="208">
        <v>11.509</v>
      </c>
    </row>
    <row r="4176" spans="1:13" x14ac:dyDescent="0.25">
      <c r="A4176" s="280">
        <v>45099</v>
      </c>
      <c r="B4176" s="102">
        <v>23</v>
      </c>
      <c r="C4176" s="208">
        <v>249.91499999999999</v>
      </c>
      <c r="D4176" s="208">
        <v>39.529499999999999</v>
      </c>
      <c r="E4176" s="208">
        <v>0.99550000000000005</v>
      </c>
      <c r="F4176" s="208">
        <v>3.8643000000000001</v>
      </c>
      <c r="G4176" s="208">
        <v>8.2390000000000008</v>
      </c>
      <c r="H4176" s="208">
        <v>48.627899999999997</v>
      </c>
      <c r="I4176" s="208">
        <v>15.689399999999999</v>
      </c>
      <c r="J4176" s="208">
        <v>90.447699999999998</v>
      </c>
      <c r="K4176" s="208">
        <v>15.1873</v>
      </c>
      <c r="L4176" s="208">
        <v>16.840199999999999</v>
      </c>
      <c r="M4176" s="208">
        <v>10.494199999999999</v>
      </c>
    </row>
    <row r="4177" spans="1:13" x14ac:dyDescent="0.25">
      <c r="A4177" s="280">
        <v>45099</v>
      </c>
      <c r="B4177" s="102">
        <v>24</v>
      </c>
      <c r="C4177" s="208">
        <v>233.86</v>
      </c>
      <c r="D4177" s="208">
        <v>36.26</v>
      </c>
      <c r="E4177" s="208">
        <v>0.84909999999999997</v>
      </c>
      <c r="F4177" s="208">
        <v>3.3666</v>
      </c>
      <c r="G4177" s="208">
        <v>7.6525999999999996</v>
      </c>
      <c r="H4177" s="208">
        <v>44.731200000000001</v>
      </c>
      <c r="I4177" s="208">
        <v>14.423</v>
      </c>
      <c r="J4177" s="208">
        <v>86.303700000000006</v>
      </c>
      <c r="K4177" s="208">
        <v>13.961600000000001</v>
      </c>
      <c r="L4177" s="208">
        <v>16.672699999999999</v>
      </c>
      <c r="M4177" s="208">
        <v>9.6395</v>
      </c>
    </row>
    <row r="4178" spans="1:13" x14ac:dyDescent="0.25">
      <c r="A4178" s="280">
        <v>45100</v>
      </c>
      <c r="B4178" s="102">
        <v>1</v>
      </c>
      <c r="C4178" s="208">
        <v>221.26400000000001</v>
      </c>
      <c r="D4178" s="208">
        <v>33.784399999999998</v>
      </c>
      <c r="E4178" s="208">
        <v>0.752</v>
      </c>
      <c r="F4178" s="208">
        <v>2.9971000000000001</v>
      </c>
      <c r="G4178" s="208">
        <v>7.1420000000000003</v>
      </c>
      <c r="H4178" s="208">
        <v>41.674799999999998</v>
      </c>
      <c r="I4178" s="208">
        <v>13.505100000000001</v>
      </c>
      <c r="J4178" s="208">
        <v>82.719300000000004</v>
      </c>
      <c r="K4178" s="208">
        <v>13.2677</v>
      </c>
      <c r="L4178" s="208">
        <v>16.5167</v>
      </c>
      <c r="M4178" s="208">
        <v>8.9048999999999996</v>
      </c>
    </row>
    <row r="4179" spans="1:13" x14ac:dyDescent="0.25">
      <c r="A4179" s="280">
        <v>45100</v>
      </c>
      <c r="B4179" s="102">
        <v>2</v>
      </c>
      <c r="C4179" s="208">
        <v>212.45529999999999</v>
      </c>
      <c r="D4179" s="208">
        <v>31.879899999999999</v>
      </c>
      <c r="E4179" s="208">
        <v>0.70640000000000003</v>
      </c>
      <c r="F4179" s="208">
        <v>2.7797000000000001</v>
      </c>
      <c r="G4179" s="208">
        <v>6.8586999999999998</v>
      </c>
      <c r="H4179" s="208">
        <v>39.9193</v>
      </c>
      <c r="I4179" s="208">
        <v>12.956</v>
      </c>
      <c r="J4179" s="208">
        <v>80.044200000000004</v>
      </c>
      <c r="K4179" s="208">
        <v>13.1189</v>
      </c>
      <c r="L4179" s="208">
        <v>15.6334</v>
      </c>
      <c r="M4179" s="208">
        <v>8.5587999999999997</v>
      </c>
    </row>
    <row r="4180" spans="1:13" x14ac:dyDescent="0.25">
      <c r="A4180" s="280">
        <v>45100</v>
      </c>
      <c r="B4180" s="102">
        <v>3</v>
      </c>
      <c r="C4180" s="208">
        <v>205.12100000000001</v>
      </c>
      <c r="D4180" s="208">
        <v>30.7118</v>
      </c>
      <c r="E4180" s="208">
        <v>0.68759999999999999</v>
      </c>
      <c r="F4180" s="208">
        <v>2.6006999999999998</v>
      </c>
      <c r="G4180" s="208">
        <v>6.6067</v>
      </c>
      <c r="H4180" s="208">
        <v>39.901400000000002</v>
      </c>
      <c r="I4180" s="208">
        <v>12.630100000000001</v>
      </c>
      <c r="J4180" s="208">
        <v>78.466399999999993</v>
      </c>
      <c r="K4180" s="208">
        <v>12.9247</v>
      </c>
      <c r="L4180" s="208">
        <v>12.150600000000001</v>
      </c>
      <c r="M4180" s="208">
        <v>8.4410000000000007</v>
      </c>
    </row>
    <row r="4181" spans="1:13" x14ac:dyDescent="0.25">
      <c r="A4181" s="280">
        <v>45100</v>
      </c>
      <c r="B4181" s="102">
        <v>4</v>
      </c>
      <c r="C4181" s="208">
        <v>202.48140000000001</v>
      </c>
      <c r="D4181" s="208">
        <v>30.1418</v>
      </c>
      <c r="E4181" s="208">
        <v>0.66910000000000003</v>
      </c>
      <c r="F4181" s="208">
        <v>2.5204</v>
      </c>
      <c r="G4181" s="208">
        <v>6.5666000000000002</v>
      </c>
      <c r="H4181" s="208">
        <v>39.601799999999997</v>
      </c>
      <c r="I4181" s="208">
        <v>12.4862</v>
      </c>
      <c r="J4181" s="208">
        <v>78.077500000000001</v>
      </c>
      <c r="K4181" s="208">
        <v>12.9345</v>
      </c>
      <c r="L4181" s="208">
        <v>11.2067</v>
      </c>
      <c r="M4181" s="208">
        <v>8.2767999999999997</v>
      </c>
    </row>
    <row r="4182" spans="1:13" x14ac:dyDescent="0.25">
      <c r="A4182" s="280">
        <v>45100</v>
      </c>
      <c r="B4182" s="102">
        <v>5</v>
      </c>
      <c r="C4182" s="208">
        <v>206.47929999999999</v>
      </c>
      <c r="D4182" s="208">
        <v>30.308399999999999</v>
      </c>
      <c r="E4182" s="208">
        <v>0.66620000000000001</v>
      </c>
      <c r="F4182" s="208">
        <v>2.6015999999999999</v>
      </c>
      <c r="G4182" s="208">
        <v>6.6966000000000001</v>
      </c>
      <c r="H4182" s="208">
        <v>41.1845</v>
      </c>
      <c r="I4182" s="208">
        <v>12.703099999999999</v>
      </c>
      <c r="J4182" s="208">
        <v>78.798299999999998</v>
      </c>
      <c r="K4182" s="208">
        <v>13.646699999999999</v>
      </c>
      <c r="L4182" s="208">
        <v>11.4282</v>
      </c>
      <c r="M4182" s="208">
        <v>8.4457000000000004</v>
      </c>
    </row>
    <row r="4183" spans="1:13" x14ac:dyDescent="0.25">
      <c r="A4183" s="280">
        <v>45100</v>
      </c>
      <c r="B4183" s="102">
        <v>6</v>
      </c>
      <c r="C4183" s="208">
        <v>215.32480000000001</v>
      </c>
      <c r="D4183" s="208">
        <v>31.515599999999999</v>
      </c>
      <c r="E4183" s="208">
        <v>0.67010000000000003</v>
      </c>
      <c r="F4183" s="208">
        <v>2.7073999999999998</v>
      </c>
      <c r="G4183" s="208">
        <v>7.0932000000000004</v>
      </c>
      <c r="H4183" s="208">
        <v>43.142200000000003</v>
      </c>
      <c r="I4183" s="208">
        <v>13.196400000000001</v>
      </c>
      <c r="J4183" s="208">
        <v>81.898799999999994</v>
      </c>
      <c r="K4183" s="208">
        <v>14.5703</v>
      </c>
      <c r="L4183" s="208">
        <v>11.5693</v>
      </c>
      <c r="M4183" s="208">
        <v>8.9614999999999991</v>
      </c>
    </row>
    <row r="4184" spans="1:13" x14ac:dyDescent="0.25">
      <c r="A4184" s="280">
        <v>45100</v>
      </c>
      <c r="B4184" s="102">
        <v>7</v>
      </c>
      <c r="C4184" s="208">
        <v>225.1429</v>
      </c>
      <c r="D4184" s="208">
        <v>33.7667</v>
      </c>
      <c r="E4184" s="208">
        <v>0.66830000000000001</v>
      </c>
      <c r="F4184" s="208">
        <v>2.8117000000000001</v>
      </c>
      <c r="G4184" s="208">
        <v>7.4884000000000004</v>
      </c>
      <c r="H4184" s="208">
        <v>44.5229</v>
      </c>
      <c r="I4184" s="208">
        <v>13.501099999999999</v>
      </c>
      <c r="J4184" s="208">
        <v>86.854299999999995</v>
      </c>
      <c r="K4184" s="208">
        <v>15.545500000000001</v>
      </c>
      <c r="L4184" s="208">
        <v>10.3941</v>
      </c>
      <c r="M4184" s="208">
        <v>9.5899000000000001</v>
      </c>
    </row>
    <row r="4185" spans="1:13" x14ac:dyDescent="0.25">
      <c r="A4185" s="280">
        <v>45100</v>
      </c>
      <c r="B4185" s="102">
        <v>8</v>
      </c>
      <c r="C4185" s="208">
        <v>240.82429999999999</v>
      </c>
      <c r="D4185" s="208">
        <v>36.9148</v>
      </c>
      <c r="E4185" s="208">
        <v>0.66510000000000002</v>
      </c>
      <c r="F4185" s="208">
        <v>2.4929000000000001</v>
      </c>
      <c r="G4185" s="208">
        <v>8.3719000000000001</v>
      </c>
      <c r="H4185" s="208">
        <v>47.484299999999998</v>
      </c>
      <c r="I4185" s="208">
        <v>14.119</v>
      </c>
      <c r="J4185" s="208">
        <v>93.668599999999998</v>
      </c>
      <c r="K4185" s="208">
        <v>16.324100000000001</v>
      </c>
      <c r="L4185" s="208">
        <v>10.3019</v>
      </c>
      <c r="M4185" s="208">
        <v>10.4817</v>
      </c>
    </row>
    <row r="4186" spans="1:13" x14ac:dyDescent="0.25">
      <c r="A4186" s="280">
        <v>45100</v>
      </c>
      <c r="B4186" s="102">
        <v>9</v>
      </c>
      <c r="C4186" s="208">
        <v>252.9682</v>
      </c>
      <c r="D4186" s="208">
        <v>38.863100000000003</v>
      </c>
      <c r="E4186" s="208">
        <v>0.66180000000000005</v>
      </c>
      <c r="F4186" s="208">
        <v>2.5367000000000002</v>
      </c>
      <c r="G4186" s="208">
        <v>8.8270999999999997</v>
      </c>
      <c r="H4186" s="208">
        <v>49.247700000000002</v>
      </c>
      <c r="I4186" s="208">
        <v>14.8878</v>
      </c>
      <c r="J4186" s="208">
        <v>98.557900000000004</v>
      </c>
      <c r="K4186" s="208">
        <v>16.521599999999999</v>
      </c>
      <c r="L4186" s="208">
        <v>11.5627</v>
      </c>
      <c r="M4186" s="208">
        <v>11.3018</v>
      </c>
    </row>
    <row r="4187" spans="1:13" x14ac:dyDescent="0.25">
      <c r="A4187" s="280">
        <v>45100</v>
      </c>
      <c r="B4187" s="102">
        <v>10</v>
      </c>
      <c r="C4187" s="208">
        <v>261.7611</v>
      </c>
      <c r="D4187" s="208">
        <v>40.591200000000001</v>
      </c>
      <c r="E4187" s="208">
        <v>0.63739999999999997</v>
      </c>
      <c r="F4187" s="208">
        <v>2.5234999999999999</v>
      </c>
      <c r="G4187" s="208">
        <v>8.9776000000000007</v>
      </c>
      <c r="H4187" s="208">
        <v>49.463099999999997</v>
      </c>
      <c r="I4187" s="208">
        <v>15.3331</v>
      </c>
      <c r="J4187" s="208">
        <v>103.2606</v>
      </c>
      <c r="K4187" s="208">
        <v>16.251999999999999</v>
      </c>
      <c r="L4187" s="208">
        <v>13.3216</v>
      </c>
      <c r="M4187" s="208">
        <v>11.401</v>
      </c>
    </row>
    <row r="4188" spans="1:13" x14ac:dyDescent="0.25">
      <c r="A4188" s="280">
        <v>45100</v>
      </c>
      <c r="B4188" s="102">
        <v>11</v>
      </c>
      <c r="C4188" s="208">
        <v>265.72269999999997</v>
      </c>
      <c r="D4188" s="208">
        <v>40.926200000000001</v>
      </c>
      <c r="E4188" s="208">
        <v>0.63690000000000002</v>
      </c>
      <c r="F4188" s="208">
        <v>2.5268000000000002</v>
      </c>
      <c r="G4188" s="208">
        <v>8.7818000000000005</v>
      </c>
      <c r="H4188" s="208">
        <v>50.39</v>
      </c>
      <c r="I4188" s="208">
        <v>15.951700000000001</v>
      </c>
      <c r="J4188" s="208">
        <v>106.0112</v>
      </c>
      <c r="K4188" s="208">
        <v>15.637499999999999</v>
      </c>
      <c r="L4188" s="208">
        <v>13.584199999999999</v>
      </c>
      <c r="M4188" s="208">
        <v>11.276400000000001</v>
      </c>
    </row>
    <row r="4189" spans="1:13" x14ac:dyDescent="0.25">
      <c r="A4189" s="280">
        <v>45100</v>
      </c>
      <c r="B4189" s="102">
        <v>12</v>
      </c>
      <c r="C4189" s="208">
        <v>264.14269999999999</v>
      </c>
      <c r="D4189" s="208">
        <v>40.935000000000002</v>
      </c>
      <c r="E4189" s="208">
        <v>0.67369999999999997</v>
      </c>
      <c r="F4189" s="208">
        <v>2.5659000000000001</v>
      </c>
      <c r="G4189" s="208">
        <v>7.9284999999999997</v>
      </c>
      <c r="H4189" s="208">
        <v>50.458599999999997</v>
      </c>
      <c r="I4189" s="208">
        <v>16.065899999999999</v>
      </c>
      <c r="J4189" s="208">
        <v>105.43859999999999</v>
      </c>
      <c r="K4189" s="208">
        <v>15.158200000000001</v>
      </c>
      <c r="L4189" s="208">
        <v>13.310499999999999</v>
      </c>
      <c r="M4189" s="208">
        <v>11.607799999999999</v>
      </c>
    </row>
    <row r="4190" spans="1:13" x14ac:dyDescent="0.25">
      <c r="A4190" s="280">
        <v>45100</v>
      </c>
      <c r="B4190" s="102">
        <v>13</v>
      </c>
      <c r="C4190" s="208">
        <v>257.36790000000002</v>
      </c>
      <c r="D4190" s="208">
        <v>39.744799999999998</v>
      </c>
      <c r="E4190" s="208">
        <v>0.72889999999999999</v>
      </c>
      <c r="F4190" s="208">
        <v>2.6347</v>
      </c>
      <c r="G4190" s="208">
        <v>6.0419999999999998</v>
      </c>
      <c r="H4190" s="208">
        <v>51.218800000000002</v>
      </c>
      <c r="I4190" s="208">
        <v>16.097200000000001</v>
      </c>
      <c r="J4190" s="208">
        <v>101.9164</v>
      </c>
      <c r="K4190" s="208">
        <v>15.41</v>
      </c>
      <c r="L4190" s="208">
        <v>11.8786</v>
      </c>
      <c r="M4190" s="208">
        <v>11.6965</v>
      </c>
    </row>
    <row r="4191" spans="1:13" x14ac:dyDescent="0.25">
      <c r="A4191" s="280">
        <v>45100</v>
      </c>
      <c r="B4191" s="102">
        <v>14</v>
      </c>
      <c r="C4191" s="208">
        <v>255.99260000000001</v>
      </c>
      <c r="D4191" s="208">
        <v>38.143000000000001</v>
      </c>
      <c r="E4191" s="208">
        <v>0.78790000000000004</v>
      </c>
      <c r="F4191" s="208">
        <v>2.8197999999999999</v>
      </c>
      <c r="G4191" s="208">
        <v>4.9192</v>
      </c>
      <c r="H4191" s="208">
        <v>52.2498</v>
      </c>
      <c r="I4191" s="208">
        <v>16.2684</v>
      </c>
      <c r="J4191" s="208">
        <v>100.80419999999999</v>
      </c>
      <c r="K4191" s="208">
        <v>15.251200000000001</v>
      </c>
      <c r="L4191" s="208">
        <v>12.1837</v>
      </c>
      <c r="M4191" s="208">
        <v>12.5654</v>
      </c>
    </row>
    <row r="4192" spans="1:13" x14ac:dyDescent="0.25">
      <c r="A4192" s="280">
        <v>45100</v>
      </c>
      <c r="B4192" s="102">
        <v>15</v>
      </c>
      <c r="C4192" s="208">
        <v>260.37079999999997</v>
      </c>
      <c r="D4192" s="208">
        <v>37.9572</v>
      </c>
      <c r="E4192" s="208">
        <v>0.86029999999999995</v>
      </c>
      <c r="F4192" s="208">
        <v>3.0430999999999999</v>
      </c>
      <c r="G4192" s="208">
        <v>5.0118</v>
      </c>
      <c r="H4192" s="208">
        <v>54.174999999999997</v>
      </c>
      <c r="I4192" s="208">
        <v>16.4528</v>
      </c>
      <c r="J4192" s="208">
        <v>101.8869</v>
      </c>
      <c r="K4192" s="208">
        <v>14.908799999999999</v>
      </c>
      <c r="L4192" s="208">
        <v>12.585100000000001</v>
      </c>
      <c r="M4192" s="208">
        <v>13.489800000000001</v>
      </c>
    </row>
    <row r="4193" spans="1:13" x14ac:dyDescent="0.25">
      <c r="A4193" s="280">
        <v>45100</v>
      </c>
      <c r="B4193" s="102">
        <v>16</v>
      </c>
      <c r="C4193" s="208">
        <v>264.50119999999998</v>
      </c>
      <c r="D4193" s="208">
        <v>37.443800000000003</v>
      </c>
      <c r="E4193" s="208">
        <v>0.9617</v>
      </c>
      <c r="F4193" s="208">
        <v>3.2915000000000001</v>
      </c>
      <c r="G4193" s="208">
        <v>5.3327</v>
      </c>
      <c r="H4193" s="208">
        <v>57.064500000000002</v>
      </c>
      <c r="I4193" s="208">
        <v>16.5944</v>
      </c>
      <c r="J4193" s="208">
        <v>102.2015</v>
      </c>
      <c r="K4193" s="208">
        <v>14.767300000000001</v>
      </c>
      <c r="L4193" s="208">
        <v>12.581799999999999</v>
      </c>
      <c r="M4193" s="208">
        <v>14.262</v>
      </c>
    </row>
    <row r="4194" spans="1:13" x14ac:dyDescent="0.25">
      <c r="A4194" s="280">
        <v>45100</v>
      </c>
      <c r="B4194" s="102">
        <v>17</v>
      </c>
      <c r="C4194" s="208">
        <v>271.69409999999999</v>
      </c>
      <c r="D4194" s="208">
        <v>37.804600000000001</v>
      </c>
      <c r="E4194" s="208">
        <v>1.0963000000000001</v>
      </c>
      <c r="F4194" s="208">
        <v>3.5981999999999998</v>
      </c>
      <c r="G4194" s="208">
        <v>6.1486000000000001</v>
      </c>
      <c r="H4194" s="208">
        <v>59.971499999999999</v>
      </c>
      <c r="I4194" s="208">
        <v>17.037400000000002</v>
      </c>
      <c r="J4194" s="208">
        <v>104.2816</v>
      </c>
      <c r="K4194" s="208">
        <v>14.8346</v>
      </c>
      <c r="L4194" s="208">
        <v>12.527699999999999</v>
      </c>
      <c r="M4194" s="208">
        <v>14.393599999999999</v>
      </c>
    </row>
    <row r="4195" spans="1:13" x14ac:dyDescent="0.25">
      <c r="A4195" s="280">
        <v>45100</v>
      </c>
      <c r="B4195" s="102">
        <v>18</v>
      </c>
      <c r="C4195" s="208">
        <v>274.46019999999999</v>
      </c>
      <c r="D4195" s="208">
        <v>39.131700000000002</v>
      </c>
      <c r="E4195" s="208">
        <v>1.1941999999999999</v>
      </c>
      <c r="F4195" s="208">
        <v>4.0667</v>
      </c>
      <c r="G4195" s="208">
        <v>6.8802000000000003</v>
      </c>
      <c r="H4195" s="208">
        <v>60.2194</v>
      </c>
      <c r="I4195" s="208">
        <v>17.083600000000001</v>
      </c>
      <c r="J4195" s="208">
        <v>104.19759999999999</v>
      </c>
      <c r="K4195" s="208">
        <v>15.3386</v>
      </c>
      <c r="L4195" s="208">
        <v>12.2386</v>
      </c>
      <c r="M4195" s="208">
        <v>14.1096</v>
      </c>
    </row>
    <row r="4196" spans="1:13" x14ac:dyDescent="0.25">
      <c r="A4196" s="280">
        <v>45100</v>
      </c>
      <c r="B4196" s="102">
        <v>19</v>
      </c>
      <c r="C4196" s="208">
        <v>274.96730000000002</v>
      </c>
      <c r="D4196" s="208">
        <v>40.221299999999999</v>
      </c>
      <c r="E4196" s="208">
        <v>1.2929999999999999</v>
      </c>
      <c r="F4196" s="208">
        <v>4.3304999999999998</v>
      </c>
      <c r="G4196" s="208">
        <v>7.8163999999999998</v>
      </c>
      <c r="H4196" s="208">
        <v>60.889899999999997</v>
      </c>
      <c r="I4196" s="208">
        <v>16.856400000000001</v>
      </c>
      <c r="J4196" s="208">
        <v>101.86660000000001</v>
      </c>
      <c r="K4196" s="208">
        <v>14.7658</v>
      </c>
      <c r="L4196" s="208">
        <v>13.142899999999999</v>
      </c>
      <c r="M4196" s="208">
        <v>13.7845</v>
      </c>
    </row>
    <row r="4197" spans="1:13" x14ac:dyDescent="0.25">
      <c r="A4197" s="280">
        <v>45100</v>
      </c>
      <c r="B4197" s="102">
        <v>20</v>
      </c>
      <c r="C4197" s="208">
        <v>269.185</v>
      </c>
      <c r="D4197" s="208">
        <v>40.280200000000001</v>
      </c>
      <c r="E4197" s="208">
        <v>1.2614000000000001</v>
      </c>
      <c r="F4197" s="208">
        <v>4.7058</v>
      </c>
      <c r="G4197" s="208">
        <v>8.6395999999999997</v>
      </c>
      <c r="H4197" s="208">
        <v>59.558199999999999</v>
      </c>
      <c r="I4197" s="208">
        <v>16.760999999999999</v>
      </c>
      <c r="J4197" s="208">
        <v>97.785700000000006</v>
      </c>
      <c r="K4197" s="208">
        <v>14.425599999999999</v>
      </c>
      <c r="L4197" s="208">
        <v>12.879099999999999</v>
      </c>
      <c r="M4197" s="208">
        <v>12.888400000000001</v>
      </c>
    </row>
    <row r="4198" spans="1:13" x14ac:dyDescent="0.25">
      <c r="A4198" s="280">
        <v>45100</v>
      </c>
      <c r="B4198" s="102">
        <v>21</v>
      </c>
      <c r="C4198" s="208">
        <v>266.26159999999999</v>
      </c>
      <c r="D4198" s="208">
        <v>40.376600000000003</v>
      </c>
      <c r="E4198" s="208">
        <v>1.1815</v>
      </c>
      <c r="F4198" s="208">
        <v>4.6132999999999997</v>
      </c>
      <c r="G4198" s="208">
        <v>8.9224999999999994</v>
      </c>
      <c r="H4198" s="208">
        <v>57.137799999999999</v>
      </c>
      <c r="I4198" s="208">
        <v>17.4072</v>
      </c>
      <c r="J4198" s="208">
        <v>96.131299999999996</v>
      </c>
      <c r="K4198" s="208">
        <v>15.1259</v>
      </c>
      <c r="L4198" s="208">
        <v>13.4231</v>
      </c>
      <c r="M4198" s="208">
        <v>11.942399999999999</v>
      </c>
    </row>
    <row r="4199" spans="1:13" x14ac:dyDescent="0.25">
      <c r="A4199" s="280">
        <v>45100</v>
      </c>
      <c r="B4199" s="102">
        <v>22</v>
      </c>
      <c r="C4199" s="208">
        <v>261.0625</v>
      </c>
      <c r="D4199" s="208">
        <v>40.5396</v>
      </c>
      <c r="E4199" s="208">
        <v>1.1187</v>
      </c>
      <c r="F4199" s="208">
        <v>4.3761999999999999</v>
      </c>
      <c r="G4199" s="208">
        <v>8.8848000000000003</v>
      </c>
      <c r="H4199" s="208">
        <v>54.011299999999999</v>
      </c>
      <c r="I4199" s="208">
        <v>17.122</v>
      </c>
      <c r="J4199" s="208">
        <v>94.150800000000004</v>
      </c>
      <c r="K4199" s="208">
        <v>15.138</v>
      </c>
      <c r="L4199" s="208">
        <v>14.1776</v>
      </c>
      <c r="M4199" s="208">
        <v>11.5435</v>
      </c>
    </row>
    <row r="4200" spans="1:13" x14ac:dyDescent="0.25">
      <c r="A4200" s="280">
        <v>45100</v>
      </c>
      <c r="B4200" s="102">
        <v>23</v>
      </c>
      <c r="C4200" s="208">
        <v>244.20689999999999</v>
      </c>
      <c r="D4200" s="208">
        <v>38.041200000000003</v>
      </c>
      <c r="E4200" s="208">
        <v>1.0115000000000001</v>
      </c>
      <c r="F4200" s="208">
        <v>3.9390000000000001</v>
      </c>
      <c r="G4200" s="208">
        <v>8.3275000000000006</v>
      </c>
      <c r="H4200" s="208">
        <v>49.180999999999997</v>
      </c>
      <c r="I4200" s="208">
        <v>15.8879</v>
      </c>
      <c r="J4200" s="208">
        <v>89.129300000000001</v>
      </c>
      <c r="K4200" s="208">
        <v>13.960599999999999</v>
      </c>
      <c r="L4200" s="208">
        <v>14.055099999999999</v>
      </c>
      <c r="M4200" s="208">
        <v>10.6738</v>
      </c>
    </row>
    <row r="4201" spans="1:13" x14ac:dyDescent="0.25">
      <c r="A4201" s="280">
        <v>45100</v>
      </c>
      <c r="B4201" s="102">
        <v>24</v>
      </c>
      <c r="C4201" s="208">
        <v>227.73570000000001</v>
      </c>
      <c r="D4201" s="208">
        <v>35.265599999999999</v>
      </c>
      <c r="E4201" s="208">
        <v>0.92330000000000001</v>
      </c>
      <c r="F4201" s="208">
        <v>3.5036</v>
      </c>
      <c r="G4201" s="208">
        <v>7.6132999999999997</v>
      </c>
      <c r="H4201" s="208">
        <v>44.234900000000003</v>
      </c>
      <c r="I4201" s="208">
        <v>14.7281</v>
      </c>
      <c r="J4201" s="208">
        <v>84.762699999999995</v>
      </c>
      <c r="K4201" s="208">
        <v>12.7376</v>
      </c>
      <c r="L4201" s="208">
        <v>14.292999999999999</v>
      </c>
      <c r="M4201" s="208">
        <v>9.6736000000000004</v>
      </c>
    </row>
    <row r="4202" spans="1:13" x14ac:dyDescent="0.25">
      <c r="A4202" s="280">
        <v>45101</v>
      </c>
      <c r="B4202" s="102">
        <v>1</v>
      </c>
      <c r="C4202" s="208">
        <v>214.84809999999999</v>
      </c>
      <c r="D4202" s="208">
        <v>32.994500000000002</v>
      </c>
      <c r="E4202" s="208">
        <v>0.83030000000000004</v>
      </c>
      <c r="F4202" s="208">
        <v>3.1442000000000001</v>
      </c>
      <c r="G4202" s="208">
        <v>7.0221999999999998</v>
      </c>
      <c r="H4202" s="208">
        <v>40.616300000000003</v>
      </c>
      <c r="I4202" s="208">
        <v>13.6935</v>
      </c>
      <c r="J4202" s="208">
        <v>81.426699999999997</v>
      </c>
      <c r="K4202" s="208">
        <v>11.985099999999999</v>
      </c>
      <c r="L4202" s="208">
        <v>14.130100000000001</v>
      </c>
      <c r="M4202" s="208">
        <v>9.0052000000000003</v>
      </c>
    </row>
    <row r="4203" spans="1:13" x14ac:dyDescent="0.25">
      <c r="A4203" s="280">
        <v>45101</v>
      </c>
      <c r="B4203" s="102">
        <v>2</v>
      </c>
      <c r="C4203" s="208">
        <v>205.34379999999999</v>
      </c>
      <c r="D4203" s="208">
        <v>31.0243</v>
      </c>
      <c r="E4203" s="208">
        <v>0.77980000000000005</v>
      </c>
      <c r="F4203" s="208">
        <v>2.8454999999999999</v>
      </c>
      <c r="G4203" s="208">
        <v>6.5319000000000003</v>
      </c>
      <c r="H4203" s="208">
        <v>38.457700000000003</v>
      </c>
      <c r="I4203" s="208">
        <v>13.097099999999999</v>
      </c>
      <c r="J4203" s="208">
        <v>78.697100000000006</v>
      </c>
      <c r="K4203" s="208">
        <v>11.617000000000001</v>
      </c>
      <c r="L4203" s="208">
        <v>13.688499999999999</v>
      </c>
      <c r="M4203" s="208">
        <v>8.6049000000000007</v>
      </c>
    </row>
    <row r="4204" spans="1:13" x14ac:dyDescent="0.25">
      <c r="A4204" s="280">
        <v>45101</v>
      </c>
      <c r="B4204" s="102">
        <v>3</v>
      </c>
      <c r="C4204" s="208">
        <v>198.41319999999999</v>
      </c>
      <c r="D4204" s="208">
        <v>29.772600000000001</v>
      </c>
      <c r="E4204" s="208">
        <v>0.72899999999999998</v>
      </c>
      <c r="F4204" s="208">
        <v>2.6677</v>
      </c>
      <c r="G4204" s="208">
        <v>6.3198999999999996</v>
      </c>
      <c r="H4204" s="208">
        <v>36.590400000000002</v>
      </c>
      <c r="I4204" s="208">
        <v>12.705</v>
      </c>
      <c r="J4204" s="208">
        <v>77.001599999999996</v>
      </c>
      <c r="K4204" s="208">
        <v>11.367000000000001</v>
      </c>
      <c r="L4204" s="208">
        <v>13.007400000000001</v>
      </c>
      <c r="M4204" s="208">
        <v>8.2525999999999993</v>
      </c>
    </row>
    <row r="4205" spans="1:13" x14ac:dyDescent="0.25">
      <c r="A4205" s="280">
        <v>45101</v>
      </c>
      <c r="B4205" s="102">
        <v>4</v>
      </c>
      <c r="C4205" s="208">
        <v>195.0437</v>
      </c>
      <c r="D4205" s="208">
        <v>29.1082</v>
      </c>
      <c r="E4205" s="208">
        <v>0.69589999999999996</v>
      </c>
      <c r="F4205" s="208">
        <v>2.5568</v>
      </c>
      <c r="G4205" s="208">
        <v>6.2628000000000004</v>
      </c>
      <c r="H4205" s="208">
        <v>35.683500000000002</v>
      </c>
      <c r="I4205" s="208">
        <v>12.473100000000001</v>
      </c>
      <c r="J4205" s="208">
        <v>76.258300000000006</v>
      </c>
      <c r="K4205" s="208">
        <v>11.2522</v>
      </c>
      <c r="L4205" s="208">
        <v>12.6374</v>
      </c>
      <c r="M4205" s="208">
        <v>8.1155000000000008</v>
      </c>
    </row>
    <row r="4206" spans="1:13" x14ac:dyDescent="0.25">
      <c r="A4206" s="280">
        <v>45101</v>
      </c>
      <c r="B4206" s="102">
        <v>5</v>
      </c>
      <c r="C4206" s="208">
        <v>196.16030000000001</v>
      </c>
      <c r="D4206" s="208">
        <v>28.9602</v>
      </c>
      <c r="E4206" s="208">
        <v>0.68300000000000005</v>
      </c>
      <c r="F4206" s="208">
        <v>2.6046</v>
      </c>
      <c r="G4206" s="208">
        <v>6.3238000000000003</v>
      </c>
      <c r="H4206" s="208">
        <v>35.948700000000002</v>
      </c>
      <c r="I4206" s="208">
        <v>12.494899999999999</v>
      </c>
      <c r="J4206" s="208">
        <v>75.972399999999993</v>
      </c>
      <c r="K4206" s="208">
        <v>11.7043</v>
      </c>
      <c r="L4206" s="208">
        <v>13.356400000000001</v>
      </c>
      <c r="M4206" s="208">
        <v>8.1120000000000001</v>
      </c>
    </row>
    <row r="4207" spans="1:13" x14ac:dyDescent="0.25">
      <c r="A4207" s="280">
        <v>45101</v>
      </c>
      <c r="B4207" s="102">
        <v>6</v>
      </c>
      <c r="C4207" s="208">
        <v>198.0899</v>
      </c>
      <c r="D4207" s="208">
        <v>29.4739</v>
      </c>
      <c r="E4207" s="208">
        <v>0.67059999999999997</v>
      </c>
      <c r="F4207" s="208">
        <v>2.6655000000000002</v>
      </c>
      <c r="G4207" s="208">
        <v>6.4694000000000003</v>
      </c>
      <c r="H4207" s="208">
        <v>35.8904</v>
      </c>
      <c r="I4207" s="208">
        <v>12.711</v>
      </c>
      <c r="J4207" s="208">
        <v>76.761099999999999</v>
      </c>
      <c r="K4207" s="208">
        <v>12.1938</v>
      </c>
      <c r="L4207" s="208">
        <v>13.002800000000001</v>
      </c>
      <c r="M4207" s="208">
        <v>8.2514000000000003</v>
      </c>
    </row>
    <row r="4208" spans="1:13" x14ac:dyDescent="0.25">
      <c r="A4208" s="280">
        <v>45101</v>
      </c>
      <c r="B4208" s="102">
        <v>7</v>
      </c>
      <c r="C4208" s="208">
        <v>199.0857</v>
      </c>
      <c r="D4208" s="208">
        <v>30.101500000000001</v>
      </c>
      <c r="E4208" s="208">
        <v>0.68889999999999996</v>
      </c>
      <c r="F4208" s="208">
        <v>2.6456</v>
      </c>
      <c r="G4208" s="208">
        <v>6.5839999999999996</v>
      </c>
      <c r="H4208" s="208">
        <v>35.445300000000003</v>
      </c>
      <c r="I4208" s="208">
        <v>12.787000000000001</v>
      </c>
      <c r="J4208" s="208">
        <v>78.009500000000003</v>
      </c>
      <c r="K4208" s="208">
        <v>13.0129</v>
      </c>
      <c r="L4208" s="208">
        <v>11.376899999999999</v>
      </c>
      <c r="M4208" s="208">
        <v>8.4341000000000008</v>
      </c>
    </row>
    <row r="4209" spans="1:13" x14ac:dyDescent="0.25">
      <c r="A4209" s="280">
        <v>45101</v>
      </c>
      <c r="B4209" s="102">
        <v>8</v>
      </c>
      <c r="C4209" s="208">
        <v>204.01150000000001</v>
      </c>
      <c r="D4209" s="208">
        <v>31.779</v>
      </c>
      <c r="E4209" s="208">
        <v>0.66469999999999996</v>
      </c>
      <c r="F4209" s="208">
        <v>2.3374999999999999</v>
      </c>
      <c r="G4209" s="208">
        <v>6.6449999999999996</v>
      </c>
      <c r="H4209" s="208">
        <v>35.688099999999999</v>
      </c>
      <c r="I4209" s="208">
        <v>13.3117</v>
      </c>
      <c r="J4209" s="208">
        <v>80.646500000000003</v>
      </c>
      <c r="K4209" s="208">
        <v>13.7293</v>
      </c>
      <c r="L4209" s="208">
        <v>10.3527</v>
      </c>
      <c r="M4209" s="208">
        <v>8.8569999999999993</v>
      </c>
    </row>
    <row r="4210" spans="1:13" x14ac:dyDescent="0.25">
      <c r="A4210" s="280">
        <v>45101</v>
      </c>
      <c r="B4210" s="102">
        <v>9</v>
      </c>
      <c r="C4210" s="208">
        <v>212.17429999999999</v>
      </c>
      <c r="D4210" s="208">
        <v>34.015500000000003</v>
      </c>
      <c r="E4210" s="208">
        <v>0.6694</v>
      </c>
      <c r="F4210" s="208">
        <v>2.3378999999999999</v>
      </c>
      <c r="G4210" s="208">
        <v>5.8472</v>
      </c>
      <c r="H4210" s="208">
        <v>37.248100000000001</v>
      </c>
      <c r="I4210" s="208">
        <v>14.066800000000001</v>
      </c>
      <c r="J4210" s="208">
        <v>83.439800000000005</v>
      </c>
      <c r="K4210" s="208">
        <v>14.0998</v>
      </c>
      <c r="L4210" s="208">
        <v>11.239599999999999</v>
      </c>
      <c r="M4210" s="208">
        <v>9.2102000000000004</v>
      </c>
    </row>
    <row r="4211" spans="1:13" x14ac:dyDescent="0.25">
      <c r="A4211" s="280">
        <v>45101</v>
      </c>
      <c r="B4211" s="102">
        <v>10</v>
      </c>
      <c r="C4211" s="208">
        <v>216.67740000000001</v>
      </c>
      <c r="D4211" s="208">
        <v>35.328600000000002</v>
      </c>
      <c r="E4211" s="208">
        <v>0.67179999999999995</v>
      </c>
      <c r="F4211" s="208">
        <v>2.4003000000000001</v>
      </c>
      <c r="G4211" s="208">
        <v>5.2327000000000004</v>
      </c>
      <c r="H4211" s="208">
        <v>36.7256</v>
      </c>
      <c r="I4211" s="208">
        <v>14.89</v>
      </c>
      <c r="J4211" s="208">
        <v>85.581900000000005</v>
      </c>
      <c r="K4211" s="208">
        <v>14.339</v>
      </c>
      <c r="L4211" s="208">
        <v>11.8378</v>
      </c>
      <c r="M4211" s="208">
        <v>9.6697000000000006</v>
      </c>
    </row>
    <row r="4212" spans="1:13" x14ac:dyDescent="0.25">
      <c r="A4212" s="280">
        <v>45101</v>
      </c>
      <c r="B4212" s="102">
        <v>11</v>
      </c>
      <c r="C4212" s="208">
        <v>219.14529999999999</v>
      </c>
      <c r="D4212" s="208">
        <v>36.343499999999999</v>
      </c>
      <c r="E4212" s="208">
        <v>0.7319</v>
      </c>
      <c r="F4212" s="208">
        <v>2.5501</v>
      </c>
      <c r="G4212" s="208">
        <v>4.7389000000000001</v>
      </c>
      <c r="H4212" s="208">
        <v>37.724800000000002</v>
      </c>
      <c r="I4212" s="208">
        <v>14.9986</v>
      </c>
      <c r="J4212" s="208">
        <v>85.571200000000005</v>
      </c>
      <c r="K4212" s="208">
        <v>14.0016</v>
      </c>
      <c r="L4212" s="208">
        <v>12.7105</v>
      </c>
      <c r="M4212" s="208">
        <v>9.7742000000000004</v>
      </c>
    </row>
    <row r="4213" spans="1:13" x14ac:dyDescent="0.25">
      <c r="A4213" s="280">
        <v>45101</v>
      </c>
      <c r="B4213" s="102">
        <v>12</v>
      </c>
      <c r="C4213" s="208">
        <v>218.59610000000001</v>
      </c>
      <c r="D4213" s="208">
        <v>36.167499999999997</v>
      </c>
      <c r="E4213" s="208">
        <v>0.75429999999999997</v>
      </c>
      <c r="F4213" s="208">
        <v>2.5106000000000002</v>
      </c>
      <c r="G4213" s="208">
        <v>4.1013999999999999</v>
      </c>
      <c r="H4213" s="208">
        <v>38.097000000000001</v>
      </c>
      <c r="I4213" s="208">
        <v>15.357100000000001</v>
      </c>
      <c r="J4213" s="208">
        <v>84.375100000000003</v>
      </c>
      <c r="K4213" s="208">
        <v>14.0557</v>
      </c>
      <c r="L4213" s="208">
        <v>12.554500000000001</v>
      </c>
      <c r="M4213" s="208">
        <v>10.6229</v>
      </c>
    </row>
    <row r="4214" spans="1:13" x14ac:dyDescent="0.25">
      <c r="A4214" s="280">
        <v>45101</v>
      </c>
      <c r="B4214" s="102">
        <v>13</v>
      </c>
      <c r="C4214" s="208">
        <v>219.49109999999999</v>
      </c>
      <c r="D4214" s="208">
        <v>35.873800000000003</v>
      </c>
      <c r="E4214" s="208">
        <v>0.83179999999999998</v>
      </c>
      <c r="F4214" s="208">
        <v>2.6551999999999998</v>
      </c>
      <c r="G4214" s="208">
        <v>4.1695000000000002</v>
      </c>
      <c r="H4214" s="208">
        <v>38.824199999999998</v>
      </c>
      <c r="I4214" s="208">
        <v>15.1943</v>
      </c>
      <c r="J4214" s="208">
        <v>84.889099999999999</v>
      </c>
      <c r="K4214" s="208">
        <v>14.2216</v>
      </c>
      <c r="L4214" s="208">
        <v>11.7859</v>
      </c>
      <c r="M4214" s="208">
        <v>11.0457</v>
      </c>
    </row>
    <row r="4215" spans="1:13" x14ac:dyDescent="0.25">
      <c r="A4215" s="280">
        <v>45101</v>
      </c>
      <c r="B4215" s="102">
        <v>14</v>
      </c>
      <c r="C4215" s="208">
        <v>221.2116</v>
      </c>
      <c r="D4215" s="208">
        <v>34.344900000000003</v>
      </c>
      <c r="E4215" s="208">
        <v>0.95940000000000003</v>
      </c>
      <c r="F4215" s="208">
        <v>2.9828000000000001</v>
      </c>
      <c r="G4215" s="208">
        <v>4.0891999999999999</v>
      </c>
      <c r="H4215" s="208">
        <v>40.705800000000004</v>
      </c>
      <c r="I4215" s="208">
        <v>15.061299999999999</v>
      </c>
      <c r="J4215" s="208">
        <v>85.148099999999999</v>
      </c>
      <c r="K4215" s="208">
        <v>14.3672</v>
      </c>
      <c r="L4215" s="208">
        <v>11.8108</v>
      </c>
      <c r="M4215" s="208">
        <v>11.742100000000001</v>
      </c>
    </row>
    <row r="4216" spans="1:13" x14ac:dyDescent="0.25">
      <c r="A4216" s="280">
        <v>45101</v>
      </c>
      <c r="B4216" s="102">
        <v>15</v>
      </c>
      <c r="C4216" s="208">
        <v>224.98599999999999</v>
      </c>
      <c r="D4216" s="208">
        <v>33.2258</v>
      </c>
      <c r="E4216" s="208">
        <v>1.0668</v>
      </c>
      <c r="F4216" s="208">
        <v>3.3085</v>
      </c>
      <c r="G4216" s="208">
        <v>4.4744000000000002</v>
      </c>
      <c r="H4216" s="208">
        <v>42.896599999999999</v>
      </c>
      <c r="I4216" s="208">
        <v>14.9564</v>
      </c>
      <c r="J4216" s="208">
        <v>85.763300000000001</v>
      </c>
      <c r="K4216" s="208">
        <v>14.7578</v>
      </c>
      <c r="L4216" s="208">
        <v>11.9445</v>
      </c>
      <c r="M4216" s="208">
        <v>12.591900000000001</v>
      </c>
    </row>
    <row r="4217" spans="1:13" x14ac:dyDescent="0.25">
      <c r="A4217" s="280">
        <v>45101</v>
      </c>
      <c r="B4217" s="102">
        <v>16</v>
      </c>
      <c r="C4217" s="208">
        <v>231.59880000000001</v>
      </c>
      <c r="D4217" s="208">
        <v>33.141800000000003</v>
      </c>
      <c r="E4217" s="208">
        <v>1.1879999999999999</v>
      </c>
      <c r="F4217" s="208">
        <v>3.665</v>
      </c>
      <c r="G4217" s="208">
        <v>5.0731000000000002</v>
      </c>
      <c r="H4217" s="208">
        <v>46.6723</v>
      </c>
      <c r="I4217" s="208">
        <v>14.9224</v>
      </c>
      <c r="J4217" s="208">
        <v>86.506100000000004</v>
      </c>
      <c r="K4217" s="208">
        <v>14.817</v>
      </c>
      <c r="L4217" s="208">
        <v>12.077999999999999</v>
      </c>
      <c r="M4217" s="208">
        <v>13.5351</v>
      </c>
    </row>
    <row r="4218" spans="1:13" x14ac:dyDescent="0.25">
      <c r="A4218" s="280">
        <v>45101</v>
      </c>
      <c r="B4218" s="102">
        <v>17</v>
      </c>
      <c r="C4218" s="208">
        <v>238.68819999999999</v>
      </c>
      <c r="D4218" s="208">
        <v>34.218400000000003</v>
      </c>
      <c r="E4218" s="208">
        <v>1.3029999999999999</v>
      </c>
      <c r="F4218" s="208">
        <v>4.1497999999999999</v>
      </c>
      <c r="G4218" s="208">
        <v>5.7645</v>
      </c>
      <c r="H4218" s="208">
        <v>50.105499999999999</v>
      </c>
      <c r="I4218" s="208">
        <v>15.1347</v>
      </c>
      <c r="J4218" s="208">
        <v>88.5548</v>
      </c>
      <c r="K4218" s="208">
        <v>15.0021</v>
      </c>
      <c r="L4218" s="208">
        <v>10.153600000000001</v>
      </c>
      <c r="M4218" s="208">
        <v>14.3018</v>
      </c>
    </row>
    <row r="4219" spans="1:13" x14ac:dyDescent="0.25">
      <c r="A4219" s="280">
        <v>45101</v>
      </c>
      <c r="B4219" s="102">
        <v>18</v>
      </c>
      <c r="C4219" s="208">
        <v>246.2029</v>
      </c>
      <c r="D4219" s="208">
        <v>35.825899999999997</v>
      </c>
      <c r="E4219" s="208">
        <v>1.3778999999999999</v>
      </c>
      <c r="F4219" s="208">
        <v>4.5720000000000001</v>
      </c>
      <c r="G4219" s="208">
        <v>6.8635999999999999</v>
      </c>
      <c r="H4219" s="208">
        <v>52.209600000000002</v>
      </c>
      <c r="I4219" s="208">
        <v>15.391400000000001</v>
      </c>
      <c r="J4219" s="208">
        <v>91.500799999999998</v>
      </c>
      <c r="K4219" s="208">
        <v>15.478199999999999</v>
      </c>
      <c r="L4219" s="208">
        <v>8.8864999999999998</v>
      </c>
      <c r="M4219" s="208">
        <v>14.097</v>
      </c>
    </row>
    <row r="4220" spans="1:13" x14ac:dyDescent="0.25">
      <c r="A4220" s="280">
        <v>45101</v>
      </c>
      <c r="B4220" s="102">
        <v>19</v>
      </c>
      <c r="C4220" s="208">
        <v>251.46369999999999</v>
      </c>
      <c r="D4220" s="208">
        <v>37.457000000000001</v>
      </c>
      <c r="E4220" s="208">
        <v>1.3681000000000001</v>
      </c>
      <c r="F4220" s="208">
        <v>4.8440000000000003</v>
      </c>
      <c r="G4220" s="208">
        <v>7.8002000000000002</v>
      </c>
      <c r="H4220" s="208">
        <v>52.093499999999999</v>
      </c>
      <c r="I4220" s="208">
        <v>15.511100000000001</v>
      </c>
      <c r="J4220" s="208">
        <v>92.415700000000001</v>
      </c>
      <c r="K4220" s="208">
        <v>15.363200000000001</v>
      </c>
      <c r="L4220" s="208">
        <v>10.992599999999999</v>
      </c>
      <c r="M4220" s="208">
        <v>13.6183</v>
      </c>
    </row>
    <row r="4221" spans="1:13" x14ac:dyDescent="0.25">
      <c r="A4221" s="280">
        <v>45101</v>
      </c>
      <c r="B4221" s="102">
        <v>20</v>
      </c>
      <c r="C4221" s="208">
        <v>250.38900000000001</v>
      </c>
      <c r="D4221" s="208">
        <v>38.315800000000003</v>
      </c>
      <c r="E4221" s="208">
        <v>1.2956000000000001</v>
      </c>
      <c r="F4221" s="208">
        <v>5.0453999999999999</v>
      </c>
      <c r="G4221" s="208">
        <v>8.4780999999999995</v>
      </c>
      <c r="H4221" s="208">
        <v>49.8264</v>
      </c>
      <c r="I4221" s="208">
        <v>15.6213</v>
      </c>
      <c r="J4221" s="208">
        <v>92.040199999999999</v>
      </c>
      <c r="K4221" s="208">
        <v>15.3506</v>
      </c>
      <c r="L4221" s="208">
        <v>11.614800000000001</v>
      </c>
      <c r="M4221" s="208">
        <v>12.800800000000001</v>
      </c>
    </row>
    <row r="4222" spans="1:13" x14ac:dyDescent="0.25">
      <c r="A4222" s="280">
        <v>45101</v>
      </c>
      <c r="B4222" s="102">
        <v>21</v>
      </c>
      <c r="C4222" s="208">
        <v>249.82560000000001</v>
      </c>
      <c r="D4222" s="208">
        <v>39.014699999999998</v>
      </c>
      <c r="E4222" s="208">
        <v>1.2419</v>
      </c>
      <c r="F4222" s="208">
        <v>4.8888999999999996</v>
      </c>
      <c r="G4222" s="208">
        <v>8.8315000000000001</v>
      </c>
      <c r="H4222" s="208">
        <v>47.633299999999998</v>
      </c>
      <c r="I4222" s="208">
        <v>16.235800000000001</v>
      </c>
      <c r="J4222" s="208">
        <v>91.772900000000007</v>
      </c>
      <c r="K4222" s="208">
        <v>15.821400000000001</v>
      </c>
      <c r="L4222" s="208">
        <v>12.388500000000001</v>
      </c>
      <c r="M4222" s="208">
        <v>11.996700000000001</v>
      </c>
    </row>
    <row r="4223" spans="1:13" x14ac:dyDescent="0.25">
      <c r="A4223" s="280">
        <v>45101</v>
      </c>
      <c r="B4223" s="102">
        <v>22</v>
      </c>
      <c r="C4223" s="208">
        <v>247.41069999999999</v>
      </c>
      <c r="D4223" s="208">
        <v>39.465600000000002</v>
      </c>
      <c r="E4223" s="208">
        <v>1.1840999999999999</v>
      </c>
      <c r="F4223" s="208">
        <v>4.6322999999999999</v>
      </c>
      <c r="G4223" s="208">
        <v>8.7827999999999999</v>
      </c>
      <c r="H4223" s="208">
        <v>45.918500000000002</v>
      </c>
      <c r="I4223" s="208">
        <v>16.2942</v>
      </c>
      <c r="J4223" s="208">
        <v>90.915199999999999</v>
      </c>
      <c r="K4223" s="208">
        <v>15.925700000000001</v>
      </c>
      <c r="L4223" s="208">
        <v>13.1004</v>
      </c>
      <c r="M4223" s="208">
        <v>11.1919</v>
      </c>
    </row>
    <row r="4224" spans="1:13" x14ac:dyDescent="0.25">
      <c r="A4224" s="280">
        <v>45101</v>
      </c>
      <c r="B4224" s="102">
        <v>23</v>
      </c>
      <c r="C4224" s="208">
        <v>234.48269999999999</v>
      </c>
      <c r="D4224" s="208">
        <v>37.561799999999998</v>
      </c>
      <c r="E4224" s="208">
        <v>1.0963000000000001</v>
      </c>
      <c r="F4224" s="208">
        <v>4.1795999999999998</v>
      </c>
      <c r="G4224" s="208">
        <v>8.1835000000000004</v>
      </c>
      <c r="H4224" s="208">
        <v>42.466700000000003</v>
      </c>
      <c r="I4224" s="208">
        <v>15.3375</v>
      </c>
      <c r="J4224" s="208">
        <v>87.286900000000003</v>
      </c>
      <c r="K4224" s="208">
        <v>14.7972</v>
      </c>
      <c r="L4224" s="208">
        <v>13.3378</v>
      </c>
      <c r="M4224" s="208">
        <v>10.2354</v>
      </c>
    </row>
    <row r="4225" spans="1:13" x14ac:dyDescent="0.25">
      <c r="A4225" s="280">
        <v>45101</v>
      </c>
      <c r="B4225" s="102">
        <v>24</v>
      </c>
      <c r="C4225" s="208">
        <v>220.78280000000001</v>
      </c>
      <c r="D4225" s="208">
        <v>34.976700000000001</v>
      </c>
      <c r="E4225" s="208">
        <v>0.94779999999999998</v>
      </c>
      <c r="F4225" s="208">
        <v>3.6128</v>
      </c>
      <c r="G4225" s="208">
        <v>7.5194999999999999</v>
      </c>
      <c r="H4225" s="208">
        <v>38.827500000000001</v>
      </c>
      <c r="I4225" s="208">
        <v>14.327999999999999</v>
      </c>
      <c r="J4225" s="208">
        <v>83.777000000000001</v>
      </c>
      <c r="K4225" s="208">
        <v>13.5991</v>
      </c>
      <c r="L4225" s="208">
        <v>13.938499999999999</v>
      </c>
      <c r="M4225" s="208">
        <v>9.2559000000000005</v>
      </c>
    </row>
    <row r="4226" spans="1:13" x14ac:dyDescent="0.25">
      <c r="A4226" s="280">
        <v>45102</v>
      </c>
      <c r="B4226" s="102">
        <v>1</v>
      </c>
      <c r="C4226" s="208">
        <v>208.74770000000001</v>
      </c>
      <c r="D4226" s="208">
        <v>32.822400000000002</v>
      </c>
      <c r="E4226" s="208">
        <v>0.82330000000000003</v>
      </c>
      <c r="F4226" s="208">
        <v>3.1627000000000001</v>
      </c>
      <c r="G4226" s="208">
        <v>7.0434000000000001</v>
      </c>
      <c r="H4226" s="208">
        <v>36.003700000000002</v>
      </c>
      <c r="I4226" s="208">
        <v>13.4062</v>
      </c>
      <c r="J4226" s="208">
        <v>80.636099999999999</v>
      </c>
      <c r="K4226" s="208">
        <v>12.9361</v>
      </c>
      <c r="L4226" s="208">
        <v>13.381500000000001</v>
      </c>
      <c r="M4226" s="208">
        <v>8.5322999999999993</v>
      </c>
    </row>
    <row r="4227" spans="1:13" x14ac:dyDescent="0.25">
      <c r="A4227" s="280">
        <v>45102</v>
      </c>
      <c r="B4227" s="102">
        <v>2</v>
      </c>
      <c r="C4227" s="208">
        <v>198.54580000000001</v>
      </c>
      <c r="D4227" s="208">
        <v>30.9117</v>
      </c>
      <c r="E4227" s="208">
        <v>0.75749999999999995</v>
      </c>
      <c r="F4227" s="208">
        <v>2.871</v>
      </c>
      <c r="G4227" s="208">
        <v>6.71</v>
      </c>
      <c r="H4227" s="208">
        <v>34.038800000000002</v>
      </c>
      <c r="I4227" s="208">
        <v>12.867100000000001</v>
      </c>
      <c r="J4227" s="208">
        <v>78.4405</v>
      </c>
      <c r="K4227" s="208">
        <v>12.649800000000001</v>
      </c>
      <c r="L4227" s="208">
        <v>12.1897</v>
      </c>
      <c r="M4227" s="208">
        <v>7.1097000000000001</v>
      </c>
    </row>
    <row r="4228" spans="1:13" x14ac:dyDescent="0.25">
      <c r="A4228" s="280">
        <v>45102</v>
      </c>
      <c r="B4228" s="102">
        <v>3</v>
      </c>
      <c r="C4228" s="208">
        <v>191.5095</v>
      </c>
      <c r="D4228" s="208">
        <v>29.682600000000001</v>
      </c>
      <c r="E4228" s="208">
        <v>0.71150000000000002</v>
      </c>
      <c r="F4228" s="208">
        <v>2.67</v>
      </c>
      <c r="G4228" s="208">
        <v>6.5949999999999998</v>
      </c>
      <c r="H4228" s="208">
        <v>32.8215</v>
      </c>
      <c r="I4228" s="208">
        <v>12.446899999999999</v>
      </c>
      <c r="J4228" s="208">
        <v>76.749899999999997</v>
      </c>
      <c r="K4228" s="208">
        <v>12.353199999999999</v>
      </c>
      <c r="L4228" s="208">
        <v>10.542</v>
      </c>
      <c r="M4228" s="208">
        <v>6.9368999999999996</v>
      </c>
    </row>
    <row r="4229" spans="1:13" x14ac:dyDescent="0.25">
      <c r="A4229" s="280">
        <v>45102</v>
      </c>
      <c r="B4229" s="102">
        <v>4</v>
      </c>
      <c r="C4229" s="208">
        <v>188.17689999999999</v>
      </c>
      <c r="D4229" s="208">
        <v>28.7697</v>
      </c>
      <c r="E4229" s="208">
        <v>0.6694</v>
      </c>
      <c r="F4229" s="208">
        <v>2.5726</v>
      </c>
      <c r="G4229" s="208">
        <v>6.4546000000000001</v>
      </c>
      <c r="H4229" s="208">
        <v>31.8858</v>
      </c>
      <c r="I4229" s="208">
        <v>12.2065</v>
      </c>
      <c r="J4229" s="208">
        <v>75.686999999999998</v>
      </c>
      <c r="K4229" s="208">
        <v>12.186400000000001</v>
      </c>
      <c r="L4229" s="208">
        <v>10.1067</v>
      </c>
      <c r="M4229" s="208">
        <v>7.6382000000000003</v>
      </c>
    </row>
    <row r="4230" spans="1:13" x14ac:dyDescent="0.25">
      <c r="A4230" s="280">
        <v>45102</v>
      </c>
      <c r="B4230" s="102">
        <v>5</v>
      </c>
      <c r="C4230" s="208">
        <v>188.2286</v>
      </c>
      <c r="D4230" s="208">
        <v>28.834399999999999</v>
      </c>
      <c r="E4230" s="208">
        <v>0.66990000000000005</v>
      </c>
      <c r="F4230" s="208">
        <v>2.5842999999999998</v>
      </c>
      <c r="G4230" s="208">
        <v>6.3403</v>
      </c>
      <c r="H4230" s="208">
        <v>31.906700000000001</v>
      </c>
      <c r="I4230" s="208">
        <v>12.151400000000001</v>
      </c>
      <c r="J4230" s="208">
        <v>75.246899999999997</v>
      </c>
      <c r="K4230" s="208">
        <v>12.2423</v>
      </c>
      <c r="L4230" s="208">
        <v>10.4482</v>
      </c>
      <c r="M4230" s="208">
        <v>7.8041999999999998</v>
      </c>
    </row>
    <row r="4231" spans="1:13" x14ac:dyDescent="0.25">
      <c r="A4231" s="280">
        <v>45102</v>
      </c>
      <c r="B4231" s="102">
        <v>6</v>
      </c>
      <c r="C4231" s="208">
        <v>190.2088</v>
      </c>
      <c r="D4231" s="208">
        <v>28.786000000000001</v>
      </c>
      <c r="E4231" s="208">
        <v>0.65169999999999995</v>
      </c>
      <c r="F4231" s="208">
        <v>2.5682</v>
      </c>
      <c r="G4231" s="208">
        <v>6.2949999999999999</v>
      </c>
      <c r="H4231" s="208">
        <v>32.116</v>
      </c>
      <c r="I4231" s="208">
        <v>12.293200000000001</v>
      </c>
      <c r="J4231" s="208">
        <v>76.091999999999999</v>
      </c>
      <c r="K4231" s="208">
        <v>12.7684</v>
      </c>
      <c r="L4231" s="208">
        <v>10.6495</v>
      </c>
      <c r="M4231" s="208">
        <v>7.9888000000000003</v>
      </c>
    </row>
    <row r="4232" spans="1:13" x14ac:dyDescent="0.25">
      <c r="A4232" s="280">
        <v>45102</v>
      </c>
      <c r="B4232" s="102">
        <v>7</v>
      </c>
      <c r="C4232" s="208">
        <v>189.8973</v>
      </c>
      <c r="D4232" s="208">
        <v>29.435500000000001</v>
      </c>
      <c r="E4232" s="208">
        <v>0.65749999999999997</v>
      </c>
      <c r="F4232" s="208">
        <v>2.4262000000000001</v>
      </c>
      <c r="G4232" s="208">
        <v>6.4157999999999999</v>
      </c>
      <c r="H4232" s="208">
        <v>31.4147</v>
      </c>
      <c r="I4232" s="208">
        <v>12.2256</v>
      </c>
      <c r="J4232" s="208">
        <v>76.402000000000001</v>
      </c>
      <c r="K4232" s="208">
        <v>13.511799999999999</v>
      </c>
      <c r="L4232" s="208">
        <v>9.4170999999999996</v>
      </c>
      <c r="M4232" s="208">
        <v>7.9911000000000003</v>
      </c>
    </row>
    <row r="4233" spans="1:13" x14ac:dyDescent="0.25">
      <c r="A4233" s="280">
        <v>45102</v>
      </c>
      <c r="B4233" s="102">
        <v>8</v>
      </c>
      <c r="C4233" s="208">
        <v>195.73349999999999</v>
      </c>
      <c r="D4233" s="208">
        <v>31.040800000000001</v>
      </c>
      <c r="E4233" s="208">
        <v>0.66979999999999995</v>
      </c>
      <c r="F4233" s="208">
        <v>2.3729</v>
      </c>
      <c r="G4233" s="208">
        <v>6.7404999999999999</v>
      </c>
      <c r="H4233" s="208">
        <v>32.049799999999998</v>
      </c>
      <c r="I4233" s="208">
        <v>12.7034</v>
      </c>
      <c r="J4233" s="208">
        <v>77.987899999999996</v>
      </c>
      <c r="K4233" s="208">
        <v>14.3873</v>
      </c>
      <c r="L4233" s="208">
        <v>9.4979999999999993</v>
      </c>
      <c r="M4233" s="208">
        <v>8.2830999999999992</v>
      </c>
    </row>
    <row r="4234" spans="1:13" x14ac:dyDescent="0.25">
      <c r="A4234" s="280">
        <v>45102</v>
      </c>
      <c r="B4234" s="102">
        <v>9</v>
      </c>
      <c r="C4234" s="208">
        <v>203.82130000000001</v>
      </c>
      <c r="D4234" s="208">
        <v>32.830100000000002</v>
      </c>
      <c r="E4234" s="208">
        <v>0.67589999999999995</v>
      </c>
      <c r="F4234" s="208">
        <v>2.2959000000000001</v>
      </c>
      <c r="G4234" s="208">
        <v>7.0601000000000003</v>
      </c>
      <c r="H4234" s="208">
        <v>32.810600000000001</v>
      </c>
      <c r="I4234" s="208">
        <v>13.4529</v>
      </c>
      <c r="J4234" s="208">
        <v>80.633499999999998</v>
      </c>
      <c r="K4234" s="208">
        <v>14.930199999999999</v>
      </c>
      <c r="L4234" s="208">
        <v>10.581200000000001</v>
      </c>
      <c r="M4234" s="208">
        <v>8.5509000000000004</v>
      </c>
    </row>
    <row r="4235" spans="1:13" x14ac:dyDescent="0.25">
      <c r="A4235" s="280">
        <v>45102</v>
      </c>
      <c r="B4235" s="102">
        <v>10</v>
      </c>
      <c r="C4235" s="208">
        <v>209.089</v>
      </c>
      <c r="D4235" s="208">
        <v>34.2849</v>
      </c>
      <c r="E4235" s="208">
        <v>0.69969999999999999</v>
      </c>
      <c r="F4235" s="208">
        <v>2.3569</v>
      </c>
      <c r="G4235" s="208">
        <v>7.4767000000000001</v>
      </c>
      <c r="H4235" s="208">
        <v>33.881</v>
      </c>
      <c r="I4235" s="208">
        <v>14.188700000000001</v>
      </c>
      <c r="J4235" s="208">
        <v>81.542500000000004</v>
      </c>
      <c r="K4235" s="208">
        <v>14.633900000000001</v>
      </c>
      <c r="L4235" s="208">
        <v>10.8491</v>
      </c>
      <c r="M4235" s="208">
        <v>9.1755999999999993</v>
      </c>
    </row>
    <row r="4236" spans="1:13" x14ac:dyDescent="0.25">
      <c r="A4236" s="280">
        <v>45102</v>
      </c>
      <c r="B4236" s="102">
        <v>11</v>
      </c>
      <c r="C4236" s="208">
        <v>212.9264</v>
      </c>
      <c r="D4236" s="208">
        <v>34.862699999999997</v>
      </c>
      <c r="E4236" s="208">
        <v>0.72189999999999999</v>
      </c>
      <c r="F4236" s="208">
        <v>2.4885000000000002</v>
      </c>
      <c r="G4236" s="208">
        <v>7.4698000000000002</v>
      </c>
      <c r="H4236" s="208">
        <v>34.426099999999998</v>
      </c>
      <c r="I4236" s="208">
        <v>14.6365</v>
      </c>
      <c r="J4236" s="208">
        <v>83.530600000000007</v>
      </c>
      <c r="K4236" s="208">
        <v>14.456799999999999</v>
      </c>
      <c r="L4236" s="208">
        <v>11.013199999999999</v>
      </c>
      <c r="M4236" s="208">
        <v>9.3202999999999996</v>
      </c>
    </row>
    <row r="4237" spans="1:13" x14ac:dyDescent="0.25">
      <c r="A4237" s="280">
        <v>45102</v>
      </c>
      <c r="B4237" s="102">
        <v>12</v>
      </c>
      <c r="C4237" s="208">
        <v>213.7217</v>
      </c>
      <c r="D4237" s="208">
        <v>35.387500000000003</v>
      </c>
      <c r="E4237" s="208">
        <v>0.74080000000000001</v>
      </c>
      <c r="F4237" s="208">
        <v>2.5634000000000001</v>
      </c>
      <c r="G4237" s="208">
        <v>6.5872999999999999</v>
      </c>
      <c r="H4237" s="208">
        <v>34.596299999999999</v>
      </c>
      <c r="I4237" s="208">
        <v>14.833</v>
      </c>
      <c r="J4237" s="208">
        <v>83.829700000000003</v>
      </c>
      <c r="K4237" s="208">
        <v>14.314</v>
      </c>
      <c r="L4237" s="208">
        <v>10.9505</v>
      </c>
      <c r="M4237" s="208">
        <v>9.9192</v>
      </c>
    </row>
    <row r="4238" spans="1:13" x14ac:dyDescent="0.25">
      <c r="A4238" s="280">
        <v>45102</v>
      </c>
      <c r="B4238" s="102">
        <v>13</v>
      </c>
      <c r="C4238" s="208">
        <v>212.821</v>
      </c>
      <c r="D4238" s="208">
        <v>35.382100000000001</v>
      </c>
      <c r="E4238" s="208">
        <v>0.81420000000000003</v>
      </c>
      <c r="F4238" s="208">
        <v>2.6848999999999998</v>
      </c>
      <c r="G4238" s="208">
        <v>4.7953999999999999</v>
      </c>
      <c r="H4238" s="208">
        <v>35.238500000000002</v>
      </c>
      <c r="I4238" s="208">
        <v>14.747199999999999</v>
      </c>
      <c r="J4238" s="208">
        <v>83.478099999999998</v>
      </c>
      <c r="K4238" s="208">
        <v>14.4985</v>
      </c>
      <c r="L4238" s="208">
        <v>10.639200000000001</v>
      </c>
      <c r="M4238" s="208">
        <v>10.542899999999999</v>
      </c>
    </row>
    <row r="4239" spans="1:13" x14ac:dyDescent="0.25">
      <c r="A4239" s="280">
        <v>45102</v>
      </c>
      <c r="B4239" s="102">
        <v>14</v>
      </c>
      <c r="C4239" s="208">
        <v>215.49340000000001</v>
      </c>
      <c r="D4239" s="208">
        <v>34.685400000000001</v>
      </c>
      <c r="E4239" s="208">
        <v>0.91610000000000003</v>
      </c>
      <c r="F4239" s="208">
        <v>2.9074</v>
      </c>
      <c r="G4239" s="208">
        <v>3.2947000000000002</v>
      </c>
      <c r="H4239" s="208">
        <v>36.260300000000001</v>
      </c>
      <c r="I4239" s="208">
        <v>14.5235</v>
      </c>
      <c r="J4239" s="208">
        <v>84.389099999999999</v>
      </c>
      <c r="K4239" s="208">
        <v>14.9048</v>
      </c>
      <c r="L4239" s="208">
        <v>12.0549</v>
      </c>
      <c r="M4239" s="208">
        <v>11.5572</v>
      </c>
    </row>
    <row r="4240" spans="1:13" x14ac:dyDescent="0.25">
      <c r="A4240" s="280">
        <v>45102</v>
      </c>
      <c r="B4240" s="102">
        <v>15</v>
      </c>
      <c r="C4240" s="208">
        <v>219.999</v>
      </c>
      <c r="D4240" s="208">
        <v>34.167000000000002</v>
      </c>
      <c r="E4240" s="208">
        <v>1.0510999999999999</v>
      </c>
      <c r="F4240" s="208">
        <v>3.1854</v>
      </c>
      <c r="G4240" s="208">
        <v>3.4904000000000002</v>
      </c>
      <c r="H4240" s="208">
        <v>38.404699999999998</v>
      </c>
      <c r="I4240" s="208">
        <v>14.547800000000001</v>
      </c>
      <c r="J4240" s="208">
        <v>85.326599999999999</v>
      </c>
      <c r="K4240" s="208">
        <v>14.9232</v>
      </c>
      <c r="L4240" s="208">
        <v>12.186199999999999</v>
      </c>
      <c r="M4240" s="208">
        <v>12.7166</v>
      </c>
    </row>
    <row r="4241" spans="1:13" x14ac:dyDescent="0.25">
      <c r="A4241" s="280">
        <v>45102</v>
      </c>
      <c r="B4241" s="102">
        <v>16</v>
      </c>
      <c r="C4241" s="208">
        <v>227.4898</v>
      </c>
      <c r="D4241" s="208">
        <v>34.735900000000001</v>
      </c>
      <c r="E4241" s="208">
        <v>1.1677</v>
      </c>
      <c r="F4241" s="208">
        <v>3.6253000000000002</v>
      </c>
      <c r="G4241" s="208">
        <v>4.194</v>
      </c>
      <c r="H4241" s="208">
        <v>41.0839</v>
      </c>
      <c r="I4241" s="208">
        <v>14.7089</v>
      </c>
      <c r="J4241" s="208">
        <v>86.371300000000005</v>
      </c>
      <c r="K4241" s="208">
        <v>15.1844</v>
      </c>
      <c r="L4241" s="208">
        <v>12.6396</v>
      </c>
      <c r="M4241" s="208">
        <v>13.7788</v>
      </c>
    </row>
    <row r="4242" spans="1:13" x14ac:dyDescent="0.25">
      <c r="A4242" s="280">
        <v>45102</v>
      </c>
      <c r="B4242" s="102">
        <v>17</v>
      </c>
      <c r="C4242" s="208">
        <v>236.1301</v>
      </c>
      <c r="D4242" s="208">
        <v>35.375599999999999</v>
      </c>
      <c r="E4242" s="208">
        <v>1.3449</v>
      </c>
      <c r="F4242" s="208">
        <v>4.0640999999999998</v>
      </c>
      <c r="G4242" s="208">
        <v>5.2206000000000001</v>
      </c>
      <c r="H4242" s="208">
        <v>44.953200000000002</v>
      </c>
      <c r="I4242" s="208">
        <v>14.9595</v>
      </c>
      <c r="J4242" s="208">
        <v>88.100200000000001</v>
      </c>
      <c r="K4242" s="208">
        <v>15.5685</v>
      </c>
      <c r="L4242" s="208">
        <v>12.326599999999999</v>
      </c>
      <c r="M4242" s="208">
        <v>14.216900000000001</v>
      </c>
    </row>
    <row r="4243" spans="1:13" x14ac:dyDescent="0.25">
      <c r="A4243" s="280">
        <v>45102</v>
      </c>
      <c r="B4243" s="102">
        <v>18</v>
      </c>
      <c r="C4243" s="208">
        <v>248.1045</v>
      </c>
      <c r="D4243" s="208">
        <v>37.785899999999998</v>
      </c>
      <c r="E4243" s="208">
        <v>1.4605999999999999</v>
      </c>
      <c r="F4243" s="208">
        <v>4.5084</v>
      </c>
      <c r="G4243" s="208">
        <v>6.3303000000000003</v>
      </c>
      <c r="H4243" s="208">
        <v>48.467300000000002</v>
      </c>
      <c r="I4243" s="208">
        <v>15.446199999999999</v>
      </c>
      <c r="J4243" s="208">
        <v>91.100300000000004</v>
      </c>
      <c r="K4243" s="208">
        <v>16.281700000000001</v>
      </c>
      <c r="L4243" s="208">
        <v>12.353899999999999</v>
      </c>
      <c r="M4243" s="208">
        <v>14.369899999999999</v>
      </c>
    </row>
    <row r="4244" spans="1:13" x14ac:dyDescent="0.25">
      <c r="A4244" s="280">
        <v>45102</v>
      </c>
      <c r="B4244" s="102">
        <v>19</v>
      </c>
      <c r="C4244" s="208">
        <v>256.00189999999998</v>
      </c>
      <c r="D4244" s="208">
        <v>40.204700000000003</v>
      </c>
      <c r="E4244" s="208">
        <v>1.5267999999999999</v>
      </c>
      <c r="F4244" s="208">
        <v>4.8624999999999998</v>
      </c>
      <c r="G4244" s="208">
        <v>7.5084</v>
      </c>
      <c r="H4244" s="208">
        <v>50.037300000000002</v>
      </c>
      <c r="I4244" s="208">
        <v>15.614699999999999</v>
      </c>
      <c r="J4244" s="208">
        <v>93.032200000000003</v>
      </c>
      <c r="K4244" s="208">
        <v>16.567699999999999</v>
      </c>
      <c r="L4244" s="208">
        <v>12.668100000000001</v>
      </c>
      <c r="M4244" s="208">
        <v>13.9795</v>
      </c>
    </row>
    <row r="4245" spans="1:13" x14ac:dyDescent="0.25">
      <c r="A4245" s="280">
        <v>45102</v>
      </c>
      <c r="B4245" s="102">
        <v>20</v>
      </c>
      <c r="C4245" s="208">
        <v>255.46420000000001</v>
      </c>
      <c r="D4245" s="208">
        <v>40.730899999999998</v>
      </c>
      <c r="E4245" s="208">
        <v>1.4685999999999999</v>
      </c>
      <c r="F4245" s="208">
        <v>5.0904999999999996</v>
      </c>
      <c r="G4245" s="208">
        <v>8.2906999999999993</v>
      </c>
      <c r="H4245" s="208">
        <v>48.7941</v>
      </c>
      <c r="I4245" s="208">
        <v>15.8704</v>
      </c>
      <c r="J4245" s="208">
        <v>92.534800000000004</v>
      </c>
      <c r="K4245" s="208">
        <v>16.411799999999999</v>
      </c>
      <c r="L4245" s="208">
        <v>12.886200000000001</v>
      </c>
      <c r="M4245" s="208">
        <v>13.386200000000001</v>
      </c>
    </row>
    <row r="4246" spans="1:13" x14ac:dyDescent="0.25">
      <c r="A4246" s="280">
        <v>45102</v>
      </c>
      <c r="B4246" s="102">
        <v>21</v>
      </c>
      <c r="C4246" s="208">
        <v>255.9716</v>
      </c>
      <c r="D4246" s="208">
        <v>41.220100000000002</v>
      </c>
      <c r="E4246" s="208">
        <v>1.3607</v>
      </c>
      <c r="F4246" s="208">
        <v>5.0598000000000001</v>
      </c>
      <c r="G4246" s="208">
        <v>8.5446000000000009</v>
      </c>
      <c r="H4246" s="208">
        <v>47.268500000000003</v>
      </c>
      <c r="I4246" s="208">
        <v>16.6692</v>
      </c>
      <c r="J4246" s="208">
        <v>92.910799999999995</v>
      </c>
      <c r="K4246" s="208">
        <v>16.661899999999999</v>
      </c>
      <c r="L4246" s="208">
        <v>13.901300000000001</v>
      </c>
      <c r="M4246" s="208">
        <v>12.374700000000001</v>
      </c>
    </row>
    <row r="4247" spans="1:13" x14ac:dyDescent="0.25">
      <c r="A4247" s="280">
        <v>45102</v>
      </c>
      <c r="B4247" s="102">
        <v>22</v>
      </c>
      <c r="C4247" s="208">
        <v>250.94120000000001</v>
      </c>
      <c r="D4247" s="208">
        <v>40.475499999999997</v>
      </c>
      <c r="E4247" s="208">
        <v>1.2774000000000001</v>
      </c>
      <c r="F4247" s="208">
        <v>4.7656999999999998</v>
      </c>
      <c r="G4247" s="208">
        <v>8.4959000000000007</v>
      </c>
      <c r="H4247" s="208">
        <v>46.655799999999999</v>
      </c>
      <c r="I4247" s="208">
        <v>16.375599999999999</v>
      </c>
      <c r="J4247" s="208">
        <v>92.1952</v>
      </c>
      <c r="K4247" s="208">
        <v>14.789899999999999</v>
      </c>
      <c r="L4247" s="208">
        <v>13.9771</v>
      </c>
      <c r="M4247" s="208">
        <v>11.9331</v>
      </c>
    </row>
    <row r="4248" spans="1:13" x14ac:dyDescent="0.25">
      <c r="A4248" s="280">
        <v>45102</v>
      </c>
      <c r="B4248" s="102">
        <v>23</v>
      </c>
      <c r="C4248" s="208">
        <v>231.82570000000001</v>
      </c>
      <c r="D4248" s="208">
        <v>37.534700000000001</v>
      </c>
      <c r="E4248" s="208">
        <v>1.1306</v>
      </c>
      <c r="F4248" s="208">
        <v>4.1881000000000004</v>
      </c>
      <c r="G4248" s="208">
        <v>7.8114999999999997</v>
      </c>
      <c r="H4248" s="208">
        <v>42.764099999999999</v>
      </c>
      <c r="I4248" s="208">
        <v>15.2041</v>
      </c>
      <c r="J4248" s="208">
        <v>88.469899999999996</v>
      </c>
      <c r="K4248" s="208">
        <v>12.054</v>
      </c>
      <c r="L4248" s="208">
        <v>11.9693</v>
      </c>
      <c r="M4248" s="208">
        <v>10.699400000000001</v>
      </c>
    </row>
    <row r="4249" spans="1:13" x14ac:dyDescent="0.25">
      <c r="A4249" s="280">
        <v>45102</v>
      </c>
      <c r="B4249" s="102">
        <v>24</v>
      </c>
      <c r="C4249" s="208">
        <v>215.8664</v>
      </c>
      <c r="D4249" s="208">
        <v>34.433799999999998</v>
      </c>
      <c r="E4249" s="208">
        <v>0.97719999999999996</v>
      </c>
      <c r="F4249" s="208">
        <v>3.6034999999999999</v>
      </c>
      <c r="G4249" s="208">
        <v>7.0980999999999996</v>
      </c>
      <c r="H4249" s="208">
        <v>38.6235</v>
      </c>
      <c r="I4249" s="208">
        <v>14.026999999999999</v>
      </c>
      <c r="J4249" s="208">
        <v>83.514499999999998</v>
      </c>
      <c r="K4249" s="208">
        <v>12.0342</v>
      </c>
      <c r="L4249" s="208">
        <v>11.845700000000001</v>
      </c>
      <c r="M4249" s="208">
        <v>9.7088999999999999</v>
      </c>
    </row>
    <row r="4250" spans="1:13" x14ac:dyDescent="0.25">
      <c r="A4250" s="280">
        <v>45103</v>
      </c>
      <c r="B4250" s="102">
        <v>1</v>
      </c>
      <c r="C4250" s="208">
        <v>204.5317</v>
      </c>
      <c r="D4250" s="208">
        <v>32.366300000000003</v>
      </c>
      <c r="E4250" s="208">
        <v>0.82540000000000002</v>
      </c>
      <c r="F4250" s="208">
        <v>3.1825999999999999</v>
      </c>
      <c r="G4250" s="208">
        <v>6.6148999999999996</v>
      </c>
      <c r="H4250" s="208">
        <v>35.900500000000001</v>
      </c>
      <c r="I4250" s="208">
        <v>13.1104</v>
      </c>
      <c r="J4250" s="208">
        <v>80.240700000000004</v>
      </c>
      <c r="K4250" s="208">
        <v>11.5617</v>
      </c>
      <c r="L4250" s="208">
        <v>11.845000000000001</v>
      </c>
      <c r="M4250" s="208">
        <v>8.8841999999999999</v>
      </c>
    </row>
    <row r="4251" spans="1:13" x14ac:dyDescent="0.25">
      <c r="A4251" s="280">
        <v>45103</v>
      </c>
      <c r="B4251" s="102">
        <v>2</v>
      </c>
      <c r="C4251" s="208">
        <v>196.07849999999999</v>
      </c>
      <c r="D4251" s="208">
        <v>30.4071</v>
      </c>
      <c r="E4251" s="208">
        <v>0.754</v>
      </c>
      <c r="F4251" s="208">
        <v>2.9033000000000002</v>
      </c>
      <c r="G4251" s="208">
        <v>6.3146000000000004</v>
      </c>
      <c r="H4251" s="208">
        <v>33.828099999999999</v>
      </c>
      <c r="I4251" s="208">
        <v>12.5541</v>
      </c>
      <c r="J4251" s="208">
        <v>78.307500000000005</v>
      </c>
      <c r="K4251" s="208">
        <v>11.135899999999999</v>
      </c>
      <c r="L4251" s="208">
        <v>11.475899999999999</v>
      </c>
      <c r="M4251" s="208">
        <v>8.3979999999999997</v>
      </c>
    </row>
    <row r="4252" spans="1:13" x14ac:dyDescent="0.25">
      <c r="A4252" s="280">
        <v>45103</v>
      </c>
      <c r="B4252" s="102">
        <v>3</v>
      </c>
      <c r="C4252" s="208">
        <v>191.90090000000001</v>
      </c>
      <c r="D4252" s="208">
        <v>29.377300000000002</v>
      </c>
      <c r="E4252" s="208">
        <v>0.71379999999999999</v>
      </c>
      <c r="F4252" s="208">
        <v>2.7153999999999998</v>
      </c>
      <c r="G4252" s="208">
        <v>6.1721000000000004</v>
      </c>
      <c r="H4252" s="208">
        <v>33.4071</v>
      </c>
      <c r="I4252" s="208">
        <v>12.323399999999999</v>
      </c>
      <c r="J4252" s="208">
        <v>77.127399999999994</v>
      </c>
      <c r="K4252" s="208">
        <v>10.9496</v>
      </c>
      <c r="L4252" s="208">
        <v>10.9483</v>
      </c>
      <c r="M4252" s="208">
        <v>8.1664999999999992</v>
      </c>
    </row>
    <row r="4253" spans="1:13" x14ac:dyDescent="0.25">
      <c r="A4253" s="280">
        <v>45103</v>
      </c>
      <c r="B4253" s="102">
        <v>4</v>
      </c>
      <c r="C4253" s="208">
        <v>190.74160000000001</v>
      </c>
      <c r="D4253" s="208">
        <v>29.078399999999998</v>
      </c>
      <c r="E4253" s="208">
        <v>0.68479999999999996</v>
      </c>
      <c r="F4253" s="208">
        <v>2.6288999999999998</v>
      </c>
      <c r="G4253" s="208">
        <v>6.1271000000000004</v>
      </c>
      <c r="H4253" s="208">
        <v>33.650700000000001</v>
      </c>
      <c r="I4253" s="208">
        <v>12.1493</v>
      </c>
      <c r="J4253" s="208">
        <v>76.639700000000005</v>
      </c>
      <c r="K4253" s="208">
        <v>11.0015</v>
      </c>
      <c r="L4253" s="208">
        <v>10.7456</v>
      </c>
      <c r="M4253" s="208">
        <v>8.0356000000000005</v>
      </c>
    </row>
    <row r="4254" spans="1:13" x14ac:dyDescent="0.25">
      <c r="A4254" s="280">
        <v>45103</v>
      </c>
      <c r="B4254" s="102">
        <v>5</v>
      </c>
      <c r="C4254" s="208">
        <v>195.83940000000001</v>
      </c>
      <c r="D4254" s="208">
        <v>29.512899999999998</v>
      </c>
      <c r="E4254" s="208">
        <v>0.69540000000000002</v>
      </c>
      <c r="F4254" s="208">
        <v>2.6594000000000002</v>
      </c>
      <c r="G4254" s="208">
        <v>6.1992000000000003</v>
      </c>
      <c r="H4254" s="208">
        <v>35.753100000000003</v>
      </c>
      <c r="I4254" s="208">
        <v>12.4373</v>
      </c>
      <c r="J4254" s="208">
        <v>77.6374</v>
      </c>
      <c r="K4254" s="208">
        <v>11.5427</v>
      </c>
      <c r="L4254" s="208">
        <v>11.1332</v>
      </c>
      <c r="M4254" s="208">
        <v>8.2688000000000006</v>
      </c>
    </row>
    <row r="4255" spans="1:13" x14ac:dyDescent="0.25">
      <c r="A4255" s="280">
        <v>45103</v>
      </c>
      <c r="B4255" s="102">
        <v>6</v>
      </c>
      <c r="C4255" s="208">
        <v>206.72579999999999</v>
      </c>
      <c r="D4255" s="208">
        <v>30.718699999999998</v>
      </c>
      <c r="E4255" s="208">
        <v>0.99050000000000005</v>
      </c>
      <c r="F4255" s="208">
        <v>2.8115000000000001</v>
      </c>
      <c r="G4255" s="208">
        <v>6.5667</v>
      </c>
      <c r="H4255" s="208">
        <v>39.235300000000002</v>
      </c>
      <c r="I4255" s="208">
        <v>12.940899999999999</v>
      </c>
      <c r="J4255" s="208">
        <v>80.524600000000007</v>
      </c>
      <c r="K4255" s="208">
        <v>12.7455</v>
      </c>
      <c r="L4255" s="208">
        <v>11.363300000000001</v>
      </c>
      <c r="M4255" s="208">
        <v>8.8287999999999993</v>
      </c>
    </row>
    <row r="4256" spans="1:13" x14ac:dyDescent="0.25">
      <c r="A4256" s="280">
        <v>45103</v>
      </c>
      <c r="B4256" s="102">
        <v>7</v>
      </c>
      <c r="C4256" s="208">
        <v>220.72399999999999</v>
      </c>
      <c r="D4256" s="208">
        <v>33.381100000000004</v>
      </c>
      <c r="E4256" s="208">
        <v>2.3222</v>
      </c>
      <c r="F4256" s="208">
        <v>2.7968000000000002</v>
      </c>
      <c r="G4256" s="208">
        <v>7.0260999999999996</v>
      </c>
      <c r="H4256" s="208">
        <v>42.145699999999998</v>
      </c>
      <c r="I4256" s="208">
        <v>13.321899999999999</v>
      </c>
      <c r="J4256" s="208">
        <v>85.7577</v>
      </c>
      <c r="K4256" s="208">
        <v>14.251099999999999</v>
      </c>
      <c r="L4256" s="208">
        <v>10.4236</v>
      </c>
      <c r="M4256" s="208">
        <v>9.2978000000000005</v>
      </c>
    </row>
    <row r="4257" spans="1:13" x14ac:dyDescent="0.25">
      <c r="A4257" s="280">
        <v>45103</v>
      </c>
      <c r="B4257" s="102">
        <v>8</v>
      </c>
      <c r="C4257" s="208">
        <v>238.45410000000001</v>
      </c>
      <c r="D4257" s="208">
        <v>36.861499999999999</v>
      </c>
      <c r="E4257" s="208">
        <v>2.6623000000000001</v>
      </c>
      <c r="F4257" s="208">
        <v>2.5916999999999999</v>
      </c>
      <c r="G4257" s="208">
        <v>7.9443999999999999</v>
      </c>
      <c r="H4257" s="208">
        <v>46.071100000000001</v>
      </c>
      <c r="I4257" s="208">
        <v>13.763299999999999</v>
      </c>
      <c r="J4257" s="208">
        <v>92.589699999999993</v>
      </c>
      <c r="K4257" s="208">
        <v>15.045500000000001</v>
      </c>
      <c r="L4257" s="208">
        <v>10.7121</v>
      </c>
      <c r="M4257" s="208">
        <v>10.2125</v>
      </c>
    </row>
    <row r="4258" spans="1:13" x14ac:dyDescent="0.25">
      <c r="A4258" s="280">
        <v>45103</v>
      </c>
      <c r="B4258" s="102">
        <v>9</v>
      </c>
      <c r="C4258" s="208">
        <v>251.36519999999999</v>
      </c>
      <c r="D4258" s="208">
        <v>39.516599999999997</v>
      </c>
      <c r="E4258" s="208">
        <v>2.6629999999999998</v>
      </c>
      <c r="F4258" s="208">
        <v>2.6741999999999999</v>
      </c>
      <c r="G4258" s="208">
        <v>8.5097000000000005</v>
      </c>
      <c r="H4258" s="208">
        <v>48.205800000000004</v>
      </c>
      <c r="I4258" s="208">
        <v>14.5823</v>
      </c>
      <c r="J4258" s="208">
        <v>97.686700000000002</v>
      </c>
      <c r="K4258" s="208">
        <v>14.114100000000001</v>
      </c>
      <c r="L4258" s="208">
        <v>12.458600000000001</v>
      </c>
      <c r="M4258" s="208">
        <v>10.9542</v>
      </c>
    </row>
    <row r="4259" spans="1:13" x14ac:dyDescent="0.25">
      <c r="A4259" s="280">
        <v>45103</v>
      </c>
      <c r="B4259" s="102">
        <v>10</v>
      </c>
      <c r="C4259" s="208">
        <v>258.71140000000003</v>
      </c>
      <c r="D4259" s="208">
        <v>41.063800000000001</v>
      </c>
      <c r="E4259" s="208">
        <v>2.5230000000000001</v>
      </c>
      <c r="F4259" s="208">
        <v>2.8168000000000002</v>
      </c>
      <c r="G4259" s="208">
        <v>7.8836000000000004</v>
      </c>
      <c r="H4259" s="208">
        <v>49.280299999999997</v>
      </c>
      <c r="I4259" s="208">
        <v>15.2012</v>
      </c>
      <c r="J4259" s="208">
        <v>102.0667</v>
      </c>
      <c r="K4259" s="208">
        <v>13.7143</v>
      </c>
      <c r="L4259" s="208">
        <v>12.661300000000001</v>
      </c>
      <c r="M4259" s="208">
        <v>11.500400000000001</v>
      </c>
    </row>
    <row r="4260" spans="1:13" x14ac:dyDescent="0.25">
      <c r="A4260" s="280">
        <v>45103</v>
      </c>
      <c r="B4260" s="102">
        <v>11</v>
      </c>
      <c r="C4260" s="208">
        <v>261.93459999999999</v>
      </c>
      <c r="D4260" s="208">
        <v>41.490900000000003</v>
      </c>
      <c r="E4260" s="208">
        <v>2.6890999999999998</v>
      </c>
      <c r="F4260" s="208">
        <v>2.8651</v>
      </c>
      <c r="G4260" s="208">
        <v>5.7521000000000004</v>
      </c>
      <c r="H4260" s="208">
        <v>50.5259</v>
      </c>
      <c r="I4260" s="208">
        <v>15.5687</v>
      </c>
      <c r="J4260" s="208">
        <v>104.3796</v>
      </c>
      <c r="K4260" s="208">
        <v>13.9862</v>
      </c>
      <c r="L4260" s="208">
        <v>12.626799999999999</v>
      </c>
      <c r="M4260" s="208">
        <v>12.0502</v>
      </c>
    </row>
    <row r="4261" spans="1:13" x14ac:dyDescent="0.25">
      <c r="A4261" s="280">
        <v>45103</v>
      </c>
      <c r="B4261" s="102">
        <v>12</v>
      </c>
      <c r="C4261" s="208">
        <v>264.08999999999997</v>
      </c>
      <c r="D4261" s="208">
        <v>41.152299999999997</v>
      </c>
      <c r="E4261" s="208">
        <v>2.6193</v>
      </c>
      <c r="F4261" s="208">
        <v>2.9035000000000002</v>
      </c>
      <c r="G4261" s="208">
        <v>5.3224</v>
      </c>
      <c r="H4261" s="208">
        <v>51.0501</v>
      </c>
      <c r="I4261" s="208">
        <v>15.9975</v>
      </c>
      <c r="J4261" s="208">
        <v>105.261</v>
      </c>
      <c r="K4261" s="208">
        <v>13.7203</v>
      </c>
      <c r="L4261" s="208">
        <v>12.8651</v>
      </c>
      <c r="M4261" s="208">
        <v>13.198499999999999</v>
      </c>
    </row>
    <row r="4262" spans="1:13" x14ac:dyDescent="0.25">
      <c r="A4262" s="280">
        <v>45103</v>
      </c>
      <c r="B4262" s="102">
        <v>13</v>
      </c>
      <c r="C4262" s="208">
        <v>267.02960000000002</v>
      </c>
      <c r="D4262" s="208">
        <v>40.752200000000002</v>
      </c>
      <c r="E4262" s="208">
        <v>2.7423999999999999</v>
      </c>
      <c r="F4262" s="208">
        <v>3.0065</v>
      </c>
      <c r="G4262" s="208">
        <v>5.1959999999999997</v>
      </c>
      <c r="H4262" s="208">
        <v>52.634300000000003</v>
      </c>
      <c r="I4262" s="208">
        <v>16.270800000000001</v>
      </c>
      <c r="J4262" s="208">
        <v>105.7753</v>
      </c>
      <c r="K4262" s="208">
        <v>14.043200000000001</v>
      </c>
      <c r="L4262" s="208">
        <v>12.1591</v>
      </c>
      <c r="M4262" s="208">
        <v>14.4498</v>
      </c>
    </row>
    <row r="4263" spans="1:13" x14ac:dyDescent="0.25">
      <c r="A4263" s="280">
        <v>45103</v>
      </c>
      <c r="B4263" s="102">
        <v>14</v>
      </c>
      <c r="C4263" s="208">
        <v>271.41969999999998</v>
      </c>
      <c r="D4263" s="208">
        <v>39.735199999999999</v>
      </c>
      <c r="E4263" s="208">
        <v>2.9085000000000001</v>
      </c>
      <c r="F4263" s="208">
        <v>3.29</v>
      </c>
      <c r="G4263" s="208">
        <v>5.3414000000000001</v>
      </c>
      <c r="H4263" s="208">
        <v>54.6068</v>
      </c>
      <c r="I4263" s="208">
        <v>16.183</v>
      </c>
      <c r="J4263" s="208">
        <v>106.2317</v>
      </c>
      <c r="K4263" s="208">
        <v>14.360200000000001</v>
      </c>
      <c r="L4263" s="208">
        <v>13.0282</v>
      </c>
      <c r="M4263" s="208">
        <v>15.7347</v>
      </c>
    </row>
    <row r="4264" spans="1:13" x14ac:dyDescent="0.25">
      <c r="A4264" s="280">
        <v>45103</v>
      </c>
      <c r="B4264" s="102">
        <v>15</v>
      </c>
      <c r="C4264" s="208">
        <v>275.32389999999998</v>
      </c>
      <c r="D4264" s="208">
        <v>38.503500000000003</v>
      </c>
      <c r="E4264" s="208">
        <v>3.1011000000000002</v>
      </c>
      <c r="F4264" s="208">
        <v>3.7431000000000001</v>
      </c>
      <c r="G4264" s="208">
        <v>5.8219000000000003</v>
      </c>
      <c r="H4264" s="208">
        <v>57.278300000000002</v>
      </c>
      <c r="I4264" s="208">
        <v>16.052199999999999</v>
      </c>
      <c r="J4264" s="208">
        <v>107.0411</v>
      </c>
      <c r="K4264" s="208">
        <v>14.505699999999999</v>
      </c>
      <c r="L4264" s="208">
        <v>12.8011</v>
      </c>
      <c r="M4264" s="208">
        <v>16.475899999999999</v>
      </c>
    </row>
    <row r="4265" spans="1:13" x14ac:dyDescent="0.25">
      <c r="A4265" s="280">
        <v>45103</v>
      </c>
      <c r="B4265" s="102">
        <v>16</v>
      </c>
      <c r="C4265" s="208">
        <v>279.64460000000003</v>
      </c>
      <c r="D4265" s="208">
        <v>38.027099999999997</v>
      </c>
      <c r="E4265" s="208">
        <v>2.1482000000000001</v>
      </c>
      <c r="F4265" s="208">
        <v>4.3791000000000002</v>
      </c>
      <c r="G4265" s="208">
        <v>6.4523999999999999</v>
      </c>
      <c r="H4265" s="208">
        <v>60.831299999999999</v>
      </c>
      <c r="I4265" s="208">
        <v>16.4224</v>
      </c>
      <c r="J4265" s="208">
        <v>108.0295</v>
      </c>
      <c r="K4265" s="208">
        <v>14.5799</v>
      </c>
      <c r="L4265" s="208">
        <v>11.667400000000001</v>
      </c>
      <c r="M4265" s="208">
        <v>17.107299999999999</v>
      </c>
    </row>
    <row r="4266" spans="1:13" x14ac:dyDescent="0.25">
      <c r="A4266" s="280">
        <v>45103</v>
      </c>
      <c r="B4266" s="102">
        <v>17</v>
      </c>
      <c r="C4266" s="208">
        <v>285.9633</v>
      </c>
      <c r="D4266" s="208">
        <v>38.741300000000003</v>
      </c>
      <c r="E4266" s="208">
        <v>1.5723</v>
      </c>
      <c r="F4266" s="208">
        <v>5.4260000000000002</v>
      </c>
      <c r="G4266" s="208">
        <v>7.1707000000000001</v>
      </c>
      <c r="H4266" s="208">
        <v>64.418499999999995</v>
      </c>
      <c r="I4266" s="208">
        <v>16.798500000000001</v>
      </c>
      <c r="J4266" s="208">
        <v>108.0466</v>
      </c>
      <c r="K4266" s="208">
        <v>15.029500000000001</v>
      </c>
      <c r="L4266" s="208">
        <v>11.7483</v>
      </c>
      <c r="M4266" s="208">
        <v>17.011600000000001</v>
      </c>
    </row>
    <row r="4267" spans="1:13" x14ac:dyDescent="0.25">
      <c r="A4267" s="280">
        <v>45103</v>
      </c>
      <c r="B4267" s="102">
        <v>18</v>
      </c>
      <c r="C4267" s="208">
        <v>291.42849999999999</v>
      </c>
      <c r="D4267" s="208">
        <v>40.627400000000002</v>
      </c>
      <c r="E4267" s="208">
        <v>1.5072000000000001</v>
      </c>
      <c r="F4267" s="208">
        <v>5.4420999999999999</v>
      </c>
      <c r="G4267" s="208">
        <v>7.7584999999999997</v>
      </c>
      <c r="H4267" s="208">
        <v>67.027600000000007</v>
      </c>
      <c r="I4267" s="208">
        <v>16.9359</v>
      </c>
      <c r="J4267" s="208">
        <v>107.91</v>
      </c>
      <c r="K4267" s="208">
        <v>15.693300000000001</v>
      </c>
      <c r="L4267" s="208">
        <v>12.1289</v>
      </c>
      <c r="M4267" s="208">
        <v>16.397600000000001</v>
      </c>
    </row>
    <row r="4268" spans="1:13" x14ac:dyDescent="0.25">
      <c r="A4268" s="280">
        <v>45103</v>
      </c>
      <c r="B4268" s="102">
        <v>19</v>
      </c>
      <c r="C4268" s="208">
        <v>290.79180000000002</v>
      </c>
      <c r="D4268" s="208">
        <v>41.999499999999998</v>
      </c>
      <c r="E4268" s="208">
        <v>1.4957</v>
      </c>
      <c r="F4268" s="208">
        <v>5.3442999999999996</v>
      </c>
      <c r="G4268" s="208">
        <v>8.6321999999999992</v>
      </c>
      <c r="H4268" s="208">
        <v>67.338899999999995</v>
      </c>
      <c r="I4268" s="208">
        <v>17.1021</v>
      </c>
      <c r="J4268" s="208">
        <v>104.748</v>
      </c>
      <c r="K4268" s="208">
        <v>15.882</v>
      </c>
      <c r="L4268" s="208">
        <v>12.4876</v>
      </c>
      <c r="M4268" s="208">
        <v>15.7615</v>
      </c>
    </row>
    <row r="4269" spans="1:13" x14ac:dyDescent="0.25">
      <c r="A4269" s="280">
        <v>45103</v>
      </c>
      <c r="B4269" s="102">
        <v>20</v>
      </c>
      <c r="C4269" s="208">
        <v>283.52679999999998</v>
      </c>
      <c r="D4269" s="208">
        <v>42.151499999999999</v>
      </c>
      <c r="E4269" s="208">
        <v>1.5403</v>
      </c>
      <c r="F4269" s="208">
        <v>5.4835000000000003</v>
      </c>
      <c r="G4269" s="208">
        <v>8.9328000000000003</v>
      </c>
      <c r="H4269" s="208">
        <v>64.487700000000004</v>
      </c>
      <c r="I4269" s="208">
        <v>17.261900000000001</v>
      </c>
      <c r="J4269" s="208">
        <v>101.00539999999999</v>
      </c>
      <c r="K4269" s="208">
        <v>15.6564</v>
      </c>
      <c r="L4269" s="208">
        <v>12.367100000000001</v>
      </c>
      <c r="M4269" s="208">
        <v>14.6402</v>
      </c>
    </row>
    <row r="4270" spans="1:13" x14ac:dyDescent="0.25">
      <c r="A4270" s="280">
        <v>45103</v>
      </c>
      <c r="B4270" s="102">
        <v>21</v>
      </c>
      <c r="C4270" s="208">
        <v>276.28879999999998</v>
      </c>
      <c r="D4270" s="208">
        <v>42.401299999999999</v>
      </c>
      <c r="E4270" s="208">
        <v>1.4140999999999999</v>
      </c>
      <c r="F4270" s="208">
        <v>5.5156000000000001</v>
      </c>
      <c r="G4270" s="208">
        <v>9.1961999999999993</v>
      </c>
      <c r="H4270" s="208">
        <v>60.8414</v>
      </c>
      <c r="I4270" s="208">
        <v>17.787500000000001</v>
      </c>
      <c r="J4270" s="208">
        <v>97.200400000000002</v>
      </c>
      <c r="K4270" s="208">
        <v>15.8629</v>
      </c>
      <c r="L4270" s="208">
        <v>12.8565</v>
      </c>
      <c r="M4270" s="208">
        <v>13.212899999999999</v>
      </c>
    </row>
    <row r="4271" spans="1:13" x14ac:dyDescent="0.25">
      <c r="A4271" s="280">
        <v>45103</v>
      </c>
      <c r="B4271" s="102">
        <v>22</v>
      </c>
      <c r="C4271" s="208">
        <v>268.51350000000002</v>
      </c>
      <c r="D4271" s="208">
        <v>41.740699999999997</v>
      </c>
      <c r="E4271" s="208">
        <v>1.341</v>
      </c>
      <c r="F4271" s="208">
        <v>5.1703000000000001</v>
      </c>
      <c r="G4271" s="208">
        <v>9.0687999999999995</v>
      </c>
      <c r="H4271" s="208">
        <v>57.934399999999997</v>
      </c>
      <c r="I4271" s="208">
        <v>17.285699999999999</v>
      </c>
      <c r="J4271" s="208">
        <v>94.710999999999999</v>
      </c>
      <c r="K4271" s="208">
        <v>15.3985</v>
      </c>
      <c r="L4271" s="208">
        <v>13.5314</v>
      </c>
      <c r="M4271" s="208">
        <v>12.3317</v>
      </c>
    </row>
    <row r="4272" spans="1:13" x14ac:dyDescent="0.25">
      <c r="A4272" s="280">
        <v>45103</v>
      </c>
      <c r="B4272" s="102">
        <v>23</v>
      </c>
      <c r="C4272" s="208">
        <v>247.8553</v>
      </c>
      <c r="D4272" s="208">
        <v>38.497100000000003</v>
      </c>
      <c r="E4272" s="208">
        <v>1.1656</v>
      </c>
      <c r="F4272" s="208">
        <v>4.5247000000000002</v>
      </c>
      <c r="G4272" s="208">
        <v>8.1780000000000008</v>
      </c>
      <c r="H4272" s="208">
        <v>51.398800000000001</v>
      </c>
      <c r="I4272" s="208">
        <v>15.729699999999999</v>
      </c>
      <c r="J4272" s="208">
        <v>89.806600000000003</v>
      </c>
      <c r="K4272" s="208">
        <v>14.0885</v>
      </c>
      <c r="L4272" s="208">
        <v>13.2356</v>
      </c>
      <c r="M4272" s="208">
        <v>11.230700000000001</v>
      </c>
    </row>
    <row r="4273" spans="1:13" x14ac:dyDescent="0.25">
      <c r="A4273" s="280">
        <v>45103</v>
      </c>
      <c r="B4273" s="102">
        <v>24</v>
      </c>
      <c r="C4273" s="208">
        <v>230.3597</v>
      </c>
      <c r="D4273" s="208">
        <v>35.1785</v>
      </c>
      <c r="E4273" s="208">
        <v>1.0282</v>
      </c>
      <c r="F4273" s="208">
        <v>3.8919000000000001</v>
      </c>
      <c r="G4273" s="208">
        <v>7.3925999999999998</v>
      </c>
      <c r="H4273" s="208">
        <v>46.2639</v>
      </c>
      <c r="I4273" s="208">
        <v>14.522500000000001</v>
      </c>
      <c r="J4273" s="208">
        <v>84.7286</v>
      </c>
      <c r="K4273" s="208">
        <v>13.0771</v>
      </c>
      <c r="L4273" s="208">
        <v>14.2517</v>
      </c>
      <c r="M4273" s="208">
        <v>10.024699999999999</v>
      </c>
    </row>
    <row r="4274" spans="1:13" x14ac:dyDescent="0.25">
      <c r="A4274" s="280">
        <v>45104</v>
      </c>
      <c r="B4274" s="102">
        <v>1</v>
      </c>
      <c r="C4274" s="208">
        <v>216.62549999999999</v>
      </c>
      <c r="D4274" s="208">
        <v>32.812800000000003</v>
      </c>
      <c r="E4274" s="208">
        <v>0.88600000000000001</v>
      </c>
      <c r="F4274" s="208">
        <v>3.3982999999999999</v>
      </c>
      <c r="G4274" s="208">
        <v>6.8167999999999997</v>
      </c>
      <c r="H4274" s="208">
        <v>42.5047</v>
      </c>
      <c r="I4274" s="208">
        <v>13.571899999999999</v>
      </c>
      <c r="J4274" s="208">
        <v>81.654200000000003</v>
      </c>
      <c r="K4274" s="208">
        <v>12.4893</v>
      </c>
      <c r="L4274" s="208">
        <v>13.2073</v>
      </c>
      <c r="M4274" s="208">
        <v>9.2842000000000002</v>
      </c>
    </row>
    <row r="4275" spans="1:13" x14ac:dyDescent="0.25">
      <c r="A4275" s="280">
        <v>45104</v>
      </c>
      <c r="B4275" s="102">
        <v>2</v>
      </c>
      <c r="C4275" s="208">
        <v>207.24700000000001</v>
      </c>
      <c r="D4275" s="208">
        <v>30.9481</v>
      </c>
      <c r="E4275" s="208">
        <v>0.83720000000000006</v>
      </c>
      <c r="F4275" s="208">
        <v>3.0434999999999999</v>
      </c>
      <c r="G4275" s="208">
        <v>6.4321999999999999</v>
      </c>
      <c r="H4275" s="208">
        <v>39.782600000000002</v>
      </c>
      <c r="I4275" s="208">
        <v>12.9839</v>
      </c>
      <c r="J4275" s="208">
        <v>79.179500000000004</v>
      </c>
      <c r="K4275" s="208">
        <v>12.1889</v>
      </c>
      <c r="L4275" s="208">
        <v>12.9657</v>
      </c>
      <c r="M4275" s="208">
        <v>8.8854000000000006</v>
      </c>
    </row>
    <row r="4276" spans="1:13" x14ac:dyDescent="0.25">
      <c r="A4276" s="280">
        <v>45104</v>
      </c>
      <c r="B4276" s="102">
        <v>3</v>
      </c>
      <c r="C4276" s="208">
        <v>201.51609999999999</v>
      </c>
      <c r="D4276" s="208">
        <v>29.837700000000002</v>
      </c>
      <c r="E4276" s="208">
        <v>0.79620000000000002</v>
      </c>
      <c r="F4276" s="208">
        <v>2.8283</v>
      </c>
      <c r="G4276" s="208">
        <v>6.3305999999999996</v>
      </c>
      <c r="H4276" s="208">
        <v>38.698500000000003</v>
      </c>
      <c r="I4276" s="208">
        <v>12.736599999999999</v>
      </c>
      <c r="J4276" s="208">
        <v>77.344200000000001</v>
      </c>
      <c r="K4276" s="208">
        <v>12.122</v>
      </c>
      <c r="L4276" s="208">
        <v>12.1938</v>
      </c>
      <c r="M4276" s="208">
        <v>8.6281999999999996</v>
      </c>
    </row>
    <row r="4277" spans="1:13" x14ac:dyDescent="0.25">
      <c r="A4277" s="280">
        <v>45104</v>
      </c>
      <c r="B4277" s="102">
        <v>4</v>
      </c>
      <c r="C4277" s="208">
        <v>199.17269999999999</v>
      </c>
      <c r="D4277" s="208">
        <v>29.332000000000001</v>
      </c>
      <c r="E4277" s="208">
        <v>0.75190000000000001</v>
      </c>
      <c r="F4277" s="208">
        <v>2.7216999999999998</v>
      </c>
      <c r="G4277" s="208">
        <v>6.2842000000000002</v>
      </c>
      <c r="H4277" s="208">
        <v>38.588700000000003</v>
      </c>
      <c r="I4277" s="208">
        <v>12.5382</v>
      </c>
      <c r="J4277" s="208">
        <v>76.913300000000007</v>
      </c>
      <c r="K4277" s="208">
        <v>11.9564</v>
      </c>
      <c r="L4277" s="208">
        <v>11.6655</v>
      </c>
      <c r="M4277" s="208">
        <v>8.4207999999999998</v>
      </c>
    </row>
    <row r="4278" spans="1:13" x14ac:dyDescent="0.25">
      <c r="A4278" s="280">
        <v>45104</v>
      </c>
      <c r="B4278" s="102">
        <v>5</v>
      </c>
      <c r="C4278" s="208">
        <v>203.40129999999999</v>
      </c>
      <c r="D4278" s="208">
        <v>29.628299999999999</v>
      </c>
      <c r="E4278" s="208">
        <v>0.75260000000000005</v>
      </c>
      <c r="F4278" s="208">
        <v>2.7633000000000001</v>
      </c>
      <c r="G4278" s="208">
        <v>6.3708</v>
      </c>
      <c r="H4278" s="208">
        <v>40.0779</v>
      </c>
      <c r="I4278" s="208">
        <v>12.870100000000001</v>
      </c>
      <c r="J4278" s="208">
        <v>78.107200000000006</v>
      </c>
      <c r="K4278" s="208">
        <v>12.4719</v>
      </c>
      <c r="L4278" s="208">
        <v>11.7942</v>
      </c>
      <c r="M4278" s="208">
        <v>8.5649999999999995</v>
      </c>
    </row>
    <row r="4279" spans="1:13" x14ac:dyDescent="0.25">
      <c r="A4279" s="280">
        <v>45104</v>
      </c>
      <c r="B4279" s="102">
        <v>6</v>
      </c>
      <c r="C4279" s="208">
        <v>212.6687</v>
      </c>
      <c r="D4279" s="208">
        <v>31.106200000000001</v>
      </c>
      <c r="E4279" s="208">
        <v>0.96260000000000001</v>
      </c>
      <c r="F4279" s="208">
        <v>2.8574000000000002</v>
      </c>
      <c r="G4279" s="208">
        <v>6.9100999999999999</v>
      </c>
      <c r="H4279" s="208">
        <v>42.160699999999999</v>
      </c>
      <c r="I4279" s="208">
        <v>13.363</v>
      </c>
      <c r="J4279" s="208">
        <v>81.126000000000005</v>
      </c>
      <c r="K4279" s="208">
        <v>13.5229</v>
      </c>
      <c r="L4279" s="208">
        <v>11.559100000000001</v>
      </c>
      <c r="M4279" s="208">
        <v>9.1006999999999998</v>
      </c>
    </row>
    <row r="4280" spans="1:13" x14ac:dyDescent="0.25">
      <c r="A4280" s="280">
        <v>45104</v>
      </c>
      <c r="B4280" s="102">
        <v>7</v>
      </c>
      <c r="C4280" s="208">
        <v>225.35560000000001</v>
      </c>
      <c r="D4280" s="208">
        <v>33.453000000000003</v>
      </c>
      <c r="E4280" s="208">
        <v>2.0966999999999998</v>
      </c>
      <c r="F4280" s="208">
        <v>2.8852000000000002</v>
      </c>
      <c r="G4280" s="208">
        <v>7.3521999999999998</v>
      </c>
      <c r="H4280" s="208">
        <v>44.434899999999999</v>
      </c>
      <c r="I4280" s="208">
        <v>13.834</v>
      </c>
      <c r="J4280" s="208">
        <v>86.271000000000001</v>
      </c>
      <c r="K4280" s="208">
        <v>14.9894</v>
      </c>
      <c r="L4280" s="208">
        <v>10.536300000000001</v>
      </c>
      <c r="M4280" s="208">
        <v>9.5029000000000003</v>
      </c>
    </row>
    <row r="4281" spans="1:13" x14ac:dyDescent="0.25">
      <c r="A4281" s="280">
        <v>45104</v>
      </c>
      <c r="B4281" s="102">
        <v>8</v>
      </c>
      <c r="C4281" s="208">
        <v>240.9385</v>
      </c>
      <c r="D4281" s="208">
        <v>37.427900000000001</v>
      </c>
      <c r="E4281" s="208">
        <v>2.2448999999999999</v>
      </c>
      <c r="F4281" s="208">
        <v>2.6583000000000001</v>
      </c>
      <c r="G4281" s="208">
        <v>8.0710999999999995</v>
      </c>
      <c r="H4281" s="208">
        <v>47.193899999999999</v>
      </c>
      <c r="I4281" s="208">
        <v>14.484400000000001</v>
      </c>
      <c r="J4281" s="208">
        <v>93.030699999999996</v>
      </c>
      <c r="K4281" s="208">
        <v>14.926600000000001</v>
      </c>
      <c r="L4281" s="208">
        <v>10.5115</v>
      </c>
      <c r="M4281" s="208">
        <v>10.389200000000001</v>
      </c>
    </row>
    <row r="4282" spans="1:13" x14ac:dyDescent="0.25">
      <c r="A4282" s="280">
        <v>45104</v>
      </c>
      <c r="B4282" s="102">
        <v>9</v>
      </c>
      <c r="C4282" s="208">
        <v>252.8877</v>
      </c>
      <c r="D4282" s="208">
        <v>40.009099999999997</v>
      </c>
      <c r="E4282" s="208">
        <v>2.3033000000000001</v>
      </c>
      <c r="F4282" s="208">
        <v>2.7694999999999999</v>
      </c>
      <c r="G4282" s="208">
        <v>8.0513999999999992</v>
      </c>
      <c r="H4282" s="208">
        <v>49.143300000000004</v>
      </c>
      <c r="I4282" s="208">
        <v>15.134</v>
      </c>
      <c r="J4282" s="208">
        <v>98.653800000000004</v>
      </c>
      <c r="K4282" s="208">
        <v>14.260199999999999</v>
      </c>
      <c r="L4282" s="208">
        <v>11.3512</v>
      </c>
      <c r="M4282" s="208">
        <v>11.2119</v>
      </c>
    </row>
    <row r="4283" spans="1:13" x14ac:dyDescent="0.25">
      <c r="A4283" s="280">
        <v>45104</v>
      </c>
      <c r="B4283" s="102">
        <v>10</v>
      </c>
      <c r="C4283" s="208">
        <v>258.84350000000001</v>
      </c>
      <c r="D4283" s="208">
        <v>41.5366</v>
      </c>
      <c r="E4283" s="208">
        <v>1.9623999999999999</v>
      </c>
      <c r="F4283" s="208">
        <v>2.7618999999999998</v>
      </c>
      <c r="G4283" s="208">
        <v>6.4340000000000002</v>
      </c>
      <c r="H4283" s="208">
        <v>50.0854</v>
      </c>
      <c r="I4283" s="208">
        <v>15.864100000000001</v>
      </c>
      <c r="J4283" s="208">
        <v>101.5992</v>
      </c>
      <c r="K4283" s="208">
        <v>13.4221</v>
      </c>
      <c r="L4283" s="208">
        <v>13.1805</v>
      </c>
      <c r="M4283" s="208">
        <v>11.997299999999999</v>
      </c>
    </row>
    <row r="4284" spans="1:13" x14ac:dyDescent="0.25">
      <c r="A4284" s="280">
        <v>45104</v>
      </c>
      <c r="B4284" s="102">
        <v>11</v>
      </c>
      <c r="C4284" s="208">
        <v>262.46010000000001</v>
      </c>
      <c r="D4284" s="208">
        <v>41.959200000000003</v>
      </c>
      <c r="E4284" s="208">
        <v>2.2551999999999999</v>
      </c>
      <c r="F4284" s="208">
        <v>2.8479999999999999</v>
      </c>
      <c r="G4284" s="208">
        <v>5.5331000000000001</v>
      </c>
      <c r="H4284" s="208">
        <v>51.661900000000003</v>
      </c>
      <c r="I4284" s="208">
        <v>16.229099999999999</v>
      </c>
      <c r="J4284" s="208">
        <v>103.73269999999999</v>
      </c>
      <c r="K4284" s="208">
        <v>13.115500000000001</v>
      </c>
      <c r="L4284" s="208">
        <v>12.573399999999999</v>
      </c>
      <c r="M4284" s="208">
        <v>12.552</v>
      </c>
    </row>
    <row r="4285" spans="1:13" x14ac:dyDescent="0.25">
      <c r="A4285" s="280">
        <v>45104</v>
      </c>
      <c r="B4285" s="102">
        <v>12</v>
      </c>
      <c r="C4285" s="208">
        <v>265.58249999999998</v>
      </c>
      <c r="D4285" s="208">
        <v>41.966999999999999</v>
      </c>
      <c r="E4285" s="208">
        <v>2.4138999999999999</v>
      </c>
      <c r="F4285" s="208">
        <v>3.0339</v>
      </c>
      <c r="G4285" s="208">
        <v>5.3558000000000003</v>
      </c>
      <c r="H4285" s="208">
        <v>52.771500000000003</v>
      </c>
      <c r="I4285" s="208">
        <v>16.2788</v>
      </c>
      <c r="J4285" s="208">
        <v>105.11</v>
      </c>
      <c r="K4285" s="208">
        <v>12.7394</v>
      </c>
      <c r="L4285" s="208">
        <v>12.401199999999999</v>
      </c>
      <c r="M4285" s="208">
        <v>13.510999999999999</v>
      </c>
    </row>
    <row r="4286" spans="1:13" x14ac:dyDescent="0.25">
      <c r="A4286" s="280">
        <v>45104</v>
      </c>
      <c r="B4286" s="102">
        <v>13</v>
      </c>
      <c r="C4286" s="208">
        <v>266.72570000000002</v>
      </c>
      <c r="D4286" s="208">
        <v>40.460099999999997</v>
      </c>
      <c r="E4286" s="208">
        <v>2.2174999999999998</v>
      </c>
      <c r="F4286" s="208">
        <v>3.1539000000000001</v>
      </c>
      <c r="G4286" s="208">
        <v>5.4328000000000003</v>
      </c>
      <c r="H4286" s="208">
        <v>54.647399999999998</v>
      </c>
      <c r="I4286" s="208">
        <v>16.5244</v>
      </c>
      <c r="J4286" s="208">
        <v>105.7394</v>
      </c>
      <c r="K4286" s="208">
        <v>12.4138</v>
      </c>
      <c r="L4286" s="208">
        <v>11.340999999999999</v>
      </c>
      <c r="M4286" s="208">
        <v>14.795400000000001</v>
      </c>
    </row>
    <row r="4287" spans="1:13" x14ac:dyDescent="0.25">
      <c r="A4287" s="280">
        <v>45104</v>
      </c>
      <c r="B4287" s="102">
        <v>14</v>
      </c>
      <c r="C4287" s="208">
        <v>274.16930000000002</v>
      </c>
      <c r="D4287" s="208">
        <v>39.408099999999997</v>
      </c>
      <c r="E4287" s="208">
        <v>2.9649999999999999</v>
      </c>
      <c r="F4287" s="208">
        <v>3.6551999999999998</v>
      </c>
      <c r="G4287" s="208">
        <v>5.6913999999999998</v>
      </c>
      <c r="H4287" s="208">
        <v>58.183700000000002</v>
      </c>
      <c r="I4287" s="208">
        <v>16.5579</v>
      </c>
      <c r="J4287" s="208">
        <v>105.7595</v>
      </c>
      <c r="K4287" s="208">
        <v>13.711600000000001</v>
      </c>
      <c r="L4287" s="208">
        <v>11.877000000000001</v>
      </c>
      <c r="M4287" s="208">
        <v>16.3599</v>
      </c>
    </row>
    <row r="4288" spans="1:13" x14ac:dyDescent="0.25">
      <c r="A4288" s="280">
        <v>45104</v>
      </c>
      <c r="B4288" s="102">
        <v>15</v>
      </c>
      <c r="C4288" s="208">
        <v>280.21390000000002</v>
      </c>
      <c r="D4288" s="208">
        <v>38.058999999999997</v>
      </c>
      <c r="E4288" s="208">
        <v>3.2294999999999998</v>
      </c>
      <c r="F4288" s="208">
        <v>4.2037000000000004</v>
      </c>
      <c r="G4288" s="208">
        <v>6.2022000000000004</v>
      </c>
      <c r="H4288" s="208">
        <v>59.850200000000001</v>
      </c>
      <c r="I4288" s="208">
        <v>16.585599999999999</v>
      </c>
      <c r="J4288" s="208">
        <v>108.0475</v>
      </c>
      <c r="K4288" s="208">
        <v>14.086600000000001</v>
      </c>
      <c r="L4288" s="208">
        <v>12.148099999999999</v>
      </c>
      <c r="M4288" s="208">
        <v>17.801500000000001</v>
      </c>
    </row>
    <row r="4289" spans="1:13" x14ac:dyDescent="0.25">
      <c r="A4289" s="280">
        <v>45104</v>
      </c>
      <c r="B4289" s="102">
        <v>16</v>
      </c>
      <c r="C4289" s="208">
        <v>289.11450000000002</v>
      </c>
      <c r="D4289" s="208">
        <v>37.924300000000002</v>
      </c>
      <c r="E4289" s="208">
        <v>3.1709999999999998</v>
      </c>
      <c r="F4289" s="208">
        <v>4.8441999999999998</v>
      </c>
      <c r="G4289" s="208">
        <v>6.8975999999999997</v>
      </c>
      <c r="H4289" s="208">
        <v>64.318200000000004</v>
      </c>
      <c r="I4289" s="208">
        <v>16.546199999999999</v>
      </c>
      <c r="J4289" s="208">
        <v>109.4804</v>
      </c>
      <c r="K4289" s="208">
        <v>14.484500000000001</v>
      </c>
      <c r="L4289" s="208">
        <v>12.446099999999999</v>
      </c>
      <c r="M4289" s="208">
        <v>19.001999999999999</v>
      </c>
    </row>
    <row r="4290" spans="1:13" x14ac:dyDescent="0.25">
      <c r="A4290" s="280">
        <v>45104</v>
      </c>
      <c r="B4290" s="102">
        <v>17</v>
      </c>
      <c r="C4290" s="208">
        <v>295.39069999999998</v>
      </c>
      <c r="D4290" s="208">
        <v>38.691200000000002</v>
      </c>
      <c r="E4290" s="208">
        <v>1.8075000000000001</v>
      </c>
      <c r="F4290" s="208">
        <v>5.5366999999999997</v>
      </c>
      <c r="G4290" s="208">
        <v>7.7428999999999997</v>
      </c>
      <c r="H4290" s="208">
        <v>68.733400000000003</v>
      </c>
      <c r="I4290" s="208">
        <v>17.094999999999999</v>
      </c>
      <c r="J4290" s="208">
        <v>108.4761</v>
      </c>
      <c r="K4290" s="208">
        <v>15.5609</v>
      </c>
      <c r="L4290" s="208">
        <v>12.336600000000001</v>
      </c>
      <c r="M4290" s="208">
        <v>19.410399999999999</v>
      </c>
    </row>
    <row r="4291" spans="1:13" x14ac:dyDescent="0.25">
      <c r="A4291" s="280">
        <v>45104</v>
      </c>
      <c r="B4291" s="102">
        <v>18</v>
      </c>
      <c r="C4291" s="208">
        <v>301.13369999999998</v>
      </c>
      <c r="D4291" s="208">
        <v>40.239400000000003</v>
      </c>
      <c r="E4291" s="208">
        <v>1.6911</v>
      </c>
      <c r="F4291" s="208">
        <v>5.9905999999999997</v>
      </c>
      <c r="G4291" s="208">
        <v>8.7683999999999997</v>
      </c>
      <c r="H4291" s="208">
        <v>71.873800000000003</v>
      </c>
      <c r="I4291" s="208">
        <v>17.281700000000001</v>
      </c>
      <c r="J4291" s="208">
        <v>108.5946</v>
      </c>
      <c r="K4291" s="208">
        <v>15.4087</v>
      </c>
      <c r="L4291" s="208">
        <v>12.3666</v>
      </c>
      <c r="M4291" s="208">
        <v>18.918800000000001</v>
      </c>
    </row>
    <row r="4292" spans="1:13" x14ac:dyDescent="0.25">
      <c r="A4292" s="280">
        <v>45104</v>
      </c>
      <c r="B4292" s="102">
        <v>19</v>
      </c>
      <c r="C4292" s="208">
        <v>298.95319999999998</v>
      </c>
      <c r="D4292" s="208">
        <v>41.499499999999998</v>
      </c>
      <c r="E4292" s="208">
        <v>1.7123999999999999</v>
      </c>
      <c r="F4292" s="208">
        <v>6.1764999999999999</v>
      </c>
      <c r="G4292" s="208">
        <v>9.2271000000000001</v>
      </c>
      <c r="H4292" s="208">
        <v>72.316100000000006</v>
      </c>
      <c r="I4292" s="208">
        <v>17.450199999999999</v>
      </c>
      <c r="J4292" s="208">
        <v>104.66589999999999</v>
      </c>
      <c r="K4292" s="208">
        <v>15.462</v>
      </c>
      <c r="L4292" s="208">
        <v>12.722200000000001</v>
      </c>
      <c r="M4292" s="208">
        <v>17.721299999999999</v>
      </c>
    </row>
    <row r="4293" spans="1:13" x14ac:dyDescent="0.25">
      <c r="A4293" s="280">
        <v>45104</v>
      </c>
      <c r="B4293" s="102">
        <v>20</v>
      </c>
      <c r="C4293" s="208">
        <v>292.80919999999998</v>
      </c>
      <c r="D4293" s="208">
        <v>42.0077</v>
      </c>
      <c r="E4293" s="208">
        <v>1.6878</v>
      </c>
      <c r="F4293" s="208">
        <v>6.3602999999999996</v>
      </c>
      <c r="G4293" s="208">
        <v>9.5112000000000005</v>
      </c>
      <c r="H4293" s="208">
        <v>68.726799999999997</v>
      </c>
      <c r="I4293" s="208">
        <v>17.316400000000002</v>
      </c>
      <c r="J4293" s="208">
        <v>101.7617</v>
      </c>
      <c r="K4293" s="208">
        <v>16.405000000000001</v>
      </c>
      <c r="L4293" s="208">
        <v>12.788</v>
      </c>
      <c r="M4293" s="208">
        <v>16.244299999999999</v>
      </c>
    </row>
    <row r="4294" spans="1:13" x14ac:dyDescent="0.25">
      <c r="A4294" s="280">
        <v>45104</v>
      </c>
      <c r="B4294" s="102">
        <v>21</v>
      </c>
      <c r="C4294" s="208">
        <v>286.6037</v>
      </c>
      <c r="D4294" s="208">
        <v>42.548200000000001</v>
      </c>
      <c r="E4294" s="208">
        <v>1.5883</v>
      </c>
      <c r="F4294" s="208">
        <v>6.1433999999999997</v>
      </c>
      <c r="G4294" s="208">
        <v>9.4986999999999995</v>
      </c>
      <c r="H4294" s="208">
        <v>64.603200000000001</v>
      </c>
      <c r="I4294" s="208">
        <v>17.677099999999999</v>
      </c>
      <c r="J4294" s="208">
        <v>99.803799999999995</v>
      </c>
      <c r="K4294" s="208">
        <v>16.584199999999999</v>
      </c>
      <c r="L4294" s="208">
        <v>13.443</v>
      </c>
      <c r="M4294" s="208">
        <v>14.713800000000001</v>
      </c>
    </row>
    <row r="4295" spans="1:13" x14ac:dyDescent="0.25">
      <c r="A4295" s="280">
        <v>45104</v>
      </c>
      <c r="B4295" s="102">
        <v>22</v>
      </c>
      <c r="C4295" s="208">
        <v>275.17500000000001</v>
      </c>
      <c r="D4295" s="208">
        <v>42.064900000000002</v>
      </c>
      <c r="E4295" s="208">
        <v>1.4355</v>
      </c>
      <c r="F4295" s="208">
        <v>5.6729000000000003</v>
      </c>
      <c r="G4295" s="208">
        <v>9.3204999999999991</v>
      </c>
      <c r="H4295" s="208">
        <v>60.928199999999997</v>
      </c>
      <c r="I4295" s="208">
        <v>16.956700000000001</v>
      </c>
      <c r="J4295" s="208">
        <v>96.605800000000002</v>
      </c>
      <c r="K4295" s="208">
        <v>14.9093</v>
      </c>
      <c r="L4295" s="208">
        <v>13.803100000000001</v>
      </c>
      <c r="M4295" s="208">
        <v>13.4781</v>
      </c>
    </row>
    <row r="4296" spans="1:13" x14ac:dyDescent="0.25">
      <c r="A4296" s="280">
        <v>45104</v>
      </c>
      <c r="B4296" s="102">
        <v>23</v>
      </c>
      <c r="C4296" s="208">
        <v>252.666</v>
      </c>
      <c r="D4296" s="208">
        <v>39.222499999999997</v>
      </c>
      <c r="E4296" s="208">
        <v>1.2557</v>
      </c>
      <c r="F4296" s="208">
        <v>4.8640999999999996</v>
      </c>
      <c r="G4296" s="208">
        <v>8.4391999999999996</v>
      </c>
      <c r="H4296" s="208">
        <v>54.1419</v>
      </c>
      <c r="I4296" s="208">
        <v>15.525</v>
      </c>
      <c r="J4296" s="208">
        <v>91.162300000000002</v>
      </c>
      <c r="K4296" s="208">
        <v>12.5131</v>
      </c>
      <c r="L4296" s="208">
        <v>13.719900000000001</v>
      </c>
      <c r="M4296" s="208">
        <v>11.8223</v>
      </c>
    </row>
    <row r="4297" spans="1:13" x14ac:dyDescent="0.25">
      <c r="A4297" s="280">
        <v>45104</v>
      </c>
      <c r="B4297" s="102">
        <v>24</v>
      </c>
      <c r="C4297" s="208">
        <v>233.9228</v>
      </c>
      <c r="D4297" s="208">
        <v>35.708799999999997</v>
      </c>
      <c r="E4297" s="208">
        <v>1.0616000000000001</v>
      </c>
      <c r="F4297" s="208">
        <v>4.1772</v>
      </c>
      <c r="G4297" s="208">
        <v>7.6069000000000004</v>
      </c>
      <c r="H4297" s="208">
        <v>48.296399999999998</v>
      </c>
      <c r="I4297" s="208">
        <v>14.2821</v>
      </c>
      <c r="J4297" s="208">
        <v>85.824100000000001</v>
      </c>
      <c r="K4297" s="208">
        <v>12.709899999999999</v>
      </c>
      <c r="L4297" s="208">
        <v>13.8245</v>
      </c>
      <c r="M4297" s="208">
        <v>10.4313</v>
      </c>
    </row>
    <row r="4298" spans="1:13" x14ac:dyDescent="0.25">
      <c r="A4298" s="280">
        <v>45105</v>
      </c>
      <c r="B4298" s="102">
        <v>1</v>
      </c>
      <c r="C4298" s="208">
        <v>219.38669999999999</v>
      </c>
      <c r="D4298" s="208">
        <v>33.051099999999998</v>
      </c>
      <c r="E4298" s="208">
        <v>0.92049999999999998</v>
      </c>
      <c r="F4298" s="208">
        <v>3.6259999999999999</v>
      </c>
      <c r="G4298" s="208">
        <v>6.9718</v>
      </c>
      <c r="H4298" s="208">
        <v>43.864100000000001</v>
      </c>
      <c r="I4298" s="208">
        <v>13.407500000000001</v>
      </c>
      <c r="J4298" s="208">
        <v>82.445599999999999</v>
      </c>
      <c r="K4298" s="208">
        <v>11.964499999999999</v>
      </c>
      <c r="L4298" s="208">
        <v>13.769</v>
      </c>
      <c r="M4298" s="208">
        <v>9.3666</v>
      </c>
    </row>
    <row r="4299" spans="1:13" x14ac:dyDescent="0.25">
      <c r="A4299" s="280">
        <v>45105</v>
      </c>
      <c r="B4299" s="102">
        <v>2</v>
      </c>
      <c r="C4299" s="208">
        <v>210.43870000000001</v>
      </c>
      <c r="D4299" s="208">
        <v>31.107399999999998</v>
      </c>
      <c r="E4299" s="208">
        <v>0.83640000000000003</v>
      </c>
      <c r="F4299" s="208">
        <v>3.2831000000000001</v>
      </c>
      <c r="G4299" s="208">
        <v>6.6657000000000002</v>
      </c>
      <c r="H4299" s="208">
        <v>41.539000000000001</v>
      </c>
      <c r="I4299" s="208">
        <v>12.898099999999999</v>
      </c>
      <c r="J4299" s="208">
        <v>79.790899999999993</v>
      </c>
      <c r="K4299" s="208">
        <v>11.635300000000001</v>
      </c>
      <c r="L4299" s="208">
        <v>13.6532</v>
      </c>
      <c r="M4299" s="208">
        <v>9.0296000000000003</v>
      </c>
    </row>
    <row r="4300" spans="1:13" x14ac:dyDescent="0.25">
      <c r="A4300" s="280">
        <v>45105</v>
      </c>
      <c r="B4300" s="102">
        <v>3</v>
      </c>
      <c r="C4300" s="208">
        <v>205.1661</v>
      </c>
      <c r="D4300" s="208">
        <v>30.0078</v>
      </c>
      <c r="E4300" s="208">
        <v>0.80249999999999999</v>
      </c>
      <c r="F4300" s="208">
        <v>3.0173000000000001</v>
      </c>
      <c r="G4300" s="208">
        <v>6.5289999999999999</v>
      </c>
      <c r="H4300" s="208">
        <v>40.848300000000002</v>
      </c>
      <c r="I4300" s="208">
        <v>12.5847</v>
      </c>
      <c r="J4300" s="208">
        <v>77.887</v>
      </c>
      <c r="K4300" s="208">
        <v>11.438000000000001</v>
      </c>
      <c r="L4300" s="208">
        <v>13.164400000000001</v>
      </c>
      <c r="M4300" s="208">
        <v>8.8871000000000002</v>
      </c>
    </row>
    <row r="4301" spans="1:13" x14ac:dyDescent="0.25">
      <c r="A4301" s="280">
        <v>45105</v>
      </c>
      <c r="B4301" s="102">
        <v>4</v>
      </c>
      <c r="C4301" s="208">
        <v>202.9949</v>
      </c>
      <c r="D4301" s="208">
        <v>29.4162</v>
      </c>
      <c r="E4301" s="208">
        <v>0.76390000000000002</v>
      </c>
      <c r="F4301" s="208">
        <v>2.8908999999999998</v>
      </c>
      <c r="G4301" s="208">
        <v>6.3841999999999999</v>
      </c>
      <c r="H4301" s="208">
        <v>40.476500000000001</v>
      </c>
      <c r="I4301" s="208">
        <v>12.401400000000001</v>
      </c>
      <c r="J4301" s="208">
        <v>77.608199999999997</v>
      </c>
      <c r="K4301" s="208">
        <v>11.5006</v>
      </c>
      <c r="L4301" s="208">
        <v>12.772</v>
      </c>
      <c r="M4301" s="208">
        <v>8.7810000000000006</v>
      </c>
    </row>
    <row r="4302" spans="1:13" x14ac:dyDescent="0.25">
      <c r="A4302" s="280">
        <v>45105</v>
      </c>
      <c r="B4302" s="102">
        <v>5</v>
      </c>
      <c r="C4302" s="208">
        <v>208.28700000000001</v>
      </c>
      <c r="D4302" s="208">
        <v>30.165800000000001</v>
      </c>
      <c r="E4302" s="208">
        <v>0.77300000000000002</v>
      </c>
      <c r="F4302" s="208">
        <v>2.9045000000000001</v>
      </c>
      <c r="G4302" s="208">
        <v>6.3804999999999996</v>
      </c>
      <c r="H4302" s="208">
        <v>42.730600000000003</v>
      </c>
      <c r="I4302" s="208">
        <v>12.663399999999999</v>
      </c>
      <c r="J4302" s="208">
        <v>78.480599999999995</v>
      </c>
      <c r="K4302" s="208">
        <v>12.0678</v>
      </c>
      <c r="L4302" s="208">
        <v>13.221299999999999</v>
      </c>
      <c r="M4302" s="208">
        <v>8.8994999999999997</v>
      </c>
    </row>
    <row r="4303" spans="1:13" x14ac:dyDescent="0.25">
      <c r="A4303" s="280">
        <v>45105</v>
      </c>
      <c r="B4303" s="102">
        <v>6</v>
      </c>
      <c r="C4303" s="208">
        <v>218.4325</v>
      </c>
      <c r="D4303" s="208">
        <v>31.470500000000001</v>
      </c>
      <c r="E4303" s="208">
        <v>0.78249999999999997</v>
      </c>
      <c r="F4303" s="208">
        <v>3.0121000000000002</v>
      </c>
      <c r="G4303" s="208">
        <v>6.8981000000000003</v>
      </c>
      <c r="H4303" s="208">
        <v>45.2956</v>
      </c>
      <c r="I4303" s="208">
        <v>13.168200000000001</v>
      </c>
      <c r="J4303" s="208">
        <v>82.013099999999994</v>
      </c>
      <c r="K4303" s="208">
        <v>13.0974</v>
      </c>
      <c r="L4303" s="208">
        <v>13.419600000000001</v>
      </c>
      <c r="M4303" s="208">
        <v>9.2753999999999994</v>
      </c>
    </row>
    <row r="4304" spans="1:13" x14ac:dyDescent="0.25">
      <c r="A4304" s="280">
        <v>45105</v>
      </c>
      <c r="B4304" s="102">
        <v>7</v>
      </c>
      <c r="C4304" s="208">
        <v>229.5556</v>
      </c>
      <c r="D4304" s="208">
        <v>34.198599999999999</v>
      </c>
      <c r="E4304" s="208">
        <v>1.0746</v>
      </c>
      <c r="F4304" s="208">
        <v>3.0381</v>
      </c>
      <c r="G4304" s="208">
        <v>7.2545000000000002</v>
      </c>
      <c r="H4304" s="208">
        <v>47.0471</v>
      </c>
      <c r="I4304" s="208">
        <v>13.6738</v>
      </c>
      <c r="J4304" s="208">
        <v>87.039199999999994</v>
      </c>
      <c r="K4304" s="208">
        <v>14.451700000000001</v>
      </c>
      <c r="L4304" s="208">
        <v>12.077</v>
      </c>
      <c r="M4304" s="208">
        <v>9.7010000000000005</v>
      </c>
    </row>
    <row r="4305" spans="1:13" x14ac:dyDescent="0.25">
      <c r="A4305" s="280">
        <v>45105</v>
      </c>
      <c r="B4305" s="102">
        <v>8</v>
      </c>
      <c r="C4305" s="208">
        <v>244.38210000000001</v>
      </c>
      <c r="D4305" s="208">
        <v>37.643000000000001</v>
      </c>
      <c r="E4305" s="208">
        <v>1.1021000000000001</v>
      </c>
      <c r="F4305" s="208">
        <v>2.8128000000000002</v>
      </c>
      <c r="G4305" s="208">
        <v>8.1763999999999992</v>
      </c>
      <c r="H4305" s="208">
        <v>49.793900000000001</v>
      </c>
      <c r="I4305" s="208">
        <v>14.2614</v>
      </c>
      <c r="J4305" s="208">
        <v>93.1143</v>
      </c>
      <c r="K4305" s="208">
        <v>14.675700000000001</v>
      </c>
      <c r="L4305" s="208">
        <v>12.310700000000001</v>
      </c>
      <c r="M4305" s="208">
        <v>10.4918</v>
      </c>
    </row>
    <row r="4306" spans="1:13" x14ac:dyDescent="0.25">
      <c r="A4306" s="280">
        <v>45105</v>
      </c>
      <c r="B4306" s="102">
        <v>9</v>
      </c>
      <c r="C4306" s="208">
        <v>256.7876</v>
      </c>
      <c r="D4306" s="208">
        <v>40.324300000000001</v>
      </c>
      <c r="E4306" s="208">
        <v>1.1049</v>
      </c>
      <c r="F4306" s="208">
        <v>2.8578999999999999</v>
      </c>
      <c r="G4306" s="208">
        <v>8.0968999999999998</v>
      </c>
      <c r="H4306" s="208">
        <v>51.658299999999997</v>
      </c>
      <c r="I4306" s="208">
        <v>15.124599999999999</v>
      </c>
      <c r="J4306" s="208">
        <v>97.845500000000001</v>
      </c>
      <c r="K4306" s="208">
        <v>14.6296</v>
      </c>
      <c r="L4306" s="208">
        <v>13.867599999999999</v>
      </c>
      <c r="M4306" s="208">
        <v>11.278</v>
      </c>
    </row>
    <row r="4307" spans="1:13" x14ac:dyDescent="0.25">
      <c r="A4307" s="280">
        <v>45105</v>
      </c>
      <c r="B4307" s="102">
        <v>10</v>
      </c>
      <c r="C4307" s="208">
        <v>263.84210000000002</v>
      </c>
      <c r="D4307" s="208">
        <v>41.613900000000001</v>
      </c>
      <c r="E4307" s="208">
        <v>1.119</v>
      </c>
      <c r="F4307" s="208">
        <v>2.9552999999999998</v>
      </c>
      <c r="G4307" s="208">
        <v>6.8197000000000001</v>
      </c>
      <c r="H4307" s="208">
        <v>52.833500000000001</v>
      </c>
      <c r="I4307" s="208">
        <v>15.661300000000001</v>
      </c>
      <c r="J4307" s="208">
        <v>101.95399999999999</v>
      </c>
      <c r="K4307" s="208">
        <v>14.81</v>
      </c>
      <c r="L4307" s="208">
        <v>13.7654</v>
      </c>
      <c r="M4307" s="208">
        <v>12.31</v>
      </c>
    </row>
    <row r="4308" spans="1:13" x14ac:dyDescent="0.25">
      <c r="A4308" s="280">
        <v>45105</v>
      </c>
      <c r="B4308" s="102">
        <v>11</v>
      </c>
      <c r="C4308" s="208">
        <v>267.87119999999999</v>
      </c>
      <c r="D4308" s="208">
        <v>41.988</v>
      </c>
      <c r="E4308" s="208">
        <v>1.1394</v>
      </c>
      <c r="F4308" s="208">
        <v>3.0950000000000002</v>
      </c>
      <c r="G4308" s="208">
        <v>5.7221000000000002</v>
      </c>
      <c r="H4308" s="208">
        <v>54.5533</v>
      </c>
      <c r="I4308" s="208">
        <v>16.150400000000001</v>
      </c>
      <c r="J4308" s="208">
        <v>103.9915</v>
      </c>
      <c r="K4308" s="208">
        <v>14.7728</v>
      </c>
      <c r="L4308" s="208">
        <v>13.159700000000001</v>
      </c>
      <c r="M4308" s="208">
        <v>13.298999999999999</v>
      </c>
    </row>
    <row r="4309" spans="1:13" x14ac:dyDescent="0.25">
      <c r="A4309" s="280">
        <v>45105</v>
      </c>
      <c r="B4309" s="102">
        <v>12</v>
      </c>
      <c r="C4309" s="208">
        <v>269.86790000000002</v>
      </c>
      <c r="D4309" s="208">
        <v>41.914099999999998</v>
      </c>
      <c r="E4309" s="208">
        <v>1.3120000000000001</v>
      </c>
      <c r="F4309" s="208">
        <v>3.3144</v>
      </c>
      <c r="G4309" s="208">
        <v>5.3067000000000002</v>
      </c>
      <c r="H4309" s="208">
        <v>55.299500000000002</v>
      </c>
      <c r="I4309" s="208">
        <v>16.109000000000002</v>
      </c>
      <c r="J4309" s="208">
        <v>104.4884</v>
      </c>
      <c r="K4309" s="208">
        <v>14.734299999999999</v>
      </c>
      <c r="L4309" s="208">
        <v>12.628</v>
      </c>
      <c r="M4309" s="208">
        <v>14.7615</v>
      </c>
    </row>
    <row r="4310" spans="1:13" x14ac:dyDescent="0.25">
      <c r="A4310" s="280">
        <v>45105</v>
      </c>
      <c r="B4310" s="102">
        <v>13</v>
      </c>
      <c r="C4310" s="208">
        <v>271.75240000000002</v>
      </c>
      <c r="D4310" s="208">
        <v>41.622399999999999</v>
      </c>
      <c r="E4310" s="208">
        <v>1.4543999999999999</v>
      </c>
      <c r="F4310" s="208">
        <v>3.7593000000000001</v>
      </c>
      <c r="G4310" s="208">
        <v>5.5137999999999998</v>
      </c>
      <c r="H4310" s="208">
        <v>57.439599999999999</v>
      </c>
      <c r="I4310" s="208">
        <v>16.152000000000001</v>
      </c>
      <c r="J4310" s="208">
        <v>104.7834</v>
      </c>
      <c r="K4310" s="208">
        <v>14.5977</v>
      </c>
      <c r="L4310" s="208">
        <v>9.9954999999999998</v>
      </c>
      <c r="M4310" s="208">
        <v>16.4343</v>
      </c>
    </row>
    <row r="4311" spans="1:13" x14ac:dyDescent="0.25">
      <c r="A4311" s="280">
        <v>45105</v>
      </c>
      <c r="B4311" s="102">
        <v>14</v>
      </c>
      <c r="C4311" s="208">
        <v>276.03890000000001</v>
      </c>
      <c r="D4311" s="208">
        <v>40.294400000000003</v>
      </c>
      <c r="E4311" s="208">
        <v>1.5876999999999999</v>
      </c>
      <c r="F4311" s="208">
        <v>4.3521999999999998</v>
      </c>
      <c r="G4311" s="208">
        <v>5.9695999999999998</v>
      </c>
      <c r="H4311" s="208">
        <v>60.685899999999997</v>
      </c>
      <c r="I4311" s="208">
        <v>16.066400000000002</v>
      </c>
      <c r="J4311" s="208">
        <v>105.46559999999999</v>
      </c>
      <c r="K4311" s="208">
        <v>15.244400000000001</v>
      </c>
      <c r="L4311" s="208">
        <v>8.3948999999999998</v>
      </c>
      <c r="M4311" s="208">
        <v>17.977799999999998</v>
      </c>
    </row>
    <row r="4312" spans="1:13" x14ac:dyDescent="0.25">
      <c r="A4312" s="280">
        <v>45105</v>
      </c>
      <c r="B4312" s="102">
        <v>15</v>
      </c>
      <c r="C4312" s="208">
        <v>283.6601</v>
      </c>
      <c r="D4312" s="208">
        <v>38.7502</v>
      </c>
      <c r="E4312" s="208">
        <v>1.8003</v>
      </c>
      <c r="F4312" s="208">
        <v>4.9943999999999997</v>
      </c>
      <c r="G4312" s="208">
        <v>6.5246000000000004</v>
      </c>
      <c r="H4312" s="208">
        <v>65.233500000000006</v>
      </c>
      <c r="I4312" s="208">
        <v>16.058399999999999</v>
      </c>
      <c r="J4312" s="208">
        <v>106.88590000000001</v>
      </c>
      <c r="K4312" s="208">
        <v>15.942500000000001</v>
      </c>
      <c r="L4312" s="208">
        <v>7.9622000000000002</v>
      </c>
      <c r="M4312" s="208">
        <v>19.508099999999999</v>
      </c>
    </row>
    <row r="4313" spans="1:13" x14ac:dyDescent="0.25">
      <c r="A4313" s="280">
        <v>45105</v>
      </c>
      <c r="B4313" s="102">
        <v>16</v>
      </c>
      <c r="C4313" s="208">
        <v>290.77300000000002</v>
      </c>
      <c r="D4313" s="208">
        <v>37.606699999999996</v>
      </c>
      <c r="E4313" s="208">
        <v>1.9409000000000001</v>
      </c>
      <c r="F4313" s="208">
        <v>5.6369999999999996</v>
      </c>
      <c r="G4313" s="208">
        <v>7.4050000000000002</v>
      </c>
      <c r="H4313" s="208">
        <v>69.879099999999994</v>
      </c>
      <c r="I4313" s="208">
        <v>16.393899999999999</v>
      </c>
      <c r="J4313" s="208">
        <v>107.367</v>
      </c>
      <c r="K4313" s="208">
        <v>15.6614</v>
      </c>
      <c r="L4313" s="208">
        <v>8.1683000000000003</v>
      </c>
      <c r="M4313" s="208">
        <v>20.713699999999999</v>
      </c>
    </row>
    <row r="4314" spans="1:13" x14ac:dyDescent="0.25">
      <c r="A4314" s="280">
        <v>45105</v>
      </c>
      <c r="B4314" s="102">
        <v>17</v>
      </c>
      <c r="C4314" s="208">
        <v>299.71129999999999</v>
      </c>
      <c r="D4314" s="208">
        <v>38.218699999999998</v>
      </c>
      <c r="E4314" s="208">
        <v>1.9051</v>
      </c>
      <c r="F4314" s="208">
        <v>6.3742000000000001</v>
      </c>
      <c r="G4314" s="208">
        <v>8.2492999999999999</v>
      </c>
      <c r="H4314" s="208">
        <v>74.108099999999993</v>
      </c>
      <c r="I4314" s="208">
        <v>16.5547</v>
      </c>
      <c r="J4314" s="208">
        <v>108.4243</v>
      </c>
      <c r="K4314" s="208">
        <v>15.733499999999999</v>
      </c>
      <c r="L4314" s="208">
        <v>8.9478000000000009</v>
      </c>
      <c r="M4314" s="208">
        <v>21.195599999999999</v>
      </c>
    </row>
    <row r="4315" spans="1:13" x14ac:dyDescent="0.25">
      <c r="A4315" s="280">
        <v>45105</v>
      </c>
      <c r="B4315" s="102">
        <v>18</v>
      </c>
      <c r="C4315" s="208">
        <v>307.87670000000003</v>
      </c>
      <c r="D4315" s="208">
        <v>40.255200000000002</v>
      </c>
      <c r="E4315" s="208">
        <v>1.9195</v>
      </c>
      <c r="F4315" s="208">
        <v>6.7857000000000003</v>
      </c>
      <c r="G4315" s="208">
        <v>8.6469000000000005</v>
      </c>
      <c r="H4315" s="208">
        <v>77.282700000000006</v>
      </c>
      <c r="I4315" s="208">
        <v>16.824000000000002</v>
      </c>
      <c r="J4315" s="208">
        <v>109.7726</v>
      </c>
      <c r="K4315" s="208">
        <v>16.1248</v>
      </c>
      <c r="L4315" s="208">
        <v>9.9059000000000008</v>
      </c>
      <c r="M4315" s="208">
        <v>20.359400000000001</v>
      </c>
    </row>
    <row r="4316" spans="1:13" x14ac:dyDescent="0.25">
      <c r="A4316" s="280">
        <v>45105</v>
      </c>
      <c r="B4316" s="102">
        <v>19</v>
      </c>
      <c r="C4316" s="208">
        <v>307.56670000000003</v>
      </c>
      <c r="D4316" s="208">
        <v>41.9345</v>
      </c>
      <c r="E4316" s="208">
        <v>1.9377</v>
      </c>
      <c r="F4316" s="208">
        <v>6.9175000000000004</v>
      </c>
      <c r="G4316" s="208">
        <v>9.0873000000000008</v>
      </c>
      <c r="H4316" s="208">
        <v>77.009100000000004</v>
      </c>
      <c r="I4316" s="208">
        <v>16.865300000000001</v>
      </c>
      <c r="J4316" s="208">
        <v>106.5688</v>
      </c>
      <c r="K4316" s="208">
        <v>16.9116</v>
      </c>
      <c r="L4316" s="208">
        <v>10.96</v>
      </c>
      <c r="M4316" s="208">
        <v>19.3749</v>
      </c>
    </row>
    <row r="4317" spans="1:13" x14ac:dyDescent="0.25">
      <c r="A4317" s="280">
        <v>45105</v>
      </c>
      <c r="B4317" s="102">
        <v>20</v>
      </c>
      <c r="C4317" s="208">
        <v>299.7473</v>
      </c>
      <c r="D4317" s="208">
        <v>42.181600000000003</v>
      </c>
      <c r="E4317" s="208">
        <v>1.8794999999999999</v>
      </c>
      <c r="F4317" s="208">
        <v>6.9672999999999998</v>
      </c>
      <c r="G4317" s="208">
        <v>9.5063999999999993</v>
      </c>
      <c r="H4317" s="208">
        <v>73.169300000000007</v>
      </c>
      <c r="I4317" s="208">
        <v>17.1372</v>
      </c>
      <c r="J4317" s="208">
        <v>102.08110000000001</v>
      </c>
      <c r="K4317" s="208">
        <v>17.454599999999999</v>
      </c>
      <c r="L4317" s="208">
        <v>11.183999999999999</v>
      </c>
      <c r="M4317" s="208">
        <v>18.186299999999999</v>
      </c>
    </row>
    <row r="4318" spans="1:13" x14ac:dyDescent="0.25">
      <c r="A4318" s="280">
        <v>45105</v>
      </c>
      <c r="B4318" s="102">
        <v>21</v>
      </c>
      <c r="C4318" s="208">
        <v>291.29759999999999</v>
      </c>
      <c r="D4318" s="208">
        <v>42.494300000000003</v>
      </c>
      <c r="E4318" s="208">
        <v>1.7016</v>
      </c>
      <c r="F4318" s="208">
        <v>6.6970999999999998</v>
      </c>
      <c r="G4318" s="208">
        <v>9.5810999999999993</v>
      </c>
      <c r="H4318" s="208">
        <v>66.909499999999994</v>
      </c>
      <c r="I4318" s="208">
        <v>17.6236</v>
      </c>
      <c r="J4318" s="208">
        <v>99.536000000000001</v>
      </c>
      <c r="K4318" s="208">
        <v>18.163499999999999</v>
      </c>
      <c r="L4318" s="208">
        <v>12.247299999999999</v>
      </c>
      <c r="M4318" s="208">
        <v>16.343599999999999</v>
      </c>
    </row>
    <row r="4319" spans="1:13" x14ac:dyDescent="0.25">
      <c r="A4319" s="280">
        <v>45105</v>
      </c>
      <c r="B4319" s="102">
        <v>22</v>
      </c>
      <c r="C4319" s="208">
        <v>281.2004</v>
      </c>
      <c r="D4319" s="208">
        <v>42.069699999999997</v>
      </c>
      <c r="E4319" s="208">
        <v>1.6108</v>
      </c>
      <c r="F4319" s="208">
        <v>6.2225000000000001</v>
      </c>
      <c r="G4319" s="208">
        <v>9.2628000000000004</v>
      </c>
      <c r="H4319" s="208">
        <v>62.644799999999996</v>
      </c>
      <c r="I4319" s="208">
        <v>16.929300000000001</v>
      </c>
      <c r="J4319" s="208">
        <v>97.074600000000004</v>
      </c>
      <c r="K4319" s="208">
        <v>17.903600000000001</v>
      </c>
      <c r="L4319" s="208">
        <v>12.7973</v>
      </c>
      <c r="M4319" s="208">
        <v>14.685</v>
      </c>
    </row>
    <row r="4320" spans="1:13" x14ac:dyDescent="0.25">
      <c r="A4320" s="280">
        <v>45105</v>
      </c>
      <c r="B4320" s="102">
        <v>23</v>
      </c>
      <c r="C4320" s="208">
        <v>258.9024</v>
      </c>
      <c r="D4320" s="208">
        <v>39.197400000000002</v>
      </c>
      <c r="E4320" s="208">
        <v>1.3934</v>
      </c>
      <c r="F4320" s="208">
        <v>5.4282000000000004</v>
      </c>
      <c r="G4320" s="208">
        <v>8.4352</v>
      </c>
      <c r="H4320" s="208">
        <v>56.150199999999998</v>
      </c>
      <c r="I4320" s="208">
        <v>15.463100000000001</v>
      </c>
      <c r="J4320" s="208">
        <v>90.828000000000003</v>
      </c>
      <c r="K4320" s="208">
        <v>16.3627</v>
      </c>
      <c r="L4320" s="208">
        <v>12.7582</v>
      </c>
      <c r="M4320" s="208">
        <v>12.885999999999999</v>
      </c>
    </row>
    <row r="4321" spans="1:13" x14ac:dyDescent="0.25">
      <c r="A4321" s="280">
        <v>45105</v>
      </c>
      <c r="B4321" s="102">
        <v>24</v>
      </c>
      <c r="C4321" s="208">
        <v>238.2671</v>
      </c>
      <c r="D4321" s="208">
        <v>35.7699</v>
      </c>
      <c r="E4321" s="208">
        <v>1.1848000000000001</v>
      </c>
      <c r="F4321" s="208">
        <v>4.5674999999999999</v>
      </c>
      <c r="G4321" s="208">
        <v>7.5720999999999998</v>
      </c>
      <c r="H4321" s="208">
        <v>49.633899999999997</v>
      </c>
      <c r="I4321" s="208">
        <v>14.2376</v>
      </c>
      <c r="J4321" s="208">
        <v>86.251999999999995</v>
      </c>
      <c r="K4321" s="208">
        <v>14.7056</v>
      </c>
      <c r="L4321" s="208">
        <v>12.9268</v>
      </c>
      <c r="M4321" s="208">
        <v>11.4169</v>
      </c>
    </row>
    <row r="4322" spans="1:13" x14ac:dyDescent="0.25">
      <c r="A4322" s="280">
        <v>45106</v>
      </c>
      <c r="B4322" s="102">
        <v>1</v>
      </c>
      <c r="C4322" s="208">
        <v>223.62010000000001</v>
      </c>
      <c r="D4322" s="208">
        <v>33.151000000000003</v>
      </c>
      <c r="E4322" s="208">
        <v>1.0490999999999999</v>
      </c>
      <c r="F4322" s="208">
        <v>3.9531000000000001</v>
      </c>
      <c r="G4322" s="208">
        <v>6.9591000000000003</v>
      </c>
      <c r="H4322" s="208">
        <v>45.036200000000001</v>
      </c>
      <c r="I4322" s="208">
        <v>13.273999999999999</v>
      </c>
      <c r="J4322" s="208">
        <v>83.108000000000004</v>
      </c>
      <c r="K4322" s="208">
        <v>13.8711</v>
      </c>
      <c r="L4322" s="208">
        <v>12.871</v>
      </c>
      <c r="M4322" s="208">
        <v>10.3475</v>
      </c>
    </row>
    <row r="4323" spans="1:13" x14ac:dyDescent="0.25">
      <c r="A4323" s="280">
        <v>45106</v>
      </c>
      <c r="B4323" s="102">
        <v>2</v>
      </c>
      <c r="C4323" s="208">
        <v>213.70160000000001</v>
      </c>
      <c r="D4323" s="208">
        <v>31.340499999999999</v>
      </c>
      <c r="E4323" s="208">
        <v>0.97940000000000005</v>
      </c>
      <c r="F4323" s="208">
        <v>3.5611999999999999</v>
      </c>
      <c r="G4323" s="208">
        <v>6.5846999999999998</v>
      </c>
      <c r="H4323" s="208">
        <v>42.517499999999998</v>
      </c>
      <c r="I4323" s="208">
        <v>12.7712</v>
      </c>
      <c r="J4323" s="208">
        <v>80.153800000000004</v>
      </c>
      <c r="K4323" s="208">
        <v>13.503500000000001</v>
      </c>
      <c r="L4323" s="208">
        <v>12.554500000000001</v>
      </c>
      <c r="M4323" s="208">
        <v>9.7353000000000005</v>
      </c>
    </row>
    <row r="4324" spans="1:13" x14ac:dyDescent="0.25">
      <c r="A4324" s="280">
        <v>45106</v>
      </c>
      <c r="B4324" s="102">
        <v>3</v>
      </c>
      <c r="C4324" s="208">
        <v>207.56020000000001</v>
      </c>
      <c r="D4324" s="208">
        <v>30.061800000000002</v>
      </c>
      <c r="E4324" s="208">
        <v>0.90090000000000003</v>
      </c>
      <c r="F4324" s="208">
        <v>3.2143000000000002</v>
      </c>
      <c r="G4324" s="208">
        <v>6.3617999999999997</v>
      </c>
      <c r="H4324" s="208">
        <v>41.250300000000003</v>
      </c>
      <c r="I4324" s="208">
        <v>12.473000000000001</v>
      </c>
      <c r="J4324" s="208">
        <v>78.618799999999993</v>
      </c>
      <c r="K4324" s="208">
        <v>13.2987</v>
      </c>
      <c r="L4324" s="208">
        <v>12.0693</v>
      </c>
      <c r="M4324" s="208">
        <v>9.3112999999999992</v>
      </c>
    </row>
    <row r="4325" spans="1:13" x14ac:dyDescent="0.25">
      <c r="A4325" s="280">
        <v>45106</v>
      </c>
      <c r="B4325" s="102">
        <v>4</v>
      </c>
      <c r="C4325" s="208">
        <v>204.83150000000001</v>
      </c>
      <c r="D4325" s="208">
        <v>29.6694</v>
      </c>
      <c r="E4325" s="208">
        <v>0.83650000000000002</v>
      </c>
      <c r="F4325" s="208">
        <v>3.0386000000000002</v>
      </c>
      <c r="G4325" s="208">
        <v>6.2919</v>
      </c>
      <c r="H4325" s="208">
        <v>41.043100000000003</v>
      </c>
      <c r="I4325" s="208">
        <v>12.3535</v>
      </c>
      <c r="J4325" s="208">
        <v>77.662400000000005</v>
      </c>
      <c r="K4325" s="208">
        <v>13.238300000000001</v>
      </c>
      <c r="L4325" s="208">
        <v>11.621499999999999</v>
      </c>
      <c r="M4325" s="208">
        <v>9.0762999999999998</v>
      </c>
    </row>
    <row r="4326" spans="1:13" x14ac:dyDescent="0.25">
      <c r="A4326" s="280">
        <v>45106</v>
      </c>
      <c r="B4326" s="102">
        <v>5</v>
      </c>
      <c r="C4326" s="208">
        <v>208.63800000000001</v>
      </c>
      <c r="D4326" s="208">
        <v>30.037299999999998</v>
      </c>
      <c r="E4326" s="208">
        <v>0.81710000000000005</v>
      </c>
      <c r="F4326" s="208">
        <v>3.0718000000000001</v>
      </c>
      <c r="G4326" s="208">
        <v>6.4333999999999998</v>
      </c>
      <c r="H4326" s="208">
        <v>41.961100000000002</v>
      </c>
      <c r="I4326" s="208">
        <v>12.624499999999999</v>
      </c>
      <c r="J4326" s="208">
        <v>78.661799999999999</v>
      </c>
      <c r="K4326" s="208">
        <v>13.6678</v>
      </c>
      <c r="L4326" s="208">
        <v>12.182600000000001</v>
      </c>
      <c r="M4326" s="208">
        <v>9.1806000000000001</v>
      </c>
    </row>
    <row r="4327" spans="1:13" x14ac:dyDescent="0.25">
      <c r="A4327" s="280">
        <v>45106</v>
      </c>
      <c r="B4327" s="102">
        <v>6</v>
      </c>
      <c r="C4327" s="208">
        <v>217.87110000000001</v>
      </c>
      <c r="D4327" s="208">
        <v>31.369499999999999</v>
      </c>
      <c r="E4327" s="208">
        <v>1.0270999999999999</v>
      </c>
      <c r="F4327" s="208">
        <v>3.1459000000000001</v>
      </c>
      <c r="G4327" s="208">
        <v>6.9819000000000004</v>
      </c>
      <c r="H4327" s="208">
        <v>43.935299999999998</v>
      </c>
      <c r="I4327" s="208">
        <v>13.175700000000001</v>
      </c>
      <c r="J4327" s="208">
        <v>82.245099999999994</v>
      </c>
      <c r="K4327" s="208">
        <v>14.385</v>
      </c>
      <c r="L4327" s="208">
        <v>12.0502</v>
      </c>
      <c r="M4327" s="208">
        <v>9.5554000000000006</v>
      </c>
    </row>
    <row r="4328" spans="1:13" x14ac:dyDescent="0.25">
      <c r="A4328" s="280">
        <v>45106</v>
      </c>
      <c r="B4328" s="102">
        <v>7</v>
      </c>
      <c r="C4328" s="208">
        <v>229.22810000000001</v>
      </c>
      <c r="D4328" s="208">
        <v>33.886899999999997</v>
      </c>
      <c r="E4328" s="208">
        <v>1.0615000000000001</v>
      </c>
      <c r="F4328" s="208">
        <v>3.1993</v>
      </c>
      <c r="G4328" s="208">
        <v>7.2920999999999996</v>
      </c>
      <c r="H4328" s="208">
        <v>46.354599999999998</v>
      </c>
      <c r="I4328" s="208">
        <v>13.634</v>
      </c>
      <c r="J4328" s="208">
        <v>87.768500000000003</v>
      </c>
      <c r="K4328" s="208">
        <v>15.246700000000001</v>
      </c>
      <c r="L4328" s="208">
        <v>10.809699999999999</v>
      </c>
      <c r="M4328" s="208">
        <v>9.9748000000000001</v>
      </c>
    </row>
    <row r="4329" spans="1:13" x14ac:dyDescent="0.25">
      <c r="A4329" s="280">
        <v>45106</v>
      </c>
      <c r="B4329" s="102">
        <v>8</v>
      </c>
      <c r="C4329" s="208">
        <v>244.13560000000001</v>
      </c>
      <c r="D4329" s="208">
        <v>37.308799999999998</v>
      </c>
      <c r="E4329" s="208">
        <v>1.0734999999999999</v>
      </c>
      <c r="F4329" s="208">
        <v>3.0870000000000002</v>
      </c>
      <c r="G4329" s="208">
        <v>7.9398999999999997</v>
      </c>
      <c r="H4329" s="208">
        <v>49.122</v>
      </c>
      <c r="I4329" s="208">
        <v>14.3729</v>
      </c>
      <c r="J4329" s="208">
        <v>93.873900000000006</v>
      </c>
      <c r="K4329" s="208">
        <v>15.3771</v>
      </c>
      <c r="L4329" s="208">
        <v>10.892799999999999</v>
      </c>
      <c r="M4329" s="208">
        <v>11.0877</v>
      </c>
    </row>
    <row r="4330" spans="1:13" x14ac:dyDescent="0.25">
      <c r="A4330" s="280">
        <v>45106</v>
      </c>
      <c r="B4330" s="102">
        <v>9</v>
      </c>
      <c r="C4330" s="208">
        <v>258.20830000000001</v>
      </c>
      <c r="D4330" s="208">
        <v>39.827399999999997</v>
      </c>
      <c r="E4330" s="208">
        <v>1.101</v>
      </c>
      <c r="F4330" s="208">
        <v>3.2328999999999999</v>
      </c>
      <c r="G4330" s="208">
        <v>7.76</v>
      </c>
      <c r="H4330" s="208">
        <v>51.404400000000003</v>
      </c>
      <c r="I4330" s="208">
        <v>15.029400000000001</v>
      </c>
      <c r="J4330" s="208">
        <v>99.637699999999995</v>
      </c>
      <c r="K4330" s="208">
        <v>15.3522</v>
      </c>
      <c r="L4330" s="208">
        <v>12.9129</v>
      </c>
      <c r="M4330" s="208">
        <v>11.9504</v>
      </c>
    </row>
    <row r="4331" spans="1:13" x14ac:dyDescent="0.25">
      <c r="A4331" s="280">
        <v>45106</v>
      </c>
      <c r="B4331" s="102">
        <v>10</v>
      </c>
      <c r="C4331" s="208">
        <v>267.12079999999997</v>
      </c>
      <c r="D4331" s="208">
        <v>40.246299999999998</v>
      </c>
      <c r="E4331" s="208">
        <v>1.1941999999999999</v>
      </c>
      <c r="F4331" s="208">
        <v>3.6004999999999998</v>
      </c>
      <c r="G4331" s="208">
        <v>6.3343999999999996</v>
      </c>
      <c r="H4331" s="208">
        <v>53.329099999999997</v>
      </c>
      <c r="I4331" s="208">
        <v>15.4643</v>
      </c>
      <c r="J4331" s="208">
        <v>104.35120000000001</v>
      </c>
      <c r="K4331" s="208">
        <v>15.5869</v>
      </c>
      <c r="L4331" s="208">
        <v>13.754099999999999</v>
      </c>
      <c r="M4331" s="208">
        <v>13.2598</v>
      </c>
    </row>
    <row r="4332" spans="1:13" x14ac:dyDescent="0.25">
      <c r="A4332" s="280">
        <v>45106</v>
      </c>
      <c r="B4332" s="102">
        <v>11</v>
      </c>
      <c r="C4332" s="208">
        <v>274.06659999999999</v>
      </c>
      <c r="D4332" s="208">
        <v>39.219499999999996</v>
      </c>
      <c r="E4332" s="208">
        <v>1.3488</v>
      </c>
      <c r="F4332" s="208">
        <v>4.3079000000000001</v>
      </c>
      <c r="G4332" s="208">
        <v>5.7769000000000004</v>
      </c>
      <c r="H4332" s="208">
        <v>55.516300000000001</v>
      </c>
      <c r="I4332" s="208">
        <v>15.809200000000001</v>
      </c>
      <c r="J4332" s="208">
        <v>108.0946</v>
      </c>
      <c r="K4332" s="208">
        <v>15.891999999999999</v>
      </c>
      <c r="L4332" s="208">
        <v>13.2401</v>
      </c>
      <c r="M4332" s="208">
        <v>14.8613</v>
      </c>
    </row>
    <row r="4333" spans="1:13" x14ac:dyDescent="0.25">
      <c r="A4333" s="280">
        <v>45106</v>
      </c>
      <c r="B4333" s="102">
        <v>12</v>
      </c>
      <c r="C4333" s="208">
        <v>282.57990000000001</v>
      </c>
      <c r="D4333" s="208">
        <v>39.622500000000002</v>
      </c>
      <c r="E4333" s="208">
        <v>1.4996</v>
      </c>
      <c r="F4333" s="208">
        <v>4.8739999999999997</v>
      </c>
      <c r="G4333" s="208">
        <v>5.8131000000000004</v>
      </c>
      <c r="H4333" s="208">
        <v>58.052399999999999</v>
      </c>
      <c r="I4333" s="208">
        <v>15.848100000000001</v>
      </c>
      <c r="J4333" s="208">
        <v>111.1266</v>
      </c>
      <c r="K4333" s="208">
        <v>15.9148</v>
      </c>
      <c r="L4333" s="208">
        <v>13.210800000000001</v>
      </c>
      <c r="M4333" s="208">
        <v>16.617999999999999</v>
      </c>
    </row>
    <row r="4334" spans="1:13" x14ac:dyDescent="0.25">
      <c r="A4334" s="280">
        <v>45106</v>
      </c>
      <c r="B4334" s="102">
        <v>13</v>
      </c>
      <c r="C4334" s="208">
        <v>291.1859</v>
      </c>
      <c r="D4334" s="208">
        <v>39.501300000000001</v>
      </c>
      <c r="E4334" s="208">
        <v>1.7018</v>
      </c>
      <c r="F4334" s="208">
        <v>5.3259999999999996</v>
      </c>
      <c r="G4334" s="208">
        <v>6.2691999999999997</v>
      </c>
      <c r="H4334" s="208">
        <v>62.404299999999999</v>
      </c>
      <c r="I4334" s="208">
        <v>15.9032</v>
      </c>
      <c r="J4334" s="208">
        <v>113.72620000000001</v>
      </c>
      <c r="K4334" s="208">
        <v>15.6477</v>
      </c>
      <c r="L4334" s="208">
        <v>12.065099999999999</v>
      </c>
      <c r="M4334" s="208">
        <v>18.641100000000002</v>
      </c>
    </row>
    <row r="4335" spans="1:13" x14ac:dyDescent="0.25">
      <c r="A4335" s="280">
        <v>45106</v>
      </c>
      <c r="B4335" s="102">
        <v>14</v>
      </c>
      <c r="C4335" s="208">
        <v>304.68259999999998</v>
      </c>
      <c r="D4335" s="208">
        <v>39.539299999999997</v>
      </c>
      <c r="E4335" s="208">
        <v>1.8883000000000001</v>
      </c>
      <c r="F4335" s="208">
        <v>6.0792999999999999</v>
      </c>
      <c r="G4335" s="208">
        <v>7.2198000000000002</v>
      </c>
      <c r="H4335" s="208">
        <v>68.626900000000006</v>
      </c>
      <c r="I4335" s="208">
        <v>16.301200000000001</v>
      </c>
      <c r="J4335" s="208">
        <v>115.2004</v>
      </c>
      <c r="K4335" s="208">
        <v>15.9587</v>
      </c>
      <c r="L4335" s="208">
        <v>12.6288</v>
      </c>
      <c r="M4335" s="208">
        <v>21.239899999999999</v>
      </c>
    </row>
    <row r="4336" spans="1:13" x14ac:dyDescent="0.25">
      <c r="A4336" s="280">
        <v>45106</v>
      </c>
      <c r="B4336" s="102">
        <v>15</v>
      </c>
      <c r="C4336" s="208">
        <v>318.2056</v>
      </c>
      <c r="D4336" s="208">
        <v>39.857500000000002</v>
      </c>
      <c r="E4336" s="208">
        <v>2.0627</v>
      </c>
      <c r="F4336" s="208">
        <v>6.9687999999999999</v>
      </c>
      <c r="G4336" s="208">
        <v>8.2827000000000002</v>
      </c>
      <c r="H4336" s="208">
        <v>75.985299999999995</v>
      </c>
      <c r="I4336" s="208">
        <v>16.360199999999999</v>
      </c>
      <c r="J4336" s="208">
        <v>116.6507</v>
      </c>
      <c r="K4336" s="208">
        <v>16.258600000000001</v>
      </c>
      <c r="L4336" s="208">
        <v>12.761799999999999</v>
      </c>
      <c r="M4336" s="208">
        <v>23.017299999999999</v>
      </c>
    </row>
    <row r="4337" spans="1:13" x14ac:dyDescent="0.25">
      <c r="A4337" s="280">
        <v>45106</v>
      </c>
      <c r="B4337" s="102">
        <v>16</v>
      </c>
      <c r="C4337" s="208">
        <v>331.34269999999998</v>
      </c>
      <c r="D4337" s="208">
        <v>39.741599999999998</v>
      </c>
      <c r="E4337" s="208">
        <v>2.2222</v>
      </c>
      <c r="F4337" s="208">
        <v>7.7447999999999997</v>
      </c>
      <c r="G4337" s="208">
        <v>9.3889999999999993</v>
      </c>
      <c r="H4337" s="208">
        <v>83.564999999999998</v>
      </c>
      <c r="I4337" s="208">
        <v>16.5519</v>
      </c>
      <c r="J4337" s="208">
        <v>118.84439999999999</v>
      </c>
      <c r="K4337" s="208">
        <v>16.496600000000001</v>
      </c>
      <c r="L4337" s="208">
        <v>12.8063</v>
      </c>
      <c r="M4337" s="208">
        <v>23.980899999999998</v>
      </c>
    </row>
    <row r="4338" spans="1:13" x14ac:dyDescent="0.25">
      <c r="A4338" s="280">
        <v>45106</v>
      </c>
      <c r="B4338" s="102">
        <v>17</v>
      </c>
      <c r="C4338" s="208">
        <v>343.93150000000003</v>
      </c>
      <c r="D4338" s="208">
        <v>40.750100000000003</v>
      </c>
      <c r="E4338" s="208">
        <v>2.2856000000000001</v>
      </c>
      <c r="F4338" s="208">
        <v>8.2441999999999993</v>
      </c>
      <c r="G4338" s="208">
        <v>10.5997</v>
      </c>
      <c r="H4338" s="208">
        <v>90.061499999999995</v>
      </c>
      <c r="I4338" s="208">
        <v>16.7363</v>
      </c>
      <c r="J4338" s="208">
        <v>121.4682</v>
      </c>
      <c r="K4338" s="208">
        <v>16.537600000000001</v>
      </c>
      <c r="L4338" s="208">
        <v>12.8118</v>
      </c>
      <c r="M4338" s="208">
        <v>24.436499999999999</v>
      </c>
    </row>
    <row r="4339" spans="1:13" x14ac:dyDescent="0.25">
      <c r="A4339" s="280">
        <v>45106</v>
      </c>
      <c r="B4339" s="102">
        <v>18</v>
      </c>
      <c r="C4339" s="208">
        <v>348.69779999999997</v>
      </c>
      <c r="D4339" s="208">
        <v>41.754199999999997</v>
      </c>
      <c r="E4339" s="208">
        <v>2.3437999999999999</v>
      </c>
      <c r="F4339" s="208">
        <v>8.4649999999999999</v>
      </c>
      <c r="G4339" s="208">
        <v>11.212899999999999</v>
      </c>
      <c r="H4339" s="208">
        <v>93.804599999999994</v>
      </c>
      <c r="I4339" s="208">
        <v>16.921700000000001</v>
      </c>
      <c r="J4339" s="208">
        <v>121.2942</v>
      </c>
      <c r="K4339" s="208">
        <v>16.8904</v>
      </c>
      <c r="L4339" s="208">
        <v>12.0337</v>
      </c>
      <c r="M4339" s="208">
        <v>23.9773</v>
      </c>
    </row>
    <row r="4340" spans="1:13" x14ac:dyDescent="0.25">
      <c r="A4340" s="280">
        <v>45106</v>
      </c>
      <c r="B4340" s="102">
        <v>19</v>
      </c>
      <c r="C4340" s="208">
        <v>345.17020000000002</v>
      </c>
      <c r="D4340" s="208">
        <v>42.3904</v>
      </c>
      <c r="E4340" s="208">
        <v>2.3290999999999999</v>
      </c>
      <c r="F4340" s="208">
        <v>8.6395999999999997</v>
      </c>
      <c r="G4340" s="208">
        <v>11.840999999999999</v>
      </c>
      <c r="H4340" s="208">
        <v>94.797600000000003</v>
      </c>
      <c r="I4340" s="208">
        <v>16.9696</v>
      </c>
      <c r="J4340" s="208">
        <v>115.0441</v>
      </c>
      <c r="K4340" s="208">
        <v>17.636299999999999</v>
      </c>
      <c r="L4340" s="208">
        <v>12.607699999999999</v>
      </c>
      <c r="M4340" s="208">
        <v>22.9148</v>
      </c>
    </row>
    <row r="4341" spans="1:13" x14ac:dyDescent="0.25">
      <c r="A4341" s="280">
        <v>45106</v>
      </c>
      <c r="B4341" s="102">
        <v>20</v>
      </c>
      <c r="C4341" s="208">
        <v>334.45350000000002</v>
      </c>
      <c r="D4341" s="208">
        <v>41.585799999999999</v>
      </c>
      <c r="E4341" s="208">
        <v>2.2421000000000002</v>
      </c>
      <c r="F4341" s="208">
        <v>8.7079000000000004</v>
      </c>
      <c r="G4341" s="208">
        <v>11.8841</v>
      </c>
      <c r="H4341" s="208">
        <v>90.890600000000006</v>
      </c>
      <c r="I4341" s="208">
        <v>17.126000000000001</v>
      </c>
      <c r="J4341" s="208">
        <v>108.7196</v>
      </c>
      <c r="K4341" s="208">
        <v>18.631499999999999</v>
      </c>
      <c r="L4341" s="208">
        <v>12.8889</v>
      </c>
      <c r="M4341" s="208">
        <v>21.777000000000001</v>
      </c>
    </row>
    <row r="4342" spans="1:13" x14ac:dyDescent="0.25">
      <c r="A4342" s="280">
        <v>45106</v>
      </c>
      <c r="B4342" s="102">
        <v>21</v>
      </c>
      <c r="C4342" s="208">
        <v>322.59379999999999</v>
      </c>
      <c r="D4342" s="208">
        <v>41.6053</v>
      </c>
      <c r="E4342" s="208">
        <v>2.0573999999999999</v>
      </c>
      <c r="F4342" s="208">
        <v>8.1921999999999997</v>
      </c>
      <c r="G4342" s="208">
        <v>11.444699999999999</v>
      </c>
      <c r="H4342" s="208">
        <v>84.6066</v>
      </c>
      <c r="I4342" s="208">
        <v>17.634899999999998</v>
      </c>
      <c r="J4342" s="208">
        <v>104.09690000000001</v>
      </c>
      <c r="K4342" s="208">
        <v>19.296199999999999</v>
      </c>
      <c r="L4342" s="208">
        <v>13.6958</v>
      </c>
      <c r="M4342" s="208">
        <v>19.963799999999999</v>
      </c>
    </row>
    <row r="4343" spans="1:13" x14ac:dyDescent="0.25">
      <c r="A4343" s="280">
        <v>45106</v>
      </c>
      <c r="B4343" s="102">
        <v>22</v>
      </c>
      <c r="C4343" s="208">
        <v>309.85109999999997</v>
      </c>
      <c r="D4343" s="208">
        <v>42.272500000000001</v>
      </c>
      <c r="E4343" s="208">
        <v>1.8855</v>
      </c>
      <c r="F4343" s="208">
        <v>7.4523999999999999</v>
      </c>
      <c r="G4343" s="208">
        <v>10.690200000000001</v>
      </c>
      <c r="H4343" s="208">
        <v>78.307199999999995</v>
      </c>
      <c r="I4343" s="208">
        <v>17.010300000000001</v>
      </c>
      <c r="J4343" s="208">
        <v>100.0945</v>
      </c>
      <c r="K4343" s="208">
        <v>18.987100000000002</v>
      </c>
      <c r="L4343" s="208">
        <v>15.3239</v>
      </c>
      <c r="M4343" s="208">
        <v>17.827500000000001</v>
      </c>
    </row>
    <row r="4344" spans="1:13" x14ac:dyDescent="0.25">
      <c r="A4344" s="280">
        <v>45106</v>
      </c>
      <c r="B4344" s="102">
        <v>23</v>
      </c>
      <c r="C4344" s="208">
        <v>283.45639999999997</v>
      </c>
      <c r="D4344" s="208">
        <v>39.392200000000003</v>
      </c>
      <c r="E4344" s="208">
        <v>1.6498999999999999</v>
      </c>
      <c r="F4344" s="208">
        <v>6.5698999999999996</v>
      </c>
      <c r="G4344" s="208">
        <v>9.4886999999999997</v>
      </c>
      <c r="H4344" s="208">
        <v>69.135800000000003</v>
      </c>
      <c r="I4344" s="208">
        <v>15.4986</v>
      </c>
      <c r="J4344" s="208">
        <v>93.649699999999996</v>
      </c>
      <c r="K4344" s="208">
        <v>17.3048</v>
      </c>
      <c r="L4344" s="208">
        <v>15.3591</v>
      </c>
      <c r="M4344" s="208">
        <v>15.4077</v>
      </c>
    </row>
    <row r="4345" spans="1:13" x14ac:dyDescent="0.25">
      <c r="A4345" s="280">
        <v>45106</v>
      </c>
      <c r="B4345" s="102">
        <v>24</v>
      </c>
      <c r="C4345" s="208">
        <v>259.8356</v>
      </c>
      <c r="D4345" s="208">
        <v>36.236199999999997</v>
      </c>
      <c r="E4345" s="208">
        <v>1.4428000000000001</v>
      </c>
      <c r="F4345" s="208">
        <v>5.6441999999999997</v>
      </c>
      <c r="G4345" s="208">
        <v>8.3561999999999994</v>
      </c>
      <c r="H4345" s="208">
        <v>60.715699999999998</v>
      </c>
      <c r="I4345" s="208">
        <v>14.288399999999999</v>
      </c>
      <c r="J4345" s="208">
        <v>88.777100000000004</v>
      </c>
      <c r="K4345" s="208">
        <v>15.649699999999999</v>
      </c>
      <c r="L4345" s="208">
        <v>15.4095</v>
      </c>
      <c r="M4345" s="208">
        <v>13.315799999999999</v>
      </c>
    </row>
    <row r="4346" spans="1:13" x14ac:dyDescent="0.25">
      <c r="A4346" s="280">
        <v>45107</v>
      </c>
      <c r="B4346" s="102">
        <v>1</v>
      </c>
      <c r="C4346" s="208">
        <v>241.0241</v>
      </c>
      <c r="D4346" s="208">
        <v>33.606400000000001</v>
      </c>
      <c r="E4346" s="208">
        <v>1.2338</v>
      </c>
      <c r="F4346" s="208">
        <v>4.9257</v>
      </c>
      <c r="G4346" s="208">
        <v>7.5781000000000001</v>
      </c>
      <c r="H4346" s="208">
        <v>54.1432</v>
      </c>
      <c r="I4346" s="208">
        <v>13.345599999999999</v>
      </c>
      <c r="J4346" s="208">
        <v>84.640600000000006</v>
      </c>
      <c r="K4346" s="208">
        <v>14.579800000000001</v>
      </c>
      <c r="L4346" s="208">
        <v>15.107900000000001</v>
      </c>
      <c r="M4346" s="208">
        <v>11.863</v>
      </c>
    </row>
    <row r="4347" spans="1:13" x14ac:dyDescent="0.25">
      <c r="A4347" s="280">
        <v>45107</v>
      </c>
      <c r="B4347" s="102">
        <v>2</v>
      </c>
      <c r="C4347" s="208">
        <v>228.7533</v>
      </c>
      <c r="D4347" s="208">
        <v>31.377199999999998</v>
      </c>
      <c r="E4347" s="208">
        <v>1.1052999999999999</v>
      </c>
      <c r="F4347" s="208">
        <v>4.3517999999999999</v>
      </c>
      <c r="G4347" s="208">
        <v>7.0884999999999998</v>
      </c>
      <c r="H4347" s="208">
        <v>50.527299999999997</v>
      </c>
      <c r="I4347" s="208">
        <v>12.807600000000001</v>
      </c>
      <c r="J4347" s="208">
        <v>81.599699999999999</v>
      </c>
      <c r="K4347" s="208">
        <v>14.075900000000001</v>
      </c>
      <c r="L4347" s="208">
        <v>14.8894</v>
      </c>
      <c r="M4347" s="208">
        <v>10.9306</v>
      </c>
    </row>
    <row r="4348" spans="1:13" x14ac:dyDescent="0.25">
      <c r="A4348" s="280">
        <v>45107</v>
      </c>
      <c r="B4348" s="102">
        <v>3</v>
      </c>
      <c r="C4348" s="208">
        <v>219.71379999999999</v>
      </c>
      <c r="D4348" s="208">
        <v>30.219100000000001</v>
      </c>
      <c r="E4348" s="208">
        <v>1.0159</v>
      </c>
      <c r="F4348" s="208">
        <v>3.8969</v>
      </c>
      <c r="G4348" s="208">
        <v>6.8075999999999999</v>
      </c>
      <c r="H4348" s="208">
        <v>48.442900000000002</v>
      </c>
      <c r="I4348" s="208">
        <v>12.520300000000001</v>
      </c>
      <c r="J4348" s="208">
        <v>79.159000000000006</v>
      </c>
      <c r="K4348" s="208">
        <v>13.740399999999999</v>
      </c>
      <c r="L4348" s="208">
        <v>13.604699999999999</v>
      </c>
      <c r="M4348" s="208">
        <v>10.307</v>
      </c>
    </row>
    <row r="4349" spans="1:13" x14ac:dyDescent="0.25">
      <c r="A4349" s="280">
        <v>45107</v>
      </c>
      <c r="B4349" s="102">
        <v>4</v>
      </c>
      <c r="C4349" s="208">
        <v>214.23230000000001</v>
      </c>
      <c r="D4349" s="208">
        <v>29.479199999999999</v>
      </c>
      <c r="E4349" s="208">
        <v>0.9345</v>
      </c>
      <c r="F4349" s="208">
        <v>3.6282999999999999</v>
      </c>
      <c r="G4349" s="208">
        <v>6.6955999999999998</v>
      </c>
      <c r="H4349" s="208">
        <v>46.485799999999998</v>
      </c>
      <c r="I4349" s="208">
        <v>12.403600000000001</v>
      </c>
      <c r="J4349" s="208">
        <v>77.866299999999995</v>
      </c>
      <c r="K4349" s="208">
        <v>13.6013</v>
      </c>
      <c r="L4349" s="208">
        <v>13.230499999999999</v>
      </c>
      <c r="M4349" s="208">
        <v>9.9071999999999996</v>
      </c>
    </row>
    <row r="4350" spans="1:13" x14ac:dyDescent="0.25">
      <c r="A4350" s="280">
        <v>45107</v>
      </c>
      <c r="B4350" s="102">
        <v>5</v>
      </c>
      <c r="C4350" s="208">
        <v>217.30240000000001</v>
      </c>
      <c r="D4350" s="208">
        <v>29.9207</v>
      </c>
      <c r="E4350" s="208">
        <v>0.87219999999999998</v>
      </c>
      <c r="F4350" s="208">
        <v>3.5192999999999999</v>
      </c>
      <c r="G4350" s="208">
        <v>6.6712999999999996</v>
      </c>
      <c r="H4350" s="208">
        <v>47.197299999999998</v>
      </c>
      <c r="I4350" s="208">
        <v>12.5505</v>
      </c>
      <c r="J4350" s="208">
        <v>78.742099999999994</v>
      </c>
      <c r="K4350" s="208">
        <v>14.0497</v>
      </c>
      <c r="L4350" s="208">
        <v>13.8147</v>
      </c>
      <c r="M4350" s="208">
        <v>9.9646000000000008</v>
      </c>
    </row>
    <row r="4351" spans="1:13" x14ac:dyDescent="0.25">
      <c r="A4351" s="280">
        <v>45107</v>
      </c>
      <c r="B4351" s="102">
        <v>6</v>
      </c>
      <c r="C4351" s="208">
        <v>225.4939</v>
      </c>
      <c r="D4351" s="208">
        <v>30.981200000000001</v>
      </c>
      <c r="E4351" s="208">
        <v>0.86719999999999997</v>
      </c>
      <c r="F4351" s="208">
        <v>3.5482999999999998</v>
      </c>
      <c r="G4351" s="208">
        <v>7.0548999999999999</v>
      </c>
      <c r="H4351" s="208">
        <v>49.229100000000003</v>
      </c>
      <c r="I4351" s="208">
        <v>13.0562</v>
      </c>
      <c r="J4351" s="208">
        <v>81.812700000000007</v>
      </c>
      <c r="K4351" s="208">
        <v>14.747</v>
      </c>
      <c r="L4351" s="208">
        <v>13.9803</v>
      </c>
      <c r="M4351" s="208">
        <v>10.217000000000001</v>
      </c>
    </row>
    <row r="4352" spans="1:13" x14ac:dyDescent="0.25">
      <c r="A4352" s="280">
        <v>45107</v>
      </c>
      <c r="B4352" s="102">
        <v>7</v>
      </c>
      <c r="C4352" s="208">
        <v>235.18520000000001</v>
      </c>
      <c r="D4352" s="208">
        <v>32.924199999999999</v>
      </c>
      <c r="E4352" s="208">
        <v>0.92759999999999998</v>
      </c>
      <c r="F4352" s="208">
        <v>3.6067999999999998</v>
      </c>
      <c r="G4352" s="208">
        <v>7.2397999999999998</v>
      </c>
      <c r="H4352" s="208">
        <v>51.329300000000003</v>
      </c>
      <c r="I4352" s="208">
        <v>13.485900000000001</v>
      </c>
      <c r="J4352" s="208">
        <v>87.188599999999994</v>
      </c>
      <c r="K4352" s="208">
        <v>15.2331</v>
      </c>
      <c r="L4352" s="208">
        <v>12.6496</v>
      </c>
      <c r="M4352" s="208">
        <v>10.600300000000001</v>
      </c>
    </row>
    <row r="4353" spans="1:13" x14ac:dyDescent="0.25">
      <c r="A4353" s="280">
        <v>45107</v>
      </c>
      <c r="B4353" s="102">
        <v>8</v>
      </c>
      <c r="C4353" s="208">
        <v>252.3192</v>
      </c>
      <c r="D4353" s="208">
        <v>35.890099999999997</v>
      </c>
      <c r="E4353" s="208">
        <v>0.96379999999999999</v>
      </c>
      <c r="F4353" s="208">
        <v>3.6423999999999999</v>
      </c>
      <c r="G4353" s="208">
        <v>7.6047000000000002</v>
      </c>
      <c r="H4353" s="208">
        <v>55.794699999999999</v>
      </c>
      <c r="I4353" s="208">
        <v>14.0053</v>
      </c>
      <c r="J4353" s="208">
        <v>94.660899999999998</v>
      </c>
      <c r="K4353" s="208">
        <v>15.3209</v>
      </c>
      <c r="L4353" s="208">
        <v>12.5654</v>
      </c>
      <c r="M4353" s="208">
        <v>11.871</v>
      </c>
    </row>
    <row r="4354" spans="1:13" x14ac:dyDescent="0.25">
      <c r="A4354" s="280">
        <v>45107</v>
      </c>
      <c r="B4354" s="102">
        <v>9</v>
      </c>
      <c r="C4354" s="208">
        <v>267.93119999999999</v>
      </c>
      <c r="D4354" s="208">
        <v>37.787799999999997</v>
      </c>
      <c r="E4354" s="208">
        <v>1.0206</v>
      </c>
      <c r="F4354" s="208">
        <v>3.9424999999999999</v>
      </c>
      <c r="G4354" s="208">
        <v>7.3739999999999997</v>
      </c>
      <c r="H4354" s="208">
        <v>60.0045</v>
      </c>
      <c r="I4354" s="208">
        <v>14.6386</v>
      </c>
      <c r="J4354" s="208">
        <v>101.0021</v>
      </c>
      <c r="K4354" s="208">
        <v>15.503500000000001</v>
      </c>
      <c r="L4354" s="208">
        <v>13.277799999999999</v>
      </c>
      <c r="M4354" s="208">
        <v>13.379799999999999</v>
      </c>
    </row>
    <row r="4355" spans="1:13" x14ac:dyDescent="0.25">
      <c r="A4355" s="280">
        <v>45107</v>
      </c>
      <c r="B4355" s="102">
        <v>10</v>
      </c>
      <c r="C4355" s="208">
        <v>282.04000000000002</v>
      </c>
      <c r="D4355" s="208">
        <v>38.954500000000003</v>
      </c>
      <c r="E4355" s="208">
        <v>1.1524000000000001</v>
      </c>
      <c r="F4355" s="208">
        <v>4.4001999999999999</v>
      </c>
      <c r="G4355" s="208">
        <v>6.8841999999999999</v>
      </c>
      <c r="H4355" s="208">
        <v>64.631100000000004</v>
      </c>
      <c r="I4355" s="208">
        <v>15.1927</v>
      </c>
      <c r="J4355" s="208">
        <v>106.5091</v>
      </c>
      <c r="K4355" s="208">
        <v>15.8065</v>
      </c>
      <c r="L4355" s="208">
        <v>13.492100000000001</v>
      </c>
      <c r="M4355" s="208">
        <v>15.017200000000001</v>
      </c>
    </row>
    <row r="4356" spans="1:13" x14ac:dyDescent="0.25">
      <c r="A4356" s="280">
        <v>45107</v>
      </c>
      <c r="B4356" s="102">
        <v>11</v>
      </c>
      <c r="C4356" s="208">
        <v>297.6653</v>
      </c>
      <c r="D4356" s="208">
        <v>39.305799999999998</v>
      </c>
      <c r="E4356" s="208">
        <v>1.3597999999999999</v>
      </c>
      <c r="F4356" s="208">
        <v>4.9478</v>
      </c>
      <c r="G4356" s="208">
        <v>6.8951000000000002</v>
      </c>
      <c r="H4356" s="208">
        <v>70.953500000000005</v>
      </c>
      <c r="I4356" s="208">
        <v>15.867100000000001</v>
      </c>
      <c r="J4356" s="208">
        <v>111.7578</v>
      </c>
      <c r="K4356" s="208">
        <v>15.891999999999999</v>
      </c>
      <c r="L4356" s="208">
        <v>13.4208</v>
      </c>
      <c r="M4356" s="208">
        <v>17.265599999999999</v>
      </c>
    </row>
    <row r="4357" spans="1:13" x14ac:dyDescent="0.25">
      <c r="A4357" s="280">
        <v>45107</v>
      </c>
      <c r="B4357" s="102">
        <v>12</v>
      </c>
      <c r="C4357" s="208">
        <v>309.61840000000001</v>
      </c>
      <c r="D4357" s="208">
        <v>40.082500000000003</v>
      </c>
      <c r="E4357" s="208">
        <v>1.4792000000000001</v>
      </c>
      <c r="F4357" s="208">
        <v>5.5982000000000003</v>
      </c>
      <c r="G4357" s="208">
        <v>6.9652000000000003</v>
      </c>
      <c r="H4357" s="208">
        <v>76.228800000000007</v>
      </c>
      <c r="I4357" s="208">
        <v>15.9709</v>
      </c>
      <c r="J4357" s="208">
        <v>114.6512</v>
      </c>
      <c r="K4357" s="208">
        <v>16.0244</v>
      </c>
      <c r="L4357" s="208">
        <v>13.228899999999999</v>
      </c>
      <c r="M4357" s="208">
        <v>19.389099999999999</v>
      </c>
    </row>
    <row r="4358" spans="1:13" x14ac:dyDescent="0.25">
      <c r="A4358" s="280">
        <v>45107</v>
      </c>
      <c r="B4358" s="102">
        <v>13</v>
      </c>
      <c r="C4358" s="208">
        <v>324.58109999999999</v>
      </c>
      <c r="D4358" s="208">
        <v>40.6479</v>
      </c>
      <c r="E4358" s="208">
        <v>1.7130000000000001</v>
      </c>
      <c r="F4358" s="208">
        <v>6.2214999999999998</v>
      </c>
      <c r="G4358" s="208">
        <v>7.7065999999999999</v>
      </c>
      <c r="H4358" s="208">
        <v>83.493799999999993</v>
      </c>
      <c r="I4358" s="208">
        <v>16.4025</v>
      </c>
      <c r="J4358" s="208">
        <v>117.4158</v>
      </c>
      <c r="K4358" s="208">
        <v>16.329999999999998</v>
      </c>
      <c r="L4358" s="208">
        <v>12.6312</v>
      </c>
      <c r="M4358" s="208">
        <v>22.018799999999999</v>
      </c>
    </row>
    <row r="4359" spans="1:13" x14ac:dyDescent="0.25">
      <c r="A4359" s="280">
        <v>45107</v>
      </c>
      <c r="B4359" s="102">
        <v>14</v>
      </c>
      <c r="C4359" s="208">
        <v>343.44929999999999</v>
      </c>
      <c r="D4359" s="208">
        <v>41.084200000000003</v>
      </c>
      <c r="E4359" s="208">
        <v>1.8829</v>
      </c>
      <c r="F4359" s="208">
        <v>6.9279999999999999</v>
      </c>
      <c r="G4359" s="208">
        <v>9.2390000000000008</v>
      </c>
      <c r="H4359" s="208">
        <v>91.125799999999998</v>
      </c>
      <c r="I4359" s="208">
        <v>16.560500000000001</v>
      </c>
      <c r="J4359" s="208">
        <v>121.23650000000001</v>
      </c>
      <c r="K4359" s="208">
        <v>16.7011</v>
      </c>
      <c r="L4359" s="208">
        <v>14.03</v>
      </c>
      <c r="M4359" s="208">
        <v>24.661300000000001</v>
      </c>
    </row>
    <row r="4360" spans="1:13" x14ac:dyDescent="0.25">
      <c r="A4360" s="280">
        <v>45107</v>
      </c>
      <c r="B4360" s="102">
        <v>15</v>
      </c>
      <c r="C4360" s="208">
        <v>360.00619999999998</v>
      </c>
      <c r="D4360" s="208">
        <v>40.511699999999998</v>
      </c>
      <c r="E4360" s="208">
        <v>2.0438999999999998</v>
      </c>
      <c r="F4360" s="208">
        <v>7.7084999999999999</v>
      </c>
      <c r="G4360" s="208">
        <v>10.882300000000001</v>
      </c>
      <c r="H4360" s="208">
        <v>99.215599999999995</v>
      </c>
      <c r="I4360" s="208">
        <v>16.617999999999999</v>
      </c>
      <c r="J4360" s="208">
        <v>124.49</v>
      </c>
      <c r="K4360" s="208">
        <v>17.239999999999998</v>
      </c>
      <c r="L4360" s="208">
        <v>14.516</v>
      </c>
      <c r="M4360" s="208">
        <v>26.780200000000001</v>
      </c>
    </row>
    <row r="4361" spans="1:13" x14ac:dyDescent="0.25">
      <c r="A4361" s="280">
        <v>45107</v>
      </c>
      <c r="B4361" s="102">
        <v>16</v>
      </c>
      <c r="C4361" s="208">
        <v>369.84629999999999</v>
      </c>
      <c r="D4361" s="208">
        <v>40.640099999999997</v>
      </c>
      <c r="E4361" s="208">
        <v>2.1823999999999999</v>
      </c>
      <c r="F4361" s="208">
        <v>8.2268000000000008</v>
      </c>
      <c r="G4361" s="208">
        <v>12.2157</v>
      </c>
      <c r="H4361" s="208">
        <v>106.3952</v>
      </c>
      <c r="I4361" s="208">
        <v>16.738</v>
      </c>
      <c r="J4361" s="208">
        <v>125.55800000000001</v>
      </c>
      <c r="K4361" s="208">
        <v>17.8353</v>
      </c>
      <c r="L4361" s="208">
        <v>12.142200000000001</v>
      </c>
      <c r="M4361" s="208">
        <v>27.912600000000001</v>
      </c>
    </row>
    <row r="4362" spans="1:13" x14ac:dyDescent="0.25">
      <c r="A4362" s="280">
        <v>45107</v>
      </c>
      <c r="B4362" s="102">
        <v>17</v>
      </c>
      <c r="C4362" s="208">
        <v>377.29300000000001</v>
      </c>
      <c r="D4362" s="208">
        <v>40.954500000000003</v>
      </c>
      <c r="E4362" s="208">
        <v>2.2178</v>
      </c>
      <c r="F4362" s="208">
        <v>8.6519999999999992</v>
      </c>
      <c r="G4362" s="208">
        <v>13.069000000000001</v>
      </c>
      <c r="H4362" s="208">
        <v>111.21129999999999</v>
      </c>
      <c r="I4362" s="208">
        <v>16.824400000000001</v>
      </c>
      <c r="J4362" s="208">
        <v>126.0936</v>
      </c>
      <c r="K4362" s="208">
        <v>18.5198</v>
      </c>
      <c r="L4362" s="208">
        <v>11.8062</v>
      </c>
      <c r="M4362" s="208">
        <v>27.944400000000002</v>
      </c>
    </row>
    <row r="4363" spans="1:13" x14ac:dyDescent="0.25">
      <c r="A4363" s="280">
        <v>45107</v>
      </c>
      <c r="B4363" s="102">
        <v>18</v>
      </c>
      <c r="C4363" s="208">
        <v>381.08069999999998</v>
      </c>
      <c r="D4363" s="208">
        <v>42.240499999999997</v>
      </c>
      <c r="E4363" s="208">
        <v>2.2972999999999999</v>
      </c>
      <c r="F4363" s="208">
        <v>8.9008000000000003</v>
      </c>
      <c r="G4363" s="208">
        <v>14.1076</v>
      </c>
      <c r="H4363" s="208">
        <v>112.9406</v>
      </c>
      <c r="I4363" s="208">
        <v>17.014900000000001</v>
      </c>
      <c r="J4363" s="208">
        <v>124.1584</v>
      </c>
      <c r="K4363" s="208">
        <v>19.8614</v>
      </c>
      <c r="L4363" s="208">
        <v>12.4232</v>
      </c>
      <c r="M4363" s="208">
        <v>27.135999999999999</v>
      </c>
    </row>
    <row r="4364" spans="1:13" x14ac:dyDescent="0.25">
      <c r="A4364" s="280">
        <v>45107</v>
      </c>
      <c r="B4364" s="102">
        <v>19</v>
      </c>
      <c r="C4364" s="208">
        <v>371.6266</v>
      </c>
      <c r="D4364" s="208">
        <v>42.5623</v>
      </c>
      <c r="E4364" s="208">
        <v>2.3250000000000002</v>
      </c>
      <c r="F4364" s="208">
        <v>8.9628999999999994</v>
      </c>
      <c r="G4364" s="208">
        <v>14.476699999999999</v>
      </c>
      <c r="H4364" s="208">
        <v>110.0814</v>
      </c>
      <c r="I4364" s="208">
        <v>16.6493</v>
      </c>
      <c r="J4364" s="208">
        <v>117.9366</v>
      </c>
      <c r="K4364" s="208">
        <v>20.398700000000002</v>
      </c>
      <c r="L4364" s="208">
        <v>12.4435</v>
      </c>
      <c r="M4364" s="208">
        <v>25.790199999999999</v>
      </c>
    </row>
    <row r="4365" spans="1:13" x14ac:dyDescent="0.25">
      <c r="A4365" s="280">
        <v>45107</v>
      </c>
      <c r="B4365" s="102">
        <v>20</v>
      </c>
      <c r="C4365" s="208">
        <v>357.9939</v>
      </c>
      <c r="D4365" s="208">
        <v>41.851100000000002</v>
      </c>
      <c r="E4365" s="208">
        <v>2.2650999999999999</v>
      </c>
      <c r="F4365" s="208">
        <v>8.9803999999999995</v>
      </c>
      <c r="G4365" s="208">
        <v>14.2415</v>
      </c>
      <c r="H4365" s="208">
        <v>106.31059999999999</v>
      </c>
      <c r="I4365" s="208">
        <v>16.571899999999999</v>
      </c>
      <c r="J4365" s="208">
        <v>110.4055</v>
      </c>
      <c r="K4365" s="208">
        <v>21.402100000000001</v>
      </c>
      <c r="L4365" s="208">
        <v>11.6988</v>
      </c>
      <c r="M4365" s="208">
        <v>24.2669</v>
      </c>
    </row>
    <row r="4366" spans="1:13" x14ac:dyDescent="0.25">
      <c r="A4366" s="280">
        <v>45107</v>
      </c>
      <c r="B4366" s="102">
        <v>21</v>
      </c>
      <c r="C4366" s="208">
        <v>343.42399999999998</v>
      </c>
      <c r="D4366" s="208">
        <v>41.272399999999998</v>
      </c>
      <c r="E4366" s="208">
        <v>2.1046999999999998</v>
      </c>
      <c r="F4366" s="208">
        <v>8.5740999999999996</v>
      </c>
      <c r="G4366" s="208">
        <v>13.2135</v>
      </c>
      <c r="H4366" s="208">
        <v>99.818700000000007</v>
      </c>
      <c r="I4366" s="208">
        <v>17.261199999999999</v>
      </c>
      <c r="J4366" s="208">
        <v>105.69119999999999</v>
      </c>
      <c r="K4366" s="208">
        <v>21.9039</v>
      </c>
      <c r="L4366" s="208">
        <v>11.843999999999999</v>
      </c>
      <c r="M4366" s="208">
        <v>21.740300000000001</v>
      </c>
    </row>
    <row r="4367" spans="1:13" x14ac:dyDescent="0.25">
      <c r="A4367" s="280">
        <v>45107</v>
      </c>
      <c r="B4367" s="102">
        <v>22</v>
      </c>
      <c r="C4367" s="208">
        <v>326.92590000000001</v>
      </c>
      <c r="D4367" s="208">
        <v>41.489800000000002</v>
      </c>
      <c r="E4367" s="208">
        <v>1.8917999999999999</v>
      </c>
      <c r="F4367" s="208">
        <v>7.7504999999999997</v>
      </c>
      <c r="G4367" s="208">
        <v>12.1934</v>
      </c>
      <c r="H4367" s="208">
        <v>90.836299999999994</v>
      </c>
      <c r="I4367" s="208">
        <v>16.754799999999999</v>
      </c>
      <c r="J4367" s="208">
        <v>102.3875</v>
      </c>
      <c r="K4367" s="208">
        <v>21.503599999999999</v>
      </c>
      <c r="L4367" s="208">
        <v>12.7416</v>
      </c>
      <c r="M4367" s="208">
        <v>19.3766</v>
      </c>
    </row>
    <row r="4368" spans="1:13" x14ac:dyDescent="0.25">
      <c r="A4368" s="280">
        <v>45107</v>
      </c>
      <c r="B4368" s="102">
        <v>23</v>
      </c>
      <c r="C4368" s="208">
        <v>297.55630000000002</v>
      </c>
      <c r="D4368" s="208">
        <v>39.005699999999997</v>
      </c>
      <c r="E4368" s="208">
        <v>1.6620999999999999</v>
      </c>
      <c r="F4368" s="208">
        <v>6.7870999999999997</v>
      </c>
      <c r="G4368" s="208">
        <v>10.8033</v>
      </c>
      <c r="H4368" s="208">
        <v>78.551199999999994</v>
      </c>
      <c r="I4368" s="208">
        <v>15.5571</v>
      </c>
      <c r="J4368" s="208">
        <v>96.017499999999998</v>
      </c>
      <c r="K4368" s="208">
        <v>19.533000000000001</v>
      </c>
      <c r="L4368" s="208">
        <v>12.6471</v>
      </c>
      <c r="M4368" s="208">
        <v>16.9922</v>
      </c>
    </row>
    <row r="4369" spans="1:13" x14ac:dyDescent="0.25">
      <c r="A4369" s="280">
        <v>45107</v>
      </c>
      <c r="B4369" s="102">
        <v>24</v>
      </c>
      <c r="C4369" s="208">
        <v>271.2439</v>
      </c>
      <c r="D4369" s="208">
        <v>36.049900000000001</v>
      </c>
      <c r="E4369" s="208">
        <v>1.4157</v>
      </c>
      <c r="F4369" s="208">
        <v>5.9447000000000001</v>
      </c>
      <c r="G4369" s="208">
        <v>9.4916999999999998</v>
      </c>
      <c r="H4369" s="208">
        <v>68.293800000000005</v>
      </c>
      <c r="I4369" s="208">
        <v>14.412800000000001</v>
      </c>
      <c r="J4369" s="208">
        <v>90.540899999999993</v>
      </c>
      <c r="K4369" s="208">
        <v>17.325199999999999</v>
      </c>
      <c r="L4369" s="208">
        <v>12.918100000000001</v>
      </c>
      <c r="M4369" s="208">
        <v>14.851100000000001</v>
      </c>
    </row>
    <row r="4370" spans="1:13" x14ac:dyDescent="0.25">
      <c r="A4370" s="280">
        <v>45108</v>
      </c>
      <c r="B4370" s="102">
        <v>1</v>
      </c>
      <c r="C4370" s="208">
        <v>251.18100000000001</v>
      </c>
      <c r="D4370" s="208">
        <v>33.406399999999998</v>
      </c>
      <c r="E4370" s="208">
        <v>1.2715000000000001</v>
      </c>
      <c r="F4370" s="208">
        <v>5.1127000000000002</v>
      </c>
      <c r="G4370" s="208">
        <v>8.4558</v>
      </c>
      <c r="H4370" s="208">
        <v>61.984999999999999</v>
      </c>
      <c r="I4370" s="208">
        <v>13.428599999999999</v>
      </c>
      <c r="J4370" s="208">
        <v>85.864999999999995</v>
      </c>
      <c r="K4370" s="208">
        <v>16.003</v>
      </c>
      <c r="L4370" s="208">
        <v>12.5959</v>
      </c>
      <c r="M4370" s="208">
        <v>13.0571</v>
      </c>
    </row>
    <row r="4371" spans="1:13" x14ac:dyDescent="0.25">
      <c r="A4371" s="280">
        <v>45108</v>
      </c>
      <c r="B4371" s="102">
        <v>2</v>
      </c>
      <c r="C4371" s="208">
        <v>234.9034</v>
      </c>
      <c r="D4371" s="208">
        <v>31.378699999999998</v>
      </c>
      <c r="E4371" s="208">
        <v>1.1244000000000001</v>
      </c>
      <c r="F4371" s="208">
        <v>4.4901999999999997</v>
      </c>
      <c r="G4371" s="208">
        <v>7.7453000000000003</v>
      </c>
      <c r="H4371" s="208">
        <v>55.402299999999997</v>
      </c>
      <c r="I4371" s="208">
        <v>12.7852</v>
      </c>
      <c r="J4371" s="208">
        <v>82.328699999999998</v>
      </c>
      <c r="K4371" s="208">
        <v>15.426399999999999</v>
      </c>
      <c r="L4371" s="208">
        <v>12.2341</v>
      </c>
      <c r="M4371" s="208">
        <v>11.988099999999999</v>
      </c>
    </row>
    <row r="4372" spans="1:13" x14ac:dyDescent="0.25">
      <c r="A4372" s="280">
        <v>45108</v>
      </c>
      <c r="B4372" s="102">
        <v>3</v>
      </c>
      <c r="C4372" s="208">
        <v>223.1087</v>
      </c>
      <c r="D4372" s="208">
        <v>30.064699999999998</v>
      </c>
      <c r="E4372" s="208">
        <v>1.0078</v>
      </c>
      <c r="F4372" s="208">
        <v>4.0430999999999999</v>
      </c>
      <c r="G4372" s="208">
        <v>7.0869999999999997</v>
      </c>
      <c r="H4372" s="208">
        <v>50.796500000000002</v>
      </c>
      <c r="I4372" s="208">
        <v>12.4026</v>
      </c>
      <c r="J4372" s="208">
        <v>79.740300000000005</v>
      </c>
      <c r="K4372" s="208">
        <v>14.8407</v>
      </c>
      <c r="L4372" s="208">
        <v>11.841699999999999</v>
      </c>
      <c r="M4372" s="208">
        <v>11.2843</v>
      </c>
    </row>
    <row r="4373" spans="1:13" x14ac:dyDescent="0.25">
      <c r="A4373" s="280">
        <v>45108</v>
      </c>
      <c r="B4373" s="102">
        <v>4</v>
      </c>
      <c r="C4373" s="208">
        <v>215.54409999999999</v>
      </c>
      <c r="D4373" s="208">
        <v>29.353200000000001</v>
      </c>
      <c r="E4373" s="208">
        <v>0.96760000000000002</v>
      </c>
      <c r="F4373" s="208">
        <v>3.8012000000000001</v>
      </c>
      <c r="G4373" s="208">
        <v>6.8719000000000001</v>
      </c>
      <c r="H4373" s="208">
        <v>47.686</v>
      </c>
      <c r="I4373" s="208">
        <v>12.1333</v>
      </c>
      <c r="J4373" s="208">
        <v>78.067099999999996</v>
      </c>
      <c r="K4373" s="208">
        <v>14.5533</v>
      </c>
      <c r="L4373" s="208">
        <v>11.4381</v>
      </c>
      <c r="M4373" s="208">
        <v>10.6724</v>
      </c>
    </row>
    <row r="4374" spans="1:13" x14ac:dyDescent="0.25">
      <c r="A4374" s="280">
        <v>45108</v>
      </c>
      <c r="B4374" s="102">
        <v>5</v>
      </c>
      <c r="C4374" s="208">
        <v>212.74719999999999</v>
      </c>
      <c r="D4374" s="208">
        <v>28.829799999999999</v>
      </c>
      <c r="E4374" s="208">
        <v>0.91190000000000004</v>
      </c>
      <c r="F4374" s="208">
        <v>3.6749999999999998</v>
      </c>
      <c r="G4374" s="208">
        <v>6.6935000000000002</v>
      </c>
      <c r="H4374" s="208">
        <v>45.734699999999997</v>
      </c>
      <c r="I4374" s="208">
        <v>12.197699999999999</v>
      </c>
      <c r="J4374" s="208">
        <v>77.679400000000001</v>
      </c>
      <c r="K4374" s="208">
        <v>14.7714</v>
      </c>
      <c r="L4374" s="208">
        <v>11.8565</v>
      </c>
      <c r="M4374" s="208">
        <v>10.3973</v>
      </c>
    </row>
    <row r="4375" spans="1:13" x14ac:dyDescent="0.25">
      <c r="A4375" s="280">
        <v>45108</v>
      </c>
      <c r="B4375" s="102">
        <v>6</v>
      </c>
      <c r="C4375" s="208">
        <v>212.25710000000001</v>
      </c>
      <c r="D4375" s="208">
        <v>28.929400000000001</v>
      </c>
      <c r="E4375" s="208">
        <v>0.88319999999999999</v>
      </c>
      <c r="F4375" s="208">
        <v>3.6987999999999999</v>
      </c>
      <c r="G4375" s="208">
        <v>6.7328999999999999</v>
      </c>
      <c r="H4375" s="208">
        <v>44.735300000000002</v>
      </c>
      <c r="I4375" s="208">
        <v>12.2262</v>
      </c>
      <c r="J4375" s="208">
        <v>77.949399999999997</v>
      </c>
      <c r="K4375" s="208">
        <v>15.0876</v>
      </c>
      <c r="L4375" s="208">
        <v>11.750500000000001</v>
      </c>
      <c r="M4375" s="208">
        <v>10.2638</v>
      </c>
    </row>
    <row r="4376" spans="1:13" x14ac:dyDescent="0.25">
      <c r="A4376" s="280">
        <v>45108</v>
      </c>
      <c r="B4376" s="102">
        <v>7</v>
      </c>
      <c r="C4376" s="208">
        <v>211.55549999999999</v>
      </c>
      <c r="D4376" s="208">
        <v>29.356300000000001</v>
      </c>
      <c r="E4376" s="208">
        <v>0.92310000000000003</v>
      </c>
      <c r="F4376" s="208">
        <v>3.6244000000000001</v>
      </c>
      <c r="G4376" s="208">
        <v>6.6364999999999998</v>
      </c>
      <c r="H4376" s="208">
        <v>44.323500000000003</v>
      </c>
      <c r="I4376" s="208">
        <v>12.324400000000001</v>
      </c>
      <c r="J4376" s="208">
        <v>78.193200000000004</v>
      </c>
      <c r="K4376" s="208">
        <v>15.4719</v>
      </c>
      <c r="L4376" s="208">
        <v>10.344200000000001</v>
      </c>
      <c r="M4376" s="208">
        <v>10.358000000000001</v>
      </c>
    </row>
    <row r="4377" spans="1:13" x14ac:dyDescent="0.25">
      <c r="A4377" s="280">
        <v>45108</v>
      </c>
      <c r="B4377" s="102">
        <v>8</v>
      </c>
      <c r="C4377" s="208">
        <v>219.40299999999999</v>
      </c>
      <c r="D4377" s="208">
        <v>31.2227</v>
      </c>
      <c r="E4377" s="208">
        <v>0.9879</v>
      </c>
      <c r="F4377" s="208">
        <v>3.6084999999999998</v>
      </c>
      <c r="G4377" s="208">
        <v>6.5171999999999999</v>
      </c>
      <c r="H4377" s="208">
        <v>45.979599999999998</v>
      </c>
      <c r="I4377" s="208">
        <v>12.895200000000001</v>
      </c>
      <c r="J4377" s="208">
        <v>81.291300000000007</v>
      </c>
      <c r="K4377" s="208">
        <v>15.551399999999999</v>
      </c>
      <c r="L4377" s="208">
        <v>10.259</v>
      </c>
      <c r="M4377" s="208">
        <v>11.090199999999999</v>
      </c>
    </row>
    <row r="4378" spans="1:13" x14ac:dyDescent="0.25">
      <c r="A4378" s="280">
        <v>45108</v>
      </c>
      <c r="B4378" s="102">
        <v>9</v>
      </c>
      <c r="C4378" s="208">
        <v>232.9648</v>
      </c>
      <c r="D4378" s="208">
        <v>32.9664</v>
      </c>
      <c r="E4378" s="208">
        <v>1.0891</v>
      </c>
      <c r="F4378" s="208">
        <v>3.8706</v>
      </c>
      <c r="G4378" s="208">
        <v>6.1237000000000004</v>
      </c>
      <c r="H4378" s="208">
        <v>49.686300000000003</v>
      </c>
      <c r="I4378" s="208">
        <v>13.472200000000001</v>
      </c>
      <c r="J4378" s="208">
        <v>85.403999999999996</v>
      </c>
      <c r="K4378" s="208">
        <v>16.253</v>
      </c>
      <c r="L4378" s="208">
        <v>11.7591</v>
      </c>
      <c r="M4378" s="208">
        <v>12.340400000000001</v>
      </c>
    </row>
    <row r="4379" spans="1:13" x14ac:dyDescent="0.25">
      <c r="A4379" s="280">
        <v>45108</v>
      </c>
      <c r="B4379" s="102">
        <v>10</v>
      </c>
      <c r="C4379" s="208">
        <v>247.9426</v>
      </c>
      <c r="D4379" s="208">
        <v>34.247700000000002</v>
      </c>
      <c r="E4379" s="208">
        <v>1.2327999999999999</v>
      </c>
      <c r="F4379" s="208">
        <v>4.3798000000000004</v>
      </c>
      <c r="G4379" s="208">
        <v>6.0435999999999996</v>
      </c>
      <c r="H4379" s="208">
        <v>55.906300000000002</v>
      </c>
      <c r="I4379" s="208">
        <v>14.1835</v>
      </c>
      <c r="J4379" s="208">
        <v>88.7654</v>
      </c>
      <c r="K4379" s="208">
        <v>16.857800000000001</v>
      </c>
      <c r="L4379" s="208">
        <v>12.104799999999999</v>
      </c>
      <c r="M4379" s="208">
        <v>14.2209</v>
      </c>
    </row>
    <row r="4380" spans="1:13" x14ac:dyDescent="0.25">
      <c r="A4380" s="280">
        <v>45108</v>
      </c>
      <c r="B4380" s="102">
        <v>11</v>
      </c>
      <c r="C4380" s="208">
        <v>265.27289999999999</v>
      </c>
      <c r="D4380" s="208">
        <v>35.554699999999997</v>
      </c>
      <c r="E4380" s="208">
        <v>1.4478</v>
      </c>
      <c r="F4380" s="208">
        <v>5.1771000000000003</v>
      </c>
      <c r="G4380" s="208">
        <v>6.3333000000000004</v>
      </c>
      <c r="H4380" s="208">
        <v>63.590899999999998</v>
      </c>
      <c r="I4380" s="208">
        <v>14.8764</v>
      </c>
      <c r="J4380" s="208">
        <v>92.764099999999999</v>
      </c>
      <c r="K4380" s="208">
        <v>17.3734</v>
      </c>
      <c r="L4380" s="208">
        <v>11.898199999999999</v>
      </c>
      <c r="M4380" s="208">
        <v>16.257000000000001</v>
      </c>
    </row>
    <row r="4381" spans="1:13" x14ac:dyDescent="0.25">
      <c r="A4381" s="280">
        <v>45108</v>
      </c>
      <c r="B4381" s="102">
        <v>12</v>
      </c>
      <c r="C4381" s="208">
        <v>286.21780000000001</v>
      </c>
      <c r="D4381" s="208">
        <v>36.400199999999998</v>
      </c>
      <c r="E4381" s="208">
        <v>1.6704000000000001</v>
      </c>
      <c r="F4381" s="208">
        <v>6.0453999999999999</v>
      </c>
      <c r="G4381" s="208">
        <v>6.9730999999999996</v>
      </c>
      <c r="H4381" s="208">
        <v>73.228499999999997</v>
      </c>
      <c r="I4381" s="208">
        <v>15.1975</v>
      </c>
      <c r="J4381" s="208">
        <v>98.037899999999993</v>
      </c>
      <c r="K4381" s="208">
        <v>17.567</v>
      </c>
      <c r="L4381" s="208">
        <v>12.2721</v>
      </c>
      <c r="M4381" s="208">
        <v>18.825700000000001</v>
      </c>
    </row>
    <row r="4382" spans="1:13" x14ac:dyDescent="0.25">
      <c r="A4382" s="280">
        <v>45108</v>
      </c>
      <c r="B4382" s="102">
        <v>13</v>
      </c>
      <c r="C4382" s="208">
        <v>306.79169999999999</v>
      </c>
      <c r="D4382" s="208">
        <v>37.052999999999997</v>
      </c>
      <c r="E4382" s="208">
        <v>1.8884000000000001</v>
      </c>
      <c r="F4382" s="208">
        <v>6.8011999999999997</v>
      </c>
      <c r="G4382" s="208">
        <v>8.1171000000000006</v>
      </c>
      <c r="H4382" s="208">
        <v>82.575800000000001</v>
      </c>
      <c r="I4382" s="208">
        <v>15.432499999999999</v>
      </c>
      <c r="J4382" s="208">
        <v>102.6938</v>
      </c>
      <c r="K4382" s="208">
        <v>18.226199999999999</v>
      </c>
      <c r="L4382" s="208">
        <v>12.8337</v>
      </c>
      <c r="M4382" s="208">
        <v>21.17</v>
      </c>
    </row>
    <row r="4383" spans="1:13" x14ac:dyDescent="0.25">
      <c r="A4383" s="280">
        <v>45108</v>
      </c>
      <c r="B4383" s="102">
        <v>14</v>
      </c>
      <c r="C4383" s="208">
        <v>325.55860000000001</v>
      </c>
      <c r="D4383" s="208">
        <v>37.820300000000003</v>
      </c>
      <c r="E4383" s="208">
        <v>2.0781000000000001</v>
      </c>
      <c r="F4383" s="208">
        <v>7.5499000000000001</v>
      </c>
      <c r="G4383" s="208">
        <v>9.7200000000000006</v>
      </c>
      <c r="H4383" s="208">
        <v>90.952299999999994</v>
      </c>
      <c r="I4383" s="208">
        <v>15.8758</v>
      </c>
      <c r="J4383" s="208">
        <v>105.4546</v>
      </c>
      <c r="K4383" s="208">
        <v>19.1677</v>
      </c>
      <c r="L4383" s="208">
        <v>13.3926</v>
      </c>
      <c r="M4383" s="208">
        <v>23.5473</v>
      </c>
    </row>
    <row r="4384" spans="1:13" x14ac:dyDescent="0.25">
      <c r="A4384" s="280">
        <v>45108</v>
      </c>
      <c r="B4384" s="102">
        <v>15</v>
      </c>
      <c r="C4384" s="208">
        <v>342.19630000000001</v>
      </c>
      <c r="D4384" s="208">
        <v>38.270899999999997</v>
      </c>
      <c r="E4384" s="208">
        <v>2.2583000000000002</v>
      </c>
      <c r="F4384" s="208">
        <v>8.2050000000000001</v>
      </c>
      <c r="G4384" s="208">
        <v>11.705399999999999</v>
      </c>
      <c r="H4384" s="208">
        <v>98.410700000000006</v>
      </c>
      <c r="I4384" s="208">
        <v>16.125699999999998</v>
      </c>
      <c r="J4384" s="208">
        <v>108.7577</v>
      </c>
      <c r="K4384" s="208">
        <v>19.965499999999999</v>
      </c>
      <c r="L4384" s="208">
        <v>13.7376</v>
      </c>
      <c r="M4384" s="208">
        <v>24.759499999999999</v>
      </c>
    </row>
    <row r="4385" spans="1:13" x14ac:dyDescent="0.25">
      <c r="A4385" s="280">
        <v>45108</v>
      </c>
      <c r="B4385" s="102">
        <v>16</v>
      </c>
      <c r="C4385" s="208">
        <v>356.56099999999998</v>
      </c>
      <c r="D4385" s="208">
        <v>38.756700000000002</v>
      </c>
      <c r="E4385" s="208">
        <v>2.3239000000000001</v>
      </c>
      <c r="F4385" s="208">
        <v>8.8194999999999997</v>
      </c>
      <c r="G4385" s="208">
        <v>13.641500000000001</v>
      </c>
      <c r="H4385" s="208">
        <v>104.56440000000001</v>
      </c>
      <c r="I4385" s="208">
        <v>15.986000000000001</v>
      </c>
      <c r="J4385" s="208">
        <v>112.1319</v>
      </c>
      <c r="K4385" s="208">
        <v>20.757899999999999</v>
      </c>
      <c r="L4385" s="208">
        <v>13.7577</v>
      </c>
      <c r="M4385" s="208">
        <v>25.8215</v>
      </c>
    </row>
    <row r="4386" spans="1:13" x14ac:dyDescent="0.25">
      <c r="A4386" s="280">
        <v>45108</v>
      </c>
      <c r="B4386" s="102">
        <v>17</v>
      </c>
      <c r="C4386" s="208">
        <v>368.92739999999998</v>
      </c>
      <c r="D4386" s="208">
        <v>40.250700000000002</v>
      </c>
      <c r="E4386" s="208">
        <v>2.3864000000000001</v>
      </c>
      <c r="F4386" s="208">
        <v>9.1845999999999997</v>
      </c>
      <c r="G4386" s="208">
        <v>15.5731</v>
      </c>
      <c r="H4386" s="208">
        <v>108.6788</v>
      </c>
      <c r="I4386" s="208">
        <v>16.189699999999998</v>
      </c>
      <c r="J4386" s="208">
        <v>115.32299999999999</v>
      </c>
      <c r="K4386" s="208">
        <v>21.385899999999999</v>
      </c>
      <c r="L4386" s="208">
        <v>13.7636</v>
      </c>
      <c r="M4386" s="208">
        <v>26.191600000000001</v>
      </c>
    </row>
    <row r="4387" spans="1:13" x14ac:dyDescent="0.25">
      <c r="A4387" s="280">
        <v>45108</v>
      </c>
      <c r="B4387" s="102">
        <v>18</v>
      </c>
      <c r="C4387" s="208">
        <v>377.83730000000003</v>
      </c>
      <c r="D4387" s="208">
        <v>42.290399999999998</v>
      </c>
      <c r="E4387" s="208">
        <v>2.4468999999999999</v>
      </c>
      <c r="F4387" s="208">
        <v>9.4431999999999992</v>
      </c>
      <c r="G4387" s="208">
        <v>16.904599999999999</v>
      </c>
      <c r="H4387" s="208">
        <v>110.53879999999999</v>
      </c>
      <c r="I4387" s="208">
        <v>16.215299999999999</v>
      </c>
      <c r="J4387" s="208">
        <v>118.1417</v>
      </c>
      <c r="K4387" s="208">
        <v>22.277000000000001</v>
      </c>
      <c r="L4387" s="208">
        <v>13.541499999999999</v>
      </c>
      <c r="M4387" s="208">
        <v>26.0379</v>
      </c>
    </row>
    <row r="4388" spans="1:13" x14ac:dyDescent="0.25">
      <c r="A4388" s="280">
        <v>45108</v>
      </c>
      <c r="B4388" s="102">
        <v>19</v>
      </c>
      <c r="C4388" s="208">
        <v>381.40170000000001</v>
      </c>
      <c r="D4388" s="208">
        <v>43.912799999999997</v>
      </c>
      <c r="E4388" s="208">
        <v>2.4401999999999999</v>
      </c>
      <c r="F4388" s="208">
        <v>9.5157000000000007</v>
      </c>
      <c r="G4388" s="208">
        <v>17.351700000000001</v>
      </c>
      <c r="H4388" s="208">
        <v>110.09829999999999</v>
      </c>
      <c r="I4388" s="208">
        <v>16.167000000000002</v>
      </c>
      <c r="J4388" s="208">
        <v>119.5686</v>
      </c>
      <c r="K4388" s="208">
        <v>22.275700000000001</v>
      </c>
      <c r="L4388" s="208">
        <v>14.7768</v>
      </c>
      <c r="M4388" s="208">
        <v>25.294899999999998</v>
      </c>
    </row>
    <row r="4389" spans="1:13" x14ac:dyDescent="0.25">
      <c r="A4389" s="280">
        <v>45108</v>
      </c>
      <c r="B4389" s="102">
        <v>20</v>
      </c>
      <c r="C4389" s="208">
        <v>375.10599999999999</v>
      </c>
      <c r="D4389" s="208">
        <v>44.218499999999999</v>
      </c>
      <c r="E4389" s="208">
        <v>2.3690000000000002</v>
      </c>
      <c r="F4389" s="208">
        <v>9.5109999999999992</v>
      </c>
      <c r="G4389" s="208">
        <v>17.3508</v>
      </c>
      <c r="H4389" s="208">
        <v>106.3584</v>
      </c>
      <c r="I4389" s="208">
        <v>16.1294</v>
      </c>
      <c r="J4389" s="208">
        <v>117.21939999999999</v>
      </c>
      <c r="K4389" s="208">
        <v>22.5794</v>
      </c>
      <c r="L4389" s="208">
        <v>15.2066</v>
      </c>
      <c r="M4389" s="208">
        <v>24.163499999999999</v>
      </c>
    </row>
    <row r="4390" spans="1:13" x14ac:dyDescent="0.25">
      <c r="A4390" s="280">
        <v>45108</v>
      </c>
      <c r="B4390" s="102">
        <v>21</v>
      </c>
      <c r="C4390" s="208">
        <v>360.5367</v>
      </c>
      <c r="D4390" s="208">
        <v>44.244999999999997</v>
      </c>
      <c r="E4390" s="208">
        <v>2.2198000000000002</v>
      </c>
      <c r="F4390" s="208">
        <v>9.0853000000000002</v>
      </c>
      <c r="G4390" s="208">
        <v>16.4925</v>
      </c>
      <c r="H4390" s="208">
        <v>99.380499999999998</v>
      </c>
      <c r="I4390" s="208">
        <v>16.616099999999999</v>
      </c>
      <c r="J4390" s="208">
        <v>112.56399999999999</v>
      </c>
      <c r="K4390" s="208">
        <v>22.527699999999999</v>
      </c>
      <c r="L4390" s="208">
        <v>15.7644</v>
      </c>
      <c r="M4390" s="208">
        <v>21.641400000000001</v>
      </c>
    </row>
    <row r="4391" spans="1:13" x14ac:dyDescent="0.25">
      <c r="A4391" s="280">
        <v>45108</v>
      </c>
      <c r="B4391" s="102">
        <v>22</v>
      </c>
      <c r="C4391" s="208">
        <v>342.38420000000002</v>
      </c>
      <c r="D4391" s="208">
        <v>43.8264</v>
      </c>
      <c r="E4391" s="208">
        <v>2.0720000000000001</v>
      </c>
      <c r="F4391" s="208">
        <v>8.3740000000000006</v>
      </c>
      <c r="G4391" s="208">
        <v>14.9353</v>
      </c>
      <c r="H4391" s="208">
        <v>91.456400000000002</v>
      </c>
      <c r="I4391" s="208">
        <v>16.713899999999999</v>
      </c>
      <c r="J4391" s="208">
        <v>108.0594</v>
      </c>
      <c r="K4391" s="208">
        <v>21.4969</v>
      </c>
      <c r="L4391" s="208">
        <v>16.157299999999999</v>
      </c>
      <c r="M4391" s="208">
        <v>19.2926</v>
      </c>
    </row>
    <row r="4392" spans="1:13" x14ac:dyDescent="0.25">
      <c r="A4392" s="280">
        <v>45108</v>
      </c>
      <c r="B4392" s="102">
        <v>23</v>
      </c>
      <c r="C4392" s="208">
        <v>313.61079999999998</v>
      </c>
      <c r="D4392" s="208">
        <v>40.793700000000001</v>
      </c>
      <c r="E4392" s="208">
        <v>1.8452</v>
      </c>
      <c r="F4392" s="208">
        <v>7.5384000000000002</v>
      </c>
      <c r="G4392" s="208">
        <v>12.8117</v>
      </c>
      <c r="H4392" s="208">
        <v>80.335099999999997</v>
      </c>
      <c r="I4392" s="208">
        <v>15.594099999999999</v>
      </c>
      <c r="J4392" s="208">
        <v>101.8342</v>
      </c>
      <c r="K4392" s="208">
        <v>20.445599999999999</v>
      </c>
      <c r="L4392" s="208">
        <v>15.5228</v>
      </c>
      <c r="M4392" s="208">
        <v>16.89</v>
      </c>
    </row>
    <row r="4393" spans="1:13" x14ac:dyDescent="0.25">
      <c r="A4393" s="280">
        <v>45108</v>
      </c>
      <c r="B4393" s="102">
        <v>24</v>
      </c>
      <c r="C4393" s="208">
        <v>285.3879</v>
      </c>
      <c r="D4393" s="208">
        <v>37.387799999999999</v>
      </c>
      <c r="E4393" s="208">
        <v>1.5940000000000001</v>
      </c>
      <c r="F4393" s="208">
        <v>6.6235999999999997</v>
      </c>
      <c r="G4393" s="208">
        <v>10.9697</v>
      </c>
      <c r="H4393" s="208">
        <v>69.793499999999995</v>
      </c>
      <c r="I4393" s="208">
        <v>14.4725</v>
      </c>
      <c r="J4393" s="208">
        <v>96.012600000000006</v>
      </c>
      <c r="K4393" s="208">
        <v>18.5091</v>
      </c>
      <c r="L4393" s="208">
        <v>15.379899999999999</v>
      </c>
      <c r="M4393" s="208">
        <v>14.645200000000001</v>
      </c>
    </row>
    <row r="4394" spans="1:13" x14ac:dyDescent="0.25">
      <c r="A4394" s="280">
        <v>45109</v>
      </c>
      <c r="B4394" s="102">
        <v>1</v>
      </c>
      <c r="C4394" s="208">
        <v>262.0643</v>
      </c>
      <c r="D4394" s="208">
        <v>35.142200000000003</v>
      </c>
      <c r="E4394" s="208">
        <v>1.4277</v>
      </c>
      <c r="F4394" s="208">
        <v>5.7525000000000004</v>
      </c>
      <c r="G4394" s="208">
        <v>9.6199999999999992</v>
      </c>
      <c r="H4394" s="208">
        <v>61.699100000000001</v>
      </c>
      <c r="I4394" s="208">
        <v>13.450699999999999</v>
      </c>
      <c r="J4394" s="208">
        <v>90.521199999999993</v>
      </c>
      <c r="K4394" s="208">
        <v>16.624199999999998</v>
      </c>
      <c r="L4394" s="208">
        <v>15.0366</v>
      </c>
      <c r="M4394" s="208">
        <v>12.790100000000001</v>
      </c>
    </row>
    <row r="4395" spans="1:13" x14ac:dyDescent="0.25">
      <c r="A4395" s="280">
        <v>45109</v>
      </c>
      <c r="B4395" s="102">
        <v>2</v>
      </c>
      <c r="C4395" s="208">
        <v>243.90299999999999</v>
      </c>
      <c r="D4395" s="208">
        <v>32.82</v>
      </c>
      <c r="E4395" s="208">
        <v>1.2479</v>
      </c>
      <c r="F4395" s="208">
        <v>5.0815999999999999</v>
      </c>
      <c r="G4395" s="208">
        <v>8.7066999999999997</v>
      </c>
      <c r="H4395" s="208">
        <v>55.2821</v>
      </c>
      <c r="I4395" s="208">
        <v>12.802300000000001</v>
      </c>
      <c r="J4395" s="208">
        <v>86.542500000000004</v>
      </c>
      <c r="K4395" s="208">
        <v>15.783200000000001</v>
      </c>
      <c r="L4395" s="208">
        <v>14.0412</v>
      </c>
      <c r="M4395" s="208">
        <v>11.595499999999999</v>
      </c>
    </row>
    <row r="4396" spans="1:13" x14ac:dyDescent="0.25">
      <c r="A4396" s="280">
        <v>45109</v>
      </c>
      <c r="B4396" s="102">
        <v>3</v>
      </c>
      <c r="C4396" s="208">
        <v>228.09139999999999</v>
      </c>
      <c r="D4396" s="208">
        <v>31.362300000000001</v>
      </c>
      <c r="E4396" s="208">
        <v>1.1009</v>
      </c>
      <c r="F4396" s="208">
        <v>4.5372000000000003</v>
      </c>
      <c r="G4396" s="208">
        <v>7.9690000000000003</v>
      </c>
      <c r="H4396" s="208">
        <v>50.269300000000001</v>
      </c>
      <c r="I4396" s="208">
        <v>12.426</v>
      </c>
      <c r="J4396" s="208">
        <v>83.353300000000004</v>
      </c>
      <c r="K4396" s="208">
        <v>15.2521</v>
      </c>
      <c r="L4396" s="208">
        <v>11.144500000000001</v>
      </c>
      <c r="M4396" s="208">
        <v>10.6768</v>
      </c>
    </row>
    <row r="4397" spans="1:13" x14ac:dyDescent="0.25">
      <c r="A4397" s="280">
        <v>45109</v>
      </c>
      <c r="B4397" s="102">
        <v>4</v>
      </c>
      <c r="C4397" s="208">
        <v>217.98740000000001</v>
      </c>
      <c r="D4397" s="208">
        <v>30.553599999999999</v>
      </c>
      <c r="E4397" s="208">
        <v>1.0434000000000001</v>
      </c>
      <c r="F4397" s="208">
        <v>4.1862000000000004</v>
      </c>
      <c r="G4397" s="208">
        <v>7.6830999999999996</v>
      </c>
      <c r="H4397" s="208">
        <v>46.617199999999997</v>
      </c>
      <c r="I4397" s="208">
        <v>12.0908</v>
      </c>
      <c r="J4397" s="208">
        <v>81.160399999999996</v>
      </c>
      <c r="K4397" s="208">
        <v>14.8</v>
      </c>
      <c r="L4397" s="208">
        <v>9.7718000000000007</v>
      </c>
      <c r="M4397" s="208">
        <v>10.0809</v>
      </c>
    </row>
    <row r="4398" spans="1:13" x14ac:dyDescent="0.25">
      <c r="A4398" s="280">
        <v>45109</v>
      </c>
      <c r="B4398" s="102">
        <v>5</v>
      </c>
      <c r="C4398" s="208">
        <v>213.54</v>
      </c>
      <c r="D4398" s="208">
        <v>29.8415</v>
      </c>
      <c r="E4398" s="208">
        <v>0.98060000000000003</v>
      </c>
      <c r="F4398" s="208">
        <v>4.0072000000000001</v>
      </c>
      <c r="G4398" s="208">
        <v>7.3414999999999999</v>
      </c>
      <c r="H4398" s="208">
        <v>44.377600000000001</v>
      </c>
      <c r="I4398" s="208">
        <v>12.0806</v>
      </c>
      <c r="J4398" s="208">
        <v>80.031300000000002</v>
      </c>
      <c r="K4398" s="208">
        <v>14.886699999999999</v>
      </c>
      <c r="L4398" s="208">
        <v>10.1844</v>
      </c>
      <c r="M4398" s="208">
        <v>9.8086000000000002</v>
      </c>
    </row>
    <row r="4399" spans="1:13" x14ac:dyDescent="0.25">
      <c r="A4399" s="280">
        <v>45109</v>
      </c>
      <c r="B4399" s="102">
        <v>6</v>
      </c>
      <c r="C4399" s="208">
        <v>212.38550000000001</v>
      </c>
      <c r="D4399" s="208">
        <v>29.765999999999998</v>
      </c>
      <c r="E4399" s="208">
        <v>0.92689999999999995</v>
      </c>
      <c r="F4399" s="208">
        <v>3.8812000000000002</v>
      </c>
      <c r="G4399" s="208">
        <v>7.2656000000000001</v>
      </c>
      <c r="H4399" s="208">
        <v>43.2913</v>
      </c>
      <c r="I4399" s="208">
        <v>12.1997</v>
      </c>
      <c r="J4399" s="208">
        <v>80.061800000000005</v>
      </c>
      <c r="K4399" s="208">
        <v>15.1617</v>
      </c>
      <c r="L4399" s="208">
        <v>10.065300000000001</v>
      </c>
      <c r="M4399" s="208">
        <v>9.766</v>
      </c>
    </row>
    <row r="4400" spans="1:13" x14ac:dyDescent="0.25">
      <c r="A4400" s="280">
        <v>45109</v>
      </c>
      <c r="B4400" s="102">
        <v>7</v>
      </c>
      <c r="C4400" s="208">
        <v>210.76920000000001</v>
      </c>
      <c r="D4400" s="208">
        <v>29.9437</v>
      </c>
      <c r="E4400" s="208">
        <v>0.96460000000000001</v>
      </c>
      <c r="F4400" s="208">
        <v>3.7475000000000001</v>
      </c>
      <c r="G4400" s="208">
        <v>7.0433000000000003</v>
      </c>
      <c r="H4400" s="208">
        <v>42.795499999999997</v>
      </c>
      <c r="I4400" s="208">
        <v>12.2273</v>
      </c>
      <c r="J4400" s="208">
        <v>80.113600000000005</v>
      </c>
      <c r="K4400" s="208">
        <v>15.2866</v>
      </c>
      <c r="L4400" s="208">
        <v>8.8816000000000006</v>
      </c>
      <c r="M4400" s="208">
        <v>9.7654999999999994</v>
      </c>
    </row>
    <row r="4401" spans="1:13" x14ac:dyDescent="0.25">
      <c r="A4401" s="280">
        <v>45109</v>
      </c>
      <c r="B4401" s="102">
        <v>8</v>
      </c>
      <c r="C4401" s="208">
        <v>219.76750000000001</v>
      </c>
      <c r="D4401" s="208">
        <v>31.471399999999999</v>
      </c>
      <c r="E4401" s="208">
        <v>1.0483</v>
      </c>
      <c r="F4401" s="208">
        <v>3.7463000000000002</v>
      </c>
      <c r="G4401" s="208">
        <v>6.9116999999999997</v>
      </c>
      <c r="H4401" s="208">
        <v>46.172899999999998</v>
      </c>
      <c r="I4401" s="208">
        <v>12.6069</v>
      </c>
      <c r="J4401" s="208">
        <v>83.278000000000006</v>
      </c>
      <c r="K4401" s="208">
        <v>15.500299999999999</v>
      </c>
      <c r="L4401" s="208">
        <v>8.859</v>
      </c>
      <c r="M4401" s="208">
        <v>10.172700000000001</v>
      </c>
    </row>
    <row r="4402" spans="1:13" x14ac:dyDescent="0.25">
      <c r="A4402" s="280">
        <v>45109</v>
      </c>
      <c r="B4402" s="102">
        <v>9</v>
      </c>
      <c r="C4402" s="208">
        <v>236.54990000000001</v>
      </c>
      <c r="D4402" s="208">
        <v>33.357500000000002</v>
      </c>
      <c r="E4402" s="208">
        <v>1.1818</v>
      </c>
      <c r="F4402" s="208">
        <v>4.1932999999999998</v>
      </c>
      <c r="G4402" s="208">
        <v>6.7789000000000001</v>
      </c>
      <c r="H4402" s="208">
        <v>51.7042</v>
      </c>
      <c r="I4402" s="208">
        <v>13.263</v>
      </c>
      <c r="J4402" s="208">
        <v>87.8733</v>
      </c>
      <c r="K4402" s="208">
        <v>16.145199999999999</v>
      </c>
      <c r="L4402" s="208">
        <v>10.6768</v>
      </c>
      <c r="M4402" s="208">
        <v>11.3759</v>
      </c>
    </row>
    <row r="4403" spans="1:13" x14ac:dyDescent="0.25">
      <c r="A4403" s="280">
        <v>45109</v>
      </c>
      <c r="B4403" s="102">
        <v>10</v>
      </c>
      <c r="C4403" s="208">
        <v>252.69990000000001</v>
      </c>
      <c r="D4403" s="208">
        <v>34.880400000000002</v>
      </c>
      <c r="E4403" s="208">
        <v>1.3809</v>
      </c>
      <c r="F4403" s="208">
        <v>4.8331</v>
      </c>
      <c r="G4403" s="208">
        <v>6.8524000000000003</v>
      </c>
      <c r="H4403" s="208">
        <v>58.250100000000003</v>
      </c>
      <c r="I4403" s="208">
        <v>13.9054</v>
      </c>
      <c r="J4403" s="208">
        <v>91.853499999999997</v>
      </c>
      <c r="K4403" s="208">
        <v>16.815000000000001</v>
      </c>
      <c r="L4403" s="208">
        <v>11.1258</v>
      </c>
      <c r="M4403" s="208">
        <v>12.8033</v>
      </c>
    </row>
    <row r="4404" spans="1:13" x14ac:dyDescent="0.25">
      <c r="A4404" s="280">
        <v>45109</v>
      </c>
      <c r="B4404" s="102">
        <v>11</v>
      </c>
      <c r="C4404" s="208">
        <v>269.71609999999998</v>
      </c>
      <c r="D4404" s="208">
        <v>35.657800000000002</v>
      </c>
      <c r="E4404" s="208">
        <v>1.5205</v>
      </c>
      <c r="F4404" s="208">
        <v>5.4353999999999996</v>
      </c>
      <c r="G4404" s="208">
        <v>7.0743</v>
      </c>
      <c r="H4404" s="208">
        <v>65.766400000000004</v>
      </c>
      <c r="I4404" s="208">
        <v>14.7241</v>
      </c>
      <c r="J4404" s="208">
        <v>96.632199999999997</v>
      </c>
      <c r="K4404" s="208">
        <v>17.268000000000001</v>
      </c>
      <c r="L4404" s="208">
        <v>11.0091</v>
      </c>
      <c r="M4404" s="208">
        <v>14.628299999999999</v>
      </c>
    </row>
    <row r="4405" spans="1:13" x14ac:dyDescent="0.25">
      <c r="A4405" s="280">
        <v>45109</v>
      </c>
      <c r="B4405" s="102">
        <v>12</v>
      </c>
      <c r="C4405" s="208">
        <v>287.14069999999998</v>
      </c>
      <c r="D4405" s="208">
        <v>36.523099999999999</v>
      </c>
      <c r="E4405" s="208">
        <v>1.772</v>
      </c>
      <c r="F4405" s="208">
        <v>6.1017999999999999</v>
      </c>
      <c r="G4405" s="208">
        <v>7.9002999999999997</v>
      </c>
      <c r="H4405" s="208">
        <v>73.706199999999995</v>
      </c>
      <c r="I4405" s="208">
        <v>15.1488</v>
      </c>
      <c r="J4405" s="208">
        <v>100.3772</v>
      </c>
      <c r="K4405" s="208">
        <v>17.6858</v>
      </c>
      <c r="L4405" s="208">
        <v>10.804399999999999</v>
      </c>
      <c r="M4405" s="208">
        <v>17.121099999999998</v>
      </c>
    </row>
    <row r="4406" spans="1:13" x14ac:dyDescent="0.25">
      <c r="A4406" s="280">
        <v>45109</v>
      </c>
      <c r="B4406" s="102">
        <v>13</v>
      </c>
      <c r="C4406" s="208">
        <v>301.7244</v>
      </c>
      <c r="D4406" s="208">
        <v>36.846200000000003</v>
      </c>
      <c r="E4406" s="208">
        <v>1.9029</v>
      </c>
      <c r="F4406" s="208">
        <v>6.8928000000000003</v>
      </c>
      <c r="G4406" s="208">
        <v>9.2815999999999992</v>
      </c>
      <c r="H4406" s="208">
        <v>80.848799999999997</v>
      </c>
      <c r="I4406" s="208">
        <v>14.989100000000001</v>
      </c>
      <c r="J4406" s="208">
        <v>102.29519999999999</v>
      </c>
      <c r="K4406" s="208">
        <v>18.145800000000001</v>
      </c>
      <c r="L4406" s="208">
        <v>10.450900000000001</v>
      </c>
      <c r="M4406" s="208">
        <v>20.071100000000001</v>
      </c>
    </row>
    <row r="4407" spans="1:13" x14ac:dyDescent="0.25">
      <c r="A4407" s="280">
        <v>45109</v>
      </c>
      <c r="B4407" s="102">
        <v>14</v>
      </c>
      <c r="C4407" s="208">
        <v>318.01139999999998</v>
      </c>
      <c r="D4407" s="208">
        <v>37.581000000000003</v>
      </c>
      <c r="E4407" s="208">
        <v>2.1135999999999999</v>
      </c>
      <c r="F4407" s="208">
        <v>7.7386999999999997</v>
      </c>
      <c r="G4407" s="208">
        <v>10.7714</v>
      </c>
      <c r="H4407" s="208">
        <v>89.002399999999994</v>
      </c>
      <c r="I4407" s="208">
        <v>15.2044</v>
      </c>
      <c r="J4407" s="208">
        <v>103.9346</v>
      </c>
      <c r="K4407" s="208">
        <v>18.564599999999999</v>
      </c>
      <c r="L4407" s="208">
        <v>11.0001</v>
      </c>
      <c r="M4407" s="208">
        <v>22.1006</v>
      </c>
    </row>
    <row r="4408" spans="1:13" x14ac:dyDescent="0.25">
      <c r="A4408" s="280">
        <v>45109</v>
      </c>
      <c r="B4408" s="102">
        <v>15</v>
      </c>
      <c r="C4408" s="208">
        <v>332.02069999999998</v>
      </c>
      <c r="D4408" s="208">
        <v>38.782200000000003</v>
      </c>
      <c r="E4408" s="208">
        <v>2.2959000000000001</v>
      </c>
      <c r="F4408" s="208">
        <v>8.3351000000000006</v>
      </c>
      <c r="G4408" s="208">
        <v>12.246</v>
      </c>
      <c r="H4408" s="208">
        <v>94.870500000000007</v>
      </c>
      <c r="I4408" s="208">
        <v>15.2881</v>
      </c>
      <c r="J4408" s="208">
        <v>106.0578</v>
      </c>
      <c r="K4408" s="208">
        <v>19.5032</v>
      </c>
      <c r="L4408" s="208">
        <v>11.271000000000001</v>
      </c>
      <c r="M4408" s="208">
        <v>23.370899999999999</v>
      </c>
    </row>
    <row r="4409" spans="1:13" x14ac:dyDescent="0.25">
      <c r="A4409" s="280">
        <v>45109</v>
      </c>
      <c r="B4409" s="102">
        <v>16</v>
      </c>
      <c r="C4409" s="208">
        <v>344.98</v>
      </c>
      <c r="D4409" s="208">
        <v>39.238599999999998</v>
      </c>
      <c r="E4409" s="208">
        <v>2.4123000000000001</v>
      </c>
      <c r="F4409" s="208">
        <v>8.8400999999999996</v>
      </c>
      <c r="G4409" s="208">
        <v>13.7942</v>
      </c>
      <c r="H4409" s="208">
        <v>99.397099999999995</v>
      </c>
      <c r="I4409" s="208">
        <v>15.8453</v>
      </c>
      <c r="J4409" s="208">
        <v>109.5406</v>
      </c>
      <c r="K4409" s="208">
        <v>20.152999999999999</v>
      </c>
      <c r="L4409" s="208">
        <v>11.1654</v>
      </c>
      <c r="M4409" s="208">
        <v>24.593399999999999</v>
      </c>
    </row>
    <row r="4410" spans="1:13" x14ac:dyDescent="0.25">
      <c r="A4410" s="280">
        <v>45109</v>
      </c>
      <c r="B4410" s="102">
        <v>17</v>
      </c>
      <c r="C4410" s="208">
        <v>355.21109999999999</v>
      </c>
      <c r="D4410" s="208">
        <v>41.054299999999998</v>
      </c>
      <c r="E4410" s="208">
        <v>2.4739</v>
      </c>
      <c r="F4410" s="208">
        <v>9.2443000000000008</v>
      </c>
      <c r="G4410" s="208">
        <v>15.3468</v>
      </c>
      <c r="H4410" s="208">
        <v>102.1969</v>
      </c>
      <c r="I4410" s="208">
        <v>15.9239</v>
      </c>
      <c r="J4410" s="208">
        <v>112.7807</v>
      </c>
      <c r="K4410" s="208">
        <v>20.660699999999999</v>
      </c>
      <c r="L4410" s="208">
        <v>10.0687</v>
      </c>
      <c r="M4410" s="208">
        <v>25.460899999999999</v>
      </c>
    </row>
    <row r="4411" spans="1:13" x14ac:dyDescent="0.25">
      <c r="A4411" s="280">
        <v>45109</v>
      </c>
      <c r="B4411" s="102">
        <v>18</v>
      </c>
      <c r="C4411" s="208">
        <v>363.88220000000001</v>
      </c>
      <c r="D4411" s="208">
        <v>43.210799999999999</v>
      </c>
      <c r="E4411" s="208">
        <v>2.5449000000000002</v>
      </c>
      <c r="F4411" s="208">
        <v>9.5219000000000005</v>
      </c>
      <c r="G4411" s="208">
        <v>16.415900000000001</v>
      </c>
      <c r="H4411" s="208">
        <v>103.4706</v>
      </c>
      <c r="I4411" s="208">
        <v>16.2575</v>
      </c>
      <c r="J4411" s="208">
        <v>115.4729</v>
      </c>
      <c r="K4411" s="208">
        <v>21.273399999999999</v>
      </c>
      <c r="L4411" s="208">
        <v>10.3537</v>
      </c>
      <c r="M4411" s="208">
        <v>25.360600000000002</v>
      </c>
    </row>
    <row r="4412" spans="1:13" x14ac:dyDescent="0.25">
      <c r="A4412" s="280">
        <v>45109</v>
      </c>
      <c r="B4412" s="102">
        <v>19</v>
      </c>
      <c r="C4412" s="208">
        <v>363.137</v>
      </c>
      <c r="D4412" s="208">
        <v>44.52</v>
      </c>
      <c r="E4412" s="208">
        <v>2.5116999999999998</v>
      </c>
      <c r="F4412" s="208">
        <v>9.6564999999999994</v>
      </c>
      <c r="G4412" s="208">
        <v>16.390599999999999</v>
      </c>
      <c r="H4412" s="208">
        <v>101.8167</v>
      </c>
      <c r="I4412" s="208">
        <v>16.540700000000001</v>
      </c>
      <c r="J4412" s="208">
        <v>113.7133</v>
      </c>
      <c r="K4412" s="208">
        <v>21.889399999999998</v>
      </c>
      <c r="L4412" s="208">
        <v>11.2746</v>
      </c>
      <c r="M4412" s="208">
        <v>24.823499999999999</v>
      </c>
    </row>
    <row r="4413" spans="1:13" x14ac:dyDescent="0.25">
      <c r="A4413" s="280">
        <v>45109</v>
      </c>
      <c r="B4413" s="102">
        <v>20</v>
      </c>
      <c r="C4413" s="208">
        <v>355.69650000000001</v>
      </c>
      <c r="D4413" s="208">
        <v>44.574599999999997</v>
      </c>
      <c r="E4413" s="208">
        <v>2.4603999999999999</v>
      </c>
      <c r="F4413" s="208">
        <v>9.5665999999999993</v>
      </c>
      <c r="G4413" s="208">
        <v>15.8399</v>
      </c>
      <c r="H4413" s="208">
        <v>95.9619</v>
      </c>
      <c r="I4413" s="208">
        <v>16.518799999999999</v>
      </c>
      <c r="J4413" s="208">
        <v>111.1379</v>
      </c>
      <c r="K4413" s="208">
        <v>22.796600000000002</v>
      </c>
      <c r="L4413" s="208">
        <v>13.509600000000001</v>
      </c>
      <c r="M4413" s="208">
        <v>23.330200000000001</v>
      </c>
    </row>
    <row r="4414" spans="1:13" x14ac:dyDescent="0.25">
      <c r="A4414" s="280">
        <v>45109</v>
      </c>
      <c r="B4414" s="102">
        <v>21</v>
      </c>
      <c r="C4414" s="208">
        <v>338.33940000000001</v>
      </c>
      <c r="D4414" s="208">
        <v>43.893900000000002</v>
      </c>
      <c r="E4414" s="208">
        <v>2.2606999999999999</v>
      </c>
      <c r="F4414" s="208">
        <v>9.0183</v>
      </c>
      <c r="G4414" s="208">
        <v>14.2532</v>
      </c>
      <c r="H4414" s="208">
        <v>87.645700000000005</v>
      </c>
      <c r="I4414" s="208">
        <v>17.0913</v>
      </c>
      <c r="J4414" s="208">
        <v>106.4517</v>
      </c>
      <c r="K4414" s="208">
        <v>22.735299999999999</v>
      </c>
      <c r="L4414" s="208">
        <v>14.1402</v>
      </c>
      <c r="M4414" s="208">
        <v>20.8491</v>
      </c>
    </row>
    <row r="4415" spans="1:13" x14ac:dyDescent="0.25">
      <c r="A4415" s="280">
        <v>45109</v>
      </c>
      <c r="B4415" s="102">
        <v>22</v>
      </c>
      <c r="C4415" s="208">
        <v>322.9477</v>
      </c>
      <c r="D4415" s="208">
        <v>43.744</v>
      </c>
      <c r="E4415" s="208">
        <v>2.0966</v>
      </c>
      <c r="F4415" s="208">
        <v>8.3450000000000006</v>
      </c>
      <c r="G4415" s="208">
        <v>12.665900000000001</v>
      </c>
      <c r="H4415" s="208">
        <v>80.760800000000003</v>
      </c>
      <c r="I4415" s="208">
        <v>16.842199999999998</v>
      </c>
      <c r="J4415" s="208">
        <v>102.7509</v>
      </c>
      <c r="K4415" s="208">
        <v>21.8718</v>
      </c>
      <c r="L4415" s="208">
        <v>15.5222</v>
      </c>
      <c r="M4415" s="208">
        <v>18.348299999999998</v>
      </c>
    </row>
    <row r="4416" spans="1:13" x14ac:dyDescent="0.25">
      <c r="A4416" s="280">
        <v>45109</v>
      </c>
      <c r="B4416" s="102">
        <v>23</v>
      </c>
      <c r="C4416" s="208">
        <v>295.31729999999999</v>
      </c>
      <c r="D4416" s="208">
        <v>40.427199999999999</v>
      </c>
      <c r="E4416" s="208">
        <v>1.8748</v>
      </c>
      <c r="F4416" s="208">
        <v>7.3715000000000002</v>
      </c>
      <c r="G4416" s="208">
        <v>10.8371</v>
      </c>
      <c r="H4416" s="208">
        <v>71.3245</v>
      </c>
      <c r="I4416" s="208">
        <v>15.651400000000001</v>
      </c>
      <c r="J4416" s="208">
        <v>97.298500000000004</v>
      </c>
      <c r="K4416" s="208">
        <v>19.7745</v>
      </c>
      <c r="L4416" s="208">
        <v>14.8279</v>
      </c>
      <c r="M4416" s="208">
        <v>15.9299</v>
      </c>
    </row>
    <row r="4417" spans="1:13" x14ac:dyDescent="0.25">
      <c r="A4417" s="280">
        <v>45109</v>
      </c>
      <c r="B4417" s="102">
        <v>24</v>
      </c>
      <c r="C4417" s="208">
        <v>268.39299999999997</v>
      </c>
      <c r="D4417" s="208">
        <v>36.658999999999999</v>
      </c>
      <c r="E4417" s="208">
        <v>1.6393</v>
      </c>
      <c r="F4417" s="208">
        <v>6.4055999999999997</v>
      </c>
      <c r="G4417" s="208">
        <v>9.5068999999999999</v>
      </c>
      <c r="H4417" s="208">
        <v>62.171900000000001</v>
      </c>
      <c r="I4417" s="208">
        <v>14.423400000000001</v>
      </c>
      <c r="J4417" s="208">
        <v>91.281700000000001</v>
      </c>
      <c r="K4417" s="208">
        <v>17.580200000000001</v>
      </c>
      <c r="L4417" s="208">
        <v>14.7857</v>
      </c>
      <c r="M4417" s="208">
        <v>13.939299999999999</v>
      </c>
    </row>
    <row r="4418" spans="1:13" x14ac:dyDescent="0.25">
      <c r="A4418" s="280">
        <v>45110</v>
      </c>
      <c r="B4418" s="102">
        <v>1</v>
      </c>
      <c r="C4418" s="208">
        <v>248.66300000000001</v>
      </c>
      <c r="D4418" s="208">
        <v>34.498800000000003</v>
      </c>
      <c r="E4418" s="208">
        <v>1.4252</v>
      </c>
      <c r="F4418" s="208">
        <v>5.5045000000000002</v>
      </c>
      <c r="G4418" s="208">
        <v>8.5168999999999997</v>
      </c>
      <c r="H4418" s="208">
        <v>54.745199999999997</v>
      </c>
      <c r="I4418" s="208">
        <v>13.442</v>
      </c>
      <c r="J4418" s="208">
        <v>86.759600000000006</v>
      </c>
      <c r="K4418" s="208">
        <v>16.1831</v>
      </c>
      <c r="L4418" s="208">
        <v>15.4033</v>
      </c>
      <c r="M4418" s="208">
        <v>12.1844</v>
      </c>
    </row>
    <row r="4419" spans="1:13" x14ac:dyDescent="0.25">
      <c r="A4419" s="280">
        <v>45110</v>
      </c>
      <c r="B4419" s="102">
        <v>2</v>
      </c>
      <c r="C4419" s="208">
        <v>234.27500000000001</v>
      </c>
      <c r="D4419" s="208">
        <v>32.35</v>
      </c>
      <c r="E4419" s="208">
        <v>1.2727999999999999</v>
      </c>
      <c r="F4419" s="208">
        <v>4.8945999999999996</v>
      </c>
      <c r="G4419" s="208">
        <v>7.8617999999999997</v>
      </c>
      <c r="H4419" s="208">
        <v>48.890700000000002</v>
      </c>
      <c r="I4419" s="208">
        <v>12.8499</v>
      </c>
      <c r="J4419" s="208">
        <v>83.816400000000002</v>
      </c>
      <c r="K4419" s="208">
        <v>15.754799999999999</v>
      </c>
      <c r="L4419" s="208">
        <v>15.4817</v>
      </c>
      <c r="M4419" s="208">
        <v>11.1023</v>
      </c>
    </row>
    <row r="4420" spans="1:13" x14ac:dyDescent="0.25">
      <c r="A4420" s="280">
        <v>45110</v>
      </c>
      <c r="B4420" s="102">
        <v>3</v>
      </c>
      <c r="C4420" s="208">
        <v>223.5224</v>
      </c>
      <c r="D4420" s="208">
        <v>30.626799999999999</v>
      </c>
      <c r="E4420" s="208">
        <v>1.1613</v>
      </c>
      <c r="F4420" s="208">
        <v>4.4824000000000002</v>
      </c>
      <c r="G4420" s="208">
        <v>7.3799000000000001</v>
      </c>
      <c r="H4420" s="208">
        <v>45.241300000000003</v>
      </c>
      <c r="I4420" s="208">
        <v>12.482100000000001</v>
      </c>
      <c r="J4420" s="208">
        <v>81.5548</v>
      </c>
      <c r="K4420" s="208">
        <v>15.226599999999999</v>
      </c>
      <c r="L4420" s="208">
        <v>15.1287</v>
      </c>
      <c r="M4420" s="208">
        <v>10.2385</v>
      </c>
    </row>
    <row r="4421" spans="1:13" x14ac:dyDescent="0.25">
      <c r="A4421" s="280">
        <v>45110</v>
      </c>
      <c r="B4421" s="102">
        <v>4</v>
      </c>
      <c r="C4421" s="208">
        <v>216.81479999999999</v>
      </c>
      <c r="D4421" s="208">
        <v>30.091999999999999</v>
      </c>
      <c r="E4421" s="208">
        <v>1.1076999999999999</v>
      </c>
      <c r="F4421" s="208">
        <v>4.1929999999999996</v>
      </c>
      <c r="G4421" s="208">
        <v>7.1001000000000003</v>
      </c>
      <c r="H4421" s="208">
        <v>42.527000000000001</v>
      </c>
      <c r="I4421" s="208">
        <v>12.364000000000001</v>
      </c>
      <c r="J4421" s="208">
        <v>80.355099999999993</v>
      </c>
      <c r="K4421" s="208">
        <v>15.025</v>
      </c>
      <c r="L4421" s="208">
        <v>14.0951</v>
      </c>
      <c r="M4421" s="208">
        <v>9.9558</v>
      </c>
    </row>
    <row r="4422" spans="1:13" x14ac:dyDescent="0.25">
      <c r="A4422" s="280">
        <v>45110</v>
      </c>
      <c r="B4422" s="102">
        <v>5</v>
      </c>
      <c r="C4422" s="208">
        <v>214.62719999999999</v>
      </c>
      <c r="D4422" s="208">
        <v>29.861799999999999</v>
      </c>
      <c r="E4422" s="208">
        <v>1.0189999999999999</v>
      </c>
      <c r="F4422" s="208">
        <v>4.0313999999999997</v>
      </c>
      <c r="G4422" s="208">
        <v>6.9229000000000003</v>
      </c>
      <c r="H4422" s="208">
        <v>41.642499999999998</v>
      </c>
      <c r="I4422" s="208">
        <v>12.571999999999999</v>
      </c>
      <c r="J4422" s="208">
        <v>79.147199999999998</v>
      </c>
      <c r="K4422" s="208">
        <v>15.3065</v>
      </c>
      <c r="L4422" s="208">
        <v>14.2049</v>
      </c>
      <c r="M4422" s="208">
        <v>9.9190000000000005</v>
      </c>
    </row>
    <row r="4423" spans="1:13" x14ac:dyDescent="0.25">
      <c r="A4423" s="280">
        <v>45110</v>
      </c>
      <c r="B4423" s="102">
        <v>6</v>
      </c>
      <c r="C4423" s="208">
        <v>222.18889999999999</v>
      </c>
      <c r="D4423" s="208">
        <v>30.665900000000001</v>
      </c>
      <c r="E4423" s="208">
        <v>0.97650000000000003</v>
      </c>
      <c r="F4423" s="208">
        <v>4.0034000000000001</v>
      </c>
      <c r="G4423" s="208">
        <v>7.21</v>
      </c>
      <c r="H4423" s="208">
        <v>41.947899999999997</v>
      </c>
      <c r="I4423" s="208">
        <v>13.0329</v>
      </c>
      <c r="J4423" s="208">
        <v>84.051500000000004</v>
      </c>
      <c r="K4423" s="208">
        <v>15.866099999999999</v>
      </c>
      <c r="L4423" s="208">
        <v>14.279400000000001</v>
      </c>
      <c r="M4423" s="208">
        <v>10.1553</v>
      </c>
    </row>
    <row r="4424" spans="1:13" x14ac:dyDescent="0.25">
      <c r="A4424" s="280">
        <v>45110</v>
      </c>
      <c r="B4424" s="102">
        <v>7</v>
      </c>
      <c r="C4424" s="208">
        <v>231.7483</v>
      </c>
      <c r="D4424" s="208">
        <v>31.797999999999998</v>
      </c>
      <c r="E4424" s="208">
        <v>1.0347999999999999</v>
      </c>
      <c r="F4424" s="208">
        <v>3.8527</v>
      </c>
      <c r="G4424" s="208">
        <v>7.3392999999999997</v>
      </c>
      <c r="H4424" s="208">
        <v>43.508699999999997</v>
      </c>
      <c r="I4424" s="208">
        <v>13.321099999999999</v>
      </c>
      <c r="J4424" s="208">
        <v>90.6417</v>
      </c>
      <c r="K4424" s="208">
        <v>16.403700000000001</v>
      </c>
      <c r="L4424" s="208">
        <v>13.326700000000001</v>
      </c>
      <c r="M4424" s="208">
        <v>10.521599999999999</v>
      </c>
    </row>
    <row r="4425" spans="1:13" x14ac:dyDescent="0.25">
      <c r="A4425" s="280">
        <v>45110</v>
      </c>
      <c r="B4425" s="102">
        <v>8</v>
      </c>
      <c r="C4425" s="208">
        <v>244.7527</v>
      </c>
      <c r="D4425" s="208">
        <v>34.2348</v>
      </c>
      <c r="E4425" s="208">
        <v>1.0532999999999999</v>
      </c>
      <c r="F4425" s="208">
        <v>3.7740999999999998</v>
      </c>
      <c r="G4425" s="208">
        <v>7.5534999999999997</v>
      </c>
      <c r="H4425" s="208">
        <v>46.753700000000002</v>
      </c>
      <c r="I4425" s="208">
        <v>13.8598</v>
      </c>
      <c r="J4425" s="208">
        <v>96.305499999999995</v>
      </c>
      <c r="K4425" s="208">
        <v>16.684899999999999</v>
      </c>
      <c r="L4425" s="208">
        <v>13.0733</v>
      </c>
      <c r="M4425" s="208">
        <v>11.4598</v>
      </c>
    </row>
    <row r="4426" spans="1:13" x14ac:dyDescent="0.25">
      <c r="A4426" s="280">
        <v>45110</v>
      </c>
      <c r="B4426" s="102">
        <v>9</v>
      </c>
      <c r="C4426" s="208">
        <v>259.178</v>
      </c>
      <c r="D4426" s="208">
        <v>36.256900000000002</v>
      </c>
      <c r="E4426" s="208">
        <v>1.1087</v>
      </c>
      <c r="F4426" s="208">
        <v>3.8515000000000001</v>
      </c>
      <c r="G4426" s="208">
        <v>7.0499000000000001</v>
      </c>
      <c r="H4426" s="208">
        <v>51.023299999999999</v>
      </c>
      <c r="I4426" s="208">
        <v>14.6944</v>
      </c>
      <c r="J4426" s="208">
        <v>101.63890000000001</v>
      </c>
      <c r="K4426" s="208">
        <v>17.537199999999999</v>
      </c>
      <c r="L4426" s="208">
        <v>13.5755</v>
      </c>
      <c r="M4426" s="208">
        <v>12.441700000000001</v>
      </c>
    </row>
    <row r="4427" spans="1:13" x14ac:dyDescent="0.25">
      <c r="A4427" s="280">
        <v>45110</v>
      </c>
      <c r="B4427" s="102">
        <v>10</v>
      </c>
      <c r="C4427" s="208">
        <v>272.97620000000001</v>
      </c>
      <c r="D4427" s="208">
        <v>37.773099999999999</v>
      </c>
      <c r="E4427" s="208">
        <v>1.1889000000000001</v>
      </c>
      <c r="F4427" s="208">
        <v>4.2314999999999996</v>
      </c>
      <c r="G4427" s="208">
        <v>6.6924999999999999</v>
      </c>
      <c r="H4427" s="208">
        <v>54.8035</v>
      </c>
      <c r="I4427" s="208">
        <v>15.423999999999999</v>
      </c>
      <c r="J4427" s="208">
        <v>106.54559999999999</v>
      </c>
      <c r="K4427" s="208">
        <v>18.116099999999999</v>
      </c>
      <c r="L4427" s="208">
        <v>14.411300000000001</v>
      </c>
      <c r="M4427" s="208">
        <v>13.7897</v>
      </c>
    </row>
    <row r="4428" spans="1:13" x14ac:dyDescent="0.25">
      <c r="A4428" s="280">
        <v>45110</v>
      </c>
      <c r="B4428" s="102">
        <v>11</v>
      </c>
      <c r="C4428" s="208">
        <v>284.54610000000002</v>
      </c>
      <c r="D4428" s="208">
        <v>38.378900000000002</v>
      </c>
      <c r="E4428" s="208">
        <v>1.3453999999999999</v>
      </c>
      <c r="F4428" s="208">
        <v>4.8903999999999996</v>
      </c>
      <c r="G4428" s="208">
        <v>6.6260000000000003</v>
      </c>
      <c r="H4428" s="208">
        <v>59.540399999999998</v>
      </c>
      <c r="I4428" s="208">
        <v>15.7227</v>
      </c>
      <c r="J4428" s="208">
        <v>109.89830000000001</v>
      </c>
      <c r="K4428" s="208">
        <v>18.733699999999999</v>
      </c>
      <c r="L4428" s="208">
        <v>14.1843</v>
      </c>
      <c r="M4428" s="208">
        <v>15.226000000000001</v>
      </c>
    </row>
    <row r="4429" spans="1:13" x14ac:dyDescent="0.25">
      <c r="A4429" s="280">
        <v>45110</v>
      </c>
      <c r="B4429" s="102">
        <v>12</v>
      </c>
      <c r="C4429" s="208">
        <v>295.25900000000001</v>
      </c>
      <c r="D4429" s="208">
        <v>38.765000000000001</v>
      </c>
      <c r="E4429" s="208">
        <v>1.5063</v>
      </c>
      <c r="F4429" s="208">
        <v>5.3897000000000004</v>
      </c>
      <c r="G4429" s="208">
        <v>6.4877000000000002</v>
      </c>
      <c r="H4429" s="208">
        <v>64.709599999999995</v>
      </c>
      <c r="I4429" s="208">
        <v>16.1877</v>
      </c>
      <c r="J4429" s="208">
        <v>112.3801</v>
      </c>
      <c r="K4429" s="208">
        <v>19.0244</v>
      </c>
      <c r="L4429" s="208">
        <v>13.885199999999999</v>
      </c>
      <c r="M4429" s="208">
        <v>16.923300000000001</v>
      </c>
    </row>
    <row r="4430" spans="1:13" x14ac:dyDescent="0.25">
      <c r="A4430" s="280">
        <v>45110</v>
      </c>
      <c r="B4430" s="102">
        <v>13</v>
      </c>
      <c r="C4430" s="208">
        <v>306.03969999999998</v>
      </c>
      <c r="D4430" s="208">
        <v>38.463200000000001</v>
      </c>
      <c r="E4430" s="208">
        <v>1.7322</v>
      </c>
      <c r="F4430" s="208">
        <v>6.0430000000000001</v>
      </c>
      <c r="G4430" s="208">
        <v>6.7253999999999996</v>
      </c>
      <c r="H4430" s="208">
        <v>71.399900000000002</v>
      </c>
      <c r="I4430" s="208">
        <v>16.427299999999999</v>
      </c>
      <c r="J4430" s="208">
        <v>113.404</v>
      </c>
      <c r="K4430" s="208">
        <v>19.350899999999999</v>
      </c>
      <c r="L4430" s="208">
        <v>13.5237</v>
      </c>
      <c r="M4430" s="208">
        <v>18.970099999999999</v>
      </c>
    </row>
    <row r="4431" spans="1:13" x14ac:dyDescent="0.25">
      <c r="A4431" s="280">
        <v>45110</v>
      </c>
      <c r="B4431" s="102">
        <v>14</v>
      </c>
      <c r="C4431" s="208">
        <v>317.80110000000002</v>
      </c>
      <c r="D4431" s="208">
        <v>38.6691</v>
      </c>
      <c r="E4431" s="208">
        <v>1.9318</v>
      </c>
      <c r="F4431" s="208">
        <v>6.7015000000000002</v>
      </c>
      <c r="G4431" s="208">
        <v>7.2153</v>
      </c>
      <c r="H4431" s="208">
        <v>77.858599999999996</v>
      </c>
      <c r="I4431" s="208">
        <v>16.619900000000001</v>
      </c>
      <c r="J4431" s="208">
        <v>113.76300000000001</v>
      </c>
      <c r="K4431" s="208">
        <v>19.659099999999999</v>
      </c>
      <c r="L4431" s="208">
        <v>13.985099999999999</v>
      </c>
      <c r="M4431" s="208">
        <v>21.3977</v>
      </c>
    </row>
    <row r="4432" spans="1:13" x14ac:dyDescent="0.25">
      <c r="A4432" s="280">
        <v>45110</v>
      </c>
      <c r="B4432" s="102">
        <v>15</v>
      </c>
      <c r="C4432" s="208">
        <v>330.29820000000001</v>
      </c>
      <c r="D4432" s="208">
        <v>38.554200000000002</v>
      </c>
      <c r="E4432" s="208">
        <v>2.14</v>
      </c>
      <c r="F4432" s="208">
        <v>7.3962000000000003</v>
      </c>
      <c r="G4432" s="208">
        <v>7.5486000000000004</v>
      </c>
      <c r="H4432" s="208">
        <v>84.120599999999996</v>
      </c>
      <c r="I4432" s="208">
        <v>16.944800000000001</v>
      </c>
      <c r="J4432" s="208">
        <v>115.4187</v>
      </c>
      <c r="K4432" s="208">
        <v>20.076499999999999</v>
      </c>
      <c r="L4432" s="208">
        <v>14.4382</v>
      </c>
      <c r="M4432" s="208">
        <v>23.660399999999999</v>
      </c>
    </row>
    <row r="4433" spans="1:13" x14ac:dyDescent="0.25">
      <c r="A4433" s="280">
        <v>45110</v>
      </c>
      <c r="B4433" s="102">
        <v>16</v>
      </c>
      <c r="C4433" s="208">
        <v>339.20170000000002</v>
      </c>
      <c r="D4433" s="208">
        <v>38.968699999999998</v>
      </c>
      <c r="E4433" s="208">
        <v>2.2667999999999999</v>
      </c>
      <c r="F4433" s="208">
        <v>7.9577</v>
      </c>
      <c r="G4433" s="208">
        <v>8.0977999999999994</v>
      </c>
      <c r="H4433" s="208">
        <v>89.247900000000001</v>
      </c>
      <c r="I4433" s="208">
        <v>17.030899999999999</v>
      </c>
      <c r="J4433" s="208">
        <v>115.364</v>
      </c>
      <c r="K4433" s="208">
        <v>20.7864</v>
      </c>
      <c r="L4433" s="208">
        <v>14.1038</v>
      </c>
      <c r="M4433" s="208">
        <v>25.377700000000001</v>
      </c>
    </row>
    <row r="4434" spans="1:13" x14ac:dyDescent="0.25">
      <c r="A4434" s="280">
        <v>45110</v>
      </c>
      <c r="B4434" s="102">
        <v>17</v>
      </c>
      <c r="C4434" s="208">
        <v>342.46949999999998</v>
      </c>
      <c r="D4434" s="208">
        <v>39.423499999999997</v>
      </c>
      <c r="E4434" s="208">
        <v>2.3294999999999999</v>
      </c>
      <c r="F4434" s="208">
        <v>8.3625000000000007</v>
      </c>
      <c r="G4434" s="208">
        <v>8.91</v>
      </c>
      <c r="H4434" s="208">
        <v>91.287400000000005</v>
      </c>
      <c r="I4434" s="208">
        <v>17.130299999999998</v>
      </c>
      <c r="J4434" s="208">
        <v>115.9333</v>
      </c>
      <c r="K4434" s="208">
        <v>20.783300000000001</v>
      </c>
      <c r="L4434" s="208">
        <v>13.1472</v>
      </c>
      <c r="M4434" s="208">
        <v>25.162500000000001</v>
      </c>
    </row>
    <row r="4435" spans="1:13" x14ac:dyDescent="0.25">
      <c r="A4435" s="280">
        <v>45110</v>
      </c>
      <c r="B4435" s="102">
        <v>18</v>
      </c>
      <c r="C4435" s="208">
        <v>344.79169999999999</v>
      </c>
      <c r="D4435" s="208">
        <v>40.949399999999997</v>
      </c>
      <c r="E4435" s="208">
        <v>2.3731</v>
      </c>
      <c r="F4435" s="208">
        <v>8.5488</v>
      </c>
      <c r="G4435" s="208">
        <v>9.6057000000000006</v>
      </c>
      <c r="H4435" s="208">
        <v>90.932299999999998</v>
      </c>
      <c r="I4435" s="208">
        <v>17.1494</v>
      </c>
      <c r="J4435" s="208">
        <v>116.51649999999999</v>
      </c>
      <c r="K4435" s="208">
        <v>21.269600000000001</v>
      </c>
      <c r="L4435" s="208">
        <v>13.1111</v>
      </c>
      <c r="M4435" s="208">
        <v>24.335799999999999</v>
      </c>
    </row>
    <row r="4436" spans="1:13" x14ac:dyDescent="0.25">
      <c r="A4436" s="280">
        <v>45110</v>
      </c>
      <c r="B4436" s="102">
        <v>19</v>
      </c>
      <c r="C4436" s="208">
        <v>337.93610000000001</v>
      </c>
      <c r="D4436" s="208">
        <v>41.755099999999999</v>
      </c>
      <c r="E4436" s="208">
        <v>2.3107000000000002</v>
      </c>
      <c r="F4436" s="208">
        <v>8.5421999999999993</v>
      </c>
      <c r="G4436" s="208">
        <v>10.158899999999999</v>
      </c>
      <c r="H4436" s="208">
        <v>87.526700000000005</v>
      </c>
      <c r="I4436" s="208">
        <v>16.982399999999998</v>
      </c>
      <c r="J4436" s="208">
        <v>112.5104</v>
      </c>
      <c r="K4436" s="208">
        <v>21.709199999999999</v>
      </c>
      <c r="L4436" s="208">
        <v>13.5067</v>
      </c>
      <c r="M4436" s="208">
        <v>22.933800000000002</v>
      </c>
    </row>
    <row r="4437" spans="1:13" x14ac:dyDescent="0.25">
      <c r="A4437" s="280">
        <v>45110</v>
      </c>
      <c r="B4437" s="102">
        <v>20</v>
      </c>
      <c r="C4437" s="208">
        <v>322.98450000000003</v>
      </c>
      <c r="D4437" s="208">
        <v>41.3857</v>
      </c>
      <c r="E4437" s="208">
        <v>2.2170999999999998</v>
      </c>
      <c r="F4437" s="208">
        <v>8.5290999999999997</v>
      </c>
      <c r="G4437" s="208">
        <v>10.260199999999999</v>
      </c>
      <c r="H4437" s="208">
        <v>80.502499999999998</v>
      </c>
      <c r="I4437" s="208">
        <v>16.7485</v>
      </c>
      <c r="J4437" s="208">
        <v>106.6133</v>
      </c>
      <c r="K4437" s="208">
        <v>22.614799999999999</v>
      </c>
      <c r="L4437" s="208">
        <v>13.064</v>
      </c>
      <c r="M4437" s="208">
        <v>21.049299999999999</v>
      </c>
    </row>
    <row r="4438" spans="1:13" x14ac:dyDescent="0.25">
      <c r="A4438" s="280">
        <v>45110</v>
      </c>
      <c r="B4438" s="102">
        <v>21</v>
      </c>
      <c r="C4438" s="208">
        <v>306.45699999999999</v>
      </c>
      <c r="D4438" s="208">
        <v>40.9221</v>
      </c>
      <c r="E4438" s="208">
        <v>2.0177</v>
      </c>
      <c r="F4438" s="208">
        <v>8.0602</v>
      </c>
      <c r="G4438" s="208">
        <v>9.9646000000000008</v>
      </c>
      <c r="H4438" s="208">
        <v>71.928399999999996</v>
      </c>
      <c r="I4438" s="208">
        <v>17.314399999999999</v>
      </c>
      <c r="J4438" s="208">
        <v>101.1669</v>
      </c>
      <c r="K4438" s="208">
        <v>22.729299999999999</v>
      </c>
      <c r="L4438" s="208">
        <v>13.8301</v>
      </c>
      <c r="M4438" s="208">
        <v>18.523299999999999</v>
      </c>
    </row>
    <row r="4439" spans="1:13" x14ac:dyDescent="0.25">
      <c r="A4439" s="280">
        <v>45110</v>
      </c>
      <c r="B4439" s="102">
        <v>22</v>
      </c>
      <c r="C4439" s="208">
        <v>292.9898</v>
      </c>
      <c r="D4439" s="208">
        <v>41.123899999999999</v>
      </c>
      <c r="E4439" s="208">
        <v>1.8652</v>
      </c>
      <c r="F4439" s="208">
        <v>7.3479999999999999</v>
      </c>
      <c r="G4439" s="208">
        <v>9.5778999999999996</v>
      </c>
      <c r="H4439" s="208">
        <v>65.411900000000003</v>
      </c>
      <c r="I4439" s="208">
        <v>16.981300000000001</v>
      </c>
      <c r="J4439" s="208">
        <v>97.777500000000003</v>
      </c>
      <c r="K4439" s="208">
        <v>21.726700000000001</v>
      </c>
      <c r="L4439" s="208">
        <v>14.7033</v>
      </c>
      <c r="M4439" s="208">
        <v>16.4741</v>
      </c>
    </row>
    <row r="4440" spans="1:13" x14ac:dyDescent="0.25">
      <c r="A4440" s="280">
        <v>45110</v>
      </c>
      <c r="B4440" s="102">
        <v>23</v>
      </c>
      <c r="C4440" s="208">
        <v>270.55309999999997</v>
      </c>
      <c r="D4440" s="208">
        <v>38.5</v>
      </c>
      <c r="E4440" s="208">
        <v>1.6398999999999999</v>
      </c>
      <c r="F4440" s="208">
        <v>6.3669000000000002</v>
      </c>
      <c r="G4440" s="208">
        <v>8.7124000000000006</v>
      </c>
      <c r="H4440" s="208">
        <v>57.546199999999999</v>
      </c>
      <c r="I4440" s="208">
        <v>15.703799999999999</v>
      </c>
      <c r="J4440" s="208">
        <v>92.61</v>
      </c>
      <c r="K4440" s="208">
        <v>19.484999999999999</v>
      </c>
      <c r="L4440" s="208">
        <v>15.683999999999999</v>
      </c>
      <c r="M4440" s="208">
        <v>14.3049</v>
      </c>
    </row>
    <row r="4441" spans="1:13" x14ac:dyDescent="0.25">
      <c r="A4441" s="280">
        <v>45110</v>
      </c>
      <c r="B4441" s="102">
        <v>24</v>
      </c>
      <c r="C4441" s="208">
        <v>249.76859999999999</v>
      </c>
      <c r="D4441" s="208">
        <v>35.905000000000001</v>
      </c>
      <c r="E4441" s="208">
        <v>1.3889</v>
      </c>
      <c r="F4441" s="208">
        <v>5.4570999999999996</v>
      </c>
      <c r="G4441" s="208">
        <v>8.0174000000000003</v>
      </c>
      <c r="H4441" s="208">
        <v>50.416699999999999</v>
      </c>
      <c r="I4441" s="208">
        <v>14.4939</v>
      </c>
      <c r="J4441" s="208">
        <v>87.730599999999995</v>
      </c>
      <c r="K4441" s="208">
        <v>17.577999999999999</v>
      </c>
      <c r="L4441" s="208">
        <v>16.157800000000002</v>
      </c>
      <c r="M4441" s="208">
        <v>12.623200000000001</v>
      </c>
    </row>
    <row r="4442" spans="1:13" x14ac:dyDescent="0.25">
      <c r="A4442" s="280">
        <v>45111</v>
      </c>
      <c r="B4442" s="102">
        <v>1</v>
      </c>
      <c r="C4442" s="208">
        <v>232.02269999999999</v>
      </c>
      <c r="D4442" s="208">
        <v>33.050199999999997</v>
      </c>
      <c r="E4442" s="208">
        <v>1.212</v>
      </c>
      <c r="F4442" s="208">
        <v>4.7141000000000002</v>
      </c>
      <c r="G4442" s="208">
        <v>7.3480999999999996</v>
      </c>
      <c r="H4442" s="208">
        <v>44.625799999999998</v>
      </c>
      <c r="I4442" s="208">
        <v>13.5503</v>
      </c>
      <c r="J4442" s="208">
        <v>84.071200000000005</v>
      </c>
      <c r="K4442" s="208">
        <v>16.32</v>
      </c>
      <c r="L4442" s="208">
        <v>15.9686</v>
      </c>
      <c r="M4442" s="208">
        <v>11.1624</v>
      </c>
    </row>
    <row r="4443" spans="1:13" x14ac:dyDescent="0.25">
      <c r="A4443" s="280">
        <v>45111</v>
      </c>
      <c r="B4443" s="102">
        <v>2</v>
      </c>
      <c r="C4443" s="208">
        <v>219.7141</v>
      </c>
      <c r="D4443" s="208">
        <v>31.040600000000001</v>
      </c>
      <c r="E4443" s="208">
        <v>1.0980000000000001</v>
      </c>
      <c r="F4443" s="208">
        <v>4.1130000000000004</v>
      </c>
      <c r="G4443" s="208">
        <v>6.9126000000000003</v>
      </c>
      <c r="H4443" s="208">
        <v>40.685899999999997</v>
      </c>
      <c r="I4443" s="208">
        <v>12.9368</v>
      </c>
      <c r="J4443" s="208">
        <v>81.449100000000001</v>
      </c>
      <c r="K4443" s="208">
        <v>15.8033</v>
      </c>
      <c r="L4443" s="208">
        <v>15.438499999999999</v>
      </c>
      <c r="M4443" s="208">
        <v>10.2363</v>
      </c>
    </row>
    <row r="4444" spans="1:13" x14ac:dyDescent="0.25">
      <c r="A4444" s="280">
        <v>45111</v>
      </c>
      <c r="B4444" s="102">
        <v>3</v>
      </c>
      <c r="C4444" s="208">
        <v>211.05950000000001</v>
      </c>
      <c r="D4444" s="208">
        <v>29.604900000000001</v>
      </c>
      <c r="E4444" s="208">
        <v>0.99060000000000004</v>
      </c>
      <c r="F4444" s="208">
        <v>3.7223000000000002</v>
      </c>
      <c r="G4444" s="208">
        <v>6.5880000000000001</v>
      </c>
      <c r="H4444" s="208">
        <v>37.916600000000003</v>
      </c>
      <c r="I4444" s="208">
        <v>12.482699999999999</v>
      </c>
      <c r="J4444" s="208">
        <v>79.757300000000001</v>
      </c>
      <c r="K4444" s="208">
        <v>15.3864</v>
      </c>
      <c r="L4444" s="208">
        <v>14.999000000000001</v>
      </c>
      <c r="M4444" s="208">
        <v>9.6117000000000008</v>
      </c>
    </row>
    <row r="4445" spans="1:13" x14ac:dyDescent="0.25">
      <c r="A4445" s="280">
        <v>45111</v>
      </c>
      <c r="B4445" s="102">
        <v>4</v>
      </c>
      <c r="C4445" s="208">
        <v>206.1671</v>
      </c>
      <c r="D4445" s="208">
        <v>29.1904</v>
      </c>
      <c r="E4445" s="208">
        <v>0.87770000000000004</v>
      </c>
      <c r="F4445" s="208">
        <v>3.4365000000000001</v>
      </c>
      <c r="G4445" s="208">
        <v>6.4832000000000001</v>
      </c>
      <c r="H4445" s="208">
        <v>36.378</v>
      </c>
      <c r="I4445" s="208">
        <v>12.282500000000001</v>
      </c>
      <c r="J4445" s="208">
        <v>78.807400000000001</v>
      </c>
      <c r="K4445" s="208">
        <v>15.206300000000001</v>
      </c>
      <c r="L4445" s="208">
        <v>14.2926</v>
      </c>
      <c r="M4445" s="208">
        <v>9.2125000000000004</v>
      </c>
    </row>
    <row r="4446" spans="1:13" x14ac:dyDescent="0.25">
      <c r="A4446" s="280">
        <v>45111</v>
      </c>
      <c r="B4446" s="102">
        <v>5</v>
      </c>
      <c r="C4446" s="208">
        <v>203.37819999999999</v>
      </c>
      <c r="D4446" s="208">
        <v>28.899799999999999</v>
      </c>
      <c r="E4446" s="208">
        <v>0.82330000000000003</v>
      </c>
      <c r="F4446" s="208">
        <v>3.3007</v>
      </c>
      <c r="G4446" s="208">
        <v>6.4589999999999996</v>
      </c>
      <c r="H4446" s="208">
        <v>35.804600000000001</v>
      </c>
      <c r="I4446" s="208">
        <v>12.3767</v>
      </c>
      <c r="J4446" s="208">
        <v>78.735500000000002</v>
      </c>
      <c r="K4446" s="208">
        <v>15.178100000000001</v>
      </c>
      <c r="L4446" s="208">
        <v>12.651</v>
      </c>
      <c r="M4446" s="208">
        <v>9.1494999999999997</v>
      </c>
    </row>
    <row r="4447" spans="1:13" x14ac:dyDescent="0.25">
      <c r="A4447" s="280">
        <v>45111</v>
      </c>
      <c r="B4447" s="102">
        <v>6</v>
      </c>
      <c r="C4447" s="208">
        <v>206.6523</v>
      </c>
      <c r="D4447" s="208">
        <v>29.2683</v>
      </c>
      <c r="E4447" s="208">
        <v>0.80089999999999995</v>
      </c>
      <c r="F4447" s="208">
        <v>3.1808999999999998</v>
      </c>
      <c r="G4447" s="208">
        <v>6.64</v>
      </c>
      <c r="H4447" s="208">
        <v>35.601399999999998</v>
      </c>
      <c r="I4447" s="208">
        <v>12.546900000000001</v>
      </c>
      <c r="J4447" s="208">
        <v>81.415300000000002</v>
      </c>
      <c r="K4447" s="208">
        <v>15.5305</v>
      </c>
      <c r="L4447" s="208">
        <v>12.345000000000001</v>
      </c>
      <c r="M4447" s="208">
        <v>9.3231000000000002</v>
      </c>
    </row>
    <row r="4448" spans="1:13" x14ac:dyDescent="0.25">
      <c r="A4448" s="280">
        <v>45111</v>
      </c>
      <c r="B4448" s="102">
        <v>7</v>
      </c>
      <c r="C4448" s="208">
        <v>207.97130000000001</v>
      </c>
      <c r="D4448" s="208">
        <v>30.2761</v>
      </c>
      <c r="E4448" s="208">
        <v>0.85619999999999996</v>
      </c>
      <c r="F4448" s="208">
        <v>3.0630000000000002</v>
      </c>
      <c r="G4448" s="208">
        <v>6.6816000000000004</v>
      </c>
      <c r="H4448" s="208">
        <v>35.049999999999997</v>
      </c>
      <c r="I4448" s="208">
        <v>12.486000000000001</v>
      </c>
      <c r="J4448" s="208">
        <v>83.117000000000004</v>
      </c>
      <c r="K4448" s="208">
        <v>16.045400000000001</v>
      </c>
      <c r="L4448" s="208">
        <v>11.171200000000001</v>
      </c>
      <c r="M4448" s="208">
        <v>9.2248000000000001</v>
      </c>
    </row>
    <row r="4449" spans="1:13" x14ac:dyDescent="0.25">
      <c r="A4449" s="280">
        <v>45111</v>
      </c>
      <c r="B4449" s="102">
        <v>8</v>
      </c>
      <c r="C4449" s="208">
        <v>212.68870000000001</v>
      </c>
      <c r="D4449" s="208">
        <v>32.044699999999999</v>
      </c>
      <c r="E4449" s="208">
        <v>0.8841</v>
      </c>
      <c r="F4449" s="208">
        <v>2.8193999999999999</v>
      </c>
      <c r="G4449" s="208">
        <v>6.6783999999999999</v>
      </c>
      <c r="H4449" s="208">
        <v>36.334699999999998</v>
      </c>
      <c r="I4449" s="208">
        <v>12.805</v>
      </c>
      <c r="J4449" s="208">
        <v>84.700699999999998</v>
      </c>
      <c r="K4449" s="208">
        <v>16.1157</v>
      </c>
      <c r="L4449" s="208">
        <v>10.876200000000001</v>
      </c>
      <c r="M4449" s="208">
        <v>9.4298000000000002</v>
      </c>
    </row>
    <row r="4450" spans="1:13" x14ac:dyDescent="0.25">
      <c r="A4450" s="280">
        <v>45111</v>
      </c>
      <c r="B4450" s="102">
        <v>9</v>
      </c>
      <c r="C4450" s="208">
        <v>219.13980000000001</v>
      </c>
      <c r="D4450" s="208">
        <v>33.801200000000001</v>
      </c>
      <c r="E4450" s="208">
        <v>0.92530000000000001</v>
      </c>
      <c r="F4450" s="208">
        <v>2.9258999999999999</v>
      </c>
      <c r="G4450" s="208">
        <v>6.9907000000000004</v>
      </c>
      <c r="H4450" s="208">
        <v>37.485599999999998</v>
      </c>
      <c r="I4450" s="208">
        <v>13.509499999999999</v>
      </c>
      <c r="J4450" s="208">
        <v>85.772900000000007</v>
      </c>
      <c r="K4450" s="208">
        <v>16.597100000000001</v>
      </c>
      <c r="L4450" s="208">
        <v>11.377800000000001</v>
      </c>
      <c r="M4450" s="208">
        <v>9.7538</v>
      </c>
    </row>
    <row r="4451" spans="1:13" x14ac:dyDescent="0.25">
      <c r="A4451" s="280">
        <v>45111</v>
      </c>
      <c r="B4451" s="102">
        <v>10</v>
      </c>
      <c r="C4451" s="208">
        <v>224.9366</v>
      </c>
      <c r="D4451" s="208">
        <v>34.6008</v>
      </c>
      <c r="E4451" s="208">
        <v>1.0022</v>
      </c>
      <c r="F4451" s="208">
        <v>3.1332</v>
      </c>
      <c r="G4451" s="208">
        <v>6.7967000000000004</v>
      </c>
      <c r="H4451" s="208">
        <v>39.147799999999997</v>
      </c>
      <c r="I4451" s="208">
        <v>14.1907</v>
      </c>
      <c r="J4451" s="208">
        <v>86.996300000000005</v>
      </c>
      <c r="K4451" s="208">
        <v>17.332999999999998</v>
      </c>
      <c r="L4451" s="208">
        <v>11.196899999999999</v>
      </c>
      <c r="M4451" s="208">
        <v>10.539</v>
      </c>
    </row>
    <row r="4452" spans="1:13" x14ac:dyDescent="0.25">
      <c r="A4452" s="280">
        <v>45111</v>
      </c>
      <c r="B4452" s="102">
        <v>11</v>
      </c>
      <c r="C4452" s="208">
        <v>227.75049999999999</v>
      </c>
      <c r="D4452" s="208">
        <v>33.127600000000001</v>
      </c>
      <c r="E4452" s="208">
        <v>1.1314</v>
      </c>
      <c r="F4452" s="208">
        <v>3.339</v>
      </c>
      <c r="G4452" s="208">
        <v>4.9040999999999997</v>
      </c>
      <c r="H4452" s="208">
        <v>41.076099999999997</v>
      </c>
      <c r="I4452" s="208">
        <v>14.5159</v>
      </c>
      <c r="J4452" s="208">
        <v>89.809600000000003</v>
      </c>
      <c r="K4452" s="208">
        <v>17.3979</v>
      </c>
      <c r="L4452" s="208">
        <v>10.885300000000001</v>
      </c>
      <c r="M4452" s="208">
        <v>11.563599999999999</v>
      </c>
    </row>
    <row r="4453" spans="1:13" x14ac:dyDescent="0.25">
      <c r="A4453" s="280">
        <v>45111</v>
      </c>
      <c r="B4453" s="102">
        <v>12</v>
      </c>
      <c r="C4453" s="208">
        <v>233.0472</v>
      </c>
      <c r="D4453" s="208">
        <v>32.164900000000003</v>
      </c>
      <c r="E4453" s="208">
        <v>1.2153</v>
      </c>
      <c r="F4453" s="208">
        <v>3.6993999999999998</v>
      </c>
      <c r="G4453" s="208">
        <v>3.6848999999999998</v>
      </c>
      <c r="H4453" s="208">
        <v>44.168700000000001</v>
      </c>
      <c r="I4453" s="208">
        <v>14.635400000000001</v>
      </c>
      <c r="J4453" s="208">
        <v>92.201899999999995</v>
      </c>
      <c r="K4453" s="208">
        <v>17.884799999999998</v>
      </c>
      <c r="L4453" s="208">
        <v>10.6913</v>
      </c>
      <c r="M4453" s="208">
        <v>12.7006</v>
      </c>
    </row>
    <row r="4454" spans="1:13" x14ac:dyDescent="0.25">
      <c r="A4454" s="280">
        <v>45111</v>
      </c>
      <c r="B4454" s="102">
        <v>13</v>
      </c>
      <c r="C4454" s="208">
        <v>242.6951</v>
      </c>
      <c r="D4454" s="208">
        <v>33.5032</v>
      </c>
      <c r="E4454" s="208">
        <v>1.4515</v>
      </c>
      <c r="F4454" s="208">
        <v>4.3105000000000002</v>
      </c>
      <c r="G4454" s="208">
        <v>3.7090000000000001</v>
      </c>
      <c r="H4454" s="208">
        <v>47.883899999999997</v>
      </c>
      <c r="I4454" s="208">
        <v>15.0006</v>
      </c>
      <c r="J4454" s="208">
        <v>94.235699999999994</v>
      </c>
      <c r="K4454" s="208">
        <v>18.014199999999999</v>
      </c>
      <c r="L4454" s="208">
        <v>10.283799999999999</v>
      </c>
      <c r="M4454" s="208">
        <v>14.3027</v>
      </c>
    </row>
    <row r="4455" spans="1:13" x14ac:dyDescent="0.25">
      <c r="A4455" s="280">
        <v>45111</v>
      </c>
      <c r="B4455" s="102">
        <v>14</v>
      </c>
      <c r="C4455" s="208">
        <v>252.26650000000001</v>
      </c>
      <c r="D4455" s="208">
        <v>33.973399999999998</v>
      </c>
      <c r="E4455" s="208">
        <v>1.6342000000000001</v>
      </c>
      <c r="F4455" s="208">
        <v>4.9546000000000001</v>
      </c>
      <c r="G4455" s="208">
        <v>4.0411000000000001</v>
      </c>
      <c r="H4455" s="208">
        <v>52.961599999999997</v>
      </c>
      <c r="I4455" s="208">
        <v>15.0245</v>
      </c>
      <c r="J4455" s="208">
        <v>94.073099999999997</v>
      </c>
      <c r="K4455" s="208">
        <v>18.6097</v>
      </c>
      <c r="L4455" s="208">
        <v>10.7845</v>
      </c>
      <c r="M4455" s="208">
        <v>16.209800000000001</v>
      </c>
    </row>
    <row r="4456" spans="1:13" x14ac:dyDescent="0.25">
      <c r="A4456" s="280">
        <v>45111</v>
      </c>
      <c r="B4456" s="102">
        <v>15</v>
      </c>
      <c r="C4456" s="208">
        <v>263.07510000000002</v>
      </c>
      <c r="D4456" s="208">
        <v>33.9131</v>
      </c>
      <c r="E4456" s="208">
        <v>1.768</v>
      </c>
      <c r="F4456" s="208">
        <v>5.5023</v>
      </c>
      <c r="G4456" s="208">
        <v>4.5377000000000001</v>
      </c>
      <c r="H4456" s="208">
        <v>58.983699999999999</v>
      </c>
      <c r="I4456" s="208">
        <v>15.0886</v>
      </c>
      <c r="J4456" s="208">
        <v>94.856399999999994</v>
      </c>
      <c r="K4456" s="208">
        <v>19.234000000000002</v>
      </c>
      <c r="L4456" s="208">
        <v>10.717499999999999</v>
      </c>
      <c r="M4456" s="208">
        <v>18.473800000000001</v>
      </c>
    </row>
    <row r="4457" spans="1:13" x14ac:dyDescent="0.25">
      <c r="A4457" s="280">
        <v>45111</v>
      </c>
      <c r="B4457" s="102">
        <v>16</v>
      </c>
      <c r="C4457" s="208">
        <v>274.92020000000002</v>
      </c>
      <c r="D4457" s="208">
        <v>34.129399999999997</v>
      </c>
      <c r="E4457" s="208">
        <v>1.907</v>
      </c>
      <c r="F4457" s="208">
        <v>6.0503</v>
      </c>
      <c r="G4457" s="208">
        <v>5.2145999999999999</v>
      </c>
      <c r="H4457" s="208">
        <v>65.901899999999998</v>
      </c>
      <c r="I4457" s="208">
        <v>15.349299999999999</v>
      </c>
      <c r="J4457" s="208">
        <v>96.027199999999993</v>
      </c>
      <c r="K4457" s="208">
        <v>19.657900000000001</v>
      </c>
      <c r="L4457" s="208">
        <v>10.7689</v>
      </c>
      <c r="M4457" s="208">
        <v>19.913699999999999</v>
      </c>
    </row>
    <row r="4458" spans="1:13" x14ac:dyDescent="0.25">
      <c r="A4458" s="280">
        <v>45111</v>
      </c>
      <c r="B4458" s="102">
        <v>17</v>
      </c>
      <c r="C4458" s="208">
        <v>287.67680000000001</v>
      </c>
      <c r="D4458" s="208">
        <v>34.866300000000003</v>
      </c>
      <c r="E4458" s="208">
        <v>1.9511000000000001</v>
      </c>
      <c r="F4458" s="208">
        <v>6.4943999999999997</v>
      </c>
      <c r="G4458" s="208">
        <v>6.0823</v>
      </c>
      <c r="H4458" s="208">
        <v>71.9893</v>
      </c>
      <c r="I4458" s="208">
        <v>15.6976</v>
      </c>
      <c r="J4458" s="208">
        <v>98.289900000000003</v>
      </c>
      <c r="K4458" s="208">
        <v>20.2043</v>
      </c>
      <c r="L4458" s="208">
        <v>10.9992</v>
      </c>
      <c r="M4458" s="208">
        <v>21.102399999999999</v>
      </c>
    </row>
    <row r="4459" spans="1:13" x14ac:dyDescent="0.25">
      <c r="A4459" s="280">
        <v>45111</v>
      </c>
      <c r="B4459" s="102">
        <v>18</v>
      </c>
      <c r="C4459" s="208">
        <v>297.18810000000002</v>
      </c>
      <c r="D4459" s="208">
        <v>36.296300000000002</v>
      </c>
      <c r="E4459" s="208">
        <v>2.0188999999999999</v>
      </c>
      <c r="F4459" s="208">
        <v>6.8373999999999997</v>
      </c>
      <c r="G4459" s="208">
        <v>7.0110000000000001</v>
      </c>
      <c r="H4459" s="208">
        <v>74.980199999999996</v>
      </c>
      <c r="I4459" s="208">
        <v>15.8484</v>
      </c>
      <c r="J4459" s="208">
        <v>101.249</v>
      </c>
      <c r="K4459" s="208">
        <v>20.653600000000001</v>
      </c>
      <c r="L4459" s="208">
        <v>10.7662</v>
      </c>
      <c r="M4459" s="208">
        <v>21.527100000000001</v>
      </c>
    </row>
    <row r="4460" spans="1:13" x14ac:dyDescent="0.25">
      <c r="A4460" s="280">
        <v>45111</v>
      </c>
      <c r="B4460" s="102">
        <v>19</v>
      </c>
      <c r="C4460" s="208">
        <v>295.72859999999997</v>
      </c>
      <c r="D4460" s="208">
        <v>37.232500000000002</v>
      </c>
      <c r="E4460" s="208">
        <v>2.0152000000000001</v>
      </c>
      <c r="F4460" s="208">
        <v>6.9257</v>
      </c>
      <c r="G4460" s="208">
        <v>7.8802000000000003</v>
      </c>
      <c r="H4460" s="208">
        <v>73.736900000000006</v>
      </c>
      <c r="I4460" s="208">
        <v>15.724</v>
      </c>
      <c r="J4460" s="208">
        <v>99.391999999999996</v>
      </c>
      <c r="K4460" s="208">
        <v>20.966699999999999</v>
      </c>
      <c r="L4460" s="208">
        <v>11.2418</v>
      </c>
      <c r="M4460" s="208">
        <v>20.613600000000002</v>
      </c>
    </row>
    <row r="4461" spans="1:13" x14ac:dyDescent="0.25">
      <c r="A4461" s="280">
        <v>45111</v>
      </c>
      <c r="B4461" s="102">
        <v>20</v>
      </c>
      <c r="C4461" s="208">
        <v>287.3107</v>
      </c>
      <c r="D4461" s="208">
        <v>37.573900000000002</v>
      </c>
      <c r="E4461" s="208">
        <v>1.9283999999999999</v>
      </c>
      <c r="F4461" s="208">
        <v>7.0186000000000002</v>
      </c>
      <c r="G4461" s="208">
        <v>8.5121000000000002</v>
      </c>
      <c r="H4461" s="208">
        <v>68.162300000000002</v>
      </c>
      <c r="I4461" s="208">
        <v>15.7255</v>
      </c>
      <c r="J4461" s="208">
        <v>96.093599999999995</v>
      </c>
      <c r="K4461" s="208">
        <v>21.514900000000001</v>
      </c>
      <c r="L4461" s="208">
        <v>11.389099999999999</v>
      </c>
      <c r="M4461" s="208">
        <v>19.392299999999999</v>
      </c>
    </row>
    <row r="4462" spans="1:13" x14ac:dyDescent="0.25">
      <c r="A4462" s="280">
        <v>45111</v>
      </c>
      <c r="B4462" s="102">
        <v>21</v>
      </c>
      <c r="C4462" s="208">
        <v>276.00029999999998</v>
      </c>
      <c r="D4462" s="208">
        <v>37.828499999999998</v>
      </c>
      <c r="E4462" s="208">
        <v>1.7063999999999999</v>
      </c>
      <c r="F4462" s="208">
        <v>6.5636999999999999</v>
      </c>
      <c r="G4462" s="208">
        <v>8.8867999999999991</v>
      </c>
      <c r="H4462" s="208">
        <v>59.735199999999999</v>
      </c>
      <c r="I4462" s="208">
        <v>16.176600000000001</v>
      </c>
      <c r="J4462" s="208">
        <v>93.659300000000002</v>
      </c>
      <c r="K4462" s="208">
        <v>21.894600000000001</v>
      </c>
      <c r="L4462" s="208">
        <v>12.1035</v>
      </c>
      <c r="M4462" s="208">
        <v>17.445699999999999</v>
      </c>
    </row>
    <row r="4463" spans="1:13" x14ac:dyDescent="0.25">
      <c r="A4463" s="280">
        <v>45111</v>
      </c>
      <c r="B4463" s="102">
        <v>22</v>
      </c>
      <c r="C4463" s="208">
        <v>265.1662</v>
      </c>
      <c r="D4463" s="208">
        <v>38.150599999999997</v>
      </c>
      <c r="E4463" s="208">
        <v>1.5162</v>
      </c>
      <c r="F4463" s="208">
        <v>5.9409999999999998</v>
      </c>
      <c r="G4463" s="208">
        <v>8.5882000000000005</v>
      </c>
      <c r="H4463" s="208">
        <v>53.710700000000003</v>
      </c>
      <c r="I4463" s="208">
        <v>16.000699999999998</v>
      </c>
      <c r="J4463" s="208">
        <v>91.545599999999993</v>
      </c>
      <c r="K4463" s="208">
        <v>20.863800000000001</v>
      </c>
      <c r="L4463" s="208">
        <v>13.364800000000001</v>
      </c>
      <c r="M4463" s="208">
        <v>15.4846</v>
      </c>
    </row>
    <row r="4464" spans="1:13" x14ac:dyDescent="0.25">
      <c r="A4464" s="280">
        <v>45111</v>
      </c>
      <c r="B4464" s="102">
        <v>23</v>
      </c>
      <c r="C4464" s="208">
        <v>249.82499999999999</v>
      </c>
      <c r="D4464" s="208">
        <v>36.576900000000002</v>
      </c>
      <c r="E4464" s="208">
        <v>1.4077</v>
      </c>
      <c r="F4464" s="208">
        <v>5.4233000000000002</v>
      </c>
      <c r="G4464" s="208">
        <v>8.3302999999999994</v>
      </c>
      <c r="H4464" s="208">
        <v>49.845399999999998</v>
      </c>
      <c r="I4464" s="208">
        <v>15.321099999999999</v>
      </c>
      <c r="J4464" s="208">
        <v>87.633399999999995</v>
      </c>
      <c r="K4464" s="208">
        <v>19.077200000000001</v>
      </c>
      <c r="L4464" s="208">
        <v>12.874499999999999</v>
      </c>
      <c r="M4464" s="208">
        <v>13.3352</v>
      </c>
    </row>
    <row r="4465" spans="1:13" x14ac:dyDescent="0.25">
      <c r="A4465" s="280">
        <v>45111</v>
      </c>
      <c r="B4465" s="102">
        <v>24</v>
      </c>
      <c r="C4465" s="208">
        <v>234.19810000000001</v>
      </c>
      <c r="D4465" s="208">
        <v>34.168599999999998</v>
      </c>
      <c r="E4465" s="208">
        <v>1.3164</v>
      </c>
      <c r="F4465" s="208">
        <v>4.9566999999999997</v>
      </c>
      <c r="G4465" s="208">
        <v>7.6147</v>
      </c>
      <c r="H4465" s="208">
        <v>45.015799999999999</v>
      </c>
      <c r="I4465" s="208">
        <v>14.348599999999999</v>
      </c>
      <c r="J4465" s="208">
        <v>85.038399999999996</v>
      </c>
      <c r="K4465" s="208">
        <v>17.243400000000001</v>
      </c>
      <c r="L4465" s="208">
        <v>12.763199999999999</v>
      </c>
      <c r="M4465" s="208">
        <v>11.7323</v>
      </c>
    </row>
    <row r="4466" spans="1:13" x14ac:dyDescent="0.25">
      <c r="A4466" s="280">
        <v>45112</v>
      </c>
      <c r="B4466" s="102">
        <v>1</v>
      </c>
      <c r="C4466" s="208">
        <v>219.839</v>
      </c>
      <c r="D4466" s="208">
        <v>32.143700000000003</v>
      </c>
      <c r="E4466" s="208">
        <v>1.135</v>
      </c>
      <c r="F4466" s="208">
        <v>4.2766000000000002</v>
      </c>
      <c r="G4466" s="208">
        <v>7.0320999999999998</v>
      </c>
      <c r="H4466" s="208">
        <v>40.491799999999998</v>
      </c>
      <c r="I4466" s="208">
        <v>13.426399999999999</v>
      </c>
      <c r="J4466" s="208">
        <v>81.835300000000004</v>
      </c>
      <c r="K4466" s="208">
        <v>15.9772</v>
      </c>
      <c r="L4466" s="208">
        <v>12.789199999999999</v>
      </c>
      <c r="M4466" s="208">
        <v>10.7317</v>
      </c>
    </row>
    <row r="4467" spans="1:13" x14ac:dyDescent="0.25">
      <c r="A4467" s="280">
        <v>45112</v>
      </c>
      <c r="B4467" s="102">
        <v>2</v>
      </c>
      <c r="C4467" s="208">
        <v>209.73689999999999</v>
      </c>
      <c r="D4467" s="208">
        <v>30.356300000000001</v>
      </c>
      <c r="E4467" s="208">
        <v>0.9929</v>
      </c>
      <c r="F4467" s="208">
        <v>3.7915000000000001</v>
      </c>
      <c r="G4467" s="208">
        <v>6.6540999999999997</v>
      </c>
      <c r="H4467" s="208">
        <v>37.209800000000001</v>
      </c>
      <c r="I4467" s="208">
        <v>12.901300000000001</v>
      </c>
      <c r="J4467" s="208">
        <v>79.686000000000007</v>
      </c>
      <c r="K4467" s="208">
        <v>15.6021</v>
      </c>
      <c r="L4467" s="208">
        <v>12.668100000000001</v>
      </c>
      <c r="M4467" s="208">
        <v>9.8748000000000005</v>
      </c>
    </row>
    <row r="4468" spans="1:13" x14ac:dyDescent="0.25">
      <c r="A4468" s="280">
        <v>45112</v>
      </c>
      <c r="B4468" s="102">
        <v>3</v>
      </c>
      <c r="C4468" s="208">
        <v>203.18819999999999</v>
      </c>
      <c r="D4468" s="208">
        <v>29.174600000000002</v>
      </c>
      <c r="E4468" s="208">
        <v>0.88480000000000003</v>
      </c>
      <c r="F4468" s="208">
        <v>3.4407999999999999</v>
      </c>
      <c r="G4468" s="208">
        <v>6.4318</v>
      </c>
      <c r="H4468" s="208">
        <v>35.518300000000004</v>
      </c>
      <c r="I4468" s="208">
        <v>12.5501</v>
      </c>
      <c r="J4468" s="208">
        <v>78.426000000000002</v>
      </c>
      <c r="K4468" s="208">
        <v>15.2323</v>
      </c>
      <c r="L4468" s="208">
        <v>12.214600000000001</v>
      </c>
      <c r="M4468" s="208">
        <v>9.3148999999999997</v>
      </c>
    </row>
    <row r="4469" spans="1:13" x14ac:dyDescent="0.25">
      <c r="A4469" s="280">
        <v>45112</v>
      </c>
      <c r="B4469" s="102">
        <v>4</v>
      </c>
      <c r="C4469" s="208">
        <v>200.345</v>
      </c>
      <c r="D4469" s="208">
        <v>28.838799999999999</v>
      </c>
      <c r="E4469" s="208">
        <v>0.82269999999999999</v>
      </c>
      <c r="F4469" s="208">
        <v>3.1966000000000001</v>
      </c>
      <c r="G4469" s="208">
        <v>6.3102999999999998</v>
      </c>
      <c r="H4469" s="208">
        <v>34.798299999999998</v>
      </c>
      <c r="I4469" s="208">
        <v>12.4404</v>
      </c>
      <c r="J4469" s="208">
        <v>78.017300000000006</v>
      </c>
      <c r="K4469" s="208">
        <v>14.9214</v>
      </c>
      <c r="L4469" s="208">
        <v>11.9815</v>
      </c>
      <c r="M4469" s="208">
        <v>9.0176999999999996</v>
      </c>
    </row>
    <row r="4470" spans="1:13" x14ac:dyDescent="0.25">
      <c r="A4470" s="280">
        <v>45112</v>
      </c>
      <c r="B4470" s="102">
        <v>5</v>
      </c>
      <c r="C4470" s="208">
        <v>203.7191</v>
      </c>
      <c r="D4470" s="208">
        <v>28.933399999999999</v>
      </c>
      <c r="E4470" s="208">
        <v>0.80030000000000001</v>
      </c>
      <c r="F4470" s="208">
        <v>3.1722999999999999</v>
      </c>
      <c r="G4470" s="208">
        <v>6.3903999999999996</v>
      </c>
      <c r="H4470" s="208">
        <v>36.365499999999997</v>
      </c>
      <c r="I4470" s="208">
        <v>12.590999999999999</v>
      </c>
      <c r="J4470" s="208">
        <v>78.739099999999993</v>
      </c>
      <c r="K4470" s="208">
        <v>15.0936</v>
      </c>
      <c r="L4470" s="208">
        <v>12.5619</v>
      </c>
      <c r="M4470" s="208">
        <v>9.0716000000000001</v>
      </c>
    </row>
    <row r="4471" spans="1:13" x14ac:dyDescent="0.25">
      <c r="A4471" s="280">
        <v>45112</v>
      </c>
      <c r="B4471" s="102">
        <v>6</v>
      </c>
      <c r="C4471" s="208">
        <v>213.73990000000001</v>
      </c>
      <c r="D4471" s="208">
        <v>30.0351</v>
      </c>
      <c r="E4471" s="208">
        <v>0.77270000000000005</v>
      </c>
      <c r="F4471" s="208">
        <v>3.2168000000000001</v>
      </c>
      <c r="G4471" s="208">
        <v>6.9188999999999998</v>
      </c>
      <c r="H4471" s="208">
        <v>39.628100000000003</v>
      </c>
      <c r="I4471" s="208">
        <v>13.0982</v>
      </c>
      <c r="J4471" s="208">
        <v>81.9923</v>
      </c>
      <c r="K4471" s="208">
        <v>15.7837</v>
      </c>
      <c r="L4471" s="208">
        <v>12.655900000000001</v>
      </c>
      <c r="M4471" s="208">
        <v>9.6381999999999994</v>
      </c>
    </row>
    <row r="4472" spans="1:13" x14ac:dyDescent="0.25">
      <c r="A4472" s="280">
        <v>45112</v>
      </c>
      <c r="B4472" s="102">
        <v>7</v>
      </c>
      <c r="C4472" s="208">
        <v>223.81870000000001</v>
      </c>
      <c r="D4472" s="208">
        <v>32.366500000000002</v>
      </c>
      <c r="E4472" s="208">
        <v>0.82030000000000003</v>
      </c>
      <c r="F4472" s="208">
        <v>3.2061999999999999</v>
      </c>
      <c r="G4472" s="208">
        <v>7.2411000000000003</v>
      </c>
      <c r="H4472" s="208">
        <v>41.122100000000003</v>
      </c>
      <c r="I4472" s="208">
        <v>13.463900000000001</v>
      </c>
      <c r="J4472" s="208">
        <v>87.640699999999995</v>
      </c>
      <c r="K4472" s="208">
        <v>16.5701</v>
      </c>
      <c r="L4472" s="208">
        <v>11.3683</v>
      </c>
      <c r="M4472" s="208">
        <v>10.019500000000001</v>
      </c>
    </row>
    <row r="4473" spans="1:13" x14ac:dyDescent="0.25">
      <c r="A4473" s="280">
        <v>45112</v>
      </c>
      <c r="B4473" s="102">
        <v>8</v>
      </c>
      <c r="C4473" s="208">
        <v>238.59450000000001</v>
      </c>
      <c r="D4473" s="208">
        <v>35.608600000000003</v>
      </c>
      <c r="E4473" s="208">
        <v>0.80930000000000002</v>
      </c>
      <c r="F4473" s="208">
        <v>2.9956</v>
      </c>
      <c r="G4473" s="208">
        <v>8.0013000000000005</v>
      </c>
      <c r="H4473" s="208">
        <v>44.225900000000003</v>
      </c>
      <c r="I4473" s="208">
        <v>14.0299</v>
      </c>
      <c r="J4473" s="208">
        <v>93.863600000000005</v>
      </c>
      <c r="K4473" s="208">
        <v>16.867799999999999</v>
      </c>
      <c r="L4473" s="208">
        <v>11.2319</v>
      </c>
      <c r="M4473" s="208">
        <v>10.960599999999999</v>
      </c>
    </row>
    <row r="4474" spans="1:13" x14ac:dyDescent="0.25">
      <c r="A4474" s="280">
        <v>45112</v>
      </c>
      <c r="B4474" s="102">
        <v>9</v>
      </c>
      <c r="C4474" s="208">
        <v>252.3946</v>
      </c>
      <c r="D4474" s="208">
        <v>38.173900000000003</v>
      </c>
      <c r="E4474" s="208">
        <v>0.82430000000000003</v>
      </c>
      <c r="F4474" s="208">
        <v>2.9937999999999998</v>
      </c>
      <c r="G4474" s="208">
        <v>8.6691000000000003</v>
      </c>
      <c r="H4474" s="208">
        <v>47.411900000000003</v>
      </c>
      <c r="I4474" s="208">
        <v>14.8104</v>
      </c>
      <c r="J4474" s="208">
        <v>99.072000000000003</v>
      </c>
      <c r="K4474" s="208">
        <v>17.1188</v>
      </c>
      <c r="L4474" s="208">
        <v>11.567500000000001</v>
      </c>
      <c r="M4474" s="208">
        <v>11.7529</v>
      </c>
    </row>
    <row r="4475" spans="1:13" x14ac:dyDescent="0.25">
      <c r="A4475" s="280">
        <v>45112</v>
      </c>
      <c r="B4475" s="102">
        <v>10</v>
      </c>
      <c r="C4475" s="208">
        <v>263.15210000000002</v>
      </c>
      <c r="D4475" s="208">
        <v>39.854199999999999</v>
      </c>
      <c r="E4475" s="208">
        <v>0.8599</v>
      </c>
      <c r="F4475" s="208">
        <v>3.1865999999999999</v>
      </c>
      <c r="G4475" s="208">
        <v>8.7382000000000009</v>
      </c>
      <c r="H4475" s="208">
        <v>49.622300000000003</v>
      </c>
      <c r="I4475" s="208">
        <v>15.4549</v>
      </c>
      <c r="J4475" s="208">
        <v>103.2516</v>
      </c>
      <c r="K4475" s="208">
        <v>17.5215</v>
      </c>
      <c r="L4475" s="208">
        <v>12.059200000000001</v>
      </c>
      <c r="M4475" s="208">
        <v>12.6037</v>
      </c>
    </row>
    <row r="4476" spans="1:13" x14ac:dyDescent="0.25">
      <c r="A4476" s="280">
        <v>45112</v>
      </c>
      <c r="B4476" s="102">
        <v>11</v>
      </c>
      <c r="C4476" s="208">
        <v>271.4676</v>
      </c>
      <c r="D4476" s="208">
        <v>40.1158</v>
      </c>
      <c r="E4476" s="208">
        <v>0.97430000000000005</v>
      </c>
      <c r="F4476" s="208">
        <v>3.3635999999999999</v>
      </c>
      <c r="G4476" s="208">
        <v>8.3821999999999992</v>
      </c>
      <c r="H4476" s="208">
        <v>51.735199999999999</v>
      </c>
      <c r="I4476" s="208">
        <v>15.877800000000001</v>
      </c>
      <c r="J4476" s="208">
        <v>107.2597</v>
      </c>
      <c r="K4476" s="208">
        <v>18.084800000000001</v>
      </c>
      <c r="L4476" s="208">
        <v>12.0542</v>
      </c>
      <c r="M4476" s="208">
        <v>13.62</v>
      </c>
    </row>
    <row r="4477" spans="1:13" x14ac:dyDescent="0.25">
      <c r="A4477" s="280">
        <v>45112</v>
      </c>
      <c r="B4477" s="102">
        <v>12</v>
      </c>
      <c r="C4477" s="208">
        <v>275.29109999999997</v>
      </c>
      <c r="D4477" s="208">
        <v>39.159100000000002</v>
      </c>
      <c r="E4477" s="208">
        <v>1.0599000000000001</v>
      </c>
      <c r="F4477" s="208">
        <v>3.6796000000000002</v>
      </c>
      <c r="G4477" s="208">
        <v>7.4097999999999997</v>
      </c>
      <c r="H4477" s="208">
        <v>53.657699999999998</v>
      </c>
      <c r="I4477" s="208">
        <v>16.220099999999999</v>
      </c>
      <c r="J4477" s="208">
        <v>109.0797</v>
      </c>
      <c r="K4477" s="208">
        <v>18.127800000000001</v>
      </c>
      <c r="L4477" s="208">
        <v>11.969799999999999</v>
      </c>
      <c r="M4477" s="208">
        <v>14.9276</v>
      </c>
    </row>
    <row r="4478" spans="1:13" x14ac:dyDescent="0.25">
      <c r="A4478" s="280">
        <v>45112</v>
      </c>
      <c r="B4478" s="102">
        <v>13</v>
      </c>
      <c r="C4478" s="208">
        <v>278.8768</v>
      </c>
      <c r="D4478" s="208">
        <v>39.346800000000002</v>
      </c>
      <c r="E4478" s="208">
        <v>1.2223999999999999</v>
      </c>
      <c r="F4478" s="208">
        <v>4.1295999999999999</v>
      </c>
      <c r="G4478" s="208">
        <v>4.9634</v>
      </c>
      <c r="H4478" s="208">
        <v>56.437100000000001</v>
      </c>
      <c r="I4478" s="208">
        <v>16.269600000000001</v>
      </c>
      <c r="J4478" s="208">
        <v>110.4376</v>
      </c>
      <c r="K4478" s="208">
        <v>18.519100000000002</v>
      </c>
      <c r="L4478" s="208">
        <v>11.575699999999999</v>
      </c>
      <c r="M4478" s="208">
        <v>15.9755</v>
      </c>
    </row>
    <row r="4479" spans="1:13" x14ac:dyDescent="0.25">
      <c r="A4479" s="280">
        <v>45112</v>
      </c>
      <c r="B4479" s="102">
        <v>14</v>
      </c>
      <c r="C4479" s="208">
        <v>285.14830000000001</v>
      </c>
      <c r="D4479" s="208">
        <v>38.822499999999998</v>
      </c>
      <c r="E4479" s="208">
        <v>1.3822000000000001</v>
      </c>
      <c r="F4479" s="208">
        <v>4.8070000000000004</v>
      </c>
      <c r="G4479" s="208">
        <v>4.8689</v>
      </c>
      <c r="H4479" s="208">
        <v>60.476100000000002</v>
      </c>
      <c r="I4479" s="208">
        <v>16.705400000000001</v>
      </c>
      <c r="J4479" s="208">
        <v>110.2486</v>
      </c>
      <c r="K4479" s="208">
        <v>19.1067</v>
      </c>
      <c r="L4479" s="208">
        <v>11.2552</v>
      </c>
      <c r="M4479" s="208">
        <v>17.4757</v>
      </c>
    </row>
    <row r="4480" spans="1:13" x14ac:dyDescent="0.25">
      <c r="A4480" s="280">
        <v>45112</v>
      </c>
      <c r="B4480" s="102">
        <v>15</v>
      </c>
      <c r="C4480" s="208">
        <v>294.08449999999999</v>
      </c>
      <c r="D4480" s="208">
        <v>38.658000000000001</v>
      </c>
      <c r="E4480" s="208">
        <v>1.595</v>
      </c>
      <c r="F4480" s="208">
        <v>5.4946000000000002</v>
      </c>
      <c r="G4480" s="208">
        <v>5.1668000000000003</v>
      </c>
      <c r="H4480" s="208">
        <v>65.714100000000002</v>
      </c>
      <c r="I4480" s="208">
        <v>16.5563</v>
      </c>
      <c r="J4480" s="208">
        <v>110.94840000000001</v>
      </c>
      <c r="K4480" s="208">
        <v>19.626100000000001</v>
      </c>
      <c r="L4480" s="208">
        <v>11.1358</v>
      </c>
      <c r="M4480" s="208">
        <v>19.189399999999999</v>
      </c>
    </row>
    <row r="4481" spans="1:13" x14ac:dyDescent="0.25">
      <c r="A4481" s="280">
        <v>45112</v>
      </c>
      <c r="B4481" s="102">
        <v>16</v>
      </c>
      <c r="C4481" s="208">
        <v>304.40230000000003</v>
      </c>
      <c r="D4481" s="208">
        <v>38.475900000000003</v>
      </c>
      <c r="E4481" s="208">
        <v>1.7657</v>
      </c>
      <c r="F4481" s="208">
        <v>6.0152000000000001</v>
      </c>
      <c r="G4481" s="208">
        <v>5.5650000000000004</v>
      </c>
      <c r="H4481" s="208">
        <v>70.984700000000004</v>
      </c>
      <c r="I4481" s="208">
        <v>16.8093</v>
      </c>
      <c r="J4481" s="208">
        <v>112.0454</v>
      </c>
      <c r="K4481" s="208">
        <v>20.723800000000001</v>
      </c>
      <c r="L4481" s="208">
        <v>11.3592</v>
      </c>
      <c r="M4481" s="208">
        <v>20.658100000000001</v>
      </c>
    </row>
    <row r="4482" spans="1:13" x14ac:dyDescent="0.25">
      <c r="A4482" s="280">
        <v>45112</v>
      </c>
      <c r="B4482" s="102">
        <v>17</v>
      </c>
      <c r="C4482" s="208">
        <v>314.15219999999999</v>
      </c>
      <c r="D4482" s="208">
        <v>39.2273</v>
      </c>
      <c r="E4482" s="208">
        <v>1.8458000000000001</v>
      </c>
      <c r="F4482" s="208">
        <v>6.5831</v>
      </c>
      <c r="G4482" s="208">
        <v>6.3013000000000003</v>
      </c>
      <c r="H4482" s="208">
        <v>75.066599999999994</v>
      </c>
      <c r="I4482" s="208">
        <v>16.929300000000001</v>
      </c>
      <c r="J4482" s="208">
        <v>114.158</v>
      </c>
      <c r="K4482" s="208">
        <v>20.7562</v>
      </c>
      <c r="L4482" s="208">
        <v>11.4945</v>
      </c>
      <c r="M4482" s="208">
        <v>21.790099999999999</v>
      </c>
    </row>
    <row r="4483" spans="1:13" x14ac:dyDescent="0.25">
      <c r="A4483" s="280">
        <v>45112</v>
      </c>
      <c r="B4483" s="102">
        <v>18</v>
      </c>
      <c r="C4483" s="208">
        <v>321.13499999999999</v>
      </c>
      <c r="D4483" s="208">
        <v>40.615499999999997</v>
      </c>
      <c r="E4483" s="208">
        <v>1.9283999999999999</v>
      </c>
      <c r="F4483" s="208">
        <v>6.9892000000000003</v>
      </c>
      <c r="G4483" s="208">
        <v>7.1513</v>
      </c>
      <c r="H4483" s="208">
        <v>77.383300000000006</v>
      </c>
      <c r="I4483" s="208">
        <v>17.1843</v>
      </c>
      <c r="J4483" s="208">
        <v>115.5677</v>
      </c>
      <c r="K4483" s="208">
        <v>20.785900000000002</v>
      </c>
      <c r="L4483" s="208">
        <v>11.807700000000001</v>
      </c>
      <c r="M4483" s="208">
        <v>21.721699999999998</v>
      </c>
    </row>
    <row r="4484" spans="1:13" x14ac:dyDescent="0.25">
      <c r="A4484" s="280">
        <v>45112</v>
      </c>
      <c r="B4484" s="102">
        <v>19</v>
      </c>
      <c r="C4484" s="208">
        <v>317.11759999999998</v>
      </c>
      <c r="D4484" s="208">
        <v>41.752600000000001</v>
      </c>
      <c r="E4484" s="208">
        <v>1.9779</v>
      </c>
      <c r="F4484" s="208">
        <v>7.1882999999999999</v>
      </c>
      <c r="G4484" s="208">
        <v>8.0566999999999993</v>
      </c>
      <c r="H4484" s="208">
        <v>75.6374</v>
      </c>
      <c r="I4484" s="208">
        <v>17.0623</v>
      </c>
      <c r="J4484" s="208">
        <v>111.7838</v>
      </c>
      <c r="K4484" s="208">
        <v>20.9727</v>
      </c>
      <c r="L4484" s="208">
        <v>11.7851</v>
      </c>
      <c r="M4484" s="208">
        <v>20.9008</v>
      </c>
    </row>
    <row r="4485" spans="1:13" x14ac:dyDescent="0.25">
      <c r="A4485" s="280">
        <v>45112</v>
      </c>
      <c r="B4485" s="102">
        <v>20</v>
      </c>
      <c r="C4485" s="208">
        <v>305.25619999999998</v>
      </c>
      <c r="D4485" s="208">
        <v>41.489600000000003</v>
      </c>
      <c r="E4485" s="208">
        <v>1.9419999999999999</v>
      </c>
      <c r="F4485" s="208">
        <v>7.2691999999999997</v>
      </c>
      <c r="G4485" s="208">
        <v>8.8617000000000008</v>
      </c>
      <c r="H4485" s="208">
        <v>70.509299999999996</v>
      </c>
      <c r="I4485" s="208">
        <v>17.148099999999999</v>
      </c>
      <c r="J4485" s="208">
        <v>105.4038</v>
      </c>
      <c r="K4485" s="208">
        <v>21.729299999999999</v>
      </c>
      <c r="L4485" s="208">
        <v>11.3873</v>
      </c>
      <c r="M4485" s="208">
        <v>19.515899999999998</v>
      </c>
    </row>
    <row r="4486" spans="1:13" x14ac:dyDescent="0.25">
      <c r="A4486" s="280">
        <v>45112</v>
      </c>
      <c r="B4486" s="102">
        <v>21</v>
      </c>
      <c r="C4486" s="208">
        <v>292.39589999999998</v>
      </c>
      <c r="D4486" s="208">
        <v>41.633499999999998</v>
      </c>
      <c r="E4486" s="208">
        <v>1.7649999999999999</v>
      </c>
      <c r="F4486" s="208">
        <v>6.8940999999999999</v>
      </c>
      <c r="G4486" s="208">
        <v>9.0960000000000001</v>
      </c>
      <c r="H4486" s="208">
        <v>63.944499999999998</v>
      </c>
      <c r="I4486" s="208">
        <v>17.649899999999999</v>
      </c>
      <c r="J4486" s="208">
        <v>100.4267</v>
      </c>
      <c r="K4486" s="208">
        <v>21.827200000000001</v>
      </c>
      <c r="L4486" s="208">
        <v>11.9392</v>
      </c>
      <c r="M4486" s="208">
        <v>17.219799999999999</v>
      </c>
    </row>
    <row r="4487" spans="1:13" x14ac:dyDescent="0.25">
      <c r="A4487" s="280">
        <v>45112</v>
      </c>
      <c r="B4487" s="102">
        <v>22</v>
      </c>
      <c r="C4487" s="208">
        <v>281.71859999999998</v>
      </c>
      <c r="D4487" s="208">
        <v>41.607900000000001</v>
      </c>
      <c r="E4487" s="208">
        <v>1.5864</v>
      </c>
      <c r="F4487" s="208">
        <v>6.1927000000000003</v>
      </c>
      <c r="G4487" s="208">
        <v>8.9186999999999994</v>
      </c>
      <c r="H4487" s="208">
        <v>59.709299999999999</v>
      </c>
      <c r="I4487" s="208">
        <v>17.182400000000001</v>
      </c>
      <c r="J4487" s="208">
        <v>97.503799999999998</v>
      </c>
      <c r="K4487" s="208">
        <v>21.1479</v>
      </c>
      <c r="L4487" s="208">
        <v>12.6981</v>
      </c>
      <c r="M4487" s="208">
        <v>15.1714</v>
      </c>
    </row>
    <row r="4488" spans="1:13" x14ac:dyDescent="0.25">
      <c r="A4488" s="280">
        <v>45112</v>
      </c>
      <c r="B4488" s="102">
        <v>23</v>
      </c>
      <c r="C4488" s="208">
        <v>258.87790000000001</v>
      </c>
      <c r="D4488" s="208">
        <v>38.465200000000003</v>
      </c>
      <c r="E4488" s="208">
        <v>1.3535999999999999</v>
      </c>
      <c r="F4488" s="208">
        <v>5.3102</v>
      </c>
      <c r="G4488" s="208">
        <v>8.0570000000000004</v>
      </c>
      <c r="H4488" s="208">
        <v>53.320300000000003</v>
      </c>
      <c r="I4488" s="208">
        <v>15.701700000000001</v>
      </c>
      <c r="J4488" s="208">
        <v>91.498500000000007</v>
      </c>
      <c r="K4488" s="208">
        <v>19.147400000000001</v>
      </c>
      <c r="L4488" s="208">
        <v>12.939500000000001</v>
      </c>
      <c r="M4488" s="208">
        <v>13.0845</v>
      </c>
    </row>
    <row r="4489" spans="1:13" x14ac:dyDescent="0.25">
      <c r="A4489" s="280">
        <v>45112</v>
      </c>
      <c r="B4489" s="102">
        <v>24</v>
      </c>
      <c r="C4489" s="208">
        <v>239.0736</v>
      </c>
      <c r="D4489" s="208">
        <v>35.106099999999998</v>
      </c>
      <c r="E4489" s="208">
        <v>1.1176999999999999</v>
      </c>
      <c r="F4489" s="208">
        <v>4.4996</v>
      </c>
      <c r="G4489" s="208">
        <v>7.3684000000000003</v>
      </c>
      <c r="H4489" s="208">
        <v>48.244</v>
      </c>
      <c r="I4489" s="208">
        <v>14.4079</v>
      </c>
      <c r="J4489" s="208">
        <v>86.878</v>
      </c>
      <c r="K4489" s="208">
        <v>17.156500000000001</v>
      </c>
      <c r="L4489" s="208">
        <v>12.7485</v>
      </c>
      <c r="M4489" s="208">
        <v>11.546900000000001</v>
      </c>
    </row>
    <row r="4490" spans="1:13" x14ac:dyDescent="0.25">
      <c r="A4490" s="280">
        <v>45113</v>
      </c>
      <c r="B4490" s="102">
        <v>1</v>
      </c>
      <c r="C4490" s="208">
        <v>224.3801</v>
      </c>
      <c r="D4490" s="208">
        <v>32.668700000000001</v>
      </c>
      <c r="E4490" s="208">
        <v>0.99150000000000005</v>
      </c>
      <c r="F4490" s="208">
        <v>3.8420999999999998</v>
      </c>
      <c r="G4490" s="208">
        <v>6.8259999999999996</v>
      </c>
      <c r="H4490" s="208">
        <v>44.097799999999999</v>
      </c>
      <c r="I4490" s="208">
        <v>13.4239</v>
      </c>
      <c r="J4490" s="208">
        <v>83.569299999999998</v>
      </c>
      <c r="K4490" s="208">
        <v>16.072099999999999</v>
      </c>
      <c r="L4490" s="208">
        <v>12.4351</v>
      </c>
      <c r="M4490" s="208">
        <v>10.4536</v>
      </c>
    </row>
    <row r="4491" spans="1:13" x14ac:dyDescent="0.25">
      <c r="A4491" s="280">
        <v>45113</v>
      </c>
      <c r="B4491" s="102">
        <v>2</v>
      </c>
      <c r="C4491" s="208">
        <v>215.2645</v>
      </c>
      <c r="D4491" s="208">
        <v>30.9572</v>
      </c>
      <c r="E4491" s="208">
        <v>0.873</v>
      </c>
      <c r="F4491" s="208">
        <v>3.3961999999999999</v>
      </c>
      <c r="G4491" s="208">
        <v>6.5754999999999999</v>
      </c>
      <c r="H4491" s="208">
        <v>41.4236</v>
      </c>
      <c r="I4491" s="208">
        <v>12.875999999999999</v>
      </c>
      <c r="J4491" s="208">
        <v>81.462400000000002</v>
      </c>
      <c r="K4491" s="208">
        <v>15.587300000000001</v>
      </c>
      <c r="L4491" s="208">
        <v>12.385999999999999</v>
      </c>
      <c r="M4491" s="208">
        <v>9.7272999999999996</v>
      </c>
    </row>
    <row r="4492" spans="1:13" x14ac:dyDescent="0.25">
      <c r="A4492" s="280">
        <v>45113</v>
      </c>
      <c r="B4492" s="102">
        <v>3</v>
      </c>
      <c r="C4492" s="208">
        <v>209.24549999999999</v>
      </c>
      <c r="D4492" s="208">
        <v>29.707799999999999</v>
      </c>
      <c r="E4492" s="208">
        <v>0.81230000000000002</v>
      </c>
      <c r="F4492" s="208">
        <v>3.1097000000000001</v>
      </c>
      <c r="G4492" s="208">
        <v>6.3113999999999999</v>
      </c>
      <c r="H4492" s="208">
        <v>40.933</v>
      </c>
      <c r="I4492" s="208">
        <v>12.5326</v>
      </c>
      <c r="J4492" s="208">
        <v>79.433199999999999</v>
      </c>
      <c r="K4492" s="208">
        <v>15.2035</v>
      </c>
      <c r="L4492" s="208">
        <v>11.836399999999999</v>
      </c>
      <c r="M4492" s="208">
        <v>9.3656000000000006</v>
      </c>
    </row>
    <row r="4493" spans="1:13" x14ac:dyDescent="0.25">
      <c r="A4493" s="280">
        <v>45113</v>
      </c>
      <c r="B4493" s="102">
        <v>4</v>
      </c>
      <c r="C4493" s="208">
        <v>207.09979999999999</v>
      </c>
      <c r="D4493" s="208">
        <v>29.415500000000002</v>
      </c>
      <c r="E4493" s="208">
        <v>0.75619999999999998</v>
      </c>
      <c r="F4493" s="208">
        <v>2.9230999999999998</v>
      </c>
      <c r="G4493" s="208">
        <v>6.2657999999999996</v>
      </c>
      <c r="H4493" s="208">
        <v>40.439</v>
      </c>
      <c r="I4493" s="208">
        <v>12.316800000000001</v>
      </c>
      <c r="J4493" s="208">
        <v>78.860699999999994</v>
      </c>
      <c r="K4493" s="208">
        <v>14.8817</v>
      </c>
      <c r="L4493" s="208">
        <v>12.111800000000001</v>
      </c>
      <c r="M4493" s="208">
        <v>9.1292000000000009</v>
      </c>
    </row>
    <row r="4494" spans="1:13" x14ac:dyDescent="0.25">
      <c r="A4494" s="280">
        <v>45113</v>
      </c>
      <c r="B4494" s="102">
        <v>5</v>
      </c>
      <c r="C4494" s="208">
        <v>210.4599</v>
      </c>
      <c r="D4494" s="208">
        <v>29.676500000000001</v>
      </c>
      <c r="E4494" s="208">
        <v>0.73140000000000005</v>
      </c>
      <c r="F4494" s="208">
        <v>2.9670000000000001</v>
      </c>
      <c r="G4494" s="208">
        <v>6.3741000000000003</v>
      </c>
      <c r="H4494" s="208">
        <v>41.210799999999999</v>
      </c>
      <c r="I4494" s="208">
        <v>12.674099999999999</v>
      </c>
      <c r="J4494" s="208">
        <v>79.930300000000003</v>
      </c>
      <c r="K4494" s="208">
        <v>15.141</v>
      </c>
      <c r="L4494" s="208">
        <v>12.5449</v>
      </c>
      <c r="M4494" s="208">
        <v>9.2097999999999995</v>
      </c>
    </row>
    <row r="4495" spans="1:13" x14ac:dyDescent="0.25">
      <c r="A4495" s="280">
        <v>45113</v>
      </c>
      <c r="B4495" s="102">
        <v>6</v>
      </c>
      <c r="C4495" s="208">
        <v>219.14349999999999</v>
      </c>
      <c r="D4495" s="208">
        <v>30.8916</v>
      </c>
      <c r="E4495" s="208">
        <v>0.72909999999999997</v>
      </c>
      <c r="F4495" s="208">
        <v>3.0897999999999999</v>
      </c>
      <c r="G4495" s="208">
        <v>6.9396000000000004</v>
      </c>
      <c r="H4495" s="208">
        <v>42.951900000000002</v>
      </c>
      <c r="I4495" s="208">
        <v>13.1593</v>
      </c>
      <c r="J4495" s="208">
        <v>83.0137</v>
      </c>
      <c r="K4495" s="208">
        <v>15.861000000000001</v>
      </c>
      <c r="L4495" s="208">
        <v>12.857900000000001</v>
      </c>
      <c r="M4495" s="208">
        <v>9.6495999999999995</v>
      </c>
    </row>
    <row r="4496" spans="1:13" x14ac:dyDescent="0.25">
      <c r="A4496" s="280">
        <v>45113</v>
      </c>
      <c r="B4496" s="102">
        <v>7</v>
      </c>
      <c r="C4496" s="208">
        <v>229.14940000000001</v>
      </c>
      <c r="D4496" s="208">
        <v>32.972900000000003</v>
      </c>
      <c r="E4496" s="208">
        <v>0.78249999999999997</v>
      </c>
      <c r="F4496" s="208">
        <v>3.0626000000000002</v>
      </c>
      <c r="G4496" s="208">
        <v>7.3826999999999998</v>
      </c>
      <c r="H4496" s="208">
        <v>44.398299999999999</v>
      </c>
      <c r="I4496" s="208">
        <v>13.5656</v>
      </c>
      <c r="J4496" s="208">
        <v>88.571700000000007</v>
      </c>
      <c r="K4496" s="208">
        <v>16.595600000000001</v>
      </c>
      <c r="L4496" s="208">
        <v>11.777100000000001</v>
      </c>
      <c r="M4496" s="208">
        <v>10.0404</v>
      </c>
    </row>
    <row r="4497" spans="1:13" x14ac:dyDescent="0.25">
      <c r="A4497" s="280">
        <v>45113</v>
      </c>
      <c r="B4497" s="102">
        <v>8</v>
      </c>
      <c r="C4497" s="208">
        <v>241.89580000000001</v>
      </c>
      <c r="D4497" s="208">
        <v>36.231299999999997</v>
      </c>
      <c r="E4497" s="208">
        <v>0.79359999999999997</v>
      </c>
      <c r="F4497" s="208">
        <v>2.8187000000000002</v>
      </c>
      <c r="G4497" s="208">
        <v>8.0942000000000007</v>
      </c>
      <c r="H4497" s="208">
        <v>45.695700000000002</v>
      </c>
      <c r="I4497" s="208">
        <v>14.089399999999999</v>
      </c>
      <c r="J4497" s="208">
        <v>94.868700000000004</v>
      </c>
      <c r="K4497" s="208">
        <v>16.6615</v>
      </c>
      <c r="L4497" s="208">
        <v>11.781000000000001</v>
      </c>
      <c r="M4497" s="208">
        <v>10.861700000000001</v>
      </c>
    </row>
    <row r="4498" spans="1:13" x14ac:dyDescent="0.25">
      <c r="A4498" s="280">
        <v>45113</v>
      </c>
      <c r="B4498" s="102">
        <v>9</v>
      </c>
      <c r="C4498" s="208">
        <v>254.2304</v>
      </c>
      <c r="D4498" s="208">
        <v>38.805</v>
      </c>
      <c r="E4498" s="208">
        <v>0.79949999999999999</v>
      </c>
      <c r="F4498" s="208">
        <v>2.8666999999999998</v>
      </c>
      <c r="G4498" s="208">
        <v>8.5103000000000009</v>
      </c>
      <c r="H4498" s="208">
        <v>47.189399999999999</v>
      </c>
      <c r="I4498" s="208">
        <v>14.934799999999999</v>
      </c>
      <c r="J4498" s="208">
        <v>100.2774</v>
      </c>
      <c r="K4498" s="208">
        <v>16.915700000000001</v>
      </c>
      <c r="L4498" s="208">
        <v>12.5107</v>
      </c>
      <c r="M4498" s="208">
        <v>11.4209</v>
      </c>
    </row>
    <row r="4499" spans="1:13" x14ac:dyDescent="0.25">
      <c r="A4499" s="280">
        <v>45113</v>
      </c>
      <c r="B4499" s="102">
        <v>10</v>
      </c>
      <c r="C4499" s="208">
        <v>262.20159999999998</v>
      </c>
      <c r="D4499" s="208">
        <v>40.745800000000003</v>
      </c>
      <c r="E4499" s="208">
        <v>0.81459999999999999</v>
      </c>
      <c r="F4499" s="208">
        <v>2.9569000000000001</v>
      </c>
      <c r="G4499" s="208">
        <v>8.3912999999999993</v>
      </c>
      <c r="H4499" s="208">
        <v>47.780299999999997</v>
      </c>
      <c r="I4499" s="208">
        <v>15.5322</v>
      </c>
      <c r="J4499" s="208">
        <v>103.5514</v>
      </c>
      <c r="K4499" s="208">
        <v>17.3096</v>
      </c>
      <c r="L4499" s="208">
        <v>13.2355</v>
      </c>
      <c r="M4499" s="208">
        <v>11.884</v>
      </c>
    </row>
    <row r="4500" spans="1:13" x14ac:dyDescent="0.25">
      <c r="A4500" s="280">
        <v>45113</v>
      </c>
      <c r="B4500" s="102">
        <v>11</v>
      </c>
      <c r="C4500" s="208">
        <v>269.25299999999999</v>
      </c>
      <c r="D4500" s="208">
        <v>41.066400000000002</v>
      </c>
      <c r="E4500" s="208">
        <v>0.90800000000000003</v>
      </c>
      <c r="F4500" s="208">
        <v>3.1398000000000001</v>
      </c>
      <c r="G4500" s="208">
        <v>7.8788</v>
      </c>
      <c r="H4500" s="208">
        <v>49.324199999999998</v>
      </c>
      <c r="I4500" s="208">
        <v>15.7369</v>
      </c>
      <c r="J4500" s="208">
        <v>106.5866</v>
      </c>
      <c r="K4500" s="208">
        <v>17.384</v>
      </c>
      <c r="L4500" s="208">
        <v>14.4833</v>
      </c>
      <c r="M4500" s="208">
        <v>12.744999999999999</v>
      </c>
    </row>
    <row r="4501" spans="1:13" x14ac:dyDescent="0.25">
      <c r="A4501" s="280">
        <v>45113</v>
      </c>
      <c r="B4501" s="102">
        <v>12</v>
      </c>
      <c r="C4501" s="208">
        <v>272.83249999999998</v>
      </c>
      <c r="D4501" s="208">
        <v>41.448500000000003</v>
      </c>
      <c r="E4501" s="208">
        <v>0.98370000000000002</v>
      </c>
      <c r="F4501" s="208">
        <v>3.2631000000000001</v>
      </c>
      <c r="G4501" s="208">
        <v>5.5073999999999996</v>
      </c>
      <c r="H4501" s="208">
        <v>50.174599999999998</v>
      </c>
      <c r="I4501" s="208">
        <v>16.077999999999999</v>
      </c>
      <c r="J4501" s="208">
        <v>109.2518</v>
      </c>
      <c r="K4501" s="208">
        <v>17.695499999999999</v>
      </c>
      <c r="L4501" s="208">
        <v>14.555099999999999</v>
      </c>
      <c r="M4501" s="208">
        <v>13.8748</v>
      </c>
    </row>
    <row r="4502" spans="1:13" x14ac:dyDescent="0.25">
      <c r="A4502" s="280">
        <v>45113</v>
      </c>
      <c r="B4502" s="102">
        <v>13</v>
      </c>
      <c r="C4502" s="208">
        <v>274.43939999999998</v>
      </c>
      <c r="D4502" s="208">
        <v>39.7224</v>
      </c>
      <c r="E4502" s="208">
        <v>1.0668</v>
      </c>
      <c r="F4502" s="208">
        <v>3.5497000000000001</v>
      </c>
      <c r="G4502" s="208">
        <v>4.5994999999999999</v>
      </c>
      <c r="H4502" s="208">
        <v>52.874400000000001</v>
      </c>
      <c r="I4502" s="208">
        <v>16.389600000000002</v>
      </c>
      <c r="J4502" s="208">
        <v>109.23869999999999</v>
      </c>
      <c r="K4502" s="208">
        <v>18.3583</v>
      </c>
      <c r="L4502" s="208">
        <v>13.4633</v>
      </c>
      <c r="M4502" s="208">
        <v>15.1767</v>
      </c>
    </row>
    <row r="4503" spans="1:13" x14ac:dyDescent="0.25">
      <c r="A4503" s="280">
        <v>45113</v>
      </c>
      <c r="B4503" s="102">
        <v>14</v>
      </c>
      <c r="C4503" s="208">
        <v>278.96839999999997</v>
      </c>
      <c r="D4503" s="208">
        <v>38.819800000000001</v>
      </c>
      <c r="E4503" s="208">
        <v>1.2398</v>
      </c>
      <c r="F4503" s="208">
        <v>4.1459000000000001</v>
      </c>
      <c r="G4503" s="208">
        <v>4.9272</v>
      </c>
      <c r="H4503" s="208">
        <v>56.104399999999998</v>
      </c>
      <c r="I4503" s="208">
        <v>16.494700000000002</v>
      </c>
      <c r="J4503" s="208">
        <v>108.7666</v>
      </c>
      <c r="K4503" s="208">
        <v>19.008199999999999</v>
      </c>
      <c r="L4503" s="208">
        <v>12.394299999999999</v>
      </c>
      <c r="M4503" s="208">
        <v>17.067499999999999</v>
      </c>
    </row>
    <row r="4504" spans="1:13" x14ac:dyDescent="0.25">
      <c r="A4504" s="280">
        <v>45113</v>
      </c>
      <c r="B4504" s="102">
        <v>15</v>
      </c>
      <c r="C4504" s="208">
        <v>288.98090000000002</v>
      </c>
      <c r="D4504" s="208">
        <v>38.455100000000002</v>
      </c>
      <c r="E4504" s="208">
        <v>1.4286000000000001</v>
      </c>
      <c r="F4504" s="208">
        <v>4.7713999999999999</v>
      </c>
      <c r="G4504" s="208">
        <v>5.3353000000000002</v>
      </c>
      <c r="H4504" s="208">
        <v>59.960299999999997</v>
      </c>
      <c r="I4504" s="208">
        <v>16.712800000000001</v>
      </c>
      <c r="J4504" s="208">
        <v>110.28060000000001</v>
      </c>
      <c r="K4504" s="208">
        <v>19.793600000000001</v>
      </c>
      <c r="L4504" s="208">
        <v>13.5029</v>
      </c>
      <c r="M4504" s="208">
        <v>18.740300000000001</v>
      </c>
    </row>
    <row r="4505" spans="1:13" x14ac:dyDescent="0.25">
      <c r="A4505" s="280">
        <v>45113</v>
      </c>
      <c r="B4505" s="102">
        <v>16</v>
      </c>
      <c r="C4505" s="208">
        <v>298.97519999999997</v>
      </c>
      <c r="D4505" s="208">
        <v>37.964700000000001</v>
      </c>
      <c r="E4505" s="208">
        <v>1.6321000000000001</v>
      </c>
      <c r="F4505" s="208">
        <v>5.3982000000000001</v>
      </c>
      <c r="G4505" s="208">
        <v>6.1417999999999999</v>
      </c>
      <c r="H4505" s="208">
        <v>65.011099999999999</v>
      </c>
      <c r="I4505" s="208">
        <v>17.024000000000001</v>
      </c>
      <c r="J4505" s="208">
        <v>111.98869999999999</v>
      </c>
      <c r="K4505" s="208">
        <v>19.874700000000001</v>
      </c>
      <c r="L4505" s="208">
        <v>13.5113</v>
      </c>
      <c r="M4505" s="208">
        <v>20.428599999999999</v>
      </c>
    </row>
    <row r="4506" spans="1:13" x14ac:dyDescent="0.25">
      <c r="A4506" s="280">
        <v>45113</v>
      </c>
      <c r="B4506" s="102">
        <v>17</v>
      </c>
      <c r="C4506" s="208">
        <v>310.45339999999999</v>
      </c>
      <c r="D4506" s="208">
        <v>39.299300000000002</v>
      </c>
      <c r="E4506" s="208">
        <v>1.7514000000000001</v>
      </c>
      <c r="F4506" s="208">
        <v>6.0426000000000002</v>
      </c>
      <c r="G4506" s="208">
        <v>7.0250000000000004</v>
      </c>
      <c r="H4506" s="208">
        <v>69.275899999999993</v>
      </c>
      <c r="I4506" s="208">
        <v>17.263300000000001</v>
      </c>
      <c r="J4506" s="208">
        <v>114.10890000000001</v>
      </c>
      <c r="K4506" s="208">
        <v>20.207100000000001</v>
      </c>
      <c r="L4506" s="208">
        <v>13.8819</v>
      </c>
      <c r="M4506" s="208">
        <v>21.597999999999999</v>
      </c>
    </row>
    <row r="4507" spans="1:13" x14ac:dyDescent="0.25">
      <c r="A4507" s="280">
        <v>45113</v>
      </c>
      <c r="B4507" s="102">
        <v>18</v>
      </c>
      <c r="C4507" s="208">
        <v>317.2423</v>
      </c>
      <c r="D4507" s="208">
        <v>41.2517</v>
      </c>
      <c r="E4507" s="208">
        <v>1.8559000000000001</v>
      </c>
      <c r="F4507" s="208">
        <v>6.4423000000000004</v>
      </c>
      <c r="G4507" s="208">
        <v>7.9652000000000003</v>
      </c>
      <c r="H4507" s="208">
        <v>71.301400000000001</v>
      </c>
      <c r="I4507" s="208">
        <v>17.612500000000001</v>
      </c>
      <c r="J4507" s="208">
        <v>114.80889999999999</v>
      </c>
      <c r="K4507" s="208">
        <v>20.619499999999999</v>
      </c>
      <c r="L4507" s="208">
        <v>14.1412</v>
      </c>
      <c r="M4507" s="208">
        <v>21.2437</v>
      </c>
    </row>
    <row r="4508" spans="1:13" x14ac:dyDescent="0.25">
      <c r="A4508" s="280">
        <v>45113</v>
      </c>
      <c r="B4508" s="102">
        <v>19</v>
      </c>
      <c r="C4508" s="208">
        <v>314.76949999999999</v>
      </c>
      <c r="D4508" s="208">
        <v>42.3245</v>
      </c>
      <c r="E4508" s="208">
        <v>1.8736999999999999</v>
      </c>
      <c r="F4508" s="208">
        <v>6.6551999999999998</v>
      </c>
      <c r="G4508" s="208">
        <v>8.8475999999999999</v>
      </c>
      <c r="H4508" s="208">
        <v>70.940899999999999</v>
      </c>
      <c r="I4508" s="208">
        <v>17.467700000000001</v>
      </c>
      <c r="J4508" s="208">
        <v>110.1127</v>
      </c>
      <c r="K4508" s="208">
        <v>20.884499999999999</v>
      </c>
      <c r="L4508" s="208">
        <v>15.5755</v>
      </c>
      <c r="M4508" s="208">
        <v>20.087199999999999</v>
      </c>
    </row>
    <row r="4509" spans="1:13" x14ac:dyDescent="0.25">
      <c r="A4509" s="280">
        <v>45113</v>
      </c>
      <c r="B4509" s="102">
        <v>20</v>
      </c>
      <c r="C4509" s="208">
        <v>307.43529999999998</v>
      </c>
      <c r="D4509" s="208">
        <v>42.429900000000004</v>
      </c>
      <c r="E4509" s="208">
        <v>1.7799</v>
      </c>
      <c r="F4509" s="208">
        <v>6.7904</v>
      </c>
      <c r="G4509" s="208">
        <v>9.35</v>
      </c>
      <c r="H4509" s="208">
        <v>67.904700000000005</v>
      </c>
      <c r="I4509" s="208">
        <v>17.538399999999999</v>
      </c>
      <c r="J4509" s="208">
        <v>104.34520000000001</v>
      </c>
      <c r="K4509" s="208">
        <v>21.570699999999999</v>
      </c>
      <c r="L4509" s="208">
        <v>17.1279</v>
      </c>
      <c r="M4509" s="208">
        <v>18.598199999999999</v>
      </c>
    </row>
    <row r="4510" spans="1:13" x14ac:dyDescent="0.25">
      <c r="A4510" s="280">
        <v>45113</v>
      </c>
      <c r="B4510" s="102">
        <v>21</v>
      </c>
      <c r="C4510" s="208">
        <v>296.851</v>
      </c>
      <c r="D4510" s="208">
        <v>42.060099999999998</v>
      </c>
      <c r="E4510" s="208">
        <v>1.6500999999999999</v>
      </c>
      <c r="F4510" s="208">
        <v>6.4153000000000002</v>
      </c>
      <c r="G4510" s="208">
        <v>9.5764999999999993</v>
      </c>
      <c r="H4510" s="208">
        <v>63.2712</v>
      </c>
      <c r="I4510" s="208">
        <v>17.9559</v>
      </c>
      <c r="J4510" s="208">
        <v>99.888999999999996</v>
      </c>
      <c r="K4510" s="208">
        <v>21.892299999999999</v>
      </c>
      <c r="L4510" s="208">
        <v>17.604800000000001</v>
      </c>
      <c r="M4510" s="208">
        <v>16.535799999999998</v>
      </c>
    </row>
    <row r="4511" spans="1:13" x14ac:dyDescent="0.25">
      <c r="A4511" s="280">
        <v>45113</v>
      </c>
      <c r="B4511" s="102">
        <v>22</v>
      </c>
      <c r="C4511" s="208">
        <v>286.3673</v>
      </c>
      <c r="D4511" s="208">
        <v>41.592100000000002</v>
      </c>
      <c r="E4511" s="208">
        <v>1.4801</v>
      </c>
      <c r="F4511" s="208">
        <v>5.8000999999999996</v>
      </c>
      <c r="G4511" s="208">
        <v>9.3193999999999999</v>
      </c>
      <c r="H4511" s="208">
        <v>60.052799999999998</v>
      </c>
      <c r="I4511" s="208">
        <v>17.263400000000001</v>
      </c>
      <c r="J4511" s="208">
        <v>97.037300000000002</v>
      </c>
      <c r="K4511" s="208">
        <v>20.854900000000001</v>
      </c>
      <c r="L4511" s="208">
        <v>18.110199999999999</v>
      </c>
      <c r="M4511" s="208">
        <v>14.856999999999999</v>
      </c>
    </row>
    <row r="4512" spans="1:13" x14ac:dyDescent="0.25">
      <c r="A4512" s="280">
        <v>45113</v>
      </c>
      <c r="B4512" s="102">
        <v>23</v>
      </c>
      <c r="C4512" s="208">
        <v>263.70080000000002</v>
      </c>
      <c r="D4512" s="208">
        <v>38.142699999999998</v>
      </c>
      <c r="E4512" s="208">
        <v>1.2879</v>
      </c>
      <c r="F4512" s="208">
        <v>5.0430000000000001</v>
      </c>
      <c r="G4512" s="208">
        <v>8.4725000000000001</v>
      </c>
      <c r="H4512" s="208">
        <v>53.8825</v>
      </c>
      <c r="I4512" s="208">
        <v>15.8878</v>
      </c>
      <c r="J4512" s="208">
        <v>90.923400000000001</v>
      </c>
      <c r="K4512" s="208">
        <v>19.0123</v>
      </c>
      <c r="L4512" s="208">
        <v>17.922499999999999</v>
      </c>
      <c r="M4512" s="208">
        <v>13.126200000000001</v>
      </c>
    </row>
    <row r="4513" spans="1:13" x14ac:dyDescent="0.25">
      <c r="A4513" s="280">
        <v>45113</v>
      </c>
      <c r="B4513" s="102">
        <v>24</v>
      </c>
      <c r="C4513" s="208">
        <v>244.71190000000001</v>
      </c>
      <c r="D4513" s="208">
        <v>35.067</v>
      </c>
      <c r="E4513" s="208">
        <v>1.087</v>
      </c>
      <c r="F4513" s="208">
        <v>4.3040000000000003</v>
      </c>
      <c r="G4513" s="208">
        <v>7.6589</v>
      </c>
      <c r="H4513" s="208">
        <v>48.875599999999999</v>
      </c>
      <c r="I4513" s="208">
        <v>14.593</v>
      </c>
      <c r="J4513" s="208">
        <v>86.0458</v>
      </c>
      <c r="K4513" s="208">
        <v>17.0718</v>
      </c>
      <c r="L4513" s="208">
        <v>18.2517</v>
      </c>
      <c r="M4513" s="208">
        <v>11.757099999999999</v>
      </c>
    </row>
    <row r="4514" spans="1:13" x14ac:dyDescent="0.25">
      <c r="A4514" s="280">
        <v>45114</v>
      </c>
      <c r="B4514" s="102">
        <v>1</v>
      </c>
      <c r="C4514" s="208">
        <v>230.53540000000001</v>
      </c>
      <c r="D4514" s="208">
        <v>32.7864</v>
      </c>
      <c r="E4514" s="208">
        <v>0.94140000000000001</v>
      </c>
      <c r="F4514" s="208">
        <v>3.7555999999999998</v>
      </c>
      <c r="G4514" s="208">
        <v>7.1151</v>
      </c>
      <c r="H4514" s="208">
        <v>44.709899999999998</v>
      </c>
      <c r="I4514" s="208">
        <v>13.795</v>
      </c>
      <c r="J4514" s="208">
        <v>82.301599999999993</v>
      </c>
      <c r="K4514" s="208">
        <v>16.197600000000001</v>
      </c>
      <c r="L4514" s="208">
        <v>18.276</v>
      </c>
      <c r="M4514" s="208">
        <v>10.6568</v>
      </c>
    </row>
    <row r="4515" spans="1:13" x14ac:dyDescent="0.25">
      <c r="A4515" s="280">
        <v>45114</v>
      </c>
      <c r="B4515" s="102">
        <v>2</v>
      </c>
      <c r="C4515" s="208">
        <v>220.5187</v>
      </c>
      <c r="D4515" s="208">
        <v>30.962199999999999</v>
      </c>
      <c r="E4515" s="208">
        <v>0.8589</v>
      </c>
      <c r="F4515" s="208">
        <v>3.3525999999999998</v>
      </c>
      <c r="G4515" s="208">
        <v>6.7770999999999999</v>
      </c>
      <c r="H4515" s="208">
        <v>41.758099999999999</v>
      </c>
      <c r="I4515" s="208">
        <v>13.198499999999999</v>
      </c>
      <c r="J4515" s="208">
        <v>80.0595</v>
      </c>
      <c r="K4515" s="208">
        <v>15.706200000000001</v>
      </c>
      <c r="L4515" s="208">
        <v>17.924399999999999</v>
      </c>
      <c r="M4515" s="208">
        <v>9.9212000000000007</v>
      </c>
    </row>
    <row r="4516" spans="1:13" x14ac:dyDescent="0.25">
      <c r="A4516" s="280">
        <v>45114</v>
      </c>
      <c r="B4516" s="102">
        <v>3</v>
      </c>
      <c r="C4516" s="208">
        <v>213.6001</v>
      </c>
      <c r="D4516" s="208">
        <v>29.906700000000001</v>
      </c>
      <c r="E4516" s="208">
        <v>0.79220000000000002</v>
      </c>
      <c r="F4516" s="208">
        <v>3.0847000000000002</v>
      </c>
      <c r="G4516" s="208">
        <v>6.5385999999999997</v>
      </c>
      <c r="H4516" s="208">
        <v>40.228099999999998</v>
      </c>
      <c r="I4516" s="208">
        <v>12.785500000000001</v>
      </c>
      <c r="J4516" s="208">
        <v>78.069999999999993</v>
      </c>
      <c r="K4516" s="208">
        <v>15.4338</v>
      </c>
      <c r="L4516" s="208">
        <v>17.236999999999998</v>
      </c>
      <c r="M4516" s="208">
        <v>9.5235000000000003</v>
      </c>
    </row>
    <row r="4517" spans="1:13" x14ac:dyDescent="0.25">
      <c r="A4517" s="280">
        <v>45114</v>
      </c>
      <c r="B4517" s="102">
        <v>4</v>
      </c>
      <c r="C4517" s="208">
        <v>208.9701</v>
      </c>
      <c r="D4517" s="208">
        <v>29.3522</v>
      </c>
      <c r="E4517" s="208">
        <v>0.75639999999999996</v>
      </c>
      <c r="F4517" s="208">
        <v>2.9047999999999998</v>
      </c>
      <c r="G4517" s="208">
        <v>6.4770000000000003</v>
      </c>
      <c r="H4517" s="208">
        <v>39.331600000000002</v>
      </c>
      <c r="I4517" s="208">
        <v>12.605600000000001</v>
      </c>
      <c r="J4517" s="208">
        <v>77.269599999999997</v>
      </c>
      <c r="K4517" s="208">
        <v>15.1751</v>
      </c>
      <c r="L4517" s="208">
        <v>15.7735</v>
      </c>
      <c r="M4517" s="208">
        <v>9.3242999999999991</v>
      </c>
    </row>
    <row r="4518" spans="1:13" x14ac:dyDescent="0.25">
      <c r="A4518" s="280">
        <v>45114</v>
      </c>
      <c r="B4518" s="102">
        <v>5</v>
      </c>
      <c r="C4518" s="208">
        <v>206.60919999999999</v>
      </c>
      <c r="D4518" s="208">
        <v>29.667000000000002</v>
      </c>
      <c r="E4518" s="208">
        <v>0.73540000000000005</v>
      </c>
      <c r="F4518" s="208">
        <v>2.9426000000000001</v>
      </c>
      <c r="G4518" s="208">
        <v>6.6055999999999999</v>
      </c>
      <c r="H4518" s="208">
        <v>40.654499999999999</v>
      </c>
      <c r="I4518" s="208">
        <v>12.9488</v>
      </c>
      <c r="J4518" s="208">
        <v>78.402500000000003</v>
      </c>
      <c r="K4518" s="208">
        <v>15.6112</v>
      </c>
      <c r="L4518" s="208">
        <v>9.6959</v>
      </c>
      <c r="M4518" s="208">
        <v>9.3457000000000008</v>
      </c>
    </row>
    <row r="4519" spans="1:13" x14ac:dyDescent="0.25">
      <c r="A4519" s="280">
        <v>45114</v>
      </c>
      <c r="B4519" s="102">
        <v>6</v>
      </c>
      <c r="C4519" s="208">
        <v>214.1951</v>
      </c>
      <c r="D4519" s="208">
        <v>30.782800000000002</v>
      </c>
      <c r="E4519" s="208">
        <v>0.74390000000000001</v>
      </c>
      <c r="F4519" s="208">
        <v>3.0045000000000002</v>
      </c>
      <c r="G4519" s="208">
        <v>7.0110000000000001</v>
      </c>
      <c r="H4519" s="208">
        <v>42.252099999999999</v>
      </c>
      <c r="I4519" s="208">
        <v>13.486000000000001</v>
      </c>
      <c r="J4519" s="208">
        <v>81.177400000000006</v>
      </c>
      <c r="K4519" s="208">
        <v>16.053799999999999</v>
      </c>
      <c r="L4519" s="208">
        <v>9.9795999999999996</v>
      </c>
      <c r="M4519" s="208">
        <v>9.7040000000000006</v>
      </c>
    </row>
    <row r="4520" spans="1:13" x14ac:dyDescent="0.25">
      <c r="A4520" s="280">
        <v>45114</v>
      </c>
      <c r="B4520" s="102">
        <v>7</v>
      </c>
      <c r="C4520" s="208">
        <v>222.86359999999999</v>
      </c>
      <c r="D4520" s="208">
        <v>33.012599999999999</v>
      </c>
      <c r="E4520" s="208">
        <v>0.76039999999999996</v>
      </c>
      <c r="F4520" s="208">
        <v>3.0164</v>
      </c>
      <c r="G4520" s="208">
        <v>7.4168000000000003</v>
      </c>
      <c r="H4520" s="208">
        <v>43.634900000000002</v>
      </c>
      <c r="I4520" s="208">
        <v>13.809900000000001</v>
      </c>
      <c r="J4520" s="208">
        <v>85.609499999999997</v>
      </c>
      <c r="K4520" s="208">
        <v>16.7394</v>
      </c>
      <c r="L4520" s="208">
        <v>9.2434999999999992</v>
      </c>
      <c r="M4520" s="208">
        <v>9.6202000000000005</v>
      </c>
    </row>
    <row r="4521" spans="1:13" x14ac:dyDescent="0.25">
      <c r="A4521" s="280">
        <v>45114</v>
      </c>
      <c r="B4521" s="102">
        <v>8</v>
      </c>
      <c r="C4521" s="208">
        <v>236.95429999999999</v>
      </c>
      <c r="D4521" s="208">
        <v>36.579300000000003</v>
      </c>
      <c r="E4521" s="208">
        <v>0.74609999999999999</v>
      </c>
      <c r="F4521" s="208">
        <v>2.8113000000000001</v>
      </c>
      <c r="G4521" s="208">
        <v>8.1576000000000004</v>
      </c>
      <c r="H4521" s="208">
        <v>46.3429</v>
      </c>
      <c r="I4521" s="208">
        <v>14.4924</v>
      </c>
      <c r="J4521" s="208">
        <v>91.224199999999996</v>
      </c>
      <c r="K4521" s="208">
        <v>16.909300000000002</v>
      </c>
      <c r="L4521" s="208">
        <v>8.8903999999999996</v>
      </c>
      <c r="M4521" s="208">
        <v>10.800800000000001</v>
      </c>
    </row>
    <row r="4522" spans="1:13" x14ac:dyDescent="0.25">
      <c r="A4522" s="280">
        <v>45114</v>
      </c>
      <c r="B4522" s="102">
        <v>9</v>
      </c>
      <c r="C4522" s="208">
        <v>248.7885</v>
      </c>
      <c r="D4522" s="208">
        <v>39.015900000000002</v>
      </c>
      <c r="E4522" s="208">
        <v>0.77159999999999995</v>
      </c>
      <c r="F4522" s="208">
        <v>2.8262999999999998</v>
      </c>
      <c r="G4522" s="208">
        <v>8.0754000000000001</v>
      </c>
      <c r="H4522" s="208">
        <v>48.490400000000001</v>
      </c>
      <c r="I4522" s="208">
        <v>15.2293</v>
      </c>
      <c r="J4522" s="208">
        <v>96.4268</v>
      </c>
      <c r="K4522" s="208">
        <v>16.778099999999998</v>
      </c>
      <c r="L4522" s="208">
        <v>9.4048999999999996</v>
      </c>
      <c r="M4522" s="208">
        <v>11.7698</v>
      </c>
    </row>
    <row r="4523" spans="1:13" x14ac:dyDescent="0.25">
      <c r="A4523" s="280">
        <v>45114</v>
      </c>
      <c r="B4523" s="102">
        <v>10</v>
      </c>
      <c r="C4523" s="208">
        <v>255.7841</v>
      </c>
      <c r="D4523" s="208">
        <v>40.925699999999999</v>
      </c>
      <c r="E4523" s="208">
        <v>0.77439999999999998</v>
      </c>
      <c r="F4523" s="208">
        <v>2.8864000000000001</v>
      </c>
      <c r="G4523" s="208">
        <v>6.5057999999999998</v>
      </c>
      <c r="H4523" s="208">
        <v>49.320900000000002</v>
      </c>
      <c r="I4523" s="208">
        <v>15.784700000000001</v>
      </c>
      <c r="J4523" s="208">
        <v>100.2449</v>
      </c>
      <c r="K4523" s="208">
        <v>16.9588</v>
      </c>
      <c r="L4523" s="208">
        <v>9.5238999999999994</v>
      </c>
      <c r="M4523" s="208">
        <v>12.858599999999999</v>
      </c>
    </row>
    <row r="4524" spans="1:13" x14ac:dyDescent="0.25">
      <c r="A4524" s="280">
        <v>45114</v>
      </c>
      <c r="B4524" s="102">
        <v>11</v>
      </c>
      <c r="C4524" s="208">
        <v>261.61</v>
      </c>
      <c r="D4524" s="208">
        <v>41.382300000000001</v>
      </c>
      <c r="E4524" s="208">
        <v>0.86680000000000001</v>
      </c>
      <c r="F4524" s="208">
        <v>3.0097</v>
      </c>
      <c r="G4524" s="208">
        <v>5.8345000000000002</v>
      </c>
      <c r="H4524" s="208">
        <v>51.066600000000001</v>
      </c>
      <c r="I4524" s="208">
        <v>16.111699999999999</v>
      </c>
      <c r="J4524" s="208">
        <v>102.8261</v>
      </c>
      <c r="K4524" s="208">
        <v>16.918299999999999</v>
      </c>
      <c r="L4524" s="208">
        <v>9.5923999999999996</v>
      </c>
      <c r="M4524" s="208">
        <v>14.0016</v>
      </c>
    </row>
    <row r="4525" spans="1:13" x14ac:dyDescent="0.25">
      <c r="A4525" s="280">
        <v>45114</v>
      </c>
      <c r="B4525" s="102">
        <v>12</v>
      </c>
      <c r="C4525" s="208">
        <v>266.45670000000001</v>
      </c>
      <c r="D4525" s="208">
        <v>41.636299999999999</v>
      </c>
      <c r="E4525" s="208">
        <v>0.96020000000000005</v>
      </c>
      <c r="F4525" s="208">
        <v>3.2309000000000001</v>
      </c>
      <c r="G4525" s="208">
        <v>5.6467000000000001</v>
      </c>
      <c r="H4525" s="208">
        <v>52.848399999999998</v>
      </c>
      <c r="I4525" s="208">
        <v>16.2774</v>
      </c>
      <c r="J4525" s="208">
        <v>104.1172</v>
      </c>
      <c r="K4525" s="208">
        <v>17.117599999999999</v>
      </c>
      <c r="L4525" s="208">
        <v>9.4292999999999996</v>
      </c>
      <c r="M4525" s="208">
        <v>15.1927</v>
      </c>
    </row>
    <row r="4526" spans="1:13" x14ac:dyDescent="0.25">
      <c r="A4526" s="280">
        <v>45114</v>
      </c>
      <c r="B4526" s="102">
        <v>13</v>
      </c>
      <c r="C4526" s="208">
        <v>269.86160000000001</v>
      </c>
      <c r="D4526" s="208">
        <v>41.380600000000001</v>
      </c>
      <c r="E4526" s="208">
        <v>1.1181000000000001</v>
      </c>
      <c r="F4526" s="208">
        <v>3.4426000000000001</v>
      </c>
      <c r="G4526" s="208">
        <v>5.7054999999999998</v>
      </c>
      <c r="H4526" s="208">
        <v>55.473199999999999</v>
      </c>
      <c r="I4526" s="208">
        <v>16.226400000000002</v>
      </c>
      <c r="J4526" s="208">
        <v>104.5455</v>
      </c>
      <c r="K4526" s="208">
        <v>17.241599999999998</v>
      </c>
      <c r="L4526" s="208">
        <v>8.7327999999999992</v>
      </c>
      <c r="M4526" s="208">
        <v>15.9953</v>
      </c>
    </row>
    <row r="4527" spans="1:13" x14ac:dyDescent="0.25">
      <c r="A4527" s="280">
        <v>45114</v>
      </c>
      <c r="B4527" s="102">
        <v>14</v>
      </c>
      <c r="C4527" s="208">
        <v>275.73570000000001</v>
      </c>
      <c r="D4527" s="208">
        <v>40.603999999999999</v>
      </c>
      <c r="E4527" s="208">
        <v>1.2682</v>
      </c>
      <c r="F4527" s="208">
        <v>4.0372000000000003</v>
      </c>
      <c r="G4527" s="208">
        <v>6.2093999999999996</v>
      </c>
      <c r="H4527" s="208">
        <v>58.655999999999999</v>
      </c>
      <c r="I4527" s="208">
        <v>16.231400000000001</v>
      </c>
      <c r="J4527" s="208">
        <v>105.23180000000001</v>
      </c>
      <c r="K4527" s="208">
        <v>17.705200000000001</v>
      </c>
      <c r="L4527" s="208">
        <v>8.7636000000000003</v>
      </c>
      <c r="M4527" s="208">
        <v>17.0289</v>
      </c>
    </row>
    <row r="4528" spans="1:13" x14ac:dyDescent="0.25">
      <c r="A4528" s="280">
        <v>45114</v>
      </c>
      <c r="B4528" s="102">
        <v>15</v>
      </c>
      <c r="C4528" s="208">
        <v>281.31869999999998</v>
      </c>
      <c r="D4528" s="208">
        <v>39.091099999999997</v>
      </c>
      <c r="E4528" s="208">
        <v>1.4208000000000001</v>
      </c>
      <c r="F4528" s="208">
        <v>4.4833999999999996</v>
      </c>
      <c r="G4528" s="208">
        <v>7.0728999999999997</v>
      </c>
      <c r="H4528" s="208">
        <v>62.280099999999997</v>
      </c>
      <c r="I4528" s="208">
        <v>16.365300000000001</v>
      </c>
      <c r="J4528" s="208">
        <v>105.25620000000001</v>
      </c>
      <c r="K4528" s="208">
        <v>18.781600000000001</v>
      </c>
      <c r="L4528" s="208">
        <v>8.6278000000000006</v>
      </c>
      <c r="M4528" s="208">
        <v>17.939499999999999</v>
      </c>
    </row>
    <row r="4529" spans="1:13" x14ac:dyDescent="0.25">
      <c r="A4529" s="280">
        <v>45114</v>
      </c>
      <c r="B4529" s="102">
        <v>16</v>
      </c>
      <c r="C4529" s="208">
        <v>286.73559999999998</v>
      </c>
      <c r="D4529" s="208">
        <v>38.040500000000002</v>
      </c>
      <c r="E4529" s="208">
        <v>1.5557000000000001</v>
      </c>
      <c r="F4529" s="208">
        <v>4.9798</v>
      </c>
      <c r="G4529" s="208">
        <v>7.9093</v>
      </c>
      <c r="H4529" s="208">
        <v>66.438699999999997</v>
      </c>
      <c r="I4529" s="208">
        <v>16.6004</v>
      </c>
      <c r="J4529" s="208">
        <v>105.3464</v>
      </c>
      <c r="K4529" s="208">
        <v>18.386299999999999</v>
      </c>
      <c r="L4529" s="208">
        <v>8.7350999999999992</v>
      </c>
      <c r="M4529" s="208">
        <v>18.743400000000001</v>
      </c>
    </row>
    <row r="4530" spans="1:13" x14ac:dyDescent="0.25">
      <c r="A4530" s="280">
        <v>45114</v>
      </c>
      <c r="B4530" s="102">
        <v>17</v>
      </c>
      <c r="C4530" s="208">
        <v>293.37119999999999</v>
      </c>
      <c r="D4530" s="208">
        <v>38.198799999999999</v>
      </c>
      <c r="E4530" s="208">
        <v>1.6489</v>
      </c>
      <c r="F4530" s="208">
        <v>5.5022000000000002</v>
      </c>
      <c r="G4530" s="208">
        <v>8.7146000000000008</v>
      </c>
      <c r="H4530" s="208">
        <v>69.802800000000005</v>
      </c>
      <c r="I4530" s="208">
        <v>16.910799999999998</v>
      </c>
      <c r="J4530" s="208">
        <v>106.2105</v>
      </c>
      <c r="K4530" s="208">
        <v>18.581399999999999</v>
      </c>
      <c r="L4530" s="208">
        <v>8.7306000000000008</v>
      </c>
      <c r="M4530" s="208">
        <v>19.070599999999999</v>
      </c>
    </row>
    <row r="4531" spans="1:13" x14ac:dyDescent="0.25">
      <c r="A4531" s="280">
        <v>45114</v>
      </c>
      <c r="B4531" s="102">
        <v>18</v>
      </c>
      <c r="C4531" s="208">
        <v>298.33390000000003</v>
      </c>
      <c r="D4531" s="208">
        <v>38.886699999999998</v>
      </c>
      <c r="E4531" s="208">
        <v>1.7825</v>
      </c>
      <c r="F4531" s="208">
        <v>5.9225000000000003</v>
      </c>
      <c r="G4531" s="208">
        <v>9.5938999999999997</v>
      </c>
      <c r="H4531" s="208">
        <v>71.4983</v>
      </c>
      <c r="I4531" s="208">
        <v>17.043500000000002</v>
      </c>
      <c r="J4531" s="208">
        <v>107.1258</v>
      </c>
      <c r="K4531" s="208">
        <v>19.269400000000001</v>
      </c>
      <c r="L4531" s="208">
        <v>9.1521000000000008</v>
      </c>
      <c r="M4531" s="208">
        <v>18.059200000000001</v>
      </c>
    </row>
    <row r="4532" spans="1:13" x14ac:dyDescent="0.25">
      <c r="A4532" s="280">
        <v>45114</v>
      </c>
      <c r="B4532" s="102">
        <v>19</v>
      </c>
      <c r="C4532" s="208">
        <v>294.0557</v>
      </c>
      <c r="D4532" s="208">
        <v>39.564700000000002</v>
      </c>
      <c r="E4532" s="208">
        <v>1.8059000000000001</v>
      </c>
      <c r="F4532" s="208">
        <v>6.1283000000000003</v>
      </c>
      <c r="G4532" s="208">
        <v>10.087300000000001</v>
      </c>
      <c r="H4532" s="208">
        <v>69.504300000000001</v>
      </c>
      <c r="I4532" s="208">
        <v>16.818300000000001</v>
      </c>
      <c r="J4532" s="208">
        <v>104.5201</v>
      </c>
      <c r="K4532" s="208">
        <v>19.992000000000001</v>
      </c>
      <c r="L4532" s="208">
        <v>8.9712999999999994</v>
      </c>
      <c r="M4532" s="208">
        <v>16.663499999999999</v>
      </c>
    </row>
    <row r="4533" spans="1:13" x14ac:dyDescent="0.25">
      <c r="A4533" s="280">
        <v>45114</v>
      </c>
      <c r="B4533" s="102">
        <v>20</v>
      </c>
      <c r="C4533" s="208">
        <v>284.65519999999998</v>
      </c>
      <c r="D4533" s="208">
        <v>39.634799999999998</v>
      </c>
      <c r="E4533" s="208">
        <v>1.7175</v>
      </c>
      <c r="F4533" s="208">
        <v>6.2000999999999999</v>
      </c>
      <c r="G4533" s="208">
        <v>10.3833</v>
      </c>
      <c r="H4533" s="208">
        <v>65.843500000000006</v>
      </c>
      <c r="I4533" s="208">
        <v>16.804200000000002</v>
      </c>
      <c r="J4533" s="208">
        <v>99.682199999999995</v>
      </c>
      <c r="K4533" s="208">
        <v>20.507899999999999</v>
      </c>
      <c r="L4533" s="208">
        <v>8.7125000000000004</v>
      </c>
      <c r="M4533" s="208">
        <v>15.1692</v>
      </c>
    </row>
    <row r="4534" spans="1:13" x14ac:dyDescent="0.25">
      <c r="A4534" s="280">
        <v>45114</v>
      </c>
      <c r="B4534" s="102">
        <v>21</v>
      </c>
      <c r="C4534" s="208">
        <v>276.06580000000002</v>
      </c>
      <c r="D4534" s="208">
        <v>40.116500000000002</v>
      </c>
      <c r="E4534" s="208">
        <v>1.5716000000000001</v>
      </c>
      <c r="F4534" s="208">
        <v>5.9695999999999998</v>
      </c>
      <c r="G4534" s="208">
        <v>10.2515</v>
      </c>
      <c r="H4534" s="208">
        <v>60.930700000000002</v>
      </c>
      <c r="I4534" s="208">
        <v>17.551400000000001</v>
      </c>
      <c r="J4534" s="208">
        <v>96.344200000000001</v>
      </c>
      <c r="K4534" s="208">
        <v>20.930299999999999</v>
      </c>
      <c r="L4534" s="208">
        <v>8.8102</v>
      </c>
      <c r="M4534" s="208">
        <v>13.5898</v>
      </c>
    </row>
    <row r="4535" spans="1:13" x14ac:dyDescent="0.25">
      <c r="A4535" s="280">
        <v>45114</v>
      </c>
      <c r="B4535" s="102">
        <v>22</v>
      </c>
      <c r="C4535" s="208">
        <v>268.90249999999997</v>
      </c>
      <c r="D4535" s="208">
        <v>40.832999999999998</v>
      </c>
      <c r="E4535" s="208">
        <v>1.4734</v>
      </c>
      <c r="F4535" s="208">
        <v>5.4775</v>
      </c>
      <c r="G4535" s="208">
        <v>9.8324999999999996</v>
      </c>
      <c r="H4535" s="208">
        <v>57.7258</v>
      </c>
      <c r="I4535" s="208">
        <v>17.144500000000001</v>
      </c>
      <c r="J4535" s="208">
        <v>94.004800000000003</v>
      </c>
      <c r="K4535" s="208">
        <v>20.3245</v>
      </c>
      <c r="L4535" s="208">
        <v>9.4675999999999991</v>
      </c>
      <c r="M4535" s="208">
        <v>12.6189</v>
      </c>
    </row>
    <row r="4536" spans="1:13" x14ac:dyDescent="0.25">
      <c r="A4536" s="280">
        <v>45114</v>
      </c>
      <c r="B4536" s="102">
        <v>23</v>
      </c>
      <c r="C4536" s="208">
        <v>249.5291</v>
      </c>
      <c r="D4536" s="208">
        <v>38.344700000000003</v>
      </c>
      <c r="E4536" s="208">
        <v>1.2627999999999999</v>
      </c>
      <c r="F4536" s="208">
        <v>4.7885</v>
      </c>
      <c r="G4536" s="208">
        <v>8.8384</v>
      </c>
      <c r="H4536" s="208">
        <v>52.414200000000001</v>
      </c>
      <c r="I4536" s="208">
        <v>15.760400000000001</v>
      </c>
      <c r="J4536" s="208">
        <v>89.1541</v>
      </c>
      <c r="K4536" s="208">
        <v>18.390599999999999</v>
      </c>
      <c r="L4536" s="208">
        <v>9.3956999999999997</v>
      </c>
      <c r="M4536" s="208">
        <v>11.1797</v>
      </c>
    </row>
    <row r="4537" spans="1:13" x14ac:dyDescent="0.25">
      <c r="A4537" s="280">
        <v>45114</v>
      </c>
      <c r="B4537" s="102">
        <v>24</v>
      </c>
      <c r="C4537" s="208">
        <v>232.5147</v>
      </c>
      <c r="D4537" s="208">
        <v>35.391599999999997</v>
      </c>
      <c r="E4537" s="208">
        <v>1.1277999999999999</v>
      </c>
      <c r="F4537" s="208">
        <v>4.1646999999999998</v>
      </c>
      <c r="G4537" s="208">
        <v>7.9329999999999998</v>
      </c>
      <c r="H4537" s="208">
        <v>47.5762</v>
      </c>
      <c r="I4537" s="208">
        <v>14.643700000000001</v>
      </c>
      <c r="J4537" s="208">
        <v>85.1738</v>
      </c>
      <c r="K4537" s="208">
        <v>16.785599999999999</v>
      </c>
      <c r="L4537" s="208">
        <v>9.4682999999999993</v>
      </c>
      <c r="M4537" s="208">
        <v>10.25</v>
      </c>
    </row>
    <row r="4538" spans="1:13" x14ac:dyDescent="0.25">
      <c r="A4538" s="280">
        <v>45115</v>
      </c>
      <c r="B4538" s="102">
        <v>1</v>
      </c>
      <c r="C4538" s="208">
        <v>218.1268</v>
      </c>
      <c r="D4538" s="208">
        <v>32.744399999999999</v>
      </c>
      <c r="E4538" s="208">
        <v>0.98160000000000003</v>
      </c>
      <c r="F4538" s="208">
        <v>3.6202999999999999</v>
      </c>
      <c r="G4538" s="208">
        <v>7.2449000000000003</v>
      </c>
      <c r="H4538" s="208">
        <v>43.603499999999997</v>
      </c>
      <c r="I4538" s="208">
        <v>13.635300000000001</v>
      </c>
      <c r="J4538" s="208">
        <v>81.794200000000004</v>
      </c>
      <c r="K4538" s="208">
        <v>15.6999</v>
      </c>
      <c r="L4538" s="208">
        <v>9.2609999999999992</v>
      </c>
      <c r="M4538" s="208">
        <v>9.5417000000000005</v>
      </c>
    </row>
    <row r="4539" spans="1:13" x14ac:dyDescent="0.25">
      <c r="A4539" s="280">
        <v>45115</v>
      </c>
      <c r="B4539" s="102">
        <v>2</v>
      </c>
      <c r="C4539" s="208">
        <v>208.1121</v>
      </c>
      <c r="D4539" s="208">
        <v>30.759399999999999</v>
      </c>
      <c r="E4539" s="208">
        <v>0.88580000000000003</v>
      </c>
      <c r="F4539" s="208">
        <v>3.2566000000000002</v>
      </c>
      <c r="G4539" s="208">
        <v>6.8080999999999996</v>
      </c>
      <c r="H4539" s="208">
        <v>40.9223</v>
      </c>
      <c r="I4539" s="208">
        <v>12.9961</v>
      </c>
      <c r="J4539" s="208">
        <v>79.041300000000007</v>
      </c>
      <c r="K4539" s="208">
        <v>15.300800000000001</v>
      </c>
      <c r="L4539" s="208">
        <v>9.1008999999999993</v>
      </c>
      <c r="M4539" s="208">
        <v>9.0408000000000008</v>
      </c>
    </row>
    <row r="4540" spans="1:13" x14ac:dyDescent="0.25">
      <c r="A4540" s="280">
        <v>45115</v>
      </c>
      <c r="B4540" s="102">
        <v>3</v>
      </c>
      <c r="C4540" s="208">
        <v>200.37950000000001</v>
      </c>
      <c r="D4540" s="208">
        <v>29.6873</v>
      </c>
      <c r="E4540" s="208">
        <v>0.84260000000000002</v>
      </c>
      <c r="F4540" s="208">
        <v>2.9824999999999999</v>
      </c>
      <c r="G4540" s="208">
        <v>6.4828000000000001</v>
      </c>
      <c r="H4540" s="208">
        <v>39.0854</v>
      </c>
      <c r="I4540" s="208">
        <v>12.673</v>
      </c>
      <c r="J4540" s="208">
        <v>77.000799999999998</v>
      </c>
      <c r="K4540" s="208">
        <v>14.919</v>
      </c>
      <c r="L4540" s="208">
        <v>7.8308999999999997</v>
      </c>
      <c r="M4540" s="208">
        <v>8.8751999999999995</v>
      </c>
    </row>
    <row r="4541" spans="1:13" x14ac:dyDescent="0.25">
      <c r="A4541" s="280">
        <v>45115</v>
      </c>
      <c r="B4541" s="102">
        <v>4</v>
      </c>
      <c r="C4541" s="208">
        <v>193.53020000000001</v>
      </c>
      <c r="D4541" s="208">
        <v>28.845300000000002</v>
      </c>
      <c r="E4541" s="208">
        <v>0.80649999999999999</v>
      </c>
      <c r="F4541" s="208">
        <v>2.8256000000000001</v>
      </c>
      <c r="G4541" s="208">
        <v>6.3723999999999998</v>
      </c>
      <c r="H4541" s="208">
        <v>37.839799999999997</v>
      </c>
      <c r="I4541" s="208">
        <v>12.4053</v>
      </c>
      <c r="J4541" s="208">
        <v>75.936199999999999</v>
      </c>
      <c r="K4541" s="208">
        <v>14.81</v>
      </c>
      <c r="L4541" s="208">
        <v>5.048</v>
      </c>
      <c r="M4541" s="208">
        <v>8.6410999999999998</v>
      </c>
    </row>
    <row r="4542" spans="1:13" x14ac:dyDescent="0.25">
      <c r="A4542" s="280">
        <v>45115</v>
      </c>
      <c r="B4542" s="102">
        <v>5</v>
      </c>
      <c r="C4542" s="208">
        <v>200.82040000000001</v>
      </c>
      <c r="D4542" s="208">
        <v>28.976600000000001</v>
      </c>
      <c r="E4542" s="208">
        <v>0.78210000000000002</v>
      </c>
      <c r="F4542" s="208">
        <v>2.8388</v>
      </c>
      <c r="G4542" s="208">
        <v>6.4032999999999998</v>
      </c>
      <c r="H4542" s="208">
        <v>37.773099999999999</v>
      </c>
      <c r="I4542" s="208">
        <v>12.4863</v>
      </c>
      <c r="J4542" s="208">
        <v>75.581100000000006</v>
      </c>
      <c r="K4542" s="208">
        <v>15.0886</v>
      </c>
      <c r="L4542" s="208">
        <v>12.1997</v>
      </c>
      <c r="M4542" s="208">
        <v>8.6907999999999994</v>
      </c>
    </row>
    <row r="4543" spans="1:13" x14ac:dyDescent="0.25">
      <c r="A4543" s="280">
        <v>45115</v>
      </c>
      <c r="B4543" s="102">
        <v>6</v>
      </c>
      <c r="C4543" s="208">
        <v>202.1763</v>
      </c>
      <c r="D4543" s="208">
        <v>29.1617</v>
      </c>
      <c r="E4543" s="208">
        <v>0.75029999999999997</v>
      </c>
      <c r="F4543" s="208">
        <v>2.8671000000000002</v>
      </c>
      <c r="G4543" s="208">
        <v>6.5372000000000003</v>
      </c>
      <c r="H4543" s="208">
        <v>37.785299999999999</v>
      </c>
      <c r="I4543" s="208">
        <v>12.682</v>
      </c>
      <c r="J4543" s="208">
        <v>75.851399999999998</v>
      </c>
      <c r="K4543" s="208">
        <v>15.4734</v>
      </c>
      <c r="L4543" s="208">
        <v>12.289899999999999</v>
      </c>
      <c r="M4543" s="208">
        <v>8.7780000000000005</v>
      </c>
    </row>
    <row r="4544" spans="1:13" x14ac:dyDescent="0.25">
      <c r="A4544" s="280">
        <v>45115</v>
      </c>
      <c r="B4544" s="102">
        <v>7</v>
      </c>
      <c r="C4544" s="208">
        <v>201.6721</v>
      </c>
      <c r="D4544" s="208">
        <v>29.7789</v>
      </c>
      <c r="E4544" s="208">
        <v>0.74029999999999996</v>
      </c>
      <c r="F4544" s="208">
        <v>2.7921999999999998</v>
      </c>
      <c r="G4544" s="208">
        <v>6.4531000000000001</v>
      </c>
      <c r="H4544" s="208">
        <v>37.613300000000002</v>
      </c>
      <c r="I4544" s="208">
        <v>12.8246</v>
      </c>
      <c r="J4544" s="208">
        <v>76.115300000000005</v>
      </c>
      <c r="K4544" s="208">
        <v>15.5327</v>
      </c>
      <c r="L4544" s="208">
        <v>10.988099999999999</v>
      </c>
      <c r="M4544" s="208">
        <v>8.8336000000000006</v>
      </c>
    </row>
    <row r="4545" spans="1:13" x14ac:dyDescent="0.25">
      <c r="A4545" s="280">
        <v>45115</v>
      </c>
      <c r="B4545" s="102">
        <v>8</v>
      </c>
      <c r="C4545" s="208">
        <v>205.60319999999999</v>
      </c>
      <c r="D4545" s="208">
        <v>31.706399999999999</v>
      </c>
      <c r="E4545" s="208">
        <v>0.74570000000000003</v>
      </c>
      <c r="F4545" s="208">
        <v>2.5207999999999999</v>
      </c>
      <c r="G4545" s="208">
        <v>6.1896000000000004</v>
      </c>
      <c r="H4545" s="208">
        <v>37.680199999999999</v>
      </c>
      <c r="I4545" s="208">
        <v>13.2835</v>
      </c>
      <c r="J4545" s="208">
        <v>77.504300000000001</v>
      </c>
      <c r="K4545" s="208">
        <v>15.453799999999999</v>
      </c>
      <c r="L4545" s="208">
        <v>11.265000000000001</v>
      </c>
      <c r="M4545" s="208">
        <v>9.2538999999999998</v>
      </c>
    </row>
    <row r="4546" spans="1:13" x14ac:dyDescent="0.25">
      <c r="A4546" s="280">
        <v>45115</v>
      </c>
      <c r="B4546" s="102">
        <v>9</v>
      </c>
      <c r="C4546" s="208">
        <v>213.9726</v>
      </c>
      <c r="D4546" s="208">
        <v>33.345999999999997</v>
      </c>
      <c r="E4546" s="208">
        <v>0.74919999999999998</v>
      </c>
      <c r="F4546" s="208">
        <v>2.6501999999999999</v>
      </c>
      <c r="G4546" s="208">
        <v>5.5955000000000004</v>
      </c>
      <c r="H4546" s="208">
        <v>39.489899999999999</v>
      </c>
      <c r="I4546" s="208">
        <v>13.8683</v>
      </c>
      <c r="J4546" s="208">
        <v>80.093299999999999</v>
      </c>
      <c r="K4546" s="208">
        <v>16.010899999999999</v>
      </c>
      <c r="L4546" s="208">
        <v>12.430899999999999</v>
      </c>
      <c r="M4546" s="208">
        <v>9.7384000000000004</v>
      </c>
    </row>
    <row r="4547" spans="1:13" x14ac:dyDescent="0.25">
      <c r="A4547" s="280">
        <v>45115</v>
      </c>
      <c r="B4547" s="102">
        <v>10</v>
      </c>
      <c r="C4547" s="208">
        <v>218.47890000000001</v>
      </c>
      <c r="D4547" s="208">
        <v>34.306600000000003</v>
      </c>
      <c r="E4547" s="208">
        <v>0.76959999999999995</v>
      </c>
      <c r="F4547" s="208">
        <v>2.7166000000000001</v>
      </c>
      <c r="G4547" s="208">
        <v>4.8179999999999996</v>
      </c>
      <c r="H4547" s="208">
        <v>40.600700000000003</v>
      </c>
      <c r="I4547" s="208">
        <v>14.3598</v>
      </c>
      <c r="J4547" s="208">
        <v>81.183199999999999</v>
      </c>
      <c r="K4547" s="208">
        <v>16.424299999999999</v>
      </c>
      <c r="L4547" s="208">
        <v>13.190799999999999</v>
      </c>
      <c r="M4547" s="208">
        <v>10.109299999999999</v>
      </c>
    </row>
    <row r="4548" spans="1:13" x14ac:dyDescent="0.25">
      <c r="A4548" s="280">
        <v>45115</v>
      </c>
      <c r="B4548" s="102">
        <v>11</v>
      </c>
      <c r="C4548" s="208">
        <v>220.74879999999999</v>
      </c>
      <c r="D4548" s="208">
        <v>34.439300000000003</v>
      </c>
      <c r="E4548" s="208">
        <v>0.84160000000000001</v>
      </c>
      <c r="F4548" s="208">
        <v>2.7818000000000001</v>
      </c>
      <c r="G4548" s="208">
        <v>4.3140999999999998</v>
      </c>
      <c r="H4548" s="208">
        <v>42.038499999999999</v>
      </c>
      <c r="I4548" s="208">
        <v>14.6234</v>
      </c>
      <c r="J4548" s="208">
        <v>81.451899999999995</v>
      </c>
      <c r="K4548" s="208">
        <v>16.548999999999999</v>
      </c>
      <c r="L4548" s="208">
        <v>13.2797</v>
      </c>
      <c r="M4548" s="208">
        <v>10.429500000000001</v>
      </c>
    </row>
    <row r="4549" spans="1:13" x14ac:dyDescent="0.25">
      <c r="A4549" s="280">
        <v>45115</v>
      </c>
      <c r="B4549" s="102">
        <v>12</v>
      </c>
      <c r="C4549" s="208">
        <v>225.1343</v>
      </c>
      <c r="D4549" s="208">
        <v>34.4876</v>
      </c>
      <c r="E4549" s="208">
        <v>0.91449999999999998</v>
      </c>
      <c r="F4549" s="208">
        <v>3.3206000000000002</v>
      </c>
      <c r="G4549" s="208">
        <v>4.0987999999999998</v>
      </c>
      <c r="H4549" s="208">
        <v>43.246200000000002</v>
      </c>
      <c r="I4549" s="208">
        <v>15.0532</v>
      </c>
      <c r="J4549" s="208">
        <v>82.469300000000004</v>
      </c>
      <c r="K4549" s="208">
        <v>17.0154</v>
      </c>
      <c r="L4549" s="208">
        <v>13.0542</v>
      </c>
      <c r="M4549" s="208">
        <v>11.474500000000001</v>
      </c>
    </row>
    <row r="4550" spans="1:13" x14ac:dyDescent="0.25">
      <c r="A4550" s="280">
        <v>45115</v>
      </c>
      <c r="B4550" s="102">
        <v>13</v>
      </c>
      <c r="C4550" s="208">
        <v>227.62309999999999</v>
      </c>
      <c r="D4550" s="208">
        <v>33.340800000000002</v>
      </c>
      <c r="E4550" s="208">
        <v>1.022</v>
      </c>
      <c r="F4550" s="208">
        <v>3.8292999999999999</v>
      </c>
      <c r="G4550" s="208">
        <v>4.2355</v>
      </c>
      <c r="H4550" s="208">
        <v>44.865299999999998</v>
      </c>
      <c r="I4550" s="208">
        <v>15.1815</v>
      </c>
      <c r="J4550" s="208">
        <v>83.545599999999993</v>
      </c>
      <c r="K4550" s="208">
        <v>17.331700000000001</v>
      </c>
      <c r="L4550" s="208">
        <v>11.9886</v>
      </c>
      <c r="M4550" s="208">
        <v>12.2828</v>
      </c>
    </row>
    <row r="4551" spans="1:13" x14ac:dyDescent="0.25">
      <c r="A4551" s="280">
        <v>45115</v>
      </c>
      <c r="B4551" s="102">
        <v>14</v>
      </c>
      <c r="C4551" s="208">
        <v>232.79900000000001</v>
      </c>
      <c r="D4551" s="208">
        <v>33.1738</v>
      </c>
      <c r="E4551" s="208">
        <v>1.2037</v>
      </c>
      <c r="F4551" s="208">
        <v>4.3510999999999997</v>
      </c>
      <c r="G4551" s="208">
        <v>4.7305000000000001</v>
      </c>
      <c r="H4551" s="208">
        <v>47.088700000000003</v>
      </c>
      <c r="I4551" s="208">
        <v>15.3269</v>
      </c>
      <c r="J4551" s="208">
        <v>83.764899999999997</v>
      </c>
      <c r="K4551" s="208">
        <v>17.8233</v>
      </c>
      <c r="L4551" s="208">
        <v>12.487500000000001</v>
      </c>
      <c r="M4551" s="208">
        <v>12.848599999999999</v>
      </c>
    </row>
    <row r="4552" spans="1:13" x14ac:dyDescent="0.25">
      <c r="A4552" s="280">
        <v>45115</v>
      </c>
      <c r="B4552" s="102">
        <v>15</v>
      </c>
      <c r="C4552" s="208">
        <v>239.36089999999999</v>
      </c>
      <c r="D4552" s="208">
        <v>32.748800000000003</v>
      </c>
      <c r="E4552" s="208">
        <v>1.4124000000000001</v>
      </c>
      <c r="F4552" s="208">
        <v>4.5511999999999997</v>
      </c>
      <c r="G4552" s="208">
        <v>5.4211</v>
      </c>
      <c r="H4552" s="208">
        <v>50.569200000000002</v>
      </c>
      <c r="I4552" s="208">
        <v>15.158099999999999</v>
      </c>
      <c r="J4552" s="208">
        <v>84.474199999999996</v>
      </c>
      <c r="K4552" s="208">
        <v>18.469200000000001</v>
      </c>
      <c r="L4552" s="208">
        <v>12.9969</v>
      </c>
      <c r="M4552" s="208">
        <v>13.559799999999999</v>
      </c>
    </row>
    <row r="4553" spans="1:13" x14ac:dyDescent="0.25">
      <c r="A4553" s="280">
        <v>45115</v>
      </c>
      <c r="B4553" s="102">
        <v>16</v>
      </c>
      <c r="C4553" s="208">
        <v>247.23009999999999</v>
      </c>
      <c r="D4553" s="208">
        <v>33.152900000000002</v>
      </c>
      <c r="E4553" s="208">
        <v>1.5634999999999999</v>
      </c>
      <c r="F4553" s="208">
        <v>4.9600999999999997</v>
      </c>
      <c r="G4553" s="208">
        <v>6.3993000000000002</v>
      </c>
      <c r="H4553" s="208">
        <v>54.394199999999998</v>
      </c>
      <c r="I4553" s="208">
        <v>15.3062</v>
      </c>
      <c r="J4553" s="208">
        <v>85.271799999999999</v>
      </c>
      <c r="K4553" s="208">
        <v>18.978899999999999</v>
      </c>
      <c r="L4553" s="208">
        <v>13.143000000000001</v>
      </c>
      <c r="M4553" s="208">
        <v>14.0602</v>
      </c>
    </row>
    <row r="4554" spans="1:13" x14ac:dyDescent="0.25">
      <c r="A4554" s="280">
        <v>45115</v>
      </c>
      <c r="B4554" s="102">
        <v>17</v>
      </c>
      <c r="C4554" s="208">
        <v>256.42899999999997</v>
      </c>
      <c r="D4554" s="208">
        <v>34.076799999999999</v>
      </c>
      <c r="E4554" s="208">
        <v>1.6850000000000001</v>
      </c>
      <c r="F4554" s="208">
        <v>5.5011999999999999</v>
      </c>
      <c r="G4554" s="208">
        <v>7.5602999999999998</v>
      </c>
      <c r="H4554" s="208">
        <v>58.448900000000002</v>
      </c>
      <c r="I4554" s="208">
        <v>15.430199999999999</v>
      </c>
      <c r="J4554" s="208">
        <v>87.131399999999999</v>
      </c>
      <c r="K4554" s="208">
        <v>19.439</v>
      </c>
      <c r="L4554" s="208">
        <v>12.7935</v>
      </c>
      <c r="M4554" s="208">
        <v>14.3627</v>
      </c>
    </row>
    <row r="4555" spans="1:13" x14ac:dyDescent="0.25">
      <c r="A4555" s="280">
        <v>45115</v>
      </c>
      <c r="B4555" s="102">
        <v>18</v>
      </c>
      <c r="C4555" s="208">
        <v>264.5693</v>
      </c>
      <c r="D4555" s="208">
        <v>35.364600000000003</v>
      </c>
      <c r="E4555" s="208">
        <v>1.7565</v>
      </c>
      <c r="F4555" s="208">
        <v>5.9417999999999997</v>
      </c>
      <c r="G4555" s="208">
        <v>8.5101999999999993</v>
      </c>
      <c r="H4555" s="208">
        <v>60.806199999999997</v>
      </c>
      <c r="I4555" s="208">
        <v>15.6996</v>
      </c>
      <c r="J4555" s="208">
        <v>89.329300000000003</v>
      </c>
      <c r="K4555" s="208">
        <v>19.767900000000001</v>
      </c>
      <c r="L4555" s="208">
        <v>12.5724</v>
      </c>
      <c r="M4555" s="208">
        <v>14.8208</v>
      </c>
    </row>
    <row r="4556" spans="1:13" x14ac:dyDescent="0.25">
      <c r="A4556" s="280">
        <v>45115</v>
      </c>
      <c r="B4556" s="102">
        <v>19</v>
      </c>
      <c r="C4556" s="208">
        <v>269.79480000000001</v>
      </c>
      <c r="D4556" s="208">
        <v>37.149900000000002</v>
      </c>
      <c r="E4556" s="208">
        <v>1.7650999999999999</v>
      </c>
      <c r="F4556" s="208">
        <v>6.2088999999999999</v>
      </c>
      <c r="G4556" s="208">
        <v>9.1341000000000001</v>
      </c>
      <c r="H4556" s="208">
        <v>60.183399999999999</v>
      </c>
      <c r="I4556" s="208">
        <v>15.740500000000001</v>
      </c>
      <c r="J4556" s="208">
        <v>91.086200000000005</v>
      </c>
      <c r="K4556" s="208">
        <v>20.590800000000002</v>
      </c>
      <c r="L4556" s="208">
        <v>13.7799</v>
      </c>
      <c r="M4556" s="208">
        <v>14.156000000000001</v>
      </c>
    </row>
    <row r="4557" spans="1:13" x14ac:dyDescent="0.25">
      <c r="A4557" s="280">
        <v>45115</v>
      </c>
      <c r="B4557" s="102">
        <v>20</v>
      </c>
      <c r="C4557" s="208">
        <v>268.43029999999999</v>
      </c>
      <c r="D4557" s="208">
        <v>38.188899999999997</v>
      </c>
      <c r="E4557" s="208">
        <v>1.7156</v>
      </c>
      <c r="F4557" s="208">
        <v>6.444</v>
      </c>
      <c r="G4557" s="208">
        <v>9.5633999999999997</v>
      </c>
      <c r="H4557" s="208">
        <v>57.634999999999998</v>
      </c>
      <c r="I4557" s="208">
        <v>15.806800000000001</v>
      </c>
      <c r="J4557" s="208">
        <v>90.9636</v>
      </c>
      <c r="K4557" s="208">
        <v>21.324999999999999</v>
      </c>
      <c r="L4557" s="208">
        <v>13.4223</v>
      </c>
      <c r="M4557" s="208">
        <v>13.3657</v>
      </c>
    </row>
    <row r="4558" spans="1:13" x14ac:dyDescent="0.25">
      <c r="A4558" s="280">
        <v>45115</v>
      </c>
      <c r="B4558" s="102">
        <v>21</v>
      </c>
      <c r="C4558" s="208">
        <v>264.63549999999998</v>
      </c>
      <c r="D4558" s="208">
        <v>39.157499999999999</v>
      </c>
      <c r="E4558" s="208">
        <v>1.5490999999999999</v>
      </c>
      <c r="F4558" s="208">
        <v>6.1223000000000001</v>
      </c>
      <c r="G4558" s="208">
        <v>9.4992000000000001</v>
      </c>
      <c r="H4558" s="208">
        <v>53.890500000000003</v>
      </c>
      <c r="I4558" s="208">
        <v>16.494399999999999</v>
      </c>
      <c r="J4558" s="208">
        <v>90.238500000000002</v>
      </c>
      <c r="K4558" s="208">
        <v>21.6374</v>
      </c>
      <c r="L4558" s="208">
        <v>13.989100000000001</v>
      </c>
      <c r="M4558" s="208">
        <v>12.057499999999999</v>
      </c>
    </row>
    <row r="4559" spans="1:13" x14ac:dyDescent="0.25">
      <c r="A4559" s="280">
        <v>45115</v>
      </c>
      <c r="B4559" s="102">
        <v>22</v>
      </c>
      <c r="C4559" s="208">
        <v>259.10120000000001</v>
      </c>
      <c r="D4559" s="208">
        <v>39.2318</v>
      </c>
      <c r="E4559" s="208">
        <v>1.4004000000000001</v>
      </c>
      <c r="F4559" s="208">
        <v>5.4503000000000004</v>
      </c>
      <c r="G4559" s="208">
        <v>9.0772999999999993</v>
      </c>
      <c r="H4559" s="208">
        <v>51.069499999999998</v>
      </c>
      <c r="I4559" s="208">
        <v>16.3476</v>
      </c>
      <c r="J4559" s="208">
        <v>89.790599999999998</v>
      </c>
      <c r="K4559" s="208">
        <v>20.974399999999999</v>
      </c>
      <c r="L4559" s="208">
        <v>14.504</v>
      </c>
      <c r="M4559" s="208">
        <v>11.2553</v>
      </c>
    </row>
    <row r="4560" spans="1:13" x14ac:dyDescent="0.25">
      <c r="A4560" s="280">
        <v>45115</v>
      </c>
      <c r="B4560" s="102">
        <v>23</v>
      </c>
      <c r="C4560" s="208">
        <v>243.26130000000001</v>
      </c>
      <c r="D4560" s="208">
        <v>37.5867</v>
      </c>
      <c r="E4560" s="208">
        <v>1.2122999999999999</v>
      </c>
      <c r="F4560" s="208">
        <v>4.7270000000000003</v>
      </c>
      <c r="G4560" s="208">
        <v>8.2632999999999992</v>
      </c>
      <c r="H4560" s="208">
        <v>46.816400000000002</v>
      </c>
      <c r="I4560" s="208">
        <v>15.276</v>
      </c>
      <c r="J4560" s="208">
        <v>86.2727</v>
      </c>
      <c r="K4560" s="208">
        <v>19.127300000000002</v>
      </c>
      <c r="L4560" s="208">
        <v>14.0093</v>
      </c>
      <c r="M4560" s="208">
        <v>9.9702999999999999</v>
      </c>
    </row>
    <row r="4561" spans="1:13" x14ac:dyDescent="0.25">
      <c r="A4561" s="280">
        <v>45115</v>
      </c>
      <c r="B4561" s="102">
        <v>24</v>
      </c>
      <c r="C4561" s="208">
        <v>227.06659999999999</v>
      </c>
      <c r="D4561" s="208">
        <v>34.621499999999997</v>
      </c>
      <c r="E4561" s="208">
        <v>1.0601</v>
      </c>
      <c r="F4561" s="208">
        <v>4.0058999999999996</v>
      </c>
      <c r="G4561" s="208">
        <v>7.5141999999999998</v>
      </c>
      <c r="H4561" s="208">
        <v>42.763100000000001</v>
      </c>
      <c r="I4561" s="208">
        <v>14.2234</v>
      </c>
      <c r="J4561" s="208">
        <v>82.222099999999998</v>
      </c>
      <c r="K4561" s="208">
        <v>17.294499999999999</v>
      </c>
      <c r="L4561" s="208">
        <v>14.2462</v>
      </c>
      <c r="M4561" s="208">
        <v>9.1156000000000006</v>
      </c>
    </row>
    <row r="4562" spans="1:13" x14ac:dyDescent="0.25">
      <c r="A4562" s="280">
        <v>45116</v>
      </c>
      <c r="B4562" s="102">
        <v>1</v>
      </c>
      <c r="C4562" s="208">
        <v>215.1335</v>
      </c>
      <c r="D4562" s="208">
        <v>32.703000000000003</v>
      </c>
      <c r="E4562" s="208">
        <v>0.92530000000000001</v>
      </c>
      <c r="F4562" s="208">
        <v>3.5146999999999999</v>
      </c>
      <c r="G4562" s="208">
        <v>6.9272999999999998</v>
      </c>
      <c r="H4562" s="208">
        <v>39.290599999999998</v>
      </c>
      <c r="I4562" s="208">
        <v>13.355600000000001</v>
      </c>
      <c r="J4562" s="208">
        <v>79.190200000000004</v>
      </c>
      <c r="K4562" s="208">
        <v>16.216799999999999</v>
      </c>
      <c r="L4562" s="208">
        <v>14.3256</v>
      </c>
      <c r="M4562" s="208">
        <v>8.6844000000000001</v>
      </c>
    </row>
    <row r="4563" spans="1:13" x14ac:dyDescent="0.25">
      <c r="A4563" s="280">
        <v>45116</v>
      </c>
      <c r="B4563" s="102">
        <v>2</v>
      </c>
      <c r="C4563" s="208">
        <v>205.05670000000001</v>
      </c>
      <c r="D4563" s="208">
        <v>30.613700000000001</v>
      </c>
      <c r="E4563" s="208">
        <v>0.84</v>
      </c>
      <c r="F4563" s="208">
        <v>3.1244999999999998</v>
      </c>
      <c r="G4563" s="208">
        <v>6.5369000000000002</v>
      </c>
      <c r="H4563" s="208">
        <v>36.698300000000003</v>
      </c>
      <c r="I4563" s="208">
        <v>12.739100000000001</v>
      </c>
      <c r="J4563" s="208">
        <v>77.102199999999996</v>
      </c>
      <c r="K4563" s="208">
        <v>15.434900000000001</v>
      </c>
      <c r="L4563" s="208">
        <v>13.755100000000001</v>
      </c>
      <c r="M4563" s="208">
        <v>8.2119999999999997</v>
      </c>
    </row>
    <row r="4564" spans="1:13" x14ac:dyDescent="0.25">
      <c r="A4564" s="280">
        <v>45116</v>
      </c>
      <c r="B4564" s="102">
        <v>3</v>
      </c>
      <c r="C4564" s="208">
        <v>199.5564</v>
      </c>
      <c r="D4564" s="208">
        <v>29.4405</v>
      </c>
      <c r="E4564" s="208">
        <v>0.77610000000000001</v>
      </c>
      <c r="F4564" s="208">
        <v>2.8673999999999999</v>
      </c>
      <c r="G4564" s="208">
        <v>6.2271000000000001</v>
      </c>
      <c r="H4564" s="208">
        <v>35.235399999999998</v>
      </c>
      <c r="I4564" s="208">
        <v>12.298500000000001</v>
      </c>
      <c r="J4564" s="208">
        <v>75.688100000000006</v>
      </c>
      <c r="K4564" s="208">
        <v>15.124599999999999</v>
      </c>
      <c r="L4564" s="208">
        <v>13.948</v>
      </c>
      <c r="M4564" s="208">
        <v>7.9507000000000003</v>
      </c>
    </row>
    <row r="4565" spans="1:13" x14ac:dyDescent="0.25">
      <c r="A4565" s="280">
        <v>45116</v>
      </c>
      <c r="B4565" s="102">
        <v>4</v>
      </c>
      <c r="C4565" s="208">
        <v>195.63849999999999</v>
      </c>
      <c r="D4565" s="208">
        <v>28.669899999999998</v>
      </c>
      <c r="E4565" s="208">
        <v>0.73009999999999997</v>
      </c>
      <c r="F4565" s="208">
        <v>2.714</v>
      </c>
      <c r="G4565" s="208">
        <v>6.1562999999999999</v>
      </c>
      <c r="H4565" s="208">
        <v>34.483899999999998</v>
      </c>
      <c r="I4565" s="208">
        <v>12.0183</v>
      </c>
      <c r="J4565" s="208">
        <v>75.0167</v>
      </c>
      <c r="K4565" s="208">
        <v>14.8956</v>
      </c>
      <c r="L4565" s="208">
        <v>12.940899999999999</v>
      </c>
      <c r="M4565" s="208">
        <v>8.0128000000000004</v>
      </c>
    </row>
    <row r="4566" spans="1:13" x14ac:dyDescent="0.25">
      <c r="A4566" s="280">
        <v>45116</v>
      </c>
      <c r="B4566" s="102">
        <v>5</v>
      </c>
      <c r="C4566" s="208">
        <v>195.74639999999999</v>
      </c>
      <c r="D4566" s="208">
        <v>28.602699999999999</v>
      </c>
      <c r="E4566" s="208">
        <v>0.70369999999999999</v>
      </c>
      <c r="F4566" s="208">
        <v>2.7121</v>
      </c>
      <c r="G4566" s="208">
        <v>6.1087999999999996</v>
      </c>
      <c r="H4566" s="208">
        <v>34.473999999999997</v>
      </c>
      <c r="I4566" s="208">
        <v>12.050599999999999</v>
      </c>
      <c r="J4566" s="208">
        <v>74.863200000000006</v>
      </c>
      <c r="K4566" s="208">
        <v>14.920999999999999</v>
      </c>
      <c r="L4566" s="208">
        <v>13.278</v>
      </c>
      <c r="M4566" s="208">
        <v>8.0322999999999993</v>
      </c>
    </row>
    <row r="4567" spans="1:13" x14ac:dyDescent="0.25">
      <c r="A4567" s="280">
        <v>45116</v>
      </c>
      <c r="B4567" s="102">
        <v>6</v>
      </c>
      <c r="C4567" s="208">
        <v>197.18279999999999</v>
      </c>
      <c r="D4567" s="208">
        <v>28.8811</v>
      </c>
      <c r="E4567" s="208">
        <v>0.69</v>
      </c>
      <c r="F4567" s="208">
        <v>2.7292999999999998</v>
      </c>
      <c r="G4567" s="208">
        <v>6.2310999999999996</v>
      </c>
      <c r="H4567" s="208">
        <v>34.309600000000003</v>
      </c>
      <c r="I4567" s="208">
        <v>12.2492</v>
      </c>
      <c r="J4567" s="208">
        <v>75.304500000000004</v>
      </c>
      <c r="K4567" s="208">
        <v>15.2041</v>
      </c>
      <c r="L4567" s="208">
        <v>13.322800000000001</v>
      </c>
      <c r="M4567" s="208">
        <v>8.2611000000000008</v>
      </c>
    </row>
    <row r="4568" spans="1:13" x14ac:dyDescent="0.25">
      <c r="A4568" s="280">
        <v>45116</v>
      </c>
      <c r="B4568" s="102">
        <v>7</v>
      </c>
      <c r="C4568" s="208">
        <v>195.8151</v>
      </c>
      <c r="D4568" s="208">
        <v>29.414899999999999</v>
      </c>
      <c r="E4568" s="208">
        <v>0.70050000000000001</v>
      </c>
      <c r="F4568" s="208">
        <v>2.6166</v>
      </c>
      <c r="G4568" s="208">
        <v>6.3072999999999997</v>
      </c>
      <c r="H4568" s="208">
        <v>33.624200000000002</v>
      </c>
      <c r="I4568" s="208">
        <v>12.233499999999999</v>
      </c>
      <c r="J4568" s="208">
        <v>75.386700000000005</v>
      </c>
      <c r="K4568" s="208">
        <v>15.366300000000001</v>
      </c>
      <c r="L4568" s="208">
        <v>11.874000000000001</v>
      </c>
      <c r="M4568" s="208">
        <v>8.2911000000000001</v>
      </c>
    </row>
    <row r="4569" spans="1:13" x14ac:dyDescent="0.25">
      <c r="A4569" s="280">
        <v>45116</v>
      </c>
      <c r="B4569" s="102">
        <v>8</v>
      </c>
      <c r="C4569" s="208">
        <v>199.35130000000001</v>
      </c>
      <c r="D4569" s="208">
        <v>30.982399999999998</v>
      </c>
      <c r="E4569" s="208">
        <v>0.68169999999999997</v>
      </c>
      <c r="F4569" s="208">
        <v>2.3807999999999998</v>
      </c>
      <c r="G4569" s="208">
        <v>6.2584999999999997</v>
      </c>
      <c r="H4569" s="208">
        <v>34.4238</v>
      </c>
      <c r="I4569" s="208">
        <v>12.773</v>
      </c>
      <c r="J4569" s="208">
        <v>76.716700000000003</v>
      </c>
      <c r="K4569" s="208">
        <v>15.0754</v>
      </c>
      <c r="L4569" s="208">
        <v>11.2973</v>
      </c>
      <c r="M4569" s="208">
        <v>8.7616999999999994</v>
      </c>
    </row>
    <row r="4570" spans="1:13" x14ac:dyDescent="0.25">
      <c r="A4570" s="280">
        <v>45116</v>
      </c>
      <c r="B4570" s="102">
        <v>9</v>
      </c>
      <c r="C4570" s="208">
        <v>205.17400000000001</v>
      </c>
      <c r="D4570" s="208">
        <v>33.2029</v>
      </c>
      <c r="E4570" s="208">
        <v>0.71099999999999997</v>
      </c>
      <c r="F4570" s="208">
        <v>2.4805000000000001</v>
      </c>
      <c r="G4570" s="208">
        <v>5.4150999999999998</v>
      </c>
      <c r="H4570" s="208">
        <v>35.653399999999998</v>
      </c>
      <c r="I4570" s="208">
        <v>13.424899999999999</v>
      </c>
      <c r="J4570" s="208">
        <v>78.134799999999998</v>
      </c>
      <c r="K4570" s="208">
        <v>15.2758</v>
      </c>
      <c r="L4570" s="208">
        <v>11.8781</v>
      </c>
      <c r="M4570" s="208">
        <v>8.9975000000000005</v>
      </c>
    </row>
    <row r="4571" spans="1:13" x14ac:dyDescent="0.25">
      <c r="A4571" s="280">
        <v>45116</v>
      </c>
      <c r="B4571" s="102">
        <v>10</v>
      </c>
      <c r="C4571" s="208">
        <v>210.70070000000001</v>
      </c>
      <c r="D4571" s="208">
        <v>35.399900000000002</v>
      </c>
      <c r="E4571" s="208">
        <v>0.71060000000000001</v>
      </c>
      <c r="F4571" s="208">
        <v>2.5091999999999999</v>
      </c>
      <c r="G4571" s="208">
        <v>4.6646000000000001</v>
      </c>
      <c r="H4571" s="208">
        <v>36.504899999999999</v>
      </c>
      <c r="I4571" s="208">
        <v>14.0768</v>
      </c>
      <c r="J4571" s="208">
        <v>79.684899999999999</v>
      </c>
      <c r="K4571" s="208">
        <v>15.7088</v>
      </c>
      <c r="L4571" s="208">
        <v>12.0875</v>
      </c>
      <c r="M4571" s="208">
        <v>9.3535000000000004</v>
      </c>
    </row>
    <row r="4572" spans="1:13" x14ac:dyDescent="0.25">
      <c r="A4572" s="280">
        <v>45116</v>
      </c>
      <c r="B4572" s="102">
        <v>11</v>
      </c>
      <c r="C4572" s="208">
        <v>214.3725</v>
      </c>
      <c r="D4572" s="208">
        <v>36.194400000000002</v>
      </c>
      <c r="E4572" s="208">
        <v>1.0437000000000001</v>
      </c>
      <c r="F4572" s="208">
        <v>2.5497000000000001</v>
      </c>
      <c r="G4572" s="208">
        <v>3.7927</v>
      </c>
      <c r="H4572" s="208">
        <v>37.438899999999997</v>
      </c>
      <c r="I4572" s="208">
        <v>14.480700000000001</v>
      </c>
      <c r="J4572" s="208">
        <v>81.284199999999998</v>
      </c>
      <c r="K4572" s="208">
        <v>15.913500000000001</v>
      </c>
      <c r="L4572" s="208">
        <v>11.8552</v>
      </c>
      <c r="M4572" s="208">
        <v>9.8194999999999997</v>
      </c>
    </row>
    <row r="4573" spans="1:13" x14ac:dyDescent="0.25">
      <c r="A4573" s="280">
        <v>45116</v>
      </c>
      <c r="B4573" s="102">
        <v>12</v>
      </c>
      <c r="C4573" s="208">
        <v>216.7133</v>
      </c>
      <c r="D4573" s="208">
        <v>36.628599999999999</v>
      </c>
      <c r="E4573" s="208">
        <v>1.2211000000000001</v>
      </c>
      <c r="F4573" s="208">
        <v>2.6576</v>
      </c>
      <c r="G4573" s="208">
        <v>3.7084000000000001</v>
      </c>
      <c r="H4573" s="208">
        <v>38.2273</v>
      </c>
      <c r="I4573" s="208">
        <v>14.315300000000001</v>
      </c>
      <c r="J4573" s="208">
        <v>81.515799999999999</v>
      </c>
      <c r="K4573" s="208">
        <v>16.095400000000001</v>
      </c>
      <c r="L4573" s="208">
        <v>12.0206</v>
      </c>
      <c r="M4573" s="208">
        <v>10.3232</v>
      </c>
    </row>
    <row r="4574" spans="1:13" x14ac:dyDescent="0.25">
      <c r="A4574" s="280">
        <v>45116</v>
      </c>
      <c r="B4574" s="102">
        <v>13</v>
      </c>
      <c r="C4574" s="208">
        <v>217.85069999999999</v>
      </c>
      <c r="D4574" s="208">
        <v>36.067</v>
      </c>
      <c r="E4574" s="208">
        <v>1.2713000000000001</v>
      </c>
      <c r="F4574" s="208">
        <v>2.7317</v>
      </c>
      <c r="G4574" s="208">
        <v>3.7229999999999999</v>
      </c>
      <c r="H4574" s="208">
        <v>39.249299999999998</v>
      </c>
      <c r="I4574" s="208">
        <v>14.3277</v>
      </c>
      <c r="J4574" s="208">
        <v>82.353399999999993</v>
      </c>
      <c r="K4574" s="208">
        <v>16.468299999999999</v>
      </c>
      <c r="L4574" s="208">
        <v>10.7614</v>
      </c>
      <c r="M4574" s="208">
        <v>10.897600000000001</v>
      </c>
    </row>
    <row r="4575" spans="1:13" x14ac:dyDescent="0.25">
      <c r="A4575" s="280">
        <v>45116</v>
      </c>
      <c r="B4575" s="102">
        <v>14</v>
      </c>
      <c r="C4575" s="208">
        <v>221.542</v>
      </c>
      <c r="D4575" s="208">
        <v>35.781599999999997</v>
      </c>
      <c r="E4575" s="208">
        <v>1.3816999999999999</v>
      </c>
      <c r="F4575" s="208">
        <v>2.9765999999999999</v>
      </c>
      <c r="G4575" s="208">
        <v>3.9542000000000002</v>
      </c>
      <c r="H4575" s="208">
        <v>40.81</v>
      </c>
      <c r="I4575" s="208">
        <v>14.4979</v>
      </c>
      <c r="J4575" s="208">
        <v>82.676599999999993</v>
      </c>
      <c r="K4575" s="208">
        <v>16.9024</v>
      </c>
      <c r="L4575" s="208">
        <v>11.0893</v>
      </c>
      <c r="M4575" s="208">
        <v>11.4717</v>
      </c>
    </row>
    <row r="4576" spans="1:13" x14ac:dyDescent="0.25">
      <c r="A4576" s="280">
        <v>45116</v>
      </c>
      <c r="B4576" s="102">
        <v>15</v>
      </c>
      <c r="C4576" s="208">
        <v>226.70140000000001</v>
      </c>
      <c r="D4576" s="208">
        <v>35.320300000000003</v>
      </c>
      <c r="E4576" s="208">
        <v>1.5154000000000001</v>
      </c>
      <c r="F4576" s="208">
        <v>3.2774000000000001</v>
      </c>
      <c r="G4576" s="208">
        <v>4.3005000000000004</v>
      </c>
      <c r="H4576" s="208">
        <v>43.309600000000003</v>
      </c>
      <c r="I4576" s="208">
        <v>14.575100000000001</v>
      </c>
      <c r="J4576" s="208">
        <v>83.5655</v>
      </c>
      <c r="K4576" s="208">
        <v>17.470400000000001</v>
      </c>
      <c r="L4576" s="208">
        <v>11.100199999999999</v>
      </c>
      <c r="M4576" s="208">
        <v>12.266999999999999</v>
      </c>
    </row>
    <row r="4577" spans="1:13" x14ac:dyDescent="0.25">
      <c r="A4577" s="280">
        <v>45116</v>
      </c>
      <c r="B4577" s="102">
        <v>16</v>
      </c>
      <c r="C4577" s="208">
        <v>233.17750000000001</v>
      </c>
      <c r="D4577" s="208">
        <v>34.665999999999997</v>
      </c>
      <c r="E4577" s="208">
        <v>1.6398999999999999</v>
      </c>
      <c r="F4577" s="208">
        <v>3.6751</v>
      </c>
      <c r="G4577" s="208">
        <v>5.0697000000000001</v>
      </c>
      <c r="H4577" s="208">
        <v>46.049399999999999</v>
      </c>
      <c r="I4577" s="208">
        <v>14.820499999999999</v>
      </c>
      <c r="J4577" s="208">
        <v>85.006100000000004</v>
      </c>
      <c r="K4577" s="208">
        <v>17.880800000000001</v>
      </c>
      <c r="L4577" s="208">
        <v>11.4232</v>
      </c>
      <c r="M4577" s="208">
        <v>12.9468</v>
      </c>
    </row>
    <row r="4578" spans="1:13" x14ac:dyDescent="0.25">
      <c r="A4578" s="280">
        <v>45116</v>
      </c>
      <c r="B4578" s="102">
        <v>17</v>
      </c>
      <c r="C4578" s="208">
        <v>243.38339999999999</v>
      </c>
      <c r="D4578" s="208">
        <v>35.101900000000001</v>
      </c>
      <c r="E4578" s="208">
        <v>1.7705</v>
      </c>
      <c r="F4578" s="208">
        <v>4.1238000000000001</v>
      </c>
      <c r="G4578" s="208">
        <v>6.2565</v>
      </c>
      <c r="H4578" s="208">
        <v>49.525399999999998</v>
      </c>
      <c r="I4578" s="208">
        <v>15.2301</v>
      </c>
      <c r="J4578" s="208">
        <v>87.383899999999997</v>
      </c>
      <c r="K4578" s="208">
        <v>18.244599999999998</v>
      </c>
      <c r="L4578" s="208">
        <v>12.3127</v>
      </c>
      <c r="M4578" s="208">
        <v>13.433999999999999</v>
      </c>
    </row>
    <row r="4579" spans="1:13" x14ac:dyDescent="0.25">
      <c r="A4579" s="280">
        <v>45116</v>
      </c>
      <c r="B4579" s="102">
        <v>18</v>
      </c>
      <c r="C4579" s="208">
        <v>255.54060000000001</v>
      </c>
      <c r="D4579" s="208">
        <v>37.106400000000001</v>
      </c>
      <c r="E4579" s="208">
        <v>1.9208000000000001</v>
      </c>
      <c r="F4579" s="208">
        <v>4.5148999999999999</v>
      </c>
      <c r="G4579" s="208">
        <v>7.4292999999999996</v>
      </c>
      <c r="H4579" s="208">
        <v>52.526699999999998</v>
      </c>
      <c r="I4579" s="208">
        <v>15.711600000000001</v>
      </c>
      <c r="J4579" s="208">
        <v>91.067499999999995</v>
      </c>
      <c r="K4579" s="208">
        <v>18.798400000000001</v>
      </c>
      <c r="L4579" s="208">
        <v>12.826700000000001</v>
      </c>
      <c r="M4579" s="208">
        <v>13.638299999999999</v>
      </c>
    </row>
    <row r="4580" spans="1:13" x14ac:dyDescent="0.25">
      <c r="A4580" s="280">
        <v>45116</v>
      </c>
      <c r="B4580" s="102">
        <v>19</v>
      </c>
      <c r="C4580" s="208">
        <v>260.9074</v>
      </c>
      <c r="D4580" s="208">
        <v>38.855200000000004</v>
      </c>
      <c r="E4580" s="208">
        <v>1.9621</v>
      </c>
      <c r="F4580" s="208">
        <v>4.9016000000000002</v>
      </c>
      <c r="G4580" s="208">
        <v>8.5665999999999993</v>
      </c>
      <c r="H4580" s="208">
        <v>53.756300000000003</v>
      </c>
      <c r="I4580" s="208">
        <v>15.907400000000001</v>
      </c>
      <c r="J4580" s="208">
        <v>92.257599999999996</v>
      </c>
      <c r="K4580" s="208">
        <v>19.354399999999998</v>
      </c>
      <c r="L4580" s="208">
        <v>12.0237</v>
      </c>
      <c r="M4580" s="208">
        <v>13.3225</v>
      </c>
    </row>
    <row r="4581" spans="1:13" x14ac:dyDescent="0.25">
      <c r="A4581" s="280">
        <v>45116</v>
      </c>
      <c r="B4581" s="102">
        <v>20</v>
      </c>
      <c r="C4581" s="208">
        <v>262.15120000000002</v>
      </c>
      <c r="D4581" s="208">
        <v>39.923099999999998</v>
      </c>
      <c r="E4581" s="208">
        <v>1.8703000000000001</v>
      </c>
      <c r="F4581" s="208">
        <v>5.2975000000000003</v>
      </c>
      <c r="G4581" s="208">
        <v>9.1781000000000006</v>
      </c>
      <c r="H4581" s="208">
        <v>52.336500000000001</v>
      </c>
      <c r="I4581" s="208">
        <v>15.9841</v>
      </c>
      <c r="J4581" s="208">
        <v>92.436999999999998</v>
      </c>
      <c r="K4581" s="208">
        <v>20.047000000000001</v>
      </c>
      <c r="L4581" s="208">
        <v>12.45</v>
      </c>
      <c r="M4581" s="208">
        <v>12.627599999999999</v>
      </c>
    </row>
    <row r="4582" spans="1:13" x14ac:dyDescent="0.25">
      <c r="A4582" s="280">
        <v>45116</v>
      </c>
      <c r="B4582" s="102">
        <v>21</v>
      </c>
      <c r="C4582" s="208">
        <v>261.6354</v>
      </c>
      <c r="D4582" s="208">
        <v>40.995699999999999</v>
      </c>
      <c r="E4582" s="208">
        <v>1.7537</v>
      </c>
      <c r="F4582" s="208">
        <v>5.0617000000000001</v>
      </c>
      <c r="G4582" s="208">
        <v>9.1190999999999995</v>
      </c>
      <c r="H4582" s="208">
        <v>50.049900000000001</v>
      </c>
      <c r="I4582" s="208">
        <v>16.650300000000001</v>
      </c>
      <c r="J4582" s="208">
        <v>92.849400000000003</v>
      </c>
      <c r="K4582" s="208">
        <v>20.261199999999999</v>
      </c>
      <c r="L4582" s="208">
        <v>13.2422</v>
      </c>
      <c r="M4582" s="208">
        <v>11.652200000000001</v>
      </c>
    </row>
    <row r="4583" spans="1:13" x14ac:dyDescent="0.25">
      <c r="A4583" s="280">
        <v>45116</v>
      </c>
      <c r="B4583" s="102">
        <v>22</v>
      </c>
      <c r="C4583" s="208">
        <v>258.43060000000003</v>
      </c>
      <c r="D4583" s="208">
        <v>41.166899999999998</v>
      </c>
      <c r="E4583" s="208">
        <v>1.6696</v>
      </c>
      <c r="F4583" s="208">
        <v>4.6952999999999996</v>
      </c>
      <c r="G4583" s="208">
        <v>8.9062999999999999</v>
      </c>
      <c r="H4583" s="208">
        <v>48.7468</v>
      </c>
      <c r="I4583" s="208">
        <v>16.311599999999999</v>
      </c>
      <c r="J4583" s="208">
        <v>91.962699999999998</v>
      </c>
      <c r="K4583" s="208">
        <v>19.6191</v>
      </c>
      <c r="L4583" s="208">
        <v>14.117800000000001</v>
      </c>
      <c r="M4583" s="208">
        <v>11.234500000000001</v>
      </c>
    </row>
    <row r="4584" spans="1:13" x14ac:dyDescent="0.25">
      <c r="A4584" s="280">
        <v>45116</v>
      </c>
      <c r="B4584" s="102">
        <v>23</v>
      </c>
      <c r="C4584" s="208">
        <v>240.9341</v>
      </c>
      <c r="D4584" s="208">
        <v>38</v>
      </c>
      <c r="E4584" s="208">
        <v>1.5421</v>
      </c>
      <c r="F4584" s="208">
        <v>4.1174999999999997</v>
      </c>
      <c r="G4584" s="208">
        <v>8.2215000000000007</v>
      </c>
      <c r="H4584" s="208">
        <v>44.723999999999997</v>
      </c>
      <c r="I4584" s="208">
        <v>15.1531</v>
      </c>
      <c r="J4584" s="208">
        <v>87.605900000000005</v>
      </c>
      <c r="K4584" s="208">
        <v>17.707599999999999</v>
      </c>
      <c r="L4584" s="208">
        <v>13.5684</v>
      </c>
      <c r="M4584" s="208">
        <v>10.294</v>
      </c>
    </row>
    <row r="4585" spans="1:13" x14ac:dyDescent="0.25">
      <c r="A4585" s="280">
        <v>45116</v>
      </c>
      <c r="B4585" s="102">
        <v>24</v>
      </c>
      <c r="C4585" s="208">
        <v>223.80619999999999</v>
      </c>
      <c r="D4585" s="208">
        <v>34.792400000000001</v>
      </c>
      <c r="E4585" s="208">
        <v>1.3746</v>
      </c>
      <c r="F4585" s="208">
        <v>3.5495999999999999</v>
      </c>
      <c r="G4585" s="208">
        <v>7.4867999999999997</v>
      </c>
      <c r="H4585" s="208">
        <v>40.510599999999997</v>
      </c>
      <c r="I4585" s="208">
        <v>13.967000000000001</v>
      </c>
      <c r="J4585" s="208">
        <v>83.451999999999998</v>
      </c>
      <c r="K4585" s="208">
        <v>15.861800000000001</v>
      </c>
      <c r="L4585" s="208">
        <v>13.381500000000001</v>
      </c>
      <c r="M4585" s="208">
        <v>9.4298999999999999</v>
      </c>
    </row>
    <row r="4586" spans="1:13" x14ac:dyDescent="0.25">
      <c r="A4586" s="280">
        <v>45117</v>
      </c>
      <c r="B4586" s="102">
        <v>1</v>
      </c>
      <c r="C4586" s="208">
        <v>212.02869999999999</v>
      </c>
      <c r="D4586" s="208">
        <v>32.426499999999997</v>
      </c>
      <c r="E4586" s="208">
        <v>1.2645</v>
      </c>
      <c r="F4586" s="208">
        <v>3.1192000000000002</v>
      </c>
      <c r="G4586" s="208">
        <v>6.9149000000000003</v>
      </c>
      <c r="H4586" s="208">
        <v>37.8767</v>
      </c>
      <c r="I4586" s="208">
        <v>13.092700000000001</v>
      </c>
      <c r="J4586" s="208">
        <v>80.497600000000006</v>
      </c>
      <c r="K4586" s="208">
        <v>15.0678</v>
      </c>
      <c r="L4586" s="208">
        <v>12.991899999999999</v>
      </c>
      <c r="M4586" s="208">
        <v>8.7768999999999995</v>
      </c>
    </row>
    <row r="4587" spans="1:13" x14ac:dyDescent="0.25">
      <c r="A4587" s="280">
        <v>45117</v>
      </c>
      <c r="B4587" s="102">
        <v>2</v>
      </c>
      <c r="C4587" s="208">
        <v>204.09880000000001</v>
      </c>
      <c r="D4587" s="208">
        <v>30.6617</v>
      </c>
      <c r="E4587" s="208">
        <v>1.1537999999999999</v>
      </c>
      <c r="F4587" s="208">
        <v>2.8908999999999998</v>
      </c>
      <c r="G4587" s="208">
        <v>6.5777000000000001</v>
      </c>
      <c r="H4587" s="208">
        <v>35.6325</v>
      </c>
      <c r="I4587" s="208">
        <v>12.5229</v>
      </c>
      <c r="J4587" s="208">
        <v>78.4876</v>
      </c>
      <c r="K4587" s="208">
        <v>14.689399999999999</v>
      </c>
      <c r="L4587" s="208">
        <v>13.076000000000001</v>
      </c>
      <c r="M4587" s="208">
        <v>8.4062999999999999</v>
      </c>
    </row>
    <row r="4588" spans="1:13" x14ac:dyDescent="0.25">
      <c r="A4588" s="280">
        <v>45117</v>
      </c>
      <c r="B4588" s="102">
        <v>3</v>
      </c>
      <c r="C4588" s="208">
        <v>198.06020000000001</v>
      </c>
      <c r="D4588" s="208">
        <v>29.588799999999999</v>
      </c>
      <c r="E4588" s="208">
        <v>1.1184000000000001</v>
      </c>
      <c r="F4588" s="208">
        <v>2.7037</v>
      </c>
      <c r="G4588" s="208">
        <v>6.3083</v>
      </c>
      <c r="H4588" s="208">
        <v>34.692399999999999</v>
      </c>
      <c r="I4588" s="208">
        <v>12.1389</v>
      </c>
      <c r="J4588" s="208">
        <v>77.149900000000002</v>
      </c>
      <c r="K4588" s="208">
        <v>14.4369</v>
      </c>
      <c r="L4588" s="208">
        <v>11.727499999999999</v>
      </c>
      <c r="M4588" s="208">
        <v>8.1953999999999994</v>
      </c>
    </row>
    <row r="4589" spans="1:13" x14ac:dyDescent="0.25">
      <c r="A4589" s="280">
        <v>45117</v>
      </c>
      <c r="B4589" s="102">
        <v>4</v>
      </c>
      <c r="C4589" s="208">
        <v>195.88200000000001</v>
      </c>
      <c r="D4589" s="208">
        <v>29.16</v>
      </c>
      <c r="E4589" s="208">
        <v>1.1005</v>
      </c>
      <c r="F4589" s="208">
        <v>2.6236000000000002</v>
      </c>
      <c r="G4589" s="208">
        <v>6.1710000000000003</v>
      </c>
      <c r="H4589" s="208">
        <v>34.4238</v>
      </c>
      <c r="I4589" s="208">
        <v>12.0124</v>
      </c>
      <c r="J4589" s="208">
        <v>76.718199999999996</v>
      </c>
      <c r="K4589" s="208">
        <v>14.130699999999999</v>
      </c>
      <c r="L4589" s="208">
        <v>11.442299999999999</v>
      </c>
      <c r="M4589" s="208">
        <v>8.0995000000000008</v>
      </c>
    </row>
    <row r="4590" spans="1:13" x14ac:dyDescent="0.25">
      <c r="A4590" s="280">
        <v>45117</v>
      </c>
      <c r="B4590" s="102">
        <v>5</v>
      </c>
      <c r="C4590" s="208">
        <v>201.43260000000001</v>
      </c>
      <c r="D4590" s="208">
        <v>29.527999999999999</v>
      </c>
      <c r="E4590" s="208">
        <v>1.1045</v>
      </c>
      <c r="F4590" s="208">
        <v>2.7010999999999998</v>
      </c>
      <c r="G4590" s="208">
        <v>6.2694000000000001</v>
      </c>
      <c r="H4590" s="208">
        <v>37.025500000000001</v>
      </c>
      <c r="I4590" s="208">
        <v>12.29</v>
      </c>
      <c r="J4590" s="208">
        <v>77.939599999999999</v>
      </c>
      <c r="K4590" s="208">
        <v>14.5305</v>
      </c>
      <c r="L4590" s="208">
        <v>11.7334</v>
      </c>
      <c r="M4590" s="208">
        <v>8.3106000000000009</v>
      </c>
    </row>
    <row r="4591" spans="1:13" x14ac:dyDescent="0.25">
      <c r="A4591" s="280">
        <v>45117</v>
      </c>
      <c r="B4591" s="102">
        <v>6</v>
      </c>
      <c r="C4591" s="208">
        <v>211.64699999999999</v>
      </c>
      <c r="D4591" s="208">
        <v>30.639900000000001</v>
      </c>
      <c r="E4591" s="208">
        <v>1.1452</v>
      </c>
      <c r="F4591" s="208">
        <v>2.8069000000000002</v>
      </c>
      <c r="G4591" s="208">
        <v>6.6989000000000001</v>
      </c>
      <c r="H4591" s="208">
        <v>40.064399999999999</v>
      </c>
      <c r="I4591" s="208">
        <v>12.9124</v>
      </c>
      <c r="J4591" s="208">
        <v>81.049800000000005</v>
      </c>
      <c r="K4591" s="208">
        <v>15.292199999999999</v>
      </c>
      <c r="L4591" s="208">
        <v>12.0204</v>
      </c>
      <c r="M4591" s="208">
        <v>9.0168999999999997</v>
      </c>
    </row>
    <row r="4592" spans="1:13" x14ac:dyDescent="0.25">
      <c r="A4592" s="280">
        <v>45117</v>
      </c>
      <c r="B4592" s="102">
        <v>7</v>
      </c>
      <c r="C4592" s="208">
        <v>224.0934</v>
      </c>
      <c r="D4592" s="208">
        <v>33.066400000000002</v>
      </c>
      <c r="E4592" s="208">
        <v>1.4722999999999999</v>
      </c>
      <c r="F4592" s="208">
        <v>2.8277999999999999</v>
      </c>
      <c r="G4592" s="208">
        <v>7.0374999999999996</v>
      </c>
      <c r="H4592" s="208">
        <v>42.267200000000003</v>
      </c>
      <c r="I4592" s="208">
        <v>13.367699999999999</v>
      </c>
      <c r="J4592" s="208">
        <v>87.010999999999996</v>
      </c>
      <c r="K4592" s="208">
        <v>16.272300000000001</v>
      </c>
      <c r="L4592" s="208">
        <v>11.2195</v>
      </c>
      <c r="M4592" s="208">
        <v>9.5517000000000003</v>
      </c>
    </row>
    <row r="4593" spans="1:13" x14ac:dyDescent="0.25">
      <c r="A4593" s="280">
        <v>45117</v>
      </c>
      <c r="B4593" s="102">
        <v>8</v>
      </c>
      <c r="C4593" s="208">
        <v>238.947</v>
      </c>
      <c r="D4593" s="208">
        <v>36.411700000000003</v>
      </c>
      <c r="E4593" s="208">
        <v>1.5344</v>
      </c>
      <c r="F4593" s="208">
        <v>2.6128</v>
      </c>
      <c r="G4593" s="208">
        <v>7.8704000000000001</v>
      </c>
      <c r="H4593" s="208">
        <v>45.630099999999999</v>
      </c>
      <c r="I4593" s="208">
        <v>13.957800000000001</v>
      </c>
      <c r="J4593" s="208">
        <v>93.165800000000004</v>
      </c>
      <c r="K4593" s="208">
        <v>16.392099999999999</v>
      </c>
      <c r="L4593" s="208">
        <v>10.9603</v>
      </c>
      <c r="M4593" s="208">
        <v>10.4116</v>
      </c>
    </row>
    <row r="4594" spans="1:13" x14ac:dyDescent="0.25">
      <c r="A4594" s="280">
        <v>45117</v>
      </c>
      <c r="B4594" s="102">
        <v>9</v>
      </c>
      <c r="C4594" s="208">
        <v>251.6918</v>
      </c>
      <c r="D4594" s="208">
        <v>39.053100000000001</v>
      </c>
      <c r="E4594" s="208">
        <v>1.5246999999999999</v>
      </c>
      <c r="F4594" s="208">
        <v>2.6709000000000001</v>
      </c>
      <c r="G4594" s="208">
        <v>8.0492000000000008</v>
      </c>
      <c r="H4594" s="208">
        <v>48.200200000000002</v>
      </c>
      <c r="I4594" s="208">
        <v>14.8247</v>
      </c>
      <c r="J4594" s="208">
        <v>98.299800000000005</v>
      </c>
      <c r="K4594" s="208">
        <v>16.517600000000002</v>
      </c>
      <c r="L4594" s="208">
        <v>11.3432</v>
      </c>
      <c r="M4594" s="208">
        <v>11.208399999999999</v>
      </c>
    </row>
    <row r="4595" spans="1:13" x14ac:dyDescent="0.25">
      <c r="A4595" s="280">
        <v>45117</v>
      </c>
      <c r="B4595" s="102">
        <v>10</v>
      </c>
      <c r="C4595" s="208">
        <v>259.2971</v>
      </c>
      <c r="D4595" s="208">
        <v>40.346699999999998</v>
      </c>
      <c r="E4595" s="208">
        <v>1.5388999999999999</v>
      </c>
      <c r="F4595" s="208">
        <v>2.7488000000000001</v>
      </c>
      <c r="G4595" s="208">
        <v>6.6501000000000001</v>
      </c>
      <c r="H4595" s="208">
        <v>49.708199999999998</v>
      </c>
      <c r="I4595" s="208">
        <v>15.519500000000001</v>
      </c>
      <c r="J4595" s="208">
        <v>102.5339</v>
      </c>
      <c r="K4595" s="208">
        <v>16.7743</v>
      </c>
      <c r="L4595" s="208">
        <v>11.6218</v>
      </c>
      <c r="M4595" s="208">
        <v>11.854900000000001</v>
      </c>
    </row>
    <row r="4596" spans="1:13" x14ac:dyDescent="0.25">
      <c r="A4596" s="280">
        <v>45117</v>
      </c>
      <c r="B4596" s="102">
        <v>11</v>
      </c>
      <c r="C4596" s="208">
        <v>265.75080000000003</v>
      </c>
      <c r="D4596" s="208">
        <v>41.2166</v>
      </c>
      <c r="E4596" s="208">
        <v>1.5774999999999999</v>
      </c>
      <c r="F4596" s="208">
        <v>2.8776000000000002</v>
      </c>
      <c r="G4596" s="208">
        <v>6.0057999999999998</v>
      </c>
      <c r="H4596" s="208">
        <v>51.493000000000002</v>
      </c>
      <c r="I4596" s="208">
        <v>15.677099999999999</v>
      </c>
      <c r="J4596" s="208">
        <v>105.7129</v>
      </c>
      <c r="K4596" s="208">
        <v>17.001899999999999</v>
      </c>
      <c r="L4596" s="208">
        <v>11.5298</v>
      </c>
      <c r="M4596" s="208">
        <v>12.6586</v>
      </c>
    </row>
    <row r="4597" spans="1:13" x14ac:dyDescent="0.25">
      <c r="A4597" s="280">
        <v>45117</v>
      </c>
      <c r="B4597" s="102">
        <v>12</v>
      </c>
      <c r="C4597" s="208">
        <v>266.97669999999999</v>
      </c>
      <c r="D4597" s="208">
        <v>39.979300000000002</v>
      </c>
      <c r="E4597" s="208">
        <v>1.7060999999999999</v>
      </c>
      <c r="F4597" s="208">
        <v>3.0141</v>
      </c>
      <c r="G4597" s="208">
        <v>5.6433</v>
      </c>
      <c r="H4597" s="208">
        <v>52.510399999999997</v>
      </c>
      <c r="I4597" s="208">
        <v>15.9621</v>
      </c>
      <c r="J4597" s="208">
        <v>106.2285</v>
      </c>
      <c r="K4597" s="208">
        <v>16.776599999999998</v>
      </c>
      <c r="L4597" s="208">
        <v>11.311400000000001</v>
      </c>
      <c r="M4597" s="208">
        <v>13.844900000000001</v>
      </c>
    </row>
    <row r="4598" spans="1:13" x14ac:dyDescent="0.25">
      <c r="A4598" s="280">
        <v>45117</v>
      </c>
      <c r="B4598" s="102">
        <v>13</v>
      </c>
      <c r="C4598" s="208">
        <v>271.22840000000002</v>
      </c>
      <c r="D4598" s="208">
        <v>38.944899999999997</v>
      </c>
      <c r="E4598" s="208">
        <v>1.8434999999999999</v>
      </c>
      <c r="F4598" s="208">
        <v>3.2458</v>
      </c>
      <c r="G4598" s="208">
        <v>6.0080999999999998</v>
      </c>
      <c r="H4598" s="208">
        <v>55.424599999999998</v>
      </c>
      <c r="I4598" s="208">
        <v>16.204899999999999</v>
      </c>
      <c r="J4598" s="208">
        <v>106.7624</v>
      </c>
      <c r="K4598" s="208">
        <v>17.151499999999999</v>
      </c>
      <c r="L4598" s="208">
        <v>10.811400000000001</v>
      </c>
      <c r="M4598" s="208">
        <v>14.831300000000001</v>
      </c>
    </row>
    <row r="4599" spans="1:13" x14ac:dyDescent="0.25">
      <c r="A4599" s="280">
        <v>45117</v>
      </c>
      <c r="B4599" s="102">
        <v>14</v>
      </c>
      <c r="C4599" s="208">
        <v>280.08139999999997</v>
      </c>
      <c r="D4599" s="208">
        <v>38.686</v>
      </c>
      <c r="E4599" s="208">
        <v>1.9523999999999999</v>
      </c>
      <c r="F4599" s="208">
        <v>3.7040999999999999</v>
      </c>
      <c r="G4599" s="208">
        <v>6.5675999999999997</v>
      </c>
      <c r="H4599" s="208">
        <v>58.986800000000002</v>
      </c>
      <c r="I4599" s="208">
        <v>16.372900000000001</v>
      </c>
      <c r="J4599" s="208">
        <v>108.2953</v>
      </c>
      <c r="K4599" s="208">
        <v>17.749700000000001</v>
      </c>
      <c r="L4599" s="208">
        <v>11.3462</v>
      </c>
      <c r="M4599" s="208">
        <v>16.420400000000001</v>
      </c>
    </row>
    <row r="4600" spans="1:13" x14ac:dyDescent="0.25">
      <c r="A4600" s="280">
        <v>45117</v>
      </c>
      <c r="B4600" s="102">
        <v>15</v>
      </c>
      <c r="C4600" s="208">
        <v>289.27370000000002</v>
      </c>
      <c r="D4600" s="208">
        <v>38.547400000000003</v>
      </c>
      <c r="E4600" s="208">
        <v>2.2141999999999999</v>
      </c>
      <c r="F4600" s="208">
        <v>4.3232999999999997</v>
      </c>
      <c r="G4600" s="208">
        <v>7.3376999999999999</v>
      </c>
      <c r="H4600" s="208">
        <v>63.019799999999996</v>
      </c>
      <c r="I4600" s="208">
        <v>16.442699999999999</v>
      </c>
      <c r="J4600" s="208">
        <v>109.94799999999999</v>
      </c>
      <c r="K4600" s="208">
        <v>18.102900000000002</v>
      </c>
      <c r="L4600" s="208">
        <v>11.3497</v>
      </c>
      <c r="M4600" s="208">
        <v>17.988</v>
      </c>
    </row>
    <row r="4601" spans="1:13" x14ac:dyDescent="0.25">
      <c r="A4601" s="280">
        <v>45117</v>
      </c>
      <c r="B4601" s="102">
        <v>16</v>
      </c>
      <c r="C4601" s="208">
        <v>300.67500000000001</v>
      </c>
      <c r="D4601" s="208">
        <v>38.465800000000002</v>
      </c>
      <c r="E4601" s="208">
        <v>2.7317999999999998</v>
      </c>
      <c r="F4601" s="208">
        <v>5.1334999999999997</v>
      </c>
      <c r="G4601" s="208">
        <v>8.2713999999999999</v>
      </c>
      <c r="H4601" s="208">
        <v>68.087100000000007</v>
      </c>
      <c r="I4601" s="208">
        <v>16.620200000000001</v>
      </c>
      <c r="J4601" s="208">
        <v>111.8708</v>
      </c>
      <c r="K4601" s="208">
        <v>18.594999999999999</v>
      </c>
      <c r="L4601" s="208">
        <v>11.872299999999999</v>
      </c>
      <c r="M4601" s="208">
        <v>19.027100000000001</v>
      </c>
    </row>
    <row r="4602" spans="1:13" x14ac:dyDescent="0.25">
      <c r="A4602" s="280">
        <v>45117</v>
      </c>
      <c r="B4602" s="102">
        <v>17</v>
      </c>
      <c r="C4602" s="208">
        <v>311.11750000000001</v>
      </c>
      <c r="D4602" s="208">
        <v>39.261200000000002</v>
      </c>
      <c r="E4602" s="208">
        <v>1.7673000000000001</v>
      </c>
      <c r="F4602" s="208">
        <v>5.8804999999999996</v>
      </c>
      <c r="G4602" s="208">
        <v>9.1946999999999992</v>
      </c>
      <c r="H4602" s="208">
        <v>74.007099999999994</v>
      </c>
      <c r="I4602" s="208">
        <v>17.067599999999999</v>
      </c>
      <c r="J4602" s="208">
        <v>113.6114</v>
      </c>
      <c r="K4602" s="208">
        <v>18.6494</v>
      </c>
      <c r="L4602" s="208">
        <v>12.2264</v>
      </c>
      <c r="M4602" s="208">
        <v>19.451899999999998</v>
      </c>
    </row>
    <row r="4603" spans="1:13" x14ac:dyDescent="0.25">
      <c r="A4603" s="280">
        <v>45117</v>
      </c>
      <c r="B4603" s="102">
        <v>18</v>
      </c>
      <c r="C4603" s="208">
        <v>318.7303</v>
      </c>
      <c r="D4603" s="208">
        <v>40.874699999999997</v>
      </c>
      <c r="E4603" s="208">
        <v>1.7942</v>
      </c>
      <c r="F4603" s="208">
        <v>6.3619000000000003</v>
      </c>
      <c r="G4603" s="208">
        <v>10.129</v>
      </c>
      <c r="H4603" s="208">
        <v>78.212500000000006</v>
      </c>
      <c r="I4603" s="208">
        <v>17.184799999999999</v>
      </c>
      <c r="J4603" s="208">
        <v>113.90260000000001</v>
      </c>
      <c r="K4603" s="208">
        <v>18.876200000000001</v>
      </c>
      <c r="L4603" s="208">
        <v>12.209</v>
      </c>
      <c r="M4603" s="208">
        <v>19.185400000000001</v>
      </c>
    </row>
    <row r="4604" spans="1:13" x14ac:dyDescent="0.25">
      <c r="A4604" s="280">
        <v>45117</v>
      </c>
      <c r="B4604" s="102">
        <v>19</v>
      </c>
      <c r="C4604" s="208">
        <v>321.52839999999998</v>
      </c>
      <c r="D4604" s="208">
        <v>41.9514</v>
      </c>
      <c r="E4604" s="208">
        <v>1.8711</v>
      </c>
      <c r="F4604" s="208">
        <v>6.6561000000000003</v>
      </c>
      <c r="G4604" s="208">
        <v>10.7743</v>
      </c>
      <c r="H4604" s="208">
        <v>81.015299999999996</v>
      </c>
      <c r="I4604" s="208">
        <v>17.281700000000001</v>
      </c>
      <c r="J4604" s="208">
        <v>111.0244</v>
      </c>
      <c r="K4604" s="208">
        <v>19.514800000000001</v>
      </c>
      <c r="L4604" s="208">
        <v>12.9694</v>
      </c>
      <c r="M4604" s="208">
        <v>18.469899999999999</v>
      </c>
    </row>
    <row r="4605" spans="1:13" x14ac:dyDescent="0.25">
      <c r="A4605" s="280">
        <v>45117</v>
      </c>
      <c r="B4605" s="102">
        <v>20</v>
      </c>
      <c r="C4605" s="208">
        <v>315.47500000000002</v>
      </c>
      <c r="D4605" s="208">
        <v>41.9236</v>
      </c>
      <c r="E4605" s="208">
        <v>1.8302</v>
      </c>
      <c r="F4605" s="208">
        <v>6.8278999999999996</v>
      </c>
      <c r="G4605" s="208">
        <v>10.8703</v>
      </c>
      <c r="H4605" s="208">
        <v>79.337900000000005</v>
      </c>
      <c r="I4605" s="208">
        <v>17.181100000000001</v>
      </c>
      <c r="J4605" s="208">
        <v>106.48690000000001</v>
      </c>
      <c r="K4605" s="208">
        <v>20.501799999999999</v>
      </c>
      <c r="L4605" s="208">
        <v>13.259600000000001</v>
      </c>
      <c r="M4605" s="208">
        <v>17.255700000000001</v>
      </c>
    </row>
    <row r="4606" spans="1:13" x14ac:dyDescent="0.25">
      <c r="A4606" s="280">
        <v>45117</v>
      </c>
      <c r="B4606" s="102">
        <v>21</v>
      </c>
      <c r="C4606" s="208">
        <v>306.0446</v>
      </c>
      <c r="D4606" s="208">
        <v>41.675699999999999</v>
      </c>
      <c r="E4606" s="208">
        <v>1.6457999999999999</v>
      </c>
      <c r="F4606" s="208">
        <v>6.3997999999999999</v>
      </c>
      <c r="G4606" s="208">
        <v>10.494</v>
      </c>
      <c r="H4606" s="208">
        <v>74.110200000000006</v>
      </c>
      <c r="I4606" s="208">
        <v>17.687000000000001</v>
      </c>
      <c r="J4606" s="208">
        <v>102.35720000000001</v>
      </c>
      <c r="K4606" s="208">
        <v>20.930499999999999</v>
      </c>
      <c r="L4606" s="208">
        <v>15.1746</v>
      </c>
      <c r="M4606" s="208">
        <v>15.569800000000001</v>
      </c>
    </row>
    <row r="4607" spans="1:13" x14ac:dyDescent="0.25">
      <c r="A4607" s="280">
        <v>45117</v>
      </c>
      <c r="B4607" s="102">
        <v>22</v>
      </c>
      <c r="C4607" s="208">
        <v>293.74880000000002</v>
      </c>
      <c r="D4607" s="208">
        <v>41.624099999999999</v>
      </c>
      <c r="E4607" s="208">
        <v>1.4681</v>
      </c>
      <c r="F4607" s="208">
        <v>5.7352999999999996</v>
      </c>
      <c r="G4607" s="208">
        <v>9.8463999999999992</v>
      </c>
      <c r="H4607" s="208">
        <v>68.684299999999993</v>
      </c>
      <c r="I4607" s="208">
        <v>17.023</v>
      </c>
      <c r="J4607" s="208">
        <v>98.905900000000003</v>
      </c>
      <c r="K4607" s="208">
        <v>20.185400000000001</v>
      </c>
      <c r="L4607" s="208">
        <v>16.0334</v>
      </c>
      <c r="M4607" s="208">
        <v>14.242900000000001</v>
      </c>
    </row>
    <row r="4608" spans="1:13" x14ac:dyDescent="0.25">
      <c r="A4608" s="280">
        <v>45117</v>
      </c>
      <c r="B4608" s="102">
        <v>23</v>
      </c>
      <c r="C4608" s="208">
        <v>267.80180000000001</v>
      </c>
      <c r="D4608" s="208">
        <v>38.347299999999997</v>
      </c>
      <c r="E4608" s="208">
        <v>1.2838000000000001</v>
      </c>
      <c r="F4608" s="208">
        <v>4.8497000000000003</v>
      </c>
      <c r="G4608" s="208">
        <v>8.7325999999999997</v>
      </c>
      <c r="H4608" s="208">
        <v>59.871000000000002</v>
      </c>
      <c r="I4608" s="208">
        <v>15.632</v>
      </c>
      <c r="J4608" s="208">
        <v>92.1614</v>
      </c>
      <c r="K4608" s="208">
        <v>18.363600000000002</v>
      </c>
      <c r="L4608" s="208">
        <v>16.008800000000001</v>
      </c>
      <c r="M4608" s="208">
        <v>12.551600000000001</v>
      </c>
    </row>
    <row r="4609" spans="1:13" x14ac:dyDescent="0.25">
      <c r="A4609" s="280">
        <v>45117</v>
      </c>
      <c r="B4609" s="102">
        <v>24</v>
      </c>
      <c r="C4609" s="208">
        <v>246.95410000000001</v>
      </c>
      <c r="D4609" s="208">
        <v>35.0289</v>
      </c>
      <c r="E4609" s="208">
        <v>1.0767</v>
      </c>
      <c r="F4609" s="208">
        <v>4.2294999999999998</v>
      </c>
      <c r="G4609" s="208">
        <v>7.8472999999999997</v>
      </c>
      <c r="H4609" s="208">
        <v>53.249200000000002</v>
      </c>
      <c r="I4609" s="208">
        <v>14.3683</v>
      </c>
      <c r="J4609" s="208">
        <v>87.263900000000007</v>
      </c>
      <c r="K4609" s="208">
        <v>16.9023</v>
      </c>
      <c r="L4609" s="208">
        <v>15.890599999999999</v>
      </c>
      <c r="M4609" s="208">
        <v>11.0974</v>
      </c>
    </row>
    <row r="4610" spans="1:13" x14ac:dyDescent="0.25">
      <c r="A4610" s="280">
        <v>45118</v>
      </c>
      <c r="B4610" s="102">
        <v>1</v>
      </c>
      <c r="C4610" s="208">
        <v>229.9838</v>
      </c>
      <c r="D4610" s="208">
        <v>32.503100000000003</v>
      </c>
      <c r="E4610" s="208">
        <v>0.92830000000000001</v>
      </c>
      <c r="F4610" s="208">
        <v>3.6638000000000002</v>
      </c>
      <c r="G4610" s="208">
        <v>7.2214</v>
      </c>
      <c r="H4610" s="208">
        <v>47.611899999999999</v>
      </c>
      <c r="I4610" s="208">
        <v>13.485300000000001</v>
      </c>
      <c r="J4610" s="208">
        <v>83.039000000000001</v>
      </c>
      <c r="K4610" s="208">
        <v>16.119599999999998</v>
      </c>
      <c r="L4610" s="208">
        <v>15.3058</v>
      </c>
      <c r="M4610" s="208">
        <v>10.105600000000001</v>
      </c>
    </row>
    <row r="4611" spans="1:13" x14ac:dyDescent="0.25">
      <c r="A4611" s="280">
        <v>45118</v>
      </c>
      <c r="B4611" s="102">
        <v>2</v>
      </c>
      <c r="C4611" s="208">
        <v>218.08369999999999</v>
      </c>
      <c r="D4611" s="208">
        <v>30.694600000000001</v>
      </c>
      <c r="E4611" s="208">
        <v>0.84770000000000001</v>
      </c>
      <c r="F4611" s="208">
        <v>3.2885</v>
      </c>
      <c r="G4611" s="208">
        <v>6.7217000000000002</v>
      </c>
      <c r="H4611" s="208">
        <v>44.1616</v>
      </c>
      <c r="I4611" s="208">
        <v>12.936400000000001</v>
      </c>
      <c r="J4611" s="208">
        <v>79.993700000000004</v>
      </c>
      <c r="K4611" s="208">
        <v>15.618399999999999</v>
      </c>
      <c r="L4611" s="208">
        <v>14.2631</v>
      </c>
      <c r="M4611" s="208">
        <v>9.5579999999999998</v>
      </c>
    </row>
    <row r="4612" spans="1:13" x14ac:dyDescent="0.25">
      <c r="A4612" s="280">
        <v>45118</v>
      </c>
      <c r="B4612" s="102">
        <v>3</v>
      </c>
      <c r="C4612" s="208">
        <v>209.57839999999999</v>
      </c>
      <c r="D4612" s="208">
        <v>29.3794</v>
      </c>
      <c r="E4612" s="208">
        <v>0.78779999999999994</v>
      </c>
      <c r="F4612" s="208">
        <v>3.0525000000000002</v>
      </c>
      <c r="G4612" s="208">
        <v>6.4241000000000001</v>
      </c>
      <c r="H4612" s="208">
        <v>42.0379</v>
      </c>
      <c r="I4612" s="208">
        <v>12.4908</v>
      </c>
      <c r="J4612" s="208">
        <v>78.015299999999996</v>
      </c>
      <c r="K4612" s="208">
        <v>15.317399999999999</v>
      </c>
      <c r="L4612" s="208">
        <v>12.8459</v>
      </c>
      <c r="M4612" s="208">
        <v>9.2272999999999996</v>
      </c>
    </row>
    <row r="4613" spans="1:13" x14ac:dyDescent="0.25">
      <c r="A4613" s="280">
        <v>45118</v>
      </c>
      <c r="B4613" s="102">
        <v>4</v>
      </c>
      <c r="C4613" s="208">
        <v>206.41820000000001</v>
      </c>
      <c r="D4613" s="208">
        <v>28.983899999999998</v>
      </c>
      <c r="E4613" s="208">
        <v>0.75739999999999996</v>
      </c>
      <c r="F4613" s="208">
        <v>2.9194</v>
      </c>
      <c r="G4613" s="208">
        <v>6.3479000000000001</v>
      </c>
      <c r="H4613" s="208">
        <v>40.980499999999999</v>
      </c>
      <c r="I4613" s="208">
        <v>12.371700000000001</v>
      </c>
      <c r="J4613" s="208">
        <v>77.253699999999995</v>
      </c>
      <c r="K4613" s="208">
        <v>15.1873</v>
      </c>
      <c r="L4613" s="208">
        <v>12.562099999999999</v>
      </c>
      <c r="M4613" s="208">
        <v>9.0542999999999996</v>
      </c>
    </row>
    <row r="4614" spans="1:13" x14ac:dyDescent="0.25">
      <c r="A4614" s="280">
        <v>45118</v>
      </c>
      <c r="B4614" s="102">
        <v>5</v>
      </c>
      <c r="C4614" s="208">
        <v>210.6772</v>
      </c>
      <c r="D4614" s="208">
        <v>29.298100000000002</v>
      </c>
      <c r="E4614" s="208">
        <v>0.73980000000000001</v>
      </c>
      <c r="F4614" s="208">
        <v>2.9401999999999999</v>
      </c>
      <c r="G4614" s="208">
        <v>6.4023000000000003</v>
      </c>
      <c r="H4614" s="208">
        <v>43.0518</v>
      </c>
      <c r="I4614" s="208">
        <v>12.7217</v>
      </c>
      <c r="J4614" s="208">
        <v>77.680400000000006</v>
      </c>
      <c r="K4614" s="208">
        <v>15.4383</v>
      </c>
      <c r="L4614" s="208">
        <v>13.266</v>
      </c>
      <c r="M4614" s="208">
        <v>9.1386000000000003</v>
      </c>
    </row>
    <row r="4615" spans="1:13" x14ac:dyDescent="0.25">
      <c r="A4615" s="280">
        <v>45118</v>
      </c>
      <c r="B4615" s="102">
        <v>6</v>
      </c>
      <c r="C4615" s="208">
        <v>220.36060000000001</v>
      </c>
      <c r="D4615" s="208">
        <v>30.6006</v>
      </c>
      <c r="E4615" s="208">
        <v>0.91210000000000002</v>
      </c>
      <c r="F4615" s="208">
        <v>2.9782000000000002</v>
      </c>
      <c r="G4615" s="208">
        <v>7.0122</v>
      </c>
      <c r="H4615" s="208">
        <v>45.593200000000003</v>
      </c>
      <c r="I4615" s="208">
        <v>13.1754</v>
      </c>
      <c r="J4615" s="208">
        <v>80.9696</v>
      </c>
      <c r="K4615" s="208">
        <v>16.311699999999998</v>
      </c>
      <c r="L4615" s="208">
        <v>13.357799999999999</v>
      </c>
      <c r="M4615" s="208">
        <v>9.4497999999999998</v>
      </c>
    </row>
    <row r="4616" spans="1:13" x14ac:dyDescent="0.25">
      <c r="A4616" s="280">
        <v>45118</v>
      </c>
      <c r="B4616" s="102">
        <v>7</v>
      </c>
      <c r="C4616" s="208">
        <v>232.99039999999999</v>
      </c>
      <c r="D4616" s="208">
        <v>33.081400000000002</v>
      </c>
      <c r="E4616" s="208">
        <v>2.1720000000000002</v>
      </c>
      <c r="F4616" s="208">
        <v>3.0474999999999999</v>
      </c>
      <c r="G4616" s="208">
        <v>7.2103999999999999</v>
      </c>
      <c r="H4616" s="208">
        <v>48.133400000000002</v>
      </c>
      <c r="I4616" s="208">
        <v>13.5936</v>
      </c>
      <c r="J4616" s="208">
        <v>86.632199999999997</v>
      </c>
      <c r="K4616" s="208">
        <v>17.052600000000002</v>
      </c>
      <c r="L4616" s="208">
        <v>12.180300000000001</v>
      </c>
      <c r="M4616" s="208">
        <v>9.8870000000000005</v>
      </c>
    </row>
    <row r="4617" spans="1:13" x14ac:dyDescent="0.25">
      <c r="A4617" s="280">
        <v>45118</v>
      </c>
      <c r="B4617" s="102">
        <v>8</v>
      </c>
      <c r="C4617" s="208">
        <v>248.39420000000001</v>
      </c>
      <c r="D4617" s="208">
        <v>36.543599999999998</v>
      </c>
      <c r="E4617" s="208">
        <v>1.9753000000000001</v>
      </c>
      <c r="F4617" s="208">
        <v>2.8268</v>
      </c>
      <c r="G4617" s="208">
        <v>7.5514999999999999</v>
      </c>
      <c r="H4617" s="208">
        <v>51.336300000000001</v>
      </c>
      <c r="I4617" s="208">
        <v>14.104799999999999</v>
      </c>
      <c r="J4617" s="208">
        <v>94.305599999999998</v>
      </c>
      <c r="K4617" s="208">
        <v>16.7621</v>
      </c>
      <c r="L4617" s="208">
        <v>11.893800000000001</v>
      </c>
      <c r="M4617" s="208">
        <v>11.0944</v>
      </c>
    </row>
    <row r="4618" spans="1:13" x14ac:dyDescent="0.25">
      <c r="A4618" s="280">
        <v>45118</v>
      </c>
      <c r="B4618" s="102">
        <v>9</v>
      </c>
      <c r="C4618" s="208">
        <v>261.93040000000002</v>
      </c>
      <c r="D4618" s="208">
        <v>37.649000000000001</v>
      </c>
      <c r="E4618" s="208">
        <v>1.984</v>
      </c>
      <c r="F4618" s="208">
        <v>3.0548999999999999</v>
      </c>
      <c r="G4618" s="208">
        <v>7.2374999999999998</v>
      </c>
      <c r="H4618" s="208">
        <v>54.835799999999999</v>
      </c>
      <c r="I4618" s="208">
        <v>14.766999999999999</v>
      </c>
      <c r="J4618" s="208">
        <v>100.19029999999999</v>
      </c>
      <c r="K4618" s="208">
        <v>16.962800000000001</v>
      </c>
      <c r="L4618" s="208">
        <v>13.1898</v>
      </c>
      <c r="M4618" s="208">
        <v>12.0593</v>
      </c>
    </row>
    <row r="4619" spans="1:13" x14ac:dyDescent="0.25">
      <c r="A4619" s="280">
        <v>45118</v>
      </c>
      <c r="B4619" s="102">
        <v>10</v>
      </c>
      <c r="C4619" s="208">
        <v>274.41079999999999</v>
      </c>
      <c r="D4619" s="208">
        <v>38.331899999999997</v>
      </c>
      <c r="E4619" s="208">
        <v>2.8517000000000001</v>
      </c>
      <c r="F4619" s="208">
        <v>3.4371</v>
      </c>
      <c r="G4619" s="208">
        <v>6.8135000000000003</v>
      </c>
      <c r="H4619" s="208">
        <v>57.640099999999997</v>
      </c>
      <c r="I4619" s="208">
        <v>15.1531</v>
      </c>
      <c r="J4619" s="208">
        <v>105.5883</v>
      </c>
      <c r="K4619" s="208">
        <v>16.9588</v>
      </c>
      <c r="L4619" s="208">
        <v>14.686</v>
      </c>
      <c r="M4619" s="208">
        <v>12.9503</v>
      </c>
    </row>
    <row r="4620" spans="1:13" x14ac:dyDescent="0.25">
      <c r="A4620" s="280">
        <v>45118</v>
      </c>
      <c r="B4620" s="102">
        <v>11</v>
      </c>
      <c r="C4620" s="208">
        <v>287.0326</v>
      </c>
      <c r="D4620" s="208">
        <v>39.079000000000001</v>
      </c>
      <c r="E4620" s="208">
        <v>3.0973999999999999</v>
      </c>
      <c r="F4620" s="208">
        <v>3.89</v>
      </c>
      <c r="G4620" s="208">
        <v>6.4452999999999996</v>
      </c>
      <c r="H4620" s="208">
        <v>61.902799999999999</v>
      </c>
      <c r="I4620" s="208">
        <v>15.707599999999999</v>
      </c>
      <c r="J4620" s="208">
        <v>110.66759999999999</v>
      </c>
      <c r="K4620" s="208">
        <v>17.0806</v>
      </c>
      <c r="L4620" s="208">
        <v>14.803900000000001</v>
      </c>
      <c r="M4620" s="208">
        <v>14.3584</v>
      </c>
    </row>
    <row r="4621" spans="1:13" x14ac:dyDescent="0.25">
      <c r="A4621" s="280">
        <v>45118</v>
      </c>
      <c r="B4621" s="102">
        <v>12</v>
      </c>
      <c r="C4621" s="208">
        <v>296.86849999999998</v>
      </c>
      <c r="D4621" s="208">
        <v>39.6496</v>
      </c>
      <c r="E4621" s="208">
        <v>3.2696000000000001</v>
      </c>
      <c r="F4621" s="208">
        <v>4.2133000000000003</v>
      </c>
      <c r="G4621" s="208">
        <v>6.5347</v>
      </c>
      <c r="H4621" s="208">
        <v>66.346299999999999</v>
      </c>
      <c r="I4621" s="208">
        <v>16.456499999999998</v>
      </c>
      <c r="J4621" s="208">
        <v>113.426</v>
      </c>
      <c r="K4621" s="208">
        <v>17.082599999999999</v>
      </c>
      <c r="L4621" s="208">
        <v>13.813599999999999</v>
      </c>
      <c r="M4621" s="208">
        <v>16.0763</v>
      </c>
    </row>
    <row r="4622" spans="1:13" x14ac:dyDescent="0.25">
      <c r="A4622" s="280">
        <v>45118</v>
      </c>
      <c r="B4622" s="102">
        <v>13</v>
      </c>
      <c r="C4622" s="208">
        <v>306.87610000000001</v>
      </c>
      <c r="D4622" s="208">
        <v>39.859099999999998</v>
      </c>
      <c r="E4622" s="208">
        <v>2.8048000000000002</v>
      </c>
      <c r="F4622" s="208">
        <v>4.5467000000000004</v>
      </c>
      <c r="G4622" s="208">
        <v>6.9964000000000004</v>
      </c>
      <c r="H4622" s="208">
        <v>72.231999999999999</v>
      </c>
      <c r="I4622" s="208">
        <v>16.671199999999999</v>
      </c>
      <c r="J4622" s="208">
        <v>115.6097</v>
      </c>
      <c r="K4622" s="208">
        <v>17.353000000000002</v>
      </c>
      <c r="L4622" s="208">
        <v>12.744</v>
      </c>
      <c r="M4622" s="208">
        <v>18.059200000000001</v>
      </c>
    </row>
    <row r="4623" spans="1:13" x14ac:dyDescent="0.25">
      <c r="A4623" s="280">
        <v>45118</v>
      </c>
      <c r="B4623" s="102">
        <v>14</v>
      </c>
      <c r="C4623" s="208">
        <v>321.61180000000002</v>
      </c>
      <c r="D4623" s="208">
        <v>40.384399999999999</v>
      </c>
      <c r="E4623" s="208">
        <v>3.2988</v>
      </c>
      <c r="F4623" s="208">
        <v>5.2981999999999996</v>
      </c>
      <c r="G4623" s="208">
        <v>7.8807999999999998</v>
      </c>
      <c r="H4623" s="208">
        <v>78.7684</v>
      </c>
      <c r="I4623" s="208">
        <v>16.8736</v>
      </c>
      <c r="J4623" s="208">
        <v>117.86790000000001</v>
      </c>
      <c r="K4623" s="208">
        <v>17.837199999999999</v>
      </c>
      <c r="L4623" s="208">
        <v>13.1572</v>
      </c>
      <c r="M4623" s="208">
        <v>20.2453</v>
      </c>
    </row>
    <row r="4624" spans="1:13" x14ac:dyDescent="0.25">
      <c r="A4624" s="280">
        <v>45118</v>
      </c>
      <c r="B4624" s="102">
        <v>15</v>
      </c>
      <c r="C4624" s="208">
        <v>335.4289</v>
      </c>
      <c r="D4624" s="208">
        <v>40.445399999999999</v>
      </c>
      <c r="E4624" s="208">
        <v>2.6410999999999998</v>
      </c>
      <c r="F4624" s="208">
        <v>6.0479000000000003</v>
      </c>
      <c r="G4624" s="208">
        <v>9.1255000000000006</v>
      </c>
      <c r="H4624" s="208">
        <v>85.092600000000004</v>
      </c>
      <c r="I4624" s="208">
        <v>17.049600000000002</v>
      </c>
      <c r="J4624" s="208">
        <v>121.2021</v>
      </c>
      <c r="K4624" s="208">
        <v>18.432099999999998</v>
      </c>
      <c r="L4624" s="208">
        <v>13.1738</v>
      </c>
      <c r="M4624" s="208">
        <v>22.218800000000002</v>
      </c>
    </row>
    <row r="4625" spans="1:13" x14ac:dyDescent="0.25">
      <c r="A4625" s="280">
        <v>45118</v>
      </c>
      <c r="B4625" s="102">
        <v>16</v>
      </c>
      <c r="C4625" s="208">
        <v>349.88510000000002</v>
      </c>
      <c r="D4625" s="208">
        <v>40.453000000000003</v>
      </c>
      <c r="E4625" s="208">
        <v>3.8029000000000002</v>
      </c>
      <c r="F4625" s="208">
        <v>6.7832999999999997</v>
      </c>
      <c r="G4625" s="208">
        <v>10.443899999999999</v>
      </c>
      <c r="H4625" s="208">
        <v>91.33</v>
      </c>
      <c r="I4625" s="208">
        <v>17.271599999999999</v>
      </c>
      <c r="J4625" s="208">
        <v>124.2038</v>
      </c>
      <c r="K4625" s="208">
        <v>19.0153</v>
      </c>
      <c r="L4625" s="208">
        <v>13.032999999999999</v>
      </c>
      <c r="M4625" s="208">
        <v>23.548300000000001</v>
      </c>
    </row>
    <row r="4626" spans="1:13" x14ac:dyDescent="0.25">
      <c r="A4626" s="280">
        <v>45118</v>
      </c>
      <c r="B4626" s="102">
        <v>17</v>
      </c>
      <c r="C4626" s="208">
        <v>357.74160000000001</v>
      </c>
      <c r="D4626" s="208">
        <v>41.324199999999998</v>
      </c>
      <c r="E4626" s="208">
        <v>3.5767000000000002</v>
      </c>
      <c r="F4626" s="208">
        <v>7.3310000000000004</v>
      </c>
      <c r="G4626" s="208">
        <v>11.707800000000001</v>
      </c>
      <c r="H4626" s="208">
        <v>96.2089</v>
      </c>
      <c r="I4626" s="208">
        <v>17.486599999999999</v>
      </c>
      <c r="J4626" s="208">
        <v>125.0333</v>
      </c>
      <c r="K4626" s="208">
        <v>19.4953</v>
      </c>
      <c r="L4626" s="208">
        <v>11.492699999999999</v>
      </c>
      <c r="M4626" s="208">
        <v>24.085100000000001</v>
      </c>
    </row>
    <row r="4627" spans="1:13" x14ac:dyDescent="0.25">
      <c r="A4627" s="280">
        <v>45118</v>
      </c>
      <c r="B4627" s="102">
        <v>18</v>
      </c>
      <c r="C4627" s="208">
        <v>362.0711</v>
      </c>
      <c r="D4627" s="208">
        <v>43.018799999999999</v>
      </c>
      <c r="E4627" s="208">
        <v>2.7936000000000001</v>
      </c>
      <c r="F4627" s="208">
        <v>7.5545</v>
      </c>
      <c r="G4627" s="208">
        <v>12.5748</v>
      </c>
      <c r="H4627" s="208">
        <v>99.684200000000004</v>
      </c>
      <c r="I4627" s="208">
        <v>17.5382</v>
      </c>
      <c r="J4627" s="208">
        <v>124.25490000000001</v>
      </c>
      <c r="K4627" s="208">
        <v>19.668800000000001</v>
      </c>
      <c r="L4627" s="208">
        <v>11.343299999999999</v>
      </c>
      <c r="M4627" s="208">
        <v>23.64</v>
      </c>
    </row>
    <row r="4628" spans="1:13" x14ac:dyDescent="0.25">
      <c r="A4628" s="280">
        <v>45118</v>
      </c>
      <c r="B4628" s="102">
        <v>19</v>
      </c>
      <c r="C4628" s="208">
        <v>356.92779999999999</v>
      </c>
      <c r="D4628" s="208">
        <v>43.483800000000002</v>
      </c>
      <c r="E4628" s="208">
        <v>2.8515999999999999</v>
      </c>
      <c r="F4628" s="208">
        <v>7.6532999999999998</v>
      </c>
      <c r="G4628" s="208">
        <v>12.8484</v>
      </c>
      <c r="H4628" s="208">
        <v>100.4796</v>
      </c>
      <c r="I4628" s="208">
        <v>17.23</v>
      </c>
      <c r="J4628" s="208">
        <v>117.98050000000001</v>
      </c>
      <c r="K4628" s="208">
        <v>20.005500000000001</v>
      </c>
      <c r="L4628" s="208">
        <v>12.0205</v>
      </c>
      <c r="M4628" s="208">
        <v>22.374600000000001</v>
      </c>
    </row>
    <row r="4629" spans="1:13" x14ac:dyDescent="0.25">
      <c r="A4629" s="280">
        <v>45118</v>
      </c>
      <c r="B4629" s="102">
        <v>20</v>
      </c>
      <c r="C4629" s="208">
        <v>344.06360000000001</v>
      </c>
      <c r="D4629" s="208">
        <v>42.840600000000002</v>
      </c>
      <c r="E4629" s="208">
        <v>2.7654999999999998</v>
      </c>
      <c r="F4629" s="208">
        <v>7.7625999999999999</v>
      </c>
      <c r="G4629" s="208">
        <v>12.4696</v>
      </c>
      <c r="H4629" s="208">
        <v>96.0672</v>
      </c>
      <c r="I4629" s="208">
        <v>17.175799999999999</v>
      </c>
      <c r="J4629" s="208">
        <v>111.5963</v>
      </c>
      <c r="K4629" s="208">
        <v>20.982700000000001</v>
      </c>
      <c r="L4629" s="208">
        <v>11.6959</v>
      </c>
      <c r="M4629" s="208">
        <v>20.7074</v>
      </c>
    </row>
    <row r="4630" spans="1:13" x14ac:dyDescent="0.25">
      <c r="A4630" s="280">
        <v>45118</v>
      </c>
      <c r="B4630" s="102">
        <v>21</v>
      </c>
      <c r="C4630" s="208">
        <v>328.93810000000002</v>
      </c>
      <c r="D4630" s="208">
        <v>42.258499999999998</v>
      </c>
      <c r="E4630" s="208">
        <v>2.6368</v>
      </c>
      <c r="F4630" s="208">
        <v>7.2758000000000003</v>
      </c>
      <c r="G4630" s="208">
        <v>11.3085</v>
      </c>
      <c r="H4630" s="208">
        <v>89.241600000000005</v>
      </c>
      <c r="I4630" s="208">
        <v>17.783999999999999</v>
      </c>
      <c r="J4630" s="208">
        <v>106.15819999999999</v>
      </c>
      <c r="K4630" s="208">
        <v>21.309899999999999</v>
      </c>
      <c r="L4630" s="208">
        <v>12.467000000000001</v>
      </c>
      <c r="M4630" s="208">
        <v>18.497800000000002</v>
      </c>
    </row>
    <row r="4631" spans="1:13" x14ac:dyDescent="0.25">
      <c r="A4631" s="280">
        <v>45118</v>
      </c>
      <c r="B4631" s="102">
        <v>22</v>
      </c>
      <c r="C4631" s="208">
        <v>311.79059999999998</v>
      </c>
      <c r="D4631" s="208">
        <v>41.916200000000003</v>
      </c>
      <c r="E4631" s="208">
        <v>3.4822000000000002</v>
      </c>
      <c r="F4631" s="208">
        <v>6.5467000000000004</v>
      </c>
      <c r="G4631" s="208">
        <v>10.523099999999999</v>
      </c>
      <c r="H4631" s="208">
        <v>80.798299999999998</v>
      </c>
      <c r="I4631" s="208">
        <v>17.174399999999999</v>
      </c>
      <c r="J4631" s="208">
        <v>101.9678</v>
      </c>
      <c r="K4631" s="208">
        <v>20.527699999999999</v>
      </c>
      <c r="L4631" s="208">
        <v>12.4841</v>
      </c>
      <c r="M4631" s="208">
        <v>16.370100000000001</v>
      </c>
    </row>
    <row r="4632" spans="1:13" x14ac:dyDescent="0.25">
      <c r="A4632" s="280">
        <v>45118</v>
      </c>
      <c r="B4632" s="102">
        <v>23</v>
      </c>
      <c r="C4632" s="208">
        <v>283.3141</v>
      </c>
      <c r="D4632" s="208">
        <v>38.864100000000001</v>
      </c>
      <c r="E4632" s="208">
        <v>3.2555000000000001</v>
      </c>
      <c r="F4632" s="208">
        <v>5.5618999999999996</v>
      </c>
      <c r="G4632" s="208">
        <v>9.1952999999999996</v>
      </c>
      <c r="H4632" s="208">
        <v>70.033500000000004</v>
      </c>
      <c r="I4632" s="208">
        <v>15.6409</v>
      </c>
      <c r="J4632" s="208">
        <v>95.125100000000003</v>
      </c>
      <c r="K4632" s="208">
        <v>18.850100000000001</v>
      </c>
      <c r="L4632" s="208">
        <v>12.5284</v>
      </c>
      <c r="M4632" s="208">
        <v>14.2593</v>
      </c>
    </row>
    <row r="4633" spans="1:13" x14ac:dyDescent="0.25">
      <c r="A4633" s="280">
        <v>45118</v>
      </c>
      <c r="B4633" s="102">
        <v>24</v>
      </c>
      <c r="C4633" s="208">
        <v>257.36079999999998</v>
      </c>
      <c r="D4633" s="208">
        <v>35.522100000000002</v>
      </c>
      <c r="E4633" s="208">
        <v>3.0407999999999999</v>
      </c>
      <c r="F4633" s="208">
        <v>4.8224999999999998</v>
      </c>
      <c r="G4633" s="208">
        <v>8.1521000000000008</v>
      </c>
      <c r="H4633" s="208">
        <v>60.182600000000001</v>
      </c>
      <c r="I4633" s="208">
        <v>14.3598</v>
      </c>
      <c r="J4633" s="208">
        <v>89.341300000000004</v>
      </c>
      <c r="K4633" s="208">
        <v>17.305900000000001</v>
      </c>
      <c r="L4633" s="208">
        <v>12.403499999999999</v>
      </c>
      <c r="M4633" s="208">
        <v>12.2302</v>
      </c>
    </row>
    <row r="4634" spans="1:13" x14ac:dyDescent="0.25">
      <c r="A4634" s="280">
        <v>45119</v>
      </c>
      <c r="B4634" s="102">
        <v>1</v>
      </c>
      <c r="C4634" s="208">
        <v>237.5078</v>
      </c>
      <c r="D4634" s="208">
        <v>32.802199999999999</v>
      </c>
      <c r="E4634" s="208">
        <v>2.8809999999999998</v>
      </c>
      <c r="F4634" s="208">
        <v>4.1604999999999999</v>
      </c>
      <c r="G4634" s="208">
        <v>7.3912000000000004</v>
      </c>
      <c r="H4634" s="208">
        <v>52.7928</v>
      </c>
      <c r="I4634" s="208">
        <v>13.3741</v>
      </c>
      <c r="J4634" s="208">
        <v>84.955500000000001</v>
      </c>
      <c r="K4634" s="208">
        <v>16.354800000000001</v>
      </c>
      <c r="L4634" s="208">
        <v>11.8965</v>
      </c>
      <c r="M4634" s="208">
        <v>10.8992</v>
      </c>
    </row>
    <row r="4635" spans="1:13" x14ac:dyDescent="0.25">
      <c r="A4635" s="280">
        <v>45119</v>
      </c>
      <c r="B4635" s="102">
        <v>2</v>
      </c>
      <c r="C4635" s="208">
        <v>224.91200000000001</v>
      </c>
      <c r="D4635" s="208">
        <v>30.753299999999999</v>
      </c>
      <c r="E4635" s="208">
        <v>2.7894000000000001</v>
      </c>
      <c r="F4635" s="208">
        <v>3.7589000000000001</v>
      </c>
      <c r="G4635" s="208">
        <v>6.9547999999999996</v>
      </c>
      <c r="H4635" s="208">
        <v>48.544499999999999</v>
      </c>
      <c r="I4635" s="208">
        <v>12.786799999999999</v>
      </c>
      <c r="J4635" s="208">
        <v>81.926299999999998</v>
      </c>
      <c r="K4635" s="208">
        <v>15.616899999999999</v>
      </c>
      <c r="L4635" s="208">
        <v>11.6877</v>
      </c>
      <c r="M4635" s="208">
        <v>10.093400000000001</v>
      </c>
    </row>
    <row r="4636" spans="1:13" x14ac:dyDescent="0.25">
      <c r="A4636" s="280">
        <v>45119</v>
      </c>
      <c r="B4636" s="102">
        <v>3</v>
      </c>
      <c r="C4636" s="208">
        <v>216.60120000000001</v>
      </c>
      <c r="D4636" s="208">
        <v>29.5884</v>
      </c>
      <c r="E4636" s="208">
        <v>1.9161999999999999</v>
      </c>
      <c r="F4636" s="208">
        <v>3.4611000000000001</v>
      </c>
      <c r="G4636" s="208">
        <v>6.5674999999999999</v>
      </c>
      <c r="H4636" s="208">
        <v>46.311199999999999</v>
      </c>
      <c r="I4636" s="208">
        <v>12.404500000000001</v>
      </c>
      <c r="J4636" s="208">
        <v>80.375299999999996</v>
      </c>
      <c r="K4636" s="208">
        <v>15.333</v>
      </c>
      <c r="L4636" s="208">
        <v>10.9688</v>
      </c>
      <c r="M4636" s="208">
        <v>9.6752000000000002</v>
      </c>
    </row>
    <row r="4637" spans="1:13" x14ac:dyDescent="0.25">
      <c r="A4637" s="280">
        <v>45119</v>
      </c>
      <c r="B4637" s="102">
        <v>4</v>
      </c>
      <c r="C4637" s="208">
        <v>211.53039999999999</v>
      </c>
      <c r="D4637" s="208">
        <v>29.309699999999999</v>
      </c>
      <c r="E4637" s="208">
        <v>0.94689999999999996</v>
      </c>
      <c r="F4637" s="208">
        <v>3.2151000000000001</v>
      </c>
      <c r="G4637" s="208">
        <v>6.5563000000000002</v>
      </c>
      <c r="H4637" s="208">
        <v>44.9741</v>
      </c>
      <c r="I4637" s="208">
        <v>12.285299999999999</v>
      </c>
      <c r="J4637" s="208">
        <v>79.600300000000004</v>
      </c>
      <c r="K4637" s="208">
        <v>15.056100000000001</v>
      </c>
      <c r="L4637" s="208">
        <v>10.153499999999999</v>
      </c>
      <c r="M4637" s="208">
        <v>9.4330999999999996</v>
      </c>
    </row>
    <row r="4638" spans="1:13" x14ac:dyDescent="0.25">
      <c r="A4638" s="280">
        <v>45119</v>
      </c>
      <c r="B4638" s="102">
        <v>5</v>
      </c>
      <c r="C4638" s="208">
        <v>214.74969999999999</v>
      </c>
      <c r="D4638" s="208">
        <v>29.4528</v>
      </c>
      <c r="E4638" s="208">
        <v>0.90849999999999997</v>
      </c>
      <c r="F4638" s="208">
        <v>3.1858</v>
      </c>
      <c r="G4638" s="208">
        <v>6.5716000000000001</v>
      </c>
      <c r="H4638" s="208">
        <v>45.8889</v>
      </c>
      <c r="I4638" s="208">
        <v>12.5946</v>
      </c>
      <c r="J4638" s="208">
        <v>80.563800000000001</v>
      </c>
      <c r="K4638" s="208">
        <v>15.376099999999999</v>
      </c>
      <c r="L4638" s="208">
        <v>10.721500000000001</v>
      </c>
      <c r="M4638" s="208">
        <v>9.4861000000000004</v>
      </c>
    </row>
    <row r="4639" spans="1:13" x14ac:dyDescent="0.25">
      <c r="A4639" s="280">
        <v>45119</v>
      </c>
      <c r="B4639" s="102">
        <v>6</v>
      </c>
      <c r="C4639" s="208">
        <v>224.32130000000001</v>
      </c>
      <c r="D4639" s="208">
        <v>30.759499999999999</v>
      </c>
      <c r="E4639" s="208">
        <v>1.0704</v>
      </c>
      <c r="F4639" s="208">
        <v>3.2505000000000002</v>
      </c>
      <c r="G4639" s="208">
        <v>6.9739000000000004</v>
      </c>
      <c r="H4639" s="208">
        <v>48.121899999999997</v>
      </c>
      <c r="I4639" s="208">
        <v>13.0806</v>
      </c>
      <c r="J4639" s="208">
        <v>84.270200000000003</v>
      </c>
      <c r="K4639" s="208">
        <v>16.1417</v>
      </c>
      <c r="L4639" s="208">
        <v>10.821999999999999</v>
      </c>
      <c r="M4639" s="208">
        <v>9.8306000000000004</v>
      </c>
    </row>
    <row r="4640" spans="1:13" x14ac:dyDescent="0.25">
      <c r="A4640" s="280">
        <v>45119</v>
      </c>
      <c r="B4640" s="102">
        <v>7</v>
      </c>
      <c r="C4640" s="208">
        <v>237.77279999999999</v>
      </c>
      <c r="D4640" s="208">
        <v>33.275700000000001</v>
      </c>
      <c r="E4640" s="208">
        <v>2.6234000000000002</v>
      </c>
      <c r="F4640" s="208">
        <v>3.3182999999999998</v>
      </c>
      <c r="G4640" s="208">
        <v>7.3661000000000003</v>
      </c>
      <c r="H4640" s="208">
        <v>50.363900000000001</v>
      </c>
      <c r="I4640" s="208">
        <v>13.5038</v>
      </c>
      <c r="J4640" s="208">
        <v>90.384799999999998</v>
      </c>
      <c r="K4640" s="208">
        <v>16.883299999999998</v>
      </c>
      <c r="L4640" s="208">
        <v>9.7582000000000004</v>
      </c>
      <c r="M4640" s="208">
        <v>10.295299999999999</v>
      </c>
    </row>
    <row r="4641" spans="1:13" x14ac:dyDescent="0.25">
      <c r="A4641" s="280">
        <v>45119</v>
      </c>
      <c r="B4641" s="102">
        <v>8</v>
      </c>
      <c r="C4641" s="208">
        <v>254.44919999999999</v>
      </c>
      <c r="D4641" s="208">
        <v>36.555700000000002</v>
      </c>
      <c r="E4641" s="208">
        <v>2.8948999999999998</v>
      </c>
      <c r="F4641" s="208">
        <v>3.1333000000000002</v>
      </c>
      <c r="G4641" s="208">
        <v>7.9424999999999999</v>
      </c>
      <c r="H4641" s="208">
        <v>54.333599999999997</v>
      </c>
      <c r="I4641" s="208">
        <v>13.9641</v>
      </c>
      <c r="J4641" s="208">
        <v>97.314300000000003</v>
      </c>
      <c r="K4641" s="208">
        <v>16.965199999999999</v>
      </c>
      <c r="L4641" s="208">
        <v>9.9499999999999993</v>
      </c>
      <c r="M4641" s="208">
        <v>11.3956</v>
      </c>
    </row>
    <row r="4642" spans="1:13" x14ac:dyDescent="0.25">
      <c r="A4642" s="280">
        <v>45119</v>
      </c>
      <c r="B4642" s="102">
        <v>9</v>
      </c>
      <c r="C4642" s="208">
        <v>267.84769999999997</v>
      </c>
      <c r="D4642" s="208">
        <v>38.658200000000001</v>
      </c>
      <c r="E4642" s="208">
        <v>2.9325000000000001</v>
      </c>
      <c r="F4642" s="208">
        <v>3.2214999999999998</v>
      </c>
      <c r="G4642" s="208">
        <v>8.0182000000000002</v>
      </c>
      <c r="H4642" s="208">
        <v>57.569299999999998</v>
      </c>
      <c r="I4642" s="208">
        <v>14.523199999999999</v>
      </c>
      <c r="J4642" s="208">
        <v>102.5776</v>
      </c>
      <c r="K4642" s="208">
        <v>16.9831</v>
      </c>
      <c r="L4642" s="208">
        <v>10.8347</v>
      </c>
      <c r="M4642" s="208">
        <v>12.529400000000001</v>
      </c>
    </row>
    <row r="4643" spans="1:13" x14ac:dyDescent="0.25">
      <c r="A4643" s="280">
        <v>45119</v>
      </c>
      <c r="B4643" s="102">
        <v>10</v>
      </c>
      <c r="C4643" s="208">
        <v>277.09129999999999</v>
      </c>
      <c r="D4643" s="208">
        <v>39.744799999999998</v>
      </c>
      <c r="E4643" s="208">
        <v>3.0386000000000002</v>
      </c>
      <c r="F4643" s="208">
        <v>3.4289000000000001</v>
      </c>
      <c r="G4643" s="208">
        <v>6.7309999999999999</v>
      </c>
      <c r="H4643" s="208">
        <v>59.854100000000003</v>
      </c>
      <c r="I4643" s="208">
        <v>15.0252</v>
      </c>
      <c r="J4643" s="208">
        <v>106.227</v>
      </c>
      <c r="K4643" s="208">
        <v>17.235900000000001</v>
      </c>
      <c r="L4643" s="208">
        <v>12.2559</v>
      </c>
      <c r="M4643" s="208">
        <v>13.549899999999999</v>
      </c>
    </row>
    <row r="4644" spans="1:13" x14ac:dyDescent="0.25">
      <c r="A4644" s="280">
        <v>45119</v>
      </c>
      <c r="B4644" s="102">
        <v>11</v>
      </c>
      <c r="C4644" s="208">
        <v>285.39240000000001</v>
      </c>
      <c r="D4644" s="208">
        <v>38.936399999999999</v>
      </c>
      <c r="E4644" s="208">
        <v>3.1156000000000001</v>
      </c>
      <c r="F4644" s="208">
        <v>3.8363</v>
      </c>
      <c r="G4644" s="208">
        <v>6.0690999999999997</v>
      </c>
      <c r="H4644" s="208">
        <v>63.435499999999998</v>
      </c>
      <c r="I4644" s="208">
        <v>15.6546</v>
      </c>
      <c r="J4644" s="208">
        <v>109.6601</v>
      </c>
      <c r="K4644" s="208">
        <v>17.382000000000001</v>
      </c>
      <c r="L4644" s="208">
        <v>12.542199999999999</v>
      </c>
      <c r="M4644" s="208">
        <v>14.7606</v>
      </c>
    </row>
    <row r="4645" spans="1:13" x14ac:dyDescent="0.25">
      <c r="A4645" s="280">
        <v>45119</v>
      </c>
      <c r="B4645" s="102">
        <v>12</v>
      </c>
      <c r="C4645" s="208">
        <v>296.30599999999998</v>
      </c>
      <c r="D4645" s="208">
        <v>38.6691</v>
      </c>
      <c r="E4645" s="208">
        <v>3.3029999999999999</v>
      </c>
      <c r="F4645" s="208">
        <v>4.3295000000000003</v>
      </c>
      <c r="G4645" s="208">
        <v>5.8170000000000002</v>
      </c>
      <c r="H4645" s="208">
        <v>68.053100000000001</v>
      </c>
      <c r="I4645" s="208">
        <v>16.266100000000002</v>
      </c>
      <c r="J4645" s="208">
        <v>113.0485</v>
      </c>
      <c r="K4645" s="208">
        <v>17.493400000000001</v>
      </c>
      <c r="L4645" s="208">
        <v>12.834099999999999</v>
      </c>
      <c r="M4645" s="208">
        <v>16.4922</v>
      </c>
    </row>
    <row r="4646" spans="1:13" x14ac:dyDescent="0.25">
      <c r="A4646" s="280">
        <v>45119</v>
      </c>
      <c r="B4646" s="102">
        <v>13</v>
      </c>
      <c r="C4646" s="208">
        <v>304.91149999999999</v>
      </c>
      <c r="D4646" s="208">
        <v>39.024299999999997</v>
      </c>
      <c r="E4646" s="208">
        <v>3.4647000000000001</v>
      </c>
      <c r="F4646" s="208">
        <v>4.9116999999999997</v>
      </c>
      <c r="G4646" s="208">
        <v>6.1249000000000002</v>
      </c>
      <c r="H4646" s="208">
        <v>73.47</v>
      </c>
      <c r="I4646" s="208">
        <v>16.445799999999998</v>
      </c>
      <c r="J4646" s="208">
        <v>113.2304</v>
      </c>
      <c r="K4646" s="208">
        <v>17.741299999999999</v>
      </c>
      <c r="L4646" s="208">
        <v>12.163</v>
      </c>
      <c r="M4646" s="208">
        <v>18.3354</v>
      </c>
    </row>
    <row r="4647" spans="1:13" x14ac:dyDescent="0.25">
      <c r="A4647" s="280">
        <v>45119</v>
      </c>
      <c r="B4647" s="102">
        <v>14</v>
      </c>
      <c r="C4647" s="208">
        <v>317.08510000000001</v>
      </c>
      <c r="D4647" s="208">
        <v>38.99</v>
      </c>
      <c r="E4647" s="208">
        <v>3.6675</v>
      </c>
      <c r="F4647" s="208">
        <v>5.6124000000000001</v>
      </c>
      <c r="G4647" s="208">
        <v>6.8329000000000004</v>
      </c>
      <c r="H4647" s="208">
        <v>80.628399999999999</v>
      </c>
      <c r="I4647" s="208">
        <v>16.672899999999998</v>
      </c>
      <c r="J4647" s="208">
        <v>114.21899999999999</v>
      </c>
      <c r="K4647" s="208">
        <v>18.196999999999999</v>
      </c>
      <c r="L4647" s="208">
        <v>12.4709</v>
      </c>
      <c r="M4647" s="208">
        <v>19.7941</v>
      </c>
    </row>
    <row r="4648" spans="1:13" x14ac:dyDescent="0.25">
      <c r="A4648" s="280">
        <v>45119</v>
      </c>
      <c r="B4648" s="102">
        <v>15</v>
      </c>
      <c r="C4648" s="208">
        <v>328.29270000000002</v>
      </c>
      <c r="D4648" s="208">
        <v>38.908700000000003</v>
      </c>
      <c r="E4648" s="208">
        <v>3.8106</v>
      </c>
      <c r="F4648" s="208">
        <v>6.3464999999999998</v>
      </c>
      <c r="G4648" s="208">
        <v>7.6041999999999996</v>
      </c>
      <c r="H4648" s="208">
        <v>86.465199999999996</v>
      </c>
      <c r="I4648" s="208">
        <v>16.948799999999999</v>
      </c>
      <c r="J4648" s="208">
        <v>116.3233</v>
      </c>
      <c r="K4648" s="208">
        <v>18.441800000000001</v>
      </c>
      <c r="L4648" s="208">
        <v>12.507999999999999</v>
      </c>
      <c r="M4648" s="208">
        <v>20.935600000000001</v>
      </c>
    </row>
    <row r="4649" spans="1:13" x14ac:dyDescent="0.25">
      <c r="A4649" s="280">
        <v>45119</v>
      </c>
      <c r="B4649" s="102">
        <v>16</v>
      </c>
      <c r="C4649" s="208">
        <v>338.53460000000001</v>
      </c>
      <c r="D4649" s="208">
        <v>38.788899999999998</v>
      </c>
      <c r="E4649" s="208">
        <v>3.8466999999999998</v>
      </c>
      <c r="F4649" s="208">
        <v>6.9169999999999998</v>
      </c>
      <c r="G4649" s="208">
        <v>8.8644999999999996</v>
      </c>
      <c r="H4649" s="208">
        <v>92.411799999999999</v>
      </c>
      <c r="I4649" s="208">
        <v>17.180199999999999</v>
      </c>
      <c r="J4649" s="208">
        <v>117.5107</v>
      </c>
      <c r="K4649" s="208">
        <v>18.823899999999998</v>
      </c>
      <c r="L4649" s="208">
        <v>12.5989</v>
      </c>
      <c r="M4649" s="208">
        <v>21.591999999999999</v>
      </c>
    </row>
    <row r="4650" spans="1:13" x14ac:dyDescent="0.25">
      <c r="A4650" s="280">
        <v>45119</v>
      </c>
      <c r="B4650" s="102">
        <v>17</v>
      </c>
      <c r="C4650" s="208">
        <v>349.03640000000001</v>
      </c>
      <c r="D4650" s="208">
        <v>39.638500000000001</v>
      </c>
      <c r="E4650" s="208">
        <v>2.9586000000000001</v>
      </c>
      <c r="F4650" s="208">
        <v>7.3262999999999998</v>
      </c>
      <c r="G4650" s="208">
        <v>10.223100000000001</v>
      </c>
      <c r="H4650" s="208">
        <v>96.707099999999997</v>
      </c>
      <c r="I4650" s="208">
        <v>17.1431</v>
      </c>
      <c r="J4650" s="208">
        <v>121.3683</v>
      </c>
      <c r="K4650" s="208">
        <v>19.141999999999999</v>
      </c>
      <c r="L4650" s="208">
        <v>12.6295</v>
      </c>
      <c r="M4650" s="208">
        <v>21.899899999999999</v>
      </c>
    </row>
    <row r="4651" spans="1:13" x14ac:dyDescent="0.25">
      <c r="A4651" s="280">
        <v>45119</v>
      </c>
      <c r="B4651" s="102">
        <v>18</v>
      </c>
      <c r="C4651" s="208">
        <v>352.09679999999997</v>
      </c>
      <c r="D4651" s="208">
        <v>40.769399999999997</v>
      </c>
      <c r="E4651" s="208">
        <v>3.0790000000000002</v>
      </c>
      <c r="F4651" s="208">
        <v>7.4733000000000001</v>
      </c>
      <c r="G4651" s="208">
        <v>10.813599999999999</v>
      </c>
      <c r="H4651" s="208">
        <v>99.212800000000001</v>
      </c>
      <c r="I4651" s="208">
        <v>17.234999999999999</v>
      </c>
      <c r="J4651" s="208">
        <v>120.5556</v>
      </c>
      <c r="K4651" s="208">
        <v>19.084499999999998</v>
      </c>
      <c r="L4651" s="208">
        <v>12.523999999999999</v>
      </c>
      <c r="M4651" s="208">
        <v>21.349599999999999</v>
      </c>
    </row>
    <row r="4652" spans="1:13" x14ac:dyDescent="0.25">
      <c r="A4652" s="280">
        <v>45119</v>
      </c>
      <c r="B4652" s="102">
        <v>19</v>
      </c>
      <c r="C4652" s="208">
        <v>345.4332</v>
      </c>
      <c r="D4652" s="208">
        <v>41.658000000000001</v>
      </c>
      <c r="E4652" s="208">
        <v>3.0825</v>
      </c>
      <c r="F4652" s="208">
        <v>7.6139999999999999</v>
      </c>
      <c r="G4652" s="208">
        <v>11.2339</v>
      </c>
      <c r="H4652" s="208">
        <v>98.649799999999999</v>
      </c>
      <c r="I4652" s="208">
        <v>17.1051</v>
      </c>
      <c r="J4652" s="208">
        <v>113.9187</v>
      </c>
      <c r="K4652" s="208">
        <v>19.564</v>
      </c>
      <c r="L4652" s="208">
        <v>12.3103</v>
      </c>
      <c r="M4652" s="208">
        <v>20.296900000000001</v>
      </c>
    </row>
    <row r="4653" spans="1:13" x14ac:dyDescent="0.25">
      <c r="A4653" s="280">
        <v>45119</v>
      </c>
      <c r="B4653" s="102">
        <v>20</v>
      </c>
      <c r="C4653" s="208">
        <v>335.8621</v>
      </c>
      <c r="D4653" s="208">
        <v>41.802900000000001</v>
      </c>
      <c r="E4653" s="208">
        <v>2.9983</v>
      </c>
      <c r="F4653" s="208">
        <v>7.6927000000000003</v>
      </c>
      <c r="G4653" s="208">
        <v>11.221299999999999</v>
      </c>
      <c r="H4653" s="208">
        <v>93.790099999999995</v>
      </c>
      <c r="I4653" s="208">
        <v>17.037800000000001</v>
      </c>
      <c r="J4653" s="208">
        <v>108.4945</v>
      </c>
      <c r="K4653" s="208">
        <v>20.4682</v>
      </c>
      <c r="L4653" s="208">
        <v>13.6751</v>
      </c>
      <c r="M4653" s="208">
        <v>18.6812</v>
      </c>
    </row>
    <row r="4654" spans="1:13" x14ac:dyDescent="0.25">
      <c r="A4654" s="280">
        <v>45119</v>
      </c>
      <c r="B4654" s="102">
        <v>21</v>
      </c>
      <c r="C4654" s="208">
        <v>362.58670000000001</v>
      </c>
      <c r="D4654" s="208">
        <v>83.170500000000004</v>
      </c>
      <c r="E4654" s="208">
        <v>2.8357000000000001</v>
      </c>
      <c r="F4654" s="208">
        <v>7.2724000000000002</v>
      </c>
      <c r="G4654" s="208">
        <v>10.7112</v>
      </c>
      <c r="H4654" s="208">
        <v>85.640900000000002</v>
      </c>
      <c r="I4654" s="208">
        <v>17.494199999999999</v>
      </c>
      <c r="J4654" s="208">
        <v>103.71129999999999</v>
      </c>
      <c r="K4654" s="208">
        <v>20.833200000000001</v>
      </c>
      <c r="L4654" s="208">
        <v>14.101599999999999</v>
      </c>
      <c r="M4654" s="208">
        <v>16.8157</v>
      </c>
    </row>
    <row r="4655" spans="1:13" x14ac:dyDescent="0.25">
      <c r="A4655" s="280">
        <v>45119</v>
      </c>
      <c r="B4655" s="102">
        <v>22</v>
      </c>
      <c r="C4655" s="208">
        <v>306.27420000000001</v>
      </c>
      <c r="D4655" s="208">
        <v>41.917499999999997</v>
      </c>
      <c r="E4655" s="208">
        <v>2.6454</v>
      </c>
      <c r="F4655" s="208">
        <v>6.5856000000000003</v>
      </c>
      <c r="G4655" s="208">
        <v>10.1648</v>
      </c>
      <c r="H4655" s="208">
        <v>77.495000000000005</v>
      </c>
      <c r="I4655" s="208">
        <v>16.929099999999998</v>
      </c>
      <c r="J4655" s="208">
        <v>100.25920000000001</v>
      </c>
      <c r="K4655" s="208">
        <v>19.898299999999999</v>
      </c>
      <c r="L4655" s="208">
        <v>14.8384</v>
      </c>
      <c r="M4655" s="208">
        <v>15.540900000000001</v>
      </c>
    </row>
    <row r="4656" spans="1:13" x14ac:dyDescent="0.25">
      <c r="A4656" s="280">
        <v>45119</v>
      </c>
      <c r="B4656" s="102">
        <v>23</v>
      </c>
      <c r="C4656" s="208">
        <v>278.89510000000001</v>
      </c>
      <c r="D4656" s="208">
        <v>39.003300000000003</v>
      </c>
      <c r="E4656" s="208">
        <v>2.4620000000000002</v>
      </c>
      <c r="F4656" s="208">
        <v>5.5602999999999998</v>
      </c>
      <c r="G4656" s="208">
        <v>9.0818999999999992</v>
      </c>
      <c r="H4656" s="208">
        <v>67.163399999999996</v>
      </c>
      <c r="I4656" s="208">
        <v>15.430999999999999</v>
      </c>
      <c r="J4656" s="208">
        <v>93.826599999999999</v>
      </c>
      <c r="K4656" s="208">
        <v>17.956</v>
      </c>
      <c r="L4656" s="208">
        <v>14.836499999999999</v>
      </c>
      <c r="M4656" s="208">
        <v>13.5741</v>
      </c>
    </row>
    <row r="4657" spans="1:13" x14ac:dyDescent="0.25">
      <c r="A4657" s="280">
        <v>45119</v>
      </c>
      <c r="B4657" s="102">
        <v>24</v>
      </c>
      <c r="C4657" s="208">
        <v>255.81790000000001</v>
      </c>
      <c r="D4657" s="208">
        <v>35.859299999999998</v>
      </c>
      <c r="E4657" s="208">
        <v>2.2360000000000002</v>
      </c>
      <c r="F4657" s="208">
        <v>4.8163999999999998</v>
      </c>
      <c r="G4657" s="208">
        <v>8.0492000000000008</v>
      </c>
      <c r="H4657" s="208">
        <v>58.325899999999997</v>
      </c>
      <c r="I4657" s="208">
        <v>14.1273</v>
      </c>
      <c r="J4657" s="208">
        <v>88.990399999999994</v>
      </c>
      <c r="K4657" s="208">
        <v>16.436599999999999</v>
      </c>
      <c r="L4657" s="208">
        <v>15.170400000000001</v>
      </c>
      <c r="M4657" s="208">
        <v>11.8064</v>
      </c>
    </row>
    <row r="4658" spans="1:13" x14ac:dyDescent="0.25">
      <c r="A4658" s="280">
        <v>45120</v>
      </c>
      <c r="B4658" s="102">
        <v>1</v>
      </c>
      <c r="C4658" s="208">
        <v>238.166</v>
      </c>
      <c r="D4658" s="208">
        <v>33.178600000000003</v>
      </c>
      <c r="E4658" s="208">
        <v>1.9695</v>
      </c>
      <c r="F4658" s="208">
        <v>4.1980000000000004</v>
      </c>
      <c r="G4658" s="208">
        <v>7.4676</v>
      </c>
      <c r="H4658" s="208">
        <v>52.107300000000002</v>
      </c>
      <c r="I4658" s="208">
        <v>13.1539</v>
      </c>
      <c r="J4658" s="208">
        <v>84.628100000000003</v>
      </c>
      <c r="K4658" s="208">
        <v>15.5303</v>
      </c>
      <c r="L4658" s="208">
        <v>15.2102</v>
      </c>
      <c r="M4658" s="208">
        <v>10.7225</v>
      </c>
    </row>
    <row r="4659" spans="1:13" x14ac:dyDescent="0.25">
      <c r="A4659" s="280">
        <v>45120</v>
      </c>
      <c r="B4659" s="102">
        <v>2</v>
      </c>
      <c r="C4659" s="208">
        <v>225.7808</v>
      </c>
      <c r="D4659" s="208">
        <v>31.191199999999998</v>
      </c>
      <c r="E4659" s="208">
        <v>1.9896</v>
      </c>
      <c r="F4659" s="208">
        <v>3.7378999999999998</v>
      </c>
      <c r="G4659" s="208">
        <v>7.0445000000000002</v>
      </c>
      <c r="H4659" s="208">
        <v>47.9405</v>
      </c>
      <c r="I4659" s="208">
        <v>12.588699999999999</v>
      </c>
      <c r="J4659" s="208">
        <v>81.447900000000004</v>
      </c>
      <c r="K4659" s="208">
        <v>14.9892</v>
      </c>
      <c r="L4659" s="208">
        <v>14.787100000000001</v>
      </c>
      <c r="M4659" s="208">
        <v>10.0642</v>
      </c>
    </row>
    <row r="4660" spans="1:13" x14ac:dyDescent="0.25">
      <c r="A4660" s="280">
        <v>45120</v>
      </c>
      <c r="B4660" s="102">
        <v>3</v>
      </c>
      <c r="C4660" s="208">
        <v>215.4316</v>
      </c>
      <c r="D4660" s="208">
        <v>29.942399999999999</v>
      </c>
      <c r="E4660" s="208">
        <v>1.5059</v>
      </c>
      <c r="F4660" s="208">
        <v>3.4287999999999998</v>
      </c>
      <c r="G4660" s="208">
        <v>6.7641999999999998</v>
      </c>
      <c r="H4660" s="208">
        <v>45.452399999999997</v>
      </c>
      <c r="I4660" s="208">
        <v>12.2112</v>
      </c>
      <c r="J4660" s="208">
        <v>79.237499999999997</v>
      </c>
      <c r="K4660" s="208">
        <v>14.742100000000001</v>
      </c>
      <c r="L4660" s="208">
        <v>12.5283</v>
      </c>
      <c r="M4660" s="208">
        <v>9.6188000000000002</v>
      </c>
    </row>
    <row r="4661" spans="1:13" x14ac:dyDescent="0.25">
      <c r="A4661" s="280">
        <v>45120</v>
      </c>
      <c r="B4661" s="102">
        <v>4</v>
      </c>
      <c r="C4661" s="208">
        <v>210.66540000000001</v>
      </c>
      <c r="D4661" s="208">
        <v>29.504000000000001</v>
      </c>
      <c r="E4661" s="208">
        <v>0.85709999999999997</v>
      </c>
      <c r="F4661" s="208">
        <v>3.2242999999999999</v>
      </c>
      <c r="G4661" s="208">
        <v>6.6078999999999999</v>
      </c>
      <c r="H4661" s="208">
        <v>44.0991</v>
      </c>
      <c r="I4661" s="208">
        <v>12.103899999999999</v>
      </c>
      <c r="J4661" s="208">
        <v>78.304699999999997</v>
      </c>
      <c r="K4661" s="208">
        <v>14.618499999999999</v>
      </c>
      <c r="L4661" s="208">
        <v>11.8584</v>
      </c>
      <c r="M4661" s="208">
        <v>9.4875000000000007</v>
      </c>
    </row>
    <row r="4662" spans="1:13" x14ac:dyDescent="0.25">
      <c r="A4662" s="280">
        <v>45120</v>
      </c>
      <c r="B4662" s="102">
        <v>5</v>
      </c>
      <c r="C4662" s="208">
        <v>213.91890000000001</v>
      </c>
      <c r="D4662" s="208">
        <v>29.660599999999999</v>
      </c>
      <c r="E4662" s="208">
        <v>0.80969999999999998</v>
      </c>
      <c r="F4662" s="208">
        <v>3.2092000000000001</v>
      </c>
      <c r="G4662" s="208">
        <v>6.6645000000000003</v>
      </c>
      <c r="H4662" s="208">
        <v>44.674100000000003</v>
      </c>
      <c r="I4662" s="208">
        <v>12.423999999999999</v>
      </c>
      <c r="J4662" s="208">
        <v>79.459699999999998</v>
      </c>
      <c r="K4662" s="208">
        <v>15.0489</v>
      </c>
      <c r="L4662" s="208">
        <v>12.5078</v>
      </c>
      <c r="M4662" s="208">
        <v>9.4603999999999999</v>
      </c>
    </row>
    <row r="4663" spans="1:13" x14ac:dyDescent="0.25">
      <c r="A4663" s="280">
        <v>45120</v>
      </c>
      <c r="B4663" s="102">
        <v>6</v>
      </c>
      <c r="C4663" s="208">
        <v>224.2208</v>
      </c>
      <c r="D4663" s="208">
        <v>30.8064</v>
      </c>
      <c r="E4663" s="208">
        <v>0.8952</v>
      </c>
      <c r="F4663" s="208">
        <v>3.2414999999999998</v>
      </c>
      <c r="G4663" s="208">
        <v>7.0099</v>
      </c>
      <c r="H4663" s="208">
        <v>48.088999999999999</v>
      </c>
      <c r="I4663" s="208">
        <v>12.9199</v>
      </c>
      <c r="J4663" s="208">
        <v>82.970500000000001</v>
      </c>
      <c r="K4663" s="208">
        <v>15.805400000000001</v>
      </c>
      <c r="L4663" s="208">
        <v>12.687799999999999</v>
      </c>
      <c r="M4663" s="208">
        <v>9.7951999999999995</v>
      </c>
    </row>
    <row r="4664" spans="1:13" x14ac:dyDescent="0.25">
      <c r="A4664" s="280">
        <v>45120</v>
      </c>
      <c r="B4664" s="102">
        <v>7</v>
      </c>
      <c r="C4664" s="208">
        <v>236.9451</v>
      </c>
      <c r="D4664" s="208">
        <v>33.07</v>
      </c>
      <c r="E4664" s="208">
        <v>2.1716000000000002</v>
      </c>
      <c r="F4664" s="208">
        <v>3.3031999999999999</v>
      </c>
      <c r="G4664" s="208">
        <v>7.46</v>
      </c>
      <c r="H4664" s="208">
        <v>51.030299999999997</v>
      </c>
      <c r="I4664" s="208">
        <v>13.287100000000001</v>
      </c>
      <c r="J4664" s="208">
        <v>88.055000000000007</v>
      </c>
      <c r="K4664" s="208">
        <v>16.9712</v>
      </c>
      <c r="L4664" s="208">
        <v>11.442399999999999</v>
      </c>
      <c r="M4664" s="208">
        <v>10.154299999999999</v>
      </c>
    </row>
    <row r="4665" spans="1:13" x14ac:dyDescent="0.25">
      <c r="A4665" s="280">
        <v>45120</v>
      </c>
      <c r="B4665" s="102">
        <v>8</v>
      </c>
      <c r="C4665" s="208">
        <v>254.01939999999999</v>
      </c>
      <c r="D4665" s="208">
        <v>36.177</v>
      </c>
      <c r="E4665" s="208">
        <v>2.9119999999999999</v>
      </c>
      <c r="F4665" s="208">
        <v>3.1396000000000002</v>
      </c>
      <c r="G4665" s="208">
        <v>7.9245999999999999</v>
      </c>
      <c r="H4665" s="208">
        <v>54.7774</v>
      </c>
      <c r="I4665" s="208">
        <v>13.9193</v>
      </c>
      <c r="J4665" s="208">
        <v>95.6126</v>
      </c>
      <c r="K4665" s="208">
        <v>16.929300000000001</v>
      </c>
      <c r="L4665" s="208">
        <v>11.453900000000001</v>
      </c>
      <c r="M4665" s="208">
        <v>11.1737</v>
      </c>
    </row>
    <row r="4666" spans="1:13" x14ac:dyDescent="0.25">
      <c r="A4666" s="280">
        <v>45120</v>
      </c>
      <c r="B4666" s="102">
        <v>9</v>
      </c>
      <c r="C4666" s="208">
        <v>269.58929999999998</v>
      </c>
      <c r="D4666" s="208">
        <v>38.116</v>
      </c>
      <c r="E4666" s="208">
        <v>2.9317000000000002</v>
      </c>
      <c r="F4666" s="208">
        <v>3.1899000000000002</v>
      </c>
      <c r="G4666" s="208">
        <v>7.274</v>
      </c>
      <c r="H4666" s="208">
        <v>58.342700000000001</v>
      </c>
      <c r="I4666" s="208">
        <v>14.522</v>
      </c>
      <c r="J4666" s="208">
        <v>104.4308</v>
      </c>
      <c r="K4666" s="208">
        <v>16.5396</v>
      </c>
      <c r="L4666" s="208">
        <v>11.919600000000001</v>
      </c>
      <c r="M4666" s="208">
        <v>12.323</v>
      </c>
    </row>
    <row r="4667" spans="1:13" x14ac:dyDescent="0.25">
      <c r="A4667" s="280">
        <v>45120</v>
      </c>
      <c r="B4667" s="102">
        <v>10</v>
      </c>
      <c r="C4667" s="208">
        <v>281.39510000000001</v>
      </c>
      <c r="D4667" s="208">
        <v>38.575899999999997</v>
      </c>
      <c r="E4667" s="208">
        <v>3.0009000000000001</v>
      </c>
      <c r="F4667" s="208">
        <v>3.3555999999999999</v>
      </c>
      <c r="G4667" s="208">
        <v>6.8193000000000001</v>
      </c>
      <c r="H4667" s="208">
        <v>62.074800000000003</v>
      </c>
      <c r="I4667" s="208">
        <v>15.251899999999999</v>
      </c>
      <c r="J4667" s="208">
        <v>110.2649</v>
      </c>
      <c r="K4667" s="208">
        <v>16.514299999999999</v>
      </c>
      <c r="L4667" s="208">
        <v>11.8995</v>
      </c>
      <c r="M4667" s="208">
        <v>13.638</v>
      </c>
    </row>
    <row r="4668" spans="1:13" x14ac:dyDescent="0.25">
      <c r="A4668" s="280">
        <v>45120</v>
      </c>
      <c r="B4668" s="102">
        <v>11</v>
      </c>
      <c r="C4668" s="208">
        <v>294.01350000000002</v>
      </c>
      <c r="D4668" s="208">
        <v>39.0486</v>
      </c>
      <c r="E4668" s="208">
        <v>3.1074999999999999</v>
      </c>
      <c r="F4668" s="208">
        <v>3.7498999999999998</v>
      </c>
      <c r="G4668" s="208">
        <v>6.7765000000000004</v>
      </c>
      <c r="H4668" s="208">
        <v>66.565200000000004</v>
      </c>
      <c r="I4668" s="208">
        <v>16.168700000000001</v>
      </c>
      <c r="J4668" s="208">
        <v>114.70050000000001</v>
      </c>
      <c r="K4668" s="208">
        <v>16.931899999999999</v>
      </c>
      <c r="L4668" s="208">
        <v>11.9108</v>
      </c>
      <c r="M4668" s="208">
        <v>15.053900000000001</v>
      </c>
    </row>
    <row r="4669" spans="1:13" x14ac:dyDescent="0.25">
      <c r="A4669" s="280">
        <v>45120</v>
      </c>
      <c r="B4669" s="102">
        <v>12</v>
      </c>
      <c r="C4669" s="208">
        <v>303.81509999999997</v>
      </c>
      <c r="D4669" s="208">
        <v>39.5047</v>
      </c>
      <c r="E4669" s="208">
        <v>3.2347000000000001</v>
      </c>
      <c r="F4669" s="208">
        <v>4.2051999999999996</v>
      </c>
      <c r="G4669" s="208">
        <v>6.7896999999999998</v>
      </c>
      <c r="H4669" s="208">
        <v>71.094700000000003</v>
      </c>
      <c r="I4669" s="208">
        <v>16.166399999999999</v>
      </c>
      <c r="J4669" s="208">
        <v>117.4087</v>
      </c>
      <c r="K4669" s="208">
        <v>17.026199999999999</v>
      </c>
      <c r="L4669" s="208">
        <v>11.4864</v>
      </c>
      <c r="M4669" s="208">
        <v>16.898399999999999</v>
      </c>
    </row>
    <row r="4670" spans="1:13" x14ac:dyDescent="0.25">
      <c r="A4670" s="280">
        <v>45120</v>
      </c>
      <c r="B4670" s="102">
        <v>13</v>
      </c>
      <c r="C4670" s="208">
        <v>311.8657</v>
      </c>
      <c r="D4670" s="208">
        <v>39.919800000000002</v>
      </c>
      <c r="E4670" s="208">
        <v>3.3877999999999999</v>
      </c>
      <c r="F4670" s="208">
        <v>4.7740999999999998</v>
      </c>
      <c r="G4670" s="208">
        <v>7.3105000000000002</v>
      </c>
      <c r="H4670" s="208">
        <v>77.608000000000004</v>
      </c>
      <c r="I4670" s="208">
        <v>16.251200000000001</v>
      </c>
      <c r="J4670" s="208">
        <v>115.4825</v>
      </c>
      <c r="K4670" s="208">
        <v>17.255600000000001</v>
      </c>
      <c r="L4670" s="208">
        <v>10.922700000000001</v>
      </c>
      <c r="M4670" s="208">
        <v>18.953499999999998</v>
      </c>
    </row>
    <row r="4671" spans="1:13" x14ac:dyDescent="0.25">
      <c r="A4671" s="280">
        <v>45120</v>
      </c>
      <c r="B4671" s="102">
        <v>14</v>
      </c>
      <c r="C4671" s="208">
        <v>326.93790000000001</v>
      </c>
      <c r="D4671" s="208">
        <v>40.227499999999999</v>
      </c>
      <c r="E4671" s="208">
        <v>3.5958999999999999</v>
      </c>
      <c r="F4671" s="208">
        <v>5.5256999999999996</v>
      </c>
      <c r="G4671" s="208">
        <v>8.3533000000000008</v>
      </c>
      <c r="H4671" s="208">
        <v>85.105900000000005</v>
      </c>
      <c r="I4671" s="208">
        <v>16.6248</v>
      </c>
      <c r="J4671" s="208">
        <v>117.7539</v>
      </c>
      <c r="K4671" s="208">
        <v>17.775300000000001</v>
      </c>
      <c r="L4671" s="208">
        <v>11.1471</v>
      </c>
      <c r="M4671" s="208">
        <v>20.828499999999998</v>
      </c>
    </row>
    <row r="4672" spans="1:13" x14ac:dyDescent="0.25">
      <c r="A4672" s="280">
        <v>45120</v>
      </c>
      <c r="B4672" s="102">
        <v>15</v>
      </c>
      <c r="C4672" s="208">
        <v>344.55810000000002</v>
      </c>
      <c r="D4672" s="208">
        <v>40.577100000000002</v>
      </c>
      <c r="E4672" s="208">
        <v>3.7543000000000002</v>
      </c>
      <c r="F4672" s="208">
        <v>6.3002000000000002</v>
      </c>
      <c r="G4672" s="208">
        <v>10.0124</v>
      </c>
      <c r="H4672" s="208">
        <v>91.937100000000001</v>
      </c>
      <c r="I4672" s="208">
        <v>16.988600000000002</v>
      </c>
      <c r="J4672" s="208">
        <v>122.1763</v>
      </c>
      <c r="K4672" s="208">
        <v>18.569299999999998</v>
      </c>
      <c r="L4672" s="208">
        <v>11.658200000000001</v>
      </c>
      <c r="M4672" s="208">
        <v>22.584599999999998</v>
      </c>
    </row>
    <row r="4673" spans="1:13" x14ac:dyDescent="0.25">
      <c r="A4673" s="280">
        <v>45120</v>
      </c>
      <c r="B4673" s="102">
        <v>16</v>
      </c>
      <c r="C4673" s="208">
        <v>355.10050000000001</v>
      </c>
      <c r="D4673" s="208">
        <v>41.2971</v>
      </c>
      <c r="E4673" s="208">
        <v>2.9914999999999998</v>
      </c>
      <c r="F4673" s="208">
        <v>7.0323000000000002</v>
      </c>
      <c r="G4673" s="208">
        <v>11.6225</v>
      </c>
      <c r="H4673" s="208">
        <v>97.971599999999995</v>
      </c>
      <c r="I4673" s="208">
        <v>17.2286</v>
      </c>
      <c r="J4673" s="208">
        <v>122.5065</v>
      </c>
      <c r="K4673" s="208">
        <v>18.895</v>
      </c>
      <c r="L4673" s="208">
        <v>11.9003</v>
      </c>
      <c r="M4673" s="208">
        <v>23.655100000000001</v>
      </c>
    </row>
    <row r="4674" spans="1:13" x14ac:dyDescent="0.25">
      <c r="A4674" s="280">
        <v>45120</v>
      </c>
      <c r="B4674" s="102">
        <v>17</v>
      </c>
      <c r="C4674" s="208">
        <v>370.81560000000002</v>
      </c>
      <c r="D4674" s="208">
        <v>41.902999999999999</v>
      </c>
      <c r="E4674" s="208">
        <v>3.2646999999999999</v>
      </c>
      <c r="F4674" s="208">
        <v>7.6950000000000003</v>
      </c>
      <c r="G4674" s="208">
        <v>13.091699999999999</v>
      </c>
      <c r="H4674" s="208">
        <v>102.42319999999999</v>
      </c>
      <c r="I4674" s="208">
        <v>17.6418</v>
      </c>
      <c r="J4674" s="208">
        <v>128.792</v>
      </c>
      <c r="K4674" s="208">
        <v>19.364000000000001</v>
      </c>
      <c r="L4674" s="208">
        <v>12.7926</v>
      </c>
      <c r="M4674" s="208">
        <v>23.8476</v>
      </c>
    </row>
    <row r="4675" spans="1:13" x14ac:dyDescent="0.25">
      <c r="A4675" s="280">
        <v>45120</v>
      </c>
      <c r="B4675" s="102">
        <v>18</v>
      </c>
      <c r="C4675" s="208">
        <v>377.12619999999998</v>
      </c>
      <c r="D4675" s="208">
        <v>43.371400000000001</v>
      </c>
      <c r="E4675" s="208">
        <v>3.9274</v>
      </c>
      <c r="F4675" s="208">
        <v>8.0833999999999993</v>
      </c>
      <c r="G4675" s="208">
        <v>13.709199999999999</v>
      </c>
      <c r="H4675" s="208">
        <v>104.7393</v>
      </c>
      <c r="I4675" s="208">
        <v>17.926400000000001</v>
      </c>
      <c r="J4675" s="208">
        <v>128.059</v>
      </c>
      <c r="K4675" s="208">
        <v>20.077500000000001</v>
      </c>
      <c r="L4675" s="208">
        <v>14.215999999999999</v>
      </c>
      <c r="M4675" s="208">
        <v>23.0166</v>
      </c>
    </row>
    <row r="4676" spans="1:13" x14ac:dyDescent="0.25">
      <c r="A4676" s="280">
        <v>45120</v>
      </c>
      <c r="B4676" s="102">
        <v>19</v>
      </c>
      <c r="C4676" s="208">
        <v>372.79289999999997</v>
      </c>
      <c r="D4676" s="208">
        <v>44.363399999999999</v>
      </c>
      <c r="E4676" s="208">
        <v>3.9203999999999999</v>
      </c>
      <c r="F4676" s="208">
        <v>8.2159999999999993</v>
      </c>
      <c r="G4676" s="208">
        <v>14.082700000000001</v>
      </c>
      <c r="H4676" s="208">
        <v>104.57559999999999</v>
      </c>
      <c r="I4676" s="208">
        <v>17.7621</v>
      </c>
      <c r="J4676" s="208">
        <v>121.34</v>
      </c>
      <c r="K4676" s="208">
        <v>20.728999999999999</v>
      </c>
      <c r="L4676" s="208">
        <v>15.581799999999999</v>
      </c>
      <c r="M4676" s="208">
        <v>22.221900000000002</v>
      </c>
    </row>
    <row r="4677" spans="1:13" x14ac:dyDescent="0.25">
      <c r="A4677" s="280">
        <v>45120</v>
      </c>
      <c r="B4677" s="102">
        <v>20</v>
      </c>
      <c r="C4677" s="208">
        <v>358.69170000000003</v>
      </c>
      <c r="D4677" s="208">
        <v>43.505600000000001</v>
      </c>
      <c r="E4677" s="208">
        <v>3.8498000000000001</v>
      </c>
      <c r="F4677" s="208">
        <v>8.2341999999999995</v>
      </c>
      <c r="G4677" s="208">
        <v>13.7217</v>
      </c>
      <c r="H4677" s="208">
        <v>98.952200000000005</v>
      </c>
      <c r="I4677" s="208">
        <v>17.508700000000001</v>
      </c>
      <c r="J4677" s="208">
        <v>114.2754</v>
      </c>
      <c r="K4677" s="208">
        <v>21.276900000000001</v>
      </c>
      <c r="L4677" s="208">
        <v>16.559699999999999</v>
      </c>
      <c r="M4677" s="208">
        <v>20.807500000000001</v>
      </c>
    </row>
    <row r="4678" spans="1:13" x14ac:dyDescent="0.25">
      <c r="A4678" s="280">
        <v>45120</v>
      </c>
      <c r="B4678" s="102">
        <v>21</v>
      </c>
      <c r="C4678" s="208">
        <v>339.51339999999999</v>
      </c>
      <c r="D4678" s="208">
        <v>42.936700000000002</v>
      </c>
      <c r="E4678" s="208">
        <v>3.7075999999999998</v>
      </c>
      <c r="F4678" s="208">
        <v>7.7855999999999996</v>
      </c>
      <c r="G4678" s="208">
        <v>12.470499999999999</v>
      </c>
      <c r="H4678" s="208">
        <v>88.897300000000001</v>
      </c>
      <c r="I4678" s="208">
        <v>17.821000000000002</v>
      </c>
      <c r="J4678" s="208">
        <v>108.9997</v>
      </c>
      <c r="K4678" s="208">
        <v>21.525600000000001</v>
      </c>
      <c r="L4678" s="208">
        <v>16.666599999999999</v>
      </c>
      <c r="M4678" s="208">
        <v>18.7028</v>
      </c>
    </row>
    <row r="4679" spans="1:13" x14ac:dyDescent="0.25">
      <c r="A4679" s="280">
        <v>45120</v>
      </c>
      <c r="B4679" s="102">
        <v>22</v>
      </c>
      <c r="C4679" s="208">
        <v>322.59730000000002</v>
      </c>
      <c r="D4679" s="208">
        <v>42.777500000000003</v>
      </c>
      <c r="E4679" s="208">
        <v>3.5213999999999999</v>
      </c>
      <c r="F4679" s="208">
        <v>7.0133999999999999</v>
      </c>
      <c r="G4679" s="208">
        <v>11.3531</v>
      </c>
      <c r="H4679" s="208">
        <v>80.994100000000003</v>
      </c>
      <c r="I4679" s="208">
        <v>17.314299999999999</v>
      </c>
      <c r="J4679" s="208">
        <v>104.8784</v>
      </c>
      <c r="K4679" s="208">
        <v>20.514299999999999</v>
      </c>
      <c r="L4679" s="208">
        <v>17.541599999999999</v>
      </c>
      <c r="M4679" s="208">
        <v>16.6892</v>
      </c>
    </row>
    <row r="4680" spans="1:13" x14ac:dyDescent="0.25">
      <c r="A4680" s="280">
        <v>45120</v>
      </c>
      <c r="B4680" s="102">
        <v>23</v>
      </c>
      <c r="C4680" s="208">
        <v>293.21719999999999</v>
      </c>
      <c r="D4680" s="208">
        <v>39.8125</v>
      </c>
      <c r="E4680" s="208">
        <v>3.2789999999999999</v>
      </c>
      <c r="F4680" s="208">
        <v>6.0260999999999996</v>
      </c>
      <c r="G4680" s="208">
        <v>9.9314999999999998</v>
      </c>
      <c r="H4680" s="208">
        <v>70.227800000000002</v>
      </c>
      <c r="I4680" s="208">
        <v>15.756500000000001</v>
      </c>
      <c r="J4680" s="208">
        <v>97.543599999999998</v>
      </c>
      <c r="K4680" s="208">
        <v>18.734400000000001</v>
      </c>
      <c r="L4680" s="208">
        <v>17.3354</v>
      </c>
      <c r="M4680" s="208">
        <v>14.570399999999999</v>
      </c>
    </row>
    <row r="4681" spans="1:13" x14ac:dyDescent="0.25">
      <c r="A4681" s="280">
        <v>45120</v>
      </c>
      <c r="B4681" s="102">
        <v>24</v>
      </c>
      <c r="C4681" s="208">
        <v>268.02170000000001</v>
      </c>
      <c r="D4681" s="208">
        <v>36.4206</v>
      </c>
      <c r="E4681" s="208">
        <v>3.0893000000000002</v>
      </c>
      <c r="F4681" s="208">
        <v>5.1917</v>
      </c>
      <c r="G4681" s="208">
        <v>8.7487999999999992</v>
      </c>
      <c r="H4681" s="208">
        <v>61.503</v>
      </c>
      <c r="I4681" s="208">
        <v>14.458</v>
      </c>
      <c r="J4681" s="208">
        <v>91.318100000000001</v>
      </c>
      <c r="K4681" s="208">
        <v>17.066099999999999</v>
      </c>
      <c r="L4681" s="208">
        <v>17.425799999999999</v>
      </c>
      <c r="M4681" s="208">
        <v>12.8003</v>
      </c>
    </row>
    <row r="4682" spans="1:13" x14ac:dyDescent="0.25">
      <c r="A4682" s="280">
        <v>45121</v>
      </c>
      <c r="B4682" s="102">
        <v>1</v>
      </c>
      <c r="C4682" s="208">
        <v>248.4752</v>
      </c>
      <c r="D4682" s="208">
        <v>33.771299999999997</v>
      </c>
      <c r="E4682" s="208">
        <v>2.8675999999999999</v>
      </c>
      <c r="F4682" s="208">
        <v>4.4353999999999996</v>
      </c>
      <c r="G4682" s="208">
        <v>7.8996000000000004</v>
      </c>
      <c r="H4682" s="208">
        <v>54.955599999999997</v>
      </c>
      <c r="I4682" s="208">
        <v>13.455500000000001</v>
      </c>
      <c r="J4682" s="208">
        <v>86.624099999999999</v>
      </c>
      <c r="K4682" s="208">
        <v>15.942299999999999</v>
      </c>
      <c r="L4682" s="208">
        <v>17.077300000000001</v>
      </c>
      <c r="M4682" s="208">
        <v>11.4465</v>
      </c>
    </row>
    <row r="4683" spans="1:13" x14ac:dyDescent="0.25">
      <c r="A4683" s="280">
        <v>45121</v>
      </c>
      <c r="B4683" s="102">
        <v>2</v>
      </c>
      <c r="C4683" s="208">
        <v>234.86080000000001</v>
      </c>
      <c r="D4683" s="208">
        <v>32.036499999999997</v>
      </c>
      <c r="E4683" s="208">
        <v>2.6353</v>
      </c>
      <c r="F4683" s="208">
        <v>3.9914999999999998</v>
      </c>
      <c r="G4683" s="208">
        <v>7.3407</v>
      </c>
      <c r="H4683" s="208">
        <v>50.710599999999999</v>
      </c>
      <c r="I4683" s="208">
        <v>12.8714</v>
      </c>
      <c r="J4683" s="208">
        <v>82.954499999999996</v>
      </c>
      <c r="K4683" s="208">
        <v>15.2273</v>
      </c>
      <c r="L4683" s="208">
        <v>16.437100000000001</v>
      </c>
      <c r="M4683" s="208">
        <v>10.655900000000001</v>
      </c>
    </row>
    <row r="4684" spans="1:13" x14ac:dyDescent="0.25">
      <c r="A4684" s="280">
        <v>45121</v>
      </c>
      <c r="B4684" s="102">
        <v>3</v>
      </c>
      <c r="C4684" s="208">
        <v>225.13929999999999</v>
      </c>
      <c r="D4684" s="208">
        <v>30.811399999999999</v>
      </c>
      <c r="E4684" s="208">
        <v>1.6883999999999999</v>
      </c>
      <c r="F4684" s="208">
        <v>3.6031</v>
      </c>
      <c r="G4684" s="208">
        <v>6.9180000000000001</v>
      </c>
      <c r="H4684" s="208">
        <v>48.330199999999998</v>
      </c>
      <c r="I4684" s="208">
        <v>12.513999999999999</v>
      </c>
      <c r="J4684" s="208">
        <v>80.482100000000003</v>
      </c>
      <c r="K4684" s="208">
        <v>14.893800000000001</v>
      </c>
      <c r="L4684" s="208">
        <v>15.657</v>
      </c>
      <c r="M4684" s="208">
        <v>10.241300000000001</v>
      </c>
    </row>
    <row r="4685" spans="1:13" x14ac:dyDescent="0.25">
      <c r="A4685" s="280">
        <v>45121</v>
      </c>
      <c r="B4685" s="102">
        <v>4</v>
      </c>
      <c r="C4685" s="208">
        <v>220.08600000000001</v>
      </c>
      <c r="D4685" s="208">
        <v>29.997800000000002</v>
      </c>
      <c r="E4685" s="208">
        <v>0.86719999999999997</v>
      </c>
      <c r="F4685" s="208">
        <v>3.4087999999999998</v>
      </c>
      <c r="G4685" s="208">
        <v>6.8</v>
      </c>
      <c r="H4685" s="208">
        <v>47.378799999999998</v>
      </c>
      <c r="I4685" s="208">
        <v>12.4087</v>
      </c>
      <c r="J4685" s="208">
        <v>79.203299999999999</v>
      </c>
      <c r="K4685" s="208">
        <v>14.7308</v>
      </c>
      <c r="L4685" s="208">
        <v>15.3544</v>
      </c>
      <c r="M4685" s="208">
        <v>9.9361999999999995</v>
      </c>
    </row>
    <row r="4686" spans="1:13" x14ac:dyDescent="0.25">
      <c r="A4686" s="280">
        <v>45121</v>
      </c>
      <c r="B4686" s="102">
        <v>5</v>
      </c>
      <c r="C4686" s="208">
        <v>222.05179999999999</v>
      </c>
      <c r="D4686" s="208">
        <v>30.270800000000001</v>
      </c>
      <c r="E4686" s="208">
        <v>0.86209999999999998</v>
      </c>
      <c r="F4686" s="208">
        <v>3.3283999999999998</v>
      </c>
      <c r="G4686" s="208">
        <v>6.8437000000000001</v>
      </c>
      <c r="H4686" s="208">
        <v>47.660699999999999</v>
      </c>
      <c r="I4686" s="208">
        <v>12.654999999999999</v>
      </c>
      <c r="J4686" s="208">
        <v>79.944999999999993</v>
      </c>
      <c r="K4686" s="208">
        <v>15.271599999999999</v>
      </c>
      <c r="L4686" s="208">
        <v>15.3344</v>
      </c>
      <c r="M4686" s="208">
        <v>9.8801000000000005</v>
      </c>
    </row>
    <row r="4687" spans="1:13" x14ac:dyDescent="0.25">
      <c r="A4687" s="280">
        <v>45121</v>
      </c>
      <c r="B4687" s="102">
        <v>6</v>
      </c>
      <c r="C4687" s="208">
        <v>230.65770000000001</v>
      </c>
      <c r="D4687" s="208">
        <v>31.142199999999999</v>
      </c>
      <c r="E4687" s="208">
        <v>1.0255000000000001</v>
      </c>
      <c r="F4687" s="208">
        <v>3.3822999999999999</v>
      </c>
      <c r="G4687" s="208">
        <v>7.1833999999999998</v>
      </c>
      <c r="H4687" s="208">
        <v>49.915399999999998</v>
      </c>
      <c r="I4687" s="208">
        <v>13.0578</v>
      </c>
      <c r="J4687" s="208">
        <v>83.646900000000002</v>
      </c>
      <c r="K4687" s="208">
        <v>15.888299999999999</v>
      </c>
      <c r="L4687" s="208">
        <v>15.0661</v>
      </c>
      <c r="M4687" s="208">
        <v>10.3498</v>
      </c>
    </row>
    <row r="4688" spans="1:13" x14ac:dyDescent="0.25">
      <c r="A4688" s="280">
        <v>45121</v>
      </c>
      <c r="B4688" s="102">
        <v>7</v>
      </c>
      <c r="C4688" s="208">
        <v>241.44550000000001</v>
      </c>
      <c r="D4688" s="208">
        <v>33.148200000000003</v>
      </c>
      <c r="E4688" s="208">
        <v>1.0385</v>
      </c>
      <c r="F4688" s="208">
        <v>3.4426999999999999</v>
      </c>
      <c r="G4688" s="208">
        <v>7.5069999999999997</v>
      </c>
      <c r="H4688" s="208">
        <v>52.051699999999997</v>
      </c>
      <c r="I4688" s="208">
        <v>13.394399999999999</v>
      </c>
      <c r="J4688" s="208">
        <v>89.486599999999996</v>
      </c>
      <c r="K4688" s="208">
        <v>16.604199999999999</v>
      </c>
      <c r="L4688" s="208">
        <v>13.9472</v>
      </c>
      <c r="M4688" s="208">
        <v>10.824999999999999</v>
      </c>
    </row>
    <row r="4689" spans="1:13" x14ac:dyDescent="0.25">
      <c r="A4689" s="280">
        <v>45121</v>
      </c>
      <c r="B4689" s="102">
        <v>8</v>
      </c>
      <c r="C4689" s="208">
        <v>256.46269999999998</v>
      </c>
      <c r="D4689" s="208">
        <v>36.648699999999998</v>
      </c>
      <c r="E4689" s="208">
        <v>1.0524</v>
      </c>
      <c r="F4689" s="208">
        <v>3.3334999999999999</v>
      </c>
      <c r="G4689" s="208">
        <v>7.8292999999999999</v>
      </c>
      <c r="H4689" s="208">
        <v>56.052100000000003</v>
      </c>
      <c r="I4689" s="208">
        <v>13.959300000000001</v>
      </c>
      <c r="J4689" s="208">
        <v>95.4375</v>
      </c>
      <c r="K4689" s="208">
        <v>16.4451</v>
      </c>
      <c r="L4689" s="208">
        <v>13.795</v>
      </c>
      <c r="M4689" s="208">
        <v>11.909800000000001</v>
      </c>
    </row>
    <row r="4690" spans="1:13" x14ac:dyDescent="0.25">
      <c r="A4690" s="280">
        <v>45121</v>
      </c>
      <c r="B4690" s="102">
        <v>9</v>
      </c>
      <c r="C4690" s="208">
        <v>271.61750000000001</v>
      </c>
      <c r="D4690" s="208">
        <v>38.894199999999998</v>
      </c>
      <c r="E4690" s="208">
        <v>1.1476999999999999</v>
      </c>
      <c r="F4690" s="208">
        <v>3.4658000000000002</v>
      </c>
      <c r="G4690" s="208">
        <v>7.3108000000000004</v>
      </c>
      <c r="H4690" s="208">
        <v>60.411499999999997</v>
      </c>
      <c r="I4690" s="208">
        <v>14.783899999999999</v>
      </c>
      <c r="J4690" s="208">
        <v>101.10890000000001</v>
      </c>
      <c r="K4690" s="208">
        <v>16.323899999999998</v>
      </c>
      <c r="L4690" s="208">
        <v>14.622299999999999</v>
      </c>
      <c r="M4690" s="208">
        <v>13.548500000000001</v>
      </c>
    </row>
    <row r="4691" spans="1:13" x14ac:dyDescent="0.25">
      <c r="A4691" s="280">
        <v>45121</v>
      </c>
      <c r="B4691" s="102">
        <v>10</v>
      </c>
      <c r="C4691" s="208">
        <v>282.17290000000003</v>
      </c>
      <c r="D4691" s="208">
        <v>39.089300000000001</v>
      </c>
      <c r="E4691" s="208">
        <v>1.1990000000000001</v>
      </c>
      <c r="F4691" s="208">
        <v>3.7597</v>
      </c>
      <c r="G4691" s="208">
        <v>6.9242999999999997</v>
      </c>
      <c r="H4691" s="208">
        <v>63.592399999999998</v>
      </c>
      <c r="I4691" s="208">
        <v>15.3157</v>
      </c>
      <c r="J4691" s="208">
        <v>104.706</v>
      </c>
      <c r="K4691" s="208">
        <v>16.9603</v>
      </c>
      <c r="L4691" s="208">
        <v>15.511900000000001</v>
      </c>
      <c r="M4691" s="208">
        <v>15.1143</v>
      </c>
    </row>
    <row r="4692" spans="1:13" x14ac:dyDescent="0.25">
      <c r="A4692" s="280">
        <v>45121</v>
      </c>
      <c r="B4692" s="102">
        <v>11</v>
      </c>
      <c r="C4692" s="208">
        <v>297.0258</v>
      </c>
      <c r="D4692" s="208">
        <v>39.738700000000001</v>
      </c>
      <c r="E4692" s="208">
        <v>1.3686</v>
      </c>
      <c r="F4692" s="208">
        <v>4.2659000000000002</v>
      </c>
      <c r="G4692" s="208">
        <v>6.7092000000000001</v>
      </c>
      <c r="H4692" s="208">
        <v>68.318700000000007</v>
      </c>
      <c r="I4692" s="208">
        <v>15.7151</v>
      </c>
      <c r="J4692" s="208">
        <v>110.9782</v>
      </c>
      <c r="K4692" s="208">
        <v>17.2424</v>
      </c>
      <c r="L4692" s="208">
        <v>15.5206</v>
      </c>
      <c r="M4692" s="208">
        <v>17.168399999999998</v>
      </c>
    </row>
    <row r="4693" spans="1:13" x14ac:dyDescent="0.25">
      <c r="A4693" s="280">
        <v>45121</v>
      </c>
      <c r="B4693" s="102">
        <v>12</v>
      </c>
      <c r="C4693" s="208">
        <v>313.31330000000003</v>
      </c>
      <c r="D4693" s="208">
        <v>40.0991</v>
      </c>
      <c r="E4693" s="208">
        <v>1.5434000000000001</v>
      </c>
      <c r="F4693" s="208">
        <v>4.9394</v>
      </c>
      <c r="G4693" s="208">
        <v>7.0426000000000002</v>
      </c>
      <c r="H4693" s="208">
        <v>74.792100000000005</v>
      </c>
      <c r="I4693" s="208">
        <v>16.105899999999998</v>
      </c>
      <c r="J4693" s="208">
        <v>116.31619999999999</v>
      </c>
      <c r="K4693" s="208">
        <v>17.642399999999999</v>
      </c>
      <c r="L4693" s="208">
        <v>15.4383</v>
      </c>
      <c r="M4693" s="208">
        <v>19.393899999999999</v>
      </c>
    </row>
    <row r="4694" spans="1:13" x14ac:dyDescent="0.25">
      <c r="A4694" s="280">
        <v>45121</v>
      </c>
      <c r="B4694" s="102">
        <v>13</v>
      </c>
      <c r="C4694" s="208">
        <v>329.4359</v>
      </c>
      <c r="D4694" s="208">
        <v>41.124699999999997</v>
      </c>
      <c r="E4694" s="208">
        <v>1.6926000000000001</v>
      </c>
      <c r="F4694" s="208">
        <v>5.6959999999999997</v>
      </c>
      <c r="G4694" s="208">
        <v>7.8178000000000001</v>
      </c>
      <c r="H4694" s="208">
        <v>82.2654</v>
      </c>
      <c r="I4694" s="208">
        <v>16.511299999999999</v>
      </c>
      <c r="J4694" s="208">
        <v>119.6878</v>
      </c>
      <c r="K4694" s="208">
        <v>18.302</v>
      </c>
      <c r="L4694" s="208">
        <v>14.3978</v>
      </c>
      <c r="M4694" s="208">
        <v>21.9405</v>
      </c>
    </row>
    <row r="4695" spans="1:13" x14ac:dyDescent="0.25">
      <c r="A4695" s="280">
        <v>45121</v>
      </c>
      <c r="B4695" s="102">
        <v>14</v>
      </c>
      <c r="C4695" s="208">
        <v>349.54969999999997</v>
      </c>
      <c r="D4695" s="208">
        <v>41.984400000000001</v>
      </c>
      <c r="E4695" s="208">
        <v>1.7921</v>
      </c>
      <c r="F4695" s="208">
        <v>6.5396999999999998</v>
      </c>
      <c r="G4695" s="208">
        <v>9.2939000000000007</v>
      </c>
      <c r="H4695" s="208">
        <v>91.039699999999996</v>
      </c>
      <c r="I4695" s="208">
        <v>16.729299999999999</v>
      </c>
      <c r="J4695" s="208">
        <v>124.0004</v>
      </c>
      <c r="K4695" s="208">
        <v>19.151700000000002</v>
      </c>
      <c r="L4695" s="208">
        <v>14.2872</v>
      </c>
      <c r="M4695" s="208">
        <v>24.731300000000001</v>
      </c>
    </row>
    <row r="4696" spans="1:13" x14ac:dyDescent="0.25">
      <c r="A4696" s="280">
        <v>45121</v>
      </c>
      <c r="B4696" s="102">
        <v>15</v>
      </c>
      <c r="C4696" s="208">
        <v>360.79629999999997</v>
      </c>
      <c r="D4696" s="208">
        <v>42.125399999999999</v>
      </c>
      <c r="E4696" s="208">
        <v>1.9124000000000001</v>
      </c>
      <c r="F4696" s="208">
        <v>7.2403000000000004</v>
      </c>
      <c r="G4696" s="208">
        <v>10.7857</v>
      </c>
      <c r="H4696" s="208">
        <v>98.232500000000002</v>
      </c>
      <c r="I4696" s="208">
        <v>16.809100000000001</v>
      </c>
      <c r="J4696" s="208">
        <v>122.6365</v>
      </c>
      <c r="K4696" s="208">
        <v>20.132899999999999</v>
      </c>
      <c r="L4696" s="208">
        <v>14.113099999999999</v>
      </c>
      <c r="M4696" s="208">
        <v>26.808399999999999</v>
      </c>
    </row>
    <row r="4697" spans="1:13" x14ac:dyDescent="0.25">
      <c r="A4697" s="280">
        <v>45121</v>
      </c>
      <c r="B4697" s="102">
        <v>16</v>
      </c>
      <c r="C4697" s="208">
        <v>373.29989999999998</v>
      </c>
      <c r="D4697" s="208">
        <v>42.015000000000001</v>
      </c>
      <c r="E4697" s="208">
        <v>2.0764999999999998</v>
      </c>
      <c r="F4697" s="208">
        <v>7.8623000000000003</v>
      </c>
      <c r="G4697" s="208">
        <v>12.4183</v>
      </c>
      <c r="H4697" s="208">
        <v>105.167</v>
      </c>
      <c r="I4697" s="208">
        <v>16.846</v>
      </c>
      <c r="J4697" s="208">
        <v>123.99169999999999</v>
      </c>
      <c r="K4697" s="208">
        <v>20.952000000000002</v>
      </c>
      <c r="L4697" s="208">
        <v>14.0693</v>
      </c>
      <c r="M4697" s="208">
        <v>27.901800000000001</v>
      </c>
    </row>
    <row r="4698" spans="1:13" x14ac:dyDescent="0.25">
      <c r="A4698" s="280">
        <v>45121</v>
      </c>
      <c r="B4698" s="102">
        <v>17</v>
      </c>
      <c r="C4698" s="208">
        <v>384.21839999999997</v>
      </c>
      <c r="D4698" s="208">
        <v>42.948</v>
      </c>
      <c r="E4698" s="208">
        <v>2.2374999999999998</v>
      </c>
      <c r="F4698" s="208">
        <v>8.4364000000000008</v>
      </c>
      <c r="G4698" s="208">
        <v>13.837300000000001</v>
      </c>
      <c r="H4698" s="208">
        <v>110.3951</v>
      </c>
      <c r="I4698" s="208">
        <v>17.035299999999999</v>
      </c>
      <c r="J4698" s="208">
        <v>125.5059</v>
      </c>
      <c r="K4698" s="208">
        <v>21.985800000000001</v>
      </c>
      <c r="L4698" s="208">
        <v>13.895899999999999</v>
      </c>
      <c r="M4698" s="208">
        <v>27.941199999999998</v>
      </c>
    </row>
    <row r="4699" spans="1:13" x14ac:dyDescent="0.25">
      <c r="A4699" s="280">
        <v>45121</v>
      </c>
      <c r="B4699" s="102">
        <v>18</v>
      </c>
      <c r="C4699" s="208">
        <v>388.33960000000002</v>
      </c>
      <c r="D4699" s="208">
        <v>43.697600000000001</v>
      </c>
      <c r="E4699" s="208">
        <v>2.3637999999999999</v>
      </c>
      <c r="F4699" s="208">
        <v>8.8049999999999997</v>
      </c>
      <c r="G4699" s="208">
        <v>14.866099999999999</v>
      </c>
      <c r="H4699" s="208">
        <v>112.65940000000001</v>
      </c>
      <c r="I4699" s="208">
        <v>17.043900000000001</v>
      </c>
      <c r="J4699" s="208">
        <v>125.0565</v>
      </c>
      <c r="K4699" s="208">
        <v>22.616900000000001</v>
      </c>
      <c r="L4699" s="208">
        <v>14.3019</v>
      </c>
      <c r="M4699" s="208">
        <v>26.9285</v>
      </c>
    </row>
    <row r="4700" spans="1:13" x14ac:dyDescent="0.25">
      <c r="A4700" s="280">
        <v>45121</v>
      </c>
      <c r="B4700" s="102">
        <v>19</v>
      </c>
      <c r="C4700" s="208">
        <v>379.48180000000002</v>
      </c>
      <c r="D4700" s="208">
        <v>43.927500000000002</v>
      </c>
      <c r="E4700" s="208">
        <v>2.3595000000000002</v>
      </c>
      <c r="F4700" s="208">
        <v>8.8156999999999996</v>
      </c>
      <c r="G4700" s="208">
        <v>15.3856</v>
      </c>
      <c r="H4700" s="208">
        <v>111.3912</v>
      </c>
      <c r="I4700" s="208">
        <v>16.965599999999998</v>
      </c>
      <c r="J4700" s="208">
        <v>118.5583</v>
      </c>
      <c r="K4700" s="208">
        <v>23.2851</v>
      </c>
      <c r="L4700" s="208">
        <v>13.5</v>
      </c>
      <c r="M4700" s="208">
        <v>25.293299999999999</v>
      </c>
    </row>
    <row r="4701" spans="1:13" x14ac:dyDescent="0.25">
      <c r="A4701" s="280">
        <v>45121</v>
      </c>
      <c r="B4701" s="102">
        <v>20</v>
      </c>
      <c r="C4701" s="208">
        <v>369.18169999999998</v>
      </c>
      <c r="D4701" s="208">
        <v>43.484699999999997</v>
      </c>
      <c r="E4701" s="208">
        <v>2.2530000000000001</v>
      </c>
      <c r="F4701" s="208">
        <v>8.8979999999999997</v>
      </c>
      <c r="G4701" s="208">
        <v>14.968400000000001</v>
      </c>
      <c r="H4701" s="208">
        <v>107.03149999999999</v>
      </c>
      <c r="I4701" s="208">
        <v>17.003599999999999</v>
      </c>
      <c r="J4701" s="208">
        <v>111.87990000000001</v>
      </c>
      <c r="K4701" s="208">
        <v>24.046099999999999</v>
      </c>
      <c r="L4701" s="208">
        <v>15.587</v>
      </c>
      <c r="M4701" s="208">
        <v>24.029499999999999</v>
      </c>
    </row>
    <row r="4702" spans="1:13" x14ac:dyDescent="0.25">
      <c r="A4702" s="280">
        <v>45121</v>
      </c>
      <c r="B4702" s="102">
        <v>21</v>
      </c>
      <c r="C4702" s="208">
        <v>351.81779999999998</v>
      </c>
      <c r="D4702" s="208">
        <v>42.511600000000001</v>
      </c>
      <c r="E4702" s="208">
        <v>2.0655999999999999</v>
      </c>
      <c r="F4702" s="208">
        <v>8.3793000000000006</v>
      </c>
      <c r="G4702" s="208">
        <v>13.7193</v>
      </c>
      <c r="H4702" s="208">
        <v>98.208699999999993</v>
      </c>
      <c r="I4702" s="208">
        <v>17.3858</v>
      </c>
      <c r="J4702" s="208">
        <v>107.49420000000001</v>
      </c>
      <c r="K4702" s="208">
        <v>24.263500000000001</v>
      </c>
      <c r="L4702" s="208">
        <v>16.113</v>
      </c>
      <c r="M4702" s="208">
        <v>21.6768</v>
      </c>
    </row>
    <row r="4703" spans="1:13" x14ac:dyDescent="0.25">
      <c r="A4703" s="280">
        <v>45121</v>
      </c>
      <c r="B4703" s="102">
        <v>22</v>
      </c>
      <c r="C4703" s="208">
        <v>332.52199999999999</v>
      </c>
      <c r="D4703" s="208">
        <v>42.123600000000003</v>
      </c>
      <c r="E4703" s="208">
        <v>1.9153</v>
      </c>
      <c r="F4703" s="208">
        <v>7.5446999999999997</v>
      </c>
      <c r="G4703" s="208">
        <v>12.3475</v>
      </c>
      <c r="H4703" s="208">
        <v>88.6678</v>
      </c>
      <c r="I4703" s="208">
        <v>16.934200000000001</v>
      </c>
      <c r="J4703" s="208">
        <v>103.32940000000001</v>
      </c>
      <c r="K4703" s="208">
        <v>23.295000000000002</v>
      </c>
      <c r="L4703" s="208">
        <v>16.717500000000001</v>
      </c>
      <c r="M4703" s="208">
        <v>19.646999999999998</v>
      </c>
    </row>
    <row r="4704" spans="1:13" x14ac:dyDescent="0.25">
      <c r="A4704" s="280">
        <v>45121</v>
      </c>
      <c r="B4704" s="102">
        <v>23</v>
      </c>
      <c r="C4704" s="208">
        <v>304.19589999999999</v>
      </c>
      <c r="D4704" s="208">
        <v>39.820599999999999</v>
      </c>
      <c r="E4704" s="208">
        <v>1.6924999999999999</v>
      </c>
      <c r="F4704" s="208">
        <v>6.6478000000000002</v>
      </c>
      <c r="G4704" s="208">
        <v>10.7483</v>
      </c>
      <c r="H4704" s="208">
        <v>77.680300000000003</v>
      </c>
      <c r="I4704" s="208">
        <v>15.617800000000001</v>
      </c>
      <c r="J4704" s="208">
        <v>96.9846</v>
      </c>
      <c r="K4704" s="208">
        <v>21.071899999999999</v>
      </c>
      <c r="L4704" s="208">
        <v>16.606999999999999</v>
      </c>
      <c r="M4704" s="208">
        <v>17.325099999999999</v>
      </c>
    </row>
    <row r="4705" spans="1:13" x14ac:dyDescent="0.25">
      <c r="A4705" s="280">
        <v>45121</v>
      </c>
      <c r="B4705" s="102">
        <v>24</v>
      </c>
      <c r="C4705" s="208">
        <v>278.36610000000002</v>
      </c>
      <c r="D4705" s="208">
        <v>36.769100000000002</v>
      </c>
      <c r="E4705" s="208">
        <v>1.5170999999999999</v>
      </c>
      <c r="F4705" s="208">
        <v>5.7892000000000001</v>
      </c>
      <c r="G4705" s="208">
        <v>9.3680000000000003</v>
      </c>
      <c r="H4705" s="208">
        <v>68.109499999999997</v>
      </c>
      <c r="I4705" s="208">
        <v>14.433</v>
      </c>
      <c r="J4705" s="208">
        <v>91.394599999999997</v>
      </c>
      <c r="K4705" s="208">
        <v>19.218499999999999</v>
      </c>
      <c r="L4705" s="208">
        <v>16.7699</v>
      </c>
      <c r="M4705" s="208">
        <v>14.997199999999999</v>
      </c>
    </row>
    <row r="4706" spans="1:13" x14ac:dyDescent="0.25">
      <c r="A4706" s="280">
        <v>45122</v>
      </c>
      <c r="B4706" s="102">
        <v>1</v>
      </c>
      <c r="C4706" s="208">
        <v>257.12279999999998</v>
      </c>
      <c r="D4706" s="208">
        <v>34.332000000000001</v>
      </c>
      <c r="E4706" s="208">
        <v>1.3222</v>
      </c>
      <c r="F4706" s="208">
        <v>5.0468000000000002</v>
      </c>
      <c r="G4706" s="208">
        <v>8.2626000000000008</v>
      </c>
      <c r="H4706" s="208">
        <v>60.015300000000003</v>
      </c>
      <c r="I4706" s="208">
        <v>13.4169</v>
      </c>
      <c r="J4706" s="208">
        <v>86.566599999999994</v>
      </c>
      <c r="K4706" s="208">
        <v>18.069900000000001</v>
      </c>
      <c r="L4706" s="208">
        <v>16.840499999999999</v>
      </c>
      <c r="M4706" s="208">
        <v>13.25</v>
      </c>
    </row>
    <row r="4707" spans="1:13" x14ac:dyDescent="0.25">
      <c r="A4707" s="280">
        <v>45122</v>
      </c>
      <c r="B4707" s="102">
        <v>2</v>
      </c>
      <c r="C4707" s="208">
        <v>241.0307</v>
      </c>
      <c r="D4707" s="208">
        <v>32.0137</v>
      </c>
      <c r="E4707" s="208">
        <v>1.1664000000000001</v>
      </c>
      <c r="F4707" s="208">
        <v>4.4440999999999997</v>
      </c>
      <c r="G4707" s="208">
        <v>7.5792999999999999</v>
      </c>
      <c r="H4707" s="208">
        <v>54.1175</v>
      </c>
      <c r="I4707" s="208">
        <v>12.8217</v>
      </c>
      <c r="J4707" s="208">
        <v>82.870099999999994</v>
      </c>
      <c r="K4707" s="208">
        <v>17.291399999999999</v>
      </c>
      <c r="L4707" s="208">
        <v>16.5809</v>
      </c>
      <c r="M4707" s="208">
        <v>12.1456</v>
      </c>
    </row>
    <row r="4708" spans="1:13" x14ac:dyDescent="0.25">
      <c r="A4708" s="280">
        <v>45122</v>
      </c>
      <c r="B4708" s="102">
        <v>3</v>
      </c>
      <c r="C4708" s="208">
        <v>229.68770000000001</v>
      </c>
      <c r="D4708" s="208">
        <v>30.794599999999999</v>
      </c>
      <c r="E4708" s="208">
        <v>1.0974999999999999</v>
      </c>
      <c r="F4708" s="208">
        <v>4.0388999999999999</v>
      </c>
      <c r="G4708" s="208">
        <v>7.1498999999999997</v>
      </c>
      <c r="H4708" s="208">
        <v>49.540700000000001</v>
      </c>
      <c r="I4708" s="208">
        <v>12.3558</v>
      </c>
      <c r="J4708" s="208">
        <v>80.44</v>
      </c>
      <c r="K4708" s="208">
        <v>16.952000000000002</v>
      </c>
      <c r="L4708" s="208">
        <v>16.007100000000001</v>
      </c>
      <c r="M4708" s="208">
        <v>11.311199999999999</v>
      </c>
    </row>
    <row r="4709" spans="1:13" x14ac:dyDescent="0.25">
      <c r="A4709" s="280">
        <v>45122</v>
      </c>
      <c r="B4709" s="102">
        <v>4</v>
      </c>
      <c r="C4709" s="208">
        <v>222.1036</v>
      </c>
      <c r="D4709" s="208">
        <v>29.791599999999999</v>
      </c>
      <c r="E4709" s="208">
        <v>1.0053000000000001</v>
      </c>
      <c r="F4709" s="208">
        <v>3.7778</v>
      </c>
      <c r="G4709" s="208">
        <v>6.9276</v>
      </c>
      <c r="H4709" s="208">
        <v>46.839599999999997</v>
      </c>
      <c r="I4709" s="208">
        <v>12.134600000000001</v>
      </c>
      <c r="J4709" s="208">
        <v>78.776200000000003</v>
      </c>
      <c r="K4709" s="208">
        <v>16.654299999999999</v>
      </c>
      <c r="L4709" s="208">
        <v>15.4034</v>
      </c>
      <c r="M4709" s="208">
        <v>10.793200000000001</v>
      </c>
    </row>
    <row r="4710" spans="1:13" x14ac:dyDescent="0.25">
      <c r="A4710" s="280">
        <v>45122</v>
      </c>
      <c r="B4710" s="102">
        <v>5</v>
      </c>
      <c r="C4710" s="208">
        <v>219.84469999999999</v>
      </c>
      <c r="D4710" s="208">
        <v>29.488099999999999</v>
      </c>
      <c r="E4710" s="208">
        <v>0.9788</v>
      </c>
      <c r="F4710" s="208">
        <v>3.6836000000000002</v>
      </c>
      <c r="G4710" s="208">
        <v>6.7747999999999999</v>
      </c>
      <c r="H4710" s="208">
        <v>44.804600000000001</v>
      </c>
      <c r="I4710" s="208">
        <v>12.179399999999999</v>
      </c>
      <c r="J4710" s="208">
        <v>78.680599999999998</v>
      </c>
      <c r="K4710" s="208">
        <v>16.716000000000001</v>
      </c>
      <c r="L4710" s="208">
        <v>15.962999999999999</v>
      </c>
      <c r="M4710" s="208">
        <v>10.575799999999999</v>
      </c>
    </row>
    <row r="4711" spans="1:13" x14ac:dyDescent="0.25">
      <c r="A4711" s="280">
        <v>45122</v>
      </c>
      <c r="B4711" s="102">
        <v>6</v>
      </c>
      <c r="C4711" s="208">
        <v>221.10489999999999</v>
      </c>
      <c r="D4711" s="208">
        <v>29.917300000000001</v>
      </c>
      <c r="E4711" s="208">
        <v>0.95620000000000005</v>
      </c>
      <c r="F4711" s="208">
        <v>3.6827000000000001</v>
      </c>
      <c r="G4711" s="208">
        <v>6.7981999999999996</v>
      </c>
      <c r="H4711" s="208">
        <v>43.976599999999998</v>
      </c>
      <c r="I4711" s="208">
        <v>12.349</v>
      </c>
      <c r="J4711" s="208">
        <v>79.611900000000006</v>
      </c>
      <c r="K4711" s="208">
        <v>16.939499999999999</v>
      </c>
      <c r="L4711" s="208">
        <v>16.258700000000001</v>
      </c>
      <c r="M4711" s="208">
        <v>10.614800000000001</v>
      </c>
    </row>
    <row r="4712" spans="1:13" x14ac:dyDescent="0.25">
      <c r="A4712" s="280">
        <v>45122</v>
      </c>
      <c r="B4712" s="102">
        <v>7</v>
      </c>
      <c r="C4712" s="208">
        <v>220.40450000000001</v>
      </c>
      <c r="D4712" s="208">
        <v>30.2254</v>
      </c>
      <c r="E4712" s="208">
        <v>0.93730000000000002</v>
      </c>
      <c r="F4712" s="208">
        <v>3.6646000000000001</v>
      </c>
      <c r="G4712" s="208">
        <v>6.9264999999999999</v>
      </c>
      <c r="H4712" s="208">
        <v>42.787700000000001</v>
      </c>
      <c r="I4712" s="208">
        <v>12.475099999999999</v>
      </c>
      <c r="J4712" s="208">
        <v>80.504199999999997</v>
      </c>
      <c r="K4712" s="208">
        <v>17.097200000000001</v>
      </c>
      <c r="L4712" s="208">
        <v>14.9985</v>
      </c>
      <c r="M4712" s="208">
        <v>10.788</v>
      </c>
    </row>
    <row r="4713" spans="1:13" x14ac:dyDescent="0.25">
      <c r="A4713" s="280">
        <v>45122</v>
      </c>
      <c r="B4713" s="102">
        <v>8</v>
      </c>
      <c r="C4713" s="208">
        <v>226.90270000000001</v>
      </c>
      <c r="D4713" s="208">
        <v>32.101700000000001</v>
      </c>
      <c r="E4713" s="208">
        <v>0.96430000000000005</v>
      </c>
      <c r="F4713" s="208">
        <v>3.5905999999999998</v>
      </c>
      <c r="G4713" s="208">
        <v>6.8258999999999999</v>
      </c>
      <c r="H4713" s="208">
        <v>44.409100000000002</v>
      </c>
      <c r="I4713" s="208">
        <v>12.750299999999999</v>
      </c>
      <c r="J4713" s="208">
        <v>83.272099999999995</v>
      </c>
      <c r="K4713" s="208">
        <v>17.0625</v>
      </c>
      <c r="L4713" s="208">
        <v>14.3743</v>
      </c>
      <c r="M4713" s="208">
        <v>11.5519</v>
      </c>
    </row>
    <row r="4714" spans="1:13" x14ac:dyDescent="0.25">
      <c r="A4714" s="280">
        <v>45122</v>
      </c>
      <c r="B4714" s="102">
        <v>9</v>
      </c>
      <c r="C4714" s="208">
        <v>238.4075</v>
      </c>
      <c r="D4714" s="208">
        <v>34.0167</v>
      </c>
      <c r="E4714" s="208">
        <v>1.0791999999999999</v>
      </c>
      <c r="F4714" s="208">
        <v>3.8075000000000001</v>
      </c>
      <c r="G4714" s="208">
        <v>6.4882999999999997</v>
      </c>
      <c r="H4714" s="208">
        <v>47.652700000000003</v>
      </c>
      <c r="I4714" s="208">
        <v>13.689399999999999</v>
      </c>
      <c r="J4714" s="208">
        <v>86.197000000000003</v>
      </c>
      <c r="K4714" s="208">
        <v>17.493500000000001</v>
      </c>
      <c r="L4714" s="208">
        <v>15.095700000000001</v>
      </c>
      <c r="M4714" s="208">
        <v>12.887499999999999</v>
      </c>
    </row>
    <row r="4715" spans="1:13" x14ac:dyDescent="0.25">
      <c r="A4715" s="280">
        <v>45122</v>
      </c>
      <c r="B4715" s="102">
        <v>10</v>
      </c>
      <c r="C4715" s="208">
        <v>248.3092</v>
      </c>
      <c r="D4715" s="208">
        <v>34.756900000000002</v>
      </c>
      <c r="E4715" s="208">
        <v>1.2196</v>
      </c>
      <c r="F4715" s="208">
        <v>4.3005000000000004</v>
      </c>
      <c r="G4715" s="208">
        <v>6.1635999999999997</v>
      </c>
      <c r="H4715" s="208">
        <v>52.613199999999999</v>
      </c>
      <c r="I4715" s="208">
        <v>14.4665</v>
      </c>
      <c r="J4715" s="208">
        <v>86.882000000000005</v>
      </c>
      <c r="K4715" s="208">
        <v>17.678899999999999</v>
      </c>
      <c r="L4715" s="208">
        <v>15.4086</v>
      </c>
      <c r="M4715" s="208">
        <v>14.8194</v>
      </c>
    </row>
    <row r="4716" spans="1:13" x14ac:dyDescent="0.25">
      <c r="A4716" s="280">
        <v>45122</v>
      </c>
      <c r="B4716" s="102">
        <v>11</v>
      </c>
      <c r="C4716" s="208">
        <v>262.30779999999999</v>
      </c>
      <c r="D4716" s="208">
        <v>35.155799999999999</v>
      </c>
      <c r="E4716" s="208">
        <v>1.3777999999999999</v>
      </c>
      <c r="F4716" s="208">
        <v>5.0011000000000001</v>
      </c>
      <c r="G4716" s="208">
        <v>6.1702000000000004</v>
      </c>
      <c r="H4716" s="208">
        <v>58.580100000000002</v>
      </c>
      <c r="I4716" s="208">
        <v>14.964</v>
      </c>
      <c r="J4716" s="208">
        <v>89.929599999999994</v>
      </c>
      <c r="K4716" s="208">
        <v>18.178599999999999</v>
      </c>
      <c r="L4716" s="208">
        <v>15.9979</v>
      </c>
      <c r="M4716" s="208">
        <v>16.9527</v>
      </c>
    </row>
    <row r="4717" spans="1:13" x14ac:dyDescent="0.25">
      <c r="A4717" s="280">
        <v>45122</v>
      </c>
      <c r="B4717" s="102">
        <v>12</v>
      </c>
      <c r="C4717" s="208">
        <v>279.68020000000001</v>
      </c>
      <c r="D4717" s="208">
        <v>36.0563</v>
      </c>
      <c r="E4717" s="208">
        <v>1.6166</v>
      </c>
      <c r="F4717" s="208">
        <v>5.7218</v>
      </c>
      <c r="G4717" s="208">
        <v>6.6471</v>
      </c>
      <c r="H4717" s="208">
        <v>65.709599999999995</v>
      </c>
      <c r="I4717" s="208">
        <v>15.348599999999999</v>
      </c>
      <c r="J4717" s="208">
        <v>93.520600000000002</v>
      </c>
      <c r="K4717" s="208">
        <v>18.9175</v>
      </c>
      <c r="L4717" s="208">
        <v>16.486599999999999</v>
      </c>
      <c r="M4717" s="208">
        <v>19.6555</v>
      </c>
    </row>
    <row r="4718" spans="1:13" x14ac:dyDescent="0.25">
      <c r="A4718" s="280">
        <v>45122</v>
      </c>
      <c r="B4718" s="102">
        <v>13</v>
      </c>
      <c r="C4718" s="208">
        <v>295.3922</v>
      </c>
      <c r="D4718" s="208">
        <v>36.535699999999999</v>
      </c>
      <c r="E4718" s="208">
        <v>1.8364</v>
      </c>
      <c r="F4718" s="208">
        <v>6.4288999999999996</v>
      </c>
      <c r="G4718" s="208">
        <v>7.5110000000000001</v>
      </c>
      <c r="H4718" s="208">
        <v>74.586299999999994</v>
      </c>
      <c r="I4718" s="208">
        <v>15.6516</v>
      </c>
      <c r="J4718" s="208">
        <v>96.033900000000003</v>
      </c>
      <c r="K4718" s="208">
        <v>19.863499999999998</v>
      </c>
      <c r="L4718" s="208">
        <v>14.5327</v>
      </c>
      <c r="M4718" s="208">
        <v>22.412199999999999</v>
      </c>
    </row>
    <row r="4719" spans="1:13" x14ac:dyDescent="0.25">
      <c r="A4719" s="280">
        <v>45122</v>
      </c>
      <c r="B4719" s="102">
        <v>14</v>
      </c>
      <c r="C4719" s="208">
        <v>315.56169999999997</v>
      </c>
      <c r="D4719" s="208">
        <v>36.902500000000003</v>
      </c>
      <c r="E4719" s="208">
        <v>2.0114999999999998</v>
      </c>
      <c r="F4719" s="208">
        <v>7.1378000000000004</v>
      </c>
      <c r="G4719" s="208">
        <v>8.9898000000000007</v>
      </c>
      <c r="H4719" s="208">
        <v>83.932199999999995</v>
      </c>
      <c r="I4719" s="208">
        <v>15.8512</v>
      </c>
      <c r="J4719" s="208">
        <v>99.873099999999994</v>
      </c>
      <c r="K4719" s="208">
        <v>21.184799999999999</v>
      </c>
      <c r="L4719" s="208">
        <v>14.9254</v>
      </c>
      <c r="M4719" s="208">
        <v>24.753399999999999</v>
      </c>
    </row>
    <row r="4720" spans="1:13" x14ac:dyDescent="0.25">
      <c r="A4720" s="280">
        <v>45122</v>
      </c>
      <c r="B4720" s="102">
        <v>15</v>
      </c>
      <c r="C4720" s="208">
        <v>335.28730000000002</v>
      </c>
      <c r="D4720" s="208">
        <v>38.353999999999999</v>
      </c>
      <c r="E4720" s="208">
        <v>2.1859000000000002</v>
      </c>
      <c r="F4720" s="208">
        <v>7.8952999999999998</v>
      </c>
      <c r="G4720" s="208">
        <v>10.844900000000001</v>
      </c>
      <c r="H4720" s="208">
        <v>92.401200000000003</v>
      </c>
      <c r="I4720" s="208">
        <v>15.941700000000001</v>
      </c>
      <c r="J4720" s="208">
        <v>104.0401</v>
      </c>
      <c r="K4720" s="208">
        <v>22.055900000000001</v>
      </c>
      <c r="L4720" s="208">
        <v>14.8093</v>
      </c>
      <c r="M4720" s="208">
        <v>26.759</v>
      </c>
    </row>
    <row r="4721" spans="1:13" x14ac:dyDescent="0.25">
      <c r="A4721" s="280">
        <v>45122</v>
      </c>
      <c r="B4721" s="102">
        <v>16</v>
      </c>
      <c r="C4721" s="208">
        <v>354.13929999999999</v>
      </c>
      <c r="D4721" s="208">
        <v>39.118499999999997</v>
      </c>
      <c r="E4721" s="208">
        <v>2.3344</v>
      </c>
      <c r="F4721" s="208">
        <v>8.5850000000000009</v>
      </c>
      <c r="G4721" s="208">
        <v>12.628</v>
      </c>
      <c r="H4721" s="208">
        <v>100.268</v>
      </c>
      <c r="I4721" s="208">
        <v>16.022200000000002</v>
      </c>
      <c r="J4721" s="208">
        <v>109.7594</v>
      </c>
      <c r="K4721" s="208">
        <v>22.810300000000002</v>
      </c>
      <c r="L4721" s="208">
        <v>15.003500000000001</v>
      </c>
      <c r="M4721" s="208">
        <v>27.61</v>
      </c>
    </row>
    <row r="4722" spans="1:13" x14ac:dyDescent="0.25">
      <c r="A4722" s="280">
        <v>45122</v>
      </c>
      <c r="B4722" s="102">
        <v>17</v>
      </c>
      <c r="C4722" s="208">
        <v>367.4144</v>
      </c>
      <c r="D4722" s="208">
        <v>40.331899999999997</v>
      </c>
      <c r="E4722" s="208">
        <v>2.4167999999999998</v>
      </c>
      <c r="F4722" s="208">
        <v>9.2246000000000006</v>
      </c>
      <c r="G4722" s="208">
        <v>14.431100000000001</v>
      </c>
      <c r="H4722" s="208">
        <v>105.84439999999999</v>
      </c>
      <c r="I4722" s="208">
        <v>16.342099999999999</v>
      </c>
      <c r="J4722" s="208">
        <v>114.373</v>
      </c>
      <c r="K4722" s="208">
        <v>23.514399999999998</v>
      </c>
      <c r="L4722" s="208">
        <v>13.1271</v>
      </c>
      <c r="M4722" s="208">
        <v>27.809000000000001</v>
      </c>
    </row>
    <row r="4723" spans="1:13" x14ac:dyDescent="0.25">
      <c r="A4723" s="280">
        <v>45122</v>
      </c>
      <c r="B4723" s="102">
        <v>18</v>
      </c>
      <c r="C4723" s="208">
        <v>376.62040000000002</v>
      </c>
      <c r="D4723" s="208">
        <v>42.171399999999998</v>
      </c>
      <c r="E4723" s="208">
        <v>2.5068999999999999</v>
      </c>
      <c r="F4723" s="208">
        <v>9.5159000000000002</v>
      </c>
      <c r="G4723" s="208">
        <v>16.019300000000001</v>
      </c>
      <c r="H4723" s="208">
        <v>109.0654</v>
      </c>
      <c r="I4723" s="208">
        <v>16.573899999999998</v>
      </c>
      <c r="J4723" s="208">
        <v>116.1279</v>
      </c>
      <c r="K4723" s="208">
        <v>23.808499999999999</v>
      </c>
      <c r="L4723" s="208">
        <v>13.013199999999999</v>
      </c>
      <c r="M4723" s="208">
        <v>27.818000000000001</v>
      </c>
    </row>
    <row r="4724" spans="1:13" x14ac:dyDescent="0.25">
      <c r="A4724" s="280">
        <v>45122</v>
      </c>
      <c r="B4724" s="102">
        <v>19</v>
      </c>
      <c r="C4724" s="208">
        <v>378.20209999999997</v>
      </c>
      <c r="D4724" s="208">
        <v>43.558100000000003</v>
      </c>
      <c r="E4724" s="208">
        <v>2.556</v>
      </c>
      <c r="F4724" s="208">
        <v>9.5594999999999999</v>
      </c>
      <c r="G4724" s="208">
        <v>16.981000000000002</v>
      </c>
      <c r="H4724" s="208">
        <v>109.57129999999999</v>
      </c>
      <c r="I4724" s="208">
        <v>16.496600000000001</v>
      </c>
      <c r="J4724" s="208">
        <v>114.4389</v>
      </c>
      <c r="K4724" s="208">
        <v>24.424099999999999</v>
      </c>
      <c r="L4724" s="208">
        <v>13.5281</v>
      </c>
      <c r="M4724" s="208">
        <v>27.0885</v>
      </c>
    </row>
    <row r="4725" spans="1:13" x14ac:dyDescent="0.25">
      <c r="A4725" s="280">
        <v>45122</v>
      </c>
      <c r="B4725" s="102">
        <v>20</v>
      </c>
      <c r="C4725" s="208">
        <v>369.66359999999997</v>
      </c>
      <c r="D4725" s="208">
        <v>43.132300000000001</v>
      </c>
      <c r="E4725" s="208">
        <v>2.4379</v>
      </c>
      <c r="F4725" s="208">
        <v>9.6723999999999997</v>
      </c>
      <c r="G4725" s="208">
        <v>16.5778</v>
      </c>
      <c r="H4725" s="208">
        <v>106.0638</v>
      </c>
      <c r="I4725" s="208">
        <v>16.480699999999999</v>
      </c>
      <c r="J4725" s="208">
        <v>110.49809999999999</v>
      </c>
      <c r="K4725" s="208">
        <v>25.302</v>
      </c>
      <c r="L4725" s="208">
        <v>13.708</v>
      </c>
      <c r="M4725" s="208">
        <v>25.790600000000001</v>
      </c>
    </row>
    <row r="4726" spans="1:13" x14ac:dyDescent="0.25">
      <c r="A4726" s="280">
        <v>45122</v>
      </c>
      <c r="B4726" s="102">
        <v>21</v>
      </c>
      <c r="C4726" s="208">
        <v>357.06939999999997</v>
      </c>
      <c r="D4726" s="208">
        <v>42.9754</v>
      </c>
      <c r="E4726" s="208">
        <v>2.2928999999999999</v>
      </c>
      <c r="F4726" s="208">
        <v>9.1630000000000003</v>
      </c>
      <c r="G4726" s="208">
        <v>15.3452</v>
      </c>
      <c r="H4726" s="208">
        <v>99.218599999999995</v>
      </c>
      <c r="I4726" s="208">
        <v>16.9847</v>
      </c>
      <c r="J4726" s="208">
        <v>107.3402</v>
      </c>
      <c r="K4726" s="208">
        <v>25.342600000000001</v>
      </c>
      <c r="L4726" s="208">
        <v>14.5929</v>
      </c>
      <c r="M4726" s="208">
        <v>23.8139</v>
      </c>
    </row>
    <row r="4727" spans="1:13" x14ac:dyDescent="0.25">
      <c r="A4727" s="280">
        <v>45122</v>
      </c>
      <c r="B4727" s="102">
        <v>22</v>
      </c>
      <c r="C4727" s="208">
        <v>339.67270000000002</v>
      </c>
      <c r="D4727" s="208">
        <v>42.7136</v>
      </c>
      <c r="E4727" s="208">
        <v>2.1326999999999998</v>
      </c>
      <c r="F4727" s="208">
        <v>8.2640999999999991</v>
      </c>
      <c r="G4727" s="208">
        <v>13.8149</v>
      </c>
      <c r="H4727" s="208">
        <v>90.442099999999996</v>
      </c>
      <c r="I4727" s="208">
        <v>16.843699999999998</v>
      </c>
      <c r="J4727" s="208">
        <v>104.8597</v>
      </c>
      <c r="K4727" s="208">
        <v>24.1981</v>
      </c>
      <c r="L4727" s="208">
        <v>15.0641</v>
      </c>
      <c r="M4727" s="208">
        <v>21.339700000000001</v>
      </c>
    </row>
    <row r="4728" spans="1:13" x14ac:dyDescent="0.25">
      <c r="A4728" s="280">
        <v>45122</v>
      </c>
      <c r="B4728" s="102">
        <v>23</v>
      </c>
      <c r="C4728" s="208">
        <v>310.97449999999998</v>
      </c>
      <c r="D4728" s="208">
        <v>39.6721</v>
      </c>
      <c r="E4728" s="208">
        <v>1.8919999999999999</v>
      </c>
      <c r="F4728" s="208">
        <v>7.2839</v>
      </c>
      <c r="G4728" s="208">
        <v>11.9186</v>
      </c>
      <c r="H4728" s="208">
        <v>80.309700000000007</v>
      </c>
      <c r="I4728" s="208">
        <v>15.6389</v>
      </c>
      <c r="J4728" s="208">
        <v>99.078100000000006</v>
      </c>
      <c r="K4728" s="208">
        <v>21.808499999999999</v>
      </c>
      <c r="L4728" s="208">
        <v>14.765599999999999</v>
      </c>
      <c r="M4728" s="208">
        <v>18.607099999999999</v>
      </c>
    </row>
    <row r="4729" spans="1:13" x14ac:dyDescent="0.25">
      <c r="A4729" s="280">
        <v>45122</v>
      </c>
      <c r="B4729" s="102">
        <v>24</v>
      </c>
      <c r="C4729" s="208">
        <v>284.51609999999999</v>
      </c>
      <c r="D4729" s="208">
        <v>36.8125</v>
      </c>
      <c r="E4729" s="208">
        <v>1.6850000000000001</v>
      </c>
      <c r="F4729" s="208">
        <v>6.5033000000000003</v>
      </c>
      <c r="G4729" s="208">
        <v>10.5433</v>
      </c>
      <c r="H4729" s="208">
        <v>70.719499999999996</v>
      </c>
      <c r="I4729" s="208">
        <v>14.504</v>
      </c>
      <c r="J4729" s="208">
        <v>93.1126</v>
      </c>
      <c r="K4729" s="208">
        <v>19.804300000000001</v>
      </c>
      <c r="L4729" s="208">
        <v>14.536799999999999</v>
      </c>
      <c r="M4729" s="208">
        <v>16.294799999999999</v>
      </c>
    </row>
    <row r="4730" spans="1:13" x14ac:dyDescent="0.25">
      <c r="A4730" s="280">
        <v>45123</v>
      </c>
      <c r="B4730" s="102">
        <v>1</v>
      </c>
      <c r="C4730" s="208">
        <v>263.55239999999998</v>
      </c>
      <c r="D4730" s="208">
        <v>34.684899999999999</v>
      </c>
      <c r="E4730" s="208">
        <v>1.4712000000000001</v>
      </c>
      <c r="F4730" s="208">
        <v>5.6939000000000002</v>
      </c>
      <c r="G4730" s="208">
        <v>9.3346</v>
      </c>
      <c r="H4730" s="208">
        <v>63.206400000000002</v>
      </c>
      <c r="I4730" s="208">
        <v>13.539899999999999</v>
      </c>
      <c r="J4730" s="208">
        <v>88.630600000000001</v>
      </c>
      <c r="K4730" s="208">
        <v>18.424800000000001</v>
      </c>
      <c r="L4730" s="208">
        <v>14.149900000000001</v>
      </c>
      <c r="M4730" s="208">
        <v>14.4162</v>
      </c>
    </row>
    <row r="4731" spans="1:13" x14ac:dyDescent="0.25">
      <c r="A4731" s="280">
        <v>45123</v>
      </c>
      <c r="B4731" s="102">
        <v>2</v>
      </c>
      <c r="C4731" s="208">
        <v>247.56729999999999</v>
      </c>
      <c r="D4731" s="208">
        <v>32.2395</v>
      </c>
      <c r="E4731" s="208">
        <v>1.3274999999999999</v>
      </c>
      <c r="F4731" s="208">
        <v>5.0865999999999998</v>
      </c>
      <c r="G4731" s="208">
        <v>8.5503999999999998</v>
      </c>
      <c r="H4731" s="208">
        <v>57.460500000000003</v>
      </c>
      <c r="I4731" s="208">
        <v>12.971399999999999</v>
      </c>
      <c r="J4731" s="208">
        <v>85.32</v>
      </c>
      <c r="K4731" s="208">
        <v>17.4467</v>
      </c>
      <c r="L4731" s="208">
        <v>13.946999999999999</v>
      </c>
      <c r="M4731" s="208">
        <v>13.217700000000001</v>
      </c>
    </row>
    <row r="4732" spans="1:13" x14ac:dyDescent="0.25">
      <c r="A4732" s="280">
        <v>45123</v>
      </c>
      <c r="B4732" s="102">
        <v>3</v>
      </c>
      <c r="C4732" s="208">
        <v>232.23390000000001</v>
      </c>
      <c r="D4732" s="208">
        <v>30.9468</v>
      </c>
      <c r="E4732" s="208">
        <v>1.2212000000000001</v>
      </c>
      <c r="F4732" s="208">
        <v>4.5598999999999998</v>
      </c>
      <c r="G4732" s="208">
        <v>7.8596000000000004</v>
      </c>
      <c r="H4732" s="208">
        <v>51.991399999999999</v>
      </c>
      <c r="I4732" s="208">
        <v>12.5436</v>
      </c>
      <c r="J4732" s="208">
        <v>82.353399999999993</v>
      </c>
      <c r="K4732" s="208">
        <v>16.940799999999999</v>
      </c>
      <c r="L4732" s="208">
        <v>11.547499999999999</v>
      </c>
      <c r="M4732" s="208">
        <v>12.2697</v>
      </c>
    </row>
    <row r="4733" spans="1:13" x14ac:dyDescent="0.25">
      <c r="A4733" s="280">
        <v>45123</v>
      </c>
      <c r="B4733" s="102">
        <v>4</v>
      </c>
      <c r="C4733" s="208">
        <v>222.84610000000001</v>
      </c>
      <c r="D4733" s="208">
        <v>29.916699999999999</v>
      </c>
      <c r="E4733" s="208">
        <v>1.1132</v>
      </c>
      <c r="F4733" s="208">
        <v>4.2417999999999996</v>
      </c>
      <c r="G4733" s="208">
        <v>7.3249000000000004</v>
      </c>
      <c r="H4733" s="208">
        <v>48.605699999999999</v>
      </c>
      <c r="I4733" s="208">
        <v>12.2821</v>
      </c>
      <c r="J4733" s="208">
        <v>80.124399999999994</v>
      </c>
      <c r="K4733" s="208">
        <v>16.388000000000002</v>
      </c>
      <c r="L4733" s="208">
        <v>11.1349</v>
      </c>
      <c r="M4733" s="208">
        <v>11.714399999999999</v>
      </c>
    </row>
    <row r="4734" spans="1:13" x14ac:dyDescent="0.25">
      <c r="A4734" s="280">
        <v>45123</v>
      </c>
      <c r="B4734" s="102">
        <v>5</v>
      </c>
      <c r="C4734" s="208">
        <v>218.74170000000001</v>
      </c>
      <c r="D4734" s="208">
        <v>29.578199999999999</v>
      </c>
      <c r="E4734" s="208">
        <v>1.0508999999999999</v>
      </c>
      <c r="F4734" s="208">
        <v>4.0437000000000003</v>
      </c>
      <c r="G4734" s="208">
        <v>7.0564</v>
      </c>
      <c r="H4734" s="208">
        <v>46.5017</v>
      </c>
      <c r="I4734" s="208">
        <v>12.2607</v>
      </c>
      <c r="J4734" s="208">
        <v>79.250600000000006</v>
      </c>
      <c r="K4734" s="208">
        <v>16.206099999999999</v>
      </c>
      <c r="L4734" s="208">
        <v>11.592700000000001</v>
      </c>
      <c r="M4734" s="208">
        <v>11.200699999999999</v>
      </c>
    </row>
    <row r="4735" spans="1:13" x14ac:dyDescent="0.25">
      <c r="A4735" s="280">
        <v>45123</v>
      </c>
      <c r="B4735" s="102">
        <v>6</v>
      </c>
      <c r="C4735" s="208">
        <v>217.68020000000001</v>
      </c>
      <c r="D4735" s="208">
        <v>29.540700000000001</v>
      </c>
      <c r="E4735" s="208">
        <v>1.0166999999999999</v>
      </c>
      <c r="F4735" s="208">
        <v>3.944</v>
      </c>
      <c r="G4735" s="208">
        <v>7.0334000000000003</v>
      </c>
      <c r="H4735" s="208">
        <v>45.2455</v>
      </c>
      <c r="I4735" s="208">
        <v>12.3622</v>
      </c>
      <c r="J4735" s="208">
        <v>79.648799999999994</v>
      </c>
      <c r="K4735" s="208">
        <v>16.255400000000002</v>
      </c>
      <c r="L4735" s="208">
        <v>11.599</v>
      </c>
      <c r="M4735" s="208">
        <v>11.0345</v>
      </c>
    </row>
    <row r="4736" spans="1:13" x14ac:dyDescent="0.25">
      <c r="A4736" s="280">
        <v>45123</v>
      </c>
      <c r="B4736" s="102">
        <v>7</v>
      </c>
      <c r="C4736" s="208">
        <v>216.5581</v>
      </c>
      <c r="D4736" s="208">
        <v>29.855</v>
      </c>
      <c r="E4736" s="208">
        <v>1.0052000000000001</v>
      </c>
      <c r="F4736" s="208">
        <v>3.8306</v>
      </c>
      <c r="G4736" s="208">
        <v>6.9976000000000003</v>
      </c>
      <c r="H4736" s="208">
        <v>44.723799999999997</v>
      </c>
      <c r="I4736" s="208">
        <v>12.3187</v>
      </c>
      <c r="J4736" s="208">
        <v>80.041700000000006</v>
      </c>
      <c r="K4736" s="208">
        <v>16.404499999999999</v>
      </c>
      <c r="L4736" s="208">
        <v>10.3188</v>
      </c>
      <c r="M4736" s="208">
        <v>11.062200000000001</v>
      </c>
    </row>
    <row r="4737" spans="1:13" x14ac:dyDescent="0.25">
      <c r="A4737" s="280">
        <v>45123</v>
      </c>
      <c r="B4737" s="102">
        <v>8</v>
      </c>
      <c r="C4737" s="208">
        <v>224.51259999999999</v>
      </c>
      <c r="D4737" s="208">
        <v>31.444500000000001</v>
      </c>
      <c r="E4737" s="208">
        <v>1.0999000000000001</v>
      </c>
      <c r="F4737" s="208">
        <v>4.0583999999999998</v>
      </c>
      <c r="G4737" s="208">
        <v>6.8087999999999997</v>
      </c>
      <c r="H4737" s="208">
        <v>47.194800000000001</v>
      </c>
      <c r="I4737" s="208">
        <v>12.8451</v>
      </c>
      <c r="J4737" s="208">
        <v>83.258499999999998</v>
      </c>
      <c r="K4737" s="208">
        <v>16.145900000000001</v>
      </c>
      <c r="L4737" s="208">
        <v>9.9577000000000009</v>
      </c>
      <c r="M4737" s="208">
        <v>11.699</v>
      </c>
    </row>
    <row r="4738" spans="1:13" x14ac:dyDescent="0.25">
      <c r="A4738" s="280">
        <v>45123</v>
      </c>
      <c r="B4738" s="102">
        <v>9</v>
      </c>
      <c r="C4738" s="208">
        <v>238.49350000000001</v>
      </c>
      <c r="D4738" s="208">
        <v>33.205399999999997</v>
      </c>
      <c r="E4738" s="208">
        <v>1.2068000000000001</v>
      </c>
      <c r="F4738" s="208">
        <v>4.4221000000000004</v>
      </c>
      <c r="G4738" s="208">
        <v>7.0420999999999996</v>
      </c>
      <c r="H4738" s="208">
        <v>52.068800000000003</v>
      </c>
      <c r="I4738" s="208">
        <v>13.6555</v>
      </c>
      <c r="J4738" s="208">
        <v>86.752099999999999</v>
      </c>
      <c r="K4738" s="208">
        <v>16.765499999999999</v>
      </c>
      <c r="L4738" s="208">
        <v>10.3421</v>
      </c>
      <c r="M4738" s="208">
        <v>13.033099999999999</v>
      </c>
    </row>
    <row r="4739" spans="1:13" x14ac:dyDescent="0.25">
      <c r="A4739" s="280">
        <v>45123</v>
      </c>
      <c r="B4739" s="102">
        <v>10</v>
      </c>
      <c r="C4739" s="208">
        <v>254.27029999999999</v>
      </c>
      <c r="D4739" s="208">
        <v>35.445999999999998</v>
      </c>
      <c r="E4739" s="208">
        <v>1.3416999999999999</v>
      </c>
      <c r="F4739" s="208">
        <v>4.9477000000000002</v>
      </c>
      <c r="G4739" s="208">
        <v>6.9583000000000004</v>
      </c>
      <c r="H4739" s="208">
        <v>58.364100000000001</v>
      </c>
      <c r="I4739" s="208">
        <v>14.655799999999999</v>
      </c>
      <c r="J4739" s="208">
        <v>89.956000000000003</v>
      </c>
      <c r="K4739" s="208">
        <v>17.171700000000001</v>
      </c>
      <c r="L4739" s="208">
        <v>10.3621</v>
      </c>
      <c r="M4739" s="208">
        <v>15.0669</v>
      </c>
    </row>
    <row r="4740" spans="1:13" x14ac:dyDescent="0.25">
      <c r="A4740" s="280">
        <v>45123</v>
      </c>
      <c r="B4740" s="102">
        <v>11</v>
      </c>
      <c r="C4740" s="208">
        <v>272.7765</v>
      </c>
      <c r="D4740" s="208">
        <v>36.101900000000001</v>
      </c>
      <c r="E4740" s="208">
        <v>1.5394000000000001</v>
      </c>
      <c r="F4740" s="208">
        <v>5.3113000000000001</v>
      </c>
      <c r="G4740" s="208">
        <v>7.0410000000000004</v>
      </c>
      <c r="H4740" s="208">
        <v>65.91</v>
      </c>
      <c r="I4740" s="208">
        <v>15.3581</v>
      </c>
      <c r="J4740" s="208">
        <v>95.698599999999999</v>
      </c>
      <c r="K4740" s="208">
        <v>17.4404</v>
      </c>
      <c r="L4740" s="208">
        <v>10.6569</v>
      </c>
      <c r="M4740" s="208">
        <v>17.718900000000001</v>
      </c>
    </row>
    <row r="4741" spans="1:13" x14ac:dyDescent="0.25">
      <c r="A4741" s="280">
        <v>45123</v>
      </c>
      <c r="B4741" s="102">
        <v>12</v>
      </c>
      <c r="C4741" s="208">
        <v>294.1377</v>
      </c>
      <c r="D4741" s="208">
        <v>37.338099999999997</v>
      </c>
      <c r="E4741" s="208">
        <v>1.7237</v>
      </c>
      <c r="F4741" s="208">
        <v>6.0289999999999999</v>
      </c>
      <c r="G4741" s="208">
        <v>8.5048999999999992</v>
      </c>
      <c r="H4741" s="208">
        <v>74.454499999999996</v>
      </c>
      <c r="I4741" s="208">
        <v>15.944699999999999</v>
      </c>
      <c r="J4741" s="208">
        <v>100.3651</v>
      </c>
      <c r="K4741" s="208">
        <v>18.649699999999999</v>
      </c>
      <c r="L4741" s="208">
        <v>10.545999999999999</v>
      </c>
      <c r="M4741" s="208">
        <v>20.582000000000001</v>
      </c>
    </row>
    <row r="4742" spans="1:13" x14ac:dyDescent="0.25">
      <c r="A4742" s="280">
        <v>45123</v>
      </c>
      <c r="B4742" s="102">
        <v>13</v>
      </c>
      <c r="C4742" s="208">
        <v>315.93630000000002</v>
      </c>
      <c r="D4742" s="208">
        <v>38.304499999999997</v>
      </c>
      <c r="E4742" s="208">
        <v>1.98</v>
      </c>
      <c r="F4742" s="208">
        <v>6.8803999999999998</v>
      </c>
      <c r="G4742" s="208">
        <v>9.3112999999999992</v>
      </c>
      <c r="H4742" s="208">
        <v>84.966399999999993</v>
      </c>
      <c r="I4742" s="208">
        <v>16.074999999999999</v>
      </c>
      <c r="J4742" s="208">
        <v>106.04689999999999</v>
      </c>
      <c r="K4742" s="208">
        <v>19.4483</v>
      </c>
      <c r="L4742" s="208">
        <v>9.8970000000000002</v>
      </c>
      <c r="M4742" s="208">
        <v>23.026499999999999</v>
      </c>
    </row>
    <row r="4743" spans="1:13" x14ac:dyDescent="0.25">
      <c r="A4743" s="280">
        <v>45123</v>
      </c>
      <c r="B4743" s="102">
        <v>14</v>
      </c>
      <c r="C4743" s="208">
        <v>337.41669999999999</v>
      </c>
      <c r="D4743" s="208">
        <v>38.319800000000001</v>
      </c>
      <c r="E4743" s="208">
        <v>2.1650999999999998</v>
      </c>
      <c r="F4743" s="208">
        <v>7.6524000000000001</v>
      </c>
      <c r="G4743" s="208">
        <v>11.621</v>
      </c>
      <c r="H4743" s="208">
        <v>94.611199999999997</v>
      </c>
      <c r="I4743" s="208">
        <v>16.204699999999999</v>
      </c>
      <c r="J4743" s="208">
        <v>110.6947</v>
      </c>
      <c r="K4743" s="208">
        <v>20.488299999999999</v>
      </c>
      <c r="L4743" s="208">
        <v>10.6289</v>
      </c>
      <c r="M4743" s="208">
        <v>25.0306</v>
      </c>
    </row>
    <row r="4744" spans="1:13" x14ac:dyDescent="0.25">
      <c r="A4744" s="280">
        <v>45123</v>
      </c>
      <c r="B4744" s="102">
        <v>15</v>
      </c>
      <c r="C4744" s="208">
        <v>357.2971</v>
      </c>
      <c r="D4744" s="208">
        <v>38.613500000000002</v>
      </c>
      <c r="E4744" s="208">
        <v>2.3573</v>
      </c>
      <c r="F4744" s="208">
        <v>8.2920999999999996</v>
      </c>
      <c r="G4744" s="208">
        <v>14.1511</v>
      </c>
      <c r="H4744" s="208">
        <v>102.65649999999999</v>
      </c>
      <c r="I4744" s="208">
        <v>16.284400000000002</v>
      </c>
      <c r="J4744" s="208">
        <v>114.0021</v>
      </c>
      <c r="K4744" s="208">
        <v>21.2746</v>
      </c>
      <c r="L4744" s="208">
        <v>13.018599999999999</v>
      </c>
      <c r="M4744" s="208">
        <v>26.646899999999999</v>
      </c>
    </row>
    <row r="4745" spans="1:13" x14ac:dyDescent="0.25">
      <c r="A4745" s="280">
        <v>45123</v>
      </c>
      <c r="B4745" s="102">
        <v>16</v>
      </c>
      <c r="C4745" s="208">
        <v>368.77929999999998</v>
      </c>
      <c r="D4745" s="208">
        <v>39.549399999999999</v>
      </c>
      <c r="E4745" s="208">
        <v>2.4638</v>
      </c>
      <c r="F4745" s="208">
        <v>8.9948999999999995</v>
      </c>
      <c r="G4745" s="208">
        <v>15.7728</v>
      </c>
      <c r="H4745" s="208">
        <v>109.4646</v>
      </c>
      <c r="I4745" s="208">
        <v>16.496600000000001</v>
      </c>
      <c r="J4745" s="208">
        <v>113.47620000000001</v>
      </c>
      <c r="K4745" s="208">
        <v>21.680900000000001</v>
      </c>
      <c r="L4745" s="208">
        <v>13.136799999999999</v>
      </c>
      <c r="M4745" s="208">
        <v>27.743300000000001</v>
      </c>
    </row>
    <row r="4746" spans="1:13" x14ac:dyDescent="0.25">
      <c r="A4746" s="280">
        <v>45123</v>
      </c>
      <c r="B4746" s="102">
        <v>17</v>
      </c>
      <c r="C4746" s="208">
        <v>378.90230000000003</v>
      </c>
      <c r="D4746" s="208">
        <v>40.834499999999998</v>
      </c>
      <c r="E4746" s="208">
        <v>2.5785999999999998</v>
      </c>
      <c r="F4746" s="208">
        <v>9.6202000000000005</v>
      </c>
      <c r="G4746" s="208">
        <v>16.1511</v>
      </c>
      <c r="H4746" s="208">
        <v>114.1562</v>
      </c>
      <c r="I4746" s="208">
        <v>16.609300000000001</v>
      </c>
      <c r="J4746" s="208">
        <v>115.2437</v>
      </c>
      <c r="K4746" s="208">
        <v>22.601199999999999</v>
      </c>
      <c r="L4746" s="208">
        <v>13.3741</v>
      </c>
      <c r="M4746" s="208">
        <v>27.7334</v>
      </c>
    </row>
    <row r="4747" spans="1:13" x14ac:dyDescent="0.25">
      <c r="A4747" s="280">
        <v>45123</v>
      </c>
      <c r="B4747" s="102">
        <v>18</v>
      </c>
      <c r="C4747" s="208">
        <v>382.42239999999998</v>
      </c>
      <c r="D4747" s="208">
        <v>43.254600000000003</v>
      </c>
      <c r="E4747" s="208">
        <v>2.6718999999999999</v>
      </c>
      <c r="F4747" s="208">
        <v>9.6898999999999997</v>
      </c>
      <c r="G4747" s="208">
        <v>16.472899999999999</v>
      </c>
      <c r="H4747" s="208">
        <v>115.7028</v>
      </c>
      <c r="I4747" s="208">
        <v>16.9071</v>
      </c>
      <c r="J4747" s="208">
        <v>114.1313</v>
      </c>
      <c r="K4747" s="208">
        <v>23.3613</v>
      </c>
      <c r="L4747" s="208">
        <v>12.5661</v>
      </c>
      <c r="M4747" s="208">
        <v>27.6645</v>
      </c>
    </row>
    <row r="4748" spans="1:13" x14ac:dyDescent="0.25">
      <c r="A4748" s="280">
        <v>45123</v>
      </c>
      <c r="B4748" s="102">
        <v>19</v>
      </c>
      <c r="C4748" s="208">
        <v>377.71620000000001</v>
      </c>
      <c r="D4748" s="208">
        <v>43.6402</v>
      </c>
      <c r="E4748" s="208">
        <v>2.6720999999999999</v>
      </c>
      <c r="F4748" s="208">
        <v>9.8651999999999997</v>
      </c>
      <c r="G4748" s="208">
        <v>16.3538</v>
      </c>
      <c r="H4748" s="208">
        <v>112.5359</v>
      </c>
      <c r="I4748" s="208">
        <v>16.938400000000001</v>
      </c>
      <c r="J4748" s="208">
        <v>111.9979</v>
      </c>
      <c r="K4748" s="208">
        <v>24.7182</v>
      </c>
      <c r="L4748" s="208">
        <v>12.891999999999999</v>
      </c>
      <c r="M4748" s="208">
        <v>26.102499999999999</v>
      </c>
    </row>
    <row r="4749" spans="1:13" x14ac:dyDescent="0.25">
      <c r="A4749" s="280">
        <v>45123</v>
      </c>
      <c r="B4749" s="102">
        <v>20</v>
      </c>
      <c r="C4749" s="208">
        <v>365.60219999999998</v>
      </c>
      <c r="D4749" s="208">
        <v>43.445700000000002</v>
      </c>
      <c r="E4749" s="208">
        <v>2.5785999999999998</v>
      </c>
      <c r="F4749" s="208">
        <v>9.9062999999999999</v>
      </c>
      <c r="G4749" s="208">
        <v>15.1698</v>
      </c>
      <c r="H4749" s="208">
        <v>107.2634</v>
      </c>
      <c r="I4749" s="208">
        <v>16.9529</v>
      </c>
      <c r="J4749" s="208">
        <v>107.5223</v>
      </c>
      <c r="K4749" s="208">
        <v>24.669</v>
      </c>
      <c r="L4749" s="208">
        <v>14.161799999999999</v>
      </c>
      <c r="M4749" s="208">
        <v>23.932400000000001</v>
      </c>
    </row>
    <row r="4750" spans="1:13" x14ac:dyDescent="0.25">
      <c r="A4750" s="280">
        <v>45123</v>
      </c>
      <c r="B4750" s="102">
        <v>21</v>
      </c>
      <c r="C4750" s="208">
        <v>355.86750000000001</v>
      </c>
      <c r="D4750" s="208">
        <v>44.108600000000003</v>
      </c>
      <c r="E4750" s="208">
        <v>2.4022999999999999</v>
      </c>
      <c r="F4750" s="208">
        <v>9.5313999999999997</v>
      </c>
      <c r="G4750" s="208">
        <v>13.451000000000001</v>
      </c>
      <c r="H4750" s="208">
        <v>100.759</v>
      </c>
      <c r="I4750" s="208">
        <v>17.347799999999999</v>
      </c>
      <c r="J4750" s="208">
        <v>106.20140000000001</v>
      </c>
      <c r="K4750" s="208">
        <v>24.413399999999999</v>
      </c>
      <c r="L4750" s="208">
        <v>15.4359</v>
      </c>
      <c r="M4750" s="208">
        <v>22.216699999999999</v>
      </c>
    </row>
    <row r="4751" spans="1:13" x14ac:dyDescent="0.25">
      <c r="A4751" s="280">
        <v>45123</v>
      </c>
      <c r="B4751" s="102">
        <v>22</v>
      </c>
      <c r="C4751" s="208">
        <v>339.99329999999998</v>
      </c>
      <c r="D4751" s="208">
        <v>43.157699999999998</v>
      </c>
      <c r="E4751" s="208">
        <v>2.2606000000000002</v>
      </c>
      <c r="F4751" s="208">
        <v>8.8445999999999998</v>
      </c>
      <c r="G4751" s="208">
        <v>12.1317</v>
      </c>
      <c r="H4751" s="208">
        <v>93.134500000000003</v>
      </c>
      <c r="I4751" s="208">
        <v>16.846599999999999</v>
      </c>
      <c r="J4751" s="208">
        <v>103.92659999999999</v>
      </c>
      <c r="K4751" s="208">
        <v>23.171399999999998</v>
      </c>
      <c r="L4751" s="208">
        <v>16.214600000000001</v>
      </c>
      <c r="M4751" s="208">
        <v>20.305</v>
      </c>
    </row>
    <row r="4752" spans="1:13" x14ac:dyDescent="0.25">
      <c r="A4752" s="280">
        <v>45123</v>
      </c>
      <c r="B4752" s="102">
        <v>23</v>
      </c>
      <c r="C4752" s="208">
        <v>310.59370000000001</v>
      </c>
      <c r="D4752" s="208">
        <v>40.120699999999999</v>
      </c>
      <c r="E4752" s="208">
        <v>1.9663999999999999</v>
      </c>
      <c r="F4752" s="208">
        <v>7.7953999999999999</v>
      </c>
      <c r="G4752" s="208">
        <v>10.6578</v>
      </c>
      <c r="H4752" s="208">
        <v>82.294300000000007</v>
      </c>
      <c r="I4752" s="208">
        <v>15.441700000000001</v>
      </c>
      <c r="J4752" s="208">
        <v>97.930099999999996</v>
      </c>
      <c r="K4752" s="208">
        <v>21.155999999999999</v>
      </c>
      <c r="L4752" s="208">
        <v>15.092499999999999</v>
      </c>
      <c r="M4752" s="208">
        <v>18.1388</v>
      </c>
    </row>
    <row r="4753" spans="1:13" x14ac:dyDescent="0.25">
      <c r="A4753" s="280">
        <v>45123</v>
      </c>
      <c r="B4753" s="102">
        <v>24</v>
      </c>
      <c r="C4753" s="208">
        <v>284.90710000000001</v>
      </c>
      <c r="D4753" s="208">
        <v>36.600299999999997</v>
      </c>
      <c r="E4753" s="208">
        <v>1.7682</v>
      </c>
      <c r="F4753" s="208">
        <v>6.8346999999999998</v>
      </c>
      <c r="G4753" s="208">
        <v>9.5162999999999993</v>
      </c>
      <c r="H4753" s="208">
        <v>71.951499999999996</v>
      </c>
      <c r="I4753" s="208">
        <v>14.154500000000001</v>
      </c>
      <c r="J4753" s="208">
        <v>93.133300000000006</v>
      </c>
      <c r="K4753" s="208">
        <v>19.215900000000001</v>
      </c>
      <c r="L4753" s="208">
        <v>15.0627</v>
      </c>
      <c r="M4753" s="208">
        <v>16.669699999999999</v>
      </c>
    </row>
    <row r="4754" spans="1:13" x14ac:dyDescent="0.25">
      <c r="A4754" s="280">
        <v>45124</v>
      </c>
      <c r="B4754" s="102">
        <v>1</v>
      </c>
      <c r="C4754" s="208">
        <v>265.78469999999999</v>
      </c>
      <c r="D4754" s="208">
        <v>34.222900000000003</v>
      </c>
      <c r="E4754" s="208">
        <v>1.5752999999999999</v>
      </c>
      <c r="F4754" s="208">
        <v>6.1303999999999998</v>
      </c>
      <c r="G4754" s="208">
        <v>8.6599000000000004</v>
      </c>
      <c r="H4754" s="208">
        <v>64.517399999999995</v>
      </c>
      <c r="I4754" s="208">
        <v>13.1898</v>
      </c>
      <c r="J4754" s="208">
        <v>89.501199999999997</v>
      </c>
      <c r="K4754" s="208">
        <v>18.325800000000001</v>
      </c>
      <c r="L4754" s="208">
        <v>14.7155</v>
      </c>
      <c r="M4754" s="208">
        <v>14.9465</v>
      </c>
    </row>
    <row r="4755" spans="1:13" x14ac:dyDescent="0.25">
      <c r="A4755" s="280">
        <v>45124</v>
      </c>
      <c r="B4755" s="102">
        <v>2</v>
      </c>
      <c r="C4755" s="208">
        <v>252.51349999999999</v>
      </c>
      <c r="D4755" s="208">
        <v>32.417299999999997</v>
      </c>
      <c r="E4755" s="208">
        <v>1.4433</v>
      </c>
      <c r="F4755" s="208">
        <v>5.6119000000000003</v>
      </c>
      <c r="G4755" s="208">
        <v>8.0739999999999998</v>
      </c>
      <c r="H4755" s="208">
        <v>59.254300000000001</v>
      </c>
      <c r="I4755" s="208">
        <v>12.679399999999999</v>
      </c>
      <c r="J4755" s="208">
        <v>87.131299999999996</v>
      </c>
      <c r="K4755" s="208">
        <v>17.5456</v>
      </c>
      <c r="L4755" s="208">
        <v>14.4702</v>
      </c>
      <c r="M4755" s="208">
        <v>13.886200000000001</v>
      </c>
    </row>
    <row r="4756" spans="1:13" x14ac:dyDescent="0.25">
      <c r="A4756" s="280">
        <v>45124</v>
      </c>
      <c r="B4756" s="102">
        <v>3</v>
      </c>
      <c r="C4756" s="208">
        <v>244.33779999999999</v>
      </c>
      <c r="D4756" s="208">
        <v>30.921500000000002</v>
      </c>
      <c r="E4756" s="208">
        <v>1.351</v>
      </c>
      <c r="F4756" s="208">
        <v>5.2274000000000003</v>
      </c>
      <c r="G4756" s="208">
        <v>7.6356000000000002</v>
      </c>
      <c r="H4756" s="208">
        <v>56.675600000000003</v>
      </c>
      <c r="I4756" s="208">
        <v>12.2454</v>
      </c>
      <c r="J4756" s="208">
        <v>85.638400000000004</v>
      </c>
      <c r="K4756" s="208">
        <v>17.2668</v>
      </c>
      <c r="L4756" s="208">
        <v>14.1876</v>
      </c>
      <c r="M4756" s="208">
        <v>13.188499999999999</v>
      </c>
    </row>
    <row r="4757" spans="1:13" x14ac:dyDescent="0.25">
      <c r="A4757" s="280">
        <v>45124</v>
      </c>
      <c r="B4757" s="102">
        <v>4</v>
      </c>
      <c r="C4757" s="208">
        <v>237.9796</v>
      </c>
      <c r="D4757" s="208">
        <v>30.446200000000001</v>
      </c>
      <c r="E4757" s="208">
        <v>1.3035000000000001</v>
      </c>
      <c r="F4757" s="208">
        <v>4.9297000000000004</v>
      </c>
      <c r="G4757" s="208">
        <v>7.4793000000000003</v>
      </c>
      <c r="H4757" s="208">
        <v>54.908700000000003</v>
      </c>
      <c r="I4757" s="208">
        <v>12.101000000000001</v>
      </c>
      <c r="J4757" s="208">
        <v>84.478399999999993</v>
      </c>
      <c r="K4757" s="208">
        <v>17.044599999999999</v>
      </c>
      <c r="L4757" s="208">
        <v>12.7719</v>
      </c>
      <c r="M4757" s="208">
        <v>12.516299999999999</v>
      </c>
    </row>
    <row r="4758" spans="1:13" x14ac:dyDescent="0.25">
      <c r="A4758" s="280">
        <v>45124</v>
      </c>
      <c r="B4758" s="102">
        <v>5</v>
      </c>
      <c r="C4758" s="208">
        <v>238.4332</v>
      </c>
      <c r="D4758" s="208">
        <v>30.8415</v>
      </c>
      <c r="E4758" s="208">
        <v>1.226</v>
      </c>
      <c r="F4758" s="208">
        <v>4.7370000000000001</v>
      </c>
      <c r="G4758" s="208">
        <v>7.3319000000000001</v>
      </c>
      <c r="H4758" s="208">
        <v>54.881300000000003</v>
      </c>
      <c r="I4758" s="208">
        <v>12.405900000000001</v>
      </c>
      <c r="J4758" s="208">
        <v>85.379900000000006</v>
      </c>
      <c r="K4758" s="208">
        <v>16.231100000000001</v>
      </c>
      <c r="L4758" s="208">
        <v>13.078099999999999</v>
      </c>
      <c r="M4758" s="208">
        <v>12.320499999999999</v>
      </c>
    </row>
    <row r="4759" spans="1:13" x14ac:dyDescent="0.25">
      <c r="A4759" s="280">
        <v>45124</v>
      </c>
      <c r="B4759" s="102">
        <v>6</v>
      </c>
      <c r="C4759" s="208">
        <v>247.9967</v>
      </c>
      <c r="D4759" s="208">
        <v>31.8385</v>
      </c>
      <c r="E4759" s="208">
        <v>1.2556</v>
      </c>
      <c r="F4759" s="208">
        <v>4.6909000000000001</v>
      </c>
      <c r="G4759" s="208">
        <v>7.7582000000000004</v>
      </c>
      <c r="H4759" s="208">
        <v>57.031500000000001</v>
      </c>
      <c r="I4759" s="208">
        <v>12.9765</v>
      </c>
      <c r="J4759" s="208">
        <v>89.397999999999996</v>
      </c>
      <c r="K4759" s="208">
        <v>16.820399999999999</v>
      </c>
      <c r="L4759" s="208">
        <v>13.42</v>
      </c>
      <c r="M4759" s="208">
        <v>12.8071</v>
      </c>
    </row>
    <row r="4760" spans="1:13" x14ac:dyDescent="0.25">
      <c r="A4760" s="280">
        <v>45124</v>
      </c>
      <c r="B4760" s="102">
        <v>7</v>
      </c>
      <c r="C4760" s="208">
        <v>264.43869999999998</v>
      </c>
      <c r="D4760" s="208">
        <v>34.073099999999997</v>
      </c>
      <c r="E4760" s="208">
        <v>2.0009000000000001</v>
      </c>
      <c r="F4760" s="208">
        <v>4.7557</v>
      </c>
      <c r="G4760" s="208">
        <v>8.1183999999999994</v>
      </c>
      <c r="H4760" s="208">
        <v>60.032600000000002</v>
      </c>
      <c r="I4760" s="208">
        <v>13.255000000000001</v>
      </c>
      <c r="J4760" s="208">
        <v>97.352400000000003</v>
      </c>
      <c r="K4760" s="208">
        <v>19.009699999999999</v>
      </c>
      <c r="L4760" s="208">
        <v>12.611700000000001</v>
      </c>
      <c r="M4760" s="208">
        <v>13.229200000000001</v>
      </c>
    </row>
    <row r="4761" spans="1:13" x14ac:dyDescent="0.25">
      <c r="A4761" s="280">
        <v>45124</v>
      </c>
      <c r="B4761" s="102">
        <v>8</v>
      </c>
      <c r="C4761" s="208">
        <v>281.76190000000003</v>
      </c>
      <c r="D4761" s="208">
        <v>37.155999999999999</v>
      </c>
      <c r="E4761" s="208">
        <v>2.1364000000000001</v>
      </c>
      <c r="F4761" s="208">
        <v>4.6626000000000003</v>
      </c>
      <c r="G4761" s="208">
        <v>8.5082000000000004</v>
      </c>
      <c r="H4761" s="208">
        <v>64.732600000000005</v>
      </c>
      <c r="I4761" s="208">
        <v>13.8741</v>
      </c>
      <c r="J4761" s="208">
        <v>103.9192</v>
      </c>
      <c r="K4761" s="208">
        <v>20.121200000000002</v>
      </c>
      <c r="L4761" s="208">
        <v>12.153499999999999</v>
      </c>
      <c r="M4761" s="208">
        <v>14.498100000000001</v>
      </c>
    </row>
    <row r="4762" spans="1:13" x14ac:dyDescent="0.25">
      <c r="A4762" s="280">
        <v>45124</v>
      </c>
      <c r="B4762" s="102">
        <v>9</v>
      </c>
      <c r="C4762" s="208">
        <v>306.53859999999997</v>
      </c>
      <c r="D4762" s="208">
        <v>39.869900000000001</v>
      </c>
      <c r="E4762" s="208">
        <v>3.0472000000000001</v>
      </c>
      <c r="F4762" s="208">
        <v>4.7497999999999996</v>
      </c>
      <c r="G4762" s="208">
        <v>8.7789000000000001</v>
      </c>
      <c r="H4762" s="208">
        <v>70.593599999999995</v>
      </c>
      <c r="I4762" s="208">
        <v>14.611000000000001</v>
      </c>
      <c r="J4762" s="208">
        <v>114.9341</v>
      </c>
      <c r="K4762" s="208">
        <v>20.690799999999999</v>
      </c>
      <c r="L4762" s="208">
        <v>12.836499999999999</v>
      </c>
      <c r="M4762" s="208">
        <v>16.4268</v>
      </c>
    </row>
    <row r="4763" spans="1:13" x14ac:dyDescent="0.25">
      <c r="A4763" s="280">
        <v>45124</v>
      </c>
      <c r="B4763" s="102">
        <v>10</v>
      </c>
      <c r="C4763" s="208">
        <v>325.76409999999998</v>
      </c>
      <c r="D4763" s="208">
        <v>41.888399999999997</v>
      </c>
      <c r="E4763" s="208">
        <v>3.3386</v>
      </c>
      <c r="F4763" s="208">
        <v>5.3349000000000002</v>
      </c>
      <c r="G4763" s="208">
        <v>8.8583999999999996</v>
      </c>
      <c r="H4763" s="208">
        <v>75.914199999999994</v>
      </c>
      <c r="I4763" s="208">
        <v>15.376799999999999</v>
      </c>
      <c r="J4763" s="208">
        <v>122.16800000000001</v>
      </c>
      <c r="K4763" s="208">
        <v>21.354500000000002</v>
      </c>
      <c r="L4763" s="208">
        <v>13.1464</v>
      </c>
      <c r="M4763" s="208">
        <v>18.383900000000001</v>
      </c>
    </row>
    <row r="4764" spans="1:13" x14ac:dyDescent="0.25">
      <c r="A4764" s="280">
        <v>45124</v>
      </c>
      <c r="B4764" s="102">
        <v>11</v>
      </c>
      <c r="C4764" s="208">
        <v>336.3682</v>
      </c>
      <c r="D4764" s="208">
        <v>42.761699999999998</v>
      </c>
      <c r="E4764" s="208">
        <v>3.5081000000000002</v>
      </c>
      <c r="F4764" s="208">
        <v>6.0213999999999999</v>
      </c>
      <c r="G4764" s="208">
        <v>8.9587000000000003</v>
      </c>
      <c r="H4764" s="208">
        <v>80.342500000000001</v>
      </c>
      <c r="I4764" s="208">
        <v>16.377300000000002</v>
      </c>
      <c r="J4764" s="208">
        <v>124.37050000000001</v>
      </c>
      <c r="K4764" s="208">
        <v>20.927800000000001</v>
      </c>
      <c r="L4764" s="208">
        <v>12.8622</v>
      </c>
      <c r="M4764" s="208">
        <v>20.238</v>
      </c>
    </row>
    <row r="4765" spans="1:13" x14ac:dyDescent="0.25">
      <c r="A4765" s="280">
        <v>45124</v>
      </c>
      <c r="B4765" s="102">
        <v>12</v>
      </c>
      <c r="C4765" s="208">
        <v>350.25970000000001</v>
      </c>
      <c r="D4765" s="208">
        <v>44.057299999999998</v>
      </c>
      <c r="E4765" s="208">
        <v>3.1206999999999998</v>
      </c>
      <c r="F4765" s="208">
        <v>6.7893999999999997</v>
      </c>
      <c r="G4765" s="208">
        <v>9.3638999999999992</v>
      </c>
      <c r="H4765" s="208">
        <v>84.961399999999998</v>
      </c>
      <c r="I4765" s="208">
        <v>17.057300000000001</v>
      </c>
      <c r="J4765" s="208">
        <v>128.0992</v>
      </c>
      <c r="K4765" s="208">
        <v>21.517299999999999</v>
      </c>
      <c r="L4765" s="208">
        <v>12.5059</v>
      </c>
      <c r="M4765" s="208">
        <v>22.787299999999998</v>
      </c>
    </row>
    <row r="4766" spans="1:13" x14ac:dyDescent="0.25">
      <c r="A4766" s="280">
        <v>45124</v>
      </c>
      <c r="B4766" s="102">
        <v>13</v>
      </c>
      <c r="C4766" s="208">
        <v>367.45269999999999</v>
      </c>
      <c r="D4766" s="208">
        <v>44.278500000000001</v>
      </c>
      <c r="E4766" s="208">
        <v>3.8454999999999999</v>
      </c>
      <c r="F4766" s="208">
        <v>7.1557000000000004</v>
      </c>
      <c r="G4766" s="208">
        <v>10.355399999999999</v>
      </c>
      <c r="H4766" s="208">
        <v>93.3904</v>
      </c>
      <c r="I4766" s="208">
        <v>17.4453</v>
      </c>
      <c r="J4766" s="208">
        <v>132.04949999999999</v>
      </c>
      <c r="K4766" s="208">
        <v>22.060400000000001</v>
      </c>
      <c r="L4766" s="208">
        <v>12.146100000000001</v>
      </c>
      <c r="M4766" s="208">
        <v>24.725899999999999</v>
      </c>
    </row>
    <row r="4767" spans="1:13" x14ac:dyDescent="0.25">
      <c r="A4767" s="280">
        <v>45124</v>
      </c>
      <c r="B4767" s="102">
        <v>14</v>
      </c>
      <c r="C4767" s="208">
        <v>386.02690000000001</v>
      </c>
      <c r="D4767" s="208">
        <v>44.9572</v>
      </c>
      <c r="E4767" s="208">
        <v>3.7980999999999998</v>
      </c>
      <c r="F4767" s="208">
        <v>7.8921000000000001</v>
      </c>
      <c r="G4767" s="208">
        <v>11.914400000000001</v>
      </c>
      <c r="H4767" s="208">
        <v>101.9804</v>
      </c>
      <c r="I4767" s="208">
        <v>17.8081</v>
      </c>
      <c r="J4767" s="208">
        <v>135.3098</v>
      </c>
      <c r="K4767" s="208">
        <v>23.188800000000001</v>
      </c>
      <c r="L4767" s="208">
        <v>12.750999999999999</v>
      </c>
      <c r="M4767" s="208">
        <v>26.427</v>
      </c>
    </row>
    <row r="4768" spans="1:13" x14ac:dyDescent="0.25">
      <c r="A4768" s="280">
        <v>45124</v>
      </c>
      <c r="B4768" s="102">
        <v>15</v>
      </c>
      <c r="C4768" s="208">
        <v>401.15390000000002</v>
      </c>
      <c r="D4768" s="208">
        <v>45.324300000000001</v>
      </c>
      <c r="E4768" s="208">
        <v>3.1440999999999999</v>
      </c>
      <c r="F4768" s="208">
        <v>8.5490999999999993</v>
      </c>
      <c r="G4768" s="208">
        <v>13.797700000000001</v>
      </c>
      <c r="H4768" s="208">
        <v>109.282</v>
      </c>
      <c r="I4768" s="208">
        <v>17.836200000000002</v>
      </c>
      <c r="J4768" s="208">
        <v>139.3835</v>
      </c>
      <c r="K4768" s="208">
        <v>23.2591</v>
      </c>
      <c r="L4768" s="208">
        <v>13.0229</v>
      </c>
      <c r="M4768" s="208">
        <v>27.555</v>
      </c>
    </row>
    <row r="4769" spans="1:13" x14ac:dyDescent="0.25">
      <c r="A4769" s="280">
        <v>45124</v>
      </c>
      <c r="B4769" s="102">
        <v>16</v>
      </c>
      <c r="C4769" s="208">
        <v>410.30349999999999</v>
      </c>
      <c r="D4769" s="208">
        <v>45.458799999999997</v>
      </c>
      <c r="E4769" s="208">
        <v>3.2627999999999999</v>
      </c>
      <c r="F4769" s="208">
        <v>8.9681999999999995</v>
      </c>
      <c r="G4769" s="208">
        <v>15.079800000000001</v>
      </c>
      <c r="H4769" s="208">
        <v>114.617</v>
      </c>
      <c r="I4769" s="208">
        <v>17.973700000000001</v>
      </c>
      <c r="J4769" s="208">
        <v>140.31960000000001</v>
      </c>
      <c r="K4769" s="208">
        <v>23.191199999999998</v>
      </c>
      <c r="L4769" s="208">
        <v>13.229200000000001</v>
      </c>
      <c r="M4769" s="208">
        <v>28.203199999999999</v>
      </c>
    </row>
    <row r="4770" spans="1:13" x14ac:dyDescent="0.25">
      <c r="A4770" s="280">
        <v>45124</v>
      </c>
      <c r="B4770" s="102">
        <v>17</v>
      </c>
      <c r="C4770" s="208">
        <v>417.26150000000001</v>
      </c>
      <c r="D4770" s="208">
        <v>46.031199999999998</v>
      </c>
      <c r="E4770" s="208">
        <v>3.7763</v>
      </c>
      <c r="F4770" s="208">
        <v>9.1933000000000007</v>
      </c>
      <c r="G4770" s="208">
        <v>16.063600000000001</v>
      </c>
      <c r="H4770" s="208">
        <v>118.93129999999999</v>
      </c>
      <c r="I4770" s="208">
        <v>18.321899999999999</v>
      </c>
      <c r="J4770" s="208">
        <v>140.2448</v>
      </c>
      <c r="K4770" s="208">
        <v>23.6508</v>
      </c>
      <c r="L4770" s="208">
        <v>12.8546</v>
      </c>
      <c r="M4770" s="208">
        <v>28.1937</v>
      </c>
    </row>
    <row r="4771" spans="1:13" x14ac:dyDescent="0.25">
      <c r="A4771" s="280">
        <v>45124</v>
      </c>
      <c r="B4771" s="102">
        <v>18</v>
      </c>
      <c r="C4771" s="208">
        <v>417.17869999999999</v>
      </c>
      <c r="D4771" s="208">
        <v>46.8307</v>
      </c>
      <c r="E4771" s="208">
        <v>3.2993000000000001</v>
      </c>
      <c r="F4771" s="208">
        <v>9.2965999999999998</v>
      </c>
      <c r="G4771" s="208">
        <v>16.116599999999998</v>
      </c>
      <c r="H4771" s="208">
        <v>120.48180000000001</v>
      </c>
      <c r="I4771" s="208">
        <v>18.473400000000002</v>
      </c>
      <c r="J4771" s="208">
        <v>138.4983</v>
      </c>
      <c r="K4771" s="208">
        <v>23.651900000000001</v>
      </c>
      <c r="L4771" s="208">
        <v>13.128399999999999</v>
      </c>
      <c r="M4771" s="208">
        <v>27.401700000000002</v>
      </c>
    </row>
    <row r="4772" spans="1:13" x14ac:dyDescent="0.25">
      <c r="A4772" s="280">
        <v>45124</v>
      </c>
      <c r="B4772" s="102">
        <v>19</v>
      </c>
      <c r="C4772" s="208">
        <v>406.70359999999999</v>
      </c>
      <c r="D4772" s="208">
        <v>46.950200000000002</v>
      </c>
      <c r="E4772" s="208">
        <v>3.1646999999999998</v>
      </c>
      <c r="F4772" s="208">
        <v>9.3394999999999992</v>
      </c>
      <c r="G4772" s="208">
        <v>16.284700000000001</v>
      </c>
      <c r="H4772" s="208">
        <v>117.908</v>
      </c>
      <c r="I4772" s="208">
        <v>18.103300000000001</v>
      </c>
      <c r="J4772" s="208">
        <v>131.3871</v>
      </c>
      <c r="K4772" s="208">
        <v>23.708100000000002</v>
      </c>
      <c r="L4772" s="208">
        <v>14.0463</v>
      </c>
      <c r="M4772" s="208">
        <v>25.811699999999998</v>
      </c>
    </row>
    <row r="4773" spans="1:13" x14ac:dyDescent="0.25">
      <c r="A4773" s="280">
        <v>45124</v>
      </c>
      <c r="B4773" s="102">
        <v>20</v>
      </c>
      <c r="C4773" s="208">
        <v>388.12310000000002</v>
      </c>
      <c r="D4773" s="208">
        <v>45.840699999999998</v>
      </c>
      <c r="E4773" s="208">
        <v>3.0741000000000001</v>
      </c>
      <c r="F4773" s="208">
        <v>9.3652999999999995</v>
      </c>
      <c r="G4773" s="208">
        <v>15.671099999999999</v>
      </c>
      <c r="H4773" s="208">
        <v>111.592</v>
      </c>
      <c r="I4773" s="208">
        <v>17.904900000000001</v>
      </c>
      <c r="J4773" s="208">
        <v>122.82429999999999</v>
      </c>
      <c r="K4773" s="208">
        <v>24.078099999999999</v>
      </c>
      <c r="L4773" s="208">
        <v>13.572699999999999</v>
      </c>
      <c r="M4773" s="208">
        <v>24.1999</v>
      </c>
    </row>
    <row r="4774" spans="1:13" x14ac:dyDescent="0.25">
      <c r="A4774" s="280">
        <v>45124</v>
      </c>
      <c r="B4774" s="102">
        <v>21</v>
      </c>
      <c r="C4774" s="208">
        <v>368.14240000000001</v>
      </c>
      <c r="D4774" s="208">
        <v>44.610300000000002</v>
      </c>
      <c r="E4774" s="208">
        <v>2.9517000000000002</v>
      </c>
      <c r="F4774" s="208">
        <v>8.8437999999999999</v>
      </c>
      <c r="G4774" s="208">
        <v>14.1304</v>
      </c>
      <c r="H4774" s="208">
        <v>103.7859</v>
      </c>
      <c r="I4774" s="208">
        <v>18.2623</v>
      </c>
      <c r="J4774" s="208">
        <v>115.82080000000001</v>
      </c>
      <c r="K4774" s="208">
        <v>24.050799999999999</v>
      </c>
      <c r="L4774" s="208">
        <v>14.369199999999999</v>
      </c>
      <c r="M4774" s="208">
        <v>21.3172</v>
      </c>
    </row>
    <row r="4775" spans="1:13" x14ac:dyDescent="0.25">
      <c r="A4775" s="280">
        <v>45124</v>
      </c>
      <c r="B4775" s="102">
        <v>22</v>
      </c>
      <c r="C4775" s="208">
        <v>346.26159999999999</v>
      </c>
      <c r="D4775" s="208">
        <v>43.814999999999998</v>
      </c>
      <c r="E4775" s="208">
        <v>3.7035</v>
      </c>
      <c r="F4775" s="208">
        <v>7.8559999999999999</v>
      </c>
      <c r="G4775" s="208">
        <v>12.5962</v>
      </c>
      <c r="H4775" s="208">
        <v>94.142700000000005</v>
      </c>
      <c r="I4775" s="208">
        <v>17.554200000000002</v>
      </c>
      <c r="J4775" s="208">
        <v>109.74039999999999</v>
      </c>
      <c r="K4775" s="208">
        <v>22.7087</v>
      </c>
      <c r="L4775" s="208">
        <v>15.607200000000001</v>
      </c>
      <c r="M4775" s="208">
        <v>18.537700000000001</v>
      </c>
    </row>
    <row r="4776" spans="1:13" x14ac:dyDescent="0.25">
      <c r="A4776" s="280">
        <v>45124</v>
      </c>
      <c r="B4776" s="102">
        <v>23</v>
      </c>
      <c r="C4776" s="208">
        <v>313.5025</v>
      </c>
      <c r="D4776" s="208">
        <v>40.597299999999997</v>
      </c>
      <c r="E4776" s="208">
        <v>3.5129000000000001</v>
      </c>
      <c r="F4776" s="208">
        <v>6.8426</v>
      </c>
      <c r="G4776" s="208">
        <v>10.854799999999999</v>
      </c>
      <c r="H4776" s="208">
        <v>81.745900000000006</v>
      </c>
      <c r="I4776" s="208">
        <v>15.9328</v>
      </c>
      <c r="J4776" s="208">
        <v>101.5304</v>
      </c>
      <c r="K4776" s="208">
        <v>20.497900000000001</v>
      </c>
      <c r="L4776" s="208">
        <v>15.907400000000001</v>
      </c>
      <c r="M4776" s="208">
        <v>16.080500000000001</v>
      </c>
    </row>
    <row r="4777" spans="1:13" x14ac:dyDescent="0.25">
      <c r="A4777" s="280">
        <v>45124</v>
      </c>
      <c r="B4777" s="102">
        <v>24</v>
      </c>
      <c r="C4777" s="208">
        <v>285.33319999999998</v>
      </c>
      <c r="D4777" s="208">
        <v>37.2423</v>
      </c>
      <c r="E4777" s="208">
        <v>3.2732999999999999</v>
      </c>
      <c r="F4777" s="208">
        <v>5.8207000000000004</v>
      </c>
      <c r="G4777" s="208">
        <v>9.3972999999999995</v>
      </c>
      <c r="H4777" s="208">
        <v>71.631500000000003</v>
      </c>
      <c r="I4777" s="208">
        <v>14.5985</v>
      </c>
      <c r="J4777" s="208">
        <v>94.589600000000004</v>
      </c>
      <c r="K4777" s="208">
        <v>18.610600000000002</v>
      </c>
      <c r="L4777" s="208">
        <v>16.091100000000001</v>
      </c>
      <c r="M4777" s="208">
        <v>14.0783</v>
      </c>
    </row>
    <row r="4778" spans="1:13" x14ac:dyDescent="0.25">
      <c r="A4778" s="280">
        <v>45125</v>
      </c>
      <c r="B4778" s="102">
        <v>1</v>
      </c>
      <c r="C4778" s="208">
        <v>265.13240000000002</v>
      </c>
      <c r="D4778" s="208">
        <v>34.599699999999999</v>
      </c>
      <c r="E4778" s="208">
        <v>3.0807000000000002</v>
      </c>
      <c r="F4778" s="208">
        <v>5.1155999999999997</v>
      </c>
      <c r="G4778" s="208">
        <v>8.3559000000000001</v>
      </c>
      <c r="H4778" s="208">
        <v>64.224400000000003</v>
      </c>
      <c r="I4778" s="208">
        <v>13.6036</v>
      </c>
      <c r="J4778" s="208">
        <v>90.310500000000005</v>
      </c>
      <c r="K4778" s="208">
        <v>17.316199999999998</v>
      </c>
      <c r="L4778" s="208">
        <v>16.0336</v>
      </c>
      <c r="M4778" s="208">
        <v>12.4922</v>
      </c>
    </row>
    <row r="4779" spans="1:13" x14ac:dyDescent="0.25">
      <c r="A4779" s="280">
        <v>45125</v>
      </c>
      <c r="B4779" s="102">
        <v>2</v>
      </c>
      <c r="C4779" s="208">
        <v>249.43209999999999</v>
      </c>
      <c r="D4779" s="208">
        <v>32.5807</v>
      </c>
      <c r="E4779" s="208">
        <v>2.9011</v>
      </c>
      <c r="F4779" s="208">
        <v>4.5429000000000004</v>
      </c>
      <c r="G4779" s="208">
        <v>7.6874000000000002</v>
      </c>
      <c r="H4779" s="208">
        <v>58.676600000000001</v>
      </c>
      <c r="I4779" s="208">
        <v>12.9223</v>
      </c>
      <c r="J4779" s="208">
        <v>86.8399</v>
      </c>
      <c r="K4779" s="208">
        <v>16.785799999999998</v>
      </c>
      <c r="L4779" s="208">
        <v>14.980399999999999</v>
      </c>
      <c r="M4779" s="208">
        <v>11.515000000000001</v>
      </c>
    </row>
    <row r="4780" spans="1:13" x14ac:dyDescent="0.25">
      <c r="A4780" s="280">
        <v>45125</v>
      </c>
      <c r="B4780" s="102">
        <v>3</v>
      </c>
      <c r="C4780" s="208">
        <v>236.6551</v>
      </c>
      <c r="D4780" s="208">
        <v>31.278099999999998</v>
      </c>
      <c r="E4780" s="208">
        <v>2.0571999999999999</v>
      </c>
      <c r="F4780" s="208">
        <v>4.1112000000000002</v>
      </c>
      <c r="G4780" s="208">
        <v>7.2442000000000002</v>
      </c>
      <c r="H4780" s="208">
        <v>54.6738</v>
      </c>
      <c r="I4780" s="208">
        <v>12.4947</v>
      </c>
      <c r="J4780" s="208">
        <v>84.361999999999995</v>
      </c>
      <c r="K4780" s="208">
        <v>16.382000000000001</v>
      </c>
      <c r="L4780" s="208">
        <v>13.3367</v>
      </c>
      <c r="M4780" s="208">
        <v>10.715199999999999</v>
      </c>
    </row>
    <row r="4781" spans="1:13" x14ac:dyDescent="0.25">
      <c r="A4781" s="280">
        <v>45125</v>
      </c>
      <c r="B4781" s="102">
        <v>4</v>
      </c>
      <c r="C4781" s="208">
        <v>228.99780000000001</v>
      </c>
      <c r="D4781" s="208">
        <v>30.610900000000001</v>
      </c>
      <c r="E4781" s="208">
        <v>1.0974999999999999</v>
      </c>
      <c r="F4781" s="208">
        <v>3.7747999999999999</v>
      </c>
      <c r="G4781" s="208">
        <v>7.1140999999999996</v>
      </c>
      <c r="H4781" s="208">
        <v>51.848300000000002</v>
      </c>
      <c r="I4781" s="208">
        <v>12.387</v>
      </c>
      <c r="J4781" s="208">
        <v>82.578000000000003</v>
      </c>
      <c r="K4781" s="208">
        <v>16.131699999999999</v>
      </c>
      <c r="L4781" s="208">
        <v>13.014900000000001</v>
      </c>
      <c r="M4781" s="208">
        <v>10.4406</v>
      </c>
    </row>
    <row r="4782" spans="1:13" x14ac:dyDescent="0.25">
      <c r="A4782" s="280">
        <v>45125</v>
      </c>
      <c r="B4782" s="102">
        <v>5</v>
      </c>
      <c r="C4782" s="208">
        <v>228.82919999999999</v>
      </c>
      <c r="D4782" s="208">
        <v>30.862500000000001</v>
      </c>
      <c r="E4782" s="208">
        <v>1.0580000000000001</v>
      </c>
      <c r="F4782" s="208">
        <v>3.7193999999999998</v>
      </c>
      <c r="G4782" s="208">
        <v>7.0187999999999997</v>
      </c>
      <c r="H4782" s="208">
        <v>51.231999999999999</v>
      </c>
      <c r="I4782" s="208">
        <v>12.6098</v>
      </c>
      <c r="J4782" s="208">
        <v>82.805800000000005</v>
      </c>
      <c r="K4782" s="208">
        <v>16.291599999999999</v>
      </c>
      <c r="L4782" s="208">
        <v>12.8889</v>
      </c>
      <c r="M4782" s="208">
        <v>10.3424</v>
      </c>
    </row>
    <row r="4783" spans="1:13" x14ac:dyDescent="0.25">
      <c r="A4783" s="280">
        <v>45125</v>
      </c>
      <c r="B4783" s="102">
        <v>6</v>
      </c>
      <c r="C4783" s="208">
        <v>236.31479999999999</v>
      </c>
      <c r="D4783" s="208">
        <v>31.777699999999999</v>
      </c>
      <c r="E4783" s="208">
        <v>1.1870000000000001</v>
      </c>
      <c r="F4783" s="208">
        <v>3.7507999999999999</v>
      </c>
      <c r="G4783" s="208">
        <v>7.3990999999999998</v>
      </c>
      <c r="H4783" s="208">
        <v>52.607399999999998</v>
      </c>
      <c r="I4783" s="208">
        <v>13.0723</v>
      </c>
      <c r="J4783" s="208">
        <v>85.906000000000006</v>
      </c>
      <c r="K4783" s="208">
        <v>16.834</v>
      </c>
      <c r="L4783" s="208">
        <v>13.076700000000001</v>
      </c>
      <c r="M4783" s="208">
        <v>10.703799999999999</v>
      </c>
    </row>
    <row r="4784" spans="1:13" x14ac:dyDescent="0.25">
      <c r="A4784" s="280">
        <v>45125</v>
      </c>
      <c r="B4784" s="102">
        <v>7</v>
      </c>
      <c r="C4784" s="208">
        <v>249.35079999999999</v>
      </c>
      <c r="D4784" s="208">
        <v>33.545299999999997</v>
      </c>
      <c r="E4784" s="208">
        <v>2.6657999999999999</v>
      </c>
      <c r="F4784" s="208">
        <v>3.8565999999999998</v>
      </c>
      <c r="G4784" s="208">
        <v>7.6840999999999999</v>
      </c>
      <c r="H4784" s="208">
        <v>55.509099999999997</v>
      </c>
      <c r="I4784" s="208">
        <v>13.445</v>
      </c>
      <c r="J4784" s="208">
        <v>92.128100000000003</v>
      </c>
      <c r="K4784" s="208">
        <v>17.476500000000001</v>
      </c>
      <c r="L4784" s="208">
        <v>11.860799999999999</v>
      </c>
      <c r="M4784" s="208">
        <v>11.179500000000001</v>
      </c>
    </row>
    <row r="4785" spans="1:13" x14ac:dyDescent="0.25">
      <c r="A4785" s="280">
        <v>45125</v>
      </c>
      <c r="B4785" s="102">
        <v>8</v>
      </c>
      <c r="C4785" s="208">
        <v>267.56290000000001</v>
      </c>
      <c r="D4785" s="208">
        <v>36.945500000000003</v>
      </c>
      <c r="E4785" s="208">
        <v>2.9916</v>
      </c>
      <c r="F4785" s="208">
        <v>3.7444999999999999</v>
      </c>
      <c r="G4785" s="208">
        <v>8.0297000000000001</v>
      </c>
      <c r="H4785" s="208">
        <v>59.581699999999998</v>
      </c>
      <c r="I4785" s="208">
        <v>14.1525</v>
      </c>
      <c r="J4785" s="208">
        <v>100.2372</v>
      </c>
      <c r="K4785" s="208">
        <v>17.679600000000001</v>
      </c>
      <c r="L4785" s="208">
        <v>11.9215</v>
      </c>
      <c r="M4785" s="208">
        <v>12.2791</v>
      </c>
    </row>
    <row r="4786" spans="1:13" x14ac:dyDescent="0.25">
      <c r="A4786" s="280">
        <v>45125</v>
      </c>
      <c r="B4786" s="102">
        <v>9</v>
      </c>
      <c r="C4786" s="208">
        <v>284.02499999999998</v>
      </c>
      <c r="D4786" s="208">
        <v>38.894300000000001</v>
      </c>
      <c r="E4786" s="208">
        <v>3.0556000000000001</v>
      </c>
      <c r="F4786" s="208">
        <v>3.8542000000000001</v>
      </c>
      <c r="G4786" s="208">
        <v>7.9680999999999997</v>
      </c>
      <c r="H4786" s="208">
        <v>63.171900000000001</v>
      </c>
      <c r="I4786" s="208">
        <v>14.985300000000001</v>
      </c>
      <c r="J4786" s="208">
        <v>107.67610000000001</v>
      </c>
      <c r="K4786" s="208">
        <v>17.469200000000001</v>
      </c>
      <c r="L4786" s="208">
        <v>13.414300000000001</v>
      </c>
      <c r="M4786" s="208">
        <v>13.536</v>
      </c>
    </row>
    <row r="4787" spans="1:13" x14ac:dyDescent="0.25">
      <c r="A4787" s="280">
        <v>45125</v>
      </c>
      <c r="B4787" s="102">
        <v>10</v>
      </c>
      <c r="C4787" s="208">
        <v>296.96519999999998</v>
      </c>
      <c r="D4787" s="208">
        <v>40.386600000000001</v>
      </c>
      <c r="E4787" s="208">
        <v>3.1269</v>
      </c>
      <c r="F4787" s="208">
        <v>4.1272000000000002</v>
      </c>
      <c r="G4787" s="208">
        <v>7.6184000000000003</v>
      </c>
      <c r="H4787" s="208">
        <v>67.346800000000002</v>
      </c>
      <c r="I4787" s="208">
        <v>15.9885</v>
      </c>
      <c r="J4787" s="208">
        <v>112.2039</v>
      </c>
      <c r="K4787" s="208">
        <v>17.713999999999999</v>
      </c>
      <c r="L4787" s="208">
        <v>13.5761</v>
      </c>
      <c r="M4787" s="208">
        <v>14.876799999999999</v>
      </c>
    </row>
    <row r="4788" spans="1:13" x14ac:dyDescent="0.25">
      <c r="A4788" s="280">
        <v>45125</v>
      </c>
      <c r="B4788" s="102">
        <v>11</v>
      </c>
      <c r="C4788" s="208">
        <v>311.11169999999998</v>
      </c>
      <c r="D4788" s="208">
        <v>40.890999999999998</v>
      </c>
      <c r="E4788" s="208">
        <v>3.2484000000000002</v>
      </c>
      <c r="F4788" s="208">
        <v>4.6276000000000002</v>
      </c>
      <c r="G4788" s="208">
        <v>7.5473999999999997</v>
      </c>
      <c r="H4788" s="208">
        <v>72.625200000000007</v>
      </c>
      <c r="I4788" s="208">
        <v>16.986799999999999</v>
      </c>
      <c r="J4788" s="208">
        <v>117.3565</v>
      </c>
      <c r="K4788" s="208">
        <v>18.098400000000002</v>
      </c>
      <c r="L4788" s="208">
        <v>13.0297</v>
      </c>
      <c r="M4788" s="208">
        <v>16.700700000000001</v>
      </c>
    </row>
    <row r="4789" spans="1:13" x14ac:dyDescent="0.25">
      <c r="A4789" s="280">
        <v>45125</v>
      </c>
      <c r="B4789" s="102">
        <v>12</v>
      </c>
      <c r="C4789" s="208">
        <v>322.61090000000002</v>
      </c>
      <c r="D4789" s="208">
        <v>40.9636</v>
      </c>
      <c r="E4789" s="208">
        <v>3.2162999999999999</v>
      </c>
      <c r="F4789" s="208">
        <v>5.1035000000000004</v>
      </c>
      <c r="G4789" s="208">
        <v>7.4390999999999998</v>
      </c>
      <c r="H4789" s="208">
        <v>78.713899999999995</v>
      </c>
      <c r="I4789" s="208">
        <v>17.610399999999998</v>
      </c>
      <c r="J4789" s="208">
        <v>119.24930000000001</v>
      </c>
      <c r="K4789" s="208">
        <v>18.864899999999999</v>
      </c>
      <c r="L4789" s="208">
        <v>12.7417</v>
      </c>
      <c r="M4789" s="208">
        <v>18.708200000000001</v>
      </c>
    </row>
    <row r="4790" spans="1:13" x14ac:dyDescent="0.25">
      <c r="A4790" s="280">
        <v>45125</v>
      </c>
      <c r="B4790" s="102">
        <v>13</v>
      </c>
      <c r="C4790" s="208">
        <v>334.5009</v>
      </c>
      <c r="D4790" s="208">
        <v>41.258499999999998</v>
      </c>
      <c r="E4790" s="208">
        <v>2.7244999999999999</v>
      </c>
      <c r="F4790" s="208">
        <v>5.7454000000000001</v>
      </c>
      <c r="G4790" s="208">
        <v>7.8552999999999997</v>
      </c>
      <c r="H4790" s="208">
        <v>85.388400000000004</v>
      </c>
      <c r="I4790" s="208">
        <v>17.8719</v>
      </c>
      <c r="J4790" s="208">
        <v>120.6875</v>
      </c>
      <c r="K4790" s="208">
        <v>19.9909</v>
      </c>
      <c r="L4790" s="208">
        <v>11.920500000000001</v>
      </c>
      <c r="M4790" s="208">
        <v>21.058</v>
      </c>
    </row>
    <row r="4791" spans="1:13" x14ac:dyDescent="0.25">
      <c r="A4791" s="280">
        <v>45125</v>
      </c>
      <c r="B4791" s="102">
        <v>14</v>
      </c>
      <c r="C4791" s="208">
        <v>348.24540000000002</v>
      </c>
      <c r="D4791" s="208">
        <v>41.221200000000003</v>
      </c>
      <c r="E4791" s="208">
        <v>2.8673000000000002</v>
      </c>
      <c r="F4791" s="208">
        <v>6.4398</v>
      </c>
      <c r="G4791" s="208">
        <v>8.5648</v>
      </c>
      <c r="H4791" s="208">
        <v>92.443299999999994</v>
      </c>
      <c r="I4791" s="208">
        <v>18.072600000000001</v>
      </c>
      <c r="J4791" s="208">
        <v>122.4431</v>
      </c>
      <c r="K4791" s="208">
        <v>20.4773</v>
      </c>
      <c r="L4791" s="208">
        <v>12.182399999999999</v>
      </c>
      <c r="M4791" s="208">
        <v>23.5336</v>
      </c>
    </row>
    <row r="4792" spans="1:13" x14ac:dyDescent="0.25">
      <c r="A4792" s="280">
        <v>45125</v>
      </c>
      <c r="B4792" s="102">
        <v>15</v>
      </c>
      <c r="C4792" s="208">
        <v>361.83280000000002</v>
      </c>
      <c r="D4792" s="208">
        <v>40.762700000000002</v>
      </c>
      <c r="E4792" s="208">
        <v>3.8336000000000001</v>
      </c>
      <c r="F4792" s="208">
        <v>7.1379000000000001</v>
      </c>
      <c r="G4792" s="208">
        <v>9.4481000000000002</v>
      </c>
      <c r="H4792" s="208">
        <v>98.633399999999995</v>
      </c>
      <c r="I4792" s="208">
        <v>18.313800000000001</v>
      </c>
      <c r="J4792" s="208">
        <v>124.45480000000001</v>
      </c>
      <c r="K4792" s="208">
        <v>21.3703</v>
      </c>
      <c r="L4792" s="208">
        <v>12.4536</v>
      </c>
      <c r="M4792" s="208">
        <v>25.424600000000002</v>
      </c>
    </row>
    <row r="4793" spans="1:13" x14ac:dyDescent="0.25">
      <c r="A4793" s="280">
        <v>45125</v>
      </c>
      <c r="B4793" s="102">
        <v>16</v>
      </c>
      <c r="C4793" s="208">
        <v>370.16269999999997</v>
      </c>
      <c r="D4793" s="208">
        <v>40.137999999999998</v>
      </c>
      <c r="E4793" s="208">
        <v>3.9813000000000001</v>
      </c>
      <c r="F4793" s="208">
        <v>7.7091000000000003</v>
      </c>
      <c r="G4793" s="208">
        <v>10.4526</v>
      </c>
      <c r="H4793" s="208">
        <v>103.69589999999999</v>
      </c>
      <c r="I4793" s="208">
        <v>18.491800000000001</v>
      </c>
      <c r="J4793" s="208">
        <v>124.0831</v>
      </c>
      <c r="K4793" s="208">
        <v>22.012</v>
      </c>
      <c r="L4793" s="208">
        <v>12.6396</v>
      </c>
      <c r="M4793" s="208">
        <v>26.959299999999999</v>
      </c>
    </row>
    <row r="4794" spans="1:13" x14ac:dyDescent="0.25">
      <c r="A4794" s="280">
        <v>45125</v>
      </c>
      <c r="B4794" s="102">
        <v>17</v>
      </c>
      <c r="C4794" s="208">
        <v>376.55959999999999</v>
      </c>
      <c r="D4794" s="208">
        <v>40.854100000000003</v>
      </c>
      <c r="E4794" s="208">
        <v>3.4914999999999998</v>
      </c>
      <c r="F4794" s="208">
        <v>8.1853999999999996</v>
      </c>
      <c r="G4794" s="208">
        <v>11.346299999999999</v>
      </c>
      <c r="H4794" s="208">
        <v>107.8749</v>
      </c>
      <c r="I4794" s="208">
        <v>18.599</v>
      </c>
      <c r="J4794" s="208">
        <v>124.1074</v>
      </c>
      <c r="K4794" s="208">
        <v>22.120899999999999</v>
      </c>
      <c r="L4794" s="208">
        <v>12.5564</v>
      </c>
      <c r="M4794" s="208">
        <v>27.4237</v>
      </c>
    </row>
    <row r="4795" spans="1:13" x14ac:dyDescent="0.25">
      <c r="A4795" s="280">
        <v>45125</v>
      </c>
      <c r="B4795" s="102">
        <v>18</v>
      </c>
      <c r="C4795" s="208">
        <v>377.00869999999998</v>
      </c>
      <c r="D4795" s="208">
        <v>42.347000000000001</v>
      </c>
      <c r="E4795" s="208">
        <v>4.0953999999999997</v>
      </c>
      <c r="F4795" s="208">
        <v>8.2200000000000006</v>
      </c>
      <c r="G4795" s="208">
        <v>11.791399999999999</v>
      </c>
      <c r="H4795" s="208">
        <v>108.6383</v>
      </c>
      <c r="I4795" s="208">
        <v>18.8428</v>
      </c>
      <c r="J4795" s="208">
        <v>122.048</v>
      </c>
      <c r="K4795" s="208">
        <v>22.046199999999999</v>
      </c>
      <c r="L4795" s="208">
        <v>12.021699999999999</v>
      </c>
      <c r="M4795" s="208">
        <v>26.957899999999999</v>
      </c>
    </row>
    <row r="4796" spans="1:13" x14ac:dyDescent="0.25">
      <c r="A4796" s="280">
        <v>45125</v>
      </c>
      <c r="B4796" s="102">
        <v>19</v>
      </c>
      <c r="C4796" s="208">
        <v>369.33890000000002</v>
      </c>
      <c r="D4796" s="208">
        <v>43.408000000000001</v>
      </c>
      <c r="E4796" s="208">
        <v>4.0728999999999997</v>
      </c>
      <c r="F4796" s="208">
        <v>7.9977</v>
      </c>
      <c r="G4796" s="208">
        <v>11.9535</v>
      </c>
      <c r="H4796" s="208">
        <v>105.3771</v>
      </c>
      <c r="I4796" s="208">
        <v>18.540600000000001</v>
      </c>
      <c r="J4796" s="208">
        <v>117.89490000000001</v>
      </c>
      <c r="K4796" s="208">
        <v>22.3857</v>
      </c>
      <c r="L4796" s="208">
        <v>12.0251</v>
      </c>
      <c r="M4796" s="208">
        <v>25.683399999999999</v>
      </c>
    </row>
    <row r="4797" spans="1:13" x14ac:dyDescent="0.25">
      <c r="A4797" s="280">
        <v>45125</v>
      </c>
      <c r="B4797" s="102">
        <v>20</v>
      </c>
      <c r="C4797" s="208">
        <v>352.6438</v>
      </c>
      <c r="D4797" s="208">
        <v>42.659399999999998</v>
      </c>
      <c r="E4797" s="208">
        <v>3.8974000000000002</v>
      </c>
      <c r="F4797" s="208">
        <v>7.8930999999999996</v>
      </c>
      <c r="G4797" s="208">
        <v>11.481</v>
      </c>
      <c r="H4797" s="208">
        <v>98.682000000000002</v>
      </c>
      <c r="I4797" s="208">
        <v>18.140899999999998</v>
      </c>
      <c r="J4797" s="208">
        <v>111.0855</v>
      </c>
      <c r="K4797" s="208">
        <v>22.793600000000001</v>
      </c>
      <c r="L4797" s="208">
        <v>12.2521</v>
      </c>
      <c r="M4797" s="208">
        <v>23.758800000000001</v>
      </c>
    </row>
    <row r="4798" spans="1:13" x14ac:dyDescent="0.25">
      <c r="A4798" s="280">
        <v>45125</v>
      </c>
      <c r="B4798" s="102">
        <v>21</v>
      </c>
      <c r="C4798" s="208">
        <v>337.24779999999998</v>
      </c>
      <c r="D4798" s="208">
        <v>43.1252</v>
      </c>
      <c r="E4798" s="208">
        <v>3.6867000000000001</v>
      </c>
      <c r="F4798" s="208">
        <v>7.4329999999999998</v>
      </c>
      <c r="G4798" s="208">
        <v>10.9278</v>
      </c>
      <c r="H4798" s="208">
        <v>90.497</v>
      </c>
      <c r="I4798" s="208">
        <v>18.420100000000001</v>
      </c>
      <c r="J4798" s="208">
        <v>106.4252</v>
      </c>
      <c r="K4798" s="208">
        <v>22.696899999999999</v>
      </c>
      <c r="L4798" s="208">
        <v>13.076000000000001</v>
      </c>
      <c r="M4798" s="208">
        <v>20.959900000000001</v>
      </c>
    </row>
    <row r="4799" spans="1:13" x14ac:dyDescent="0.25">
      <c r="A4799" s="280">
        <v>45125</v>
      </c>
      <c r="B4799" s="102">
        <v>22</v>
      </c>
      <c r="C4799" s="208">
        <v>317.88220000000001</v>
      </c>
      <c r="D4799" s="208">
        <v>42.323300000000003</v>
      </c>
      <c r="E4799" s="208">
        <v>3.5545</v>
      </c>
      <c r="F4799" s="208">
        <v>6.7690000000000001</v>
      </c>
      <c r="G4799" s="208">
        <v>10.486700000000001</v>
      </c>
      <c r="H4799" s="208">
        <v>81.3947</v>
      </c>
      <c r="I4799" s="208">
        <v>17.761900000000001</v>
      </c>
      <c r="J4799" s="208">
        <v>102.157</v>
      </c>
      <c r="K4799" s="208">
        <v>21.456</v>
      </c>
      <c r="L4799" s="208">
        <v>13.3733</v>
      </c>
      <c r="M4799" s="208">
        <v>18.605799999999999</v>
      </c>
    </row>
    <row r="4800" spans="1:13" x14ac:dyDescent="0.25">
      <c r="A4800" s="280">
        <v>45125</v>
      </c>
      <c r="B4800" s="102">
        <v>23</v>
      </c>
      <c r="C4800" s="208">
        <v>289.14240000000001</v>
      </c>
      <c r="D4800" s="208">
        <v>39.349600000000002</v>
      </c>
      <c r="E4800" s="208">
        <v>3.2970000000000002</v>
      </c>
      <c r="F4800" s="208">
        <v>5.7723000000000004</v>
      </c>
      <c r="G4800" s="208">
        <v>9.4080999999999992</v>
      </c>
      <c r="H4800" s="208">
        <v>70.617000000000004</v>
      </c>
      <c r="I4800" s="208">
        <v>16.1767</v>
      </c>
      <c r="J4800" s="208">
        <v>95.409099999999995</v>
      </c>
      <c r="K4800" s="208">
        <v>19.538900000000002</v>
      </c>
      <c r="L4800" s="208">
        <v>13.5533</v>
      </c>
      <c r="M4800" s="208">
        <v>16.020399999999999</v>
      </c>
    </row>
    <row r="4801" spans="1:13" x14ac:dyDescent="0.25">
      <c r="A4801" s="280">
        <v>45125</v>
      </c>
      <c r="B4801" s="102">
        <v>24</v>
      </c>
      <c r="C4801" s="208">
        <v>264.5575</v>
      </c>
      <c r="D4801" s="208">
        <v>35.974499999999999</v>
      </c>
      <c r="E4801" s="208">
        <v>3.097</v>
      </c>
      <c r="F4801" s="208">
        <v>4.8963999999999999</v>
      </c>
      <c r="G4801" s="208">
        <v>8.3675999999999995</v>
      </c>
      <c r="H4801" s="208">
        <v>61.871000000000002</v>
      </c>
      <c r="I4801" s="208">
        <v>14.807600000000001</v>
      </c>
      <c r="J4801" s="208">
        <v>89.938299999999998</v>
      </c>
      <c r="K4801" s="208">
        <v>17.9162</v>
      </c>
      <c r="L4801" s="208">
        <v>13.8119</v>
      </c>
      <c r="M4801" s="208">
        <v>13.877000000000001</v>
      </c>
    </row>
    <row r="4802" spans="1:13" x14ac:dyDescent="0.25">
      <c r="A4802" s="280">
        <v>45126</v>
      </c>
      <c r="B4802" s="102">
        <v>1</v>
      </c>
      <c r="C4802" s="208">
        <v>245.8579</v>
      </c>
      <c r="D4802" s="208">
        <v>33.346499999999999</v>
      </c>
      <c r="E4802" s="208">
        <v>2.9249000000000001</v>
      </c>
      <c r="F4802" s="208">
        <v>4.2817999999999996</v>
      </c>
      <c r="G4802" s="208">
        <v>7.6205999999999996</v>
      </c>
      <c r="H4802" s="208">
        <v>55.076599999999999</v>
      </c>
      <c r="I4802" s="208">
        <v>13.8109</v>
      </c>
      <c r="J4802" s="208">
        <v>86.332300000000004</v>
      </c>
      <c r="K4802" s="208">
        <v>16.850300000000001</v>
      </c>
      <c r="L4802" s="208">
        <v>13.3513</v>
      </c>
      <c r="M4802" s="208">
        <v>12.262700000000001</v>
      </c>
    </row>
    <row r="4803" spans="1:13" x14ac:dyDescent="0.25">
      <c r="A4803" s="280">
        <v>45126</v>
      </c>
      <c r="B4803" s="102">
        <v>2</v>
      </c>
      <c r="C4803" s="208">
        <v>233.87280000000001</v>
      </c>
      <c r="D4803" s="208">
        <v>31.826000000000001</v>
      </c>
      <c r="E4803" s="208">
        <v>2.8231999999999999</v>
      </c>
      <c r="F4803" s="208">
        <v>3.8258000000000001</v>
      </c>
      <c r="G4803" s="208">
        <v>7.2363999999999997</v>
      </c>
      <c r="H4803" s="208">
        <v>50.911000000000001</v>
      </c>
      <c r="I4803" s="208">
        <v>13.2341</v>
      </c>
      <c r="J4803" s="208">
        <v>83.462699999999998</v>
      </c>
      <c r="K4803" s="208">
        <v>16.238499999999998</v>
      </c>
      <c r="L4803" s="208">
        <v>13.1485</v>
      </c>
      <c r="M4803" s="208">
        <v>11.166600000000001</v>
      </c>
    </row>
    <row r="4804" spans="1:13" x14ac:dyDescent="0.25">
      <c r="A4804" s="280">
        <v>45126</v>
      </c>
      <c r="B4804" s="102">
        <v>3</v>
      </c>
      <c r="C4804" s="208">
        <v>224.83250000000001</v>
      </c>
      <c r="D4804" s="208">
        <v>30.514600000000002</v>
      </c>
      <c r="E4804" s="208">
        <v>1.9770000000000001</v>
      </c>
      <c r="F4804" s="208">
        <v>3.4948999999999999</v>
      </c>
      <c r="G4804" s="208">
        <v>6.8733000000000004</v>
      </c>
      <c r="H4804" s="208">
        <v>48.683599999999998</v>
      </c>
      <c r="I4804" s="208">
        <v>12.803699999999999</v>
      </c>
      <c r="J4804" s="208">
        <v>81.754199999999997</v>
      </c>
      <c r="K4804" s="208">
        <v>15.737299999999999</v>
      </c>
      <c r="L4804" s="208">
        <v>12.4747</v>
      </c>
      <c r="M4804" s="208">
        <v>10.5192</v>
      </c>
    </row>
    <row r="4805" spans="1:13" x14ac:dyDescent="0.25">
      <c r="A4805" s="280">
        <v>45126</v>
      </c>
      <c r="B4805" s="102">
        <v>4</v>
      </c>
      <c r="C4805" s="208">
        <v>219.2997</v>
      </c>
      <c r="D4805" s="208">
        <v>29.9163</v>
      </c>
      <c r="E4805" s="208">
        <v>0.96579999999999999</v>
      </c>
      <c r="F4805" s="208">
        <v>3.2431999999999999</v>
      </c>
      <c r="G4805" s="208">
        <v>6.7096999999999998</v>
      </c>
      <c r="H4805" s="208">
        <v>46.824599999999997</v>
      </c>
      <c r="I4805" s="208">
        <v>12.6068</v>
      </c>
      <c r="J4805" s="208">
        <v>81.339500000000001</v>
      </c>
      <c r="K4805" s="208">
        <v>15.437200000000001</v>
      </c>
      <c r="L4805" s="208">
        <v>12.1403</v>
      </c>
      <c r="M4805" s="208">
        <v>10.116300000000001</v>
      </c>
    </row>
    <row r="4806" spans="1:13" x14ac:dyDescent="0.25">
      <c r="A4806" s="280">
        <v>45126</v>
      </c>
      <c r="B4806" s="102">
        <v>5</v>
      </c>
      <c r="C4806" s="208">
        <v>221.76400000000001</v>
      </c>
      <c r="D4806" s="208">
        <v>30.370699999999999</v>
      </c>
      <c r="E4806" s="208">
        <v>0.93159999999999998</v>
      </c>
      <c r="F4806" s="208">
        <v>3.1812</v>
      </c>
      <c r="G4806" s="208">
        <v>6.6547999999999998</v>
      </c>
      <c r="H4806" s="208">
        <v>46.749899999999997</v>
      </c>
      <c r="I4806" s="208">
        <v>12.883599999999999</v>
      </c>
      <c r="J4806" s="208">
        <v>82.336100000000002</v>
      </c>
      <c r="K4806" s="208">
        <v>15.748200000000001</v>
      </c>
      <c r="L4806" s="208">
        <v>12.761799999999999</v>
      </c>
      <c r="M4806" s="208">
        <v>10.146100000000001</v>
      </c>
    </row>
    <row r="4807" spans="1:13" x14ac:dyDescent="0.25">
      <c r="A4807" s="280">
        <v>45126</v>
      </c>
      <c r="B4807" s="102">
        <v>6</v>
      </c>
      <c r="C4807" s="208">
        <v>230.89070000000001</v>
      </c>
      <c r="D4807" s="208">
        <v>31.5305</v>
      </c>
      <c r="E4807" s="208">
        <v>1.1316999999999999</v>
      </c>
      <c r="F4807" s="208">
        <v>3.2557</v>
      </c>
      <c r="G4807" s="208">
        <v>7.1471999999999998</v>
      </c>
      <c r="H4807" s="208">
        <v>48.663600000000002</v>
      </c>
      <c r="I4807" s="208">
        <v>13.3689</v>
      </c>
      <c r="J4807" s="208">
        <v>85.915199999999999</v>
      </c>
      <c r="K4807" s="208">
        <v>16.448599999999999</v>
      </c>
      <c r="L4807" s="208">
        <v>12.8255</v>
      </c>
      <c r="M4807" s="208">
        <v>10.6038</v>
      </c>
    </row>
    <row r="4808" spans="1:13" x14ac:dyDescent="0.25">
      <c r="A4808" s="280">
        <v>45126</v>
      </c>
      <c r="B4808" s="102">
        <v>7</v>
      </c>
      <c r="C4808" s="208">
        <v>243.61070000000001</v>
      </c>
      <c r="D4808" s="208">
        <v>33.9651</v>
      </c>
      <c r="E4808" s="208">
        <v>2.6566000000000001</v>
      </c>
      <c r="F4808" s="208">
        <v>3.3954</v>
      </c>
      <c r="G4808" s="208">
        <v>7.6721000000000004</v>
      </c>
      <c r="H4808" s="208">
        <v>50.438600000000001</v>
      </c>
      <c r="I4808" s="208">
        <v>13.8149</v>
      </c>
      <c r="J4808" s="208">
        <v>92.072400000000002</v>
      </c>
      <c r="K4808" s="208">
        <v>17.162500000000001</v>
      </c>
      <c r="L4808" s="208">
        <v>11.4879</v>
      </c>
      <c r="M4808" s="208">
        <v>10.9452</v>
      </c>
    </row>
    <row r="4809" spans="1:13" x14ac:dyDescent="0.25">
      <c r="A4809" s="280">
        <v>45126</v>
      </c>
      <c r="B4809" s="102">
        <v>8</v>
      </c>
      <c r="C4809" s="208">
        <v>259.47089999999997</v>
      </c>
      <c r="D4809" s="208">
        <v>37.317799999999998</v>
      </c>
      <c r="E4809" s="208">
        <v>2.9563999999999999</v>
      </c>
      <c r="F4809" s="208">
        <v>3.2202999999999999</v>
      </c>
      <c r="G4809" s="208">
        <v>8.5875000000000004</v>
      </c>
      <c r="H4809" s="208">
        <v>53.940600000000003</v>
      </c>
      <c r="I4809" s="208">
        <v>14.324999999999999</v>
      </c>
      <c r="J4809" s="208">
        <v>98.952699999999993</v>
      </c>
      <c r="K4809" s="208">
        <v>17.138100000000001</v>
      </c>
      <c r="L4809" s="208">
        <v>11.0914</v>
      </c>
      <c r="M4809" s="208">
        <v>11.9411</v>
      </c>
    </row>
    <row r="4810" spans="1:13" x14ac:dyDescent="0.25">
      <c r="A4810" s="280">
        <v>45126</v>
      </c>
      <c r="B4810" s="102">
        <v>9</v>
      </c>
      <c r="C4810" s="208">
        <v>271.25240000000002</v>
      </c>
      <c r="D4810" s="208">
        <v>39.445999999999998</v>
      </c>
      <c r="E4810" s="208">
        <v>3.0074000000000001</v>
      </c>
      <c r="F4810" s="208">
        <v>3.1583999999999999</v>
      </c>
      <c r="G4810" s="208">
        <v>9.0520999999999994</v>
      </c>
      <c r="H4810" s="208">
        <v>56.421100000000003</v>
      </c>
      <c r="I4810" s="208">
        <v>15.0228</v>
      </c>
      <c r="J4810" s="208">
        <v>103.3306</v>
      </c>
      <c r="K4810" s="208">
        <v>17.167000000000002</v>
      </c>
      <c r="L4810" s="208">
        <v>11.788500000000001</v>
      </c>
      <c r="M4810" s="208">
        <v>12.858499999999999</v>
      </c>
    </row>
    <row r="4811" spans="1:13" x14ac:dyDescent="0.25">
      <c r="A4811" s="280">
        <v>45126</v>
      </c>
      <c r="B4811" s="102">
        <v>10</v>
      </c>
      <c r="C4811" s="208">
        <v>284.17950000000002</v>
      </c>
      <c r="D4811" s="208">
        <v>41.049100000000003</v>
      </c>
      <c r="E4811" s="208">
        <v>3.0666000000000002</v>
      </c>
      <c r="F4811" s="208">
        <v>3.4020999999999999</v>
      </c>
      <c r="G4811" s="208">
        <v>8.718</v>
      </c>
      <c r="H4811" s="208">
        <v>59.156700000000001</v>
      </c>
      <c r="I4811" s="208">
        <v>15.7059</v>
      </c>
      <c r="J4811" s="208">
        <v>109.2055</v>
      </c>
      <c r="K4811" s="208">
        <v>17.4038</v>
      </c>
      <c r="L4811" s="208">
        <v>12.3245</v>
      </c>
      <c r="M4811" s="208">
        <v>14.1473</v>
      </c>
    </row>
    <row r="4812" spans="1:13" x14ac:dyDescent="0.25">
      <c r="A4812" s="280">
        <v>45126</v>
      </c>
      <c r="B4812" s="102">
        <v>11</v>
      </c>
      <c r="C4812" s="208">
        <v>293.11009999999999</v>
      </c>
      <c r="D4812" s="208">
        <v>40.6068</v>
      </c>
      <c r="E4812" s="208">
        <v>3.1724999999999999</v>
      </c>
      <c r="F4812" s="208">
        <v>3.7294</v>
      </c>
      <c r="G4812" s="208">
        <v>6.7196999999999996</v>
      </c>
      <c r="H4812" s="208">
        <v>62.680399999999999</v>
      </c>
      <c r="I4812" s="208">
        <v>16.2254</v>
      </c>
      <c r="J4812" s="208">
        <v>115.2195</v>
      </c>
      <c r="K4812" s="208">
        <v>17.577300000000001</v>
      </c>
      <c r="L4812" s="208">
        <v>11.5458</v>
      </c>
      <c r="M4812" s="208">
        <v>15.6333</v>
      </c>
    </row>
    <row r="4813" spans="1:13" x14ac:dyDescent="0.25">
      <c r="A4813" s="280">
        <v>45126</v>
      </c>
      <c r="B4813" s="102">
        <v>12</v>
      </c>
      <c r="C4813" s="208">
        <v>302.7235</v>
      </c>
      <c r="D4813" s="208">
        <v>40.292299999999997</v>
      </c>
      <c r="E4813" s="208">
        <v>3.3477999999999999</v>
      </c>
      <c r="F4813" s="208">
        <v>4.2793000000000001</v>
      </c>
      <c r="G4813" s="208">
        <v>5.8959999999999999</v>
      </c>
      <c r="H4813" s="208">
        <v>66.496600000000001</v>
      </c>
      <c r="I4813" s="208">
        <v>16.633600000000001</v>
      </c>
      <c r="J4813" s="208">
        <v>118.61450000000001</v>
      </c>
      <c r="K4813" s="208">
        <v>18.252700000000001</v>
      </c>
      <c r="L4813" s="208">
        <v>11.3704</v>
      </c>
      <c r="M4813" s="208">
        <v>17.540299999999998</v>
      </c>
    </row>
    <row r="4814" spans="1:13" x14ac:dyDescent="0.25">
      <c r="A4814" s="280">
        <v>45126</v>
      </c>
      <c r="B4814" s="102">
        <v>13</v>
      </c>
      <c r="C4814" s="208">
        <v>311.98750000000001</v>
      </c>
      <c r="D4814" s="208">
        <v>40.122900000000001</v>
      </c>
      <c r="E4814" s="208">
        <v>3.5415000000000001</v>
      </c>
      <c r="F4814" s="208">
        <v>5.0444000000000004</v>
      </c>
      <c r="G4814" s="208">
        <v>6.0433000000000003</v>
      </c>
      <c r="H4814" s="208">
        <v>71.126900000000006</v>
      </c>
      <c r="I4814" s="208">
        <v>16.8551</v>
      </c>
      <c r="J4814" s="208">
        <v>119.88079999999999</v>
      </c>
      <c r="K4814" s="208">
        <v>18.8962</v>
      </c>
      <c r="L4814" s="208">
        <v>10.687099999999999</v>
      </c>
      <c r="M4814" s="208">
        <v>19.789300000000001</v>
      </c>
    </row>
    <row r="4815" spans="1:13" x14ac:dyDescent="0.25">
      <c r="A4815" s="280">
        <v>45126</v>
      </c>
      <c r="B4815" s="102">
        <v>14</v>
      </c>
      <c r="C4815" s="208">
        <v>324.90679999999998</v>
      </c>
      <c r="D4815" s="208">
        <v>40.070399999999999</v>
      </c>
      <c r="E4815" s="208">
        <v>3.7366999999999999</v>
      </c>
      <c r="F4815" s="208">
        <v>5.8353999999999999</v>
      </c>
      <c r="G4815" s="208">
        <v>6.5719000000000003</v>
      </c>
      <c r="H4815" s="208">
        <v>78.086399999999998</v>
      </c>
      <c r="I4815" s="208">
        <v>17.0669</v>
      </c>
      <c r="J4815" s="208">
        <v>119.9988</v>
      </c>
      <c r="K4815" s="208">
        <v>20.1008</v>
      </c>
      <c r="L4815" s="208">
        <v>10.818300000000001</v>
      </c>
      <c r="M4815" s="208">
        <v>22.621200000000002</v>
      </c>
    </row>
    <row r="4816" spans="1:13" x14ac:dyDescent="0.25">
      <c r="A4816" s="280">
        <v>45126</v>
      </c>
      <c r="B4816" s="102">
        <v>15</v>
      </c>
      <c r="C4816" s="208">
        <v>337.39909999999998</v>
      </c>
      <c r="D4816" s="208">
        <v>39.902799999999999</v>
      </c>
      <c r="E4816" s="208">
        <v>3.8727999999999998</v>
      </c>
      <c r="F4816" s="208">
        <v>6.5373999999999999</v>
      </c>
      <c r="G4816" s="208">
        <v>7.6486999999999998</v>
      </c>
      <c r="H4816" s="208">
        <v>85.874300000000005</v>
      </c>
      <c r="I4816" s="208">
        <v>17.166599999999999</v>
      </c>
      <c r="J4816" s="208">
        <v>120.36920000000001</v>
      </c>
      <c r="K4816" s="208">
        <v>20.285</v>
      </c>
      <c r="L4816" s="208">
        <v>10.7895</v>
      </c>
      <c r="M4816" s="208">
        <v>24.9528</v>
      </c>
    </row>
    <row r="4817" spans="1:13" x14ac:dyDescent="0.25">
      <c r="A4817" s="280">
        <v>45126</v>
      </c>
      <c r="B4817" s="102">
        <v>16</v>
      </c>
      <c r="C4817" s="208">
        <v>349.82069999999999</v>
      </c>
      <c r="D4817" s="208">
        <v>39.697299999999998</v>
      </c>
      <c r="E4817" s="208">
        <v>3.9243000000000001</v>
      </c>
      <c r="F4817" s="208">
        <v>7.1086999999999998</v>
      </c>
      <c r="G4817" s="208">
        <v>8.9522999999999993</v>
      </c>
      <c r="H4817" s="208">
        <v>93.164299999999997</v>
      </c>
      <c r="I4817" s="208">
        <v>17.375800000000002</v>
      </c>
      <c r="J4817" s="208">
        <v>121.34310000000001</v>
      </c>
      <c r="K4817" s="208">
        <v>20.646799999999999</v>
      </c>
      <c r="L4817" s="208">
        <v>11.1172</v>
      </c>
      <c r="M4817" s="208">
        <v>26.4909</v>
      </c>
    </row>
    <row r="4818" spans="1:13" x14ac:dyDescent="0.25">
      <c r="A4818" s="280">
        <v>45126</v>
      </c>
      <c r="B4818" s="102">
        <v>17</v>
      </c>
      <c r="C4818" s="208">
        <v>362.16309999999999</v>
      </c>
      <c r="D4818" s="208">
        <v>40.717199999999998</v>
      </c>
      <c r="E4818" s="208">
        <v>4.1391</v>
      </c>
      <c r="F4818" s="208">
        <v>7.8285999999999998</v>
      </c>
      <c r="G4818" s="208">
        <v>10.296799999999999</v>
      </c>
      <c r="H4818" s="208">
        <v>99.527600000000007</v>
      </c>
      <c r="I4818" s="208">
        <v>17.510100000000001</v>
      </c>
      <c r="J4818" s="208">
        <v>123.0431</v>
      </c>
      <c r="K4818" s="208">
        <v>21.1525</v>
      </c>
      <c r="L4818" s="208">
        <v>10.8809</v>
      </c>
      <c r="M4818" s="208">
        <v>27.0672</v>
      </c>
    </row>
    <row r="4819" spans="1:13" x14ac:dyDescent="0.25">
      <c r="A4819" s="280">
        <v>45126</v>
      </c>
      <c r="B4819" s="102">
        <v>18</v>
      </c>
      <c r="C4819" s="208">
        <v>367.04270000000002</v>
      </c>
      <c r="D4819" s="208">
        <v>42.280200000000001</v>
      </c>
      <c r="E4819" s="208">
        <v>4.0941999999999998</v>
      </c>
      <c r="F4819" s="208">
        <v>8.1381999999999994</v>
      </c>
      <c r="G4819" s="208">
        <v>11.3391</v>
      </c>
      <c r="H4819" s="208">
        <v>102.2032</v>
      </c>
      <c r="I4819" s="208">
        <v>17.606300000000001</v>
      </c>
      <c r="J4819" s="208">
        <v>122.33710000000001</v>
      </c>
      <c r="K4819" s="208">
        <v>21.370200000000001</v>
      </c>
      <c r="L4819" s="208">
        <v>11.283300000000001</v>
      </c>
      <c r="M4819" s="208">
        <v>26.390899999999998</v>
      </c>
    </row>
    <row r="4820" spans="1:13" x14ac:dyDescent="0.25">
      <c r="A4820" s="280">
        <v>45126</v>
      </c>
      <c r="B4820" s="102">
        <v>19</v>
      </c>
      <c r="C4820" s="208">
        <v>360.6773</v>
      </c>
      <c r="D4820" s="208">
        <v>42.9895</v>
      </c>
      <c r="E4820" s="208">
        <v>4.1189999999999998</v>
      </c>
      <c r="F4820" s="208">
        <v>8.1506000000000007</v>
      </c>
      <c r="G4820" s="208">
        <v>11.9221</v>
      </c>
      <c r="H4820" s="208">
        <v>101.1109</v>
      </c>
      <c r="I4820" s="208">
        <v>17.584099999999999</v>
      </c>
      <c r="J4820" s="208">
        <v>117.53959999999999</v>
      </c>
      <c r="K4820" s="208">
        <v>21.827100000000002</v>
      </c>
      <c r="L4820" s="208">
        <v>10.5875</v>
      </c>
      <c r="M4820" s="208">
        <v>24.846900000000002</v>
      </c>
    </row>
    <row r="4821" spans="1:13" x14ac:dyDescent="0.25">
      <c r="A4821" s="280">
        <v>45126</v>
      </c>
      <c r="B4821" s="102">
        <v>20</v>
      </c>
      <c r="C4821" s="208">
        <v>348.1832</v>
      </c>
      <c r="D4821" s="208">
        <v>42.476399999999998</v>
      </c>
      <c r="E4821" s="208">
        <v>3.9420999999999999</v>
      </c>
      <c r="F4821" s="208">
        <v>8.1615000000000002</v>
      </c>
      <c r="G4821" s="208">
        <v>11.759600000000001</v>
      </c>
      <c r="H4821" s="208">
        <v>95.618499999999997</v>
      </c>
      <c r="I4821" s="208">
        <v>17.5898</v>
      </c>
      <c r="J4821" s="208">
        <v>111.0805</v>
      </c>
      <c r="K4821" s="208">
        <v>22.8506</v>
      </c>
      <c r="L4821" s="208">
        <v>11.553599999999999</v>
      </c>
      <c r="M4821" s="208">
        <v>23.150600000000001</v>
      </c>
    </row>
    <row r="4822" spans="1:13" x14ac:dyDescent="0.25">
      <c r="A4822" s="280">
        <v>45126</v>
      </c>
      <c r="B4822" s="102">
        <v>21</v>
      </c>
      <c r="C4822" s="208">
        <v>332.97390000000001</v>
      </c>
      <c r="D4822" s="208">
        <v>42.418700000000001</v>
      </c>
      <c r="E4822" s="208">
        <v>3.7633999999999999</v>
      </c>
      <c r="F4822" s="208">
        <v>7.6246999999999998</v>
      </c>
      <c r="G4822" s="208">
        <v>11.12</v>
      </c>
      <c r="H4822" s="208">
        <v>87.198800000000006</v>
      </c>
      <c r="I4822" s="208">
        <v>18.096699999999998</v>
      </c>
      <c r="J4822" s="208">
        <v>106.9571</v>
      </c>
      <c r="K4822" s="208">
        <v>22.744399999999999</v>
      </c>
      <c r="L4822" s="208">
        <v>12.340299999999999</v>
      </c>
      <c r="M4822" s="208">
        <v>20.709800000000001</v>
      </c>
    </row>
    <row r="4823" spans="1:13" x14ac:dyDescent="0.25">
      <c r="A4823" s="280">
        <v>45126</v>
      </c>
      <c r="B4823" s="102">
        <v>22</v>
      </c>
      <c r="C4823" s="208">
        <v>315.4187</v>
      </c>
      <c r="D4823" s="208">
        <v>42.263399999999997</v>
      </c>
      <c r="E4823" s="208">
        <v>3.6465000000000001</v>
      </c>
      <c r="F4823" s="208">
        <v>6.8086000000000002</v>
      </c>
      <c r="G4823" s="208">
        <v>10.6067</v>
      </c>
      <c r="H4823" s="208">
        <v>79.215900000000005</v>
      </c>
      <c r="I4823" s="208">
        <v>17.3217</v>
      </c>
      <c r="J4823" s="208">
        <v>102.45780000000001</v>
      </c>
      <c r="K4823" s="208">
        <v>21.8186</v>
      </c>
      <c r="L4823" s="208">
        <v>13.040800000000001</v>
      </c>
      <c r="M4823" s="208">
        <v>18.238700000000001</v>
      </c>
    </row>
    <row r="4824" spans="1:13" x14ac:dyDescent="0.25">
      <c r="A4824" s="280">
        <v>45126</v>
      </c>
      <c r="B4824" s="102">
        <v>23</v>
      </c>
      <c r="C4824" s="208">
        <v>286.15699999999998</v>
      </c>
      <c r="D4824" s="208">
        <v>39.324100000000001</v>
      </c>
      <c r="E4824" s="208">
        <v>3.4251</v>
      </c>
      <c r="F4824" s="208">
        <v>5.9066000000000001</v>
      </c>
      <c r="G4824" s="208">
        <v>9.3924000000000003</v>
      </c>
      <c r="H4824" s="208">
        <v>68.504800000000003</v>
      </c>
      <c r="I4824" s="208">
        <v>15.865399999999999</v>
      </c>
      <c r="J4824" s="208">
        <v>94.916499999999999</v>
      </c>
      <c r="K4824" s="208">
        <v>19.938700000000001</v>
      </c>
      <c r="L4824" s="208">
        <v>13.004300000000001</v>
      </c>
      <c r="M4824" s="208">
        <v>15.879099999999999</v>
      </c>
    </row>
    <row r="4825" spans="1:13" x14ac:dyDescent="0.25">
      <c r="A4825" s="280">
        <v>45126</v>
      </c>
      <c r="B4825" s="102">
        <v>24</v>
      </c>
      <c r="C4825" s="208">
        <v>261.58800000000002</v>
      </c>
      <c r="D4825" s="208">
        <v>36.003100000000003</v>
      </c>
      <c r="E4825" s="208">
        <v>3.1959</v>
      </c>
      <c r="F4825" s="208">
        <v>5.0448000000000004</v>
      </c>
      <c r="G4825" s="208">
        <v>8.4262999999999995</v>
      </c>
      <c r="H4825" s="208">
        <v>59.573399999999999</v>
      </c>
      <c r="I4825" s="208">
        <v>14.5771</v>
      </c>
      <c r="J4825" s="208">
        <v>89.590999999999994</v>
      </c>
      <c r="K4825" s="208">
        <v>18.190000000000001</v>
      </c>
      <c r="L4825" s="208">
        <v>13.1327</v>
      </c>
      <c r="M4825" s="208">
        <v>13.8537</v>
      </c>
    </row>
    <row r="4826" spans="1:13" x14ac:dyDescent="0.25">
      <c r="A4826" s="280">
        <v>45127</v>
      </c>
      <c r="B4826" s="102">
        <v>1</v>
      </c>
      <c r="C4826" s="208">
        <v>243.27070000000001</v>
      </c>
      <c r="D4826" s="208">
        <v>33.695900000000002</v>
      </c>
      <c r="E4826" s="208">
        <v>2.9861</v>
      </c>
      <c r="F4826" s="208">
        <v>4.3811</v>
      </c>
      <c r="G4826" s="208">
        <v>7.6669</v>
      </c>
      <c r="H4826" s="208">
        <v>53.177500000000002</v>
      </c>
      <c r="I4826" s="208">
        <v>13.659700000000001</v>
      </c>
      <c r="J4826" s="208">
        <v>85.585099999999997</v>
      </c>
      <c r="K4826" s="208">
        <v>17.0383</v>
      </c>
      <c r="L4826" s="208">
        <v>12.8409</v>
      </c>
      <c r="M4826" s="208">
        <v>12.2392</v>
      </c>
    </row>
    <row r="4827" spans="1:13" x14ac:dyDescent="0.25">
      <c r="A4827" s="280">
        <v>45127</v>
      </c>
      <c r="B4827" s="102">
        <v>2</v>
      </c>
      <c r="C4827" s="208">
        <v>230.23699999999999</v>
      </c>
      <c r="D4827" s="208">
        <v>31.6541</v>
      </c>
      <c r="E4827" s="208">
        <v>2.8690000000000002</v>
      </c>
      <c r="F4827" s="208">
        <v>3.8639000000000001</v>
      </c>
      <c r="G4827" s="208">
        <v>7.1696999999999997</v>
      </c>
      <c r="H4827" s="208">
        <v>49.082299999999996</v>
      </c>
      <c r="I4827" s="208">
        <v>13.0875</v>
      </c>
      <c r="J4827" s="208">
        <v>82.613200000000006</v>
      </c>
      <c r="K4827" s="208">
        <v>16.05</v>
      </c>
      <c r="L4827" s="208">
        <v>12.5985</v>
      </c>
      <c r="M4827" s="208">
        <v>11.248799999999999</v>
      </c>
    </row>
    <row r="4828" spans="1:13" x14ac:dyDescent="0.25">
      <c r="A4828" s="280">
        <v>45127</v>
      </c>
      <c r="B4828" s="102">
        <v>3</v>
      </c>
      <c r="C4828" s="208">
        <v>221.2799</v>
      </c>
      <c r="D4828" s="208">
        <v>30.659800000000001</v>
      </c>
      <c r="E4828" s="208">
        <v>1.9833000000000001</v>
      </c>
      <c r="F4828" s="208">
        <v>3.5219999999999998</v>
      </c>
      <c r="G4828" s="208">
        <v>6.81</v>
      </c>
      <c r="H4828" s="208">
        <v>46.742699999999999</v>
      </c>
      <c r="I4828" s="208">
        <v>12.693899999999999</v>
      </c>
      <c r="J4828" s="208">
        <v>80.891199999999998</v>
      </c>
      <c r="K4828" s="208">
        <v>15.8164</v>
      </c>
      <c r="L4828" s="208">
        <v>11.5519</v>
      </c>
      <c r="M4828" s="208">
        <v>10.608700000000001</v>
      </c>
    </row>
    <row r="4829" spans="1:13" x14ac:dyDescent="0.25">
      <c r="A4829" s="280">
        <v>45127</v>
      </c>
      <c r="B4829" s="102">
        <v>4</v>
      </c>
      <c r="C4829" s="208">
        <v>216.09129999999999</v>
      </c>
      <c r="D4829" s="208">
        <v>30.013500000000001</v>
      </c>
      <c r="E4829" s="208">
        <v>0.88429999999999997</v>
      </c>
      <c r="F4829" s="208">
        <v>3.3157000000000001</v>
      </c>
      <c r="G4829" s="208">
        <v>6.6393000000000004</v>
      </c>
      <c r="H4829" s="208">
        <v>45.519199999999998</v>
      </c>
      <c r="I4829" s="208">
        <v>12.591799999999999</v>
      </c>
      <c r="J4829" s="208">
        <v>80.324700000000007</v>
      </c>
      <c r="K4829" s="208">
        <v>15.764799999999999</v>
      </c>
      <c r="L4829" s="208">
        <v>10.790900000000001</v>
      </c>
      <c r="M4829" s="208">
        <v>10.2471</v>
      </c>
    </row>
    <row r="4830" spans="1:13" x14ac:dyDescent="0.25">
      <c r="A4830" s="280">
        <v>45127</v>
      </c>
      <c r="B4830" s="102">
        <v>5</v>
      </c>
      <c r="C4830" s="208">
        <v>219.48670000000001</v>
      </c>
      <c r="D4830" s="208">
        <v>30.270499999999998</v>
      </c>
      <c r="E4830" s="208">
        <v>0.84150000000000003</v>
      </c>
      <c r="F4830" s="208">
        <v>3.2631999999999999</v>
      </c>
      <c r="G4830" s="208">
        <v>6.7214999999999998</v>
      </c>
      <c r="H4830" s="208">
        <v>46.331000000000003</v>
      </c>
      <c r="I4830" s="208">
        <v>12.796200000000001</v>
      </c>
      <c r="J4830" s="208">
        <v>81.321399999999997</v>
      </c>
      <c r="K4830" s="208">
        <v>16.065799999999999</v>
      </c>
      <c r="L4830" s="208">
        <v>11.6706</v>
      </c>
      <c r="M4830" s="208">
        <v>10.205</v>
      </c>
    </row>
    <row r="4831" spans="1:13" x14ac:dyDescent="0.25">
      <c r="A4831" s="280">
        <v>45127</v>
      </c>
      <c r="B4831" s="102">
        <v>6</v>
      </c>
      <c r="C4831" s="208">
        <v>228.7304</v>
      </c>
      <c r="D4831" s="208">
        <v>31.494399999999999</v>
      </c>
      <c r="E4831" s="208">
        <v>1.0001</v>
      </c>
      <c r="F4831" s="208">
        <v>3.3109000000000002</v>
      </c>
      <c r="G4831" s="208">
        <v>7.1424000000000003</v>
      </c>
      <c r="H4831" s="208">
        <v>48.347000000000001</v>
      </c>
      <c r="I4831" s="208">
        <v>13.3956</v>
      </c>
      <c r="J4831" s="208">
        <v>84.674400000000006</v>
      </c>
      <c r="K4831" s="208">
        <v>16.885400000000001</v>
      </c>
      <c r="L4831" s="208">
        <v>11.8284</v>
      </c>
      <c r="M4831" s="208">
        <v>10.6518</v>
      </c>
    </row>
    <row r="4832" spans="1:13" x14ac:dyDescent="0.25">
      <c r="A4832" s="280">
        <v>45127</v>
      </c>
      <c r="B4832" s="102">
        <v>7</v>
      </c>
      <c r="C4832" s="208">
        <v>241.11920000000001</v>
      </c>
      <c r="D4832" s="208">
        <v>33.574100000000001</v>
      </c>
      <c r="E4832" s="208">
        <v>2.3433000000000002</v>
      </c>
      <c r="F4832" s="208">
        <v>3.4344000000000001</v>
      </c>
      <c r="G4832" s="208">
        <v>7.5308999999999999</v>
      </c>
      <c r="H4832" s="208">
        <v>50.585599999999999</v>
      </c>
      <c r="I4832" s="208">
        <v>13.803000000000001</v>
      </c>
      <c r="J4832" s="208">
        <v>89.952200000000005</v>
      </c>
      <c r="K4832" s="208">
        <v>17.877300000000002</v>
      </c>
      <c r="L4832" s="208">
        <v>10.832000000000001</v>
      </c>
      <c r="M4832" s="208">
        <v>11.186400000000001</v>
      </c>
    </row>
    <row r="4833" spans="1:13" x14ac:dyDescent="0.25">
      <c r="A4833" s="280">
        <v>45127</v>
      </c>
      <c r="B4833" s="102">
        <v>8</v>
      </c>
      <c r="C4833" s="208">
        <v>258.38409999999999</v>
      </c>
      <c r="D4833" s="208">
        <v>37.098199999999999</v>
      </c>
      <c r="E4833" s="208">
        <v>2.964</v>
      </c>
      <c r="F4833" s="208">
        <v>3.2906</v>
      </c>
      <c r="G4833" s="208">
        <v>7.7210999999999999</v>
      </c>
      <c r="H4833" s="208">
        <v>54.039200000000001</v>
      </c>
      <c r="I4833" s="208">
        <v>14.276400000000001</v>
      </c>
      <c r="J4833" s="208">
        <v>98.183000000000007</v>
      </c>
      <c r="K4833" s="208">
        <v>17.772500000000001</v>
      </c>
      <c r="L4833" s="208">
        <v>10.609299999999999</v>
      </c>
      <c r="M4833" s="208">
        <v>12.4298</v>
      </c>
    </row>
    <row r="4834" spans="1:13" x14ac:dyDescent="0.25">
      <c r="A4834" s="280">
        <v>45127</v>
      </c>
      <c r="B4834" s="102">
        <v>9</v>
      </c>
      <c r="C4834" s="208">
        <v>271.19139999999999</v>
      </c>
      <c r="D4834" s="208">
        <v>39.194800000000001</v>
      </c>
      <c r="E4834" s="208">
        <v>2.9735999999999998</v>
      </c>
      <c r="F4834" s="208">
        <v>3.3214000000000001</v>
      </c>
      <c r="G4834" s="208">
        <v>7.6661999999999999</v>
      </c>
      <c r="H4834" s="208">
        <v>57.438099999999999</v>
      </c>
      <c r="I4834" s="208">
        <v>15.0444</v>
      </c>
      <c r="J4834" s="208">
        <v>102.9217</v>
      </c>
      <c r="K4834" s="208">
        <v>17.6953</v>
      </c>
      <c r="L4834" s="208">
        <v>11.217000000000001</v>
      </c>
      <c r="M4834" s="208">
        <v>13.7189</v>
      </c>
    </row>
    <row r="4835" spans="1:13" x14ac:dyDescent="0.25">
      <c r="A4835" s="280">
        <v>45127</v>
      </c>
      <c r="B4835" s="102">
        <v>10</v>
      </c>
      <c r="C4835" s="208">
        <v>282.3485</v>
      </c>
      <c r="D4835" s="208">
        <v>40.776800000000001</v>
      </c>
      <c r="E4835" s="208">
        <v>3.0876999999999999</v>
      </c>
      <c r="F4835" s="208">
        <v>3.6105999999999998</v>
      </c>
      <c r="G4835" s="208">
        <v>7.0312999999999999</v>
      </c>
      <c r="H4835" s="208">
        <v>59.697499999999998</v>
      </c>
      <c r="I4835" s="208">
        <v>15.8216</v>
      </c>
      <c r="J4835" s="208">
        <v>107.3079</v>
      </c>
      <c r="K4835" s="208">
        <v>17.860099999999999</v>
      </c>
      <c r="L4835" s="208">
        <v>11.8515</v>
      </c>
      <c r="M4835" s="208">
        <v>15.3035</v>
      </c>
    </row>
    <row r="4836" spans="1:13" x14ac:dyDescent="0.25">
      <c r="A4836" s="280">
        <v>45127</v>
      </c>
      <c r="B4836" s="102">
        <v>11</v>
      </c>
      <c r="C4836" s="208">
        <v>295.6379</v>
      </c>
      <c r="D4836" s="208">
        <v>39.892699999999998</v>
      </c>
      <c r="E4836" s="208">
        <v>3.2402000000000002</v>
      </c>
      <c r="F4836" s="208">
        <v>4.0480999999999998</v>
      </c>
      <c r="G4836" s="208">
        <v>6.7618</v>
      </c>
      <c r="H4836" s="208">
        <v>64.168499999999995</v>
      </c>
      <c r="I4836" s="208">
        <v>16.1799</v>
      </c>
      <c r="J4836" s="208">
        <v>113.8794</v>
      </c>
      <c r="K4836" s="208">
        <v>18.282499999999999</v>
      </c>
      <c r="L4836" s="208">
        <v>11.736800000000001</v>
      </c>
      <c r="M4836" s="208">
        <v>17.448</v>
      </c>
    </row>
    <row r="4837" spans="1:13" x14ac:dyDescent="0.25">
      <c r="A4837" s="280">
        <v>45127</v>
      </c>
      <c r="B4837" s="102">
        <v>12</v>
      </c>
      <c r="C4837" s="208">
        <v>309.47710000000001</v>
      </c>
      <c r="D4837" s="208">
        <v>40.590299999999999</v>
      </c>
      <c r="E4837" s="208">
        <v>3.4043000000000001</v>
      </c>
      <c r="F4837" s="208">
        <v>4.5967000000000002</v>
      </c>
      <c r="G4837" s="208">
        <v>6.8409000000000004</v>
      </c>
      <c r="H4837" s="208">
        <v>69.311999999999998</v>
      </c>
      <c r="I4837" s="208">
        <v>16.517499999999998</v>
      </c>
      <c r="J4837" s="208">
        <v>118.0656</v>
      </c>
      <c r="K4837" s="208">
        <v>18.884699999999999</v>
      </c>
      <c r="L4837" s="208">
        <v>11.400700000000001</v>
      </c>
      <c r="M4837" s="208">
        <v>19.8644</v>
      </c>
    </row>
    <row r="4838" spans="1:13" x14ac:dyDescent="0.25">
      <c r="A4838" s="280">
        <v>45127</v>
      </c>
      <c r="B4838" s="102">
        <v>13</v>
      </c>
      <c r="C4838" s="208">
        <v>326.04809999999998</v>
      </c>
      <c r="D4838" s="208">
        <v>41.522300000000001</v>
      </c>
      <c r="E4838" s="208">
        <v>3.6692</v>
      </c>
      <c r="F4838" s="208">
        <v>5.4462000000000002</v>
      </c>
      <c r="G4838" s="208">
        <v>7.6776</v>
      </c>
      <c r="H4838" s="208">
        <v>76.604699999999994</v>
      </c>
      <c r="I4838" s="208">
        <v>16.787800000000001</v>
      </c>
      <c r="J4838" s="208">
        <v>121.32510000000001</v>
      </c>
      <c r="K4838" s="208">
        <v>19.557300000000001</v>
      </c>
      <c r="L4838" s="208">
        <v>11.003299999999999</v>
      </c>
      <c r="M4838" s="208">
        <v>22.454599999999999</v>
      </c>
    </row>
    <row r="4839" spans="1:13" x14ac:dyDescent="0.25">
      <c r="A4839" s="280">
        <v>45127</v>
      </c>
      <c r="B4839" s="102">
        <v>14</v>
      </c>
      <c r="C4839" s="208">
        <v>345.24360000000001</v>
      </c>
      <c r="D4839" s="208">
        <v>42.298099999999998</v>
      </c>
      <c r="E4839" s="208">
        <v>3.8458000000000001</v>
      </c>
      <c r="F4839" s="208">
        <v>6.2714999999999996</v>
      </c>
      <c r="G4839" s="208">
        <v>8.7586999999999993</v>
      </c>
      <c r="H4839" s="208">
        <v>85.024199999999993</v>
      </c>
      <c r="I4839" s="208">
        <v>16.867799999999999</v>
      </c>
      <c r="J4839" s="208">
        <v>125.0847</v>
      </c>
      <c r="K4839" s="208">
        <v>20.406700000000001</v>
      </c>
      <c r="L4839" s="208">
        <v>11.4876</v>
      </c>
      <c r="M4839" s="208">
        <v>25.198499999999999</v>
      </c>
    </row>
    <row r="4840" spans="1:13" x14ac:dyDescent="0.25">
      <c r="A4840" s="280">
        <v>45127</v>
      </c>
      <c r="B4840" s="102">
        <v>15</v>
      </c>
      <c r="C4840" s="208">
        <v>362.81700000000001</v>
      </c>
      <c r="D4840" s="208">
        <v>42.475000000000001</v>
      </c>
      <c r="E4840" s="208">
        <v>4.0096999999999996</v>
      </c>
      <c r="F4840" s="208">
        <v>6.9671000000000003</v>
      </c>
      <c r="G4840" s="208">
        <v>10.563700000000001</v>
      </c>
      <c r="H4840" s="208">
        <v>94.362899999999996</v>
      </c>
      <c r="I4840" s="208">
        <v>17.163699999999999</v>
      </c>
      <c r="J4840" s="208">
        <v>127.316</v>
      </c>
      <c r="K4840" s="208">
        <v>21.388200000000001</v>
      </c>
      <c r="L4840" s="208">
        <v>11.457100000000001</v>
      </c>
      <c r="M4840" s="208">
        <v>27.113600000000002</v>
      </c>
    </row>
    <row r="4841" spans="1:13" x14ac:dyDescent="0.25">
      <c r="A4841" s="280">
        <v>45127</v>
      </c>
      <c r="B4841" s="102">
        <v>16</v>
      </c>
      <c r="C4841" s="208">
        <v>377.81420000000003</v>
      </c>
      <c r="D4841" s="208">
        <v>42.907899999999998</v>
      </c>
      <c r="E4841" s="208">
        <v>3.1484999999999999</v>
      </c>
      <c r="F4841" s="208">
        <v>7.7283999999999997</v>
      </c>
      <c r="G4841" s="208">
        <v>12.593500000000001</v>
      </c>
      <c r="H4841" s="208">
        <v>102.699</v>
      </c>
      <c r="I4841" s="208">
        <v>17.3156</v>
      </c>
      <c r="J4841" s="208">
        <v>129.9425</v>
      </c>
      <c r="K4841" s="208">
        <v>21.6309</v>
      </c>
      <c r="L4841" s="208">
        <v>11.8216</v>
      </c>
      <c r="M4841" s="208">
        <v>28.026299999999999</v>
      </c>
    </row>
    <row r="4842" spans="1:13" x14ac:dyDescent="0.25">
      <c r="A4842" s="280">
        <v>45127</v>
      </c>
      <c r="B4842" s="102">
        <v>17</v>
      </c>
      <c r="C4842" s="208">
        <v>389.9323</v>
      </c>
      <c r="D4842" s="208">
        <v>43.825400000000002</v>
      </c>
      <c r="E4842" s="208">
        <v>3.6558999999999999</v>
      </c>
      <c r="F4842" s="208">
        <v>8.4140999999999995</v>
      </c>
      <c r="G4842" s="208">
        <v>14.0631</v>
      </c>
      <c r="H4842" s="208">
        <v>108.5421</v>
      </c>
      <c r="I4842" s="208">
        <v>17.455100000000002</v>
      </c>
      <c r="J4842" s="208">
        <v>132.15620000000001</v>
      </c>
      <c r="K4842" s="208">
        <v>22.087399999999999</v>
      </c>
      <c r="L4842" s="208">
        <v>11.274699999999999</v>
      </c>
      <c r="M4842" s="208">
        <v>28.458300000000001</v>
      </c>
    </row>
    <row r="4843" spans="1:13" x14ac:dyDescent="0.25">
      <c r="A4843" s="280">
        <v>45127</v>
      </c>
      <c r="B4843" s="102">
        <v>18</v>
      </c>
      <c r="C4843" s="208">
        <v>392.65499999999997</v>
      </c>
      <c r="D4843" s="208">
        <v>44.802900000000001</v>
      </c>
      <c r="E4843" s="208">
        <v>3.0802999999999998</v>
      </c>
      <c r="F4843" s="208">
        <v>8.8087</v>
      </c>
      <c r="G4843" s="208">
        <v>15.123900000000001</v>
      </c>
      <c r="H4843" s="208">
        <v>111.4034</v>
      </c>
      <c r="I4843" s="208">
        <v>17.589500000000001</v>
      </c>
      <c r="J4843" s="208">
        <v>131.511</v>
      </c>
      <c r="K4843" s="208">
        <v>22.203900000000001</v>
      </c>
      <c r="L4843" s="208">
        <v>11.041499999999999</v>
      </c>
      <c r="M4843" s="208">
        <v>27.0899</v>
      </c>
    </row>
    <row r="4844" spans="1:13" x14ac:dyDescent="0.25">
      <c r="A4844" s="280">
        <v>45127</v>
      </c>
      <c r="B4844" s="102">
        <v>19</v>
      </c>
      <c r="C4844" s="208">
        <v>385.33870000000002</v>
      </c>
      <c r="D4844" s="208">
        <v>45.324399999999997</v>
      </c>
      <c r="E4844" s="208">
        <v>4.4579000000000004</v>
      </c>
      <c r="F4844" s="208">
        <v>8.9013000000000009</v>
      </c>
      <c r="G4844" s="208">
        <v>15.193899999999999</v>
      </c>
      <c r="H4844" s="208">
        <v>111.2328</v>
      </c>
      <c r="I4844" s="208">
        <v>17.4465</v>
      </c>
      <c r="J4844" s="208">
        <v>123.5569</v>
      </c>
      <c r="K4844" s="208">
        <v>22.136199999999999</v>
      </c>
      <c r="L4844" s="208">
        <v>11.8443</v>
      </c>
      <c r="M4844" s="208">
        <v>25.244499999999999</v>
      </c>
    </row>
    <row r="4845" spans="1:13" x14ac:dyDescent="0.25">
      <c r="A4845" s="280">
        <v>45127</v>
      </c>
      <c r="B4845" s="102">
        <v>20</v>
      </c>
      <c r="C4845" s="208">
        <v>372.02460000000002</v>
      </c>
      <c r="D4845" s="208">
        <v>44.0854</v>
      </c>
      <c r="E4845" s="208">
        <v>4.3460000000000001</v>
      </c>
      <c r="F4845" s="208">
        <v>8.8628999999999998</v>
      </c>
      <c r="G4845" s="208">
        <v>14.3436</v>
      </c>
      <c r="H4845" s="208">
        <v>106.4175</v>
      </c>
      <c r="I4845" s="208">
        <v>17.213000000000001</v>
      </c>
      <c r="J4845" s="208">
        <v>116.99679999999999</v>
      </c>
      <c r="K4845" s="208">
        <v>22.822099999999999</v>
      </c>
      <c r="L4845" s="208">
        <v>13.474399999999999</v>
      </c>
      <c r="M4845" s="208">
        <v>23.462900000000001</v>
      </c>
    </row>
    <row r="4846" spans="1:13" x14ac:dyDescent="0.25">
      <c r="A4846" s="280">
        <v>45127</v>
      </c>
      <c r="B4846" s="102">
        <v>21</v>
      </c>
      <c r="C4846" s="208">
        <v>354.16640000000001</v>
      </c>
      <c r="D4846" s="208">
        <v>43.271299999999997</v>
      </c>
      <c r="E4846" s="208">
        <v>4.0186000000000002</v>
      </c>
      <c r="F4846" s="208">
        <v>8.2346000000000004</v>
      </c>
      <c r="G4846" s="208">
        <v>13.133800000000001</v>
      </c>
      <c r="H4846" s="208">
        <v>98.969899999999996</v>
      </c>
      <c r="I4846" s="208">
        <v>17.837</v>
      </c>
      <c r="J4846" s="208">
        <v>111.32559999999999</v>
      </c>
      <c r="K4846" s="208">
        <v>22.522300000000001</v>
      </c>
      <c r="L4846" s="208">
        <v>13.9412</v>
      </c>
      <c r="M4846" s="208">
        <v>20.912099999999999</v>
      </c>
    </row>
    <row r="4847" spans="1:13" x14ac:dyDescent="0.25">
      <c r="A4847" s="280">
        <v>45127</v>
      </c>
      <c r="B4847" s="102">
        <v>22</v>
      </c>
      <c r="C4847" s="208">
        <v>337.71339999999998</v>
      </c>
      <c r="D4847" s="208">
        <v>42.859299999999998</v>
      </c>
      <c r="E4847" s="208">
        <v>3.8107000000000002</v>
      </c>
      <c r="F4847" s="208">
        <v>7.4104999999999999</v>
      </c>
      <c r="G4847" s="208">
        <v>11.9049</v>
      </c>
      <c r="H4847" s="208">
        <v>90.603399999999993</v>
      </c>
      <c r="I4847" s="208">
        <v>17.182700000000001</v>
      </c>
      <c r="J4847" s="208">
        <v>108.7107</v>
      </c>
      <c r="K4847" s="208">
        <v>21.221399999999999</v>
      </c>
      <c r="L4847" s="208">
        <v>15.415100000000001</v>
      </c>
      <c r="M4847" s="208">
        <v>18.5947</v>
      </c>
    </row>
    <row r="4848" spans="1:13" x14ac:dyDescent="0.25">
      <c r="A4848" s="280">
        <v>45127</v>
      </c>
      <c r="B4848" s="102">
        <v>23</v>
      </c>
      <c r="C4848" s="208">
        <v>305.44400000000002</v>
      </c>
      <c r="D4848" s="208">
        <v>39.871400000000001</v>
      </c>
      <c r="E4848" s="208">
        <v>3.6320999999999999</v>
      </c>
      <c r="F4848" s="208">
        <v>6.3398000000000003</v>
      </c>
      <c r="G4848" s="208">
        <v>10.3841</v>
      </c>
      <c r="H4848" s="208">
        <v>78.463399999999993</v>
      </c>
      <c r="I4848" s="208">
        <v>15.662699999999999</v>
      </c>
      <c r="J4848" s="208">
        <v>100.4823</v>
      </c>
      <c r="K4848" s="208">
        <v>19.207799999999999</v>
      </c>
      <c r="L4848" s="208">
        <v>15.345599999999999</v>
      </c>
      <c r="M4848" s="208">
        <v>16.0548</v>
      </c>
    </row>
    <row r="4849" spans="1:13" x14ac:dyDescent="0.25">
      <c r="A4849" s="280">
        <v>45127</v>
      </c>
      <c r="B4849" s="102">
        <v>24</v>
      </c>
      <c r="C4849" s="208">
        <v>276.67009999999999</v>
      </c>
      <c r="D4849" s="208">
        <v>36.4422</v>
      </c>
      <c r="E4849" s="208">
        <v>3.4253999999999998</v>
      </c>
      <c r="F4849" s="208">
        <v>5.3121</v>
      </c>
      <c r="G4849" s="208">
        <v>9.2410999999999994</v>
      </c>
      <c r="H4849" s="208">
        <v>68.432299999999998</v>
      </c>
      <c r="I4849" s="208">
        <v>14.414300000000001</v>
      </c>
      <c r="J4849" s="208">
        <v>93.032799999999995</v>
      </c>
      <c r="K4849" s="208">
        <v>17.180099999999999</v>
      </c>
      <c r="L4849" s="208">
        <v>15.495799999999999</v>
      </c>
      <c r="M4849" s="208">
        <v>13.694000000000001</v>
      </c>
    </row>
    <row r="4850" spans="1:13" x14ac:dyDescent="0.25">
      <c r="A4850" s="280">
        <v>45128</v>
      </c>
      <c r="B4850" s="102">
        <v>1</v>
      </c>
      <c r="C4850" s="208">
        <v>254.3272</v>
      </c>
      <c r="D4850" s="208">
        <v>33.983800000000002</v>
      </c>
      <c r="E4850" s="208">
        <v>3.2069000000000001</v>
      </c>
      <c r="F4850" s="208">
        <v>4.5221999999999998</v>
      </c>
      <c r="G4850" s="208">
        <v>8.2039000000000009</v>
      </c>
      <c r="H4850" s="208">
        <v>60.302100000000003</v>
      </c>
      <c r="I4850" s="208">
        <v>13.487399999999999</v>
      </c>
      <c r="J4850" s="208">
        <v>88.142899999999997</v>
      </c>
      <c r="K4850" s="208">
        <v>16.137599999999999</v>
      </c>
      <c r="L4850" s="208">
        <v>14.3172</v>
      </c>
      <c r="M4850" s="208">
        <v>12.023199999999999</v>
      </c>
    </row>
    <row r="4851" spans="1:13" x14ac:dyDescent="0.25">
      <c r="A4851" s="280">
        <v>45128</v>
      </c>
      <c r="B4851" s="102">
        <v>2</v>
      </c>
      <c r="C4851" s="208">
        <v>240.53870000000001</v>
      </c>
      <c r="D4851" s="208">
        <v>32.186799999999998</v>
      </c>
      <c r="E4851" s="208">
        <v>3.0783</v>
      </c>
      <c r="F4851" s="208">
        <v>4.0404</v>
      </c>
      <c r="G4851" s="208">
        <v>7.6456</v>
      </c>
      <c r="H4851" s="208">
        <v>55.331400000000002</v>
      </c>
      <c r="I4851" s="208">
        <v>12.9002</v>
      </c>
      <c r="J4851" s="208">
        <v>84.533100000000005</v>
      </c>
      <c r="K4851" s="208">
        <v>15.470700000000001</v>
      </c>
      <c r="L4851" s="208">
        <v>14.171900000000001</v>
      </c>
      <c r="M4851" s="208">
        <v>11.180300000000001</v>
      </c>
    </row>
    <row r="4852" spans="1:13" x14ac:dyDescent="0.25">
      <c r="A4852" s="280">
        <v>45128</v>
      </c>
      <c r="B4852" s="102">
        <v>3</v>
      </c>
      <c r="C4852" s="208">
        <v>229.4984</v>
      </c>
      <c r="D4852" s="208">
        <v>30.9102</v>
      </c>
      <c r="E4852" s="208">
        <v>1.7038</v>
      </c>
      <c r="F4852" s="208">
        <v>3.6187</v>
      </c>
      <c r="G4852" s="208">
        <v>7.266</v>
      </c>
      <c r="H4852" s="208">
        <v>52.463900000000002</v>
      </c>
      <c r="I4852" s="208">
        <v>12.556699999999999</v>
      </c>
      <c r="J4852" s="208">
        <v>81.797700000000006</v>
      </c>
      <c r="K4852" s="208">
        <v>15.241199999999999</v>
      </c>
      <c r="L4852" s="208">
        <v>13.311999999999999</v>
      </c>
      <c r="M4852" s="208">
        <v>10.6282</v>
      </c>
    </row>
    <row r="4853" spans="1:13" x14ac:dyDescent="0.25">
      <c r="A4853" s="280">
        <v>45128</v>
      </c>
      <c r="B4853" s="102">
        <v>4</v>
      </c>
      <c r="C4853" s="208">
        <v>222.50790000000001</v>
      </c>
      <c r="D4853" s="208">
        <v>30.469200000000001</v>
      </c>
      <c r="E4853" s="208">
        <v>0.98919999999999997</v>
      </c>
      <c r="F4853" s="208">
        <v>3.4134000000000002</v>
      </c>
      <c r="G4853" s="208">
        <v>7.1090999999999998</v>
      </c>
      <c r="H4853" s="208">
        <v>49.972999999999999</v>
      </c>
      <c r="I4853" s="208">
        <v>12.382899999999999</v>
      </c>
      <c r="J4853" s="208">
        <v>80.468299999999999</v>
      </c>
      <c r="K4853" s="208">
        <v>14.862</v>
      </c>
      <c r="L4853" s="208">
        <v>12.577199999999999</v>
      </c>
      <c r="M4853" s="208">
        <v>10.2636</v>
      </c>
    </row>
    <row r="4854" spans="1:13" x14ac:dyDescent="0.25">
      <c r="A4854" s="280">
        <v>45128</v>
      </c>
      <c r="B4854" s="102">
        <v>5</v>
      </c>
      <c r="C4854" s="208">
        <v>223.26679999999999</v>
      </c>
      <c r="D4854" s="208">
        <v>30.59</v>
      </c>
      <c r="E4854" s="208">
        <v>0.9627</v>
      </c>
      <c r="F4854" s="208">
        <v>3.3584999999999998</v>
      </c>
      <c r="G4854" s="208">
        <v>7.0991999999999997</v>
      </c>
      <c r="H4854" s="208">
        <v>49.868899999999996</v>
      </c>
      <c r="I4854" s="208">
        <v>12.668100000000001</v>
      </c>
      <c r="J4854" s="208">
        <v>80.867699999999999</v>
      </c>
      <c r="K4854" s="208">
        <v>15.206300000000001</v>
      </c>
      <c r="L4854" s="208">
        <v>12.4842</v>
      </c>
      <c r="M4854" s="208">
        <v>10.161199999999999</v>
      </c>
    </row>
    <row r="4855" spans="1:13" x14ac:dyDescent="0.25">
      <c r="A4855" s="280">
        <v>45128</v>
      </c>
      <c r="B4855" s="102">
        <v>6</v>
      </c>
      <c r="C4855" s="208">
        <v>231.3486</v>
      </c>
      <c r="D4855" s="208">
        <v>31.407399999999999</v>
      </c>
      <c r="E4855" s="208">
        <v>0.97889999999999999</v>
      </c>
      <c r="F4855" s="208">
        <v>3.4195000000000002</v>
      </c>
      <c r="G4855" s="208">
        <v>7.4744000000000002</v>
      </c>
      <c r="H4855" s="208">
        <v>52.121899999999997</v>
      </c>
      <c r="I4855" s="208">
        <v>13.2033</v>
      </c>
      <c r="J4855" s="208">
        <v>84.076400000000007</v>
      </c>
      <c r="K4855" s="208">
        <v>15.804500000000001</v>
      </c>
      <c r="L4855" s="208">
        <v>12.2525</v>
      </c>
      <c r="M4855" s="208">
        <v>10.6098</v>
      </c>
    </row>
    <row r="4856" spans="1:13" x14ac:dyDescent="0.25">
      <c r="A4856" s="280">
        <v>45128</v>
      </c>
      <c r="B4856" s="102">
        <v>7</v>
      </c>
      <c r="C4856" s="208">
        <v>241.48929999999999</v>
      </c>
      <c r="D4856" s="208">
        <v>33.387099999999997</v>
      </c>
      <c r="E4856" s="208">
        <v>1.0032000000000001</v>
      </c>
      <c r="F4856" s="208">
        <v>3.5061</v>
      </c>
      <c r="G4856" s="208">
        <v>7.8365999999999998</v>
      </c>
      <c r="H4856" s="208">
        <v>54.687199999999997</v>
      </c>
      <c r="I4856" s="208">
        <v>13.456799999999999</v>
      </c>
      <c r="J4856" s="208">
        <v>89.520200000000003</v>
      </c>
      <c r="K4856" s="208">
        <v>16.1419</v>
      </c>
      <c r="L4856" s="208">
        <v>11.027100000000001</v>
      </c>
      <c r="M4856" s="208">
        <v>10.9231</v>
      </c>
    </row>
    <row r="4857" spans="1:13" x14ac:dyDescent="0.25">
      <c r="A4857" s="280">
        <v>45128</v>
      </c>
      <c r="B4857" s="102">
        <v>8</v>
      </c>
      <c r="C4857" s="208">
        <v>257.97250000000003</v>
      </c>
      <c r="D4857" s="208">
        <v>36.523899999999998</v>
      </c>
      <c r="E4857" s="208">
        <v>1.0785</v>
      </c>
      <c r="F4857" s="208">
        <v>3.4752999999999998</v>
      </c>
      <c r="G4857" s="208">
        <v>8.2996999999999996</v>
      </c>
      <c r="H4857" s="208">
        <v>58.979399999999998</v>
      </c>
      <c r="I4857" s="208">
        <v>14.0467</v>
      </c>
      <c r="J4857" s="208">
        <v>97.2239</v>
      </c>
      <c r="K4857" s="208">
        <v>15.7119</v>
      </c>
      <c r="L4857" s="208">
        <v>10.7037</v>
      </c>
      <c r="M4857" s="208">
        <v>11.929500000000001</v>
      </c>
    </row>
    <row r="4858" spans="1:13" x14ac:dyDescent="0.25">
      <c r="A4858" s="280">
        <v>45128</v>
      </c>
      <c r="B4858" s="102">
        <v>9</v>
      </c>
      <c r="C4858" s="208">
        <v>275.5471</v>
      </c>
      <c r="D4858" s="208">
        <v>38.512799999999999</v>
      </c>
      <c r="E4858" s="208">
        <v>1.1409</v>
      </c>
      <c r="F4858" s="208">
        <v>3.6644999999999999</v>
      </c>
      <c r="G4858" s="208">
        <v>8.0328999999999997</v>
      </c>
      <c r="H4858" s="208">
        <v>63.170400000000001</v>
      </c>
      <c r="I4858" s="208">
        <v>14.78</v>
      </c>
      <c r="J4858" s="208">
        <v>105.1765</v>
      </c>
      <c r="K4858" s="208">
        <v>15.9276</v>
      </c>
      <c r="L4858" s="208">
        <v>11.6303</v>
      </c>
      <c r="M4858" s="208">
        <v>13.511200000000001</v>
      </c>
    </row>
    <row r="4859" spans="1:13" x14ac:dyDescent="0.25">
      <c r="A4859" s="280">
        <v>45128</v>
      </c>
      <c r="B4859" s="102">
        <v>10</v>
      </c>
      <c r="C4859" s="208">
        <v>291.387</v>
      </c>
      <c r="D4859" s="208">
        <v>40.291200000000003</v>
      </c>
      <c r="E4859" s="208">
        <v>1.2233000000000001</v>
      </c>
      <c r="F4859" s="208">
        <v>4.0808999999999997</v>
      </c>
      <c r="G4859" s="208">
        <v>7.6904000000000003</v>
      </c>
      <c r="H4859" s="208">
        <v>68.366399999999999</v>
      </c>
      <c r="I4859" s="208">
        <v>15.401400000000001</v>
      </c>
      <c r="J4859" s="208">
        <v>110.71</v>
      </c>
      <c r="K4859" s="208">
        <v>16.415700000000001</v>
      </c>
      <c r="L4859" s="208">
        <v>12.367800000000001</v>
      </c>
      <c r="M4859" s="208">
        <v>14.8399</v>
      </c>
    </row>
    <row r="4860" spans="1:13" x14ac:dyDescent="0.25">
      <c r="A4860" s="280">
        <v>45128</v>
      </c>
      <c r="B4860" s="102">
        <v>11</v>
      </c>
      <c r="C4860" s="208">
        <v>308.08629999999999</v>
      </c>
      <c r="D4860" s="208">
        <v>40.993000000000002</v>
      </c>
      <c r="E4860" s="208">
        <v>1.3673</v>
      </c>
      <c r="F4860" s="208">
        <v>4.6502999999999997</v>
      </c>
      <c r="G4860" s="208">
        <v>7.9292999999999996</v>
      </c>
      <c r="H4860" s="208">
        <v>74.406800000000004</v>
      </c>
      <c r="I4860" s="208">
        <v>15.956</v>
      </c>
      <c r="J4860" s="208">
        <v>116.2238</v>
      </c>
      <c r="K4860" s="208">
        <v>16.7865</v>
      </c>
      <c r="L4860" s="208">
        <v>12.8588</v>
      </c>
      <c r="M4860" s="208">
        <v>16.9145</v>
      </c>
    </row>
    <row r="4861" spans="1:13" x14ac:dyDescent="0.25">
      <c r="A4861" s="280">
        <v>45128</v>
      </c>
      <c r="B4861" s="102">
        <v>12</v>
      </c>
      <c r="C4861" s="208">
        <v>326.12459999999999</v>
      </c>
      <c r="D4861" s="208">
        <v>42.079000000000001</v>
      </c>
      <c r="E4861" s="208">
        <v>1.5713999999999999</v>
      </c>
      <c r="F4861" s="208">
        <v>5.3334999999999999</v>
      </c>
      <c r="G4861" s="208">
        <v>8.5062999999999995</v>
      </c>
      <c r="H4861" s="208">
        <v>82.552700000000002</v>
      </c>
      <c r="I4861" s="208">
        <v>16.532800000000002</v>
      </c>
      <c r="J4861" s="208">
        <v>120.2723</v>
      </c>
      <c r="K4861" s="208">
        <v>17.456299999999999</v>
      </c>
      <c r="L4861" s="208">
        <v>12.4894</v>
      </c>
      <c r="M4861" s="208">
        <v>19.3309</v>
      </c>
    </row>
    <row r="4862" spans="1:13" x14ac:dyDescent="0.25">
      <c r="A4862" s="280">
        <v>45128</v>
      </c>
      <c r="B4862" s="102">
        <v>13</v>
      </c>
      <c r="C4862" s="208">
        <v>344.20710000000003</v>
      </c>
      <c r="D4862" s="208">
        <v>42.3675</v>
      </c>
      <c r="E4862" s="208">
        <v>1.7905</v>
      </c>
      <c r="F4862" s="208">
        <v>6.3308999999999997</v>
      </c>
      <c r="G4862" s="208">
        <v>9.7528000000000006</v>
      </c>
      <c r="H4862" s="208">
        <v>92.098500000000001</v>
      </c>
      <c r="I4862" s="208">
        <v>16.6709</v>
      </c>
      <c r="J4862" s="208">
        <v>122.9181</v>
      </c>
      <c r="K4862" s="208">
        <v>18.210999999999999</v>
      </c>
      <c r="L4862" s="208">
        <v>12.163399999999999</v>
      </c>
      <c r="M4862" s="208">
        <v>21.903500000000001</v>
      </c>
    </row>
    <row r="4863" spans="1:13" x14ac:dyDescent="0.25">
      <c r="A4863" s="280">
        <v>45128</v>
      </c>
      <c r="B4863" s="102">
        <v>14</v>
      </c>
      <c r="C4863" s="208">
        <v>363.61200000000002</v>
      </c>
      <c r="D4863" s="208">
        <v>42.705300000000001</v>
      </c>
      <c r="E4863" s="208">
        <v>2.0384000000000002</v>
      </c>
      <c r="F4863" s="208">
        <v>7.2183999999999999</v>
      </c>
      <c r="G4863" s="208">
        <v>11.145799999999999</v>
      </c>
      <c r="H4863" s="208">
        <v>100.7782</v>
      </c>
      <c r="I4863" s="208">
        <v>16.997800000000002</v>
      </c>
      <c r="J4863" s="208">
        <v>126.1735</v>
      </c>
      <c r="K4863" s="208">
        <v>19.739599999999999</v>
      </c>
      <c r="L4863" s="208">
        <v>12.1968</v>
      </c>
      <c r="M4863" s="208">
        <v>24.618200000000002</v>
      </c>
    </row>
    <row r="4864" spans="1:13" x14ac:dyDescent="0.25">
      <c r="A4864" s="280">
        <v>45128</v>
      </c>
      <c r="B4864" s="102">
        <v>15</v>
      </c>
      <c r="C4864" s="208">
        <v>379.94830000000002</v>
      </c>
      <c r="D4864" s="208">
        <v>42.386099999999999</v>
      </c>
      <c r="E4864" s="208">
        <v>2.2715000000000001</v>
      </c>
      <c r="F4864" s="208">
        <v>8.0196000000000005</v>
      </c>
      <c r="G4864" s="208">
        <v>13.0898</v>
      </c>
      <c r="H4864" s="208">
        <v>109.28740000000001</v>
      </c>
      <c r="I4864" s="208">
        <v>16.8584</v>
      </c>
      <c r="J4864" s="208">
        <v>128.68860000000001</v>
      </c>
      <c r="K4864" s="208">
        <v>20.3416</v>
      </c>
      <c r="L4864" s="208">
        <v>12.6349</v>
      </c>
      <c r="M4864" s="208">
        <v>26.3704</v>
      </c>
    </row>
    <row r="4865" spans="1:13" x14ac:dyDescent="0.25">
      <c r="A4865" s="280">
        <v>45128</v>
      </c>
      <c r="B4865" s="102">
        <v>16</v>
      </c>
      <c r="C4865" s="208">
        <v>392.84710000000001</v>
      </c>
      <c r="D4865" s="208">
        <v>42.805399999999999</v>
      </c>
      <c r="E4865" s="208">
        <v>2.4344000000000001</v>
      </c>
      <c r="F4865" s="208">
        <v>8.6565999999999992</v>
      </c>
      <c r="G4865" s="208">
        <v>14.799200000000001</v>
      </c>
      <c r="H4865" s="208">
        <v>116.05329999999999</v>
      </c>
      <c r="I4865" s="208">
        <v>16.883299999999998</v>
      </c>
      <c r="J4865" s="208">
        <v>130.17619999999999</v>
      </c>
      <c r="K4865" s="208">
        <v>21.0337</v>
      </c>
      <c r="L4865" s="208">
        <v>12.701599999999999</v>
      </c>
      <c r="M4865" s="208">
        <v>27.3034</v>
      </c>
    </row>
    <row r="4866" spans="1:13" x14ac:dyDescent="0.25">
      <c r="A4866" s="280">
        <v>45128</v>
      </c>
      <c r="B4866" s="102">
        <v>17</v>
      </c>
      <c r="C4866" s="208">
        <v>405.41410000000002</v>
      </c>
      <c r="D4866" s="208">
        <v>43.968200000000003</v>
      </c>
      <c r="E4866" s="208">
        <v>2.5617999999999999</v>
      </c>
      <c r="F4866" s="208">
        <v>9.2738999999999994</v>
      </c>
      <c r="G4866" s="208">
        <v>16.200500000000002</v>
      </c>
      <c r="H4866" s="208">
        <v>120.96639999999999</v>
      </c>
      <c r="I4866" s="208">
        <v>17.154</v>
      </c>
      <c r="J4866" s="208">
        <v>132.7861</v>
      </c>
      <c r="K4866" s="208">
        <v>22.084599999999998</v>
      </c>
      <c r="L4866" s="208">
        <v>12.7903</v>
      </c>
      <c r="M4866" s="208">
        <v>27.628299999999999</v>
      </c>
    </row>
    <row r="4867" spans="1:13" x14ac:dyDescent="0.25">
      <c r="A4867" s="280">
        <v>45128</v>
      </c>
      <c r="B4867" s="102">
        <v>18</v>
      </c>
      <c r="C4867" s="208">
        <v>407.89299999999997</v>
      </c>
      <c r="D4867" s="208">
        <v>44.9467</v>
      </c>
      <c r="E4867" s="208">
        <v>2.6141999999999999</v>
      </c>
      <c r="F4867" s="208">
        <v>9.4481000000000002</v>
      </c>
      <c r="G4867" s="208">
        <v>17.3706</v>
      </c>
      <c r="H4867" s="208">
        <v>122.29859999999999</v>
      </c>
      <c r="I4867" s="208">
        <v>17.531400000000001</v>
      </c>
      <c r="J4867" s="208">
        <v>131.14769999999999</v>
      </c>
      <c r="K4867" s="208">
        <v>22.534700000000001</v>
      </c>
      <c r="L4867" s="208">
        <v>13.040100000000001</v>
      </c>
      <c r="M4867" s="208">
        <v>26.960899999999999</v>
      </c>
    </row>
    <row r="4868" spans="1:13" x14ac:dyDescent="0.25">
      <c r="A4868" s="280">
        <v>45128</v>
      </c>
      <c r="B4868" s="102">
        <v>19</v>
      </c>
      <c r="C4868" s="208">
        <v>400.07409999999999</v>
      </c>
      <c r="D4868" s="208">
        <v>44.879800000000003</v>
      </c>
      <c r="E4868" s="208">
        <v>2.6067</v>
      </c>
      <c r="F4868" s="208">
        <v>9.4943000000000008</v>
      </c>
      <c r="G4868" s="208">
        <v>17.5519</v>
      </c>
      <c r="H4868" s="208">
        <v>121.07250000000001</v>
      </c>
      <c r="I4868" s="208">
        <v>17.34</v>
      </c>
      <c r="J4868" s="208">
        <v>124.77370000000001</v>
      </c>
      <c r="K4868" s="208">
        <v>23.3443</v>
      </c>
      <c r="L4868" s="208">
        <v>13.471</v>
      </c>
      <c r="M4868" s="208">
        <v>25.539899999999999</v>
      </c>
    </row>
    <row r="4869" spans="1:13" x14ac:dyDescent="0.25">
      <c r="A4869" s="280">
        <v>45128</v>
      </c>
      <c r="B4869" s="102">
        <v>20</v>
      </c>
      <c r="C4869" s="208">
        <v>383.81979999999999</v>
      </c>
      <c r="D4869" s="208">
        <v>43.868699999999997</v>
      </c>
      <c r="E4869" s="208">
        <v>2.5184000000000002</v>
      </c>
      <c r="F4869" s="208">
        <v>9.3945000000000007</v>
      </c>
      <c r="G4869" s="208">
        <v>16.931999999999999</v>
      </c>
      <c r="H4869" s="208">
        <v>115.10420000000001</v>
      </c>
      <c r="I4869" s="208">
        <v>17.107399999999998</v>
      </c>
      <c r="J4869" s="208">
        <v>117.3152</v>
      </c>
      <c r="K4869" s="208">
        <v>24.360299999999999</v>
      </c>
      <c r="L4869" s="208">
        <v>13.3811</v>
      </c>
      <c r="M4869" s="208">
        <v>23.838000000000001</v>
      </c>
    </row>
    <row r="4870" spans="1:13" x14ac:dyDescent="0.25">
      <c r="A4870" s="280">
        <v>45128</v>
      </c>
      <c r="B4870" s="102">
        <v>21</v>
      </c>
      <c r="C4870" s="208">
        <v>361.91590000000002</v>
      </c>
      <c r="D4870" s="208">
        <v>43.322000000000003</v>
      </c>
      <c r="E4870" s="208">
        <v>2.3281000000000001</v>
      </c>
      <c r="F4870" s="208">
        <v>8.8002000000000002</v>
      </c>
      <c r="G4870" s="208">
        <v>15.450799999999999</v>
      </c>
      <c r="H4870" s="208">
        <v>105.34229999999999</v>
      </c>
      <c r="I4870" s="208">
        <v>17.512499999999999</v>
      </c>
      <c r="J4870" s="208">
        <v>110.4824</v>
      </c>
      <c r="K4870" s="208">
        <v>24.008600000000001</v>
      </c>
      <c r="L4870" s="208">
        <v>13.561299999999999</v>
      </c>
      <c r="M4870" s="208">
        <v>21.107700000000001</v>
      </c>
    </row>
    <row r="4871" spans="1:13" x14ac:dyDescent="0.25">
      <c r="A4871" s="280">
        <v>45128</v>
      </c>
      <c r="B4871" s="102">
        <v>22</v>
      </c>
      <c r="C4871" s="208">
        <v>340.7851</v>
      </c>
      <c r="D4871" s="208">
        <v>42.624000000000002</v>
      </c>
      <c r="E4871" s="208">
        <v>2.1366000000000001</v>
      </c>
      <c r="F4871" s="208">
        <v>8.0197000000000003</v>
      </c>
      <c r="G4871" s="208">
        <v>13.6973</v>
      </c>
      <c r="H4871" s="208">
        <v>95.232399999999998</v>
      </c>
      <c r="I4871" s="208">
        <v>17.056899999999999</v>
      </c>
      <c r="J4871" s="208">
        <v>106.26260000000001</v>
      </c>
      <c r="K4871" s="208">
        <v>22.757400000000001</v>
      </c>
      <c r="L4871" s="208">
        <v>14.2151</v>
      </c>
      <c r="M4871" s="208">
        <v>18.783100000000001</v>
      </c>
    </row>
    <row r="4872" spans="1:13" x14ac:dyDescent="0.25">
      <c r="A4872" s="280">
        <v>45128</v>
      </c>
      <c r="B4872" s="102">
        <v>23</v>
      </c>
      <c r="C4872" s="208">
        <v>308.27679999999998</v>
      </c>
      <c r="D4872" s="208">
        <v>39.852899999999998</v>
      </c>
      <c r="E4872" s="208">
        <v>1.9237</v>
      </c>
      <c r="F4872" s="208">
        <v>7.1093000000000002</v>
      </c>
      <c r="G4872" s="208">
        <v>11.7875</v>
      </c>
      <c r="H4872" s="208">
        <v>82.097099999999998</v>
      </c>
      <c r="I4872" s="208">
        <v>15.601699999999999</v>
      </c>
      <c r="J4872" s="208">
        <v>98.9572</v>
      </c>
      <c r="K4872" s="208">
        <v>20.756900000000002</v>
      </c>
      <c r="L4872" s="208">
        <v>14.174300000000001</v>
      </c>
      <c r="M4872" s="208">
        <v>16.016200000000001</v>
      </c>
    </row>
    <row r="4873" spans="1:13" x14ac:dyDescent="0.25">
      <c r="A4873" s="280">
        <v>45128</v>
      </c>
      <c r="B4873" s="102">
        <v>24</v>
      </c>
      <c r="C4873" s="208">
        <v>280.34910000000002</v>
      </c>
      <c r="D4873" s="208">
        <v>36.8386</v>
      </c>
      <c r="E4873" s="208">
        <v>1.6681999999999999</v>
      </c>
      <c r="F4873" s="208">
        <v>6.2423999999999999</v>
      </c>
      <c r="G4873" s="208">
        <v>10.207100000000001</v>
      </c>
      <c r="H4873" s="208">
        <v>71.536100000000005</v>
      </c>
      <c r="I4873" s="208">
        <v>14.451000000000001</v>
      </c>
      <c r="J4873" s="208">
        <v>92.201999999999998</v>
      </c>
      <c r="K4873" s="208">
        <v>18.9344</v>
      </c>
      <c r="L4873" s="208">
        <v>14.497999999999999</v>
      </c>
      <c r="M4873" s="208">
        <v>13.7713</v>
      </c>
    </row>
    <row r="4874" spans="1:13" x14ac:dyDescent="0.25">
      <c r="A4874" s="280">
        <v>45129</v>
      </c>
      <c r="B4874" s="102">
        <v>1</v>
      </c>
      <c r="C4874" s="208">
        <v>258.25</v>
      </c>
      <c r="D4874" s="208">
        <v>34.447800000000001</v>
      </c>
      <c r="E4874" s="208">
        <v>1.4984999999999999</v>
      </c>
      <c r="F4874" s="208">
        <v>5.3780999999999999</v>
      </c>
      <c r="G4874" s="208">
        <v>9.0881000000000007</v>
      </c>
      <c r="H4874" s="208">
        <v>62.6736</v>
      </c>
      <c r="I4874" s="208">
        <v>13.452299999999999</v>
      </c>
      <c r="J4874" s="208">
        <v>87.153000000000006</v>
      </c>
      <c r="K4874" s="208">
        <v>17.764500000000002</v>
      </c>
      <c r="L4874" s="208">
        <v>14.5502</v>
      </c>
      <c r="M4874" s="208">
        <v>12.2439</v>
      </c>
    </row>
    <row r="4875" spans="1:13" x14ac:dyDescent="0.25">
      <c r="A4875" s="280">
        <v>45129</v>
      </c>
      <c r="B4875" s="102">
        <v>2</v>
      </c>
      <c r="C4875" s="208">
        <v>242.3981</v>
      </c>
      <c r="D4875" s="208">
        <v>32.261400000000002</v>
      </c>
      <c r="E4875" s="208">
        <v>1.3185</v>
      </c>
      <c r="F4875" s="208">
        <v>4.7129000000000003</v>
      </c>
      <c r="G4875" s="208">
        <v>8.2317999999999998</v>
      </c>
      <c r="H4875" s="208">
        <v>56.947000000000003</v>
      </c>
      <c r="I4875" s="208">
        <v>12.856</v>
      </c>
      <c r="J4875" s="208">
        <v>83.577100000000002</v>
      </c>
      <c r="K4875" s="208">
        <v>16.902699999999999</v>
      </c>
      <c r="L4875" s="208">
        <v>14.3842</v>
      </c>
      <c r="M4875" s="208">
        <v>11.2065</v>
      </c>
    </row>
    <row r="4876" spans="1:13" x14ac:dyDescent="0.25">
      <c r="A4876" s="280">
        <v>45129</v>
      </c>
      <c r="B4876" s="102">
        <v>3</v>
      </c>
      <c r="C4876" s="208">
        <v>228.70689999999999</v>
      </c>
      <c r="D4876" s="208">
        <v>30.899100000000001</v>
      </c>
      <c r="E4876" s="208">
        <v>1.2193000000000001</v>
      </c>
      <c r="F4876" s="208">
        <v>4.2183000000000002</v>
      </c>
      <c r="G4876" s="208">
        <v>7.5956999999999999</v>
      </c>
      <c r="H4876" s="208">
        <v>52.162500000000001</v>
      </c>
      <c r="I4876" s="208">
        <v>12.3652</v>
      </c>
      <c r="J4876" s="208">
        <v>80.821200000000005</v>
      </c>
      <c r="K4876" s="208">
        <v>16.436399999999999</v>
      </c>
      <c r="L4876" s="208">
        <v>12.4407</v>
      </c>
      <c r="M4876" s="208">
        <v>10.548500000000001</v>
      </c>
    </row>
    <row r="4877" spans="1:13" x14ac:dyDescent="0.25">
      <c r="A4877" s="280">
        <v>45129</v>
      </c>
      <c r="B4877" s="102">
        <v>4</v>
      </c>
      <c r="C4877" s="208">
        <v>220.22059999999999</v>
      </c>
      <c r="D4877" s="208">
        <v>30.066299999999998</v>
      </c>
      <c r="E4877" s="208">
        <v>1.1553</v>
      </c>
      <c r="F4877" s="208">
        <v>3.9114</v>
      </c>
      <c r="G4877" s="208">
        <v>7.2035999999999998</v>
      </c>
      <c r="H4877" s="208">
        <v>48.904899999999998</v>
      </c>
      <c r="I4877" s="208">
        <v>12.1348</v>
      </c>
      <c r="J4877" s="208">
        <v>79.034899999999993</v>
      </c>
      <c r="K4877" s="208">
        <v>16.1084</v>
      </c>
      <c r="L4877" s="208">
        <v>11.5999</v>
      </c>
      <c r="M4877" s="208">
        <v>10.101100000000001</v>
      </c>
    </row>
    <row r="4878" spans="1:13" x14ac:dyDescent="0.25">
      <c r="A4878" s="280">
        <v>45129</v>
      </c>
      <c r="B4878" s="102">
        <v>5</v>
      </c>
      <c r="C4878" s="208">
        <v>217.04640000000001</v>
      </c>
      <c r="D4878" s="208">
        <v>29.654699999999998</v>
      </c>
      <c r="E4878" s="208">
        <v>1.0834999999999999</v>
      </c>
      <c r="F4878" s="208">
        <v>3.7747999999999999</v>
      </c>
      <c r="G4878" s="208">
        <v>6.9348000000000001</v>
      </c>
      <c r="H4878" s="208">
        <v>47.091299999999997</v>
      </c>
      <c r="I4878" s="208">
        <v>12.1637</v>
      </c>
      <c r="J4878" s="208">
        <v>77.962999999999994</v>
      </c>
      <c r="K4878" s="208">
        <v>16.2088</v>
      </c>
      <c r="L4878" s="208">
        <v>12.297700000000001</v>
      </c>
      <c r="M4878" s="208">
        <v>9.8741000000000003</v>
      </c>
    </row>
    <row r="4879" spans="1:13" x14ac:dyDescent="0.25">
      <c r="A4879" s="280">
        <v>45129</v>
      </c>
      <c r="B4879" s="102">
        <v>6</v>
      </c>
      <c r="C4879" s="208">
        <v>217.85560000000001</v>
      </c>
      <c r="D4879" s="208">
        <v>30.127700000000001</v>
      </c>
      <c r="E4879" s="208">
        <v>1.0624</v>
      </c>
      <c r="F4879" s="208">
        <v>3.7869999999999999</v>
      </c>
      <c r="G4879" s="208">
        <v>6.9363999999999999</v>
      </c>
      <c r="H4879" s="208">
        <v>46.506500000000003</v>
      </c>
      <c r="I4879" s="208">
        <v>12.3367</v>
      </c>
      <c r="J4879" s="208">
        <v>78.237799999999993</v>
      </c>
      <c r="K4879" s="208">
        <v>16.317900000000002</v>
      </c>
      <c r="L4879" s="208">
        <v>12.539899999999999</v>
      </c>
      <c r="M4879" s="208">
        <v>10.003299999999999</v>
      </c>
    </row>
    <row r="4880" spans="1:13" x14ac:dyDescent="0.25">
      <c r="A4880" s="280">
        <v>45129</v>
      </c>
      <c r="B4880" s="102">
        <v>7</v>
      </c>
      <c r="C4880" s="208">
        <v>217.41120000000001</v>
      </c>
      <c r="D4880" s="208">
        <v>30.439</v>
      </c>
      <c r="E4880" s="208">
        <v>1.0406</v>
      </c>
      <c r="F4880" s="208">
        <v>3.6920000000000002</v>
      </c>
      <c r="G4880" s="208">
        <v>7.0473999999999997</v>
      </c>
      <c r="H4880" s="208">
        <v>46.01</v>
      </c>
      <c r="I4880" s="208">
        <v>12.2818</v>
      </c>
      <c r="J4880" s="208">
        <v>78.944299999999998</v>
      </c>
      <c r="K4880" s="208">
        <v>16.6724</v>
      </c>
      <c r="L4880" s="208">
        <v>11.2807</v>
      </c>
      <c r="M4880" s="208">
        <v>10.003</v>
      </c>
    </row>
    <row r="4881" spans="1:13" x14ac:dyDescent="0.25">
      <c r="A4881" s="280">
        <v>45129</v>
      </c>
      <c r="B4881" s="102">
        <v>8</v>
      </c>
      <c r="C4881" s="208">
        <v>223.33609999999999</v>
      </c>
      <c r="D4881" s="208">
        <v>31.9649</v>
      </c>
      <c r="E4881" s="208">
        <v>1.0653999999999999</v>
      </c>
      <c r="F4881" s="208">
        <v>3.6377000000000002</v>
      </c>
      <c r="G4881" s="208">
        <v>6.9962999999999997</v>
      </c>
      <c r="H4881" s="208">
        <v>46.726799999999997</v>
      </c>
      <c r="I4881" s="208">
        <v>12.783300000000001</v>
      </c>
      <c r="J4881" s="208">
        <v>81.835599999999999</v>
      </c>
      <c r="K4881" s="208">
        <v>16.878399999999999</v>
      </c>
      <c r="L4881" s="208">
        <v>10.8033</v>
      </c>
      <c r="M4881" s="208">
        <v>10.644399999999999</v>
      </c>
    </row>
    <row r="4882" spans="1:13" x14ac:dyDescent="0.25">
      <c r="A4882" s="280">
        <v>45129</v>
      </c>
      <c r="B4882" s="102">
        <v>9</v>
      </c>
      <c r="C4882" s="208">
        <v>235.36490000000001</v>
      </c>
      <c r="D4882" s="208">
        <v>33.738500000000002</v>
      </c>
      <c r="E4882" s="208">
        <v>1.1342000000000001</v>
      </c>
      <c r="F4882" s="208">
        <v>3.7907999999999999</v>
      </c>
      <c r="G4882" s="208">
        <v>6.4282000000000004</v>
      </c>
      <c r="H4882" s="208">
        <v>50.8063</v>
      </c>
      <c r="I4882" s="208">
        <v>13.5192</v>
      </c>
      <c r="J4882" s="208">
        <v>85.486000000000004</v>
      </c>
      <c r="K4882" s="208">
        <v>17.1374</v>
      </c>
      <c r="L4882" s="208">
        <v>11.5456</v>
      </c>
      <c r="M4882" s="208">
        <v>11.778700000000001</v>
      </c>
    </row>
    <row r="4883" spans="1:13" x14ac:dyDescent="0.25">
      <c r="A4883" s="280">
        <v>45129</v>
      </c>
      <c r="B4883" s="102">
        <v>10</v>
      </c>
      <c r="C4883" s="208">
        <v>248.02590000000001</v>
      </c>
      <c r="D4883" s="208">
        <v>35.247999999999998</v>
      </c>
      <c r="E4883" s="208">
        <v>1.2785</v>
      </c>
      <c r="F4883" s="208">
        <v>4.2750000000000004</v>
      </c>
      <c r="G4883" s="208">
        <v>6.4516</v>
      </c>
      <c r="H4883" s="208">
        <v>55.924700000000001</v>
      </c>
      <c r="I4883" s="208">
        <v>14.2959</v>
      </c>
      <c r="J4883" s="208">
        <v>88.160799999999995</v>
      </c>
      <c r="K4883" s="208">
        <v>17.404699999999998</v>
      </c>
      <c r="L4883" s="208">
        <v>11.781599999999999</v>
      </c>
      <c r="M4883" s="208">
        <v>13.2051</v>
      </c>
    </row>
    <row r="4884" spans="1:13" x14ac:dyDescent="0.25">
      <c r="A4884" s="280">
        <v>45129</v>
      </c>
      <c r="B4884" s="102">
        <v>11</v>
      </c>
      <c r="C4884" s="208">
        <v>262.06130000000002</v>
      </c>
      <c r="D4884" s="208">
        <v>35.978400000000001</v>
      </c>
      <c r="E4884" s="208">
        <v>1.4341999999999999</v>
      </c>
      <c r="F4884" s="208">
        <v>4.8514999999999997</v>
      </c>
      <c r="G4884" s="208">
        <v>6.3803000000000001</v>
      </c>
      <c r="H4884" s="208">
        <v>62.344900000000003</v>
      </c>
      <c r="I4884" s="208">
        <v>14.940899999999999</v>
      </c>
      <c r="J4884" s="208">
        <v>91.744799999999998</v>
      </c>
      <c r="K4884" s="208">
        <v>17.402100000000001</v>
      </c>
      <c r="L4884" s="208">
        <v>11.7783</v>
      </c>
      <c r="M4884" s="208">
        <v>15.2059</v>
      </c>
    </row>
    <row r="4885" spans="1:13" x14ac:dyDescent="0.25">
      <c r="A4885" s="280">
        <v>45129</v>
      </c>
      <c r="B4885" s="102">
        <v>12</v>
      </c>
      <c r="C4885" s="208">
        <v>279.78449999999998</v>
      </c>
      <c r="D4885" s="208">
        <v>36.973700000000001</v>
      </c>
      <c r="E4885" s="208">
        <v>1.6417999999999999</v>
      </c>
      <c r="F4885" s="208">
        <v>5.7758000000000003</v>
      </c>
      <c r="G4885" s="208">
        <v>7.0439999999999996</v>
      </c>
      <c r="H4885" s="208">
        <v>70.492400000000004</v>
      </c>
      <c r="I4885" s="208">
        <v>15.256600000000001</v>
      </c>
      <c r="J4885" s="208">
        <v>95.085499999999996</v>
      </c>
      <c r="K4885" s="208">
        <v>18.0549</v>
      </c>
      <c r="L4885" s="208">
        <v>12.499599999999999</v>
      </c>
      <c r="M4885" s="208">
        <v>16.9602</v>
      </c>
    </row>
    <row r="4886" spans="1:13" x14ac:dyDescent="0.25">
      <c r="A4886" s="280">
        <v>45129</v>
      </c>
      <c r="B4886" s="102">
        <v>13</v>
      </c>
      <c r="C4886" s="208">
        <v>298.44200000000001</v>
      </c>
      <c r="D4886" s="208">
        <v>37.607100000000003</v>
      </c>
      <c r="E4886" s="208">
        <v>1.8363</v>
      </c>
      <c r="F4886" s="208">
        <v>6.4204999999999997</v>
      </c>
      <c r="G4886" s="208">
        <v>8.3290000000000006</v>
      </c>
      <c r="H4886" s="208">
        <v>79.686099999999996</v>
      </c>
      <c r="I4886" s="208">
        <v>15.3787</v>
      </c>
      <c r="J4886" s="208">
        <v>98.9101</v>
      </c>
      <c r="K4886" s="208">
        <v>18.891999999999999</v>
      </c>
      <c r="L4886" s="208">
        <v>12.0053</v>
      </c>
      <c r="M4886" s="208">
        <v>19.376899999999999</v>
      </c>
    </row>
    <row r="4887" spans="1:13" x14ac:dyDescent="0.25">
      <c r="A4887" s="280">
        <v>45129</v>
      </c>
      <c r="B4887" s="102">
        <v>14</v>
      </c>
      <c r="C4887" s="208">
        <v>320.68610000000001</v>
      </c>
      <c r="D4887" s="208">
        <v>38.595500000000001</v>
      </c>
      <c r="E4887" s="208">
        <v>2.0966999999999998</v>
      </c>
      <c r="F4887" s="208">
        <v>7.1364000000000001</v>
      </c>
      <c r="G4887" s="208">
        <v>10.039300000000001</v>
      </c>
      <c r="H4887" s="208">
        <v>89.265000000000001</v>
      </c>
      <c r="I4887" s="208">
        <v>15.7575</v>
      </c>
      <c r="J4887" s="208">
        <v>103.2933</v>
      </c>
      <c r="K4887" s="208">
        <v>19.820599999999999</v>
      </c>
      <c r="L4887" s="208">
        <v>12.557600000000001</v>
      </c>
      <c r="M4887" s="208">
        <v>22.124199999999998</v>
      </c>
    </row>
    <row r="4888" spans="1:13" x14ac:dyDescent="0.25">
      <c r="A4888" s="280">
        <v>45129</v>
      </c>
      <c r="B4888" s="102">
        <v>15</v>
      </c>
      <c r="C4888" s="208">
        <v>342.4452</v>
      </c>
      <c r="D4888" s="208">
        <v>39.180100000000003</v>
      </c>
      <c r="E4888" s="208">
        <v>2.3086000000000002</v>
      </c>
      <c r="F4888" s="208">
        <v>8.0603999999999996</v>
      </c>
      <c r="G4888" s="208">
        <v>12.1778</v>
      </c>
      <c r="H4888" s="208">
        <v>98.977999999999994</v>
      </c>
      <c r="I4888" s="208">
        <v>15.781000000000001</v>
      </c>
      <c r="J4888" s="208">
        <v>108.6358</v>
      </c>
      <c r="K4888" s="208">
        <v>20.9772</v>
      </c>
      <c r="L4888" s="208">
        <v>12.5639</v>
      </c>
      <c r="M4888" s="208">
        <v>23.782399999999999</v>
      </c>
    </row>
    <row r="4889" spans="1:13" x14ac:dyDescent="0.25">
      <c r="A4889" s="280">
        <v>45129</v>
      </c>
      <c r="B4889" s="102">
        <v>16</v>
      </c>
      <c r="C4889" s="208">
        <v>359.62790000000001</v>
      </c>
      <c r="D4889" s="208">
        <v>40.110199999999999</v>
      </c>
      <c r="E4889" s="208">
        <v>2.4571999999999998</v>
      </c>
      <c r="F4889" s="208">
        <v>8.6896000000000004</v>
      </c>
      <c r="G4889" s="208">
        <v>14.2135</v>
      </c>
      <c r="H4889" s="208">
        <v>106.267</v>
      </c>
      <c r="I4889" s="208">
        <v>16.046800000000001</v>
      </c>
      <c r="J4889" s="208">
        <v>112.136</v>
      </c>
      <c r="K4889" s="208">
        <v>21.5913</v>
      </c>
      <c r="L4889" s="208">
        <v>13.0839</v>
      </c>
      <c r="M4889" s="208">
        <v>25.032399999999999</v>
      </c>
    </row>
    <row r="4890" spans="1:13" x14ac:dyDescent="0.25">
      <c r="A4890" s="280">
        <v>45129</v>
      </c>
      <c r="B4890" s="102">
        <v>17</v>
      </c>
      <c r="C4890" s="208">
        <v>374.88229999999999</v>
      </c>
      <c r="D4890" s="208">
        <v>41.531700000000001</v>
      </c>
      <c r="E4890" s="208">
        <v>2.6086</v>
      </c>
      <c r="F4890" s="208">
        <v>9.1928000000000001</v>
      </c>
      <c r="G4890" s="208">
        <v>15.983000000000001</v>
      </c>
      <c r="H4890" s="208">
        <v>111.5138</v>
      </c>
      <c r="I4890" s="208">
        <v>16.09</v>
      </c>
      <c r="J4890" s="208">
        <v>116.16289999999999</v>
      </c>
      <c r="K4890" s="208">
        <v>22.316500000000001</v>
      </c>
      <c r="L4890" s="208">
        <v>13.853199999999999</v>
      </c>
      <c r="M4890" s="208">
        <v>25.629799999999999</v>
      </c>
    </row>
    <row r="4891" spans="1:13" x14ac:dyDescent="0.25">
      <c r="A4891" s="280">
        <v>45129</v>
      </c>
      <c r="B4891" s="102">
        <v>18</v>
      </c>
      <c r="C4891" s="208">
        <v>382.4024</v>
      </c>
      <c r="D4891" s="208">
        <v>43.214300000000001</v>
      </c>
      <c r="E4891" s="208">
        <v>2.6682000000000001</v>
      </c>
      <c r="F4891" s="208">
        <v>9.3878000000000004</v>
      </c>
      <c r="G4891" s="208">
        <v>17.433800000000002</v>
      </c>
      <c r="H4891" s="208">
        <v>114.14879999999999</v>
      </c>
      <c r="I4891" s="208">
        <v>16.251999999999999</v>
      </c>
      <c r="J4891" s="208">
        <v>117.1125</v>
      </c>
      <c r="K4891" s="208">
        <v>22.989100000000001</v>
      </c>
      <c r="L4891" s="208">
        <v>13.6503</v>
      </c>
      <c r="M4891" s="208">
        <v>25.5456</v>
      </c>
    </row>
    <row r="4892" spans="1:13" x14ac:dyDescent="0.25">
      <c r="A4892" s="280">
        <v>45129</v>
      </c>
      <c r="B4892" s="102">
        <v>19</v>
      </c>
      <c r="C4892" s="208">
        <v>382.55610000000001</v>
      </c>
      <c r="D4892" s="208">
        <v>43.617899999999999</v>
      </c>
      <c r="E4892" s="208">
        <v>2.6432000000000002</v>
      </c>
      <c r="F4892" s="208">
        <v>9.3739000000000008</v>
      </c>
      <c r="G4892" s="208">
        <v>18.087299999999999</v>
      </c>
      <c r="H4892" s="208">
        <v>113.6751</v>
      </c>
      <c r="I4892" s="208">
        <v>16.2956</v>
      </c>
      <c r="J4892" s="208">
        <v>116.6875</v>
      </c>
      <c r="K4892" s="208">
        <v>23.403700000000001</v>
      </c>
      <c r="L4892" s="208">
        <v>14.385400000000001</v>
      </c>
      <c r="M4892" s="208">
        <v>24.386500000000002</v>
      </c>
    </row>
    <row r="4893" spans="1:13" x14ac:dyDescent="0.25">
      <c r="A4893" s="280">
        <v>45129</v>
      </c>
      <c r="B4893" s="102">
        <v>20</v>
      </c>
      <c r="C4893" s="208">
        <v>373.31650000000002</v>
      </c>
      <c r="D4893" s="208">
        <v>43.680900000000001</v>
      </c>
      <c r="E4893" s="208">
        <v>2.4823</v>
      </c>
      <c r="F4893" s="208">
        <v>9.2994000000000003</v>
      </c>
      <c r="G4893" s="208">
        <v>17.451499999999999</v>
      </c>
      <c r="H4893" s="208">
        <v>109.7456</v>
      </c>
      <c r="I4893" s="208">
        <v>16.370699999999999</v>
      </c>
      <c r="J4893" s="208">
        <v>112.5585</v>
      </c>
      <c r="K4893" s="208">
        <v>24.2607</v>
      </c>
      <c r="L4893" s="208">
        <v>14.4163</v>
      </c>
      <c r="M4893" s="208">
        <v>23.050599999999999</v>
      </c>
    </row>
    <row r="4894" spans="1:13" x14ac:dyDescent="0.25">
      <c r="A4894" s="280">
        <v>45129</v>
      </c>
      <c r="B4894" s="102">
        <v>21</v>
      </c>
      <c r="C4894" s="208">
        <v>356.82170000000002</v>
      </c>
      <c r="D4894" s="208">
        <v>43.4099</v>
      </c>
      <c r="E4894" s="208">
        <v>2.3193999999999999</v>
      </c>
      <c r="F4894" s="208">
        <v>8.6789000000000005</v>
      </c>
      <c r="G4894" s="208">
        <v>15.826000000000001</v>
      </c>
      <c r="H4894" s="208">
        <v>101.79349999999999</v>
      </c>
      <c r="I4894" s="208">
        <v>16.915199999999999</v>
      </c>
      <c r="J4894" s="208">
        <v>107.85339999999999</v>
      </c>
      <c r="K4894" s="208">
        <v>24.051200000000001</v>
      </c>
      <c r="L4894" s="208">
        <v>15.2089</v>
      </c>
      <c r="M4894" s="208">
        <v>20.7653</v>
      </c>
    </row>
    <row r="4895" spans="1:13" x14ac:dyDescent="0.25">
      <c r="A4895" s="280">
        <v>45129</v>
      </c>
      <c r="B4895" s="102">
        <v>22</v>
      </c>
      <c r="C4895" s="208">
        <v>339.11399999999998</v>
      </c>
      <c r="D4895" s="208">
        <v>42.713000000000001</v>
      </c>
      <c r="E4895" s="208">
        <v>2.1566000000000001</v>
      </c>
      <c r="F4895" s="208">
        <v>8.0703999999999994</v>
      </c>
      <c r="G4895" s="208">
        <v>14.153499999999999</v>
      </c>
      <c r="H4895" s="208">
        <v>93.093000000000004</v>
      </c>
      <c r="I4895" s="208">
        <v>16.546700000000001</v>
      </c>
      <c r="J4895" s="208">
        <v>104.89919999999999</v>
      </c>
      <c r="K4895" s="208">
        <v>22.998699999999999</v>
      </c>
      <c r="L4895" s="208">
        <v>15.5396</v>
      </c>
      <c r="M4895" s="208">
        <v>18.943300000000001</v>
      </c>
    </row>
    <row r="4896" spans="1:13" x14ac:dyDescent="0.25">
      <c r="A4896" s="280">
        <v>45129</v>
      </c>
      <c r="B4896" s="102">
        <v>23</v>
      </c>
      <c r="C4896" s="208">
        <v>309.95929999999998</v>
      </c>
      <c r="D4896" s="208">
        <v>39.929099999999998</v>
      </c>
      <c r="E4896" s="208">
        <v>1.8987000000000001</v>
      </c>
      <c r="F4896" s="208">
        <v>7.157</v>
      </c>
      <c r="G4896" s="208">
        <v>12.0075</v>
      </c>
      <c r="H4896" s="208">
        <v>81.918099999999995</v>
      </c>
      <c r="I4896" s="208">
        <v>15.426299999999999</v>
      </c>
      <c r="J4896" s="208">
        <v>99.238200000000006</v>
      </c>
      <c r="K4896" s="208">
        <v>20.982299999999999</v>
      </c>
      <c r="L4896" s="208">
        <v>14.993499999999999</v>
      </c>
      <c r="M4896" s="208">
        <v>16.4086</v>
      </c>
    </row>
    <row r="4897" spans="1:13" x14ac:dyDescent="0.25">
      <c r="A4897" s="280">
        <v>45129</v>
      </c>
      <c r="B4897" s="102">
        <v>24</v>
      </c>
      <c r="C4897" s="208">
        <v>284.07</v>
      </c>
      <c r="D4897" s="208">
        <v>37.0261</v>
      </c>
      <c r="E4897" s="208">
        <v>1.7267999999999999</v>
      </c>
      <c r="F4897" s="208">
        <v>6.3143000000000002</v>
      </c>
      <c r="G4897" s="208">
        <v>10.333</v>
      </c>
      <c r="H4897" s="208">
        <v>71.884299999999996</v>
      </c>
      <c r="I4897" s="208">
        <v>14.332800000000001</v>
      </c>
      <c r="J4897" s="208">
        <v>93.727599999999995</v>
      </c>
      <c r="K4897" s="208">
        <v>19.1157</v>
      </c>
      <c r="L4897" s="208">
        <v>15.156000000000001</v>
      </c>
      <c r="M4897" s="208">
        <v>14.4534</v>
      </c>
    </row>
    <row r="4898" spans="1:13" x14ac:dyDescent="0.25">
      <c r="A4898" s="280">
        <v>45130</v>
      </c>
      <c r="B4898" s="102">
        <v>1</v>
      </c>
      <c r="C4898" s="208">
        <v>262.27600000000001</v>
      </c>
      <c r="D4898" s="208">
        <v>34.325400000000002</v>
      </c>
      <c r="E4898" s="208">
        <v>1.5364</v>
      </c>
      <c r="F4898" s="208">
        <v>5.5811000000000002</v>
      </c>
      <c r="G4898" s="208">
        <v>9.2669999999999995</v>
      </c>
      <c r="H4898" s="208">
        <v>63.872900000000001</v>
      </c>
      <c r="I4898" s="208">
        <v>13.416399999999999</v>
      </c>
      <c r="J4898" s="208">
        <v>89.231399999999994</v>
      </c>
      <c r="K4898" s="208">
        <v>17.811299999999999</v>
      </c>
      <c r="L4898" s="208">
        <v>14.3863</v>
      </c>
      <c r="M4898" s="208">
        <v>12.847799999999999</v>
      </c>
    </row>
    <row r="4899" spans="1:13" x14ac:dyDescent="0.25">
      <c r="A4899" s="280">
        <v>45130</v>
      </c>
      <c r="B4899" s="102">
        <v>2</v>
      </c>
      <c r="C4899" s="208">
        <v>245.9109</v>
      </c>
      <c r="D4899" s="208">
        <v>32.3215</v>
      </c>
      <c r="E4899" s="208">
        <v>1.3939999999999999</v>
      </c>
      <c r="F4899" s="208">
        <v>4.9778000000000002</v>
      </c>
      <c r="G4899" s="208">
        <v>8.4659999999999993</v>
      </c>
      <c r="H4899" s="208">
        <v>57.887999999999998</v>
      </c>
      <c r="I4899" s="208">
        <v>12.800599999999999</v>
      </c>
      <c r="J4899" s="208">
        <v>85.993899999999996</v>
      </c>
      <c r="K4899" s="208">
        <v>17.003</v>
      </c>
      <c r="L4899" s="208">
        <v>13.311500000000001</v>
      </c>
      <c r="M4899" s="208">
        <v>11.7546</v>
      </c>
    </row>
    <row r="4900" spans="1:13" x14ac:dyDescent="0.25">
      <c r="A4900" s="280">
        <v>45130</v>
      </c>
      <c r="B4900" s="102">
        <v>3</v>
      </c>
      <c r="C4900" s="208">
        <v>234.02379999999999</v>
      </c>
      <c r="D4900" s="208">
        <v>30.9497</v>
      </c>
      <c r="E4900" s="208">
        <v>1.2838000000000001</v>
      </c>
      <c r="F4900" s="208">
        <v>4.5656999999999996</v>
      </c>
      <c r="G4900" s="208">
        <v>7.8636999999999997</v>
      </c>
      <c r="H4900" s="208">
        <v>52.947400000000002</v>
      </c>
      <c r="I4900" s="208">
        <v>12.398300000000001</v>
      </c>
      <c r="J4900" s="208">
        <v>83.7042</v>
      </c>
      <c r="K4900" s="208">
        <v>16.4405</v>
      </c>
      <c r="L4900" s="208">
        <v>12.896100000000001</v>
      </c>
      <c r="M4900" s="208">
        <v>10.974399999999999</v>
      </c>
    </row>
    <row r="4901" spans="1:13" x14ac:dyDescent="0.25">
      <c r="A4901" s="280">
        <v>45130</v>
      </c>
      <c r="B4901" s="102">
        <v>4</v>
      </c>
      <c r="C4901" s="208">
        <v>225.64160000000001</v>
      </c>
      <c r="D4901" s="208">
        <v>30.220199999999998</v>
      </c>
      <c r="E4901" s="208">
        <v>1.2155</v>
      </c>
      <c r="F4901" s="208">
        <v>4.3114999999999997</v>
      </c>
      <c r="G4901" s="208">
        <v>7.5237999999999996</v>
      </c>
      <c r="H4901" s="208">
        <v>49.869500000000002</v>
      </c>
      <c r="I4901" s="208">
        <v>12.1401</v>
      </c>
      <c r="J4901" s="208">
        <v>81.2072</v>
      </c>
      <c r="K4901" s="208">
        <v>15.8817</v>
      </c>
      <c r="L4901" s="208">
        <v>12.7097</v>
      </c>
      <c r="M4901" s="208">
        <v>10.5624</v>
      </c>
    </row>
    <row r="4902" spans="1:13" x14ac:dyDescent="0.25">
      <c r="A4902" s="280">
        <v>45130</v>
      </c>
      <c r="B4902" s="102">
        <v>5</v>
      </c>
      <c r="C4902" s="208">
        <v>222.48169999999999</v>
      </c>
      <c r="D4902" s="208">
        <v>29.901</v>
      </c>
      <c r="E4902" s="208">
        <v>1.1587000000000001</v>
      </c>
      <c r="F4902" s="208">
        <v>4.1932999999999998</v>
      </c>
      <c r="G4902" s="208">
        <v>7.2892999999999999</v>
      </c>
      <c r="H4902" s="208">
        <v>48.2592</v>
      </c>
      <c r="I4902" s="208">
        <v>12.092499999999999</v>
      </c>
      <c r="J4902" s="208">
        <v>80.360299999999995</v>
      </c>
      <c r="K4902" s="208">
        <v>15.867699999999999</v>
      </c>
      <c r="L4902" s="208">
        <v>13.0855</v>
      </c>
      <c r="M4902" s="208">
        <v>10.2742</v>
      </c>
    </row>
    <row r="4903" spans="1:13" x14ac:dyDescent="0.25">
      <c r="A4903" s="280">
        <v>45130</v>
      </c>
      <c r="B4903" s="102">
        <v>6</v>
      </c>
      <c r="C4903" s="208">
        <v>222.44880000000001</v>
      </c>
      <c r="D4903" s="208">
        <v>29.849299999999999</v>
      </c>
      <c r="E4903" s="208">
        <v>1.1015999999999999</v>
      </c>
      <c r="F4903" s="208">
        <v>4.0510000000000002</v>
      </c>
      <c r="G4903" s="208">
        <v>7.2465000000000002</v>
      </c>
      <c r="H4903" s="208">
        <v>47.429299999999998</v>
      </c>
      <c r="I4903" s="208">
        <v>12.226699999999999</v>
      </c>
      <c r="J4903" s="208">
        <v>81.131799999999998</v>
      </c>
      <c r="K4903" s="208">
        <v>16.112100000000002</v>
      </c>
      <c r="L4903" s="208">
        <v>13.1539</v>
      </c>
      <c r="M4903" s="208">
        <v>10.146599999999999</v>
      </c>
    </row>
    <row r="4904" spans="1:13" x14ac:dyDescent="0.25">
      <c r="A4904" s="280">
        <v>45130</v>
      </c>
      <c r="B4904" s="102">
        <v>7</v>
      </c>
      <c r="C4904" s="208">
        <v>220.41229999999999</v>
      </c>
      <c r="D4904" s="208">
        <v>29.977699999999999</v>
      </c>
      <c r="E4904" s="208">
        <v>1.081</v>
      </c>
      <c r="F4904" s="208">
        <v>3.9994999999999998</v>
      </c>
      <c r="G4904" s="208">
        <v>7.1532999999999998</v>
      </c>
      <c r="H4904" s="208">
        <v>46.394399999999997</v>
      </c>
      <c r="I4904" s="208">
        <v>12.1272</v>
      </c>
      <c r="J4904" s="208">
        <v>81.125500000000002</v>
      </c>
      <c r="K4904" s="208">
        <v>16.288699999999999</v>
      </c>
      <c r="L4904" s="208">
        <v>12.1335</v>
      </c>
      <c r="M4904" s="208">
        <v>10.131500000000001</v>
      </c>
    </row>
    <row r="4905" spans="1:13" x14ac:dyDescent="0.25">
      <c r="A4905" s="280">
        <v>45130</v>
      </c>
      <c r="B4905" s="102">
        <v>8</v>
      </c>
      <c r="C4905" s="208">
        <v>226.96459999999999</v>
      </c>
      <c r="D4905" s="208">
        <v>31.260100000000001</v>
      </c>
      <c r="E4905" s="208">
        <v>1.1277999999999999</v>
      </c>
      <c r="F4905" s="208">
        <v>4.0244</v>
      </c>
      <c r="G4905" s="208">
        <v>6.9440999999999997</v>
      </c>
      <c r="H4905" s="208">
        <v>49.020899999999997</v>
      </c>
      <c r="I4905" s="208">
        <v>12.5039</v>
      </c>
      <c r="J4905" s="208">
        <v>83.089200000000005</v>
      </c>
      <c r="K4905" s="208">
        <v>16.622299999999999</v>
      </c>
      <c r="L4905" s="208">
        <v>11.848699999999999</v>
      </c>
      <c r="M4905" s="208">
        <v>10.523199999999999</v>
      </c>
    </row>
    <row r="4906" spans="1:13" x14ac:dyDescent="0.25">
      <c r="A4906" s="280">
        <v>45130</v>
      </c>
      <c r="B4906" s="102">
        <v>9</v>
      </c>
      <c r="C4906" s="208">
        <v>241.7347</v>
      </c>
      <c r="D4906" s="208">
        <v>32.726199999999999</v>
      </c>
      <c r="E4906" s="208">
        <v>1.2182999999999999</v>
      </c>
      <c r="F4906" s="208">
        <v>4.3658000000000001</v>
      </c>
      <c r="G4906" s="208">
        <v>7.1059999999999999</v>
      </c>
      <c r="H4906" s="208">
        <v>54.084000000000003</v>
      </c>
      <c r="I4906" s="208">
        <v>13.4138</v>
      </c>
      <c r="J4906" s="208">
        <v>86.936099999999996</v>
      </c>
      <c r="K4906" s="208">
        <v>17.0397</v>
      </c>
      <c r="L4906" s="208">
        <v>13.0524</v>
      </c>
      <c r="M4906" s="208">
        <v>11.792400000000001</v>
      </c>
    </row>
    <row r="4907" spans="1:13" x14ac:dyDescent="0.25">
      <c r="A4907" s="280">
        <v>45130</v>
      </c>
      <c r="B4907" s="102">
        <v>10</v>
      </c>
      <c r="C4907" s="208">
        <v>254.2919</v>
      </c>
      <c r="D4907" s="208">
        <v>34.470199999999998</v>
      </c>
      <c r="E4907" s="208">
        <v>1.2856000000000001</v>
      </c>
      <c r="F4907" s="208">
        <v>4.5022000000000002</v>
      </c>
      <c r="G4907" s="208">
        <v>7.2408000000000001</v>
      </c>
      <c r="H4907" s="208">
        <v>59.9512</v>
      </c>
      <c r="I4907" s="208">
        <v>14.3764</v>
      </c>
      <c r="J4907" s="208">
        <v>90.567800000000005</v>
      </c>
      <c r="K4907" s="208">
        <v>16.513000000000002</v>
      </c>
      <c r="L4907" s="208">
        <v>12.8772</v>
      </c>
      <c r="M4907" s="208">
        <v>12.5075</v>
      </c>
    </row>
    <row r="4908" spans="1:13" x14ac:dyDescent="0.25">
      <c r="A4908" s="280">
        <v>45130</v>
      </c>
      <c r="B4908" s="102">
        <v>11</v>
      </c>
      <c r="C4908" s="208">
        <v>266.19659999999999</v>
      </c>
      <c r="D4908" s="208">
        <v>35.476700000000001</v>
      </c>
      <c r="E4908" s="208">
        <v>1.4408000000000001</v>
      </c>
      <c r="F4908" s="208">
        <v>4.8879999999999999</v>
      </c>
      <c r="G4908" s="208">
        <v>6.7571000000000003</v>
      </c>
      <c r="H4908" s="208">
        <v>64.778400000000005</v>
      </c>
      <c r="I4908" s="208">
        <v>15.151400000000001</v>
      </c>
      <c r="J4908" s="208">
        <v>93.068399999999997</v>
      </c>
      <c r="K4908" s="208">
        <v>17.0762</v>
      </c>
      <c r="L4908" s="208">
        <v>13.173999999999999</v>
      </c>
      <c r="M4908" s="208">
        <v>14.3856</v>
      </c>
    </row>
    <row r="4909" spans="1:13" x14ac:dyDescent="0.25">
      <c r="A4909" s="280">
        <v>45130</v>
      </c>
      <c r="B4909" s="102">
        <v>12</v>
      </c>
      <c r="C4909" s="208">
        <v>284.1173</v>
      </c>
      <c r="D4909" s="208">
        <v>35.948</v>
      </c>
      <c r="E4909" s="208">
        <v>1.6313</v>
      </c>
      <c r="F4909" s="208">
        <v>5.4672999999999998</v>
      </c>
      <c r="G4909" s="208">
        <v>6.7256</v>
      </c>
      <c r="H4909" s="208">
        <v>72.688199999999995</v>
      </c>
      <c r="I4909" s="208">
        <v>15.475899999999999</v>
      </c>
      <c r="J4909" s="208">
        <v>99.307199999999995</v>
      </c>
      <c r="K4909" s="208">
        <v>17.455200000000001</v>
      </c>
      <c r="L4909" s="208">
        <v>12.9575</v>
      </c>
      <c r="M4909" s="208">
        <v>16.461099999999998</v>
      </c>
    </row>
    <row r="4910" spans="1:13" x14ac:dyDescent="0.25">
      <c r="A4910" s="280">
        <v>45130</v>
      </c>
      <c r="B4910" s="102">
        <v>13</v>
      </c>
      <c r="C4910" s="208">
        <v>301.0127</v>
      </c>
      <c r="D4910" s="208">
        <v>36.700099999999999</v>
      </c>
      <c r="E4910" s="208">
        <v>1.9106000000000001</v>
      </c>
      <c r="F4910" s="208">
        <v>6.2910000000000004</v>
      </c>
      <c r="G4910" s="208">
        <v>7.5976999999999997</v>
      </c>
      <c r="H4910" s="208">
        <v>80.483999999999995</v>
      </c>
      <c r="I4910" s="208">
        <v>16.0791</v>
      </c>
      <c r="J4910" s="208">
        <v>102.75920000000001</v>
      </c>
      <c r="K4910" s="208">
        <v>18.171199999999999</v>
      </c>
      <c r="L4910" s="208">
        <v>12.616099999999999</v>
      </c>
      <c r="M4910" s="208">
        <v>18.403700000000001</v>
      </c>
    </row>
    <row r="4911" spans="1:13" x14ac:dyDescent="0.25">
      <c r="A4911" s="280">
        <v>45130</v>
      </c>
      <c r="B4911" s="102">
        <v>14</v>
      </c>
      <c r="C4911" s="208">
        <v>313.9658</v>
      </c>
      <c r="D4911" s="208">
        <v>36.185099999999998</v>
      </c>
      <c r="E4911" s="208">
        <v>2.1475</v>
      </c>
      <c r="F4911" s="208">
        <v>7.1702000000000004</v>
      </c>
      <c r="G4911" s="208">
        <v>8.8773999999999997</v>
      </c>
      <c r="H4911" s="208">
        <v>88.722899999999996</v>
      </c>
      <c r="I4911" s="208">
        <v>16.177</v>
      </c>
      <c r="J4911" s="208">
        <v>102.2462</v>
      </c>
      <c r="K4911" s="208">
        <v>18.7941</v>
      </c>
      <c r="L4911" s="208">
        <v>13.223100000000001</v>
      </c>
      <c r="M4911" s="208">
        <v>20.4223</v>
      </c>
    </row>
    <row r="4912" spans="1:13" x14ac:dyDescent="0.25">
      <c r="A4912" s="280">
        <v>45130</v>
      </c>
      <c r="B4912" s="102">
        <v>15</v>
      </c>
      <c r="C4912" s="208">
        <v>327.8707</v>
      </c>
      <c r="D4912" s="208">
        <v>36.872700000000002</v>
      </c>
      <c r="E4912" s="208">
        <v>2.3595999999999999</v>
      </c>
      <c r="F4912" s="208">
        <v>7.7102000000000004</v>
      </c>
      <c r="G4912" s="208">
        <v>10.5144</v>
      </c>
      <c r="H4912" s="208">
        <v>95.162899999999993</v>
      </c>
      <c r="I4912" s="208">
        <v>16.444500000000001</v>
      </c>
      <c r="J4912" s="208">
        <v>104.0605</v>
      </c>
      <c r="K4912" s="208">
        <v>19.4894</v>
      </c>
      <c r="L4912" s="208">
        <v>13.5472</v>
      </c>
      <c r="M4912" s="208">
        <v>21.709299999999999</v>
      </c>
    </row>
    <row r="4913" spans="1:13" x14ac:dyDescent="0.25">
      <c r="A4913" s="280">
        <v>45130</v>
      </c>
      <c r="B4913" s="102">
        <v>16</v>
      </c>
      <c r="C4913" s="208">
        <v>339.02670000000001</v>
      </c>
      <c r="D4913" s="208">
        <v>37.313099999999999</v>
      </c>
      <c r="E4913" s="208">
        <v>2.5019</v>
      </c>
      <c r="F4913" s="208">
        <v>8.3847000000000005</v>
      </c>
      <c r="G4913" s="208">
        <v>12.165800000000001</v>
      </c>
      <c r="H4913" s="208">
        <v>97.860500000000002</v>
      </c>
      <c r="I4913" s="208">
        <v>16.5473</v>
      </c>
      <c r="J4913" s="208">
        <v>107.3505</v>
      </c>
      <c r="K4913" s="208">
        <v>21.029299999999999</v>
      </c>
      <c r="L4913" s="208">
        <v>13.065799999999999</v>
      </c>
      <c r="M4913" s="208">
        <v>22.8078</v>
      </c>
    </row>
    <row r="4914" spans="1:13" x14ac:dyDescent="0.25">
      <c r="A4914" s="280">
        <v>45130</v>
      </c>
      <c r="B4914" s="102">
        <v>17</v>
      </c>
      <c r="C4914" s="208">
        <v>345.85789999999997</v>
      </c>
      <c r="D4914" s="208">
        <v>38.6616</v>
      </c>
      <c r="E4914" s="208">
        <v>2.5158</v>
      </c>
      <c r="F4914" s="208">
        <v>8.3815000000000008</v>
      </c>
      <c r="G4914" s="208">
        <v>13.4564</v>
      </c>
      <c r="H4914" s="208">
        <v>99.1661</v>
      </c>
      <c r="I4914" s="208">
        <v>16.968499999999999</v>
      </c>
      <c r="J4914" s="208">
        <v>109.21469999999999</v>
      </c>
      <c r="K4914" s="208">
        <v>21.692799999999998</v>
      </c>
      <c r="L4914" s="208">
        <v>12.610200000000001</v>
      </c>
      <c r="M4914" s="208">
        <v>23.190300000000001</v>
      </c>
    </row>
    <row r="4915" spans="1:13" x14ac:dyDescent="0.25">
      <c r="A4915" s="280">
        <v>45130</v>
      </c>
      <c r="B4915" s="102">
        <v>18</v>
      </c>
      <c r="C4915" s="208">
        <v>354.40359999999998</v>
      </c>
      <c r="D4915" s="208">
        <v>40.630400000000002</v>
      </c>
      <c r="E4915" s="208">
        <v>2.5838000000000001</v>
      </c>
      <c r="F4915" s="208">
        <v>8.6758000000000006</v>
      </c>
      <c r="G4915" s="208">
        <v>14.267799999999999</v>
      </c>
      <c r="H4915" s="208">
        <v>99.573400000000007</v>
      </c>
      <c r="I4915" s="208">
        <v>16.988499999999998</v>
      </c>
      <c r="J4915" s="208">
        <v>114.14700000000001</v>
      </c>
      <c r="K4915" s="208">
        <v>22.018000000000001</v>
      </c>
      <c r="L4915" s="208">
        <v>12.418100000000001</v>
      </c>
      <c r="M4915" s="208">
        <v>23.1008</v>
      </c>
    </row>
    <row r="4916" spans="1:13" x14ac:dyDescent="0.25">
      <c r="A4916" s="280">
        <v>45130</v>
      </c>
      <c r="B4916" s="102">
        <v>19</v>
      </c>
      <c r="C4916" s="208">
        <v>349.29219999999998</v>
      </c>
      <c r="D4916" s="208">
        <v>41.750100000000003</v>
      </c>
      <c r="E4916" s="208">
        <v>2.5871</v>
      </c>
      <c r="F4916" s="208">
        <v>8.8138000000000005</v>
      </c>
      <c r="G4916" s="208">
        <v>13.900399999999999</v>
      </c>
      <c r="H4916" s="208">
        <v>95.8048</v>
      </c>
      <c r="I4916" s="208">
        <v>17.093699999999998</v>
      </c>
      <c r="J4916" s="208">
        <v>111.47</v>
      </c>
      <c r="K4916" s="208">
        <v>22.4407</v>
      </c>
      <c r="L4916" s="208">
        <v>13.357200000000001</v>
      </c>
      <c r="M4916" s="208">
        <v>22.074400000000001</v>
      </c>
    </row>
    <row r="4917" spans="1:13" x14ac:dyDescent="0.25">
      <c r="A4917" s="280">
        <v>45130</v>
      </c>
      <c r="B4917" s="102">
        <v>20</v>
      </c>
      <c r="C4917" s="208">
        <v>340.05410000000001</v>
      </c>
      <c r="D4917" s="208">
        <v>41.823099999999997</v>
      </c>
      <c r="E4917" s="208">
        <v>2.5015999999999998</v>
      </c>
      <c r="F4917" s="208">
        <v>8.9589999999999996</v>
      </c>
      <c r="G4917" s="208">
        <v>13.351800000000001</v>
      </c>
      <c r="H4917" s="208">
        <v>90.264099999999999</v>
      </c>
      <c r="I4917" s="208">
        <v>17.124199999999998</v>
      </c>
      <c r="J4917" s="208">
        <v>109.2912</v>
      </c>
      <c r="K4917" s="208">
        <v>22.247499999999999</v>
      </c>
      <c r="L4917" s="208">
        <v>14.096299999999999</v>
      </c>
      <c r="M4917" s="208">
        <v>20.395299999999999</v>
      </c>
    </row>
    <row r="4918" spans="1:13" x14ac:dyDescent="0.25">
      <c r="A4918" s="280">
        <v>45130</v>
      </c>
      <c r="B4918" s="102">
        <v>21</v>
      </c>
      <c r="C4918" s="208">
        <v>328.4742</v>
      </c>
      <c r="D4918" s="208">
        <v>42.270299999999999</v>
      </c>
      <c r="E4918" s="208">
        <v>2.3340999999999998</v>
      </c>
      <c r="F4918" s="208">
        <v>8.3772000000000002</v>
      </c>
      <c r="G4918" s="208">
        <v>12.2121</v>
      </c>
      <c r="H4918" s="208">
        <v>84.067400000000006</v>
      </c>
      <c r="I4918" s="208">
        <v>17.5291</v>
      </c>
      <c r="J4918" s="208">
        <v>106.3075</v>
      </c>
      <c r="K4918" s="208">
        <v>22.029800000000002</v>
      </c>
      <c r="L4918" s="208">
        <v>14.9909</v>
      </c>
      <c r="M4918" s="208">
        <v>18.355799999999999</v>
      </c>
    </row>
    <row r="4919" spans="1:13" x14ac:dyDescent="0.25">
      <c r="A4919" s="280">
        <v>45130</v>
      </c>
      <c r="B4919" s="102">
        <v>22</v>
      </c>
      <c r="C4919" s="208">
        <v>313.72859999999997</v>
      </c>
      <c r="D4919" s="208">
        <v>41.938499999999998</v>
      </c>
      <c r="E4919" s="208">
        <v>2.1166999999999998</v>
      </c>
      <c r="F4919" s="208">
        <v>7.6562999999999999</v>
      </c>
      <c r="G4919" s="208">
        <v>11.132300000000001</v>
      </c>
      <c r="H4919" s="208">
        <v>77.290700000000001</v>
      </c>
      <c r="I4919" s="208">
        <v>17.179099999999998</v>
      </c>
      <c r="J4919" s="208">
        <v>103.1032</v>
      </c>
      <c r="K4919" s="208">
        <v>21.152200000000001</v>
      </c>
      <c r="L4919" s="208">
        <v>15.4801</v>
      </c>
      <c r="M4919" s="208">
        <v>16.679500000000001</v>
      </c>
    </row>
    <row r="4920" spans="1:13" x14ac:dyDescent="0.25">
      <c r="A4920" s="280">
        <v>45130</v>
      </c>
      <c r="B4920" s="102">
        <v>23</v>
      </c>
      <c r="C4920" s="208">
        <v>285.3381</v>
      </c>
      <c r="D4920" s="208">
        <v>39.018599999999999</v>
      </c>
      <c r="E4920" s="208">
        <v>1.8345</v>
      </c>
      <c r="F4920" s="208">
        <v>6.6311</v>
      </c>
      <c r="G4920" s="208">
        <v>9.7403999999999993</v>
      </c>
      <c r="H4920" s="208">
        <v>67.525400000000005</v>
      </c>
      <c r="I4920" s="208">
        <v>15.7174</v>
      </c>
      <c r="J4920" s="208">
        <v>96.490899999999996</v>
      </c>
      <c r="K4920" s="208">
        <v>19.217099999999999</v>
      </c>
      <c r="L4920" s="208">
        <v>14.5726</v>
      </c>
      <c r="M4920" s="208">
        <v>14.5901</v>
      </c>
    </row>
    <row r="4921" spans="1:13" x14ac:dyDescent="0.25">
      <c r="A4921" s="280">
        <v>45130</v>
      </c>
      <c r="B4921" s="102">
        <v>24</v>
      </c>
      <c r="C4921" s="208">
        <v>259.99329999999998</v>
      </c>
      <c r="D4921" s="208">
        <v>35.573999999999998</v>
      </c>
      <c r="E4921" s="208">
        <v>1.6072</v>
      </c>
      <c r="F4921" s="208">
        <v>5.6942000000000004</v>
      </c>
      <c r="G4921" s="208">
        <v>8.6486999999999998</v>
      </c>
      <c r="H4921" s="208">
        <v>58.4754</v>
      </c>
      <c r="I4921" s="208">
        <v>14.4556</v>
      </c>
      <c r="J4921" s="208">
        <v>90.397499999999994</v>
      </c>
      <c r="K4921" s="208">
        <v>17.630299999999998</v>
      </c>
      <c r="L4921" s="208">
        <v>14.585800000000001</v>
      </c>
      <c r="M4921" s="208">
        <v>12.9246</v>
      </c>
    </row>
    <row r="4922" spans="1:13" x14ac:dyDescent="0.25">
      <c r="A4922" s="280">
        <v>45131</v>
      </c>
      <c r="B4922" s="102">
        <v>1</v>
      </c>
      <c r="C4922" s="208">
        <v>242.13339999999999</v>
      </c>
      <c r="D4922" s="208">
        <v>33.645499999999998</v>
      </c>
      <c r="E4922" s="208">
        <v>1.3892</v>
      </c>
      <c r="F4922" s="208">
        <v>4.8699000000000003</v>
      </c>
      <c r="G4922" s="208">
        <v>7.9288999999999996</v>
      </c>
      <c r="H4922" s="208">
        <v>51.869700000000002</v>
      </c>
      <c r="I4922" s="208">
        <v>13.446199999999999</v>
      </c>
      <c r="J4922" s="208">
        <v>86.388599999999997</v>
      </c>
      <c r="K4922" s="208">
        <v>16.889099999999999</v>
      </c>
      <c r="L4922" s="208">
        <v>14.186500000000001</v>
      </c>
      <c r="M4922" s="208">
        <v>11.5198</v>
      </c>
    </row>
    <row r="4923" spans="1:13" x14ac:dyDescent="0.25">
      <c r="A4923" s="280">
        <v>45131</v>
      </c>
      <c r="B4923" s="102">
        <v>2</v>
      </c>
      <c r="C4923" s="208">
        <v>229.18340000000001</v>
      </c>
      <c r="D4923" s="208">
        <v>31.773499999999999</v>
      </c>
      <c r="E4923" s="208">
        <v>1.2764</v>
      </c>
      <c r="F4923" s="208">
        <v>4.3647</v>
      </c>
      <c r="G4923" s="208">
        <v>7.3891</v>
      </c>
      <c r="H4923" s="208">
        <v>47.184600000000003</v>
      </c>
      <c r="I4923" s="208">
        <v>12.8782</v>
      </c>
      <c r="J4923" s="208">
        <v>83.907200000000003</v>
      </c>
      <c r="K4923" s="208">
        <v>16.220400000000001</v>
      </c>
      <c r="L4923" s="208">
        <v>13.4321</v>
      </c>
      <c r="M4923" s="208">
        <v>10.757199999999999</v>
      </c>
    </row>
    <row r="4924" spans="1:13" x14ac:dyDescent="0.25">
      <c r="A4924" s="280">
        <v>45131</v>
      </c>
      <c r="B4924" s="102">
        <v>3</v>
      </c>
      <c r="C4924" s="208">
        <v>218.72579999999999</v>
      </c>
      <c r="D4924" s="208">
        <v>30.6157</v>
      </c>
      <c r="E4924" s="208">
        <v>1.1718999999999999</v>
      </c>
      <c r="F4924" s="208">
        <v>3.9024999999999999</v>
      </c>
      <c r="G4924" s="208">
        <v>6.9612999999999996</v>
      </c>
      <c r="H4924" s="208">
        <v>44.628300000000003</v>
      </c>
      <c r="I4924" s="208">
        <v>12.4604</v>
      </c>
      <c r="J4924" s="208">
        <v>81.705600000000004</v>
      </c>
      <c r="K4924" s="208">
        <v>15.714399999999999</v>
      </c>
      <c r="L4924" s="208">
        <v>11.391500000000001</v>
      </c>
      <c r="M4924" s="208">
        <v>10.174200000000001</v>
      </c>
    </row>
    <row r="4925" spans="1:13" x14ac:dyDescent="0.25">
      <c r="A4925" s="280">
        <v>45131</v>
      </c>
      <c r="B4925" s="102">
        <v>4</v>
      </c>
      <c r="C4925" s="208">
        <v>214.9255</v>
      </c>
      <c r="D4925" s="208">
        <v>30.264900000000001</v>
      </c>
      <c r="E4925" s="208">
        <v>1.0923</v>
      </c>
      <c r="F4925" s="208">
        <v>3.5983999999999998</v>
      </c>
      <c r="G4925" s="208">
        <v>6.8080999999999996</v>
      </c>
      <c r="H4925" s="208">
        <v>43.697800000000001</v>
      </c>
      <c r="I4925" s="208">
        <v>12.2857</v>
      </c>
      <c r="J4925" s="208">
        <v>80.464299999999994</v>
      </c>
      <c r="K4925" s="208">
        <v>15.462</v>
      </c>
      <c r="L4925" s="208">
        <v>11.446</v>
      </c>
      <c r="M4925" s="208">
        <v>9.8059999999999992</v>
      </c>
    </row>
    <row r="4926" spans="1:13" x14ac:dyDescent="0.25">
      <c r="A4926" s="280">
        <v>45131</v>
      </c>
      <c r="B4926" s="102">
        <v>5</v>
      </c>
      <c r="C4926" s="208">
        <v>218.48869999999999</v>
      </c>
      <c r="D4926" s="208">
        <v>30.372800000000002</v>
      </c>
      <c r="E4926" s="208">
        <v>1.1154999999999999</v>
      </c>
      <c r="F4926" s="208">
        <v>3.5053000000000001</v>
      </c>
      <c r="G4926" s="208">
        <v>6.8368000000000002</v>
      </c>
      <c r="H4926" s="208">
        <v>45.247500000000002</v>
      </c>
      <c r="I4926" s="208">
        <v>12.592000000000001</v>
      </c>
      <c r="J4926" s="208">
        <v>81.164199999999994</v>
      </c>
      <c r="K4926" s="208">
        <v>15.7963</v>
      </c>
      <c r="L4926" s="208">
        <v>12.0015</v>
      </c>
      <c r="M4926" s="208">
        <v>9.8567999999999998</v>
      </c>
    </row>
    <row r="4927" spans="1:13" x14ac:dyDescent="0.25">
      <c r="A4927" s="280">
        <v>45131</v>
      </c>
      <c r="B4927" s="102">
        <v>6</v>
      </c>
      <c r="C4927" s="208">
        <v>228.83949999999999</v>
      </c>
      <c r="D4927" s="208">
        <v>31.4085</v>
      </c>
      <c r="E4927" s="208">
        <v>1.71</v>
      </c>
      <c r="F4927" s="208">
        <v>3.5139999999999998</v>
      </c>
      <c r="G4927" s="208">
        <v>7.1292</v>
      </c>
      <c r="H4927" s="208">
        <v>47.723700000000001</v>
      </c>
      <c r="I4927" s="208">
        <v>13.0893</v>
      </c>
      <c r="J4927" s="208">
        <v>85.081800000000001</v>
      </c>
      <c r="K4927" s="208">
        <v>16.432400000000001</v>
      </c>
      <c r="L4927" s="208">
        <v>12.2874</v>
      </c>
      <c r="M4927" s="208">
        <v>10.463200000000001</v>
      </c>
    </row>
    <row r="4928" spans="1:13" x14ac:dyDescent="0.25">
      <c r="A4928" s="280">
        <v>45131</v>
      </c>
      <c r="B4928" s="102">
        <v>7</v>
      </c>
      <c r="C4928" s="208">
        <v>242.9076</v>
      </c>
      <c r="D4928" s="208">
        <v>33.7288</v>
      </c>
      <c r="E4928" s="208">
        <v>2.3142999999999998</v>
      </c>
      <c r="F4928" s="208">
        <v>3.5905</v>
      </c>
      <c r="G4928" s="208">
        <v>7.3959000000000001</v>
      </c>
      <c r="H4928" s="208">
        <v>50.810600000000001</v>
      </c>
      <c r="I4928" s="208">
        <v>13.4443</v>
      </c>
      <c r="J4928" s="208">
        <v>91.8249</v>
      </c>
      <c r="K4928" s="208">
        <v>17.3965</v>
      </c>
      <c r="L4928" s="208">
        <v>11.525700000000001</v>
      </c>
      <c r="M4928" s="208">
        <v>10.876099999999999</v>
      </c>
    </row>
    <row r="4929" spans="1:13" x14ac:dyDescent="0.25">
      <c r="A4929" s="280">
        <v>45131</v>
      </c>
      <c r="B4929" s="102">
        <v>8</v>
      </c>
      <c r="C4929" s="208">
        <v>260.64420000000001</v>
      </c>
      <c r="D4929" s="208">
        <v>37.14</v>
      </c>
      <c r="E4929" s="208">
        <v>2.5644</v>
      </c>
      <c r="F4929" s="208">
        <v>3.5209000000000001</v>
      </c>
      <c r="G4929" s="208">
        <v>8.1028000000000002</v>
      </c>
      <c r="H4929" s="208">
        <v>56.055599999999998</v>
      </c>
      <c r="I4929" s="208">
        <v>14.0692</v>
      </c>
      <c r="J4929" s="208">
        <v>98.258099999999999</v>
      </c>
      <c r="K4929" s="208">
        <v>17.729399999999998</v>
      </c>
      <c r="L4929" s="208">
        <v>11.3483</v>
      </c>
      <c r="M4929" s="208">
        <v>11.855499999999999</v>
      </c>
    </row>
    <row r="4930" spans="1:13" x14ac:dyDescent="0.25">
      <c r="A4930" s="280">
        <v>45131</v>
      </c>
      <c r="B4930" s="102">
        <v>9</v>
      </c>
      <c r="C4930" s="208">
        <v>276.03120000000001</v>
      </c>
      <c r="D4930" s="208">
        <v>38.695399999999999</v>
      </c>
      <c r="E4930" s="208">
        <v>2.2846000000000002</v>
      </c>
      <c r="F4930" s="208">
        <v>3.3264999999999998</v>
      </c>
      <c r="G4930" s="208">
        <v>8.2067999999999994</v>
      </c>
      <c r="H4930" s="208">
        <v>60.117100000000001</v>
      </c>
      <c r="I4930" s="208">
        <v>14.631399999999999</v>
      </c>
      <c r="J4930" s="208">
        <v>104.3159</v>
      </c>
      <c r="K4930" s="208">
        <v>18.438400000000001</v>
      </c>
      <c r="L4930" s="208">
        <v>12.7361</v>
      </c>
      <c r="M4930" s="208">
        <v>13.279</v>
      </c>
    </row>
    <row r="4931" spans="1:13" x14ac:dyDescent="0.25">
      <c r="A4931" s="280">
        <v>45131</v>
      </c>
      <c r="B4931" s="102">
        <v>10</v>
      </c>
      <c r="C4931" s="208">
        <v>285.91090000000003</v>
      </c>
      <c r="D4931" s="208">
        <v>39.973599999999998</v>
      </c>
      <c r="E4931" s="208">
        <v>2.4453</v>
      </c>
      <c r="F4931" s="208">
        <v>3.4581</v>
      </c>
      <c r="G4931" s="208">
        <v>7.1235999999999997</v>
      </c>
      <c r="H4931" s="208">
        <v>63.3294</v>
      </c>
      <c r="I4931" s="208">
        <v>15.632099999999999</v>
      </c>
      <c r="J4931" s="208">
        <v>109.2653</v>
      </c>
      <c r="K4931" s="208">
        <v>18.192599999999999</v>
      </c>
      <c r="L4931" s="208">
        <v>12.0397</v>
      </c>
      <c r="M4931" s="208">
        <v>14.4512</v>
      </c>
    </row>
    <row r="4932" spans="1:13" x14ac:dyDescent="0.25">
      <c r="A4932" s="280">
        <v>45131</v>
      </c>
      <c r="B4932" s="102">
        <v>11</v>
      </c>
      <c r="C4932" s="208">
        <v>297.39879999999999</v>
      </c>
      <c r="D4932" s="208">
        <v>39.992600000000003</v>
      </c>
      <c r="E4932" s="208">
        <v>3.0402999999999998</v>
      </c>
      <c r="F4932" s="208">
        <v>3.6892999999999998</v>
      </c>
      <c r="G4932" s="208">
        <v>6.2070999999999996</v>
      </c>
      <c r="H4932" s="208">
        <v>67.447599999999994</v>
      </c>
      <c r="I4932" s="208">
        <v>16.775500000000001</v>
      </c>
      <c r="J4932" s="208">
        <v>114.2475</v>
      </c>
      <c r="K4932" s="208">
        <v>19.058199999999999</v>
      </c>
      <c r="L4932" s="208">
        <v>11.370200000000001</v>
      </c>
      <c r="M4932" s="208">
        <v>15.570499999999999</v>
      </c>
    </row>
    <row r="4933" spans="1:13" x14ac:dyDescent="0.25">
      <c r="A4933" s="280">
        <v>45131</v>
      </c>
      <c r="B4933" s="102">
        <v>12</v>
      </c>
      <c r="C4933" s="208">
        <v>306.1327</v>
      </c>
      <c r="D4933" s="208">
        <v>40.090400000000002</v>
      </c>
      <c r="E4933" s="208">
        <v>3.1349999999999998</v>
      </c>
      <c r="F4933" s="208">
        <v>4.0720000000000001</v>
      </c>
      <c r="G4933" s="208">
        <v>6.3098999999999998</v>
      </c>
      <c r="H4933" s="208">
        <v>70.838999999999999</v>
      </c>
      <c r="I4933" s="208">
        <v>17.225000000000001</v>
      </c>
      <c r="J4933" s="208">
        <v>117.1952</v>
      </c>
      <c r="K4933" s="208">
        <v>18.865100000000002</v>
      </c>
      <c r="L4933" s="208">
        <v>11.2967</v>
      </c>
      <c r="M4933" s="208">
        <v>17.104399999999998</v>
      </c>
    </row>
    <row r="4934" spans="1:13" x14ac:dyDescent="0.25">
      <c r="A4934" s="280">
        <v>45131</v>
      </c>
      <c r="B4934" s="102">
        <v>13</v>
      </c>
      <c r="C4934" s="208">
        <v>316.63440000000003</v>
      </c>
      <c r="D4934" s="208">
        <v>40.518000000000001</v>
      </c>
      <c r="E4934" s="208">
        <v>3.32</v>
      </c>
      <c r="F4934" s="208">
        <v>4.7229999999999999</v>
      </c>
      <c r="G4934" s="208">
        <v>6.8395999999999999</v>
      </c>
      <c r="H4934" s="208">
        <v>76.214399999999998</v>
      </c>
      <c r="I4934" s="208">
        <v>17.6965</v>
      </c>
      <c r="J4934" s="208">
        <v>119.0141</v>
      </c>
      <c r="K4934" s="208">
        <v>19.085699999999999</v>
      </c>
      <c r="L4934" s="208">
        <v>10.805099999999999</v>
      </c>
      <c r="M4934" s="208">
        <v>18.417999999999999</v>
      </c>
    </row>
    <row r="4935" spans="1:13" x14ac:dyDescent="0.25">
      <c r="A4935" s="280">
        <v>45131</v>
      </c>
      <c r="B4935" s="102">
        <v>14</v>
      </c>
      <c r="C4935" s="208">
        <v>328.85219999999998</v>
      </c>
      <c r="D4935" s="208">
        <v>41.325099999999999</v>
      </c>
      <c r="E4935" s="208">
        <v>3.5644999999999998</v>
      </c>
      <c r="F4935" s="208">
        <v>5.3929</v>
      </c>
      <c r="G4935" s="208">
        <v>7.7267000000000001</v>
      </c>
      <c r="H4935" s="208">
        <v>82.964699999999993</v>
      </c>
      <c r="I4935" s="208">
        <v>17.796399999999998</v>
      </c>
      <c r="J4935" s="208">
        <v>120.19289999999999</v>
      </c>
      <c r="K4935" s="208">
        <v>19.762499999999999</v>
      </c>
      <c r="L4935" s="208">
        <v>10.7568</v>
      </c>
      <c r="M4935" s="208">
        <v>19.369700000000002</v>
      </c>
    </row>
    <row r="4936" spans="1:13" x14ac:dyDescent="0.25">
      <c r="A4936" s="280">
        <v>45131</v>
      </c>
      <c r="B4936" s="102">
        <v>15</v>
      </c>
      <c r="C4936" s="208">
        <v>340.6123</v>
      </c>
      <c r="D4936" s="208">
        <v>40.421799999999998</v>
      </c>
      <c r="E4936" s="208">
        <v>3.5529999999999999</v>
      </c>
      <c r="F4936" s="208">
        <v>6.1969000000000003</v>
      </c>
      <c r="G4936" s="208">
        <v>9.1830999999999996</v>
      </c>
      <c r="H4936" s="208">
        <v>89.037400000000005</v>
      </c>
      <c r="I4936" s="208">
        <v>18.0017</v>
      </c>
      <c r="J4936" s="208">
        <v>122.07559999999999</v>
      </c>
      <c r="K4936" s="208">
        <v>20.382899999999999</v>
      </c>
      <c r="L4936" s="208">
        <v>11.118600000000001</v>
      </c>
      <c r="M4936" s="208">
        <v>20.641300000000001</v>
      </c>
    </row>
    <row r="4937" spans="1:13" x14ac:dyDescent="0.25">
      <c r="A4937" s="280">
        <v>45131</v>
      </c>
      <c r="B4937" s="102">
        <v>16</v>
      </c>
      <c r="C4937" s="208">
        <v>352.95049999999998</v>
      </c>
      <c r="D4937" s="208">
        <v>41.061900000000001</v>
      </c>
      <c r="E4937" s="208">
        <v>3.9218000000000002</v>
      </c>
      <c r="F4937" s="208">
        <v>6.9005999999999998</v>
      </c>
      <c r="G4937" s="208">
        <v>10.6022</v>
      </c>
      <c r="H4937" s="208">
        <v>94.400199999999998</v>
      </c>
      <c r="I4937" s="208">
        <v>18.115400000000001</v>
      </c>
      <c r="J4937" s="208">
        <v>124.6279</v>
      </c>
      <c r="K4937" s="208">
        <v>20.820499999999999</v>
      </c>
      <c r="L4937" s="208">
        <v>11.192399999999999</v>
      </c>
      <c r="M4937" s="208">
        <v>21.307600000000001</v>
      </c>
    </row>
    <row r="4938" spans="1:13" x14ac:dyDescent="0.25">
      <c r="A4938" s="280">
        <v>45131</v>
      </c>
      <c r="B4938" s="102">
        <v>17</v>
      </c>
      <c r="C4938" s="208">
        <v>362.86279999999999</v>
      </c>
      <c r="D4938" s="208">
        <v>42.297899999999998</v>
      </c>
      <c r="E4938" s="208">
        <v>3.9198</v>
      </c>
      <c r="F4938" s="208">
        <v>7.4325999999999999</v>
      </c>
      <c r="G4938" s="208">
        <v>12.0495</v>
      </c>
      <c r="H4938" s="208">
        <v>99.383099999999999</v>
      </c>
      <c r="I4938" s="208">
        <v>18.435400000000001</v>
      </c>
      <c r="J4938" s="208">
        <v>125.82250000000001</v>
      </c>
      <c r="K4938" s="208">
        <v>20.892700000000001</v>
      </c>
      <c r="L4938" s="208">
        <v>11.3009</v>
      </c>
      <c r="M4938" s="208">
        <v>21.328399999999998</v>
      </c>
    </row>
    <row r="4939" spans="1:13" x14ac:dyDescent="0.25">
      <c r="A4939" s="280">
        <v>45131</v>
      </c>
      <c r="B4939" s="102">
        <v>18</v>
      </c>
      <c r="C4939" s="208">
        <v>366.97809999999998</v>
      </c>
      <c r="D4939" s="208">
        <v>43.5657</v>
      </c>
      <c r="E4939" s="208">
        <v>3.9081999999999999</v>
      </c>
      <c r="F4939" s="208">
        <v>7.6466000000000003</v>
      </c>
      <c r="G4939" s="208">
        <v>13.125</v>
      </c>
      <c r="H4939" s="208">
        <v>100.8091</v>
      </c>
      <c r="I4939" s="208">
        <v>18.6265</v>
      </c>
      <c r="J4939" s="208">
        <v>125.80629999999999</v>
      </c>
      <c r="K4939" s="208">
        <v>21.7636</v>
      </c>
      <c r="L4939" s="208">
        <v>11.2697</v>
      </c>
      <c r="M4939" s="208">
        <v>20.4574</v>
      </c>
    </row>
    <row r="4940" spans="1:13" x14ac:dyDescent="0.25">
      <c r="A4940" s="280">
        <v>45131</v>
      </c>
      <c r="B4940" s="102">
        <v>19</v>
      </c>
      <c r="C4940" s="208">
        <v>359.05630000000002</v>
      </c>
      <c r="D4940" s="208">
        <v>44.557499999999997</v>
      </c>
      <c r="E4940" s="208">
        <v>3.9792000000000001</v>
      </c>
      <c r="F4940" s="208">
        <v>7.7515999999999998</v>
      </c>
      <c r="G4940" s="208">
        <v>13.8582</v>
      </c>
      <c r="H4940" s="208">
        <v>97.903899999999993</v>
      </c>
      <c r="I4940" s="208">
        <v>18.4452</v>
      </c>
      <c r="J4940" s="208">
        <v>120.49550000000001</v>
      </c>
      <c r="K4940" s="208">
        <v>20.941199999999998</v>
      </c>
      <c r="L4940" s="208">
        <v>11.789199999999999</v>
      </c>
      <c r="M4940" s="208">
        <v>19.334800000000001</v>
      </c>
    </row>
    <row r="4941" spans="1:13" x14ac:dyDescent="0.25">
      <c r="A4941" s="280">
        <v>45131</v>
      </c>
      <c r="B4941" s="102">
        <v>20</v>
      </c>
      <c r="C4941" s="208">
        <v>342.2099</v>
      </c>
      <c r="D4941" s="208">
        <v>43.940199999999997</v>
      </c>
      <c r="E4941" s="208">
        <v>3.9462999999999999</v>
      </c>
      <c r="F4941" s="208">
        <v>7.8095999999999997</v>
      </c>
      <c r="G4941" s="208">
        <v>13.767200000000001</v>
      </c>
      <c r="H4941" s="208">
        <v>90.366299999999995</v>
      </c>
      <c r="I4941" s="208">
        <v>17.997</v>
      </c>
      <c r="J4941" s="208">
        <v>113.2878</v>
      </c>
      <c r="K4941" s="208">
        <v>20.954799999999999</v>
      </c>
      <c r="L4941" s="208">
        <v>12.6637</v>
      </c>
      <c r="M4941" s="208">
        <v>17.477</v>
      </c>
    </row>
    <row r="4942" spans="1:13" x14ac:dyDescent="0.25">
      <c r="A4942" s="280">
        <v>45131</v>
      </c>
      <c r="B4942" s="102">
        <v>21</v>
      </c>
      <c r="C4942" s="208">
        <v>327.3827</v>
      </c>
      <c r="D4942" s="208">
        <v>43.383899999999997</v>
      </c>
      <c r="E4942" s="208">
        <v>3.4350000000000001</v>
      </c>
      <c r="F4942" s="208">
        <v>7.3512000000000004</v>
      </c>
      <c r="G4942" s="208">
        <v>12.822100000000001</v>
      </c>
      <c r="H4942" s="208">
        <v>82.505600000000001</v>
      </c>
      <c r="I4942" s="208">
        <v>18.3535</v>
      </c>
      <c r="J4942" s="208">
        <v>108.78660000000001</v>
      </c>
      <c r="K4942" s="208">
        <v>21.172799999999999</v>
      </c>
      <c r="L4942" s="208">
        <v>13.9329</v>
      </c>
      <c r="M4942" s="208">
        <v>15.639099999999999</v>
      </c>
    </row>
    <row r="4943" spans="1:13" x14ac:dyDescent="0.25">
      <c r="A4943" s="280">
        <v>45131</v>
      </c>
      <c r="B4943" s="102">
        <v>22</v>
      </c>
      <c r="C4943" s="208">
        <v>311.47500000000002</v>
      </c>
      <c r="D4943" s="208">
        <v>42.981000000000002</v>
      </c>
      <c r="E4943" s="208">
        <v>2.9378000000000002</v>
      </c>
      <c r="F4943" s="208">
        <v>6.6387999999999998</v>
      </c>
      <c r="G4943" s="208">
        <v>11.964399999999999</v>
      </c>
      <c r="H4943" s="208">
        <v>75.580399999999997</v>
      </c>
      <c r="I4943" s="208">
        <v>17.6953</v>
      </c>
      <c r="J4943" s="208">
        <v>104.4397</v>
      </c>
      <c r="K4943" s="208">
        <v>20.264500000000002</v>
      </c>
      <c r="L4943" s="208">
        <v>14.7614</v>
      </c>
      <c r="M4943" s="208">
        <v>14.2117</v>
      </c>
    </row>
    <row r="4944" spans="1:13" x14ac:dyDescent="0.25">
      <c r="A4944" s="280">
        <v>45131</v>
      </c>
      <c r="B4944" s="102">
        <v>23</v>
      </c>
      <c r="C4944" s="208">
        <v>284.19619999999998</v>
      </c>
      <c r="D4944" s="208">
        <v>39.701000000000001</v>
      </c>
      <c r="E4944" s="208">
        <v>3.1185999999999998</v>
      </c>
      <c r="F4944" s="208">
        <v>5.6889000000000003</v>
      </c>
      <c r="G4944" s="208">
        <v>10.5244</v>
      </c>
      <c r="H4944" s="208">
        <v>65.889099999999999</v>
      </c>
      <c r="I4944" s="208">
        <v>16.1554</v>
      </c>
      <c r="J4944" s="208">
        <v>97.440100000000001</v>
      </c>
      <c r="K4944" s="208">
        <v>18.4053</v>
      </c>
      <c r="L4944" s="208">
        <v>14.4649</v>
      </c>
      <c r="M4944" s="208">
        <v>12.8085</v>
      </c>
    </row>
    <row r="4945" spans="1:13" x14ac:dyDescent="0.25">
      <c r="A4945" s="280">
        <v>45131</v>
      </c>
      <c r="B4945" s="102">
        <v>24</v>
      </c>
      <c r="C4945" s="208">
        <v>261.56060000000002</v>
      </c>
      <c r="D4945" s="208">
        <v>36.229599999999998</v>
      </c>
      <c r="E4945" s="208">
        <v>2.9159999999999999</v>
      </c>
      <c r="F4945" s="208">
        <v>4.9234</v>
      </c>
      <c r="G4945" s="208">
        <v>9.4040999999999997</v>
      </c>
      <c r="H4945" s="208">
        <v>58.356200000000001</v>
      </c>
      <c r="I4945" s="208">
        <v>14.7935</v>
      </c>
      <c r="J4945" s="208">
        <v>91.726699999999994</v>
      </c>
      <c r="K4945" s="208">
        <v>16.892399999999999</v>
      </c>
      <c r="L4945" s="208">
        <v>14.6599</v>
      </c>
      <c r="M4945" s="208">
        <v>11.658799999999999</v>
      </c>
    </row>
    <row r="4946" spans="1:13" x14ac:dyDescent="0.25">
      <c r="A4946" s="280">
        <v>45132</v>
      </c>
      <c r="B4946" s="102">
        <v>1</v>
      </c>
      <c r="C4946" s="208">
        <v>243.08240000000001</v>
      </c>
      <c r="D4946" s="208">
        <v>33.635800000000003</v>
      </c>
      <c r="E4946" s="208">
        <v>2.7526999999999999</v>
      </c>
      <c r="F4946" s="208">
        <v>4.2988999999999997</v>
      </c>
      <c r="G4946" s="208">
        <v>8.6204000000000001</v>
      </c>
      <c r="H4946" s="208">
        <v>52.172199999999997</v>
      </c>
      <c r="I4946" s="208">
        <v>13.724600000000001</v>
      </c>
      <c r="J4946" s="208">
        <v>86.808099999999996</v>
      </c>
      <c r="K4946" s="208">
        <v>16.050599999999999</v>
      </c>
      <c r="L4946" s="208">
        <v>14.426</v>
      </c>
      <c r="M4946" s="208">
        <v>10.5931</v>
      </c>
    </row>
    <row r="4947" spans="1:13" x14ac:dyDescent="0.25">
      <c r="A4947" s="280">
        <v>45132</v>
      </c>
      <c r="B4947" s="102">
        <v>2</v>
      </c>
      <c r="C4947" s="208">
        <v>231.57409999999999</v>
      </c>
      <c r="D4947" s="208">
        <v>31.91</v>
      </c>
      <c r="E4947" s="208">
        <v>2.6882999999999999</v>
      </c>
      <c r="F4947" s="208">
        <v>3.8336000000000001</v>
      </c>
      <c r="G4947" s="208">
        <v>7.9057000000000004</v>
      </c>
      <c r="H4947" s="208">
        <v>48.204300000000003</v>
      </c>
      <c r="I4947" s="208">
        <v>13.1248</v>
      </c>
      <c r="J4947" s="208">
        <v>84.292500000000004</v>
      </c>
      <c r="K4947" s="208">
        <v>15.645099999999999</v>
      </c>
      <c r="L4947" s="208">
        <v>13.967599999999999</v>
      </c>
      <c r="M4947" s="208">
        <v>10.0022</v>
      </c>
    </row>
    <row r="4948" spans="1:13" x14ac:dyDescent="0.25">
      <c r="A4948" s="280">
        <v>45132</v>
      </c>
      <c r="B4948" s="102">
        <v>3</v>
      </c>
      <c r="C4948" s="208">
        <v>223.46360000000001</v>
      </c>
      <c r="D4948" s="208">
        <v>30.819199999999999</v>
      </c>
      <c r="E4948" s="208">
        <v>2.6547000000000001</v>
      </c>
      <c r="F4948" s="208">
        <v>3.5063</v>
      </c>
      <c r="G4948" s="208">
        <v>7.5092999999999996</v>
      </c>
      <c r="H4948" s="208">
        <v>45.523000000000003</v>
      </c>
      <c r="I4948" s="208">
        <v>12.776400000000001</v>
      </c>
      <c r="J4948" s="208">
        <v>82.065700000000007</v>
      </c>
      <c r="K4948" s="208">
        <v>15.3759</v>
      </c>
      <c r="L4948" s="208">
        <v>13.5129</v>
      </c>
      <c r="M4948" s="208">
        <v>9.7202000000000002</v>
      </c>
    </row>
    <row r="4949" spans="1:13" x14ac:dyDescent="0.25">
      <c r="A4949" s="280">
        <v>45132</v>
      </c>
      <c r="B4949" s="102">
        <v>4</v>
      </c>
      <c r="C4949" s="208">
        <v>219.2578</v>
      </c>
      <c r="D4949" s="208">
        <v>30.307700000000001</v>
      </c>
      <c r="E4949" s="208">
        <v>2.6755</v>
      </c>
      <c r="F4949" s="208">
        <v>3.2765</v>
      </c>
      <c r="G4949" s="208">
        <v>7.1787999999999998</v>
      </c>
      <c r="H4949" s="208">
        <v>45.046100000000003</v>
      </c>
      <c r="I4949" s="208">
        <v>12.6175</v>
      </c>
      <c r="J4949" s="208">
        <v>80.491200000000006</v>
      </c>
      <c r="K4949" s="208">
        <v>15.0966</v>
      </c>
      <c r="L4949" s="208">
        <v>13.0915</v>
      </c>
      <c r="M4949" s="208">
        <v>9.4763999999999999</v>
      </c>
    </row>
    <row r="4950" spans="1:13" x14ac:dyDescent="0.25">
      <c r="A4950" s="280">
        <v>45132</v>
      </c>
      <c r="B4950" s="102">
        <v>5</v>
      </c>
      <c r="C4950" s="208">
        <v>222.28970000000001</v>
      </c>
      <c r="D4950" s="208">
        <v>30.4773</v>
      </c>
      <c r="E4950" s="208">
        <v>2.6671</v>
      </c>
      <c r="F4950" s="208">
        <v>3.2134999999999998</v>
      </c>
      <c r="G4950" s="208">
        <v>7.0891000000000002</v>
      </c>
      <c r="H4950" s="208">
        <v>46.701599999999999</v>
      </c>
      <c r="I4950" s="208">
        <v>12.8224</v>
      </c>
      <c r="J4950" s="208">
        <v>80.751099999999994</v>
      </c>
      <c r="K4950" s="208">
        <v>15.4002</v>
      </c>
      <c r="L4950" s="208">
        <v>13.6272</v>
      </c>
      <c r="M4950" s="208">
        <v>9.5402000000000005</v>
      </c>
    </row>
    <row r="4951" spans="1:13" x14ac:dyDescent="0.25">
      <c r="A4951" s="280">
        <v>45132</v>
      </c>
      <c r="B4951" s="102">
        <v>6</v>
      </c>
      <c r="C4951" s="208">
        <v>231.55189999999999</v>
      </c>
      <c r="D4951" s="208">
        <v>31.648599999999998</v>
      </c>
      <c r="E4951" s="208">
        <v>2.6808000000000001</v>
      </c>
      <c r="F4951" s="208">
        <v>3.2694000000000001</v>
      </c>
      <c r="G4951" s="208">
        <v>7.4699</v>
      </c>
      <c r="H4951" s="208">
        <v>49.632800000000003</v>
      </c>
      <c r="I4951" s="208">
        <v>13.3126</v>
      </c>
      <c r="J4951" s="208">
        <v>83.422499999999999</v>
      </c>
      <c r="K4951" s="208">
        <v>16.328199999999999</v>
      </c>
      <c r="L4951" s="208">
        <v>13.7927</v>
      </c>
      <c r="M4951" s="208">
        <v>9.9944000000000006</v>
      </c>
    </row>
    <row r="4952" spans="1:13" x14ac:dyDescent="0.25">
      <c r="A4952" s="280">
        <v>45132</v>
      </c>
      <c r="B4952" s="102">
        <v>7</v>
      </c>
      <c r="C4952" s="208">
        <v>243.31129999999999</v>
      </c>
      <c r="D4952" s="208">
        <v>34.0824</v>
      </c>
      <c r="E4952" s="208">
        <v>2.85</v>
      </c>
      <c r="F4952" s="208">
        <v>3.3668999999999998</v>
      </c>
      <c r="G4952" s="208">
        <v>7.7077999999999998</v>
      </c>
      <c r="H4952" s="208">
        <v>52.052900000000001</v>
      </c>
      <c r="I4952" s="208">
        <v>13.601800000000001</v>
      </c>
      <c r="J4952" s="208">
        <v>89.597099999999998</v>
      </c>
      <c r="K4952" s="208">
        <v>17.2029</v>
      </c>
      <c r="L4952" s="208">
        <v>12.5001</v>
      </c>
      <c r="M4952" s="208">
        <v>10.349399999999999</v>
      </c>
    </row>
    <row r="4953" spans="1:13" x14ac:dyDescent="0.25">
      <c r="A4953" s="280">
        <v>45132</v>
      </c>
      <c r="B4953" s="102">
        <v>8</v>
      </c>
      <c r="C4953" s="208">
        <v>259.81479999999999</v>
      </c>
      <c r="D4953" s="208">
        <v>37.210999999999999</v>
      </c>
      <c r="E4953" s="208">
        <v>2.8635999999999999</v>
      </c>
      <c r="F4953" s="208">
        <v>3.2058</v>
      </c>
      <c r="G4953" s="208">
        <v>8.0230999999999995</v>
      </c>
      <c r="H4953" s="208">
        <v>55.268999999999998</v>
      </c>
      <c r="I4953" s="208">
        <v>14.2028</v>
      </c>
      <c r="J4953" s="208">
        <v>98.1173</v>
      </c>
      <c r="K4953" s="208">
        <v>17.350000000000001</v>
      </c>
      <c r="L4953" s="208">
        <v>12.319699999999999</v>
      </c>
      <c r="M4953" s="208">
        <v>11.2525</v>
      </c>
    </row>
    <row r="4954" spans="1:13" x14ac:dyDescent="0.25">
      <c r="A4954" s="280">
        <v>45132</v>
      </c>
      <c r="B4954" s="102">
        <v>9</v>
      </c>
      <c r="C4954" s="208">
        <v>276.26900000000001</v>
      </c>
      <c r="D4954" s="208">
        <v>39.104199999999999</v>
      </c>
      <c r="E4954" s="208">
        <v>2.9601999999999999</v>
      </c>
      <c r="F4954" s="208">
        <v>3.2401</v>
      </c>
      <c r="G4954" s="208">
        <v>8.0361999999999991</v>
      </c>
      <c r="H4954" s="208">
        <v>58.407600000000002</v>
      </c>
      <c r="I4954" s="208">
        <v>14.887600000000001</v>
      </c>
      <c r="J4954" s="208">
        <v>106.4973</v>
      </c>
      <c r="K4954" s="208">
        <v>17.0488</v>
      </c>
      <c r="L4954" s="208">
        <v>13.709099999999999</v>
      </c>
      <c r="M4954" s="208">
        <v>12.3779</v>
      </c>
    </row>
    <row r="4955" spans="1:13" x14ac:dyDescent="0.25">
      <c r="A4955" s="280">
        <v>45132</v>
      </c>
      <c r="B4955" s="102">
        <v>10</v>
      </c>
      <c r="C4955" s="208">
        <v>290.27710000000002</v>
      </c>
      <c r="D4955" s="208">
        <v>40.751399999999997</v>
      </c>
      <c r="E4955" s="208">
        <v>3.0417999999999998</v>
      </c>
      <c r="F4955" s="208">
        <v>3.4177</v>
      </c>
      <c r="G4955" s="208">
        <v>7.5201000000000002</v>
      </c>
      <c r="H4955" s="208">
        <v>62.002600000000001</v>
      </c>
      <c r="I4955" s="208">
        <v>15.6972</v>
      </c>
      <c r="J4955" s="208">
        <v>112.66459999999999</v>
      </c>
      <c r="K4955" s="208">
        <v>17.299099999999999</v>
      </c>
      <c r="L4955" s="208">
        <v>14.4161</v>
      </c>
      <c r="M4955" s="208">
        <v>13.4665</v>
      </c>
    </row>
    <row r="4956" spans="1:13" x14ac:dyDescent="0.25">
      <c r="A4956" s="280">
        <v>45132</v>
      </c>
      <c r="B4956" s="102">
        <v>11</v>
      </c>
      <c r="C4956" s="208">
        <v>301.53460000000001</v>
      </c>
      <c r="D4956" s="208">
        <v>41.210299999999997</v>
      </c>
      <c r="E4956" s="208">
        <v>3.133</v>
      </c>
      <c r="F4956" s="208">
        <v>3.7801999999999998</v>
      </c>
      <c r="G4956" s="208">
        <v>7.4314</v>
      </c>
      <c r="H4956" s="208">
        <v>65.916600000000003</v>
      </c>
      <c r="I4956" s="208">
        <v>16.938500000000001</v>
      </c>
      <c r="J4956" s="208">
        <v>116.91240000000001</v>
      </c>
      <c r="K4956" s="208">
        <v>17.247</v>
      </c>
      <c r="L4956" s="208">
        <v>14.1159</v>
      </c>
      <c r="M4956" s="208">
        <v>14.849299999999999</v>
      </c>
    </row>
    <row r="4957" spans="1:13" x14ac:dyDescent="0.25">
      <c r="A4957" s="280">
        <v>45132</v>
      </c>
      <c r="B4957" s="102">
        <v>12</v>
      </c>
      <c r="C4957" s="208">
        <v>314.54300000000001</v>
      </c>
      <c r="D4957" s="208">
        <v>41.5321</v>
      </c>
      <c r="E4957" s="208">
        <v>3.3502000000000001</v>
      </c>
      <c r="F4957" s="208">
        <v>4.1685999999999996</v>
      </c>
      <c r="G4957" s="208">
        <v>7.9264999999999999</v>
      </c>
      <c r="H4957" s="208">
        <v>71.525300000000001</v>
      </c>
      <c r="I4957" s="208">
        <v>17.774999999999999</v>
      </c>
      <c r="J4957" s="208">
        <v>120.6444</v>
      </c>
      <c r="K4957" s="208">
        <v>17.386500000000002</v>
      </c>
      <c r="L4957" s="208">
        <v>13.7902</v>
      </c>
      <c r="M4957" s="208">
        <v>16.444199999999999</v>
      </c>
    </row>
    <row r="4958" spans="1:13" x14ac:dyDescent="0.25">
      <c r="A4958" s="280">
        <v>45132</v>
      </c>
      <c r="B4958" s="102">
        <v>13</v>
      </c>
      <c r="C4958" s="208">
        <v>332.6968</v>
      </c>
      <c r="D4958" s="208">
        <v>42.665599999999998</v>
      </c>
      <c r="E4958" s="208">
        <v>3.5179</v>
      </c>
      <c r="F4958" s="208">
        <v>4.8287000000000004</v>
      </c>
      <c r="G4958" s="208">
        <v>8.8416999999999994</v>
      </c>
      <c r="H4958" s="208">
        <v>78.733999999999995</v>
      </c>
      <c r="I4958" s="208">
        <v>18.171299999999999</v>
      </c>
      <c r="J4958" s="208">
        <v>125.4323</v>
      </c>
      <c r="K4958" s="208">
        <v>17.9602</v>
      </c>
      <c r="L4958" s="208">
        <v>14.194000000000001</v>
      </c>
      <c r="M4958" s="208">
        <v>18.351099999999999</v>
      </c>
    </row>
    <row r="4959" spans="1:13" x14ac:dyDescent="0.25">
      <c r="A4959" s="280">
        <v>45132</v>
      </c>
      <c r="B4959" s="102">
        <v>14</v>
      </c>
      <c r="C4959" s="208">
        <v>349.86149999999998</v>
      </c>
      <c r="D4959" s="208">
        <v>43.949599999999997</v>
      </c>
      <c r="E4959" s="208">
        <v>3.7465999999999999</v>
      </c>
      <c r="F4959" s="208">
        <v>5.6348000000000003</v>
      </c>
      <c r="G4959" s="208">
        <v>10.045</v>
      </c>
      <c r="H4959" s="208">
        <v>86.680800000000005</v>
      </c>
      <c r="I4959" s="208">
        <v>18.478899999999999</v>
      </c>
      <c r="J4959" s="208">
        <v>128.05199999999999</v>
      </c>
      <c r="K4959" s="208">
        <v>19.139600000000002</v>
      </c>
      <c r="L4959" s="208">
        <v>13.521000000000001</v>
      </c>
      <c r="M4959" s="208">
        <v>20.613199999999999</v>
      </c>
    </row>
    <row r="4960" spans="1:13" x14ac:dyDescent="0.25">
      <c r="A4960" s="280">
        <v>45132</v>
      </c>
      <c r="B4960" s="102">
        <v>15</v>
      </c>
      <c r="C4960" s="208">
        <v>365.6671</v>
      </c>
      <c r="D4960" s="208">
        <v>44.566299999999998</v>
      </c>
      <c r="E4960" s="208">
        <v>3.9359000000000002</v>
      </c>
      <c r="F4960" s="208">
        <v>6.3992000000000004</v>
      </c>
      <c r="G4960" s="208">
        <v>11.66</v>
      </c>
      <c r="H4960" s="208">
        <v>94.743499999999997</v>
      </c>
      <c r="I4960" s="208">
        <v>18.5913</v>
      </c>
      <c r="J4960" s="208">
        <v>131.11869999999999</v>
      </c>
      <c r="K4960" s="208">
        <v>19.3917</v>
      </c>
      <c r="L4960" s="208">
        <v>13.290900000000001</v>
      </c>
      <c r="M4960" s="208">
        <v>21.9696</v>
      </c>
    </row>
    <row r="4961" spans="1:13" x14ac:dyDescent="0.25">
      <c r="A4961" s="280">
        <v>45132</v>
      </c>
      <c r="B4961" s="102">
        <v>16</v>
      </c>
      <c r="C4961" s="208">
        <v>380.43290000000002</v>
      </c>
      <c r="D4961" s="208">
        <v>44.575699999999998</v>
      </c>
      <c r="E4961" s="208">
        <v>4.0805999999999996</v>
      </c>
      <c r="F4961" s="208">
        <v>7.1351000000000004</v>
      </c>
      <c r="G4961" s="208">
        <v>13.487399999999999</v>
      </c>
      <c r="H4961" s="208">
        <v>101.4624</v>
      </c>
      <c r="I4961" s="208">
        <v>18.776700000000002</v>
      </c>
      <c r="J4961" s="208">
        <v>133.4503</v>
      </c>
      <c r="K4961" s="208">
        <v>19.854800000000001</v>
      </c>
      <c r="L4961" s="208">
        <v>14.3286</v>
      </c>
      <c r="M4961" s="208">
        <v>23.281300000000002</v>
      </c>
    </row>
    <row r="4962" spans="1:13" x14ac:dyDescent="0.25">
      <c r="A4962" s="280">
        <v>45132</v>
      </c>
      <c r="B4962" s="102">
        <v>17</v>
      </c>
      <c r="C4962" s="208">
        <v>392.68720000000002</v>
      </c>
      <c r="D4962" s="208">
        <v>45.7196</v>
      </c>
      <c r="E4962" s="208">
        <v>4.1296999999999997</v>
      </c>
      <c r="F4962" s="208">
        <v>7.8478000000000003</v>
      </c>
      <c r="G4962" s="208">
        <v>15.1678</v>
      </c>
      <c r="H4962" s="208">
        <v>106.72580000000001</v>
      </c>
      <c r="I4962" s="208">
        <v>18.872800000000002</v>
      </c>
      <c r="J4962" s="208">
        <v>135.89279999999999</v>
      </c>
      <c r="K4962" s="208">
        <v>19.879000000000001</v>
      </c>
      <c r="L4962" s="208">
        <v>14.5045</v>
      </c>
      <c r="M4962" s="208">
        <v>23.947399999999998</v>
      </c>
    </row>
    <row r="4963" spans="1:13" x14ac:dyDescent="0.25">
      <c r="A4963" s="280">
        <v>45132</v>
      </c>
      <c r="B4963" s="102">
        <v>18</v>
      </c>
      <c r="C4963" s="208">
        <v>400.06670000000003</v>
      </c>
      <c r="D4963" s="208">
        <v>46.7911</v>
      </c>
      <c r="E4963" s="208">
        <v>3.5348000000000002</v>
      </c>
      <c r="F4963" s="208">
        <v>8.1081000000000003</v>
      </c>
      <c r="G4963" s="208">
        <v>16.256799999999998</v>
      </c>
      <c r="H4963" s="208">
        <v>109.6825</v>
      </c>
      <c r="I4963" s="208">
        <v>18.9221</v>
      </c>
      <c r="J4963" s="208">
        <v>138.6377</v>
      </c>
      <c r="K4963" s="208">
        <v>20.183700000000002</v>
      </c>
      <c r="L4963" s="208">
        <v>14.642799999999999</v>
      </c>
      <c r="M4963" s="208">
        <v>23.307099999999998</v>
      </c>
    </row>
    <row r="4964" spans="1:13" x14ac:dyDescent="0.25">
      <c r="A4964" s="280">
        <v>45132</v>
      </c>
      <c r="B4964" s="102">
        <v>19</v>
      </c>
      <c r="C4964" s="208">
        <v>394.71699999999998</v>
      </c>
      <c r="D4964" s="208">
        <v>47.4529</v>
      </c>
      <c r="E4964" s="208">
        <v>2.6916000000000002</v>
      </c>
      <c r="F4964" s="208">
        <v>8.2010000000000005</v>
      </c>
      <c r="G4964" s="208">
        <v>16.774999999999999</v>
      </c>
      <c r="H4964" s="208">
        <v>109.9002</v>
      </c>
      <c r="I4964" s="208">
        <v>18.516400000000001</v>
      </c>
      <c r="J4964" s="208">
        <v>133.21979999999999</v>
      </c>
      <c r="K4964" s="208">
        <v>20.837199999999999</v>
      </c>
      <c r="L4964" s="208">
        <v>14.970800000000001</v>
      </c>
      <c r="M4964" s="208">
        <v>22.152100000000001</v>
      </c>
    </row>
    <row r="4965" spans="1:13" x14ac:dyDescent="0.25">
      <c r="A4965" s="280">
        <v>45132</v>
      </c>
      <c r="B4965" s="102">
        <v>20</v>
      </c>
      <c r="C4965" s="208">
        <v>378.06689999999998</v>
      </c>
      <c r="D4965" s="208">
        <v>46.005099999999999</v>
      </c>
      <c r="E4965" s="208">
        <v>2.5381</v>
      </c>
      <c r="F4965" s="208">
        <v>8.1529000000000007</v>
      </c>
      <c r="G4965" s="208">
        <v>16.333600000000001</v>
      </c>
      <c r="H4965" s="208">
        <v>105.1195</v>
      </c>
      <c r="I4965" s="208">
        <v>18.205400000000001</v>
      </c>
      <c r="J4965" s="208">
        <v>124.3428</v>
      </c>
      <c r="K4965" s="208">
        <v>21.800899999999999</v>
      </c>
      <c r="L4965" s="208">
        <v>15.1068</v>
      </c>
      <c r="M4965" s="208">
        <v>20.4618</v>
      </c>
    </row>
    <row r="4966" spans="1:13" x14ac:dyDescent="0.25">
      <c r="A4966" s="280">
        <v>45132</v>
      </c>
      <c r="B4966" s="102">
        <v>21</v>
      </c>
      <c r="C4966" s="208">
        <v>360.95389999999998</v>
      </c>
      <c r="D4966" s="208">
        <v>45.819699999999997</v>
      </c>
      <c r="E4966" s="208">
        <v>3.1858</v>
      </c>
      <c r="F4966" s="208">
        <v>7.7465999999999999</v>
      </c>
      <c r="G4966" s="208">
        <v>14.9811</v>
      </c>
      <c r="H4966" s="208">
        <v>96.986800000000002</v>
      </c>
      <c r="I4966" s="208">
        <v>18.441400000000002</v>
      </c>
      <c r="J4966" s="208">
        <v>117.985</v>
      </c>
      <c r="K4966" s="208">
        <v>21.953099999999999</v>
      </c>
      <c r="L4966" s="208">
        <v>15.442600000000001</v>
      </c>
      <c r="M4966" s="208">
        <v>18.411799999999999</v>
      </c>
    </row>
    <row r="4967" spans="1:13" x14ac:dyDescent="0.25">
      <c r="A4967" s="280">
        <v>45132</v>
      </c>
      <c r="B4967" s="102">
        <v>22</v>
      </c>
      <c r="C4967" s="208">
        <v>340.73919999999998</v>
      </c>
      <c r="D4967" s="208">
        <v>44.741199999999999</v>
      </c>
      <c r="E4967" s="208">
        <v>3.6762999999999999</v>
      </c>
      <c r="F4967" s="208">
        <v>6.9381000000000004</v>
      </c>
      <c r="G4967" s="208">
        <v>13.440300000000001</v>
      </c>
      <c r="H4967" s="208">
        <v>87.951899999999995</v>
      </c>
      <c r="I4967" s="208">
        <v>17.8672</v>
      </c>
      <c r="J4967" s="208">
        <v>112.69840000000001</v>
      </c>
      <c r="K4967" s="208">
        <v>21.017299999999999</v>
      </c>
      <c r="L4967" s="208">
        <v>15.8643</v>
      </c>
      <c r="M4967" s="208">
        <v>16.5442</v>
      </c>
    </row>
    <row r="4968" spans="1:13" x14ac:dyDescent="0.25">
      <c r="A4968" s="280">
        <v>45132</v>
      </c>
      <c r="B4968" s="102">
        <v>23</v>
      </c>
      <c r="C4968" s="208">
        <v>307.66539999999998</v>
      </c>
      <c r="D4968" s="208">
        <v>41.44</v>
      </c>
      <c r="E4968" s="208">
        <v>3.512</v>
      </c>
      <c r="F4968" s="208">
        <v>5.8719000000000001</v>
      </c>
      <c r="G4968" s="208">
        <v>11.360099999999999</v>
      </c>
      <c r="H4968" s="208">
        <v>75.656199999999998</v>
      </c>
      <c r="I4968" s="208">
        <v>16.290700000000001</v>
      </c>
      <c r="J4968" s="208">
        <v>104.0934</v>
      </c>
      <c r="K4968" s="208">
        <v>19.0427</v>
      </c>
      <c r="L4968" s="208">
        <v>15.972899999999999</v>
      </c>
      <c r="M4968" s="208">
        <v>14.4255</v>
      </c>
    </row>
    <row r="4969" spans="1:13" x14ac:dyDescent="0.25">
      <c r="A4969" s="280">
        <v>45132</v>
      </c>
      <c r="B4969" s="102">
        <v>24</v>
      </c>
      <c r="C4969" s="208">
        <v>281.6678</v>
      </c>
      <c r="D4969" s="208">
        <v>38.112499999999997</v>
      </c>
      <c r="E4969" s="208">
        <v>3.2595999999999998</v>
      </c>
      <c r="F4969" s="208">
        <v>5.0431999999999997</v>
      </c>
      <c r="G4969" s="208">
        <v>9.9200999999999997</v>
      </c>
      <c r="H4969" s="208">
        <v>66.5989</v>
      </c>
      <c r="I4969" s="208">
        <v>14.852</v>
      </c>
      <c r="J4969" s="208">
        <v>97.5244</v>
      </c>
      <c r="K4969" s="208">
        <v>17.382899999999999</v>
      </c>
      <c r="L4969" s="208">
        <v>16.342199999999998</v>
      </c>
      <c r="M4969" s="208">
        <v>12.632</v>
      </c>
    </row>
    <row r="4970" spans="1:13" x14ac:dyDescent="0.25">
      <c r="A4970" s="280">
        <v>45133</v>
      </c>
      <c r="B4970" s="102">
        <v>1</v>
      </c>
      <c r="C4970" s="208">
        <v>261.35669999999999</v>
      </c>
      <c r="D4970" s="208">
        <v>34.857300000000002</v>
      </c>
      <c r="E4970" s="208">
        <v>3.1175999999999999</v>
      </c>
      <c r="F4970" s="208">
        <v>4.4069000000000003</v>
      </c>
      <c r="G4970" s="208">
        <v>8.9141999999999992</v>
      </c>
      <c r="H4970" s="208">
        <v>59.245399999999997</v>
      </c>
      <c r="I4970" s="208">
        <v>13.8376</v>
      </c>
      <c r="J4970" s="208">
        <v>92.721500000000006</v>
      </c>
      <c r="K4970" s="208">
        <v>16.6008</v>
      </c>
      <c r="L4970" s="208">
        <v>16.252300000000002</v>
      </c>
      <c r="M4970" s="208">
        <v>11.4031</v>
      </c>
    </row>
    <row r="4971" spans="1:13" x14ac:dyDescent="0.25">
      <c r="A4971" s="280">
        <v>45133</v>
      </c>
      <c r="B4971" s="102">
        <v>2</v>
      </c>
      <c r="C4971" s="208">
        <v>247.5609</v>
      </c>
      <c r="D4971" s="208">
        <v>33.177399999999999</v>
      </c>
      <c r="E4971" s="208">
        <v>3.0108000000000001</v>
      </c>
      <c r="F4971" s="208">
        <v>3.9428999999999998</v>
      </c>
      <c r="G4971" s="208">
        <v>8.1968999999999994</v>
      </c>
      <c r="H4971" s="208">
        <v>55.7515</v>
      </c>
      <c r="I4971" s="208">
        <v>13.3047</v>
      </c>
      <c r="J4971" s="208">
        <v>89.224800000000002</v>
      </c>
      <c r="K4971" s="208">
        <v>15.878500000000001</v>
      </c>
      <c r="L4971" s="208">
        <v>14.3888</v>
      </c>
      <c r="M4971" s="208">
        <v>10.6846</v>
      </c>
    </row>
    <row r="4972" spans="1:13" x14ac:dyDescent="0.25">
      <c r="A4972" s="280">
        <v>45133</v>
      </c>
      <c r="B4972" s="102">
        <v>3</v>
      </c>
      <c r="C4972" s="208">
        <v>236.9272</v>
      </c>
      <c r="D4972" s="208">
        <v>31.511500000000002</v>
      </c>
      <c r="E4972" s="208">
        <v>2.8277999999999999</v>
      </c>
      <c r="F4972" s="208">
        <v>3.6080000000000001</v>
      </c>
      <c r="G4972" s="208">
        <v>7.7070999999999996</v>
      </c>
      <c r="H4972" s="208">
        <v>52.850200000000001</v>
      </c>
      <c r="I4972" s="208">
        <v>12.9405</v>
      </c>
      <c r="J4972" s="208">
        <v>86.390500000000003</v>
      </c>
      <c r="K4972" s="208">
        <v>15.555</v>
      </c>
      <c r="L4972" s="208">
        <v>13.387600000000001</v>
      </c>
      <c r="M4972" s="208">
        <v>10.148999999999999</v>
      </c>
    </row>
    <row r="4973" spans="1:13" x14ac:dyDescent="0.25">
      <c r="A4973" s="280">
        <v>45133</v>
      </c>
      <c r="B4973" s="102">
        <v>4</v>
      </c>
      <c r="C4973" s="208">
        <v>229.16480000000001</v>
      </c>
      <c r="D4973" s="208">
        <v>30.996099999999998</v>
      </c>
      <c r="E4973" s="208">
        <v>2.6920999999999999</v>
      </c>
      <c r="F4973" s="208">
        <v>3.4502999999999999</v>
      </c>
      <c r="G4973" s="208">
        <v>7.4347000000000003</v>
      </c>
      <c r="H4973" s="208">
        <v>50.432000000000002</v>
      </c>
      <c r="I4973" s="208">
        <v>12.706799999999999</v>
      </c>
      <c r="J4973" s="208">
        <v>83.979799999999997</v>
      </c>
      <c r="K4973" s="208">
        <v>15.215</v>
      </c>
      <c r="L4973" s="208">
        <v>12.383100000000001</v>
      </c>
      <c r="M4973" s="208">
        <v>9.8749000000000002</v>
      </c>
    </row>
    <row r="4974" spans="1:13" x14ac:dyDescent="0.25">
      <c r="A4974" s="280">
        <v>45133</v>
      </c>
      <c r="B4974" s="102">
        <v>5</v>
      </c>
      <c r="C4974" s="208">
        <v>232.10509999999999</v>
      </c>
      <c r="D4974" s="208">
        <v>31.337299999999999</v>
      </c>
      <c r="E4974" s="208">
        <v>2.7191000000000001</v>
      </c>
      <c r="F4974" s="208">
        <v>3.4390000000000001</v>
      </c>
      <c r="G4974" s="208">
        <v>7.2788000000000004</v>
      </c>
      <c r="H4974" s="208">
        <v>51.787999999999997</v>
      </c>
      <c r="I4974" s="208">
        <v>12.9693</v>
      </c>
      <c r="J4974" s="208">
        <v>84.344399999999993</v>
      </c>
      <c r="K4974" s="208">
        <v>15.505699999999999</v>
      </c>
      <c r="L4974" s="208">
        <v>12.789899999999999</v>
      </c>
      <c r="M4974" s="208">
        <v>9.9336000000000002</v>
      </c>
    </row>
    <row r="4975" spans="1:13" x14ac:dyDescent="0.25">
      <c r="A4975" s="280">
        <v>45133</v>
      </c>
      <c r="B4975" s="102">
        <v>6</v>
      </c>
      <c r="C4975" s="208">
        <v>242.16050000000001</v>
      </c>
      <c r="D4975" s="208">
        <v>32.266500000000001</v>
      </c>
      <c r="E4975" s="208">
        <v>2.7115999999999998</v>
      </c>
      <c r="F4975" s="208">
        <v>3.4621</v>
      </c>
      <c r="G4975" s="208">
        <v>7.6643999999999997</v>
      </c>
      <c r="H4975" s="208">
        <v>54.8322</v>
      </c>
      <c r="I4975" s="208">
        <v>13.497199999999999</v>
      </c>
      <c r="J4975" s="208">
        <v>87.950900000000004</v>
      </c>
      <c r="K4975" s="208">
        <v>16.4437</v>
      </c>
      <c r="L4975" s="208">
        <v>12.9511</v>
      </c>
      <c r="M4975" s="208">
        <v>10.380800000000001</v>
      </c>
    </row>
    <row r="4976" spans="1:13" x14ac:dyDescent="0.25">
      <c r="A4976" s="280">
        <v>45133</v>
      </c>
      <c r="B4976" s="102">
        <v>7</v>
      </c>
      <c r="C4976" s="208">
        <v>253.6095</v>
      </c>
      <c r="D4976" s="208">
        <v>34.8795</v>
      </c>
      <c r="E4976" s="208">
        <v>2.8599000000000001</v>
      </c>
      <c r="F4976" s="208">
        <v>3.5358000000000001</v>
      </c>
      <c r="G4976" s="208">
        <v>7.8479999999999999</v>
      </c>
      <c r="H4976" s="208">
        <v>56.6265</v>
      </c>
      <c r="I4976" s="208">
        <v>13.7255</v>
      </c>
      <c r="J4976" s="208">
        <v>94.230500000000006</v>
      </c>
      <c r="K4976" s="208">
        <v>17.291599999999999</v>
      </c>
      <c r="L4976" s="208">
        <v>11.844099999999999</v>
      </c>
      <c r="M4976" s="208">
        <v>10.7681</v>
      </c>
    </row>
    <row r="4977" spans="1:13" x14ac:dyDescent="0.25">
      <c r="A4977" s="280">
        <v>45133</v>
      </c>
      <c r="B4977" s="102">
        <v>8</v>
      </c>
      <c r="C4977" s="208">
        <v>269.80849999999998</v>
      </c>
      <c r="D4977" s="208">
        <v>37.613599999999998</v>
      </c>
      <c r="E4977" s="208">
        <v>3.0103</v>
      </c>
      <c r="F4977" s="208">
        <v>3.4173</v>
      </c>
      <c r="G4977" s="208">
        <v>8.1193000000000008</v>
      </c>
      <c r="H4977" s="208">
        <v>61.005400000000002</v>
      </c>
      <c r="I4977" s="208">
        <v>14.36</v>
      </c>
      <c r="J4977" s="208">
        <v>101.75749999999999</v>
      </c>
      <c r="K4977" s="208">
        <v>17.3736</v>
      </c>
      <c r="L4977" s="208">
        <v>11.327400000000001</v>
      </c>
      <c r="M4977" s="208">
        <v>11.8241</v>
      </c>
    </row>
    <row r="4978" spans="1:13" x14ac:dyDescent="0.25">
      <c r="A4978" s="280">
        <v>45133</v>
      </c>
      <c r="B4978" s="102">
        <v>9</v>
      </c>
      <c r="C4978" s="208">
        <v>285.28449999999998</v>
      </c>
      <c r="D4978" s="208">
        <v>39.7898</v>
      </c>
      <c r="E4978" s="208">
        <v>3.0644999999999998</v>
      </c>
      <c r="F4978" s="208">
        <v>3.5386000000000002</v>
      </c>
      <c r="G4978" s="208">
        <v>8.0716000000000001</v>
      </c>
      <c r="H4978" s="208">
        <v>65.373800000000003</v>
      </c>
      <c r="I4978" s="208">
        <v>15.2728</v>
      </c>
      <c r="J4978" s="208">
        <v>108.2127</v>
      </c>
      <c r="K4978" s="208">
        <v>17.2302</v>
      </c>
      <c r="L4978" s="208">
        <v>11.7437</v>
      </c>
      <c r="M4978" s="208">
        <v>12.986800000000001</v>
      </c>
    </row>
    <row r="4979" spans="1:13" x14ac:dyDescent="0.25">
      <c r="A4979" s="280">
        <v>45133</v>
      </c>
      <c r="B4979" s="102">
        <v>10</v>
      </c>
      <c r="C4979" s="208">
        <v>297.97809999999998</v>
      </c>
      <c r="D4979" s="208">
        <v>40.520899999999997</v>
      </c>
      <c r="E4979" s="208">
        <v>3.0623</v>
      </c>
      <c r="F4979" s="208">
        <v>3.8424</v>
      </c>
      <c r="G4979" s="208">
        <v>7.6067</v>
      </c>
      <c r="H4979" s="208">
        <v>69.1631</v>
      </c>
      <c r="I4979" s="208">
        <v>16.170400000000001</v>
      </c>
      <c r="J4979" s="208">
        <v>113.3789</v>
      </c>
      <c r="K4979" s="208">
        <v>17.781400000000001</v>
      </c>
      <c r="L4979" s="208">
        <v>12.149800000000001</v>
      </c>
      <c r="M4979" s="208">
        <v>14.302199999999999</v>
      </c>
    </row>
    <row r="4980" spans="1:13" x14ac:dyDescent="0.25">
      <c r="A4980" s="280">
        <v>45133</v>
      </c>
      <c r="B4980" s="102">
        <v>11</v>
      </c>
      <c r="C4980" s="208">
        <v>310.57380000000001</v>
      </c>
      <c r="D4980" s="208">
        <v>40.8108</v>
      </c>
      <c r="E4980" s="208">
        <v>3.3368000000000002</v>
      </c>
      <c r="F4980" s="208">
        <v>4.2420999999999998</v>
      </c>
      <c r="G4980" s="208">
        <v>7.4630999999999998</v>
      </c>
      <c r="H4980" s="208">
        <v>73.881399999999999</v>
      </c>
      <c r="I4980" s="208">
        <v>16.639199999999999</v>
      </c>
      <c r="J4980" s="208">
        <v>118.20569999999999</v>
      </c>
      <c r="K4980" s="208">
        <v>17.638100000000001</v>
      </c>
      <c r="L4980" s="208">
        <v>12.3142</v>
      </c>
      <c r="M4980" s="208">
        <v>16.042400000000001</v>
      </c>
    </row>
    <row r="4981" spans="1:13" x14ac:dyDescent="0.25">
      <c r="A4981" s="280">
        <v>45133</v>
      </c>
      <c r="B4981" s="102">
        <v>12</v>
      </c>
      <c r="C4981" s="208">
        <v>323.16300000000001</v>
      </c>
      <c r="D4981" s="208">
        <v>41.237499999999997</v>
      </c>
      <c r="E4981" s="208">
        <v>3.4546000000000001</v>
      </c>
      <c r="F4981" s="208">
        <v>4.7557</v>
      </c>
      <c r="G4981" s="208">
        <v>7.4438000000000004</v>
      </c>
      <c r="H4981" s="208">
        <v>79.560699999999997</v>
      </c>
      <c r="I4981" s="208">
        <v>16.973600000000001</v>
      </c>
      <c r="J4981" s="208">
        <v>121.3849</v>
      </c>
      <c r="K4981" s="208">
        <v>18.069700000000001</v>
      </c>
      <c r="L4981" s="208">
        <v>12.040699999999999</v>
      </c>
      <c r="M4981" s="208">
        <v>18.241800000000001</v>
      </c>
    </row>
    <row r="4982" spans="1:13" x14ac:dyDescent="0.25">
      <c r="A4982" s="280">
        <v>45133</v>
      </c>
      <c r="B4982" s="102">
        <v>13</v>
      </c>
      <c r="C4982" s="208">
        <v>335.03910000000002</v>
      </c>
      <c r="D4982" s="208">
        <v>41.1738</v>
      </c>
      <c r="E4982" s="208">
        <v>3.5878999999999999</v>
      </c>
      <c r="F4982" s="208">
        <v>5.4771000000000001</v>
      </c>
      <c r="G4982" s="208">
        <v>8.1425999999999998</v>
      </c>
      <c r="H4982" s="208">
        <v>86.334800000000001</v>
      </c>
      <c r="I4982" s="208">
        <v>17.041</v>
      </c>
      <c r="J4982" s="208">
        <v>122.7255</v>
      </c>
      <c r="K4982" s="208">
        <v>18.583400000000001</v>
      </c>
      <c r="L4982" s="208">
        <v>11.562099999999999</v>
      </c>
      <c r="M4982" s="208">
        <v>20.410900000000002</v>
      </c>
    </row>
    <row r="4983" spans="1:13" x14ac:dyDescent="0.25">
      <c r="A4983" s="280">
        <v>45133</v>
      </c>
      <c r="B4983" s="102">
        <v>14</v>
      </c>
      <c r="C4983" s="208">
        <v>347.08300000000003</v>
      </c>
      <c r="D4983" s="208">
        <v>41.386400000000002</v>
      </c>
      <c r="E4983" s="208">
        <v>3.8239999999999998</v>
      </c>
      <c r="F4983" s="208">
        <v>6.2169999999999996</v>
      </c>
      <c r="G4983" s="208">
        <v>9.1415000000000006</v>
      </c>
      <c r="H4983" s="208">
        <v>92.876900000000006</v>
      </c>
      <c r="I4983" s="208">
        <v>17.2988</v>
      </c>
      <c r="J4983" s="208">
        <v>122.69589999999999</v>
      </c>
      <c r="K4983" s="208">
        <v>18.986899999999999</v>
      </c>
      <c r="L4983" s="208">
        <v>11.4994</v>
      </c>
      <c r="M4983" s="208">
        <v>23.156199999999998</v>
      </c>
    </row>
    <row r="4984" spans="1:13" x14ac:dyDescent="0.25">
      <c r="A4984" s="280">
        <v>45133</v>
      </c>
      <c r="B4984" s="102">
        <v>15</v>
      </c>
      <c r="C4984" s="208">
        <v>358.55520000000001</v>
      </c>
      <c r="D4984" s="208">
        <v>41.255000000000003</v>
      </c>
      <c r="E4984" s="208">
        <v>4.0277000000000003</v>
      </c>
      <c r="F4984" s="208">
        <v>6.8502000000000001</v>
      </c>
      <c r="G4984" s="208">
        <v>10.379899999999999</v>
      </c>
      <c r="H4984" s="208">
        <v>99.0565</v>
      </c>
      <c r="I4984" s="208">
        <v>17.479099999999999</v>
      </c>
      <c r="J4984" s="208">
        <v>123.9923</v>
      </c>
      <c r="K4984" s="208">
        <v>19.625299999999999</v>
      </c>
      <c r="L4984" s="208">
        <v>10.6912</v>
      </c>
      <c r="M4984" s="208">
        <v>25.198</v>
      </c>
    </row>
    <row r="4985" spans="1:13" x14ac:dyDescent="0.25">
      <c r="A4985" s="280">
        <v>45133</v>
      </c>
      <c r="B4985" s="102">
        <v>16</v>
      </c>
      <c r="C4985" s="208">
        <v>369.18979999999999</v>
      </c>
      <c r="D4985" s="208">
        <v>41.610300000000002</v>
      </c>
      <c r="E4985" s="208">
        <v>3.7915000000000001</v>
      </c>
      <c r="F4985" s="208">
        <v>7.5082000000000004</v>
      </c>
      <c r="G4985" s="208">
        <v>11.7712</v>
      </c>
      <c r="H4985" s="208">
        <v>104.60550000000001</v>
      </c>
      <c r="I4985" s="208">
        <v>17.783300000000001</v>
      </c>
      <c r="J4985" s="208">
        <v>124.6751</v>
      </c>
      <c r="K4985" s="208">
        <v>20.3599</v>
      </c>
      <c r="L4985" s="208">
        <v>10.8086</v>
      </c>
      <c r="M4985" s="208">
        <v>26.276199999999999</v>
      </c>
    </row>
    <row r="4986" spans="1:13" x14ac:dyDescent="0.25">
      <c r="A4986" s="280">
        <v>45133</v>
      </c>
      <c r="B4986" s="102">
        <v>17</v>
      </c>
      <c r="C4986" s="208">
        <v>377.39440000000002</v>
      </c>
      <c r="D4986" s="208">
        <v>42.340299999999999</v>
      </c>
      <c r="E4986" s="208">
        <v>2.8967000000000001</v>
      </c>
      <c r="F4986" s="208">
        <v>8.0957000000000008</v>
      </c>
      <c r="G4986" s="208">
        <v>13.023400000000001</v>
      </c>
      <c r="H4986" s="208">
        <v>108.45180000000001</v>
      </c>
      <c r="I4986" s="208">
        <v>17.7074</v>
      </c>
      <c r="J4986" s="208">
        <v>125.5758</v>
      </c>
      <c r="K4986" s="208">
        <v>20.780100000000001</v>
      </c>
      <c r="L4986" s="208">
        <v>12.0213</v>
      </c>
      <c r="M4986" s="208">
        <v>26.501899999999999</v>
      </c>
    </row>
    <row r="4987" spans="1:13" x14ac:dyDescent="0.25">
      <c r="A4987" s="280">
        <v>45133</v>
      </c>
      <c r="B4987" s="102">
        <v>18</v>
      </c>
      <c r="C4987" s="208">
        <v>379.39249999999998</v>
      </c>
      <c r="D4987" s="208">
        <v>43.501600000000003</v>
      </c>
      <c r="E4987" s="208">
        <v>2.5798000000000001</v>
      </c>
      <c r="F4987" s="208">
        <v>8.2766000000000002</v>
      </c>
      <c r="G4987" s="208">
        <v>13.640599999999999</v>
      </c>
      <c r="H4987" s="208">
        <v>109.01609999999999</v>
      </c>
      <c r="I4987" s="208">
        <v>17.994700000000002</v>
      </c>
      <c r="J4987" s="208">
        <v>125.581</v>
      </c>
      <c r="K4987" s="208">
        <v>20.588799999999999</v>
      </c>
      <c r="L4987" s="208">
        <v>12.7218</v>
      </c>
      <c r="M4987" s="208">
        <v>25.491499999999998</v>
      </c>
    </row>
    <row r="4988" spans="1:13" x14ac:dyDescent="0.25">
      <c r="A4988" s="280">
        <v>45133</v>
      </c>
      <c r="B4988" s="102">
        <v>19</v>
      </c>
      <c r="C4988" s="208">
        <v>371.00470000000001</v>
      </c>
      <c r="D4988" s="208">
        <v>44.1312</v>
      </c>
      <c r="E4988" s="208">
        <v>2.8237999999999999</v>
      </c>
      <c r="F4988" s="208">
        <v>8.2622999999999998</v>
      </c>
      <c r="G4988" s="208">
        <v>13.370200000000001</v>
      </c>
      <c r="H4988" s="208">
        <v>106.24039999999999</v>
      </c>
      <c r="I4988" s="208">
        <v>17.943100000000001</v>
      </c>
      <c r="J4988" s="208">
        <v>120.7758</v>
      </c>
      <c r="K4988" s="208">
        <v>20.881399999999999</v>
      </c>
      <c r="L4988" s="208">
        <v>12.5395</v>
      </c>
      <c r="M4988" s="208">
        <v>24.036999999999999</v>
      </c>
    </row>
    <row r="4989" spans="1:13" x14ac:dyDescent="0.25">
      <c r="A4989" s="280">
        <v>45133</v>
      </c>
      <c r="B4989" s="102">
        <v>20</v>
      </c>
      <c r="C4989" s="208">
        <v>355.80009999999999</v>
      </c>
      <c r="D4989" s="208">
        <v>43.701599999999999</v>
      </c>
      <c r="E4989" s="208">
        <v>3.7166000000000001</v>
      </c>
      <c r="F4989" s="208">
        <v>8.0945</v>
      </c>
      <c r="G4989" s="208">
        <v>12.513999999999999</v>
      </c>
      <c r="H4989" s="208">
        <v>99.572599999999994</v>
      </c>
      <c r="I4989" s="208">
        <v>17.870899999999999</v>
      </c>
      <c r="J4989" s="208">
        <v>113.6925</v>
      </c>
      <c r="K4989" s="208">
        <v>21.460100000000001</v>
      </c>
      <c r="L4989" s="208">
        <v>12.658200000000001</v>
      </c>
      <c r="M4989" s="208">
        <v>22.519100000000002</v>
      </c>
    </row>
    <row r="4990" spans="1:13" x14ac:dyDescent="0.25">
      <c r="A4990" s="280">
        <v>45133</v>
      </c>
      <c r="B4990" s="102">
        <v>21</v>
      </c>
      <c r="C4990" s="208">
        <v>339.39069999999998</v>
      </c>
      <c r="D4990" s="208">
        <v>43.3643</v>
      </c>
      <c r="E4990" s="208">
        <v>3.7145000000000001</v>
      </c>
      <c r="F4990" s="208">
        <v>7.3845999999999998</v>
      </c>
      <c r="G4990" s="208">
        <v>11.410399999999999</v>
      </c>
      <c r="H4990" s="208">
        <v>91.753699999999995</v>
      </c>
      <c r="I4990" s="208">
        <v>18.332599999999999</v>
      </c>
      <c r="J4990" s="208">
        <v>107.7839</v>
      </c>
      <c r="K4990" s="208">
        <v>21.4178</v>
      </c>
      <c r="L4990" s="208">
        <v>14.1364</v>
      </c>
      <c r="M4990" s="208">
        <v>20.092500000000001</v>
      </c>
    </row>
    <row r="4991" spans="1:13" x14ac:dyDescent="0.25">
      <c r="A4991" s="280">
        <v>45133</v>
      </c>
      <c r="B4991" s="102">
        <v>22</v>
      </c>
      <c r="C4991" s="208">
        <v>321.31349999999998</v>
      </c>
      <c r="D4991" s="208">
        <v>42.633899999999997</v>
      </c>
      <c r="E4991" s="208">
        <v>3.5228000000000002</v>
      </c>
      <c r="F4991" s="208">
        <v>6.6306000000000003</v>
      </c>
      <c r="G4991" s="208">
        <v>10.526300000000001</v>
      </c>
      <c r="H4991" s="208">
        <v>83.764499999999998</v>
      </c>
      <c r="I4991" s="208">
        <v>17.304300000000001</v>
      </c>
      <c r="J4991" s="208">
        <v>103.4237</v>
      </c>
      <c r="K4991" s="208">
        <v>20.742100000000001</v>
      </c>
      <c r="L4991" s="208">
        <v>14.763500000000001</v>
      </c>
      <c r="M4991" s="208">
        <v>18.001799999999999</v>
      </c>
    </row>
    <row r="4992" spans="1:13" x14ac:dyDescent="0.25">
      <c r="A4992" s="280">
        <v>45133</v>
      </c>
      <c r="B4992" s="102">
        <v>23</v>
      </c>
      <c r="C4992" s="208">
        <v>293.14240000000001</v>
      </c>
      <c r="D4992" s="208">
        <v>39.816000000000003</v>
      </c>
      <c r="E4992" s="208">
        <v>3.3336000000000001</v>
      </c>
      <c r="F4992" s="208">
        <v>5.6302000000000003</v>
      </c>
      <c r="G4992" s="208">
        <v>9.4267000000000003</v>
      </c>
      <c r="H4992" s="208">
        <v>72.7179</v>
      </c>
      <c r="I4992" s="208">
        <v>15.8842</v>
      </c>
      <c r="J4992" s="208">
        <v>96.618700000000004</v>
      </c>
      <c r="K4992" s="208">
        <v>18.857099999999999</v>
      </c>
      <c r="L4992" s="208">
        <v>15.0459</v>
      </c>
      <c r="M4992" s="208">
        <v>15.812099999999999</v>
      </c>
    </row>
    <row r="4993" spans="1:13" x14ac:dyDescent="0.25">
      <c r="A4993" s="280">
        <v>45133</v>
      </c>
      <c r="B4993" s="102">
        <v>24</v>
      </c>
      <c r="C4993" s="208">
        <v>268.21780000000001</v>
      </c>
      <c r="D4993" s="208">
        <v>36.538800000000002</v>
      </c>
      <c r="E4993" s="208">
        <v>3.1196000000000002</v>
      </c>
      <c r="F4993" s="208">
        <v>4.8826000000000001</v>
      </c>
      <c r="G4993" s="208">
        <v>8.3383000000000003</v>
      </c>
      <c r="H4993" s="208">
        <v>63.656700000000001</v>
      </c>
      <c r="I4993" s="208">
        <v>14.616199999999999</v>
      </c>
      <c r="J4993" s="208">
        <v>90.9773</v>
      </c>
      <c r="K4993" s="208">
        <v>17.336400000000001</v>
      </c>
      <c r="L4993" s="208">
        <v>15.0063</v>
      </c>
      <c r="M4993" s="208">
        <v>13.7456</v>
      </c>
    </row>
    <row r="4994" spans="1:13" x14ac:dyDescent="0.25">
      <c r="A4994" s="280">
        <v>45134</v>
      </c>
      <c r="B4994" s="102">
        <v>1</v>
      </c>
      <c r="C4994" s="208">
        <v>250.89490000000001</v>
      </c>
      <c r="D4994" s="208">
        <v>34.103299999999997</v>
      </c>
      <c r="E4994" s="208">
        <v>3.0301</v>
      </c>
      <c r="F4994" s="208">
        <v>4.2621000000000002</v>
      </c>
      <c r="G4994" s="208">
        <v>7.6234999999999999</v>
      </c>
      <c r="H4994" s="208">
        <v>57.166699999999999</v>
      </c>
      <c r="I4994" s="208">
        <v>13.6639</v>
      </c>
      <c r="J4994" s="208">
        <v>86.850399999999993</v>
      </c>
      <c r="K4994" s="208">
        <v>16.587700000000002</v>
      </c>
      <c r="L4994" s="208">
        <v>15.4534</v>
      </c>
      <c r="M4994" s="208">
        <v>12.1538</v>
      </c>
    </row>
    <row r="4995" spans="1:13" x14ac:dyDescent="0.25">
      <c r="A4995" s="280">
        <v>45134</v>
      </c>
      <c r="B4995" s="102">
        <v>2</v>
      </c>
      <c r="C4995" s="208">
        <v>238.3724</v>
      </c>
      <c r="D4995" s="208">
        <v>32.162100000000002</v>
      </c>
      <c r="E4995" s="208">
        <v>2.9419</v>
      </c>
      <c r="F4995" s="208">
        <v>3.8355000000000001</v>
      </c>
      <c r="G4995" s="208">
        <v>7.1974999999999998</v>
      </c>
      <c r="H4995" s="208">
        <v>52.395200000000003</v>
      </c>
      <c r="I4995" s="208">
        <v>13.0875</v>
      </c>
      <c r="J4995" s="208">
        <v>84.419799999999995</v>
      </c>
      <c r="K4995" s="208">
        <v>15.663600000000001</v>
      </c>
      <c r="L4995" s="208">
        <v>15.457100000000001</v>
      </c>
      <c r="M4995" s="208">
        <v>11.212199999999999</v>
      </c>
    </row>
    <row r="4996" spans="1:13" x14ac:dyDescent="0.25">
      <c r="A4996" s="280">
        <v>45134</v>
      </c>
      <c r="B4996" s="102">
        <v>3</v>
      </c>
      <c r="C4996" s="208">
        <v>229.56630000000001</v>
      </c>
      <c r="D4996" s="208">
        <v>30.918099999999999</v>
      </c>
      <c r="E4996" s="208">
        <v>2.2763</v>
      </c>
      <c r="F4996" s="208">
        <v>3.5590999999999999</v>
      </c>
      <c r="G4996" s="208">
        <v>6.8883000000000001</v>
      </c>
      <c r="H4996" s="208">
        <v>49.806199999999997</v>
      </c>
      <c r="I4996" s="208">
        <v>12.7407</v>
      </c>
      <c r="J4996" s="208">
        <v>82.577200000000005</v>
      </c>
      <c r="K4996" s="208">
        <v>15.1983</v>
      </c>
      <c r="L4996" s="208">
        <v>15.034599999999999</v>
      </c>
      <c r="M4996" s="208">
        <v>10.567500000000001</v>
      </c>
    </row>
    <row r="4997" spans="1:13" x14ac:dyDescent="0.25">
      <c r="A4997" s="280">
        <v>45134</v>
      </c>
      <c r="B4997" s="102">
        <v>4</v>
      </c>
      <c r="C4997" s="208">
        <v>225.001</v>
      </c>
      <c r="D4997" s="208">
        <v>30.4376</v>
      </c>
      <c r="E4997" s="208">
        <v>2.1423000000000001</v>
      </c>
      <c r="F4997" s="208">
        <v>3.3666999999999998</v>
      </c>
      <c r="G4997" s="208">
        <v>6.7805</v>
      </c>
      <c r="H4997" s="208">
        <v>47.899000000000001</v>
      </c>
      <c r="I4997" s="208">
        <v>12.542</v>
      </c>
      <c r="J4997" s="208">
        <v>81.766400000000004</v>
      </c>
      <c r="K4997" s="208">
        <v>15.005800000000001</v>
      </c>
      <c r="L4997" s="208">
        <v>14.888199999999999</v>
      </c>
      <c r="M4997" s="208">
        <v>10.172499999999999</v>
      </c>
    </row>
    <row r="4998" spans="1:13" x14ac:dyDescent="0.25">
      <c r="A4998" s="280">
        <v>45134</v>
      </c>
      <c r="B4998" s="102">
        <v>5</v>
      </c>
      <c r="C4998" s="208">
        <v>224.738</v>
      </c>
      <c r="D4998" s="208">
        <v>30.550899999999999</v>
      </c>
      <c r="E4998" s="208">
        <v>0.96179999999999999</v>
      </c>
      <c r="F4998" s="208">
        <v>3.3109999999999999</v>
      </c>
      <c r="G4998" s="208">
        <v>6.8611000000000004</v>
      </c>
      <c r="H4998" s="208">
        <v>47.957700000000003</v>
      </c>
      <c r="I4998" s="208">
        <v>12.7567</v>
      </c>
      <c r="J4998" s="208">
        <v>82.231999999999999</v>
      </c>
      <c r="K4998" s="208">
        <v>15.2788</v>
      </c>
      <c r="L4998" s="208">
        <v>14.658799999999999</v>
      </c>
      <c r="M4998" s="208">
        <v>10.1692</v>
      </c>
    </row>
    <row r="4999" spans="1:13" x14ac:dyDescent="0.25">
      <c r="A4999" s="280">
        <v>45134</v>
      </c>
      <c r="B4999" s="102">
        <v>6</v>
      </c>
      <c r="C4999" s="208">
        <v>234.20949999999999</v>
      </c>
      <c r="D4999" s="208">
        <v>31.940999999999999</v>
      </c>
      <c r="E4999" s="208">
        <v>1.4823999999999999</v>
      </c>
      <c r="F4999" s="208">
        <v>3.3517000000000001</v>
      </c>
      <c r="G4999" s="208">
        <v>7.3150000000000004</v>
      </c>
      <c r="H4999" s="208">
        <v>50.434899999999999</v>
      </c>
      <c r="I4999" s="208">
        <v>13.3634</v>
      </c>
      <c r="J4999" s="208">
        <v>85.465500000000006</v>
      </c>
      <c r="K4999" s="208">
        <v>16.058900000000001</v>
      </c>
      <c r="L4999" s="208">
        <v>14.2761</v>
      </c>
      <c r="M4999" s="208">
        <v>10.5206</v>
      </c>
    </row>
    <row r="5000" spans="1:13" x14ac:dyDescent="0.25">
      <c r="A5000" s="280">
        <v>45134</v>
      </c>
      <c r="B5000" s="102">
        <v>7</v>
      </c>
      <c r="C5000" s="208">
        <v>246.29859999999999</v>
      </c>
      <c r="D5000" s="208">
        <v>33.865900000000003</v>
      </c>
      <c r="E5000" s="208">
        <v>2.2107999999999999</v>
      </c>
      <c r="F5000" s="208">
        <v>3.4409000000000001</v>
      </c>
      <c r="G5000" s="208">
        <v>7.7751999999999999</v>
      </c>
      <c r="H5000" s="208">
        <v>52.934199999999997</v>
      </c>
      <c r="I5000" s="208">
        <v>13.758599999999999</v>
      </c>
      <c r="J5000" s="208">
        <v>90.852199999999996</v>
      </c>
      <c r="K5000" s="208">
        <v>17.521100000000001</v>
      </c>
      <c r="L5000" s="208">
        <v>13.007899999999999</v>
      </c>
      <c r="M5000" s="208">
        <v>10.931800000000001</v>
      </c>
    </row>
    <row r="5001" spans="1:13" x14ac:dyDescent="0.25">
      <c r="A5001" s="280">
        <v>45134</v>
      </c>
      <c r="B5001" s="102">
        <v>8</v>
      </c>
      <c r="C5001" s="208">
        <v>262.24529999999999</v>
      </c>
      <c r="D5001" s="208">
        <v>36.852400000000003</v>
      </c>
      <c r="E5001" s="208">
        <v>2.3651</v>
      </c>
      <c r="F5001" s="208">
        <v>3.3170000000000002</v>
      </c>
      <c r="G5001" s="208">
        <v>8.5798000000000005</v>
      </c>
      <c r="H5001" s="208">
        <v>56.215899999999998</v>
      </c>
      <c r="I5001" s="208">
        <v>14.2684</v>
      </c>
      <c r="J5001" s="208">
        <v>98.519000000000005</v>
      </c>
      <c r="K5001" s="208">
        <v>17.5868</v>
      </c>
      <c r="L5001" s="208">
        <v>12.605399999999999</v>
      </c>
      <c r="M5001" s="208">
        <v>11.935499999999999</v>
      </c>
    </row>
    <row r="5002" spans="1:13" x14ac:dyDescent="0.25">
      <c r="A5002" s="280">
        <v>45134</v>
      </c>
      <c r="B5002" s="102">
        <v>9</v>
      </c>
      <c r="C5002" s="208">
        <v>277.47370000000001</v>
      </c>
      <c r="D5002" s="208">
        <v>38.962800000000001</v>
      </c>
      <c r="E5002" s="208">
        <v>2.3487</v>
      </c>
      <c r="F5002" s="208">
        <v>3.2039</v>
      </c>
      <c r="G5002" s="208">
        <v>8.7474000000000007</v>
      </c>
      <c r="H5002" s="208">
        <v>59.789099999999998</v>
      </c>
      <c r="I5002" s="208">
        <v>14.959199999999999</v>
      </c>
      <c r="J5002" s="208">
        <v>105.4836</v>
      </c>
      <c r="K5002" s="208">
        <v>17.516200000000001</v>
      </c>
      <c r="L5002" s="208">
        <v>13.2606</v>
      </c>
      <c r="M5002" s="208">
        <v>13.202199999999999</v>
      </c>
    </row>
    <row r="5003" spans="1:13" x14ac:dyDescent="0.25">
      <c r="A5003" s="280">
        <v>45134</v>
      </c>
      <c r="B5003" s="102">
        <v>10</v>
      </c>
      <c r="C5003" s="208">
        <v>289.42959999999999</v>
      </c>
      <c r="D5003" s="208">
        <v>40.003900000000002</v>
      </c>
      <c r="E5003" s="208">
        <v>2.5526</v>
      </c>
      <c r="F5003" s="208">
        <v>3.3936999999999999</v>
      </c>
      <c r="G5003" s="208">
        <v>7.4135</v>
      </c>
      <c r="H5003" s="208">
        <v>63.249299999999998</v>
      </c>
      <c r="I5003" s="208">
        <v>15.445499999999999</v>
      </c>
      <c r="J5003" s="208">
        <v>111.06959999999999</v>
      </c>
      <c r="K5003" s="208">
        <v>17.930499999999999</v>
      </c>
      <c r="L5003" s="208">
        <v>13.509399999999999</v>
      </c>
      <c r="M5003" s="208">
        <v>14.861599999999999</v>
      </c>
    </row>
    <row r="5004" spans="1:13" x14ac:dyDescent="0.25">
      <c r="A5004" s="280">
        <v>45134</v>
      </c>
      <c r="B5004" s="102">
        <v>11</v>
      </c>
      <c r="C5004" s="208">
        <v>298.31670000000003</v>
      </c>
      <c r="D5004" s="208">
        <v>40.023400000000002</v>
      </c>
      <c r="E5004" s="208">
        <v>2.726</v>
      </c>
      <c r="F5004" s="208">
        <v>3.7259000000000002</v>
      </c>
      <c r="G5004" s="208">
        <v>6.9055</v>
      </c>
      <c r="H5004" s="208">
        <v>66.577100000000002</v>
      </c>
      <c r="I5004" s="208">
        <v>15.9246</v>
      </c>
      <c r="J5004" s="208">
        <v>114.9888</v>
      </c>
      <c r="K5004" s="208">
        <v>18.233699999999999</v>
      </c>
      <c r="L5004" s="208">
        <v>13.2803</v>
      </c>
      <c r="M5004" s="208">
        <v>15.9314</v>
      </c>
    </row>
    <row r="5005" spans="1:13" x14ac:dyDescent="0.25">
      <c r="A5005" s="280">
        <v>45134</v>
      </c>
      <c r="B5005" s="102">
        <v>12</v>
      </c>
      <c r="C5005" s="208">
        <v>306.66449999999998</v>
      </c>
      <c r="D5005" s="208">
        <v>40.200299999999999</v>
      </c>
      <c r="E5005" s="208">
        <v>2.8184999999999998</v>
      </c>
      <c r="F5005" s="208">
        <v>4.0605000000000002</v>
      </c>
      <c r="G5005" s="208">
        <v>6.6062000000000003</v>
      </c>
      <c r="H5005" s="208">
        <v>70.649100000000004</v>
      </c>
      <c r="I5005" s="208">
        <v>16.515899999999998</v>
      </c>
      <c r="J5005" s="208">
        <v>116.5385</v>
      </c>
      <c r="K5005" s="208">
        <v>18.7074</v>
      </c>
      <c r="L5005" s="208">
        <v>13.022</v>
      </c>
      <c r="M5005" s="208">
        <v>17.546099999999999</v>
      </c>
    </row>
    <row r="5006" spans="1:13" x14ac:dyDescent="0.25">
      <c r="A5006" s="280">
        <v>45134</v>
      </c>
      <c r="B5006" s="102">
        <v>13</v>
      </c>
      <c r="C5006" s="208">
        <v>314.20339999999999</v>
      </c>
      <c r="D5006" s="208">
        <v>40.038899999999998</v>
      </c>
      <c r="E5006" s="208">
        <v>2.8414000000000001</v>
      </c>
      <c r="F5006" s="208">
        <v>4.5503</v>
      </c>
      <c r="G5006" s="208">
        <v>6.8941999999999997</v>
      </c>
      <c r="H5006" s="208">
        <v>75.431600000000003</v>
      </c>
      <c r="I5006" s="208">
        <v>16.485399999999998</v>
      </c>
      <c r="J5006" s="208">
        <v>117.3849</v>
      </c>
      <c r="K5006" s="208">
        <v>19.169699999999999</v>
      </c>
      <c r="L5006" s="208">
        <v>12.2202</v>
      </c>
      <c r="M5006" s="208">
        <v>19.186800000000002</v>
      </c>
    </row>
    <row r="5007" spans="1:13" x14ac:dyDescent="0.25">
      <c r="A5007" s="280">
        <v>45134</v>
      </c>
      <c r="B5007" s="102">
        <v>14</v>
      </c>
      <c r="C5007" s="208">
        <v>325.6268</v>
      </c>
      <c r="D5007" s="208">
        <v>39.8688</v>
      </c>
      <c r="E5007" s="208">
        <v>3.1328</v>
      </c>
      <c r="F5007" s="208">
        <v>5.2041000000000004</v>
      </c>
      <c r="G5007" s="208">
        <v>7.8380999999999998</v>
      </c>
      <c r="H5007" s="208">
        <v>82.417699999999996</v>
      </c>
      <c r="I5007" s="208">
        <v>16.6784</v>
      </c>
      <c r="J5007" s="208">
        <v>118.00790000000001</v>
      </c>
      <c r="K5007" s="208">
        <v>19.3505</v>
      </c>
      <c r="L5007" s="208">
        <v>12.440099999999999</v>
      </c>
      <c r="M5007" s="208">
        <v>20.688400000000001</v>
      </c>
    </row>
    <row r="5008" spans="1:13" x14ac:dyDescent="0.25">
      <c r="A5008" s="280">
        <v>45134</v>
      </c>
      <c r="B5008" s="102">
        <v>15</v>
      </c>
      <c r="C5008" s="208">
        <v>336.78719999999998</v>
      </c>
      <c r="D5008" s="208">
        <v>39.383099999999999</v>
      </c>
      <c r="E5008" s="208">
        <v>3.3214000000000001</v>
      </c>
      <c r="F5008" s="208">
        <v>5.8898999999999999</v>
      </c>
      <c r="G5008" s="208">
        <v>8.9298999999999999</v>
      </c>
      <c r="H5008" s="208">
        <v>88.706800000000001</v>
      </c>
      <c r="I5008" s="208">
        <v>16.7835</v>
      </c>
      <c r="J5008" s="208">
        <v>119.4091</v>
      </c>
      <c r="K5008" s="208">
        <v>19.711500000000001</v>
      </c>
      <c r="L5008" s="208">
        <v>12.8889</v>
      </c>
      <c r="M5008" s="208">
        <v>21.763100000000001</v>
      </c>
    </row>
    <row r="5009" spans="1:13" x14ac:dyDescent="0.25">
      <c r="A5009" s="280">
        <v>45134</v>
      </c>
      <c r="B5009" s="102">
        <v>16</v>
      </c>
      <c r="C5009" s="208">
        <v>346.61860000000001</v>
      </c>
      <c r="D5009" s="208">
        <v>39.350900000000003</v>
      </c>
      <c r="E5009" s="208">
        <v>3.5042</v>
      </c>
      <c r="F5009" s="208">
        <v>6.5686999999999998</v>
      </c>
      <c r="G5009" s="208">
        <v>9.9357000000000006</v>
      </c>
      <c r="H5009" s="208">
        <v>94.482200000000006</v>
      </c>
      <c r="I5009" s="208">
        <v>17.012799999999999</v>
      </c>
      <c r="J5009" s="208">
        <v>120.41419999999999</v>
      </c>
      <c r="K5009" s="208">
        <v>19.831099999999999</v>
      </c>
      <c r="L5009" s="208">
        <v>13.0473</v>
      </c>
      <c r="M5009" s="208">
        <v>22.471499999999999</v>
      </c>
    </row>
    <row r="5010" spans="1:13" x14ac:dyDescent="0.25">
      <c r="A5010" s="280">
        <v>45134</v>
      </c>
      <c r="B5010" s="102">
        <v>17</v>
      </c>
      <c r="C5010" s="208">
        <v>355.13220000000001</v>
      </c>
      <c r="D5010" s="208">
        <v>40.213500000000003</v>
      </c>
      <c r="E5010" s="208">
        <v>3.4445999999999999</v>
      </c>
      <c r="F5010" s="208">
        <v>7.2061999999999999</v>
      </c>
      <c r="G5010" s="208">
        <v>11.187900000000001</v>
      </c>
      <c r="H5010" s="208">
        <v>98.460499999999996</v>
      </c>
      <c r="I5010" s="208">
        <v>17.223099999999999</v>
      </c>
      <c r="J5010" s="208">
        <v>121.9598</v>
      </c>
      <c r="K5010" s="208">
        <v>20.121500000000001</v>
      </c>
      <c r="L5010" s="208">
        <v>13.167400000000001</v>
      </c>
      <c r="M5010" s="208">
        <v>22.1477</v>
      </c>
    </row>
    <row r="5011" spans="1:13" x14ac:dyDescent="0.25">
      <c r="A5011" s="280">
        <v>45134</v>
      </c>
      <c r="B5011" s="102">
        <v>18</v>
      </c>
      <c r="C5011" s="208">
        <v>357.90249999999997</v>
      </c>
      <c r="D5011" s="208">
        <v>41.749000000000002</v>
      </c>
      <c r="E5011" s="208">
        <v>3.5438999999999998</v>
      </c>
      <c r="F5011" s="208">
        <v>7.4413999999999998</v>
      </c>
      <c r="G5011" s="208">
        <v>11.697100000000001</v>
      </c>
      <c r="H5011" s="208">
        <v>99.228099999999998</v>
      </c>
      <c r="I5011" s="208">
        <v>17.500699999999998</v>
      </c>
      <c r="J5011" s="208">
        <v>121.5617</v>
      </c>
      <c r="K5011" s="208">
        <v>20.372299999999999</v>
      </c>
      <c r="L5011" s="208">
        <v>13.598699999999999</v>
      </c>
      <c r="M5011" s="208">
        <v>21.209599999999998</v>
      </c>
    </row>
    <row r="5012" spans="1:13" x14ac:dyDescent="0.25">
      <c r="A5012" s="280">
        <v>45134</v>
      </c>
      <c r="B5012" s="102">
        <v>19</v>
      </c>
      <c r="C5012" s="208">
        <v>349.31229999999999</v>
      </c>
      <c r="D5012" s="208">
        <v>42.868099999999998</v>
      </c>
      <c r="E5012" s="208">
        <v>3.5182000000000002</v>
      </c>
      <c r="F5012" s="208">
        <v>7.4485000000000001</v>
      </c>
      <c r="G5012" s="208">
        <v>12.0177</v>
      </c>
      <c r="H5012" s="208">
        <v>95.403599999999997</v>
      </c>
      <c r="I5012" s="208">
        <v>17.4589</v>
      </c>
      <c r="J5012" s="208">
        <v>116.798</v>
      </c>
      <c r="K5012" s="208">
        <v>20.6004</v>
      </c>
      <c r="L5012" s="208">
        <v>13.470700000000001</v>
      </c>
      <c r="M5012" s="208">
        <v>19.728200000000001</v>
      </c>
    </row>
    <row r="5013" spans="1:13" x14ac:dyDescent="0.25">
      <c r="A5013" s="280">
        <v>45134</v>
      </c>
      <c r="B5013" s="102">
        <v>20</v>
      </c>
      <c r="C5013" s="208">
        <v>334.80610000000001</v>
      </c>
      <c r="D5013" s="208">
        <v>42.673499999999997</v>
      </c>
      <c r="E5013" s="208">
        <v>3.3483000000000001</v>
      </c>
      <c r="F5013" s="208">
        <v>7.3894000000000002</v>
      </c>
      <c r="G5013" s="208">
        <v>11.931900000000001</v>
      </c>
      <c r="H5013" s="208">
        <v>88.568399999999997</v>
      </c>
      <c r="I5013" s="208">
        <v>17.246099999999998</v>
      </c>
      <c r="J5013" s="208">
        <v>110.6675</v>
      </c>
      <c r="K5013" s="208">
        <v>21.253900000000002</v>
      </c>
      <c r="L5013" s="208">
        <v>13.5678</v>
      </c>
      <c r="M5013" s="208">
        <v>18.159300000000002</v>
      </c>
    </row>
    <row r="5014" spans="1:13" x14ac:dyDescent="0.25">
      <c r="A5014" s="280">
        <v>45134</v>
      </c>
      <c r="B5014" s="102">
        <v>21</v>
      </c>
      <c r="C5014" s="208">
        <v>321.7765</v>
      </c>
      <c r="D5014" s="208">
        <v>42.4739</v>
      </c>
      <c r="E5014" s="208">
        <v>3.1899000000000002</v>
      </c>
      <c r="F5014" s="208">
        <v>6.9722</v>
      </c>
      <c r="G5014" s="208">
        <v>11.443199999999999</v>
      </c>
      <c r="H5014" s="208">
        <v>81.963200000000001</v>
      </c>
      <c r="I5014" s="208">
        <v>17.8337</v>
      </c>
      <c r="J5014" s="208">
        <v>106.2773</v>
      </c>
      <c r="K5014" s="208">
        <v>21.423500000000001</v>
      </c>
      <c r="L5014" s="208">
        <v>13.886799999999999</v>
      </c>
      <c r="M5014" s="208">
        <v>16.312799999999999</v>
      </c>
    </row>
    <row r="5015" spans="1:13" x14ac:dyDescent="0.25">
      <c r="A5015" s="280">
        <v>45134</v>
      </c>
      <c r="B5015" s="102">
        <v>22</v>
      </c>
      <c r="C5015" s="208">
        <v>308.06779999999998</v>
      </c>
      <c r="D5015" s="208">
        <v>42.265799999999999</v>
      </c>
      <c r="E5015" s="208">
        <v>3.0345</v>
      </c>
      <c r="F5015" s="208">
        <v>6.2763</v>
      </c>
      <c r="G5015" s="208">
        <v>10.9039</v>
      </c>
      <c r="H5015" s="208">
        <v>75.348100000000002</v>
      </c>
      <c r="I5015" s="208">
        <v>17.206700000000001</v>
      </c>
      <c r="J5015" s="208">
        <v>103.1927</v>
      </c>
      <c r="K5015" s="208">
        <v>20.826899999999998</v>
      </c>
      <c r="L5015" s="208">
        <v>14.4023</v>
      </c>
      <c r="M5015" s="208">
        <v>14.6106</v>
      </c>
    </row>
    <row r="5016" spans="1:13" x14ac:dyDescent="0.25">
      <c r="A5016" s="280">
        <v>45134</v>
      </c>
      <c r="B5016" s="102">
        <v>23</v>
      </c>
      <c r="C5016" s="208">
        <v>281.93709999999999</v>
      </c>
      <c r="D5016" s="208">
        <v>39.742400000000004</v>
      </c>
      <c r="E5016" s="208">
        <v>2.7982</v>
      </c>
      <c r="F5016" s="208">
        <v>5.3547000000000002</v>
      </c>
      <c r="G5016" s="208">
        <v>9.6675000000000004</v>
      </c>
      <c r="H5016" s="208">
        <v>66.187399999999997</v>
      </c>
      <c r="I5016" s="208">
        <v>15.665699999999999</v>
      </c>
      <c r="J5016" s="208">
        <v>95.886600000000001</v>
      </c>
      <c r="K5016" s="208">
        <v>19.1981</v>
      </c>
      <c r="L5016" s="208">
        <v>14.5898</v>
      </c>
      <c r="M5016" s="208">
        <v>12.8467</v>
      </c>
    </row>
    <row r="5017" spans="1:13" x14ac:dyDescent="0.25">
      <c r="A5017" s="280">
        <v>45134</v>
      </c>
      <c r="B5017" s="102">
        <v>24</v>
      </c>
      <c r="C5017" s="208">
        <v>258.45839999999998</v>
      </c>
      <c r="D5017" s="208">
        <v>36.647599999999997</v>
      </c>
      <c r="E5017" s="208">
        <v>2.6168999999999998</v>
      </c>
      <c r="F5017" s="208">
        <v>4.6029</v>
      </c>
      <c r="G5017" s="208">
        <v>8.6013000000000002</v>
      </c>
      <c r="H5017" s="208">
        <v>57.991799999999998</v>
      </c>
      <c r="I5017" s="208">
        <v>14.2768</v>
      </c>
      <c r="J5017" s="208">
        <v>89.801000000000002</v>
      </c>
      <c r="K5017" s="208">
        <v>17.721299999999999</v>
      </c>
      <c r="L5017" s="208">
        <v>14.727399999999999</v>
      </c>
      <c r="M5017" s="208">
        <v>11.471399999999999</v>
      </c>
    </row>
    <row r="5018" spans="1:13" x14ac:dyDescent="0.25">
      <c r="A5018" s="280">
        <v>45135</v>
      </c>
      <c r="B5018" s="102">
        <v>1</v>
      </c>
      <c r="C5018" s="208">
        <v>241.2217</v>
      </c>
      <c r="D5018" s="208">
        <v>34.101500000000001</v>
      </c>
      <c r="E5018" s="208">
        <v>2.3525</v>
      </c>
      <c r="F5018" s="208">
        <v>4.0092999999999996</v>
      </c>
      <c r="G5018" s="208">
        <v>7.9458000000000002</v>
      </c>
      <c r="H5018" s="208">
        <v>52.185299999999998</v>
      </c>
      <c r="I5018" s="208">
        <v>13.177099999999999</v>
      </c>
      <c r="J5018" s="208">
        <v>85.5017</v>
      </c>
      <c r="K5018" s="208">
        <v>16.741800000000001</v>
      </c>
      <c r="L5018" s="208">
        <v>14.773199999999999</v>
      </c>
      <c r="M5018" s="208">
        <v>10.4335</v>
      </c>
    </row>
    <row r="5019" spans="1:13" x14ac:dyDescent="0.25">
      <c r="A5019" s="280">
        <v>45135</v>
      </c>
      <c r="B5019" s="102">
        <v>2</v>
      </c>
      <c r="C5019" s="208">
        <v>229.76060000000001</v>
      </c>
      <c r="D5019" s="208">
        <v>31.977900000000002</v>
      </c>
      <c r="E5019" s="208">
        <v>2.1968999999999999</v>
      </c>
      <c r="F5019" s="208">
        <v>3.5423</v>
      </c>
      <c r="G5019" s="208">
        <v>7.431</v>
      </c>
      <c r="H5019" s="208">
        <v>48.620100000000001</v>
      </c>
      <c r="I5019" s="208">
        <v>12.6386</v>
      </c>
      <c r="J5019" s="208">
        <v>82.799599999999998</v>
      </c>
      <c r="K5019" s="208">
        <v>16.081900000000001</v>
      </c>
      <c r="L5019" s="208">
        <v>14.5732</v>
      </c>
      <c r="M5019" s="208">
        <v>9.8991000000000007</v>
      </c>
    </row>
    <row r="5020" spans="1:13" x14ac:dyDescent="0.25">
      <c r="A5020" s="280">
        <v>45135</v>
      </c>
      <c r="B5020" s="102">
        <v>3</v>
      </c>
      <c r="C5020" s="208">
        <v>220.5694</v>
      </c>
      <c r="D5020" s="208">
        <v>30.996600000000001</v>
      </c>
      <c r="E5020" s="208">
        <v>1.2479</v>
      </c>
      <c r="F5020" s="208">
        <v>3.2423999999999999</v>
      </c>
      <c r="G5020" s="208">
        <v>7.0323000000000002</v>
      </c>
      <c r="H5020" s="208">
        <v>46.4101</v>
      </c>
      <c r="I5020" s="208">
        <v>12.2103</v>
      </c>
      <c r="J5020" s="208">
        <v>80.224699999999999</v>
      </c>
      <c r="K5020" s="208">
        <v>15.699199999999999</v>
      </c>
      <c r="L5020" s="208">
        <v>14.033200000000001</v>
      </c>
      <c r="M5020" s="208">
        <v>9.4726999999999997</v>
      </c>
    </row>
    <row r="5021" spans="1:13" x14ac:dyDescent="0.25">
      <c r="A5021" s="280">
        <v>45135</v>
      </c>
      <c r="B5021" s="102">
        <v>4</v>
      </c>
      <c r="C5021" s="208">
        <v>216.0384</v>
      </c>
      <c r="D5021" s="208">
        <v>30.439499999999999</v>
      </c>
      <c r="E5021" s="208">
        <v>0.92159999999999997</v>
      </c>
      <c r="F5021" s="208">
        <v>3.0764999999999998</v>
      </c>
      <c r="G5021" s="208">
        <v>6.9204999999999997</v>
      </c>
      <c r="H5021" s="208">
        <v>45.223399999999998</v>
      </c>
      <c r="I5021" s="208">
        <v>12.0404</v>
      </c>
      <c r="J5021" s="208">
        <v>78.949700000000007</v>
      </c>
      <c r="K5021" s="208">
        <v>15.3803</v>
      </c>
      <c r="L5021" s="208">
        <v>13.8309</v>
      </c>
      <c r="M5021" s="208">
        <v>9.2555999999999994</v>
      </c>
    </row>
    <row r="5022" spans="1:13" x14ac:dyDescent="0.25">
      <c r="A5022" s="280">
        <v>45135</v>
      </c>
      <c r="B5022" s="102">
        <v>5</v>
      </c>
      <c r="C5022" s="208">
        <v>218.9829</v>
      </c>
      <c r="D5022" s="208">
        <v>30.659500000000001</v>
      </c>
      <c r="E5022" s="208">
        <v>0.90780000000000005</v>
      </c>
      <c r="F5022" s="208">
        <v>3.1055999999999999</v>
      </c>
      <c r="G5022" s="208">
        <v>6.8429000000000002</v>
      </c>
      <c r="H5022" s="208">
        <v>45.5916</v>
      </c>
      <c r="I5022" s="208">
        <v>12.320499999999999</v>
      </c>
      <c r="J5022" s="208">
        <v>79.954400000000007</v>
      </c>
      <c r="K5022" s="208">
        <v>15.8413</v>
      </c>
      <c r="L5022" s="208">
        <v>14.4092</v>
      </c>
      <c r="M5022" s="208">
        <v>9.3500999999999994</v>
      </c>
    </row>
    <row r="5023" spans="1:13" x14ac:dyDescent="0.25">
      <c r="A5023" s="280">
        <v>45135</v>
      </c>
      <c r="B5023" s="102">
        <v>6</v>
      </c>
      <c r="C5023" s="208">
        <v>227.8373</v>
      </c>
      <c r="D5023" s="208">
        <v>31.760100000000001</v>
      </c>
      <c r="E5023" s="208">
        <v>1.0627</v>
      </c>
      <c r="F5023" s="208">
        <v>3.1652999999999998</v>
      </c>
      <c r="G5023" s="208">
        <v>7.181</v>
      </c>
      <c r="H5023" s="208">
        <v>47.326999999999998</v>
      </c>
      <c r="I5023" s="208">
        <v>12.8187</v>
      </c>
      <c r="J5023" s="208">
        <v>83.4422</v>
      </c>
      <c r="K5023" s="208">
        <v>16.648499999999999</v>
      </c>
      <c r="L5023" s="208">
        <v>14.625</v>
      </c>
      <c r="M5023" s="208">
        <v>9.8068000000000008</v>
      </c>
    </row>
    <row r="5024" spans="1:13" x14ac:dyDescent="0.25">
      <c r="A5024" s="280">
        <v>45135</v>
      </c>
      <c r="B5024" s="102">
        <v>7</v>
      </c>
      <c r="C5024" s="208">
        <v>234.4393</v>
      </c>
      <c r="D5024" s="208">
        <v>33.859900000000003</v>
      </c>
      <c r="E5024" s="208">
        <v>1.0557000000000001</v>
      </c>
      <c r="F5024" s="208">
        <v>3.2421000000000002</v>
      </c>
      <c r="G5024" s="208">
        <v>7.4427000000000003</v>
      </c>
      <c r="H5024" s="208">
        <v>48.5</v>
      </c>
      <c r="I5024" s="208">
        <v>12.9948</v>
      </c>
      <c r="J5024" s="208">
        <v>87.584500000000006</v>
      </c>
      <c r="K5024" s="208">
        <v>16.9712</v>
      </c>
      <c r="L5024" s="208">
        <v>12.622299999999999</v>
      </c>
      <c r="M5024" s="208">
        <v>10.1661</v>
      </c>
    </row>
    <row r="5025" spans="1:13" x14ac:dyDescent="0.25">
      <c r="A5025" s="280">
        <v>45135</v>
      </c>
      <c r="B5025" s="102">
        <v>8</v>
      </c>
      <c r="C5025" s="208">
        <v>247.84739999999999</v>
      </c>
      <c r="D5025" s="208">
        <v>36.799700000000001</v>
      </c>
      <c r="E5025" s="208">
        <v>1.0706</v>
      </c>
      <c r="F5025" s="208">
        <v>3.0642</v>
      </c>
      <c r="G5025" s="208">
        <v>8.0665999999999993</v>
      </c>
      <c r="H5025" s="208">
        <v>51.054699999999997</v>
      </c>
      <c r="I5025" s="208">
        <v>13.5097</v>
      </c>
      <c r="J5025" s="208">
        <v>94.401700000000005</v>
      </c>
      <c r="K5025" s="208">
        <v>16.592600000000001</v>
      </c>
      <c r="L5025" s="208">
        <v>12.537800000000001</v>
      </c>
      <c r="M5025" s="208">
        <v>10.7498</v>
      </c>
    </row>
    <row r="5026" spans="1:13" x14ac:dyDescent="0.25">
      <c r="A5026" s="280">
        <v>45135</v>
      </c>
      <c r="B5026" s="102">
        <v>9</v>
      </c>
      <c r="C5026" s="208">
        <v>261.66210000000001</v>
      </c>
      <c r="D5026" s="208">
        <v>38.804099999999998</v>
      </c>
      <c r="E5026" s="208">
        <v>1.1506000000000001</v>
      </c>
      <c r="F5026" s="208">
        <v>2.9847999999999999</v>
      </c>
      <c r="G5026" s="208">
        <v>8.0625999999999998</v>
      </c>
      <c r="H5026" s="208">
        <v>53.982500000000002</v>
      </c>
      <c r="I5026" s="208">
        <v>14.1515</v>
      </c>
      <c r="J5026" s="208">
        <v>100.9669</v>
      </c>
      <c r="K5026" s="208">
        <v>16.315000000000001</v>
      </c>
      <c r="L5026" s="208">
        <v>13.456</v>
      </c>
      <c r="M5026" s="208">
        <v>11.7881</v>
      </c>
    </row>
    <row r="5027" spans="1:13" x14ac:dyDescent="0.25">
      <c r="A5027" s="280">
        <v>45135</v>
      </c>
      <c r="B5027" s="102">
        <v>10</v>
      </c>
      <c r="C5027" s="208">
        <v>271.02300000000002</v>
      </c>
      <c r="D5027" s="208">
        <v>39.549799999999998</v>
      </c>
      <c r="E5027" s="208">
        <v>2.0807000000000002</v>
      </c>
      <c r="F5027" s="208">
        <v>3.1333000000000002</v>
      </c>
      <c r="G5027" s="208">
        <v>6.9306000000000001</v>
      </c>
      <c r="H5027" s="208">
        <v>55.331800000000001</v>
      </c>
      <c r="I5027" s="208">
        <v>15.117599999999999</v>
      </c>
      <c r="J5027" s="208">
        <v>106.41589999999999</v>
      </c>
      <c r="K5027" s="208">
        <v>16.354099999999999</v>
      </c>
      <c r="L5027" s="208">
        <v>13.462300000000001</v>
      </c>
      <c r="M5027" s="208">
        <v>12.6469</v>
      </c>
    </row>
    <row r="5028" spans="1:13" x14ac:dyDescent="0.25">
      <c r="A5028" s="280">
        <v>45135</v>
      </c>
      <c r="B5028" s="102">
        <v>11</v>
      </c>
      <c r="C5028" s="208">
        <v>280.88369999999998</v>
      </c>
      <c r="D5028" s="208">
        <v>39.660699999999999</v>
      </c>
      <c r="E5028" s="208">
        <v>2.8555000000000001</v>
      </c>
      <c r="F5028" s="208">
        <v>3.2846000000000002</v>
      </c>
      <c r="G5028" s="208">
        <v>6.4393000000000002</v>
      </c>
      <c r="H5028" s="208">
        <v>59.169199999999996</v>
      </c>
      <c r="I5028" s="208">
        <v>15.6035</v>
      </c>
      <c r="J5028" s="208">
        <v>109.575</v>
      </c>
      <c r="K5028" s="208">
        <v>16.7867</v>
      </c>
      <c r="L5028" s="208">
        <v>13.470499999999999</v>
      </c>
      <c r="M5028" s="208">
        <v>14.0387</v>
      </c>
    </row>
    <row r="5029" spans="1:13" x14ac:dyDescent="0.25">
      <c r="A5029" s="280">
        <v>45135</v>
      </c>
      <c r="B5029" s="102">
        <v>12</v>
      </c>
      <c r="C5029" s="208">
        <v>288.685</v>
      </c>
      <c r="D5029" s="208">
        <v>40.085799999999999</v>
      </c>
      <c r="E5029" s="208">
        <v>2.6829000000000001</v>
      </c>
      <c r="F5029" s="208">
        <v>3.5714000000000001</v>
      </c>
      <c r="G5029" s="208">
        <v>6.3384999999999998</v>
      </c>
      <c r="H5029" s="208">
        <v>62.145000000000003</v>
      </c>
      <c r="I5029" s="208">
        <v>16.078600000000002</v>
      </c>
      <c r="J5029" s="208">
        <v>111.718</v>
      </c>
      <c r="K5029" s="208">
        <v>17.251799999999999</v>
      </c>
      <c r="L5029" s="208">
        <v>13.2727</v>
      </c>
      <c r="M5029" s="208">
        <v>15.5403</v>
      </c>
    </row>
    <row r="5030" spans="1:13" x14ac:dyDescent="0.25">
      <c r="A5030" s="280">
        <v>45135</v>
      </c>
      <c r="B5030" s="102">
        <v>13</v>
      </c>
      <c r="C5030" s="208">
        <v>294.54509999999999</v>
      </c>
      <c r="D5030" s="208">
        <v>40.584600000000002</v>
      </c>
      <c r="E5030" s="208">
        <v>2.1191</v>
      </c>
      <c r="F5030" s="208">
        <v>4.0366999999999997</v>
      </c>
      <c r="G5030" s="208">
        <v>6.5724999999999998</v>
      </c>
      <c r="H5030" s="208">
        <v>66.236400000000003</v>
      </c>
      <c r="I5030" s="208">
        <v>16.713899999999999</v>
      </c>
      <c r="J5030" s="208">
        <v>113.26519999999999</v>
      </c>
      <c r="K5030" s="208">
        <v>17.698599999999999</v>
      </c>
      <c r="L5030" s="208">
        <v>10.4284</v>
      </c>
      <c r="M5030" s="208">
        <v>16.889700000000001</v>
      </c>
    </row>
    <row r="5031" spans="1:13" x14ac:dyDescent="0.25">
      <c r="A5031" s="280">
        <v>45135</v>
      </c>
      <c r="B5031" s="102">
        <v>14</v>
      </c>
      <c r="C5031" s="208">
        <v>304.43040000000002</v>
      </c>
      <c r="D5031" s="208">
        <v>40.114899999999999</v>
      </c>
      <c r="E5031" s="208">
        <v>2.3231999999999999</v>
      </c>
      <c r="F5031" s="208">
        <v>4.6402000000000001</v>
      </c>
      <c r="G5031" s="208">
        <v>7.4329000000000001</v>
      </c>
      <c r="H5031" s="208">
        <v>72.267600000000002</v>
      </c>
      <c r="I5031" s="208">
        <v>17.069299999999998</v>
      </c>
      <c r="J5031" s="208">
        <v>113.1604</v>
      </c>
      <c r="K5031" s="208">
        <v>18.199400000000001</v>
      </c>
      <c r="L5031" s="208">
        <v>10.727</v>
      </c>
      <c r="M5031" s="208">
        <v>18.4955</v>
      </c>
    </row>
    <row r="5032" spans="1:13" x14ac:dyDescent="0.25">
      <c r="A5032" s="280">
        <v>45135</v>
      </c>
      <c r="B5032" s="102">
        <v>15</v>
      </c>
      <c r="C5032" s="208">
        <v>316.56720000000001</v>
      </c>
      <c r="D5032" s="208">
        <v>40.215299999999999</v>
      </c>
      <c r="E5032" s="208">
        <v>3.4933000000000001</v>
      </c>
      <c r="F5032" s="208">
        <v>5.4611999999999998</v>
      </c>
      <c r="G5032" s="208">
        <v>8.6095000000000006</v>
      </c>
      <c r="H5032" s="208">
        <v>78.493600000000001</v>
      </c>
      <c r="I5032" s="208">
        <v>17.170300000000001</v>
      </c>
      <c r="J5032" s="208">
        <v>114.3083</v>
      </c>
      <c r="K5032" s="208">
        <v>18.642600000000002</v>
      </c>
      <c r="L5032" s="208">
        <v>10.7446</v>
      </c>
      <c r="M5032" s="208">
        <v>19.4285</v>
      </c>
    </row>
    <row r="5033" spans="1:13" x14ac:dyDescent="0.25">
      <c r="A5033" s="280">
        <v>45135</v>
      </c>
      <c r="B5033" s="102">
        <v>16</v>
      </c>
      <c r="C5033" s="208">
        <v>329.11410000000001</v>
      </c>
      <c r="D5033" s="208">
        <v>39.9803</v>
      </c>
      <c r="E5033" s="208">
        <v>3.6814</v>
      </c>
      <c r="F5033" s="208">
        <v>6.1886999999999999</v>
      </c>
      <c r="G5033" s="208">
        <v>9.9548000000000005</v>
      </c>
      <c r="H5033" s="208">
        <v>84.080200000000005</v>
      </c>
      <c r="I5033" s="208">
        <v>17.4726</v>
      </c>
      <c r="J5033" s="208">
        <v>117.46769999999999</v>
      </c>
      <c r="K5033" s="208">
        <v>18.880800000000001</v>
      </c>
      <c r="L5033" s="208">
        <v>10.835000000000001</v>
      </c>
      <c r="M5033" s="208">
        <v>20.572600000000001</v>
      </c>
    </row>
    <row r="5034" spans="1:13" x14ac:dyDescent="0.25">
      <c r="A5034" s="280">
        <v>45135</v>
      </c>
      <c r="B5034" s="102">
        <v>17</v>
      </c>
      <c r="C5034" s="208">
        <v>339.98919999999998</v>
      </c>
      <c r="D5034" s="208">
        <v>41.183300000000003</v>
      </c>
      <c r="E5034" s="208">
        <v>3.6547000000000001</v>
      </c>
      <c r="F5034" s="208">
        <v>6.8047000000000004</v>
      </c>
      <c r="G5034" s="208">
        <v>11.268599999999999</v>
      </c>
      <c r="H5034" s="208">
        <v>88.386399999999995</v>
      </c>
      <c r="I5034" s="208">
        <v>17.378599999999999</v>
      </c>
      <c r="J5034" s="208">
        <v>120.0939</v>
      </c>
      <c r="K5034" s="208">
        <v>19.399799999999999</v>
      </c>
      <c r="L5034" s="208">
        <v>10.8515</v>
      </c>
      <c r="M5034" s="208">
        <v>20.967700000000001</v>
      </c>
    </row>
    <row r="5035" spans="1:13" x14ac:dyDescent="0.25">
      <c r="A5035" s="280">
        <v>45135</v>
      </c>
      <c r="B5035" s="102">
        <v>18</v>
      </c>
      <c r="C5035" s="208">
        <v>348.60750000000002</v>
      </c>
      <c r="D5035" s="208">
        <v>42.509700000000002</v>
      </c>
      <c r="E5035" s="208">
        <v>3.8839000000000001</v>
      </c>
      <c r="F5035" s="208">
        <v>7.2301000000000002</v>
      </c>
      <c r="G5035" s="208">
        <v>12.4596</v>
      </c>
      <c r="H5035" s="208">
        <v>91.111599999999996</v>
      </c>
      <c r="I5035" s="208">
        <v>17.509499999999999</v>
      </c>
      <c r="J5035" s="208">
        <v>122.3164</v>
      </c>
      <c r="K5035" s="208">
        <v>19.648399999999999</v>
      </c>
      <c r="L5035" s="208">
        <v>11.513500000000001</v>
      </c>
      <c r="M5035" s="208">
        <v>20.424800000000001</v>
      </c>
    </row>
    <row r="5036" spans="1:13" x14ac:dyDescent="0.25">
      <c r="A5036" s="280">
        <v>45135</v>
      </c>
      <c r="B5036" s="102">
        <v>19</v>
      </c>
      <c r="C5036" s="208">
        <v>345.08589999999998</v>
      </c>
      <c r="D5036" s="208">
        <v>43.054000000000002</v>
      </c>
      <c r="E5036" s="208">
        <v>2.7275999999999998</v>
      </c>
      <c r="F5036" s="208">
        <v>7.3903999999999996</v>
      </c>
      <c r="G5036" s="208">
        <v>12.902699999999999</v>
      </c>
      <c r="H5036" s="208">
        <v>90.375</v>
      </c>
      <c r="I5036" s="208">
        <v>17.281099999999999</v>
      </c>
      <c r="J5036" s="208">
        <v>119.0737</v>
      </c>
      <c r="K5036" s="208">
        <v>20.057500000000001</v>
      </c>
      <c r="L5036" s="208">
        <v>12.9777</v>
      </c>
      <c r="M5036" s="208">
        <v>19.246200000000002</v>
      </c>
    </row>
    <row r="5037" spans="1:13" x14ac:dyDescent="0.25">
      <c r="A5037" s="280">
        <v>45135</v>
      </c>
      <c r="B5037" s="102">
        <v>20</v>
      </c>
      <c r="C5037" s="208">
        <v>331.06079999999997</v>
      </c>
      <c r="D5037" s="208">
        <v>42.372399999999999</v>
      </c>
      <c r="E5037" s="208">
        <v>2.2671999999999999</v>
      </c>
      <c r="F5037" s="208">
        <v>7.3853999999999997</v>
      </c>
      <c r="G5037" s="208">
        <v>12.616300000000001</v>
      </c>
      <c r="H5037" s="208">
        <v>84.884500000000003</v>
      </c>
      <c r="I5037" s="208">
        <v>17.18</v>
      </c>
      <c r="J5037" s="208">
        <v>112.3502</v>
      </c>
      <c r="K5037" s="208">
        <v>20.812899999999999</v>
      </c>
      <c r="L5037" s="208">
        <v>13.219799999999999</v>
      </c>
      <c r="M5037" s="208">
        <v>17.972100000000001</v>
      </c>
    </row>
    <row r="5038" spans="1:13" x14ac:dyDescent="0.25">
      <c r="A5038" s="280">
        <v>45135</v>
      </c>
      <c r="B5038" s="102">
        <v>21</v>
      </c>
      <c r="C5038" s="208">
        <v>317.9135</v>
      </c>
      <c r="D5038" s="208">
        <v>42.678699999999999</v>
      </c>
      <c r="E5038" s="208">
        <v>3.4533999999999998</v>
      </c>
      <c r="F5038" s="208">
        <v>7.0385</v>
      </c>
      <c r="G5038" s="208">
        <v>11.5959</v>
      </c>
      <c r="H5038" s="208">
        <v>78.197800000000001</v>
      </c>
      <c r="I5038" s="208">
        <v>17.660299999999999</v>
      </c>
      <c r="J5038" s="208">
        <v>106.5746</v>
      </c>
      <c r="K5038" s="208">
        <v>20.927700000000002</v>
      </c>
      <c r="L5038" s="208">
        <v>13.8744</v>
      </c>
      <c r="M5038" s="208">
        <v>15.9122</v>
      </c>
    </row>
    <row r="5039" spans="1:13" x14ac:dyDescent="0.25">
      <c r="A5039" s="280">
        <v>45135</v>
      </c>
      <c r="B5039" s="102">
        <v>22</v>
      </c>
      <c r="C5039" s="208">
        <v>302.59859999999998</v>
      </c>
      <c r="D5039" s="208">
        <v>42.108899999999998</v>
      </c>
      <c r="E5039" s="208">
        <v>3.4944000000000002</v>
      </c>
      <c r="F5039" s="208">
        <v>6.4314999999999998</v>
      </c>
      <c r="G5039" s="208">
        <v>10.7216</v>
      </c>
      <c r="H5039" s="208">
        <v>71.7851</v>
      </c>
      <c r="I5039" s="208">
        <v>17.055599999999998</v>
      </c>
      <c r="J5039" s="208">
        <v>102.3723</v>
      </c>
      <c r="K5039" s="208">
        <v>20.111799999999999</v>
      </c>
      <c r="L5039" s="208">
        <v>14.1296</v>
      </c>
      <c r="M5039" s="208">
        <v>14.3878</v>
      </c>
    </row>
    <row r="5040" spans="1:13" x14ac:dyDescent="0.25">
      <c r="A5040" s="280">
        <v>45135</v>
      </c>
      <c r="B5040" s="102">
        <v>23</v>
      </c>
      <c r="C5040" s="208">
        <v>278.10820000000001</v>
      </c>
      <c r="D5040" s="208">
        <v>39.360500000000002</v>
      </c>
      <c r="E5040" s="208">
        <v>3.2827999999999999</v>
      </c>
      <c r="F5040" s="208">
        <v>5.5218999999999996</v>
      </c>
      <c r="G5040" s="208">
        <v>9.5660000000000007</v>
      </c>
      <c r="H5040" s="208">
        <v>63.064900000000002</v>
      </c>
      <c r="I5040" s="208">
        <v>15.7575</v>
      </c>
      <c r="J5040" s="208">
        <v>96.246099999999998</v>
      </c>
      <c r="K5040" s="208">
        <v>18.627500000000001</v>
      </c>
      <c r="L5040" s="208">
        <v>14.1075</v>
      </c>
      <c r="M5040" s="208">
        <v>12.573499999999999</v>
      </c>
    </row>
    <row r="5041" spans="1:13" x14ac:dyDescent="0.25">
      <c r="A5041" s="280">
        <v>45135</v>
      </c>
      <c r="B5041" s="102">
        <v>24</v>
      </c>
      <c r="C5041" s="208">
        <v>256.8843</v>
      </c>
      <c r="D5041" s="208">
        <v>36.640700000000002</v>
      </c>
      <c r="E5041" s="208">
        <v>3.1265999999999998</v>
      </c>
      <c r="F5041" s="208">
        <v>4.7225000000000001</v>
      </c>
      <c r="G5041" s="208">
        <v>8.5112000000000005</v>
      </c>
      <c r="H5041" s="208">
        <v>56.1126</v>
      </c>
      <c r="I5041" s="208">
        <v>14.5526</v>
      </c>
      <c r="J5041" s="208">
        <v>90.264399999999995</v>
      </c>
      <c r="K5041" s="208">
        <v>17.106400000000001</v>
      </c>
      <c r="L5041" s="208">
        <v>14.559699999999999</v>
      </c>
      <c r="M5041" s="208">
        <v>11.287599999999999</v>
      </c>
    </row>
    <row r="5042" spans="1:13" x14ac:dyDescent="0.25">
      <c r="A5042" s="280">
        <v>45136</v>
      </c>
      <c r="B5042" s="102">
        <v>1</v>
      </c>
      <c r="C5042" s="208">
        <v>238.97489999999999</v>
      </c>
      <c r="D5042" s="208">
        <v>34.129899999999999</v>
      </c>
      <c r="E5042" s="208">
        <v>2.8614999999999999</v>
      </c>
      <c r="F5042" s="208">
        <v>4.0970000000000004</v>
      </c>
      <c r="G5042" s="208">
        <v>7.6882999999999999</v>
      </c>
      <c r="H5042" s="208">
        <v>50.024799999999999</v>
      </c>
      <c r="I5042" s="208">
        <v>13.435499999999999</v>
      </c>
      <c r="J5042" s="208">
        <v>86.024000000000001</v>
      </c>
      <c r="K5042" s="208">
        <v>16.323899999999998</v>
      </c>
      <c r="L5042" s="208">
        <v>14.112</v>
      </c>
      <c r="M5042" s="208">
        <v>10.278</v>
      </c>
    </row>
    <row r="5043" spans="1:13" x14ac:dyDescent="0.25">
      <c r="A5043" s="280">
        <v>45136</v>
      </c>
      <c r="B5043" s="102">
        <v>2</v>
      </c>
      <c r="C5043" s="208">
        <v>226.43109999999999</v>
      </c>
      <c r="D5043" s="208">
        <v>31.8582</v>
      </c>
      <c r="E5043" s="208">
        <v>2.7898999999999998</v>
      </c>
      <c r="F5043" s="208">
        <v>3.6772999999999998</v>
      </c>
      <c r="G5043" s="208">
        <v>7.1984000000000004</v>
      </c>
      <c r="H5043" s="208">
        <v>45.519199999999998</v>
      </c>
      <c r="I5043" s="208">
        <v>12.7666</v>
      </c>
      <c r="J5043" s="208">
        <v>82.905199999999994</v>
      </c>
      <c r="K5043" s="208">
        <v>15.880599999999999</v>
      </c>
      <c r="L5043" s="208">
        <v>14.1609</v>
      </c>
      <c r="M5043" s="208">
        <v>9.6747999999999994</v>
      </c>
    </row>
    <row r="5044" spans="1:13" x14ac:dyDescent="0.25">
      <c r="A5044" s="280">
        <v>45136</v>
      </c>
      <c r="B5044" s="102">
        <v>3</v>
      </c>
      <c r="C5044" s="208">
        <v>217.26079999999999</v>
      </c>
      <c r="D5044" s="208">
        <v>30.788</v>
      </c>
      <c r="E5044" s="208">
        <v>1.827</v>
      </c>
      <c r="F5044" s="208">
        <v>3.3818999999999999</v>
      </c>
      <c r="G5044" s="208">
        <v>6.8696000000000002</v>
      </c>
      <c r="H5044" s="208">
        <v>42.502899999999997</v>
      </c>
      <c r="I5044" s="208">
        <v>12.287100000000001</v>
      </c>
      <c r="J5044" s="208">
        <v>81.083699999999993</v>
      </c>
      <c r="K5044" s="208">
        <v>15.4969</v>
      </c>
      <c r="L5044" s="208">
        <v>13.7255</v>
      </c>
      <c r="M5044" s="208">
        <v>9.2981999999999996</v>
      </c>
    </row>
    <row r="5045" spans="1:13" x14ac:dyDescent="0.25">
      <c r="A5045" s="280">
        <v>45136</v>
      </c>
      <c r="B5045" s="102">
        <v>4</v>
      </c>
      <c r="C5045" s="208">
        <v>210.49590000000001</v>
      </c>
      <c r="D5045" s="208">
        <v>29.8504</v>
      </c>
      <c r="E5045" s="208">
        <v>0.93110000000000004</v>
      </c>
      <c r="F5045" s="208">
        <v>3.1560000000000001</v>
      </c>
      <c r="G5045" s="208">
        <v>6.7210999999999999</v>
      </c>
      <c r="H5045" s="208">
        <v>40.9711</v>
      </c>
      <c r="I5045" s="208">
        <v>12.062200000000001</v>
      </c>
      <c r="J5045" s="208">
        <v>79.320599999999999</v>
      </c>
      <c r="K5045" s="208">
        <v>15.2888</v>
      </c>
      <c r="L5045" s="208">
        <v>13.1782</v>
      </c>
      <c r="M5045" s="208">
        <v>9.0164000000000009</v>
      </c>
    </row>
    <row r="5046" spans="1:13" x14ac:dyDescent="0.25">
      <c r="A5046" s="280">
        <v>45136</v>
      </c>
      <c r="B5046" s="102">
        <v>5</v>
      </c>
      <c r="C5046" s="208">
        <v>209.9864</v>
      </c>
      <c r="D5046" s="208">
        <v>29.610299999999999</v>
      </c>
      <c r="E5046" s="208">
        <v>0.89690000000000003</v>
      </c>
      <c r="F5046" s="208">
        <v>3.0987</v>
      </c>
      <c r="G5046" s="208">
        <v>6.6746999999999996</v>
      </c>
      <c r="H5046" s="208">
        <v>40.6875</v>
      </c>
      <c r="I5046" s="208">
        <v>12.094799999999999</v>
      </c>
      <c r="J5046" s="208">
        <v>78.797200000000004</v>
      </c>
      <c r="K5046" s="208">
        <v>15.5032</v>
      </c>
      <c r="L5046" s="208">
        <v>13.655900000000001</v>
      </c>
      <c r="M5046" s="208">
        <v>8.9672000000000001</v>
      </c>
    </row>
    <row r="5047" spans="1:13" x14ac:dyDescent="0.25">
      <c r="A5047" s="280">
        <v>45136</v>
      </c>
      <c r="B5047" s="102">
        <v>6</v>
      </c>
      <c r="C5047" s="208">
        <v>212.09350000000001</v>
      </c>
      <c r="D5047" s="208">
        <v>30.052700000000002</v>
      </c>
      <c r="E5047" s="208">
        <v>0.88280000000000003</v>
      </c>
      <c r="F5047" s="208">
        <v>3.1242999999999999</v>
      </c>
      <c r="G5047" s="208">
        <v>6.7887000000000004</v>
      </c>
      <c r="H5047" s="208">
        <v>40.590699999999998</v>
      </c>
      <c r="I5047" s="208">
        <v>12.272399999999999</v>
      </c>
      <c r="J5047" s="208">
        <v>79.557599999999994</v>
      </c>
      <c r="K5047" s="208">
        <v>15.8376</v>
      </c>
      <c r="L5047" s="208">
        <v>14.0685</v>
      </c>
      <c r="M5047" s="208">
        <v>8.9182000000000006</v>
      </c>
    </row>
    <row r="5048" spans="1:13" x14ac:dyDescent="0.25">
      <c r="A5048" s="280">
        <v>45136</v>
      </c>
      <c r="B5048" s="102">
        <v>7</v>
      </c>
      <c r="C5048" s="208">
        <v>211.54509999999999</v>
      </c>
      <c r="D5048" s="208">
        <v>30.312000000000001</v>
      </c>
      <c r="E5048" s="208">
        <v>0.84279999999999999</v>
      </c>
      <c r="F5048" s="208">
        <v>3.0546000000000002</v>
      </c>
      <c r="G5048" s="208">
        <v>6.9856999999999996</v>
      </c>
      <c r="H5048" s="208">
        <v>39.274900000000002</v>
      </c>
      <c r="I5048" s="208">
        <v>12.2423</v>
      </c>
      <c r="J5048" s="208">
        <v>80.388499999999993</v>
      </c>
      <c r="K5048" s="208">
        <v>16.4344</v>
      </c>
      <c r="L5048" s="208">
        <v>13.035299999999999</v>
      </c>
      <c r="M5048" s="208">
        <v>8.9746000000000006</v>
      </c>
    </row>
    <row r="5049" spans="1:13" x14ac:dyDescent="0.25">
      <c r="A5049" s="280">
        <v>45136</v>
      </c>
      <c r="B5049" s="102">
        <v>8</v>
      </c>
      <c r="C5049" s="208">
        <v>216.37389999999999</v>
      </c>
      <c r="D5049" s="208">
        <v>31.959800000000001</v>
      </c>
      <c r="E5049" s="208">
        <v>0.86729999999999996</v>
      </c>
      <c r="F5049" s="208">
        <v>2.8666999999999998</v>
      </c>
      <c r="G5049" s="208">
        <v>7.2393000000000001</v>
      </c>
      <c r="H5049" s="208">
        <v>40.694600000000001</v>
      </c>
      <c r="I5049" s="208">
        <v>12.7791</v>
      </c>
      <c r="J5049" s="208">
        <v>81.714399999999998</v>
      </c>
      <c r="K5049" s="208">
        <v>16.992599999999999</v>
      </c>
      <c r="L5049" s="208">
        <v>12.0593</v>
      </c>
      <c r="M5049" s="208">
        <v>9.2007999999999992</v>
      </c>
    </row>
    <row r="5050" spans="1:13" x14ac:dyDescent="0.25">
      <c r="A5050" s="280">
        <v>45136</v>
      </c>
      <c r="B5050" s="102">
        <v>9</v>
      </c>
      <c r="C5050" s="208">
        <v>223.55109999999999</v>
      </c>
      <c r="D5050" s="208">
        <v>33.405099999999997</v>
      </c>
      <c r="E5050" s="208">
        <v>0.93489999999999995</v>
      </c>
      <c r="F5050" s="208">
        <v>2.7827999999999999</v>
      </c>
      <c r="G5050" s="208">
        <v>6.7469999999999999</v>
      </c>
      <c r="H5050" s="208">
        <v>42.875799999999998</v>
      </c>
      <c r="I5050" s="208">
        <v>13.5282</v>
      </c>
      <c r="J5050" s="208">
        <v>84.934600000000003</v>
      </c>
      <c r="K5050" s="208">
        <v>16.6541</v>
      </c>
      <c r="L5050" s="208">
        <v>12.043100000000001</v>
      </c>
      <c r="M5050" s="208">
        <v>9.6455000000000002</v>
      </c>
    </row>
    <row r="5051" spans="1:13" x14ac:dyDescent="0.25">
      <c r="A5051" s="280">
        <v>45136</v>
      </c>
      <c r="B5051" s="102">
        <v>10</v>
      </c>
      <c r="C5051" s="208">
        <v>230.32919999999999</v>
      </c>
      <c r="D5051" s="208">
        <v>33.9328</v>
      </c>
      <c r="E5051" s="208">
        <v>0.97289999999999999</v>
      </c>
      <c r="F5051" s="208">
        <v>2.9822000000000002</v>
      </c>
      <c r="G5051" s="208">
        <v>5.5011999999999999</v>
      </c>
      <c r="H5051" s="208">
        <v>45.561700000000002</v>
      </c>
      <c r="I5051" s="208">
        <v>14.4131</v>
      </c>
      <c r="J5051" s="208">
        <v>87.846999999999994</v>
      </c>
      <c r="K5051" s="208">
        <v>16.359000000000002</v>
      </c>
      <c r="L5051" s="208">
        <v>12.110099999999999</v>
      </c>
      <c r="M5051" s="208">
        <v>10.6492</v>
      </c>
    </row>
    <row r="5052" spans="1:13" x14ac:dyDescent="0.25">
      <c r="A5052" s="280">
        <v>45136</v>
      </c>
      <c r="B5052" s="102">
        <v>11</v>
      </c>
      <c r="C5052" s="208">
        <v>237.7148</v>
      </c>
      <c r="D5052" s="208">
        <v>34.150500000000001</v>
      </c>
      <c r="E5052" s="208">
        <v>1.056</v>
      </c>
      <c r="F5052" s="208">
        <v>3.2008000000000001</v>
      </c>
      <c r="G5052" s="208">
        <v>5.1361999999999997</v>
      </c>
      <c r="H5052" s="208">
        <v>49.247599999999998</v>
      </c>
      <c r="I5052" s="208">
        <v>15.2554</v>
      </c>
      <c r="J5052" s="208">
        <v>90.235500000000002</v>
      </c>
      <c r="K5052" s="208">
        <v>16.1694</v>
      </c>
      <c r="L5052" s="208">
        <v>12.0082</v>
      </c>
      <c r="M5052" s="208">
        <v>11.2552</v>
      </c>
    </row>
    <row r="5053" spans="1:13" x14ac:dyDescent="0.25">
      <c r="A5053" s="280">
        <v>45136</v>
      </c>
      <c r="B5053" s="102">
        <v>12</v>
      </c>
      <c r="C5053" s="208">
        <v>246.93790000000001</v>
      </c>
      <c r="D5053" s="208">
        <v>34.525100000000002</v>
      </c>
      <c r="E5053" s="208">
        <v>1.1596</v>
      </c>
      <c r="F5053" s="208">
        <v>3.5912999999999999</v>
      </c>
      <c r="G5053" s="208">
        <v>5.1993999999999998</v>
      </c>
      <c r="H5053" s="208">
        <v>52.864699999999999</v>
      </c>
      <c r="I5053" s="208">
        <v>15.481400000000001</v>
      </c>
      <c r="J5053" s="208">
        <v>92.961200000000005</v>
      </c>
      <c r="K5053" s="208">
        <v>16.577000000000002</v>
      </c>
      <c r="L5053" s="208">
        <v>11.9209</v>
      </c>
      <c r="M5053" s="208">
        <v>12.657299999999999</v>
      </c>
    </row>
    <row r="5054" spans="1:13" x14ac:dyDescent="0.25">
      <c r="A5054" s="280">
        <v>45136</v>
      </c>
      <c r="B5054" s="102">
        <v>13</v>
      </c>
      <c r="C5054" s="208">
        <v>257.5949</v>
      </c>
      <c r="D5054" s="208">
        <v>34.724400000000003</v>
      </c>
      <c r="E5054" s="208">
        <v>1.3319000000000001</v>
      </c>
      <c r="F5054" s="208">
        <v>4.1566000000000001</v>
      </c>
      <c r="G5054" s="208">
        <v>5.375</v>
      </c>
      <c r="H5054" s="208">
        <v>58.196199999999997</v>
      </c>
      <c r="I5054" s="208">
        <v>15.7408</v>
      </c>
      <c r="J5054" s="208">
        <v>94.805300000000003</v>
      </c>
      <c r="K5054" s="208">
        <v>17.016400000000001</v>
      </c>
      <c r="L5054" s="208">
        <v>11.9857</v>
      </c>
      <c r="M5054" s="208">
        <v>14.262600000000001</v>
      </c>
    </row>
    <row r="5055" spans="1:13" x14ac:dyDescent="0.25">
      <c r="A5055" s="280">
        <v>45136</v>
      </c>
      <c r="B5055" s="102">
        <v>14</v>
      </c>
      <c r="C5055" s="208">
        <v>268.46859999999998</v>
      </c>
      <c r="D5055" s="208">
        <v>34.537500000000001</v>
      </c>
      <c r="E5055" s="208">
        <v>1.5363</v>
      </c>
      <c r="F5055" s="208">
        <v>4.8456000000000001</v>
      </c>
      <c r="G5055" s="208">
        <v>6.2363999999999997</v>
      </c>
      <c r="H5055" s="208">
        <v>64.807100000000005</v>
      </c>
      <c r="I5055" s="208">
        <v>16.0185</v>
      </c>
      <c r="J5055" s="208">
        <v>95.01</v>
      </c>
      <c r="K5055" s="208">
        <v>17.924099999999999</v>
      </c>
      <c r="L5055" s="208">
        <v>11.654999999999999</v>
      </c>
      <c r="M5055" s="208">
        <v>15.898099999999999</v>
      </c>
    </row>
    <row r="5056" spans="1:13" x14ac:dyDescent="0.25">
      <c r="A5056" s="280">
        <v>45136</v>
      </c>
      <c r="B5056" s="102">
        <v>15</v>
      </c>
      <c r="C5056" s="208">
        <v>281.56279999999998</v>
      </c>
      <c r="D5056" s="208">
        <v>34.5488</v>
      </c>
      <c r="E5056" s="208">
        <v>1.7251000000000001</v>
      </c>
      <c r="F5056" s="208">
        <v>5.4615999999999998</v>
      </c>
      <c r="G5056" s="208">
        <v>7.4036</v>
      </c>
      <c r="H5056" s="208">
        <v>72.516599999999997</v>
      </c>
      <c r="I5056" s="208">
        <v>15.938800000000001</v>
      </c>
      <c r="J5056" s="208">
        <v>96.773099999999999</v>
      </c>
      <c r="K5056" s="208">
        <v>17.985800000000001</v>
      </c>
      <c r="L5056" s="208">
        <v>11.7166</v>
      </c>
      <c r="M5056" s="208">
        <v>17.492799999999999</v>
      </c>
    </row>
    <row r="5057" spans="1:13" x14ac:dyDescent="0.25">
      <c r="A5057" s="280">
        <v>45136</v>
      </c>
      <c r="B5057" s="102">
        <v>16</v>
      </c>
      <c r="C5057" s="208">
        <v>297.69510000000002</v>
      </c>
      <c r="D5057" s="208">
        <v>35.339100000000002</v>
      </c>
      <c r="E5057" s="208">
        <v>1.8851</v>
      </c>
      <c r="F5057" s="208">
        <v>6.1992000000000003</v>
      </c>
      <c r="G5057" s="208">
        <v>8.8512000000000004</v>
      </c>
      <c r="H5057" s="208">
        <v>79.4315</v>
      </c>
      <c r="I5057" s="208">
        <v>16.087499999999999</v>
      </c>
      <c r="J5057" s="208">
        <v>100.95059999999999</v>
      </c>
      <c r="K5057" s="208">
        <v>18.4361</v>
      </c>
      <c r="L5057" s="208">
        <v>11.8096</v>
      </c>
      <c r="M5057" s="208">
        <v>18.705200000000001</v>
      </c>
    </row>
    <row r="5058" spans="1:13" x14ac:dyDescent="0.25">
      <c r="A5058" s="280">
        <v>45136</v>
      </c>
      <c r="B5058" s="102">
        <v>17</v>
      </c>
      <c r="C5058" s="208">
        <v>309.37310000000002</v>
      </c>
      <c r="D5058" s="208">
        <v>36.3521</v>
      </c>
      <c r="E5058" s="208">
        <v>2.0209000000000001</v>
      </c>
      <c r="F5058" s="208">
        <v>6.7882999999999996</v>
      </c>
      <c r="G5058" s="208">
        <v>10.5725</v>
      </c>
      <c r="H5058" s="208">
        <v>84.330500000000001</v>
      </c>
      <c r="I5058" s="208">
        <v>16.055900000000001</v>
      </c>
      <c r="J5058" s="208">
        <v>102.9631</v>
      </c>
      <c r="K5058" s="208">
        <v>18.899799999999999</v>
      </c>
      <c r="L5058" s="208">
        <v>12.2165</v>
      </c>
      <c r="M5058" s="208">
        <v>19.173500000000001</v>
      </c>
    </row>
    <row r="5059" spans="1:13" x14ac:dyDescent="0.25">
      <c r="A5059" s="280">
        <v>45136</v>
      </c>
      <c r="B5059" s="102">
        <v>18</v>
      </c>
      <c r="C5059" s="208">
        <v>321.05529999999999</v>
      </c>
      <c r="D5059" s="208">
        <v>38.136099999999999</v>
      </c>
      <c r="E5059" s="208">
        <v>2.0962999999999998</v>
      </c>
      <c r="F5059" s="208">
        <v>7.0293000000000001</v>
      </c>
      <c r="G5059" s="208">
        <v>11.841900000000001</v>
      </c>
      <c r="H5059" s="208">
        <v>86.501999999999995</v>
      </c>
      <c r="I5059" s="208">
        <v>16.198699999999999</v>
      </c>
      <c r="J5059" s="208">
        <v>106.63120000000001</v>
      </c>
      <c r="K5059" s="208">
        <v>19.523199999999999</v>
      </c>
      <c r="L5059" s="208">
        <v>13.805400000000001</v>
      </c>
      <c r="M5059" s="208">
        <v>19.2912</v>
      </c>
    </row>
    <row r="5060" spans="1:13" x14ac:dyDescent="0.25">
      <c r="A5060" s="280">
        <v>45136</v>
      </c>
      <c r="B5060" s="102">
        <v>19</v>
      </c>
      <c r="C5060" s="208">
        <v>322.40530000000001</v>
      </c>
      <c r="D5060" s="208">
        <v>39.895099999999999</v>
      </c>
      <c r="E5060" s="208">
        <v>2.0421</v>
      </c>
      <c r="F5060" s="208">
        <v>7.1371000000000002</v>
      </c>
      <c r="G5060" s="208">
        <v>12.370799999999999</v>
      </c>
      <c r="H5060" s="208">
        <v>84.7727</v>
      </c>
      <c r="I5060" s="208">
        <v>16.262899999999998</v>
      </c>
      <c r="J5060" s="208">
        <v>106.3736</v>
      </c>
      <c r="K5060" s="208">
        <v>20.282699999999998</v>
      </c>
      <c r="L5060" s="208">
        <v>14.847</v>
      </c>
      <c r="M5060" s="208">
        <v>18.421299999999999</v>
      </c>
    </row>
    <row r="5061" spans="1:13" x14ac:dyDescent="0.25">
      <c r="A5061" s="280">
        <v>45136</v>
      </c>
      <c r="B5061" s="102">
        <v>20</v>
      </c>
      <c r="C5061" s="208">
        <v>313.24430000000001</v>
      </c>
      <c r="D5061" s="208">
        <v>40.484400000000001</v>
      </c>
      <c r="E5061" s="208">
        <v>1.9608000000000001</v>
      </c>
      <c r="F5061" s="208">
        <v>7.2297000000000002</v>
      </c>
      <c r="G5061" s="208">
        <v>12.077500000000001</v>
      </c>
      <c r="H5061" s="208">
        <v>78.713200000000001</v>
      </c>
      <c r="I5061" s="208">
        <v>16.298400000000001</v>
      </c>
      <c r="J5061" s="208">
        <v>103.6523</v>
      </c>
      <c r="K5061" s="208">
        <v>21.0137</v>
      </c>
      <c r="L5061" s="208">
        <v>15.0077</v>
      </c>
      <c r="M5061" s="208">
        <v>16.8066</v>
      </c>
    </row>
    <row r="5062" spans="1:13" x14ac:dyDescent="0.25">
      <c r="A5062" s="280">
        <v>45136</v>
      </c>
      <c r="B5062" s="102">
        <v>21</v>
      </c>
      <c r="C5062" s="208">
        <v>302.2604</v>
      </c>
      <c r="D5062" s="208">
        <v>41.028500000000001</v>
      </c>
      <c r="E5062" s="208">
        <v>1.8297000000000001</v>
      </c>
      <c r="F5062" s="208">
        <v>6.8868</v>
      </c>
      <c r="G5062" s="208">
        <v>11.2119</v>
      </c>
      <c r="H5062" s="208">
        <v>70.765699999999995</v>
      </c>
      <c r="I5062" s="208">
        <v>16.987400000000001</v>
      </c>
      <c r="J5062" s="208">
        <v>101.3849</v>
      </c>
      <c r="K5062" s="208">
        <v>21.359300000000001</v>
      </c>
      <c r="L5062" s="208">
        <v>15.886200000000001</v>
      </c>
      <c r="M5062" s="208">
        <v>14.92</v>
      </c>
    </row>
    <row r="5063" spans="1:13" x14ac:dyDescent="0.25">
      <c r="A5063" s="280">
        <v>45136</v>
      </c>
      <c r="B5063" s="102">
        <v>22</v>
      </c>
      <c r="C5063" s="208">
        <v>289.14139999999998</v>
      </c>
      <c r="D5063" s="208">
        <v>40.518999999999998</v>
      </c>
      <c r="E5063" s="208">
        <v>1.6423000000000001</v>
      </c>
      <c r="F5063" s="208">
        <v>6.1172000000000004</v>
      </c>
      <c r="G5063" s="208">
        <v>10.3872</v>
      </c>
      <c r="H5063" s="208">
        <v>64.562899999999999</v>
      </c>
      <c r="I5063" s="208">
        <v>16.619700000000002</v>
      </c>
      <c r="J5063" s="208">
        <v>98.732399999999998</v>
      </c>
      <c r="K5063" s="208">
        <v>20.662700000000001</v>
      </c>
      <c r="L5063" s="208">
        <v>16.3811</v>
      </c>
      <c r="M5063" s="208">
        <v>13.5169</v>
      </c>
    </row>
    <row r="5064" spans="1:13" x14ac:dyDescent="0.25">
      <c r="A5064" s="280">
        <v>45136</v>
      </c>
      <c r="B5064" s="102">
        <v>23</v>
      </c>
      <c r="C5064" s="208">
        <v>267.80829999999997</v>
      </c>
      <c r="D5064" s="208">
        <v>37.946800000000003</v>
      </c>
      <c r="E5064" s="208">
        <v>1.4535</v>
      </c>
      <c r="F5064" s="208">
        <v>5.3871000000000002</v>
      </c>
      <c r="G5064" s="208">
        <v>9.2828999999999997</v>
      </c>
      <c r="H5064" s="208">
        <v>57.565199999999997</v>
      </c>
      <c r="I5064" s="208">
        <v>15.5183</v>
      </c>
      <c r="J5064" s="208">
        <v>93.8125</v>
      </c>
      <c r="K5064" s="208">
        <v>18.914400000000001</v>
      </c>
      <c r="L5064" s="208">
        <v>16.016400000000001</v>
      </c>
      <c r="M5064" s="208">
        <v>11.911199999999999</v>
      </c>
    </row>
    <row r="5065" spans="1:13" x14ac:dyDescent="0.25">
      <c r="A5065" s="280">
        <v>45136</v>
      </c>
      <c r="B5065" s="102">
        <v>24</v>
      </c>
      <c r="C5065" s="208">
        <v>248.2852</v>
      </c>
      <c r="D5065" s="208">
        <v>35.5625</v>
      </c>
      <c r="E5065" s="208">
        <v>1.296</v>
      </c>
      <c r="F5065" s="208">
        <v>4.6932999999999998</v>
      </c>
      <c r="G5065" s="208">
        <v>8.3046000000000006</v>
      </c>
      <c r="H5065" s="208">
        <v>51.2622</v>
      </c>
      <c r="I5065" s="208">
        <v>14.4206</v>
      </c>
      <c r="J5065" s="208">
        <v>88.918499999999995</v>
      </c>
      <c r="K5065" s="208">
        <v>17.351500000000001</v>
      </c>
      <c r="L5065" s="208">
        <v>15.931800000000001</v>
      </c>
      <c r="M5065" s="208">
        <v>10.5442</v>
      </c>
    </row>
    <row r="5066" spans="1:13" x14ac:dyDescent="0.25">
      <c r="A5066" s="280">
        <v>45137</v>
      </c>
      <c r="B5066" s="102">
        <v>1</v>
      </c>
      <c r="C5066" s="208">
        <v>232.4152</v>
      </c>
      <c r="D5066" s="208">
        <v>33.599499999999999</v>
      </c>
      <c r="E5066" s="208">
        <v>1.1685000000000001</v>
      </c>
      <c r="F5066" s="208">
        <v>4.1247999999999996</v>
      </c>
      <c r="G5066" s="208">
        <v>7.6478000000000002</v>
      </c>
      <c r="H5066" s="208">
        <v>46.127800000000001</v>
      </c>
      <c r="I5066" s="208">
        <v>13.4032</v>
      </c>
      <c r="J5066" s="208">
        <v>84.659300000000002</v>
      </c>
      <c r="K5066" s="208">
        <v>16.269600000000001</v>
      </c>
      <c r="L5066" s="208">
        <v>15.7943</v>
      </c>
      <c r="M5066" s="208">
        <v>9.6204000000000001</v>
      </c>
    </row>
    <row r="5067" spans="1:13" x14ac:dyDescent="0.25">
      <c r="A5067" s="280">
        <v>45137</v>
      </c>
      <c r="B5067" s="102">
        <v>2</v>
      </c>
      <c r="C5067" s="208">
        <v>221.571</v>
      </c>
      <c r="D5067" s="208">
        <v>32.072699999999998</v>
      </c>
      <c r="E5067" s="208">
        <v>1.0780000000000001</v>
      </c>
      <c r="F5067" s="208">
        <v>3.6962999999999999</v>
      </c>
      <c r="G5067" s="208">
        <v>7.0928000000000004</v>
      </c>
      <c r="H5067" s="208">
        <v>42.229300000000002</v>
      </c>
      <c r="I5067" s="208">
        <v>12.7765</v>
      </c>
      <c r="J5067" s="208">
        <v>82.497900000000001</v>
      </c>
      <c r="K5067" s="208">
        <v>15.7011</v>
      </c>
      <c r="L5067" s="208">
        <v>15.451000000000001</v>
      </c>
      <c r="M5067" s="208">
        <v>8.9754000000000005</v>
      </c>
    </row>
    <row r="5068" spans="1:13" x14ac:dyDescent="0.25">
      <c r="A5068" s="280">
        <v>45137</v>
      </c>
      <c r="B5068" s="102">
        <v>3</v>
      </c>
      <c r="C5068" s="208">
        <v>213.0908</v>
      </c>
      <c r="D5068" s="208">
        <v>30.573899999999998</v>
      </c>
      <c r="E5068" s="208">
        <v>0.98699999999999999</v>
      </c>
      <c r="F5068" s="208">
        <v>3.3250000000000002</v>
      </c>
      <c r="G5068" s="208">
        <v>6.6919000000000004</v>
      </c>
      <c r="H5068" s="208">
        <v>39.322000000000003</v>
      </c>
      <c r="I5068" s="208">
        <v>12.2906</v>
      </c>
      <c r="J5068" s="208">
        <v>80.214500000000001</v>
      </c>
      <c r="K5068" s="208">
        <v>15.4655</v>
      </c>
      <c r="L5068" s="208">
        <v>15.502599999999999</v>
      </c>
      <c r="M5068" s="208">
        <v>8.7178000000000004</v>
      </c>
    </row>
    <row r="5069" spans="1:13" x14ac:dyDescent="0.25">
      <c r="A5069" s="280">
        <v>45137</v>
      </c>
      <c r="B5069" s="102">
        <v>4</v>
      </c>
      <c r="C5069" s="208">
        <v>207.32730000000001</v>
      </c>
      <c r="D5069" s="208">
        <v>29.893000000000001</v>
      </c>
      <c r="E5069" s="208">
        <v>0.93430000000000002</v>
      </c>
      <c r="F5069" s="208">
        <v>3.1286999999999998</v>
      </c>
      <c r="G5069" s="208">
        <v>6.5849000000000002</v>
      </c>
      <c r="H5069" s="208">
        <v>37.828499999999998</v>
      </c>
      <c r="I5069" s="208">
        <v>11.971399999999999</v>
      </c>
      <c r="J5069" s="208">
        <v>78.182299999999998</v>
      </c>
      <c r="K5069" s="208">
        <v>15.1478</v>
      </c>
      <c r="L5069" s="208">
        <v>15.115600000000001</v>
      </c>
      <c r="M5069" s="208">
        <v>8.5408000000000008</v>
      </c>
    </row>
    <row r="5070" spans="1:13" x14ac:dyDescent="0.25">
      <c r="A5070" s="280">
        <v>45137</v>
      </c>
      <c r="B5070" s="102">
        <v>5</v>
      </c>
      <c r="C5070" s="208">
        <v>204.6054</v>
      </c>
      <c r="D5070" s="208">
        <v>29.498000000000001</v>
      </c>
      <c r="E5070" s="208">
        <v>0.89400000000000002</v>
      </c>
      <c r="F5070" s="208">
        <v>3.0297999999999998</v>
      </c>
      <c r="G5070" s="208">
        <v>6.4302999999999999</v>
      </c>
      <c r="H5070" s="208">
        <v>37.242400000000004</v>
      </c>
      <c r="I5070" s="208">
        <v>11.9253</v>
      </c>
      <c r="J5070" s="208">
        <v>77.772099999999995</v>
      </c>
      <c r="K5070" s="208">
        <v>15.376899999999999</v>
      </c>
      <c r="L5070" s="208">
        <v>13.9575</v>
      </c>
      <c r="M5070" s="208">
        <v>8.4791000000000007</v>
      </c>
    </row>
    <row r="5071" spans="1:13" x14ac:dyDescent="0.25">
      <c r="A5071" s="280">
        <v>45137</v>
      </c>
      <c r="B5071" s="102">
        <v>6</v>
      </c>
      <c r="C5071" s="208">
        <v>206.35759999999999</v>
      </c>
      <c r="D5071" s="208">
        <v>29.794799999999999</v>
      </c>
      <c r="E5071" s="208">
        <v>0.87129999999999996</v>
      </c>
      <c r="F5071" s="208">
        <v>3.0045999999999999</v>
      </c>
      <c r="G5071" s="208">
        <v>6.5788000000000002</v>
      </c>
      <c r="H5071" s="208">
        <v>37.106299999999997</v>
      </c>
      <c r="I5071" s="208">
        <v>12.1325</v>
      </c>
      <c r="J5071" s="208">
        <v>78.500100000000003</v>
      </c>
      <c r="K5071" s="208">
        <v>15.547700000000001</v>
      </c>
      <c r="L5071" s="208">
        <v>14.148300000000001</v>
      </c>
      <c r="M5071" s="208">
        <v>8.6731999999999996</v>
      </c>
    </row>
    <row r="5072" spans="1:13" x14ac:dyDescent="0.25">
      <c r="A5072" s="280">
        <v>45137</v>
      </c>
      <c r="B5072" s="102">
        <v>7</v>
      </c>
      <c r="C5072" s="208">
        <v>206.1977</v>
      </c>
      <c r="D5072" s="208">
        <v>30.326000000000001</v>
      </c>
      <c r="E5072" s="208">
        <v>0.86560000000000004</v>
      </c>
      <c r="F5072" s="208">
        <v>2.9558</v>
      </c>
      <c r="G5072" s="208">
        <v>6.6520999999999999</v>
      </c>
      <c r="H5072" s="208">
        <v>36.323399999999999</v>
      </c>
      <c r="I5072" s="208">
        <v>12.263400000000001</v>
      </c>
      <c r="J5072" s="208">
        <v>79.070499999999996</v>
      </c>
      <c r="K5072" s="208">
        <v>15.882899999999999</v>
      </c>
      <c r="L5072" s="208">
        <v>13.1081</v>
      </c>
      <c r="M5072" s="208">
        <v>8.7499000000000002</v>
      </c>
    </row>
    <row r="5073" spans="1:13" x14ac:dyDescent="0.25">
      <c r="A5073" s="280">
        <v>45137</v>
      </c>
      <c r="B5073" s="102">
        <v>8</v>
      </c>
      <c r="C5073" s="208">
        <v>209.23769999999999</v>
      </c>
      <c r="D5073" s="208">
        <v>31.232900000000001</v>
      </c>
      <c r="E5073" s="208">
        <v>0.878</v>
      </c>
      <c r="F5073" s="208">
        <v>2.7831999999999999</v>
      </c>
      <c r="G5073" s="208">
        <v>6.4301000000000004</v>
      </c>
      <c r="H5073" s="208">
        <v>37.831499999999998</v>
      </c>
      <c r="I5073" s="208">
        <v>12.617800000000001</v>
      </c>
      <c r="J5073" s="208">
        <v>80.0608</v>
      </c>
      <c r="K5073" s="208">
        <v>15.995799999999999</v>
      </c>
      <c r="L5073" s="208">
        <v>12.303699999999999</v>
      </c>
      <c r="M5073" s="208">
        <v>9.1038999999999994</v>
      </c>
    </row>
    <row r="5074" spans="1:13" x14ac:dyDescent="0.25">
      <c r="A5074" s="280">
        <v>45137</v>
      </c>
      <c r="B5074" s="102">
        <v>9</v>
      </c>
      <c r="C5074" s="208">
        <v>216.34520000000001</v>
      </c>
      <c r="D5074" s="208">
        <v>32.798400000000001</v>
      </c>
      <c r="E5074" s="208">
        <v>0.93140000000000001</v>
      </c>
      <c r="F5074" s="208">
        <v>2.7770000000000001</v>
      </c>
      <c r="G5074" s="208">
        <v>5.9093999999999998</v>
      </c>
      <c r="H5074" s="208">
        <v>40.104999999999997</v>
      </c>
      <c r="I5074" s="208">
        <v>13.209199999999999</v>
      </c>
      <c r="J5074" s="208">
        <v>82.239699999999999</v>
      </c>
      <c r="K5074" s="208">
        <v>15.989100000000001</v>
      </c>
      <c r="L5074" s="208">
        <v>12.7942</v>
      </c>
      <c r="M5074" s="208">
        <v>9.5917999999999992</v>
      </c>
    </row>
    <row r="5075" spans="1:13" x14ac:dyDescent="0.25">
      <c r="A5075" s="280">
        <v>45137</v>
      </c>
      <c r="B5075" s="102">
        <v>10</v>
      </c>
      <c r="C5075" s="208">
        <v>223.66749999999999</v>
      </c>
      <c r="D5075" s="208">
        <v>33.800600000000003</v>
      </c>
      <c r="E5075" s="208">
        <v>0.97840000000000005</v>
      </c>
      <c r="F5075" s="208">
        <v>3.0030000000000001</v>
      </c>
      <c r="G5075" s="208">
        <v>5.4473000000000003</v>
      </c>
      <c r="H5075" s="208">
        <v>42.971400000000003</v>
      </c>
      <c r="I5075" s="208">
        <v>13.875400000000001</v>
      </c>
      <c r="J5075" s="208">
        <v>84.653700000000001</v>
      </c>
      <c r="K5075" s="208">
        <v>16.075500000000002</v>
      </c>
      <c r="L5075" s="208">
        <v>12.510899999999999</v>
      </c>
      <c r="M5075" s="208">
        <v>10.3513</v>
      </c>
    </row>
    <row r="5076" spans="1:13" x14ac:dyDescent="0.25">
      <c r="A5076" s="280">
        <v>45137</v>
      </c>
      <c r="B5076" s="102">
        <v>11</v>
      </c>
      <c r="C5076" s="208">
        <v>232.1532</v>
      </c>
      <c r="D5076" s="208">
        <v>34.411200000000001</v>
      </c>
      <c r="E5076" s="208">
        <v>1.0932999999999999</v>
      </c>
      <c r="F5076" s="208">
        <v>3.2951999999999999</v>
      </c>
      <c r="G5076" s="208">
        <v>5.0437000000000003</v>
      </c>
      <c r="H5076" s="208">
        <v>45.8855</v>
      </c>
      <c r="I5076" s="208">
        <v>14.5535</v>
      </c>
      <c r="J5076" s="208">
        <v>88.003500000000003</v>
      </c>
      <c r="K5076" s="208">
        <v>16.447199999999999</v>
      </c>
      <c r="L5076" s="208">
        <v>12.3432</v>
      </c>
      <c r="M5076" s="208">
        <v>11.0769</v>
      </c>
    </row>
    <row r="5077" spans="1:13" x14ac:dyDescent="0.25">
      <c r="A5077" s="280">
        <v>45137</v>
      </c>
      <c r="B5077" s="102">
        <v>12</v>
      </c>
      <c r="C5077" s="208">
        <v>243.88939999999999</v>
      </c>
      <c r="D5077" s="208">
        <v>35.035499999999999</v>
      </c>
      <c r="E5077" s="208">
        <v>1.1982999999999999</v>
      </c>
      <c r="F5077" s="208">
        <v>3.5446</v>
      </c>
      <c r="G5077" s="208">
        <v>5.0191999999999997</v>
      </c>
      <c r="H5077" s="208">
        <v>50.600999999999999</v>
      </c>
      <c r="I5077" s="208">
        <v>14.983599999999999</v>
      </c>
      <c r="J5077" s="208">
        <v>91.478800000000007</v>
      </c>
      <c r="K5077" s="208">
        <v>17.089300000000001</v>
      </c>
      <c r="L5077" s="208">
        <v>12.452299999999999</v>
      </c>
      <c r="M5077" s="208">
        <v>12.486800000000001</v>
      </c>
    </row>
    <row r="5078" spans="1:13" x14ac:dyDescent="0.25">
      <c r="A5078" s="280">
        <v>45137</v>
      </c>
      <c r="B5078" s="102">
        <v>13</v>
      </c>
      <c r="C5078" s="208">
        <v>255.02019999999999</v>
      </c>
      <c r="D5078" s="208">
        <v>35.293399999999998</v>
      </c>
      <c r="E5078" s="208">
        <v>1.3232999999999999</v>
      </c>
      <c r="F5078" s="208">
        <v>4.1595000000000004</v>
      </c>
      <c r="G5078" s="208">
        <v>5.1885000000000003</v>
      </c>
      <c r="H5078" s="208">
        <v>55.950600000000001</v>
      </c>
      <c r="I5078" s="208">
        <v>15.06</v>
      </c>
      <c r="J5078" s="208">
        <v>94.314400000000006</v>
      </c>
      <c r="K5078" s="208">
        <v>17.457899999999999</v>
      </c>
      <c r="L5078" s="208">
        <v>12.251200000000001</v>
      </c>
      <c r="M5078" s="208">
        <v>14.0214</v>
      </c>
    </row>
    <row r="5079" spans="1:13" x14ac:dyDescent="0.25">
      <c r="A5079" s="280">
        <v>45137</v>
      </c>
      <c r="B5079" s="102">
        <v>14</v>
      </c>
      <c r="C5079" s="208">
        <v>268.19560000000001</v>
      </c>
      <c r="D5079" s="208">
        <v>35.706400000000002</v>
      </c>
      <c r="E5079" s="208">
        <v>1.524</v>
      </c>
      <c r="F5079" s="208">
        <v>4.9779999999999998</v>
      </c>
      <c r="G5079" s="208">
        <v>5.9665999999999997</v>
      </c>
      <c r="H5079" s="208">
        <v>62.428899999999999</v>
      </c>
      <c r="I5079" s="208">
        <v>15.3582</v>
      </c>
      <c r="J5079" s="208">
        <v>95.195800000000006</v>
      </c>
      <c r="K5079" s="208">
        <v>17.896100000000001</v>
      </c>
      <c r="L5079" s="208">
        <v>13.0352</v>
      </c>
      <c r="M5079" s="208">
        <v>16.106400000000001</v>
      </c>
    </row>
    <row r="5080" spans="1:13" x14ac:dyDescent="0.25">
      <c r="A5080" s="280">
        <v>45137</v>
      </c>
      <c r="B5080" s="102">
        <v>15</v>
      </c>
      <c r="C5080" s="208">
        <v>283.1825</v>
      </c>
      <c r="D5080" s="208">
        <v>35.955300000000001</v>
      </c>
      <c r="E5080" s="208">
        <v>1.7705</v>
      </c>
      <c r="F5080" s="208">
        <v>5.7755000000000001</v>
      </c>
      <c r="G5080" s="208">
        <v>7.1833</v>
      </c>
      <c r="H5080" s="208">
        <v>69.626400000000004</v>
      </c>
      <c r="I5080" s="208">
        <v>15.568099999999999</v>
      </c>
      <c r="J5080" s="208">
        <v>98.371200000000002</v>
      </c>
      <c r="K5080" s="208">
        <v>18.101199999999999</v>
      </c>
      <c r="L5080" s="208">
        <v>13.386699999999999</v>
      </c>
      <c r="M5080" s="208">
        <v>17.444299999999998</v>
      </c>
    </row>
    <row r="5081" spans="1:13" x14ac:dyDescent="0.25">
      <c r="A5081" s="280">
        <v>45137</v>
      </c>
      <c r="B5081" s="102">
        <v>16</v>
      </c>
      <c r="C5081" s="208">
        <v>298.99720000000002</v>
      </c>
      <c r="D5081" s="208">
        <v>36.985199999999999</v>
      </c>
      <c r="E5081" s="208">
        <v>1.9801</v>
      </c>
      <c r="F5081" s="208">
        <v>6.5220000000000002</v>
      </c>
      <c r="G5081" s="208">
        <v>8.8646999999999991</v>
      </c>
      <c r="H5081" s="208">
        <v>77.365399999999994</v>
      </c>
      <c r="I5081" s="208">
        <v>15.7347</v>
      </c>
      <c r="J5081" s="208">
        <v>100.3875</v>
      </c>
      <c r="K5081" s="208">
        <v>18.8748</v>
      </c>
      <c r="L5081" s="208">
        <v>13.395200000000001</v>
      </c>
      <c r="M5081" s="208">
        <v>18.887599999999999</v>
      </c>
    </row>
    <row r="5082" spans="1:13" x14ac:dyDescent="0.25">
      <c r="A5082" s="280">
        <v>45137</v>
      </c>
      <c r="B5082" s="102">
        <v>17</v>
      </c>
      <c r="C5082" s="208">
        <v>315.79410000000001</v>
      </c>
      <c r="D5082" s="208">
        <v>38.706200000000003</v>
      </c>
      <c r="E5082" s="208">
        <v>2.1547000000000001</v>
      </c>
      <c r="F5082" s="208">
        <v>6.9973999999999998</v>
      </c>
      <c r="G5082" s="208">
        <v>10.5472</v>
      </c>
      <c r="H5082" s="208">
        <v>84.822699999999998</v>
      </c>
      <c r="I5082" s="208">
        <v>16.084900000000001</v>
      </c>
      <c r="J5082" s="208">
        <v>105.2919</v>
      </c>
      <c r="K5082" s="208">
        <v>19.676100000000002</v>
      </c>
      <c r="L5082" s="208">
        <v>11.9475</v>
      </c>
      <c r="M5082" s="208">
        <v>19.5655</v>
      </c>
    </row>
    <row r="5083" spans="1:13" x14ac:dyDescent="0.25">
      <c r="A5083" s="280">
        <v>45137</v>
      </c>
      <c r="B5083" s="102">
        <v>18</v>
      </c>
      <c r="C5083" s="208">
        <v>328.87709999999998</v>
      </c>
      <c r="D5083" s="208">
        <v>41.101100000000002</v>
      </c>
      <c r="E5083" s="208">
        <v>2.2294999999999998</v>
      </c>
      <c r="F5083" s="208">
        <v>7.3292000000000002</v>
      </c>
      <c r="G5083" s="208">
        <v>11.9422</v>
      </c>
      <c r="H5083" s="208">
        <v>89.050299999999993</v>
      </c>
      <c r="I5083" s="208">
        <v>16.540700000000001</v>
      </c>
      <c r="J5083" s="208">
        <v>109.76909999999999</v>
      </c>
      <c r="K5083" s="208">
        <v>20.2758</v>
      </c>
      <c r="L5083" s="208">
        <v>10.815200000000001</v>
      </c>
      <c r="M5083" s="208">
        <v>19.824000000000002</v>
      </c>
    </row>
    <row r="5084" spans="1:13" x14ac:dyDescent="0.25">
      <c r="A5084" s="280">
        <v>45137</v>
      </c>
      <c r="B5084" s="102">
        <v>19</v>
      </c>
      <c r="C5084" s="208">
        <v>331.81200000000001</v>
      </c>
      <c r="D5084" s="208">
        <v>42.711500000000001</v>
      </c>
      <c r="E5084" s="208">
        <v>2.2296999999999998</v>
      </c>
      <c r="F5084" s="208">
        <v>7.5045000000000002</v>
      </c>
      <c r="G5084" s="208">
        <v>12.71</v>
      </c>
      <c r="H5084" s="208">
        <v>88.9178</v>
      </c>
      <c r="I5084" s="208">
        <v>16.700600000000001</v>
      </c>
      <c r="J5084" s="208">
        <v>109.1521</v>
      </c>
      <c r="K5084" s="208">
        <v>20.842300000000002</v>
      </c>
      <c r="L5084" s="208">
        <v>11.721399999999999</v>
      </c>
      <c r="M5084" s="208">
        <v>19.322099999999999</v>
      </c>
    </row>
    <row r="5085" spans="1:13" x14ac:dyDescent="0.25">
      <c r="A5085" s="280">
        <v>45137</v>
      </c>
      <c r="B5085" s="102">
        <v>20</v>
      </c>
      <c r="C5085" s="208">
        <v>326.4436</v>
      </c>
      <c r="D5085" s="208">
        <v>42.974699999999999</v>
      </c>
      <c r="E5085" s="208">
        <v>2.1107</v>
      </c>
      <c r="F5085" s="208">
        <v>7.5910000000000002</v>
      </c>
      <c r="G5085" s="208">
        <v>12.5145</v>
      </c>
      <c r="H5085" s="208">
        <v>85.701499999999996</v>
      </c>
      <c r="I5085" s="208">
        <v>16.688099999999999</v>
      </c>
      <c r="J5085" s="208">
        <v>106.93170000000001</v>
      </c>
      <c r="K5085" s="208">
        <v>21.619</v>
      </c>
      <c r="L5085" s="208">
        <v>12.7052</v>
      </c>
      <c r="M5085" s="208">
        <v>17.607199999999999</v>
      </c>
    </row>
    <row r="5086" spans="1:13" x14ac:dyDescent="0.25">
      <c r="A5086" s="280">
        <v>45137</v>
      </c>
      <c r="B5086" s="102">
        <v>21</v>
      </c>
      <c r="C5086" s="208">
        <v>315.32229999999998</v>
      </c>
      <c r="D5086" s="208">
        <v>43.205800000000004</v>
      </c>
      <c r="E5086" s="208">
        <v>1.9474</v>
      </c>
      <c r="F5086" s="208">
        <v>7.14</v>
      </c>
      <c r="G5086" s="208">
        <v>11.2628</v>
      </c>
      <c r="H5086" s="208">
        <v>78.191000000000003</v>
      </c>
      <c r="I5086" s="208">
        <v>17.3751</v>
      </c>
      <c r="J5086" s="208">
        <v>104.3823</v>
      </c>
      <c r="K5086" s="208">
        <v>21.924900000000001</v>
      </c>
      <c r="L5086" s="208">
        <v>14.068300000000001</v>
      </c>
      <c r="M5086" s="208">
        <v>15.8247</v>
      </c>
    </row>
    <row r="5087" spans="1:13" x14ac:dyDescent="0.25">
      <c r="A5087" s="280">
        <v>45137</v>
      </c>
      <c r="B5087" s="102">
        <v>22</v>
      </c>
      <c r="C5087" s="208">
        <v>300.0607</v>
      </c>
      <c r="D5087" s="208">
        <v>42.360199999999999</v>
      </c>
      <c r="E5087" s="208">
        <v>1.7311000000000001</v>
      </c>
      <c r="F5087" s="208">
        <v>6.4413</v>
      </c>
      <c r="G5087" s="208">
        <v>10.407400000000001</v>
      </c>
      <c r="H5087" s="208">
        <v>70.596199999999996</v>
      </c>
      <c r="I5087" s="208">
        <v>16.793099999999999</v>
      </c>
      <c r="J5087" s="208">
        <v>101.6275</v>
      </c>
      <c r="K5087" s="208">
        <v>21.1875</v>
      </c>
      <c r="L5087" s="208">
        <v>14.605</v>
      </c>
      <c r="M5087" s="208">
        <v>14.311400000000001</v>
      </c>
    </row>
    <row r="5088" spans="1:13" x14ac:dyDescent="0.25">
      <c r="A5088" s="280">
        <v>45137</v>
      </c>
      <c r="B5088" s="102">
        <v>23</v>
      </c>
      <c r="C5088" s="208">
        <v>273.09890000000001</v>
      </c>
      <c r="D5088" s="208">
        <v>39.6248</v>
      </c>
      <c r="E5088" s="208">
        <v>1.5271999999999999</v>
      </c>
      <c r="F5088" s="208">
        <v>5.4606000000000003</v>
      </c>
      <c r="G5088" s="208">
        <v>9.1883999999999997</v>
      </c>
      <c r="H5088" s="208">
        <v>61.282600000000002</v>
      </c>
      <c r="I5088" s="208">
        <v>15.415699999999999</v>
      </c>
      <c r="J5088" s="208">
        <v>94.956900000000005</v>
      </c>
      <c r="K5088" s="208">
        <v>19.117599999999999</v>
      </c>
      <c r="L5088" s="208">
        <v>14.0938</v>
      </c>
      <c r="M5088" s="208">
        <v>12.4313</v>
      </c>
    </row>
    <row r="5089" spans="1:13" x14ac:dyDescent="0.25">
      <c r="A5089" s="280">
        <v>45137</v>
      </c>
      <c r="B5089" s="102">
        <v>24</v>
      </c>
      <c r="C5089" s="208">
        <v>250.0249</v>
      </c>
      <c r="D5089" s="208">
        <v>36.141599999999997</v>
      </c>
      <c r="E5089" s="208">
        <v>1.3361000000000001</v>
      </c>
      <c r="F5089" s="208">
        <v>4.6196000000000002</v>
      </c>
      <c r="G5089" s="208">
        <v>8.1844999999999999</v>
      </c>
      <c r="H5089" s="208">
        <v>52.926600000000001</v>
      </c>
      <c r="I5089" s="208">
        <v>14.1158</v>
      </c>
      <c r="J5089" s="208">
        <v>89.609399999999994</v>
      </c>
      <c r="K5089" s="208">
        <v>17.614999999999998</v>
      </c>
      <c r="L5089" s="208">
        <v>14.485799999999999</v>
      </c>
      <c r="M5089" s="208">
        <v>10.990500000000001</v>
      </c>
    </row>
    <row r="5090" spans="1:13" x14ac:dyDescent="0.25">
      <c r="A5090" s="280">
        <v>45138</v>
      </c>
      <c r="B5090" s="102">
        <v>1</v>
      </c>
      <c r="C5090" s="208">
        <v>232.37370000000001</v>
      </c>
      <c r="D5090" s="208">
        <v>33.500399999999999</v>
      </c>
      <c r="E5090" s="208">
        <v>1.1468</v>
      </c>
      <c r="F5090" s="208">
        <v>4.0186000000000002</v>
      </c>
      <c r="G5090" s="208">
        <v>7.5450999999999997</v>
      </c>
      <c r="H5090" s="208">
        <v>46.9176</v>
      </c>
      <c r="I5090" s="208">
        <v>13.127800000000001</v>
      </c>
      <c r="J5090" s="208">
        <v>86.092500000000001</v>
      </c>
      <c r="K5090" s="208">
        <v>16.733499999999999</v>
      </c>
      <c r="L5090" s="208">
        <v>13.152100000000001</v>
      </c>
      <c r="M5090" s="208">
        <v>10.1393</v>
      </c>
    </row>
    <row r="5091" spans="1:13" x14ac:dyDescent="0.25">
      <c r="A5091" s="280">
        <v>45138</v>
      </c>
      <c r="B5091" s="102">
        <v>2</v>
      </c>
      <c r="C5091" s="208">
        <v>221.07380000000001</v>
      </c>
      <c r="D5091" s="208">
        <v>32.017499999999998</v>
      </c>
      <c r="E5091" s="208">
        <v>1.0302</v>
      </c>
      <c r="F5091" s="208">
        <v>3.5535999999999999</v>
      </c>
      <c r="G5091" s="208">
        <v>7.0877999999999997</v>
      </c>
      <c r="H5091" s="208">
        <v>42.639200000000002</v>
      </c>
      <c r="I5091" s="208">
        <v>12.5244</v>
      </c>
      <c r="J5091" s="208">
        <v>84.086299999999994</v>
      </c>
      <c r="K5091" s="208">
        <v>16.3384</v>
      </c>
      <c r="L5091" s="208">
        <v>12.360300000000001</v>
      </c>
      <c r="M5091" s="208">
        <v>9.4360999999999997</v>
      </c>
    </row>
    <row r="5092" spans="1:13" x14ac:dyDescent="0.25">
      <c r="A5092" s="280">
        <v>45138</v>
      </c>
      <c r="B5092" s="102">
        <v>3</v>
      </c>
      <c r="C5092" s="208">
        <v>213.01650000000001</v>
      </c>
      <c r="D5092" s="208">
        <v>30.5321</v>
      </c>
      <c r="E5092" s="208">
        <v>0.9446</v>
      </c>
      <c r="F5092" s="208">
        <v>3.3132999999999999</v>
      </c>
      <c r="G5092" s="208">
        <v>6.8780999999999999</v>
      </c>
      <c r="H5092" s="208">
        <v>40.032600000000002</v>
      </c>
      <c r="I5092" s="208">
        <v>12.333600000000001</v>
      </c>
      <c r="J5092" s="208">
        <v>82.020600000000002</v>
      </c>
      <c r="K5092" s="208">
        <v>15.865399999999999</v>
      </c>
      <c r="L5092" s="208">
        <v>11.961399999999999</v>
      </c>
      <c r="M5092" s="208">
        <v>9.1348000000000003</v>
      </c>
    </row>
    <row r="5093" spans="1:13" x14ac:dyDescent="0.25">
      <c r="A5093" s="280">
        <v>45138</v>
      </c>
      <c r="B5093" s="102">
        <v>4</v>
      </c>
      <c r="C5093" s="208">
        <v>208.43170000000001</v>
      </c>
      <c r="D5093" s="208">
        <v>30.065000000000001</v>
      </c>
      <c r="E5093" s="208">
        <v>0.90780000000000005</v>
      </c>
      <c r="F5093" s="208">
        <v>3.0741000000000001</v>
      </c>
      <c r="G5093" s="208">
        <v>6.6371000000000002</v>
      </c>
      <c r="H5093" s="208">
        <v>38.664999999999999</v>
      </c>
      <c r="I5093" s="208">
        <v>11.9785</v>
      </c>
      <c r="J5093" s="208">
        <v>80.727000000000004</v>
      </c>
      <c r="K5093" s="208">
        <v>15.622400000000001</v>
      </c>
      <c r="L5093" s="208">
        <v>11.7544</v>
      </c>
      <c r="M5093" s="208">
        <v>9.0004000000000008</v>
      </c>
    </row>
    <row r="5094" spans="1:13" x14ac:dyDescent="0.25">
      <c r="A5094" s="280">
        <v>45138</v>
      </c>
      <c r="B5094" s="102">
        <v>5</v>
      </c>
      <c r="C5094" s="208">
        <v>211.09399999999999</v>
      </c>
      <c r="D5094" s="208">
        <v>30.263999999999999</v>
      </c>
      <c r="E5094" s="208">
        <v>0.87560000000000004</v>
      </c>
      <c r="F5094" s="208">
        <v>3.0440999999999998</v>
      </c>
      <c r="G5094" s="208">
        <v>6.5460000000000003</v>
      </c>
      <c r="H5094" s="208">
        <v>39.127899999999997</v>
      </c>
      <c r="I5094" s="208">
        <v>12.2377</v>
      </c>
      <c r="J5094" s="208">
        <v>81.648899999999998</v>
      </c>
      <c r="K5094" s="208">
        <v>16.059100000000001</v>
      </c>
      <c r="L5094" s="208">
        <v>12.2272</v>
      </c>
      <c r="M5094" s="208">
        <v>9.0634999999999994</v>
      </c>
    </row>
    <row r="5095" spans="1:13" x14ac:dyDescent="0.25">
      <c r="A5095" s="280">
        <v>45138</v>
      </c>
      <c r="B5095" s="102">
        <v>6</v>
      </c>
      <c r="C5095" s="208">
        <v>221.96979999999999</v>
      </c>
      <c r="D5095" s="208">
        <v>31.510300000000001</v>
      </c>
      <c r="E5095" s="208">
        <v>1.0503</v>
      </c>
      <c r="F5095" s="208">
        <v>3.1286</v>
      </c>
      <c r="G5095" s="208">
        <v>6.9653</v>
      </c>
      <c r="H5095" s="208">
        <v>41.624699999999997</v>
      </c>
      <c r="I5095" s="208">
        <v>12.804600000000001</v>
      </c>
      <c r="J5095" s="208">
        <v>85.668099999999995</v>
      </c>
      <c r="K5095" s="208">
        <v>16.834099999999999</v>
      </c>
      <c r="L5095" s="208">
        <v>12.5753</v>
      </c>
      <c r="M5095" s="208">
        <v>9.8085000000000004</v>
      </c>
    </row>
    <row r="5096" spans="1:13" x14ac:dyDescent="0.25">
      <c r="A5096" s="280">
        <v>45138</v>
      </c>
      <c r="B5096" s="102">
        <v>7</v>
      </c>
      <c r="C5096" s="208">
        <v>235.43889999999999</v>
      </c>
      <c r="D5096" s="208">
        <v>33.740499999999997</v>
      </c>
      <c r="E5096" s="208">
        <v>2.2328999999999999</v>
      </c>
      <c r="F5096" s="208">
        <v>3.2168999999999999</v>
      </c>
      <c r="G5096" s="208">
        <v>7.2262000000000004</v>
      </c>
      <c r="H5096" s="208">
        <v>44.731000000000002</v>
      </c>
      <c r="I5096" s="208">
        <v>13.177099999999999</v>
      </c>
      <c r="J5096" s="208">
        <v>91.334199999999996</v>
      </c>
      <c r="K5096" s="208">
        <v>17.801200000000001</v>
      </c>
      <c r="L5096" s="208">
        <v>11.7417</v>
      </c>
      <c r="M5096" s="208">
        <v>10.2372</v>
      </c>
    </row>
    <row r="5097" spans="1:13" x14ac:dyDescent="0.25">
      <c r="A5097" s="280">
        <v>45138</v>
      </c>
      <c r="B5097" s="102">
        <v>8</v>
      </c>
      <c r="C5097" s="208">
        <v>250.39570000000001</v>
      </c>
      <c r="D5097" s="208">
        <v>36.915500000000002</v>
      </c>
      <c r="E5097" s="208">
        <v>2.9066999999999998</v>
      </c>
      <c r="F5097" s="208">
        <v>3.0205000000000002</v>
      </c>
      <c r="G5097" s="208">
        <v>7.5757000000000003</v>
      </c>
      <c r="H5097" s="208">
        <v>48.482300000000002</v>
      </c>
      <c r="I5097" s="208">
        <v>13.824400000000001</v>
      </c>
      <c r="J5097" s="208">
        <v>97.552000000000007</v>
      </c>
      <c r="K5097" s="208">
        <v>17.774799999999999</v>
      </c>
      <c r="L5097" s="208">
        <v>11.2179</v>
      </c>
      <c r="M5097" s="208">
        <v>11.1259</v>
      </c>
    </row>
    <row r="5098" spans="1:13" x14ac:dyDescent="0.25">
      <c r="A5098" s="280">
        <v>45138</v>
      </c>
      <c r="B5098" s="102">
        <v>9</v>
      </c>
      <c r="C5098" s="208">
        <v>265.26710000000003</v>
      </c>
      <c r="D5098" s="208">
        <v>39.326599999999999</v>
      </c>
      <c r="E5098" s="208">
        <v>3.0308999999999999</v>
      </c>
      <c r="F5098" s="208">
        <v>3.0289999999999999</v>
      </c>
      <c r="G5098" s="208">
        <v>7.4020999999999999</v>
      </c>
      <c r="H5098" s="208">
        <v>51.8658</v>
      </c>
      <c r="I5098" s="208">
        <v>14.4529</v>
      </c>
      <c r="J5098" s="208">
        <v>104.8922</v>
      </c>
      <c r="K5098" s="208">
        <v>17.416899999999998</v>
      </c>
      <c r="L5098" s="208">
        <v>11.7423</v>
      </c>
      <c r="M5098" s="208">
        <v>12.1084</v>
      </c>
    </row>
    <row r="5099" spans="1:13" x14ac:dyDescent="0.25">
      <c r="A5099" s="280">
        <v>45138</v>
      </c>
      <c r="B5099" s="102">
        <v>10</v>
      </c>
      <c r="C5099" s="208">
        <v>280.86410000000001</v>
      </c>
      <c r="D5099" s="208">
        <v>40.586300000000001</v>
      </c>
      <c r="E5099" s="208">
        <v>3.0118999999999998</v>
      </c>
      <c r="F5099" s="208">
        <v>3.2078000000000002</v>
      </c>
      <c r="G5099" s="208">
        <v>7.0941999999999998</v>
      </c>
      <c r="H5099" s="208">
        <v>56.226799999999997</v>
      </c>
      <c r="I5099" s="208">
        <v>15.263199999999999</v>
      </c>
      <c r="J5099" s="208">
        <v>111.4019</v>
      </c>
      <c r="K5099" s="208">
        <v>17.813800000000001</v>
      </c>
      <c r="L5099" s="208">
        <v>12.9115</v>
      </c>
      <c r="M5099" s="208">
        <v>13.3467</v>
      </c>
    </row>
    <row r="5100" spans="1:13" x14ac:dyDescent="0.25">
      <c r="A5100" s="280">
        <v>45138</v>
      </c>
      <c r="B5100" s="102">
        <v>11</v>
      </c>
      <c r="C5100" s="208">
        <v>293.4742</v>
      </c>
      <c r="D5100" s="208">
        <v>40.683599999999998</v>
      </c>
      <c r="E5100" s="208">
        <v>3.0615999999999999</v>
      </c>
      <c r="F5100" s="208">
        <v>3.5634999999999999</v>
      </c>
      <c r="G5100" s="208">
        <v>6.8837000000000002</v>
      </c>
      <c r="H5100" s="208">
        <v>60.7806</v>
      </c>
      <c r="I5100" s="208">
        <v>15.8064</v>
      </c>
      <c r="J5100" s="208">
        <v>116.67610000000001</v>
      </c>
      <c r="K5100" s="208">
        <v>18.165400000000002</v>
      </c>
      <c r="L5100" s="208">
        <v>13.1745</v>
      </c>
      <c r="M5100" s="208">
        <v>14.678800000000001</v>
      </c>
    </row>
    <row r="5101" spans="1:13" x14ac:dyDescent="0.25">
      <c r="A5101" s="280">
        <v>45138</v>
      </c>
      <c r="B5101" s="102">
        <v>12</v>
      </c>
      <c r="C5101" s="208">
        <v>303.3596</v>
      </c>
      <c r="D5101" s="208">
        <v>41.360399999999998</v>
      </c>
      <c r="E5101" s="208">
        <v>2.1886000000000001</v>
      </c>
      <c r="F5101" s="208">
        <v>3.9813999999999998</v>
      </c>
      <c r="G5101" s="208">
        <v>6.7939999999999996</v>
      </c>
      <c r="H5101" s="208">
        <v>65.538799999999995</v>
      </c>
      <c r="I5101" s="208">
        <v>16.155000000000001</v>
      </c>
      <c r="J5101" s="208">
        <v>119.3074</v>
      </c>
      <c r="K5101" s="208">
        <v>18.599900000000002</v>
      </c>
      <c r="L5101" s="208">
        <v>13.166</v>
      </c>
      <c r="M5101" s="208">
        <v>16.2681</v>
      </c>
    </row>
    <row r="5102" spans="1:13" x14ac:dyDescent="0.25">
      <c r="A5102" s="280">
        <v>45138</v>
      </c>
      <c r="B5102" s="102">
        <v>13</v>
      </c>
      <c r="C5102" s="208">
        <v>315.34690000000001</v>
      </c>
      <c r="D5102" s="208">
        <v>41.5869</v>
      </c>
      <c r="E5102" s="208">
        <v>2.3925000000000001</v>
      </c>
      <c r="F5102" s="208">
        <v>4.5804</v>
      </c>
      <c r="G5102" s="208">
        <v>7.2366999999999999</v>
      </c>
      <c r="H5102" s="208">
        <v>71.932400000000001</v>
      </c>
      <c r="I5102" s="208">
        <v>16.665199999999999</v>
      </c>
      <c r="J5102" s="208">
        <v>120.8536</v>
      </c>
      <c r="K5102" s="208">
        <v>19.175999999999998</v>
      </c>
      <c r="L5102" s="208">
        <v>12.5634</v>
      </c>
      <c r="M5102" s="208">
        <v>18.3598</v>
      </c>
    </row>
    <row r="5103" spans="1:13" x14ac:dyDescent="0.25">
      <c r="A5103" s="280">
        <v>45138</v>
      </c>
      <c r="B5103" s="102">
        <v>14</v>
      </c>
      <c r="C5103" s="208">
        <v>330.63569999999999</v>
      </c>
      <c r="D5103" s="208">
        <v>41.637700000000002</v>
      </c>
      <c r="E5103" s="208">
        <v>3.2928000000000002</v>
      </c>
      <c r="F5103" s="208">
        <v>5.2427000000000001</v>
      </c>
      <c r="G5103" s="208">
        <v>8.2838999999999992</v>
      </c>
      <c r="H5103" s="208">
        <v>79.853700000000003</v>
      </c>
      <c r="I5103" s="208">
        <v>17.249700000000001</v>
      </c>
      <c r="J5103" s="208">
        <v>121.57389999999999</v>
      </c>
      <c r="K5103" s="208">
        <v>19.4222</v>
      </c>
      <c r="L5103" s="208">
        <v>13.5121</v>
      </c>
      <c r="M5103" s="208">
        <v>20.567</v>
      </c>
    </row>
    <row r="5104" spans="1:13" x14ac:dyDescent="0.25">
      <c r="A5104" s="280">
        <v>45138</v>
      </c>
      <c r="B5104" s="102">
        <v>15</v>
      </c>
      <c r="C5104" s="208">
        <v>344.73419999999999</v>
      </c>
      <c r="D5104" s="208">
        <v>41.287199999999999</v>
      </c>
      <c r="E5104" s="208">
        <v>3.9127000000000001</v>
      </c>
      <c r="F5104" s="208">
        <v>6.1170999999999998</v>
      </c>
      <c r="G5104" s="208">
        <v>9.5939999999999994</v>
      </c>
      <c r="H5104" s="208">
        <v>87.908900000000003</v>
      </c>
      <c r="I5104" s="208">
        <v>17.4435</v>
      </c>
      <c r="J5104" s="208">
        <v>122.85420000000001</v>
      </c>
      <c r="K5104" s="208">
        <v>19.82</v>
      </c>
      <c r="L5104" s="208">
        <v>12.873699999999999</v>
      </c>
      <c r="M5104" s="208">
        <v>22.922899999999998</v>
      </c>
    </row>
    <row r="5105" spans="1:13" x14ac:dyDescent="0.25">
      <c r="A5105" s="280">
        <v>45138</v>
      </c>
      <c r="B5105" s="102">
        <v>16</v>
      </c>
      <c r="C5105" s="208">
        <v>355.9282</v>
      </c>
      <c r="D5105" s="208">
        <v>41.631300000000003</v>
      </c>
      <c r="E5105" s="208">
        <v>3.2128999999999999</v>
      </c>
      <c r="F5105" s="208">
        <v>6.8888999999999996</v>
      </c>
      <c r="G5105" s="208">
        <v>10.6869</v>
      </c>
      <c r="H5105" s="208">
        <v>95.019499999999994</v>
      </c>
      <c r="I5105" s="208">
        <v>17.607700000000001</v>
      </c>
      <c r="J5105" s="208">
        <v>123.4502</v>
      </c>
      <c r="K5105" s="208">
        <v>20.357299999999999</v>
      </c>
      <c r="L5105" s="208">
        <v>12.7843</v>
      </c>
      <c r="M5105" s="208">
        <v>24.289200000000001</v>
      </c>
    </row>
    <row r="5106" spans="1:13" x14ac:dyDescent="0.25">
      <c r="A5106" s="280">
        <v>45138</v>
      </c>
      <c r="B5106" s="102">
        <v>17</v>
      </c>
      <c r="C5106" s="208">
        <v>367.08879999999999</v>
      </c>
      <c r="D5106" s="208">
        <v>42.179699999999997</v>
      </c>
      <c r="E5106" s="208">
        <v>2.6086</v>
      </c>
      <c r="F5106" s="208">
        <v>7.5528000000000004</v>
      </c>
      <c r="G5106" s="208">
        <v>12.017799999999999</v>
      </c>
      <c r="H5106" s="208">
        <v>99.106899999999996</v>
      </c>
      <c r="I5106" s="208">
        <v>17.8233</v>
      </c>
      <c r="J5106" s="208">
        <v>126.6691</v>
      </c>
      <c r="K5106" s="208">
        <v>20.652100000000001</v>
      </c>
      <c r="L5106" s="208">
        <v>13.9437</v>
      </c>
      <c r="M5106" s="208">
        <v>24.534800000000001</v>
      </c>
    </row>
    <row r="5107" spans="1:13" x14ac:dyDescent="0.25">
      <c r="A5107" s="280">
        <v>45138</v>
      </c>
      <c r="B5107" s="102">
        <v>18</v>
      </c>
      <c r="C5107" s="208">
        <v>371.11450000000002</v>
      </c>
      <c r="D5107" s="208">
        <v>43.96</v>
      </c>
      <c r="E5107" s="208">
        <v>2.3862999999999999</v>
      </c>
      <c r="F5107" s="208">
        <v>7.9512999999999998</v>
      </c>
      <c r="G5107" s="208">
        <v>12.761200000000001</v>
      </c>
      <c r="H5107" s="208">
        <v>100.44799999999999</v>
      </c>
      <c r="I5107" s="208">
        <v>17.900700000000001</v>
      </c>
      <c r="J5107" s="208">
        <v>125.72929999999999</v>
      </c>
      <c r="K5107" s="208">
        <v>21.340900000000001</v>
      </c>
      <c r="L5107" s="208">
        <v>15.136799999999999</v>
      </c>
      <c r="M5107" s="208">
        <v>23.5</v>
      </c>
    </row>
    <row r="5108" spans="1:13" x14ac:dyDescent="0.25">
      <c r="A5108" s="280">
        <v>45138</v>
      </c>
      <c r="B5108" s="102">
        <v>19</v>
      </c>
      <c r="C5108" s="208">
        <v>363.86439999999999</v>
      </c>
      <c r="D5108" s="208">
        <v>44.616500000000002</v>
      </c>
      <c r="E5108" s="208">
        <v>2.3439000000000001</v>
      </c>
      <c r="F5108" s="208">
        <v>8.0556999999999999</v>
      </c>
      <c r="G5108" s="208">
        <v>13.3315</v>
      </c>
      <c r="H5108" s="208">
        <v>100.08159999999999</v>
      </c>
      <c r="I5108" s="208">
        <v>17.714200000000002</v>
      </c>
      <c r="J5108" s="208">
        <v>118.8772</v>
      </c>
      <c r="K5108" s="208">
        <v>21.680399999999999</v>
      </c>
      <c r="L5108" s="208">
        <v>15.173</v>
      </c>
      <c r="M5108" s="208">
        <v>21.990400000000001</v>
      </c>
    </row>
    <row r="5109" spans="1:13" x14ac:dyDescent="0.25">
      <c r="A5109" s="280">
        <v>45138</v>
      </c>
      <c r="B5109" s="102">
        <v>20</v>
      </c>
      <c r="C5109" s="208">
        <v>348.78609999999998</v>
      </c>
      <c r="D5109" s="208">
        <v>43.831400000000002</v>
      </c>
      <c r="E5109" s="208">
        <v>2.2094</v>
      </c>
      <c r="F5109" s="208">
        <v>8.0116999999999994</v>
      </c>
      <c r="G5109" s="208">
        <v>12.930099999999999</v>
      </c>
      <c r="H5109" s="208">
        <v>94.165700000000001</v>
      </c>
      <c r="I5109" s="208">
        <v>17.714700000000001</v>
      </c>
      <c r="J5109" s="208">
        <v>112.1913</v>
      </c>
      <c r="K5109" s="208">
        <v>22.389600000000002</v>
      </c>
      <c r="L5109" s="208">
        <v>15.224399999999999</v>
      </c>
      <c r="M5109" s="208">
        <v>20.117799999999999</v>
      </c>
    </row>
    <row r="5110" spans="1:13" x14ac:dyDescent="0.25">
      <c r="A5110" s="280">
        <v>45138</v>
      </c>
      <c r="B5110" s="102">
        <v>21</v>
      </c>
      <c r="C5110" s="208">
        <v>334.48070000000001</v>
      </c>
      <c r="D5110" s="208">
        <v>43.533799999999999</v>
      </c>
      <c r="E5110" s="208">
        <v>2.0510999999999999</v>
      </c>
      <c r="F5110" s="208">
        <v>7.4771999999999998</v>
      </c>
      <c r="G5110" s="208">
        <v>11.8711</v>
      </c>
      <c r="H5110" s="208">
        <v>87.325400000000002</v>
      </c>
      <c r="I5110" s="208">
        <v>18.154399999999999</v>
      </c>
      <c r="J5110" s="208">
        <v>107.4789</v>
      </c>
      <c r="K5110" s="208">
        <v>22.4495</v>
      </c>
      <c r="L5110" s="208">
        <v>15.8604</v>
      </c>
      <c r="M5110" s="208">
        <v>18.2789</v>
      </c>
    </row>
    <row r="5111" spans="1:13" x14ac:dyDescent="0.25">
      <c r="A5111" s="280">
        <v>45138</v>
      </c>
      <c r="B5111" s="102">
        <v>22</v>
      </c>
      <c r="C5111" s="208">
        <v>316.16699999999997</v>
      </c>
      <c r="D5111" s="208">
        <v>42.661499999999997</v>
      </c>
      <c r="E5111" s="208">
        <v>1.8569</v>
      </c>
      <c r="F5111" s="208">
        <v>6.7252999999999998</v>
      </c>
      <c r="G5111" s="208">
        <v>10.6835</v>
      </c>
      <c r="H5111" s="208">
        <v>79.465800000000002</v>
      </c>
      <c r="I5111" s="208">
        <v>17.136500000000002</v>
      </c>
      <c r="J5111" s="208">
        <v>103.6063</v>
      </c>
      <c r="K5111" s="208">
        <v>21.331499999999998</v>
      </c>
      <c r="L5111" s="208">
        <v>16.520499999999998</v>
      </c>
      <c r="M5111" s="208">
        <v>16.179200000000002</v>
      </c>
    </row>
    <row r="5112" spans="1:13" x14ac:dyDescent="0.25">
      <c r="A5112" s="280">
        <v>45138</v>
      </c>
      <c r="B5112" s="102">
        <v>23</v>
      </c>
      <c r="C5112" s="208">
        <v>288.14510000000001</v>
      </c>
      <c r="D5112" s="208">
        <v>39.720199999999998</v>
      </c>
      <c r="E5112" s="208">
        <v>1.6264000000000001</v>
      </c>
      <c r="F5112" s="208">
        <v>5.7313000000000001</v>
      </c>
      <c r="G5112" s="208">
        <v>9.4527999999999999</v>
      </c>
      <c r="H5112" s="208">
        <v>68.507099999999994</v>
      </c>
      <c r="I5112" s="208">
        <v>15.656499999999999</v>
      </c>
      <c r="J5112" s="208">
        <v>97.335800000000006</v>
      </c>
      <c r="K5112" s="208">
        <v>19.747800000000002</v>
      </c>
      <c r="L5112" s="208">
        <v>16.416</v>
      </c>
      <c r="M5112" s="208">
        <v>13.9512</v>
      </c>
    </row>
    <row r="5113" spans="1:13" x14ac:dyDescent="0.25">
      <c r="A5113" s="280">
        <v>45138</v>
      </c>
      <c r="B5113" s="102">
        <v>24</v>
      </c>
      <c r="C5113" s="208">
        <v>265.73349999999999</v>
      </c>
      <c r="D5113" s="208">
        <v>36.6083</v>
      </c>
      <c r="E5113" s="208">
        <v>1.4095</v>
      </c>
      <c r="F5113" s="208">
        <v>4.8395000000000001</v>
      </c>
      <c r="G5113" s="208">
        <v>8.4212000000000007</v>
      </c>
      <c r="H5113" s="208">
        <v>60.686900000000001</v>
      </c>
      <c r="I5113" s="208">
        <v>14.4185</v>
      </c>
      <c r="J5113" s="208">
        <v>92.058300000000003</v>
      </c>
      <c r="K5113" s="208">
        <v>18.187799999999999</v>
      </c>
      <c r="L5113" s="208">
        <v>16.789899999999999</v>
      </c>
      <c r="M5113" s="208">
        <v>12.313599999999999</v>
      </c>
    </row>
    <row r="5114" spans="1:13" x14ac:dyDescent="0.25">
      <c r="A5114" s="280">
        <v>45139</v>
      </c>
      <c r="B5114" s="102">
        <v>1</v>
      </c>
      <c r="C5114" s="208">
        <v>247.54499999999999</v>
      </c>
      <c r="D5114" s="208">
        <v>33.802199999999999</v>
      </c>
      <c r="E5114" s="208">
        <v>1.2331000000000001</v>
      </c>
      <c r="F5114" s="208">
        <v>4.1654999999999998</v>
      </c>
      <c r="G5114" s="208">
        <v>7.6578999999999997</v>
      </c>
      <c r="H5114" s="208">
        <v>55.066000000000003</v>
      </c>
      <c r="I5114" s="208">
        <v>13.4131</v>
      </c>
      <c r="J5114" s="208">
        <v>87.352900000000005</v>
      </c>
      <c r="K5114" s="208">
        <v>17.309200000000001</v>
      </c>
      <c r="L5114" s="208">
        <v>16.419</v>
      </c>
      <c r="M5114" s="208">
        <v>11.126099999999999</v>
      </c>
    </row>
    <row r="5115" spans="1:13" x14ac:dyDescent="0.25">
      <c r="A5115" s="280">
        <v>45139</v>
      </c>
      <c r="B5115" s="102">
        <v>2</v>
      </c>
      <c r="C5115" s="208">
        <v>234.774</v>
      </c>
      <c r="D5115" s="208">
        <v>32.270600000000002</v>
      </c>
      <c r="E5115" s="208">
        <v>1.1477999999999999</v>
      </c>
      <c r="F5115" s="208">
        <v>3.7408999999999999</v>
      </c>
      <c r="G5115" s="208">
        <v>7.2327000000000004</v>
      </c>
      <c r="H5115" s="208">
        <v>50.883800000000001</v>
      </c>
      <c r="I5115" s="208">
        <v>12.939500000000001</v>
      </c>
      <c r="J5115" s="208">
        <v>84.286699999999996</v>
      </c>
      <c r="K5115" s="208">
        <v>16.728400000000001</v>
      </c>
      <c r="L5115" s="208">
        <v>15.148899999999999</v>
      </c>
      <c r="M5115" s="208">
        <v>10.3947</v>
      </c>
    </row>
    <row r="5116" spans="1:13" x14ac:dyDescent="0.25">
      <c r="A5116" s="280">
        <v>45139</v>
      </c>
      <c r="B5116" s="102">
        <v>3</v>
      </c>
      <c r="C5116" s="208">
        <v>223.5351</v>
      </c>
      <c r="D5116" s="208">
        <v>30.885000000000002</v>
      </c>
      <c r="E5116" s="208">
        <v>1.0529999999999999</v>
      </c>
      <c r="F5116" s="208">
        <v>3.4485000000000001</v>
      </c>
      <c r="G5116" s="208">
        <v>6.8954000000000004</v>
      </c>
      <c r="H5116" s="208">
        <v>48.500599999999999</v>
      </c>
      <c r="I5116" s="208">
        <v>12.6129</v>
      </c>
      <c r="J5116" s="208">
        <v>82.021100000000004</v>
      </c>
      <c r="K5116" s="208">
        <v>16.384499999999999</v>
      </c>
      <c r="L5116" s="208">
        <v>11.8291</v>
      </c>
      <c r="M5116" s="208">
        <v>9.9049999999999994</v>
      </c>
    </row>
    <row r="5117" spans="1:13" x14ac:dyDescent="0.25">
      <c r="A5117" s="280">
        <v>45139</v>
      </c>
      <c r="B5117" s="102">
        <v>4</v>
      </c>
      <c r="C5117" s="208">
        <v>219.37190000000001</v>
      </c>
      <c r="D5117" s="208">
        <v>30.259</v>
      </c>
      <c r="E5117" s="208">
        <v>0.87929999999999997</v>
      </c>
      <c r="F5117" s="208">
        <v>3.2357</v>
      </c>
      <c r="G5117" s="208">
        <v>6.6797000000000004</v>
      </c>
      <c r="H5117" s="208">
        <v>47.186999999999998</v>
      </c>
      <c r="I5117" s="208">
        <v>12.4709</v>
      </c>
      <c r="J5117" s="208">
        <v>81.059299999999993</v>
      </c>
      <c r="K5117" s="208">
        <v>16.065999999999999</v>
      </c>
      <c r="L5117" s="208">
        <v>11.967700000000001</v>
      </c>
      <c r="M5117" s="208">
        <v>9.5672999999999995</v>
      </c>
    </row>
    <row r="5118" spans="1:13" x14ac:dyDescent="0.25">
      <c r="A5118" s="280">
        <v>45139</v>
      </c>
      <c r="B5118" s="102">
        <v>5</v>
      </c>
      <c r="C5118" s="208">
        <v>222.14019999999999</v>
      </c>
      <c r="D5118" s="208">
        <v>30.604600000000001</v>
      </c>
      <c r="E5118" s="208">
        <v>0.83819999999999995</v>
      </c>
      <c r="F5118" s="208">
        <v>3.1985999999999999</v>
      </c>
      <c r="G5118" s="208">
        <v>6.7118000000000002</v>
      </c>
      <c r="H5118" s="208">
        <v>46.685899999999997</v>
      </c>
      <c r="I5118" s="208">
        <v>12.711399999999999</v>
      </c>
      <c r="J5118" s="208">
        <v>81.862300000000005</v>
      </c>
      <c r="K5118" s="208">
        <v>16.2652</v>
      </c>
      <c r="L5118" s="208">
        <v>13.608700000000001</v>
      </c>
      <c r="M5118" s="208">
        <v>9.6534999999999993</v>
      </c>
    </row>
    <row r="5119" spans="1:13" x14ac:dyDescent="0.25">
      <c r="A5119" s="280">
        <v>45139</v>
      </c>
      <c r="B5119" s="102">
        <v>6</v>
      </c>
      <c r="C5119" s="208">
        <v>232.54669999999999</v>
      </c>
      <c r="D5119" s="208">
        <v>31.700800000000001</v>
      </c>
      <c r="E5119" s="208">
        <v>0.92610000000000003</v>
      </c>
      <c r="F5119" s="208">
        <v>3.2696000000000001</v>
      </c>
      <c r="G5119" s="208">
        <v>7.1532</v>
      </c>
      <c r="H5119" s="208">
        <v>48.896999999999998</v>
      </c>
      <c r="I5119" s="208">
        <v>13.2293</v>
      </c>
      <c r="J5119" s="208">
        <v>86.093599999999995</v>
      </c>
      <c r="K5119" s="208">
        <v>17.085899999999999</v>
      </c>
      <c r="L5119" s="208">
        <v>14.0489</v>
      </c>
      <c r="M5119" s="208">
        <v>10.142300000000001</v>
      </c>
    </row>
    <row r="5120" spans="1:13" x14ac:dyDescent="0.25">
      <c r="A5120" s="280">
        <v>45139</v>
      </c>
      <c r="B5120" s="102">
        <v>7</v>
      </c>
      <c r="C5120" s="208">
        <v>248.19290000000001</v>
      </c>
      <c r="D5120" s="208">
        <v>34.453200000000002</v>
      </c>
      <c r="E5120" s="208">
        <v>2.0133000000000001</v>
      </c>
      <c r="F5120" s="208">
        <v>3.355</v>
      </c>
      <c r="G5120" s="208">
        <v>7.4412000000000003</v>
      </c>
      <c r="H5120" s="208">
        <v>52.615400000000001</v>
      </c>
      <c r="I5120" s="208">
        <v>13.713800000000001</v>
      </c>
      <c r="J5120" s="208">
        <v>92.770799999999994</v>
      </c>
      <c r="K5120" s="208">
        <v>18.251300000000001</v>
      </c>
      <c r="L5120" s="208">
        <v>13.1236</v>
      </c>
      <c r="M5120" s="208">
        <v>10.455299999999999</v>
      </c>
    </row>
    <row r="5121" spans="1:13" x14ac:dyDescent="0.25">
      <c r="A5121" s="280">
        <v>45139</v>
      </c>
      <c r="B5121" s="102">
        <v>8</v>
      </c>
      <c r="C5121" s="208">
        <v>262.19560000000001</v>
      </c>
      <c r="D5121" s="208">
        <v>37.614400000000003</v>
      </c>
      <c r="E5121" s="208">
        <v>2.3083</v>
      </c>
      <c r="F5121" s="208">
        <v>3.2410999999999999</v>
      </c>
      <c r="G5121" s="208">
        <v>7.6375999999999999</v>
      </c>
      <c r="H5121" s="208">
        <v>55.900700000000001</v>
      </c>
      <c r="I5121" s="208">
        <v>14.1289</v>
      </c>
      <c r="J5121" s="208">
        <v>99.309200000000004</v>
      </c>
      <c r="K5121" s="208">
        <v>18.224799999999998</v>
      </c>
      <c r="L5121" s="208">
        <v>12.597</v>
      </c>
      <c r="M5121" s="208">
        <v>11.233599999999999</v>
      </c>
    </row>
    <row r="5122" spans="1:13" x14ac:dyDescent="0.25">
      <c r="A5122" s="280">
        <v>45139</v>
      </c>
      <c r="B5122" s="102">
        <v>9</v>
      </c>
      <c r="C5122" s="208">
        <v>274.80309999999997</v>
      </c>
      <c r="D5122" s="208">
        <v>40.031999999999996</v>
      </c>
      <c r="E5122" s="208">
        <v>2.9634</v>
      </c>
      <c r="F5122" s="208">
        <v>3.1890999999999998</v>
      </c>
      <c r="G5122" s="208">
        <v>8.4817999999999998</v>
      </c>
      <c r="H5122" s="208">
        <v>58.170699999999997</v>
      </c>
      <c r="I5122" s="208">
        <v>14.8979</v>
      </c>
      <c r="J5122" s="208">
        <v>103.9984</v>
      </c>
      <c r="K5122" s="208">
        <v>17.566299999999998</v>
      </c>
      <c r="L5122" s="208">
        <v>13.164300000000001</v>
      </c>
      <c r="M5122" s="208">
        <v>12.3392</v>
      </c>
    </row>
    <row r="5123" spans="1:13" x14ac:dyDescent="0.25">
      <c r="A5123" s="280">
        <v>45139</v>
      </c>
      <c r="B5123" s="102">
        <v>10</v>
      </c>
      <c r="C5123" s="208">
        <v>283.68180000000001</v>
      </c>
      <c r="D5123" s="208">
        <v>40.755299999999998</v>
      </c>
      <c r="E5123" s="208">
        <v>3.1373000000000002</v>
      </c>
      <c r="F5123" s="208">
        <v>3.3542000000000001</v>
      </c>
      <c r="G5123" s="208">
        <v>7.4949000000000003</v>
      </c>
      <c r="H5123" s="208">
        <v>60.668399999999998</v>
      </c>
      <c r="I5123" s="208">
        <v>15.657400000000001</v>
      </c>
      <c r="J5123" s="208">
        <v>108.2501</v>
      </c>
      <c r="K5123" s="208">
        <v>17.717099999999999</v>
      </c>
      <c r="L5123" s="208">
        <v>13.4375</v>
      </c>
      <c r="M5123" s="208">
        <v>13.2096</v>
      </c>
    </row>
    <row r="5124" spans="1:13" x14ac:dyDescent="0.25">
      <c r="A5124" s="280">
        <v>45139</v>
      </c>
      <c r="B5124" s="102">
        <v>11</v>
      </c>
      <c r="C5124" s="208">
        <v>296.35770000000002</v>
      </c>
      <c r="D5124" s="208">
        <v>40.922600000000003</v>
      </c>
      <c r="E5124" s="208">
        <v>3.2395999999999998</v>
      </c>
      <c r="F5124" s="208">
        <v>3.9975999999999998</v>
      </c>
      <c r="G5124" s="208">
        <v>6.4169</v>
      </c>
      <c r="H5124" s="208">
        <v>64.891999999999996</v>
      </c>
      <c r="I5124" s="208">
        <v>15.9314</v>
      </c>
      <c r="J5124" s="208">
        <v>114.5826</v>
      </c>
      <c r="K5124" s="208">
        <v>18.064299999999999</v>
      </c>
      <c r="L5124" s="208">
        <v>13.569699999999999</v>
      </c>
      <c r="M5124" s="208">
        <v>14.741</v>
      </c>
    </row>
    <row r="5125" spans="1:13" x14ac:dyDescent="0.25">
      <c r="A5125" s="280">
        <v>45139</v>
      </c>
      <c r="B5125" s="102">
        <v>12</v>
      </c>
      <c r="C5125" s="208">
        <v>304.31729999999999</v>
      </c>
      <c r="D5125" s="208">
        <v>40.110900000000001</v>
      </c>
      <c r="E5125" s="208">
        <v>2.7271999999999998</v>
      </c>
      <c r="F5125" s="208">
        <v>4.2758000000000003</v>
      </c>
      <c r="G5125" s="208">
        <v>5.9364999999999997</v>
      </c>
      <c r="H5125" s="208">
        <v>67.707099999999997</v>
      </c>
      <c r="I5125" s="208">
        <v>16.205300000000001</v>
      </c>
      <c r="J5125" s="208">
        <v>117.5001</v>
      </c>
      <c r="K5125" s="208">
        <v>18.479099999999999</v>
      </c>
      <c r="L5125" s="208">
        <v>14.904299999999999</v>
      </c>
      <c r="M5125" s="208">
        <v>16.471</v>
      </c>
    </row>
    <row r="5126" spans="1:13" x14ac:dyDescent="0.25">
      <c r="A5126" s="280">
        <v>45139</v>
      </c>
      <c r="B5126" s="102">
        <v>13</v>
      </c>
      <c r="C5126" s="208">
        <v>309.48489999999998</v>
      </c>
      <c r="D5126" s="208">
        <v>40.191600000000001</v>
      </c>
      <c r="E5126" s="208">
        <v>2.9956999999999998</v>
      </c>
      <c r="F5126" s="208">
        <v>4.7595999999999998</v>
      </c>
      <c r="G5126" s="208">
        <v>5.9405999999999999</v>
      </c>
      <c r="H5126" s="208">
        <v>70.191900000000004</v>
      </c>
      <c r="I5126" s="208">
        <v>16.391500000000001</v>
      </c>
      <c r="J5126" s="208">
        <v>118.10809999999999</v>
      </c>
      <c r="K5126" s="208">
        <v>18.7136</v>
      </c>
      <c r="L5126" s="208">
        <v>13.8134</v>
      </c>
      <c r="M5126" s="208">
        <v>18.378900000000002</v>
      </c>
    </row>
    <row r="5127" spans="1:13" x14ac:dyDescent="0.25">
      <c r="A5127" s="280">
        <v>45139</v>
      </c>
      <c r="B5127" s="102">
        <v>14</v>
      </c>
      <c r="C5127" s="208">
        <v>319.88889999999998</v>
      </c>
      <c r="D5127" s="208">
        <v>40.689500000000002</v>
      </c>
      <c r="E5127" s="208">
        <v>3.1368999999999998</v>
      </c>
      <c r="F5127" s="208">
        <v>5.3357000000000001</v>
      </c>
      <c r="G5127" s="208">
        <v>6.6386000000000003</v>
      </c>
      <c r="H5127" s="208">
        <v>74.664000000000001</v>
      </c>
      <c r="I5127" s="208">
        <v>16.661899999999999</v>
      </c>
      <c r="J5127" s="208">
        <v>117.51439999999999</v>
      </c>
      <c r="K5127" s="208">
        <v>19.5351</v>
      </c>
      <c r="L5127" s="208">
        <v>14.5107</v>
      </c>
      <c r="M5127" s="208">
        <v>21.202100000000002</v>
      </c>
    </row>
    <row r="5128" spans="1:13" x14ac:dyDescent="0.25">
      <c r="A5128" s="280">
        <v>45139</v>
      </c>
      <c r="B5128" s="102">
        <v>15</v>
      </c>
      <c r="C5128" s="208">
        <v>330.81549999999999</v>
      </c>
      <c r="D5128" s="208">
        <v>40.180799999999998</v>
      </c>
      <c r="E5128" s="208">
        <v>3.4813000000000001</v>
      </c>
      <c r="F5128" s="208">
        <v>6.1085000000000003</v>
      </c>
      <c r="G5128" s="208">
        <v>7.5096999999999996</v>
      </c>
      <c r="H5128" s="208">
        <v>79.7864</v>
      </c>
      <c r="I5128" s="208">
        <v>16.8508</v>
      </c>
      <c r="J5128" s="208">
        <v>118.96899999999999</v>
      </c>
      <c r="K5128" s="208">
        <v>20.315200000000001</v>
      </c>
      <c r="L5128" s="208">
        <v>14.287000000000001</v>
      </c>
      <c r="M5128" s="208">
        <v>23.326799999999999</v>
      </c>
    </row>
    <row r="5129" spans="1:13" x14ac:dyDescent="0.25">
      <c r="A5129" s="280">
        <v>45139</v>
      </c>
      <c r="B5129" s="102">
        <v>16</v>
      </c>
      <c r="C5129" s="208">
        <v>341.45769999999999</v>
      </c>
      <c r="D5129" s="208">
        <v>39.842700000000001</v>
      </c>
      <c r="E5129" s="208">
        <v>3.5796000000000001</v>
      </c>
      <c r="F5129" s="208">
        <v>6.7172000000000001</v>
      </c>
      <c r="G5129" s="208">
        <v>8.3050999999999995</v>
      </c>
      <c r="H5129" s="208">
        <v>87.512699999999995</v>
      </c>
      <c r="I5129" s="208">
        <v>16.8307</v>
      </c>
      <c r="J5129" s="208">
        <v>119.6781</v>
      </c>
      <c r="K5129" s="208">
        <v>20.537500000000001</v>
      </c>
      <c r="L5129" s="208">
        <v>14.4314</v>
      </c>
      <c r="M5129" s="208">
        <v>24.0227</v>
      </c>
    </row>
    <row r="5130" spans="1:13" x14ac:dyDescent="0.25">
      <c r="A5130" s="280">
        <v>45139</v>
      </c>
      <c r="B5130" s="102">
        <v>17</v>
      </c>
      <c r="C5130" s="208">
        <v>349.65589999999997</v>
      </c>
      <c r="D5130" s="208">
        <v>41.155799999999999</v>
      </c>
      <c r="E5130" s="208">
        <v>3.6311</v>
      </c>
      <c r="F5130" s="208">
        <v>7.2835000000000001</v>
      </c>
      <c r="G5130" s="208">
        <v>9.0952000000000002</v>
      </c>
      <c r="H5130" s="208">
        <v>93.531499999999994</v>
      </c>
      <c r="I5130" s="208">
        <v>17.099900000000002</v>
      </c>
      <c r="J5130" s="208">
        <v>118.99890000000001</v>
      </c>
      <c r="K5130" s="208">
        <v>19.921800000000001</v>
      </c>
      <c r="L5130" s="208">
        <v>14.6692</v>
      </c>
      <c r="M5130" s="208">
        <v>24.268999999999998</v>
      </c>
    </row>
    <row r="5131" spans="1:13" x14ac:dyDescent="0.25">
      <c r="A5131" s="280">
        <v>45139</v>
      </c>
      <c r="B5131" s="102">
        <v>18</v>
      </c>
      <c r="C5131" s="208">
        <v>356.09480000000002</v>
      </c>
      <c r="D5131" s="208">
        <v>42.457799999999999</v>
      </c>
      <c r="E5131" s="208">
        <v>3.6534</v>
      </c>
      <c r="F5131" s="208">
        <v>7.5384000000000002</v>
      </c>
      <c r="G5131" s="208">
        <v>9.7550000000000008</v>
      </c>
      <c r="H5131" s="208">
        <v>95.898899999999998</v>
      </c>
      <c r="I5131" s="208">
        <v>17.372399999999999</v>
      </c>
      <c r="J5131" s="208">
        <v>120.11360000000001</v>
      </c>
      <c r="K5131" s="208">
        <v>20.1248</v>
      </c>
      <c r="L5131" s="208">
        <v>15.413</v>
      </c>
      <c r="M5131" s="208">
        <v>23.767499999999998</v>
      </c>
    </row>
    <row r="5132" spans="1:13" x14ac:dyDescent="0.25">
      <c r="A5132" s="280">
        <v>45139</v>
      </c>
      <c r="B5132" s="102">
        <v>19</v>
      </c>
      <c r="C5132" s="208">
        <v>348.72</v>
      </c>
      <c r="D5132" s="208">
        <v>43.498699999999999</v>
      </c>
      <c r="E5132" s="208">
        <v>3.6194000000000002</v>
      </c>
      <c r="F5132" s="208">
        <v>7.5590000000000002</v>
      </c>
      <c r="G5132" s="208">
        <v>10.295400000000001</v>
      </c>
      <c r="H5132" s="208">
        <v>94.119500000000002</v>
      </c>
      <c r="I5132" s="208">
        <v>17.473099999999999</v>
      </c>
      <c r="J5132" s="208">
        <v>115.9757</v>
      </c>
      <c r="K5132" s="208">
        <v>20.675999999999998</v>
      </c>
      <c r="L5132" s="208">
        <v>13.422499999999999</v>
      </c>
      <c r="M5132" s="208">
        <v>22.0807</v>
      </c>
    </row>
    <row r="5133" spans="1:13" x14ac:dyDescent="0.25">
      <c r="A5133" s="280">
        <v>45139</v>
      </c>
      <c r="B5133" s="102">
        <v>20</v>
      </c>
      <c r="C5133" s="208">
        <v>334.72800000000001</v>
      </c>
      <c r="D5133" s="208">
        <v>43.281799999999997</v>
      </c>
      <c r="E5133" s="208">
        <v>3.5442</v>
      </c>
      <c r="F5133" s="208">
        <v>7.5349000000000004</v>
      </c>
      <c r="G5133" s="208">
        <v>10.112399999999999</v>
      </c>
      <c r="H5133" s="208">
        <v>87.630899999999997</v>
      </c>
      <c r="I5133" s="208">
        <v>17.617799999999999</v>
      </c>
      <c r="J5133" s="208">
        <v>109.60039999999999</v>
      </c>
      <c r="K5133" s="208">
        <v>21.396699999999999</v>
      </c>
      <c r="L5133" s="208">
        <v>13.8185</v>
      </c>
      <c r="M5133" s="208">
        <v>20.1904</v>
      </c>
    </row>
    <row r="5134" spans="1:13" x14ac:dyDescent="0.25">
      <c r="A5134" s="280">
        <v>45139</v>
      </c>
      <c r="B5134" s="102">
        <v>21</v>
      </c>
      <c r="C5134" s="208">
        <v>320.32240000000002</v>
      </c>
      <c r="D5134" s="208">
        <v>43.695599999999999</v>
      </c>
      <c r="E5134" s="208">
        <v>2.8330000000000002</v>
      </c>
      <c r="F5134" s="208">
        <v>7.1630000000000003</v>
      </c>
      <c r="G5134" s="208">
        <v>9.8278999999999996</v>
      </c>
      <c r="H5134" s="208">
        <v>79.498900000000006</v>
      </c>
      <c r="I5134" s="208">
        <v>18.0655</v>
      </c>
      <c r="J5134" s="208">
        <v>105.297</v>
      </c>
      <c r="K5134" s="208">
        <v>21.468</v>
      </c>
      <c r="L5134" s="208">
        <v>14.494</v>
      </c>
      <c r="M5134" s="208">
        <v>17.979500000000002</v>
      </c>
    </row>
    <row r="5135" spans="1:13" x14ac:dyDescent="0.25">
      <c r="A5135" s="280">
        <v>45139</v>
      </c>
      <c r="B5135" s="102">
        <v>22</v>
      </c>
      <c r="C5135" s="208">
        <v>302.14519999999999</v>
      </c>
      <c r="D5135" s="208">
        <v>42.923900000000003</v>
      </c>
      <c r="E5135" s="208">
        <v>3.0775000000000001</v>
      </c>
      <c r="F5135" s="208">
        <v>6.4565000000000001</v>
      </c>
      <c r="G5135" s="208">
        <v>9.3660999999999994</v>
      </c>
      <c r="H5135" s="208">
        <v>70.610399999999998</v>
      </c>
      <c r="I5135" s="208">
        <v>17.254799999999999</v>
      </c>
      <c r="J5135" s="208">
        <v>100.831</v>
      </c>
      <c r="K5135" s="208">
        <v>20.782</v>
      </c>
      <c r="L5135" s="208">
        <v>14.926600000000001</v>
      </c>
      <c r="M5135" s="208">
        <v>15.916399999999999</v>
      </c>
    </row>
    <row r="5136" spans="1:13" x14ac:dyDescent="0.25">
      <c r="A5136" s="280">
        <v>45139</v>
      </c>
      <c r="B5136" s="102">
        <v>23</v>
      </c>
      <c r="C5136" s="208">
        <v>274.9939</v>
      </c>
      <c r="D5136" s="208">
        <v>39.173299999999998</v>
      </c>
      <c r="E5136" s="208">
        <v>2.3618999999999999</v>
      </c>
      <c r="F5136" s="208">
        <v>5.4166999999999996</v>
      </c>
      <c r="G5136" s="208">
        <v>8.6392000000000007</v>
      </c>
      <c r="H5136" s="208">
        <v>61.344000000000001</v>
      </c>
      <c r="I5136" s="208">
        <v>15.737299999999999</v>
      </c>
      <c r="J5136" s="208">
        <v>94.380200000000002</v>
      </c>
      <c r="K5136" s="208">
        <v>19.1753</v>
      </c>
      <c r="L5136" s="208">
        <v>15.0153</v>
      </c>
      <c r="M5136" s="208">
        <v>13.7507</v>
      </c>
    </row>
    <row r="5137" spans="1:13" x14ac:dyDescent="0.25">
      <c r="A5137" s="280">
        <v>45139</v>
      </c>
      <c r="B5137" s="102">
        <v>24</v>
      </c>
      <c r="C5137" s="208">
        <v>254.54929999999999</v>
      </c>
      <c r="D5137" s="208">
        <v>36.2196</v>
      </c>
      <c r="E5137" s="208">
        <v>2.9762</v>
      </c>
      <c r="F5137" s="208">
        <v>4.5454999999999997</v>
      </c>
      <c r="G5137" s="208">
        <v>7.7676999999999996</v>
      </c>
      <c r="H5137" s="208">
        <v>53.875100000000003</v>
      </c>
      <c r="I5137" s="208">
        <v>14.4991</v>
      </c>
      <c r="J5137" s="208">
        <v>89.4786</v>
      </c>
      <c r="K5137" s="208">
        <v>17.572500000000002</v>
      </c>
      <c r="L5137" s="208">
        <v>15.428699999999999</v>
      </c>
      <c r="M5137" s="208">
        <v>12.186299999999999</v>
      </c>
    </row>
    <row r="5138" spans="1:13" x14ac:dyDescent="0.25">
      <c r="A5138" s="280">
        <v>45140</v>
      </c>
      <c r="B5138" s="102">
        <v>1</v>
      </c>
      <c r="C5138" s="208">
        <v>239.28120000000001</v>
      </c>
      <c r="D5138" s="208">
        <v>33.833300000000001</v>
      </c>
      <c r="E5138" s="208">
        <v>2.9874000000000001</v>
      </c>
      <c r="F5138" s="208">
        <v>3.9337</v>
      </c>
      <c r="G5138" s="208">
        <v>7.2535999999999996</v>
      </c>
      <c r="H5138" s="208">
        <v>48.960599999999999</v>
      </c>
      <c r="I5138" s="208">
        <v>13.6074</v>
      </c>
      <c r="J5138" s="208">
        <v>85.9422</v>
      </c>
      <c r="K5138" s="208">
        <v>16.770600000000002</v>
      </c>
      <c r="L5138" s="208">
        <v>15.059200000000001</v>
      </c>
      <c r="M5138" s="208">
        <v>10.933199999999999</v>
      </c>
    </row>
    <row r="5139" spans="1:13" x14ac:dyDescent="0.25">
      <c r="A5139" s="280">
        <v>45140</v>
      </c>
      <c r="B5139" s="102">
        <v>2</v>
      </c>
      <c r="C5139" s="208">
        <v>229.32570000000001</v>
      </c>
      <c r="D5139" s="208">
        <v>31.972100000000001</v>
      </c>
      <c r="E5139" s="208">
        <v>2.577</v>
      </c>
      <c r="F5139" s="208">
        <v>3.5318000000000001</v>
      </c>
      <c r="G5139" s="208">
        <v>6.9090999999999996</v>
      </c>
      <c r="H5139" s="208">
        <v>46.204900000000002</v>
      </c>
      <c r="I5139" s="208">
        <v>13.0311</v>
      </c>
      <c r="J5139" s="208">
        <v>83.340299999999999</v>
      </c>
      <c r="K5139" s="208">
        <v>16.3751</v>
      </c>
      <c r="L5139" s="208">
        <v>15.106299999999999</v>
      </c>
      <c r="M5139" s="208">
        <v>10.278</v>
      </c>
    </row>
    <row r="5140" spans="1:13" x14ac:dyDescent="0.25">
      <c r="A5140" s="280">
        <v>45140</v>
      </c>
      <c r="B5140" s="102">
        <v>3</v>
      </c>
      <c r="C5140" s="208">
        <v>220.7979</v>
      </c>
      <c r="D5140" s="208">
        <v>30.880199999999999</v>
      </c>
      <c r="E5140" s="208">
        <v>1.7635000000000001</v>
      </c>
      <c r="F5140" s="208">
        <v>3.1989999999999998</v>
      </c>
      <c r="G5140" s="208">
        <v>6.7599</v>
      </c>
      <c r="H5140" s="208">
        <v>44.6252</v>
      </c>
      <c r="I5140" s="208">
        <v>12.6807</v>
      </c>
      <c r="J5140" s="208">
        <v>80.480199999999996</v>
      </c>
      <c r="K5140" s="208">
        <v>16.1098</v>
      </c>
      <c r="L5140" s="208">
        <v>14.4838</v>
      </c>
      <c r="M5140" s="208">
        <v>9.8155999999999999</v>
      </c>
    </row>
    <row r="5141" spans="1:13" x14ac:dyDescent="0.25">
      <c r="A5141" s="280">
        <v>45140</v>
      </c>
      <c r="B5141" s="102">
        <v>4</v>
      </c>
      <c r="C5141" s="208">
        <v>217.304</v>
      </c>
      <c r="D5141" s="208">
        <v>30.312999999999999</v>
      </c>
      <c r="E5141" s="208">
        <v>0.83289999999999997</v>
      </c>
      <c r="F5141" s="208">
        <v>3.0150000000000001</v>
      </c>
      <c r="G5141" s="208">
        <v>6.7073999999999998</v>
      </c>
      <c r="H5141" s="208">
        <v>44.0413</v>
      </c>
      <c r="I5141" s="208">
        <v>12.560700000000001</v>
      </c>
      <c r="J5141" s="208">
        <v>80.078599999999994</v>
      </c>
      <c r="K5141" s="208">
        <v>15.8573</v>
      </c>
      <c r="L5141" s="208">
        <v>14.3241</v>
      </c>
      <c r="M5141" s="208">
        <v>9.5737000000000005</v>
      </c>
    </row>
    <row r="5142" spans="1:13" x14ac:dyDescent="0.25">
      <c r="A5142" s="280">
        <v>45140</v>
      </c>
      <c r="B5142" s="102">
        <v>5</v>
      </c>
      <c r="C5142" s="208">
        <v>220.7414</v>
      </c>
      <c r="D5142" s="208">
        <v>30.580100000000002</v>
      </c>
      <c r="E5142" s="208">
        <v>0.7923</v>
      </c>
      <c r="F5142" s="208">
        <v>2.9994999999999998</v>
      </c>
      <c r="G5142" s="208">
        <v>6.9016999999999999</v>
      </c>
      <c r="H5142" s="208">
        <v>45.210799999999999</v>
      </c>
      <c r="I5142" s="208">
        <v>12.789</v>
      </c>
      <c r="J5142" s="208">
        <v>80.792500000000004</v>
      </c>
      <c r="K5142" s="208">
        <v>16.068100000000001</v>
      </c>
      <c r="L5142" s="208">
        <v>14.9993</v>
      </c>
      <c r="M5142" s="208">
        <v>9.6081000000000003</v>
      </c>
    </row>
    <row r="5143" spans="1:13" x14ac:dyDescent="0.25">
      <c r="A5143" s="280">
        <v>45140</v>
      </c>
      <c r="B5143" s="102">
        <v>6</v>
      </c>
      <c r="C5143" s="208">
        <v>231.62049999999999</v>
      </c>
      <c r="D5143" s="208">
        <v>32.075200000000002</v>
      </c>
      <c r="E5143" s="208">
        <v>0.96240000000000003</v>
      </c>
      <c r="F5143" s="208">
        <v>3.0709</v>
      </c>
      <c r="G5143" s="208">
        <v>7.3182</v>
      </c>
      <c r="H5143" s="208">
        <v>48.061799999999998</v>
      </c>
      <c r="I5143" s="208">
        <v>13.3888</v>
      </c>
      <c r="J5143" s="208">
        <v>84.422899999999998</v>
      </c>
      <c r="K5143" s="208">
        <v>16.972000000000001</v>
      </c>
      <c r="L5143" s="208">
        <v>15.341900000000001</v>
      </c>
      <c r="M5143" s="208">
        <v>10.006399999999999</v>
      </c>
    </row>
    <row r="5144" spans="1:13" x14ac:dyDescent="0.25">
      <c r="A5144" s="280">
        <v>45140</v>
      </c>
      <c r="B5144" s="102">
        <v>7</v>
      </c>
      <c r="C5144" s="208">
        <v>245.649</v>
      </c>
      <c r="D5144" s="208">
        <v>34.977699999999999</v>
      </c>
      <c r="E5144" s="208">
        <v>2.6467000000000001</v>
      </c>
      <c r="F5144" s="208">
        <v>3.1854</v>
      </c>
      <c r="G5144" s="208">
        <v>7.7473999999999998</v>
      </c>
      <c r="H5144" s="208">
        <v>50.532400000000003</v>
      </c>
      <c r="I5144" s="208">
        <v>13.954599999999999</v>
      </c>
      <c r="J5144" s="208">
        <v>90.608999999999995</v>
      </c>
      <c r="K5144" s="208">
        <v>18.123200000000001</v>
      </c>
      <c r="L5144" s="208">
        <v>13.505800000000001</v>
      </c>
      <c r="M5144" s="208">
        <v>10.3668</v>
      </c>
    </row>
    <row r="5145" spans="1:13" x14ac:dyDescent="0.25">
      <c r="A5145" s="280">
        <v>45140</v>
      </c>
      <c r="B5145" s="102">
        <v>8</v>
      </c>
      <c r="C5145" s="208">
        <v>260.40859999999998</v>
      </c>
      <c r="D5145" s="208">
        <v>37.895200000000003</v>
      </c>
      <c r="E5145" s="208">
        <v>3.0206</v>
      </c>
      <c r="F5145" s="208">
        <v>3.0316999999999998</v>
      </c>
      <c r="G5145" s="208">
        <v>8.4667999999999992</v>
      </c>
      <c r="H5145" s="208">
        <v>54.2346</v>
      </c>
      <c r="I5145" s="208">
        <v>14.382400000000001</v>
      </c>
      <c r="J5145" s="208">
        <v>97.010199999999998</v>
      </c>
      <c r="K5145" s="208">
        <v>17.894100000000002</v>
      </c>
      <c r="L5145" s="208">
        <v>13.262700000000001</v>
      </c>
      <c r="M5145" s="208">
        <v>11.2103</v>
      </c>
    </row>
    <row r="5146" spans="1:13" x14ac:dyDescent="0.25">
      <c r="A5146" s="280">
        <v>45140</v>
      </c>
      <c r="B5146" s="102">
        <v>9</v>
      </c>
      <c r="C5146" s="208">
        <v>272.64749999999998</v>
      </c>
      <c r="D5146" s="208">
        <v>39.811999999999998</v>
      </c>
      <c r="E5146" s="208">
        <v>3.0257000000000001</v>
      </c>
      <c r="F5146" s="208">
        <v>2.9198</v>
      </c>
      <c r="G5146" s="208">
        <v>8.7543000000000006</v>
      </c>
      <c r="H5146" s="208">
        <v>56.254100000000001</v>
      </c>
      <c r="I5146" s="208">
        <v>15.015499999999999</v>
      </c>
      <c r="J5146" s="208">
        <v>103.68640000000001</v>
      </c>
      <c r="K5146" s="208">
        <v>17.496500000000001</v>
      </c>
      <c r="L5146" s="208">
        <v>13.574999999999999</v>
      </c>
      <c r="M5146" s="208">
        <v>12.1082</v>
      </c>
    </row>
    <row r="5147" spans="1:13" x14ac:dyDescent="0.25">
      <c r="A5147" s="280">
        <v>45140</v>
      </c>
      <c r="B5147" s="102">
        <v>10</v>
      </c>
      <c r="C5147" s="208">
        <v>281.84780000000001</v>
      </c>
      <c r="D5147" s="208">
        <v>40.885800000000003</v>
      </c>
      <c r="E5147" s="208">
        <v>3.0834999999999999</v>
      </c>
      <c r="F5147" s="208">
        <v>2.9594999999999998</v>
      </c>
      <c r="G5147" s="208">
        <v>8.4799000000000007</v>
      </c>
      <c r="H5147" s="208">
        <v>57.127800000000001</v>
      </c>
      <c r="I5147" s="208">
        <v>15.5746</v>
      </c>
      <c r="J5147" s="208">
        <v>109.0937</v>
      </c>
      <c r="K5147" s="208">
        <v>17.722899999999999</v>
      </c>
      <c r="L5147" s="208">
        <v>13.9884</v>
      </c>
      <c r="M5147" s="208">
        <v>12.931699999999999</v>
      </c>
    </row>
    <row r="5148" spans="1:13" x14ac:dyDescent="0.25">
      <c r="A5148" s="280">
        <v>45140</v>
      </c>
      <c r="B5148" s="102">
        <v>11</v>
      </c>
      <c r="C5148" s="208">
        <v>285.99290000000002</v>
      </c>
      <c r="D5148" s="208">
        <v>40.652700000000003</v>
      </c>
      <c r="E5148" s="208">
        <v>3.1116000000000001</v>
      </c>
      <c r="F5148" s="208">
        <v>3.1322000000000001</v>
      </c>
      <c r="G5148" s="208">
        <v>6.6901999999999999</v>
      </c>
      <c r="H5148" s="208">
        <v>58.371499999999997</v>
      </c>
      <c r="I5148" s="208">
        <v>15.5313</v>
      </c>
      <c r="J5148" s="208">
        <v>112.73090000000001</v>
      </c>
      <c r="K5148" s="208">
        <v>18.014500000000002</v>
      </c>
      <c r="L5148" s="208">
        <v>13.5977</v>
      </c>
      <c r="M5148" s="208">
        <v>14.160299999999999</v>
      </c>
    </row>
    <row r="5149" spans="1:13" x14ac:dyDescent="0.25">
      <c r="A5149" s="280">
        <v>45140</v>
      </c>
      <c r="B5149" s="102">
        <v>12</v>
      </c>
      <c r="C5149" s="208">
        <v>291.3972</v>
      </c>
      <c r="D5149" s="208">
        <v>40.491500000000002</v>
      </c>
      <c r="E5149" s="208">
        <v>3.1753</v>
      </c>
      <c r="F5149" s="208">
        <v>3.3498999999999999</v>
      </c>
      <c r="G5149" s="208">
        <v>5.9062000000000001</v>
      </c>
      <c r="H5149" s="208">
        <v>60.201599999999999</v>
      </c>
      <c r="I5149" s="208">
        <v>15.757</v>
      </c>
      <c r="J5149" s="208">
        <v>115.4729</v>
      </c>
      <c r="K5149" s="208">
        <v>18.2376</v>
      </c>
      <c r="L5149" s="208">
        <v>13.1107</v>
      </c>
      <c r="M5149" s="208">
        <v>15.6945</v>
      </c>
    </row>
    <row r="5150" spans="1:13" x14ac:dyDescent="0.25">
      <c r="A5150" s="280">
        <v>45140</v>
      </c>
      <c r="B5150" s="102">
        <v>13</v>
      </c>
      <c r="C5150" s="208">
        <v>298.68099999999998</v>
      </c>
      <c r="D5150" s="208">
        <v>40.625900000000001</v>
      </c>
      <c r="E5150" s="208">
        <v>3.3285999999999998</v>
      </c>
      <c r="F5150" s="208">
        <v>3.7490000000000001</v>
      </c>
      <c r="G5150" s="208">
        <v>6.1310000000000002</v>
      </c>
      <c r="H5150" s="208">
        <v>62.7986</v>
      </c>
      <c r="I5150" s="208">
        <v>16.0609</v>
      </c>
      <c r="J5150" s="208">
        <v>117.0556</v>
      </c>
      <c r="K5150" s="208">
        <v>18.914400000000001</v>
      </c>
      <c r="L5150" s="208">
        <v>12.863200000000001</v>
      </c>
      <c r="M5150" s="208">
        <v>17.1538</v>
      </c>
    </row>
    <row r="5151" spans="1:13" x14ac:dyDescent="0.25">
      <c r="A5151" s="280">
        <v>45140</v>
      </c>
      <c r="B5151" s="102">
        <v>14</v>
      </c>
      <c r="C5151" s="208">
        <v>307.70850000000002</v>
      </c>
      <c r="D5151" s="208">
        <v>41.433799999999998</v>
      </c>
      <c r="E5151" s="208">
        <v>3.4453</v>
      </c>
      <c r="F5151" s="208">
        <v>4.3517999999999999</v>
      </c>
      <c r="G5151" s="208">
        <v>6.4569000000000001</v>
      </c>
      <c r="H5151" s="208">
        <v>67.456999999999994</v>
      </c>
      <c r="I5151" s="208">
        <v>16.302</v>
      </c>
      <c r="J5151" s="208">
        <v>117.7783</v>
      </c>
      <c r="K5151" s="208">
        <v>19.182400000000001</v>
      </c>
      <c r="L5151" s="208">
        <v>13.0388</v>
      </c>
      <c r="M5151" s="208">
        <v>18.2622</v>
      </c>
    </row>
    <row r="5152" spans="1:13" x14ac:dyDescent="0.25">
      <c r="A5152" s="280">
        <v>45140</v>
      </c>
      <c r="B5152" s="102">
        <v>15</v>
      </c>
      <c r="C5152" s="208">
        <v>315.48500000000001</v>
      </c>
      <c r="D5152" s="208">
        <v>41.686700000000002</v>
      </c>
      <c r="E5152" s="208">
        <v>3.6320000000000001</v>
      </c>
      <c r="F5152" s="208">
        <v>5.0480999999999998</v>
      </c>
      <c r="G5152" s="208">
        <v>7.2827999999999999</v>
      </c>
      <c r="H5152" s="208">
        <v>71.953100000000006</v>
      </c>
      <c r="I5152" s="208">
        <v>16.570900000000002</v>
      </c>
      <c r="J5152" s="208">
        <v>117.247</v>
      </c>
      <c r="K5152" s="208">
        <v>19.703800000000001</v>
      </c>
      <c r="L5152" s="208">
        <v>13.4695</v>
      </c>
      <c r="M5152" s="208">
        <v>18.891100000000002</v>
      </c>
    </row>
    <row r="5153" spans="1:13" x14ac:dyDescent="0.25">
      <c r="A5153" s="280">
        <v>45140</v>
      </c>
      <c r="B5153" s="102">
        <v>16</v>
      </c>
      <c r="C5153" s="208">
        <v>323.01440000000002</v>
      </c>
      <c r="D5153" s="208">
        <v>40.8386</v>
      </c>
      <c r="E5153" s="208">
        <v>3.7917999999999998</v>
      </c>
      <c r="F5153" s="208">
        <v>5.6996000000000002</v>
      </c>
      <c r="G5153" s="208">
        <v>8.3637999999999995</v>
      </c>
      <c r="H5153" s="208">
        <v>78.490399999999994</v>
      </c>
      <c r="I5153" s="208">
        <v>16.678000000000001</v>
      </c>
      <c r="J5153" s="208">
        <v>117.8997</v>
      </c>
      <c r="K5153" s="208">
        <v>20.005700000000001</v>
      </c>
      <c r="L5153" s="208">
        <v>11.7532</v>
      </c>
      <c r="M5153" s="208">
        <v>19.493600000000001</v>
      </c>
    </row>
    <row r="5154" spans="1:13" x14ac:dyDescent="0.25">
      <c r="A5154" s="280">
        <v>45140</v>
      </c>
      <c r="B5154" s="102">
        <v>17</v>
      </c>
      <c r="C5154" s="208">
        <v>331.67180000000002</v>
      </c>
      <c r="D5154" s="208">
        <v>41.888300000000001</v>
      </c>
      <c r="E5154" s="208">
        <v>3.7902999999999998</v>
      </c>
      <c r="F5154" s="208">
        <v>6.2953000000000001</v>
      </c>
      <c r="G5154" s="208">
        <v>9.5940999999999992</v>
      </c>
      <c r="H5154" s="208">
        <v>83.895099999999999</v>
      </c>
      <c r="I5154" s="208">
        <v>16.8781</v>
      </c>
      <c r="J5154" s="208">
        <v>118.6575</v>
      </c>
      <c r="K5154" s="208">
        <v>20.854800000000001</v>
      </c>
      <c r="L5154" s="208">
        <v>10.3752</v>
      </c>
      <c r="M5154" s="208">
        <v>19.443100000000001</v>
      </c>
    </row>
    <row r="5155" spans="1:13" x14ac:dyDescent="0.25">
      <c r="A5155" s="280">
        <v>45140</v>
      </c>
      <c r="B5155" s="102">
        <v>18</v>
      </c>
      <c r="C5155" s="208">
        <v>335.63299999999998</v>
      </c>
      <c r="D5155" s="208">
        <v>42.993600000000001</v>
      </c>
      <c r="E5155" s="208">
        <v>3.8559999999999999</v>
      </c>
      <c r="F5155" s="208">
        <v>6.6675000000000004</v>
      </c>
      <c r="G5155" s="208">
        <v>10.53</v>
      </c>
      <c r="H5155" s="208">
        <v>86.742500000000007</v>
      </c>
      <c r="I5155" s="208">
        <v>17.1953</v>
      </c>
      <c r="J5155" s="208">
        <v>117.0744</v>
      </c>
      <c r="K5155" s="208">
        <v>20.756599999999999</v>
      </c>
      <c r="L5155" s="208">
        <v>10.8912</v>
      </c>
      <c r="M5155" s="208">
        <v>18.925899999999999</v>
      </c>
    </row>
    <row r="5156" spans="1:13" x14ac:dyDescent="0.25">
      <c r="A5156" s="280">
        <v>45140</v>
      </c>
      <c r="B5156" s="102">
        <v>19</v>
      </c>
      <c r="C5156" s="208">
        <v>331.27609999999999</v>
      </c>
      <c r="D5156" s="208">
        <v>43.309600000000003</v>
      </c>
      <c r="E5156" s="208">
        <v>3.7854999999999999</v>
      </c>
      <c r="F5156" s="208">
        <v>6.8825000000000003</v>
      </c>
      <c r="G5156" s="208">
        <v>11.1252</v>
      </c>
      <c r="H5156" s="208">
        <v>85.721100000000007</v>
      </c>
      <c r="I5156" s="208">
        <v>17.2271</v>
      </c>
      <c r="J5156" s="208">
        <v>113.51730000000001</v>
      </c>
      <c r="K5156" s="208">
        <v>20.755800000000001</v>
      </c>
      <c r="L5156" s="208">
        <v>11.326000000000001</v>
      </c>
      <c r="M5156" s="208">
        <v>17.626000000000001</v>
      </c>
    </row>
    <row r="5157" spans="1:13" x14ac:dyDescent="0.25">
      <c r="A5157" s="280">
        <v>45140</v>
      </c>
      <c r="B5157" s="102">
        <v>20</v>
      </c>
      <c r="C5157" s="208">
        <v>318.62299999999999</v>
      </c>
      <c r="D5157" s="208">
        <v>42.696100000000001</v>
      </c>
      <c r="E5157" s="208">
        <v>3.6894999999999998</v>
      </c>
      <c r="F5157" s="208">
        <v>6.9006999999999996</v>
      </c>
      <c r="G5157" s="208">
        <v>11.2942</v>
      </c>
      <c r="H5157" s="208">
        <v>80.055199999999999</v>
      </c>
      <c r="I5157" s="208">
        <v>17.5258</v>
      </c>
      <c r="J5157" s="208">
        <v>107.5882</v>
      </c>
      <c r="K5157" s="208">
        <v>21.3978</v>
      </c>
      <c r="L5157" s="208">
        <v>11.2798</v>
      </c>
      <c r="M5157" s="208">
        <v>16.195699999999999</v>
      </c>
    </row>
    <row r="5158" spans="1:13" x14ac:dyDescent="0.25">
      <c r="A5158" s="280">
        <v>45140</v>
      </c>
      <c r="B5158" s="102">
        <v>21</v>
      </c>
      <c r="C5158" s="208">
        <v>307.75349999999997</v>
      </c>
      <c r="D5158" s="208">
        <v>43.021000000000001</v>
      </c>
      <c r="E5158" s="208">
        <v>3.5133000000000001</v>
      </c>
      <c r="F5158" s="208">
        <v>6.4604999999999997</v>
      </c>
      <c r="G5158" s="208">
        <v>11.0137</v>
      </c>
      <c r="H5158" s="208">
        <v>73.632499999999993</v>
      </c>
      <c r="I5158" s="208">
        <v>18.021100000000001</v>
      </c>
      <c r="J5158" s="208">
        <v>103.87520000000001</v>
      </c>
      <c r="K5158" s="208">
        <v>21.584800000000001</v>
      </c>
      <c r="L5158" s="208">
        <v>12.1145</v>
      </c>
      <c r="M5158" s="208">
        <v>14.5169</v>
      </c>
    </row>
    <row r="5159" spans="1:13" x14ac:dyDescent="0.25">
      <c r="A5159" s="280">
        <v>45140</v>
      </c>
      <c r="B5159" s="102">
        <v>22</v>
      </c>
      <c r="C5159" s="208">
        <v>295.08609999999999</v>
      </c>
      <c r="D5159" s="208">
        <v>42.505800000000001</v>
      </c>
      <c r="E5159" s="208">
        <v>3.3723000000000001</v>
      </c>
      <c r="F5159" s="208">
        <v>5.7634999999999996</v>
      </c>
      <c r="G5159" s="208">
        <v>10.4739</v>
      </c>
      <c r="H5159" s="208">
        <v>67.163799999999995</v>
      </c>
      <c r="I5159" s="208">
        <v>17.1188</v>
      </c>
      <c r="J5159" s="208">
        <v>100.57380000000001</v>
      </c>
      <c r="K5159" s="208">
        <v>20.622599999999998</v>
      </c>
      <c r="L5159" s="208">
        <v>14.152699999999999</v>
      </c>
      <c r="M5159" s="208">
        <v>13.338900000000001</v>
      </c>
    </row>
    <row r="5160" spans="1:13" x14ac:dyDescent="0.25">
      <c r="A5160" s="280">
        <v>45140</v>
      </c>
      <c r="B5160" s="102">
        <v>23</v>
      </c>
      <c r="C5160" s="208">
        <v>271.21409999999997</v>
      </c>
      <c r="D5160" s="208">
        <v>39.461500000000001</v>
      </c>
      <c r="E5160" s="208">
        <v>3.214</v>
      </c>
      <c r="F5160" s="208">
        <v>4.9138999999999999</v>
      </c>
      <c r="G5160" s="208">
        <v>9.3888999999999996</v>
      </c>
      <c r="H5160" s="208">
        <v>59.272500000000001</v>
      </c>
      <c r="I5160" s="208">
        <v>15.7417</v>
      </c>
      <c r="J5160" s="208">
        <v>94.180800000000005</v>
      </c>
      <c r="K5160" s="208">
        <v>19.0183</v>
      </c>
      <c r="L5160" s="208">
        <v>14.117900000000001</v>
      </c>
      <c r="M5160" s="208">
        <v>11.9046</v>
      </c>
    </row>
    <row r="5161" spans="1:13" x14ac:dyDescent="0.25">
      <c r="A5161" s="280">
        <v>45140</v>
      </c>
      <c r="B5161" s="102">
        <v>24</v>
      </c>
      <c r="C5161" s="208">
        <v>251.4598</v>
      </c>
      <c r="D5161" s="208">
        <v>36.401800000000001</v>
      </c>
      <c r="E5161" s="208">
        <v>3.0051999999999999</v>
      </c>
      <c r="F5161" s="208">
        <v>4.2163000000000004</v>
      </c>
      <c r="G5161" s="208">
        <v>8.2601999999999993</v>
      </c>
      <c r="H5161" s="208">
        <v>52.553400000000003</v>
      </c>
      <c r="I5161" s="208">
        <v>14.5351</v>
      </c>
      <c r="J5161" s="208">
        <v>89.284499999999994</v>
      </c>
      <c r="K5161" s="208">
        <v>17.676100000000002</v>
      </c>
      <c r="L5161" s="208">
        <v>14.722300000000001</v>
      </c>
      <c r="M5161" s="208">
        <v>10.8049</v>
      </c>
    </row>
    <row r="5162" spans="1:13" x14ac:dyDescent="0.25">
      <c r="A5162" s="280">
        <v>45141</v>
      </c>
      <c r="B5162" s="102">
        <v>1</v>
      </c>
      <c r="C5162" s="208">
        <v>235.4667</v>
      </c>
      <c r="D5162" s="208">
        <v>33.7395</v>
      </c>
      <c r="E5162" s="208">
        <v>2.8666999999999998</v>
      </c>
      <c r="F5162" s="208">
        <v>3.6956000000000002</v>
      </c>
      <c r="G5162" s="208">
        <v>7.5777999999999999</v>
      </c>
      <c r="H5162" s="208">
        <v>47.685899999999997</v>
      </c>
      <c r="I5162" s="208">
        <v>13.543200000000001</v>
      </c>
      <c r="J5162" s="208">
        <v>84.854699999999994</v>
      </c>
      <c r="K5162" s="208">
        <v>16.8949</v>
      </c>
      <c r="L5162" s="208">
        <v>14.475899999999999</v>
      </c>
      <c r="M5162" s="208">
        <v>10.1325</v>
      </c>
    </row>
    <row r="5163" spans="1:13" x14ac:dyDescent="0.25">
      <c r="A5163" s="280">
        <v>45141</v>
      </c>
      <c r="B5163" s="102">
        <v>2</v>
      </c>
      <c r="C5163" s="208">
        <v>225.0361</v>
      </c>
      <c r="D5163" s="208">
        <v>32.266399999999997</v>
      </c>
      <c r="E5163" s="208">
        <v>2.6812999999999998</v>
      </c>
      <c r="F5163" s="208">
        <v>3.3106</v>
      </c>
      <c r="G5163" s="208">
        <v>7.0617999999999999</v>
      </c>
      <c r="H5163" s="208">
        <v>44.767099999999999</v>
      </c>
      <c r="I5163" s="208">
        <v>12.9716</v>
      </c>
      <c r="J5163" s="208">
        <v>81.871700000000004</v>
      </c>
      <c r="K5163" s="208">
        <v>16.2742</v>
      </c>
      <c r="L5163" s="208">
        <v>14.243600000000001</v>
      </c>
      <c r="M5163" s="208">
        <v>9.5877999999999997</v>
      </c>
    </row>
    <row r="5164" spans="1:13" x14ac:dyDescent="0.25">
      <c r="A5164" s="280">
        <v>45141</v>
      </c>
      <c r="B5164" s="102">
        <v>3</v>
      </c>
      <c r="C5164" s="208">
        <v>216.18299999999999</v>
      </c>
      <c r="D5164" s="208">
        <v>30.7517</v>
      </c>
      <c r="E5164" s="208">
        <v>1.1742999999999999</v>
      </c>
      <c r="F5164" s="208">
        <v>3.0558000000000001</v>
      </c>
      <c r="G5164" s="208">
        <v>6.7161999999999997</v>
      </c>
      <c r="H5164" s="208">
        <v>43.046199999999999</v>
      </c>
      <c r="I5164" s="208">
        <v>12.6707</v>
      </c>
      <c r="J5164" s="208">
        <v>80.0124</v>
      </c>
      <c r="K5164" s="208">
        <v>15.8613</v>
      </c>
      <c r="L5164" s="208">
        <v>13.616899999999999</v>
      </c>
      <c r="M5164" s="208">
        <v>9.2774999999999999</v>
      </c>
    </row>
    <row r="5165" spans="1:13" x14ac:dyDescent="0.25">
      <c r="A5165" s="280">
        <v>45141</v>
      </c>
      <c r="B5165" s="102">
        <v>4</v>
      </c>
      <c r="C5165" s="208">
        <v>212.81809999999999</v>
      </c>
      <c r="D5165" s="208">
        <v>30.362200000000001</v>
      </c>
      <c r="E5165" s="208">
        <v>0.83050000000000002</v>
      </c>
      <c r="F5165" s="208">
        <v>2.9089</v>
      </c>
      <c r="G5165" s="208">
        <v>6.5781999999999998</v>
      </c>
      <c r="H5165" s="208">
        <v>42.452100000000002</v>
      </c>
      <c r="I5165" s="208">
        <v>12.5764</v>
      </c>
      <c r="J5165" s="208">
        <v>79.180599999999998</v>
      </c>
      <c r="K5165" s="208">
        <v>15.633699999999999</v>
      </c>
      <c r="L5165" s="208">
        <v>13.152699999999999</v>
      </c>
      <c r="M5165" s="208">
        <v>9.1427999999999994</v>
      </c>
    </row>
    <row r="5166" spans="1:13" x14ac:dyDescent="0.25">
      <c r="A5166" s="280">
        <v>45141</v>
      </c>
      <c r="B5166" s="102">
        <v>5</v>
      </c>
      <c r="C5166" s="208">
        <v>214.38249999999999</v>
      </c>
      <c r="D5166" s="208">
        <v>30.657599999999999</v>
      </c>
      <c r="E5166" s="208">
        <v>0.78300000000000003</v>
      </c>
      <c r="F5166" s="208">
        <v>2.9727999999999999</v>
      </c>
      <c r="G5166" s="208">
        <v>6.5712999999999999</v>
      </c>
      <c r="H5166" s="208">
        <v>43.260800000000003</v>
      </c>
      <c r="I5166" s="208">
        <v>12.829499999999999</v>
      </c>
      <c r="J5166" s="208">
        <v>79.680700000000002</v>
      </c>
      <c r="K5166" s="208">
        <v>15.823</v>
      </c>
      <c r="L5166" s="208">
        <v>12.4983</v>
      </c>
      <c r="M5166" s="208">
        <v>9.3055000000000003</v>
      </c>
    </row>
    <row r="5167" spans="1:13" x14ac:dyDescent="0.25">
      <c r="A5167" s="280">
        <v>45141</v>
      </c>
      <c r="B5167" s="102">
        <v>6</v>
      </c>
      <c r="C5167" s="208">
        <v>224.56190000000001</v>
      </c>
      <c r="D5167" s="208">
        <v>31.8947</v>
      </c>
      <c r="E5167" s="208">
        <v>1.0246999999999999</v>
      </c>
      <c r="F5167" s="208">
        <v>3.1192000000000002</v>
      </c>
      <c r="G5167" s="208">
        <v>7.0247000000000002</v>
      </c>
      <c r="H5167" s="208">
        <v>46.110500000000002</v>
      </c>
      <c r="I5167" s="208">
        <v>13.3558</v>
      </c>
      <c r="J5167" s="208">
        <v>83.120599999999996</v>
      </c>
      <c r="K5167" s="208">
        <v>16.715399999999999</v>
      </c>
      <c r="L5167" s="208">
        <v>12.5656</v>
      </c>
      <c r="M5167" s="208">
        <v>9.6306999999999992</v>
      </c>
    </row>
    <row r="5168" spans="1:13" x14ac:dyDescent="0.25">
      <c r="A5168" s="280">
        <v>45141</v>
      </c>
      <c r="B5168" s="102">
        <v>7</v>
      </c>
      <c r="C5168" s="208">
        <v>236.98220000000001</v>
      </c>
      <c r="D5168" s="208">
        <v>34.125300000000003</v>
      </c>
      <c r="E5168" s="208">
        <v>2.0430000000000001</v>
      </c>
      <c r="F5168" s="208">
        <v>3.2290000000000001</v>
      </c>
      <c r="G5168" s="208">
        <v>7.5327000000000002</v>
      </c>
      <c r="H5168" s="208">
        <v>49.5946</v>
      </c>
      <c r="I5168" s="208">
        <v>13.85</v>
      </c>
      <c r="J5168" s="208">
        <v>87.240600000000001</v>
      </c>
      <c r="K5168" s="208">
        <v>17.711500000000001</v>
      </c>
      <c r="L5168" s="208">
        <v>11.627000000000001</v>
      </c>
      <c r="M5168" s="208">
        <v>10.028499999999999</v>
      </c>
    </row>
    <row r="5169" spans="1:13" x14ac:dyDescent="0.25">
      <c r="A5169" s="280">
        <v>45141</v>
      </c>
      <c r="B5169" s="102">
        <v>8</v>
      </c>
      <c r="C5169" s="208">
        <v>252.98390000000001</v>
      </c>
      <c r="D5169" s="208">
        <v>37.634900000000002</v>
      </c>
      <c r="E5169" s="208">
        <v>2.4998999999999998</v>
      </c>
      <c r="F5169" s="208">
        <v>2.9885999999999999</v>
      </c>
      <c r="G5169" s="208">
        <v>8.2401999999999997</v>
      </c>
      <c r="H5169" s="208">
        <v>52.548000000000002</v>
      </c>
      <c r="I5169" s="208">
        <v>14.383800000000001</v>
      </c>
      <c r="J5169" s="208">
        <v>94.597700000000003</v>
      </c>
      <c r="K5169" s="208">
        <v>17.649899999999999</v>
      </c>
      <c r="L5169" s="208">
        <v>11.358499999999999</v>
      </c>
      <c r="M5169" s="208">
        <v>11.0824</v>
      </c>
    </row>
    <row r="5170" spans="1:13" x14ac:dyDescent="0.25">
      <c r="A5170" s="280">
        <v>45141</v>
      </c>
      <c r="B5170" s="102">
        <v>9</v>
      </c>
      <c r="C5170" s="208">
        <v>265.9074</v>
      </c>
      <c r="D5170" s="208">
        <v>40.042299999999997</v>
      </c>
      <c r="E5170" s="208">
        <v>2.5421999999999998</v>
      </c>
      <c r="F5170" s="208">
        <v>2.8083</v>
      </c>
      <c r="G5170" s="208">
        <v>8.4784000000000006</v>
      </c>
      <c r="H5170" s="208">
        <v>55.008699999999997</v>
      </c>
      <c r="I5170" s="208">
        <v>15.161199999999999</v>
      </c>
      <c r="J5170" s="208">
        <v>101.0617</v>
      </c>
      <c r="K5170" s="208">
        <v>17.154299999999999</v>
      </c>
      <c r="L5170" s="208">
        <v>11.8217</v>
      </c>
      <c r="M5170" s="208">
        <v>11.8286</v>
      </c>
    </row>
    <row r="5171" spans="1:13" x14ac:dyDescent="0.25">
      <c r="A5171" s="280">
        <v>45141</v>
      </c>
      <c r="B5171" s="102">
        <v>10</v>
      </c>
      <c r="C5171" s="208">
        <v>275.64879999999999</v>
      </c>
      <c r="D5171" s="208">
        <v>41.718299999999999</v>
      </c>
      <c r="E5171" s="208">
        <v>2.2690999999999999</v>
      </c>
      <c r="F5171" s="208">
        <v>2.9003999999999999</v>
      </c>
      <c r="G5171" s="208">
        <v>7.0923999999999996</v>
      </c>
      <c r="H5171" s="208">
        <v>56.621200000000002</v>
      </c>
      <c r="I5171" s="208">
        <v>15.514799999999999</v>
      </c>
      <c r="J5171" s="208">
        <v>105.96259999999999</v>
      </c>
      <c r="K5171" s="208">
        <v>17.761800000000001</v>
      </c>
      <c r="L5171" s="208">
        <v>12.9619</v>
      </c>
      <c r="M5171" s="208">
        <v>12.846299999999999</v>
      </c>
    </row>
    <row r="5172" spans="1:13" x14ac:dyDescent="0.25">
      <c r="A5172" s="280">
        <v>45141</v>
      </c>
      <c r="B5172" s="102">
        <v>11</v>
      </c>
      <c r="C5172" s="208">
        <v>283.18520000000001</v>
      </c>
      <c r="D5172" s="208">
        <v>42.427</v>
      </c>
      <c r="E5172" s="208">
        <v>2.1547000000000001</v>
      </c>
      <c r="F5172" s="208">
        <v>3.0051999999999999</v>
      </c>
      <c r="G5172" s="208">
        <v>6.4619999999999997</v>
      </c>
      <c r="H5172" s="208">
        <v>58.255699999999997</v>
      </c>
      <c r="I5172" s="208">
        <v>15.923400000000001</v>
      </c>
      <c r="J5172" s="208">
        <v>109.7598</v>
      </c>
      <c r="K5172" s="208">
        <v>18.430900000000001</v>
      </c>
      <c r="L5172" s="208">
        <v>12.994899999999999</v>
      </c>
      <c r="M5172" s="208">
        <v>13.771599999999999</v>
      </c>
    </row>
    <row r="5173" spans="1:13" x14ac:dyDescent="0.25">
      <c r="A5173" s="280">
        <v>45141</v>
      </c>
      <c r="B5173" s="102">
        <v>12</v>
      </c>
      <c r="C5173" s="208">
        <v>288.87119999999999</v>
      </c>
      <c r="D5173" s="208">
        <v>42.366</v>
      </c>
      <c r="E5173" s="208">
        <v>2.2930000000000001</v>
      </c>
      <c r="F5173" s="208">
        <v>3.2404999999999999</v>
      </c>
      <c r="G5173" s="208">
        <v>6.0869</v>
      </c>
      <c r="H5173" s="208">
        <v>60.32</v>
      </c>
      <c r="I5173" s="208">
        <v>16.282599999999999</v>
      </c>
      <c r="J5173" s="208">
        <v>111.4375</v>
      </c>
      <c r="K5173" s="208">
        <v>18.907900000000001</v>
      </c>
      <c r="L5173" s="208">
        <v>12.945</v>
      </c>
      <c r="M5173" s="208">
        <v>14.9918</v>
      </c>
    </row>
    <row r="5174" spans="1:13" x14ac:dyDescent="0.25">
      <c r="A5174" s="280">
        <v>45141</v>
      </c>
      <c r="B5174" s="102">
        <v>13</v>
      </c>
      <c r="C5174" s="208">
        <v>293.63569999999999</v>
      </c>
      <c r="D5174" s="208">
        <v>42.757599999999996</v>
      </c>
      <c r="E5174" s="208">
        <v>1.9139999999999999</v>
      </c>
      <c r="F5174" s="208">
        <v>3.5465</v>
      </c>
      <c r="G5174" s="208">
        <v>6.33</v>
      </c>
      <c r="H5174" s="208">
        <v>62.557600000000001</v>
      </c>
      <c r="I5174" s="208">
        <v>16.244800000000001</v>
      </c>
      <c r="J5174" s="208">
        <v>112.3015</v>
      </c>
      <c r="K5174" s="208">
        <v>19.4755</v>
      </c>
      <c r="L5174" s="208">
        <v>12.145799999999999</v>
      </c>
      <c r="M5174" s="208">
        <v>16.362400000000001</v>
      </c>
    </row>
    <row r="5175" spans="1:13" x14ac:dyDescent="0.25">
      <c r="A5175" s="280">
        <v>45141</v>
      </c>
      <c r="B5175" s="102">
        <v>14</v>
      </c>
      <c r="C5175" s="208">
        <v>301.38619999999997</v>
      </c>
      <c r="D5175" s="208">
        <v>42.926099999999998</v>
      </c>
      <c r="E5175" s="208">
        <v>1.7690999999999999</v>
      </c>
      <c r="F5175" s="208">
        <v>4.0530999999999997</v>
      </c>
      <c r="G5175" s="208">
        <v>7.0091999999999999</v>
      </c>
      <c r="H5175" s="208">
        <v>66.164400000000001</v>
      </c>
      <c r="I5175" s="208">
        <v>16.651199999999999</v>
      </c>
      <c r="J5175" s="208">
        <v>113.39279999999999</v>
      </c>
      <c r="K5175" s="208">
        <v>19.685300000000002</v>
      </c>
      <c r="L5175" s="208">
        <v>11.986499999999999</v>
      </c>
      <c r="M5175" s="208">
        <v>17.7485</v>
      </c>
    </row>
    <row r="5176" spans="1:13" x14ac:dyDescent="0.25">
      <c r="A5176" s="280">
        <v>45141</v>
      </c>
      <c r="B5176" s="102">
        <v>15</v>
      </c>
      <c r="C5176" s="208">
        <v>310.33280000000002</v>
      </c>
      <c r="D5176" s="208">
        <v>42.852699999999999</v>
      </c>
      <c r="E5176" s="208">
        <v>2.2629999999999999</v>
      </c>
      <c r="F5176" s="208">
        <v>4.6673</v>
      </c>
      <c r="G5176" s="208">
        <v>7.7134</v>
      </c>
      <c r="H5176" s="208">
        <v>70.993399999999994</v>
      </c>
      <c r="I5176" s="208">
        <v>16.904299999999999</v>
      </c>
      <c r="J5176" s="208">
        <v>113.5026</v>
      </c>
      <c r="K5176" s="208">
        <v>20.113</v>
      </c>
      <c r="L5176" s="208">
        <v>12.371700000000001</v>
      </c>
      <c r="M5176" s="208">
        <v>18.9514</v>
      </c>
    </row>
    <row r="5177" spans="1:13" x14ac:dyDescent="0.25">
      <c r="A5177" s="280">
        <v>45141</v>
      </c>
      <c r="B5177" s="102">
        <v>16</v>
      </c>
      <c r="C5177" s="208">
        <v>318.74209999999999</v>
      </c>
      <c r="D5177" s="208">
        <v>42.884900000000002</v>
      </c>
      <c r="E5177" s="208">
        <v>2.8784000000000001</v>
      </c>
      <c r="F5177" s="208">
        <v>5.4264999999999999</v>
      </c>
      <c r="G5177" s="208">
        <v>8.4415999999999993</v>
      </c>
      <c r="H5177" s="208">
        <v>76.179900000000004</v>
      </c>
      <c r="I5177" s="208">
        <v>17.080200000000001</v>
      </c>
      <c r="J5177" s="208">
        <v>113.38420000000001</v>
      </c>
      <c r="K5177" s="208">
        <v>20.436199999999999</v>
      </c>
      <c r="L5177" s="208">
        <v>12.1609</v>
      </c>
      <c r="M5177" s="208">
        <v>19.869299999999999</v>
      </c>
    </row>
    <row r="5178" spans="1:13" x14ac:dyDescent="0.25">
      <c r="A5178" s="280">
        <v>45141</v>
      </c>
      <c r="B5178" s="102">
        <v>17</v>
      </c>
      <c r="C5178" s="208">
        <v>327.56549999999999</v>
      </c>
      <c r="D5178" s="208">
        <v>43.165500000000002</v>
      </c>
      <c r="E5178" s="208">
        <v>2.8854000000000002</v>
      </c>
      <c r="F5178" s="208">
        <v>6.0221999999999998</v>
      </c>
      <c r="G5178" s="208">
        <v>9.4571000000000005</v>
      </c>
      <c r="H5178" s="208">
        <v>80.709199999999996</v>
      </c>
      <c r="I5178" s="208">
        <v>17.250299999999999</v>
      </c>
      <c r="J5178" s="208">
        <v>114.72629999999999</v>
      </c>
      <c r="K5178" s="208">
        <v>20.3993</v>
      </c>
      <c r="L5178" s="208">
        <v>12.749499999999999</v>
      </c>
      <c r="M5178" s="208">
        <v>20.200700000000001</v>
      </c>
    </row>
    <row r="5179" spans="1:13" x14ac:dyDescent="0.25">
      <c r="A5179" s="280">
        <v>45141</v>
      </c>
      <c r="B5179" s="102">
        <v>18</v>
      </c>
      <c r="C5179" s="208">
        <v>331.02460000000002</v>
      </c>
      <c r="D5179" s="208">
        <v>43.920099999999998</v>
      </c>
      <c r="E5179" s="208">
        <v>2.6101999999999999</v>
      </c>
      <c r="F5179" s="208">
        <v>6.4012000000000002</v>
      </c>
      <c r="G5179" s="208">
        <v>10.460900000000001</v>
      </c>
      <c r="H5179" s="208">
        <v>82.555099999999996</v>
      </c>
      <c r="I5179" s="208">
        <v>17.572399999999998</v>
      </c>
      <c r="J5179" s="208">
        <v>114.9794</v>
      </c>
      <c r="K5179" s="208">
        <v>20.382999999999999</v>
      </c>
      <c r="L5179" s="208">
        <v>12.662000000000001</v>
      </c>
      <c r="M5179" s="208">
        <v>19.4803</v>
      </c>
    </row>
    <row r="5180" spans="1:13" x14ac:dyDescent="0.25">
      <c r="A5180" s="280">
        <v>45141</v>
      </c>
      <c r="B5180" s="102">
        <v>19</v>
      </c>
      <c r="C5180" s="208">
        <v>328.9332</v>
      </c>
      <c r="D5180" s="208">
        <v>45.155299999999997</v>
      </c>
      <c r="E5180" s="208">
        <v>3.0449000000000002</v>
      </c>
      <c r="F5180" s="208">
        <v>6.6748000000000003</v>
      </c>
      <c r="G5180" s="208">
        <v>11.1266</v>
      </c>
      <c r="H5180" s="208">
        <v>80.668999999999997</v>
      </c>
      <c r="I5180" s="208">
        <v>17.547499999999999</v>
      </c>
      <c r="J5180" s="208">
        <v>112.1366</v>
      </c>
      <c r="K5180" s="208">
        <v>20.894100000000002</v>
      </c>
      <c r="L5180" s="208">
        <v>13.484500000000001</v>
      </c>
      <c r="M5180" s="208">
        <v>18.1999</v>
      </c>
    </row>
    <row r="5181" spans="1:13" x14ac:dyDescent="0.25">
      <c r="A5181" s="280">
        <v>45141</v>
      </c>
      <c r="B5181" s="102">
        <v>20</v>
      </c>
      <c r="C5181" s="208">
        <v>316.61869999999999</v>
      </c>
      <c r="D5181" s="208">
        <v>44.450800000000001</v>
      </c>
      <c r="E5181" s="208">
        <v>2.9588999999999999</v>
      </c>
      <c r="F5181" s="208">
        <v>6.6120000000000001</v>
      </c>
      <c r="G5181" s="208">
        <v>11.167899999999999</v>
      </c>
      <c r="H5181" s="208">
        <v>75.273200000000003</v>
      </c>
      <c r="I5181" s="208">
        <v>17.482399999999998</v>
      </c>
      <c r="J5181" s="208">
        <v>106.6259</v>
      </c>
      <c r="K5181" s="208">
        <v>21.6572</v>
      </c>
      <c r="L5181" s="208">
        <v>13.4861</v>
      </c>
      <c r="M5181" s="208">
        <v>16.904299999999999</v>
      </c>
    </row>
    <row r="5182" spans="1:13" x14ac:dyDescent="0.25">
      <c r="A5182" s="280">
        <v>45141</v>
      </c>
      <c r="B5182" s="102">
        <v>21</v>
      </c>
      <c r="C5182" s="208">
        <v>308.4742</v>
      </c>
      <c r="D5182" s="208">
        <v>44.445399999999999</v>
      </c>
      <c r="E5182" s="208">
        <v>2.5901999999999998</v>
      </c>
      <c r="F5182" s="208">
        <v>6.2571000000000003</v>
      </c>
      <c r="G5182" s="208">
        <v>10.818099999999999</v>
      </c>
      <c r="H5182" s="208">
        <v>70.694999999999993</v>
      </c>
      <c r="I5182" s="208">
        <v>18.055199999999999</v>
      </c>
      <c r="J5182" s="208">
        <v>104.1827</v>
      </c>
      <c r="K5182" s="208">
        <v>21.935199999999998</v>
      </c>
      <c r="L5182" s="208">
        <v>14.3718</v>
      </c>
      <c r="M5182" s="208">
        <v>15.1235</v>
      </c>
    </row>
    <row r="5183" spans="1:13" x14ac:dyDescent="0.25">
      <c r="A5183" s="280">
        <v>45141</v>
      </c>
      <c r="B5183" s="102">
        <v>22</v>
      </c>
      <c r="C5183" s="208">
        <v>293.84769999999997</v>
      </c>
      <c r="D5183" s="208">
        <v>43.504300000000001</v>
      </c>
      <c r="E5183" s="208">
        <v>2.2303000000000002</v>
      </c>
      <c r="F5183" s="208">
        <v>5.6475</v>
      </c>
      <c r="G5183" s="208">
        <v>10.296099999999999</v>
      </c>
      <c r="H5183" s="208">
        <v>65.357399999999998</v>
      </c>
      <c r="I5183" s="208">
        <v>17.240200000000002</v>
      </c>
      <c r="J5183" s="208">
        <v>100.4187</v>
      </c>
      <c r="K5183" s="208">
        <v>20.946300000000001</v>
      </c>
      <c r="L5183" s="208">
        <v>14.3513</v>
      </c>
      <c r="M5183" s="208">
        <v>13.855600000000001</v>
      </c>
    </row>
    <row r="5184" spans="1:13" x14ac:dyDescent="0.25">
      <c r="A5184" s="280">
        <v>45141</v>
      </c>
      <c r="B5184" s="102">
        <v>23</v>
      </c>
      <c r="C5184" s="208">
        <v>270.1447</v>
      </c>
      <c r="D5184" s="208">
        <v>40.1128</v>
      </c>
      <c r="E5184" s="208">
        <v>2.0089000000000001</v>
      </c>
      <c r="F5184" s="208">
        <v>4.8327999999999998</v>
      </c>
      <c r="G5184" s="208">
        <v>9.2062000000000008</v>
      </c>
      <c r="H5184" s="208">
        <v>57.954900000000002</v>
      </c>
      <c r="I5184" s="208">
        <v>15.8583</v>
      </c>
      <c r="J5184" s="208">
        <v>94.235200000000006</v>
      </c>
      <c r="K5184" s="208">
        <v>19.296800000000001</v>
      </c>
      <c r="L5184" s="208">
        <v>14.4346</v>
      </c>
      <c r="M5184" s="208">
        <v>12.2042</v>
      </c>
    </row>
    <row r="5185" spans="1:13" x14ac:dyDescent="0.25">
      <c r="A5185" s="280">
        <v>45141</v>
      </c>
      <c r="B5185" s="102">
        <v>24</v>
      </c>
      <c r="C5185" s="208">
        <v>251.64619999999999</v>
      </c>
      <c r="D5185" s="208">
        <v>37.419199999999996</v>
      </c>
      <c r="E5185" s="208">
        <v>1.6674</v>
      </c>
      <c r="F5185" s="208">
        <v>4.1864999999999997</v>
      </c>
      <c r="G5185" s="208">
        <v>8.3254999999999999</v>
      </c>
      <c r="H5185" s="208">
        <v>51.720799999999997</v>
      </c>
      <c r="I5185" s="208">
        <v>14.549899999999999</v>
      </c>
      <c r="J5185" s="208">
        <v>89.266300000000001</v>
      </c>
      <c r="K5185" s="208">
        <v>18.0595</v>
      </c>
      <c r="L5185" s="208">
        <v>15.3644</v>
      </c>
      <c r="M5185" s="208">
        <v>11.0867</v>
      </c>
    </row>
    <row r="5186" spans="1:13" x14ac:dyDescent="0.25">
      <c r="A5186" s="280">
        <v>45142</v>
      </c>
      <c r="B5186" s="102">
        <v>1</v>
      </c>
      <c r="C5186" s="208">
        <v>236.36510000000001</v>
      </c>
      <c r="D5186" s="208">
        <v>34.6462</v>
      </c>
      <c r="E5186" s="208">
        <v>1.1840999999999999</v>
      </c>
      <c r="F5186" s="208">
        <v>3.6511999999999998</v>
      </c>
      <c r="G5186" s="208">
        <v>7.766</v>
      </c>
      <c r="H5186" s="208">
        <v>47.253900000000002</v>
      </c>
      <c r="I5186" s="208">
        <v>13.5242</v>
      </c>
      <c r="J5186" s="208">
        <v>85.226200000000006</v>
      </c>
      <c r="K5186" s="208">
        <v>17.307600000000001</v>
      </c>
      <c r="L5186" s="208">
        <v>15.6157</v>
      </c>
      <c r="M5186" s="208">
        <v>10.19</v>
      </c>
    </row>
    <row r="5187" spans="1:13" x14ac:dyDescent="0.25">
      <c r="A5187" s="280">
        <v>45142</v>
      </c>
      <c r="B5187" s="102">
        <v>2</v>
      </c>
      <c r="C5187" s="208">
        <v>226.79230000000001</v>
      </c>
      <c r="D5187" s="208">
        <v>32.7485</v>
      </c>
      <c r="E5187" s="208">
        <v>1.1014999999999999</v>
      </c>
      <c r="F5187" s="208">
        <v>3.3409</v>
      </c>
      <c r="G5187" s="208">
        <v>7.2740999999999998</v>
      </c>
      <c r="H5187" s="208">
        <v>45.489199999999997</v>
      </c>
      <c r="I5187" s="208">
        <v>12.9656</v>
      </c>
      <c r="J5187" s="208">
        <v>82.128399999999999</v>
      </c>
      <c r="K5187" s="208">
        <v>16.753299999999999</v>
      </c>
      <c r="L5187" s="208">
        <v>15.358000000000001</v>
      </c>
      <c r="M5187" s="208">
        <v>9.6327999999999996</v>
      </c>
    </row>
    <row r="5188" spans="1:13" x14ac:dyDescent="0.25">
      <c r="A5188" s="280">
        <v>45142</v>
      </c>
      <c r="B5188" s="102">
        <v>3</v>
      </c>
      <c r="C5188" s="208">
        <v>219.8827</v>
      </c>
      <c r="D5188" s="208">
        <v>31.455200000000001</v>
      </c>
      <c r="E5188" s="208">
        <v>1.0481</v>
      </c>
      <c r="F5188" s="208">
        <v>3.0905</v>
      </c>
      <c r="G5188" s="208">
        <v>6.9939999999999998</v>
      </c>
      <c r="H5188" s="208">
        <v>44.694299999999998</v>
      </c>
      <c r="I5188" s="208">
        <v>12.635999999999999</v>
      </c>
      <c r="J5188" s="208">
        <v>79.983800000000002</v>
      </c>
      <c r="K5188" s="208">
        <v>16.353400000000001</v>
      </c>
      <c r="L5188" s="208">
        <v>14.3215</v>
      </c>
      <c r="M5188" s="208">
        <v>9.3058999999999994</v>
      </c>
    </row>
    <row r="5189" spans="1:13" x14ac:dyDescent="0.25">
      <c r="A5189" s="280">
        <v>45142</v>
      </c>
      <c r="B5189" s="102">
        <v>4</v>
      </c>
      <c r="C5189" s="208">
        <v>215.71559999999999</v>
      </c>
      <c r="D5189" s="208">
        <v>30.865200000000002</v>
      </c>
      <c r="E5189" s="208">
        <v>1.0006999999999999</v>
      </c>
      <c r="F5189" s="208">
        <v>2.9550000000000001</v>
      </c>
      <c r="G5189" s="208">
        <v>6.8101000000000003</v>
      </c>
      <c r="H5189" s="208">
        <v>43.868699999999997</v>
      </c>
      <c r="I5189" s="208">
        <v>12.498200000000001</v>
      </c>
      <c r="J5189" s="208">
        <v>78.884900000000002</v>
      </c>
      <c r="K5189" s="208">
        <v>16.0961</v>
      </c>
      <c r="L5189" s="208">
        <v>13.5426</v>
      </c>
      <c r="M5189" s="208">
        <v>9.1941000000000006</v>
      </c>
    </row>
    <row r="5190" spans="1:13" x14ac:dyDescent="0.25">
      <c r="A5190" s="280">
        <v>45142</v>
      </c>
      <c r="B5190" s="102">
        <v>5</v>
      </c>
      <c r="C5190" s="208">
        <v>218.8817</v>
      </c>
      <c r="D5190" s="208">
        <v>31.289000000000001</v>
      </c>
      <c r="E5190" s="208">
        <v>0.99009999999999998</v>
      </c>
      <c r="F5190" s="208">
        <v>3.0360999999999998</v>
      </c>
      <c r="G5190" s="208">
        <v>6.8391999999999999</v>
      </c>
      <c r="H5190" s="208">
        <v>45.091999999999999</v>
      </c>
      <c r="I5190" s="208">
        <v>12.734400000000001</v>
      </c>
      <c r="J5190" s="208">
        <v>79.562899999999999</v>
      </c>
      <c r="K5190" s="208">
        <v>16.5762</v>
      </c>
      <c r="L5190" s="208">
        <v>13.503399999999999</v>
      </c>
      <c r="M5190" s="208">
        <v>9.2584</v>
      </c>
    </row>
    <row r="5191" spans="1:13" x14ac:dyDescent="0.25">
      <c r="A5191" s="280">
        <v>45142</v>
      </c>
      <c r="B5191" s="102">
        <v>6</v>
      </c>
      <c r="C5191" s="208">
        <v>228.548</v>
      </c>
      <c r="D5191" s="208">
        <v>32.529000000000003</v>
      </c>
      <c r="E5191" s="208">
        <v>1.0630999999999999</v>
      </c>
      <c r="F5191" s="208">
        <v>3.1053000000000002</v>
      </c>
      <c r="G5191" s="208">
        <v>7.1433999999999997</v>
      </c>
      <c r="H5191" s="208">
        <v>48.150300000000001</v>
      </c>
      <c r="I5191" s="208">
        <v>13.2295</v>
      </c>
      <c r="J5191" s="208">
        <v>82.451700000000002</v>
      </c>
      <c r="K5191" s="208">
        <v>17.454999999999998</v>
      </c>
      <c r="L5191" s="208">
        <v>13.6408</v>
      </c>
      <c r="M5191" s="208">
        <v>9.7798999999999996</v>
      </c>
    </row>
    <row r="5192" spans="1:13" x14ac:dyDescent="0.25">
      <c r="A5192" s="280">
        <v>45142</v>
      </c>
      <c r="B5192" s="102">
        <v>7</v>
      </c>
      <c r="C5192" s="208">
        <v>240.00280000000001</v>
      </c>
      <c r="D5192" s="208">
        <v>34.907499999999999</v>
      </c>
      <c r="E5192" s="208">
        <v>1.6476999999999999</v>
      </c>
      <c r="F5192" s="208">
        <v>3.2219000000000002</v>
      </c>
      <c r="G5192" s="208">
        <v>7.5425000000000004</v>
      </c>
      <c r="H5192" s="208">
        <v>50.702399999999997</v>
      </c>
      <c r="I5192" s="208">
        <v>13.6549</v>
      </c>
      <c r="J5192" s="208">
        <v>87.072000000000003</v>
      </c>
      <c r="K5192" s="208">
        <v>18.300899999999999</v>
      </c>
      <c r="L5192" s="208">
        <v>12.8096</v>
      </c>
      <c r="M5192" s="208">
        <v>10.1434</v>
      </c>
    </row>
    <row r="5193" spans="1:13" x14ac:dyDescent="0.25">
      <c r="A5193" s="280">
        <v>45142</v>
      </c>
      <c r="B5193" s="102">
        <v>8</v>
      </c>
      <c r="C5193" s="208">
        <v>253.9074</v>
      </c>
      <c r="D5193" s="208">
        <v>37.789499999999997</v>
      </c>
      <c r="E5193" s="208">
        <v>1.9799</v>
      </c>
      <c r="F5193" s="208">
        <v>3.0118</v>
      </c>
      <c r="G5193" s="208">
        <v>8.1410999999999998</v>
      </c>
      <c r="H5193" s="208">
        <v>53.717500000000001</v>
      </c>
      <c r="I5193" s="208">
        <v>14.1181</v>
      </c>
      <c r="J5193" s="208">
        <v>93.624099999999999</v>
      </c>
      <c r="K5193" s="208">
        <v>18.300999999999998</v>
      </c>
      <c r="L5193" s="208">
        <v>12.362</v>
      </c>
      <c r="M5193" s="208">
        <v>10.862399999999999</v>
      </c>
    </row>
    <row r="5194" spans="1:13" x14ac:dyDescent="0.25">
      <c r="A5194" s="280">
        <v>45142</v>
      </c>
      <c r="B5194" s="102">
        <v>9</v>
      </c>
      <c r="C5194" s="208">
        <v>266.9563</v>
      </c>
      <c r="D5194" s="208">
        <v>40.246000000000002</v>
      </c>
      <c r="E5194" s="208">
        <v>2.0994000000000002</v>
      </c>
      <c r="F5194" s="208">
        <v>2.9228999999999998</v>
      </c>
      <c r="G5194" s="208">
        <v>8.1720000000000006</v>
      </c>
      <c r="H5194" s="208">
        <v>55.959400000000002</v>
      </c>
      <c r="I5194" s="208">
        <v>14.8911</v>
      </c>
      <c r="J5194" s="208">
        <v>100.1574</v>
      </c>
      <c r="K5194" s="208">
        <v>17.8232</v>
      </c>
      <c r="L5194" s="208">
        <v>12.8767</v>
      </c>
      <c r="M5194" s="208">
        <v>11.808199999999999</v>
      </c>
    </row>
    <row r="5195" spans="1:13" x14ac:dyDescent="0.25">
      <c r="A5195" s="280">
        <v>45142</v>
      </c>
      <c r="B5195" s="102">
        <v>10</v>
      </c>
      <c r="C5195" s="208">
        <v>274.92070000000001</v>
      </c>
      <c r="D5195" s="208">
        <v>41.3247</v>
      </c>
      <c r="E5195" s="208">
        <v>2.1678000000000002</v>
      </c>
      <c r="F5195" s="208">
        <v>3.0613999999999999</v>
      </c>
      <c r="G5195" s="208">
        <v>7.1493000000000002</v>
      </c>
      <c r="H5195" s="208">
        <v>56.790700000000001</v>
      </c>
      <c r="I5195" s="208">
        <v>15.6389</v>
      </c>
      <c r="J5195" s="208">
        <v>104.744</v>
      </c>
      <c r="K5195" s="208">
        <v>17.923400000000001</v>
      </c>
      <c r="L5195" s="208">
        <v>13.3285</v>
      </c>
      <c r="M5195" s="208">
        <v>12.792</v>
      </c>
    </row>
    <row r="5196" spans="1:13" x14ac:dyDescent="0.25">
      <c r="A5196" s="280">
        <v>45142</v>
      </c>
      <c r="B5196" s="102">
        <v>11</v>
      </c>
      <c r="C5196" s="208">
        <v>282.30349999999999</v>
      </c>
      <c r="D5196" s="208">
        <v>41.576099999999997</v>
      </c>
      <c r="E5196" s="208">
        <v>1.9328000000000001</v>
      </c>
      <c r="F5196" s="208">
        <v>3.2789000000000001</v>
      </c>
      <c r="G5196" s="208">
        <v>6.6711999999999998</v>
      </c>
      <c r="H5196" s="208">
        <v>59.061900000000001</v>
      </c>
      <c r="I5196" s="208">
        <v>15.734500000000001</v>
      </c>
      <c r="J5196" s="208">
        <v>108.5299</v>
      </c>
      <c r="K5196" s="208">
        <v>18.107700000000001</v>
      </c>
      <c r="L5196" s="208">
        <v>13.4261</v>
      </c>
      <c r="M5196" s="208">
        <v>13.984400000000001</v>
      </c>
    </row>
    <row r="5197" spans="1:13" x14ac:dyDescent="0.25">
      <c r="A5197" s="280">
        <v>45142</v>
      </c>
      <c r="B5197" s="102">
        <v>12</v>
      </c>
      <c r="C5197" s="208">
        <v>292.18079999999998</v>
      </c>
      <c r="D5197" s="208">
        <v>41.944800000000001</v>
      </c>
      <c r="E5197" s="208">
        <v>2.6535000000000002</v>
      </c>
      <c r="F5197" s="208">
        <v>3.6859000000000002</v>
      </c>
      <c r="G5197" s="208">
        <v>6.4901</v>
      </c>
      <c r="H5197" s="208">
        <v>61.803899999999999</v>
      </c>
      <c r="I5197" s="208">
        <v>15.7979</v>
      </c>
      <c r="J5197" s="208">
        <v>112.6178</v>
      </c>
      <c r="K5197" s="208">
        <v>18.382899999999999</v>
      </c>
      <c r="L5197" s="208">
        <v>13.2912</v>
      </c>
      <c r="M5197" s="208">
        <v>15.5128</v>
      </c>
    </row>
    <row r="5198" spans="1:13" x14ac:dyDescent="0.25">
      <c r="A5198" s="280">
        <v>45142</v>
      </c>
      <c r="B5198" s="102">
        <v>13</v>
      </c>
      <c r="C5198" s="208">
        <v>302.05990000000003</v>
      </c>
      <c r="D5198" s="208">
        <v>41.727699999999999</v>
      </c>
      <c r="E5198" s="208">
        <v>2.9331</v>
      </c>
      <c r="F5198" s="208">
        <v>4.1689999999999996</v>
      </c>
      <c r="G5198" s="208">
        <v>6.8262</v>
      </c>
      <c r="H5198" s="208">
        <v>65.534099999999995</v>
      </c>
      <c r="I5198" s="208">
        <v>15.837300000000001</v>
      </c>
      <c r="J5198" s="208">
        <v>115.2589</v>
      </c>
      <c r="K5198" s="208">
        <v>18.796299999999999</v>
      </c>
      <c r="L5198" s="208">
        <v>13.404199999999999</v>
      </c>
      <c r="M5198" s="208">
        <v>17.5731</v>
      </c>
    </row>
    <row r="5199" spans="1:13" x14ac:dyDescent="0.25">
      <c r="A5199" s="280">
        <v>45142</v>
      </c>
      <c r="B5199" s="102">
        <v>14</v>
      </c>
      <c r="C5199" s="208">
        <v>313.41950000000003</v>
      </c>
      <c r="D5199" s="208">
        <v>41.588200000000001</v>
      </c>
      <c r="E5199" s="208">
        <v>3.1122999999999998</v>
      </c>
      <c r="F5199" s="208">
        <v>4.9344000000000001</v>
      </c>
      <c r="G5199" s="208">
        <v>7.7454999999999998</v>
      </c>
      <c r="H5199" s="208">
        <v>71.589799999999997</v>
      </c>
      <c r="I5199" s="208">
        <v>15.8924</v>
      </c>
      <c r="J5199" s="208">
        <v>115.39490000000001</v>
      </c>
      <c r="K5199" s="208">
        <v>19.165900000000001</v>
      </c>
      <c r="L5199" s="208">
        <v>14.4232</v>
      </c>
      <c r="M5199" s="208">
        <v>19.572900000000001</v>
      </c>
    </row>
    <row r="5200" spans="1:13" x14ac:dyDescent="0.25">
      <c r="A5200" s="280">
        <v>45142</v>
      </c>
      <c r="B5200" s="102">
        <v>15</v>
      </c>
      <c r="C5200" s="208">
        <v>327.23410000000001</v>
      </c>
      <c r="D5200" s="208">
        <v>42.075200000000002</v>
      </c>
      <c r="E5200" s="208">
        <v>3.3359999999999999</v>
      </c>
      <c r="F5200" s="208">
        <v>5.6673999999999998</v>
      </c>
      <c r="G5200" s="208">
        <v>9.1842000000000006</v>
      </c>
      <c r="H5200" s="208">
        <v>78.427099999999996</v>
      </c>
      <c r="I5200" s="208">
        <v>16.000599999999999</v>
      </c>
      <c r="J5200" s="208">
        <v>116.1751</v>
      </c>
      <c r="K5200" s="208">
        <v>20.0061</v>
      </c>
      <c r="L5200" s="208">
        <v>14.9351</v>
      </c>
      <c r="M5200" s="208">
        <v>21.427299999999999</v>
      </c>
    </row>
    <row r="5201" spans="1:13" x14ac:dyDescent="0.25">
      <c r="A5201" s="280">
        <v>45142</v>
      </c>
      <c r="B5201" s="102">
        <v>16</v>
      </c>
      <c r="C5201" s="208">
        <v>340.44819999999999</v>
      </c>
      <c r="D5201" s="208">
        <v>41.173099999999998</v>
      </c>
      <c r="E5201" s="208">
        <v>2.9756999999999998</v>
      </c>
      <c r="F5201" s="208">
        <v>6.3688000000000002</v>
      </c>
      <c r="G5201" s="208">
        <v>10.6556</v>
      </c>
      <c r="H5201" s="208">
        <v>86.243399999999994</v>
      </c>
      <c r="I5201" s="208">
        <v>16.239799999999999</v>
      </c>
      <c r="J5201" s="208">
        <v>119.0585</v>
      </c>
      <c r="K5201" s="208">
        <v>20.274799999999999</v>
      </c>
      <c r="L5201" s="208">
        <v>15.1617</v>
      </c>
      <c r="M5201" s="208">
        <v>22.296800000000001</v>
      </c>
    </row>
    <row r="5202" spans="1:13" x14ac:dyDescent="0.25">
      <c r="A5202" s="280">
        <v>45142</v>
      </c>
      <c r="B5202" s="102">
        <v>17</v>
      </c>
      <c r="C5202" s="208">
        <v>351.5641</v>
      </c>
      <c r="D5202" s="208">
        <v>41.626800000000003</v>
      </c>
      <c r="E5202" s="208">
        <v>2.8635000000000002</v>
      </c>
      <c r="F5202" s="208">
        <v>7.1250999999999998</v>
      </c>
      <c r="G5202" s="208">
        <v>11.9339</v>
      </c>
      <c r="H5202" s="208">
        <v>92.697100000000006</v>
      </c>
      <c r="I5202" s="208">
        <v>16.404499999999999</v>
      </c>
      <c r="J5202" s="208">
        <v>120.58110000000001</v>
      </c>
      <c r="K5202" s="208">
        <v>21.146899999999999</v>
      </c>
      <c r="L5202" s="208">
        <v>14.7033</v>
      </c>
      <c r="M5202" s="208">
        <v>22.4819</v>
      </c>
    </row>
    <row r="5203" spans="1:13" x14ac:dyDescent="0.25">
      <c r="A5203" s="280">
        <v>45142</v>
      </c>
      <c r="B5203" s="102">
        <v>18</v>
      </c>
      <c r="C5203" s="208">
        <v>357.93090000000001</v>
      </c>
      <c r="D5203" s="208">
        <v>42.4955</v>
      </c>
      <c r="E5203" s="208">
        <v>3.7574999999999998</v>
      </c>
      <c r="F5203" s="208">
        <v>7.3452000000000002</v>
      </c>
      <c r="G5203" s="208">
        <v>12.7235</v>
      </c>
      <c r="H5203" s="208">
        <v>96.565299999999993</v>
      </c>
      <c r="I5203" s="208">
        <v>16.565000000000001</v>
      </c>
      <c r="J5203" s="208">
        <v>119.81829999999999</v>
      </c>
      <c r="K5203" s="208">
        <v>21.8996</v>
      </c>
      <c r="L5203" s="208">
        <v>15.0992</v>
      </c>
      <c r="M5203" s="208">
        <v>21.661799999999999</v>
      </c>
    </row>
    <row r="5204" spans="1:13" x14ac:dyDescent="0.25">
      <c r="A5204" s="280">
        <v>45142</v>
      </c>
      <c r="B5204" s="102">
        <v>19</v>
      </c>
      <c r="C5204" s="208">
        <v>352.32279999999997</v>
      </c>
      <c r="D5204" s="208">
        <v>43.135199999999998</v>
      </c>
      <c r="E5204" s="208">
        <v>3.7353999999999998</v>
      </c>
      <c r="F5204" s="208">
        <v>7.4598000000000004</v>
      </c>
      <c r="G5204" s="208">
        <v>12.8592</v>
      </c>
      <c r="H5204" s="208">
        <v>95.541600000000003</v>
      </c>
      <c r="I5204" s="208">
        <v>16.355899999999998</v>
      </c>
      <c r="J5204" s="208">
        <v>114.7089</v>
      </c>
      <c r="K5204" s="208">
        <v>22.588799999999999</v>
      </c>
      <c r="L5204" s="208">
        <v>15.396800000000001</v>
      </c>
      <c r="M5204" s="208">
        <v>20.5412</v>
      </c>
    </row>
    <row r="5205" spans="1:13" x14ac:dyDescent="0.25">
      <c r="A5205" s="280">
        <v>45142</v>
      </c>
      <c r="B5205" s="102">
        <v>20</v>
      </c>
      <c r="C5205" s="208">
        <v>337.94</v>
      </c>
      <c r="D5205" s="208">
        <v>42.960799999999999</v>
      </c>
      <c r="E5205" s="208">
        <v>3.5884</v>
      </c>
      <c r="F5205" s="208">
        <v>7.4329000000000001</v>
      </c>
      <c r="G5205" s="208">
        <v>12.3261</v>
      </c>
      <c r="H5205" s="208">
        <v>89.206900000000005</v>
      </c>
      <c r="I5205" s="208">
        <v>16.585999999999999</v>
      </c>
      <c r="J5205" s="208">
        <v>109.012</v>
      </c>
      <c r="K5205" s="208">
        <v>22.536999999999999</v>
      </c>
      <c r="L5205" s="208">
        <v>15.4918</v>
      </c>
      <c r="M5205" s="208">
        <v>18.798100000000002</v>
      </c>
    </row>
    <row r="5206" spans="1:13" x14ac:dyDescent="0.25">
      <c r="A5206" s="280">
        <v>45142</v>
      </c>
      <c r="B5206" s="102">
        <v>21</v>
      </c>
      <c r="C5206" s="208">
        <v>324.4776</v>
      </c>
      <c r="D5206" s="208">
        <v>42.9801</v>
      </c>
      <c r="E5206" s="208">
        <v>3.4293999999999998</v>
      </c>
      <c r="F5206" s="208">
        <v>7.0429000000000004</v>
      </c>
      <c r="G5206" s="208">
        <v>11.4026</v>
      </c>
      <c r="H5206" s="208">
        <v>81.993200000000002</v>
      </c>
      <c r="I5206" s="208">
        <v>17.117699999999999</v>
      </c>
      <c r="J5206" s="208">
        <v>104.4061</v>
      </c>
      <c r="K5206" s="208">
        <v>22.740600000000001</v>
      </c>
      <c r="L5206" s="208">
        <v>16.215299999999999</v>
      </c>
      <c r="M5206" s="208">
        <v>17.149699999999999</v>
      </c>
    </row>
    <row r="5207" spans="1:13" x14ac:dyDescent="0.25">
      <c r="A5207" s="280">
        <v>45142</v>
      </c>
      <c r="B5207" s="102">
        <v>22</v>
      </c>
      <c r="C5207" s="208">
        <v>308.7269</v>
      </c>
      <c r="D5207" s="208">
        <v>42.522199999999998</v>
      </c>
      <c r="E5207" s="208">
        <v>3.3268</v>
      </c>
      <c r="F5207" s="208">
        <v>6.3893000000000004</v>
      </c>
      <c r="G5207" s="208">
        <v>10.7996</v>
      </c>
      <c r="H5207" s="208">
        <v>74.863699999999994</v>
      </c>
      <c r="I5207" s="208">
        <v>16.521599999999999</v>
      </c>
      <c r="J5207" s="208">
        <v>100.5544</v>
      </c>
      <c r="K5207" s="208">
        <v>22.034099999999999</v>
      </c>
      <c r="L5207" s="208">
        <v>16.3871</v>
      </c>
      <c r="M5207" s="208">
        <v>15.328099999999999</v>
      </c>
    </row>
    <row r="5208" spans="1:13" x14ac:dyDescent="0.25">
      <c r="A5208" s="280">
        <v>45142</v>
      </c>
      <c r="B5208" s="102">
        <v>23</v>
      </c>
      <c r="C5208" s="208">
        <v>284.86540000000002</v>
      </c>
      <c r="D5208" s="208">
        <v>40.206800000000001</v>
      </c>
      <c r="E5208" s="208">
        <v>3.1149</v>
      </c>
      <c r="F5208" s="208">
        <v>5.6295000000000002</v>
      </c>
      <c r="G5208" s="208">
        <v>9.5920000000000005</v>
      </c>
      <c r="H5208" s="208">
        <v>66.087800000000001</v>
      </c>
      <c r="I5208" s="208">
        <v>15.1747</v>
      </c>
      <c r="J5208" s="208">
        <v>94.751800000000003</v>
      </c>
      <c r="K5208" s="208">
        <v>20.3888</v>
      </c>
      <c r="L5208" s="208">
        <v>16.246300000000002</v>
      </c>
      <c r="M5208" s="208">
        <v>13.672800000000001</v>
      </c>
    </row>
    <row r="5209" spans="1:13" x14ac:dyDescent="0.25">
      <c r="A5209" s="280">
        <v>45142</v>
      </c>
      <c r="B5209" s="102">
        <v>24</v>
      </c>
      <c r="C5209" s="208">
        <v>263.60419999999999</v>
      </c>
      <c r="D5209" s="208">
        <v>37.116799999999998</v>
      </c>
      <c r="E5209" s="208">
        <v>2.9167999999999998</v>
      </c>
      <c r="F5209" s="208">
        <v>4.9436999999999998</v>
      </c>
      <c r="G5209" s="208">
        <v>8.6738</v>
      </c>
      <c r="H5209" s="208">
        <v>58.435200000000002</v>
      </c>
      <c r="I5209" s="208">
        <v>14.0717</v>
      </c>
      <c r="J5209" s="208">
        <v>89.594300000000004</v>
      </c>
      <c r="K5209" s="208">
        <v>18.930399999999999</v>
      </c>
      <c r="L5209" s="208">
        <v>16.5151</v>
      </c>
      <c r="M5209" s="208">
        <v>12.4064</v>
      </c>
    </row>
    <row r="5210" spans="1:13" x14ac:dyDescent="0.25">
      <c r="A5210" s="280">
        <v>45143</v>
      </c>
      <c r="B5210" s="102">
        <v>1</v>
      </c>
      <c r="C5210" s="208">
        <v>245.4059</v>
      </c>
      <c r="D5210" s="208">
        <v>34.695599999999999</v>
      </c>
      <c r="E5210" s="208">
        <v>2.7913000000000001</v>
      </c>
      <c r="F5210" s="208">
        <v>4.3339999999999996</v>
      </c>
      <c r="G5210" s="208">
        <v>7.8678999999999997</v>
      </c>
      <c r="H5210" s="208">
        <v>52.411999999999999</v>
      </c>
      <c r="I5210" s="208">
        <v>13.0855</v>
      </c>
      <c r="J5210" s="208">
        <v>85.239699999999999</v>
      </c>
      <c r="K5210" s="208">
        <v>18.033799999999999</v>
      </c>
      <c r="L5210" s="208">
        <v>15.6326</v>
      </c>
      <c r="M5210" s="208">
        <v>11.313499999999999</v>
      </c>
    </row>
    <row r="5211" spans="1:13" x14ac:dyDescent="0.25">
      <c r="A5211" s="280">
        <v>45143</v>
      </c>
      <c r="B5211" s="102">
        <v>2</v>
      </c>
      <c r="C5211" s="208">
        <v>231.14320000000001</v>
      </c>
      <c r="D5211" s="208">
        <v>32.785899999999998</v>
      </c>
      <c r="E5211" s="208">
        <v>2.6930000000000001</v>
      </c>
      <c r="F5211" s="208">
        <v>3.9843999999999999</v>
      </c>
      <c r="G5211" s="208">
        <v>7.2994000000000003</v>
      </c>
      <c r="H5211" s="208">
        <v>48.110300000000002</v>
      </c>
      <c r="I5211" s="208">
        <v>12.4915</v>
      </c>
      <c r="J5211" s="208">
        <v>81.923000000000002</v>
      </c>
      <c r="K5211" s="208">
        <v>17.341699999999999</v>
      </c>
      <c r="L5211" s="208">
        <v>13.8904</v>
      </c>
      <c r="M5211" s="208">
        <v>10.6236</v>
      </c>
    </row>
    <row r="5212" spans="1:13" x14ac:dyDescent="0.25">
      <c r="A5212" s="280">
        <v>45143</v>
      </c>
      <c r="B5212" s="102">
        <v>3</v>
      </c>
      <c r="C5212" s="208">
        <v>220.8082</v>
      </c>
      <c r="D5212" s="208">
        <v>31.138200000000001</v>
      </c>
      <c r="E5212" s="208">
        <v>1.9565999999999999</v>
      </c>
      <c r="F5212" s="208">
        <v>3.6634000000000002</v>
      </c>
      <c r="G5212" s="208">
        <v>6.9017999999999997</v>
      </c>
      <c r="H5212" s="208">
        <v>45.270600000000002</v>
      </c>
      <c r="I5212" s="208">
        <v>12.1816</v>
      </c>
      <c r="J5212" s="208">
        <v>80.004499999999993</v>
      </c>
      <c r="K5212" s="208">
        <v>16.866599999999998</v>
      </c>
      <c r="L5212" s="208">
        <v>12.8324</v>
      </c>
      <c r="M5212" s="208">
        <v>9.9924999999999997</v>
      </c>
    </row>
    <row r="5213" spans="1:13" x14ac:dyDescent="0.25">
      <c r="A5213" s="280">
        <v>45143</v>
      </c>
      <c r="B5213" s="102">
        <v>4</v>
      </c>
      <c r="C5213" s="208">
        <v>214.64789999999999</v>
      </c>
      <c r="D5213" s="208">
        <v>30.265499999999999</v>
      </c>
      <c r="E5213" s="208">
        <v>1.0912999999999999</v>
      </c>
      <c r="F5213" s="208">
        <v>3.4140000000000001</v>
      </c>
      <c r="G5213" s="208">
        <v>6.7331000000000003</v>
      </c>
      <c r="H5213" s="208">
        <v>43.138100000000001</v>
      </c>
      <c r="I5213" s="208">
        <v>11.946999999999999</v>
      </c>
      <c r="J5213" s="208">
        <v>79.074399999999997</v>
      </c>
      <c r="K5213" s="208">
        <v>16.253599999999999</v>
      </c>
      <c r="L5213" s="208">
        <v>13.096</v>
      </c>
      <c r="M5213" s="208">
        <v>9.6349</v>
      </c>
    </row>
    <row r="5214" spans="1:13" x14ac:dyDescent="0.25">
      <c r="A5214" s="280">
        <v>45143</v>
      </c>
      <c r="B5214" s="102">
        <v>5</v>
      </c>
      <c r="C5214" s="208">
        <v>213.45079999999999</v>
      </c>
      <c r="D5214" s="208">
        <v>30.075099999999999</v>
      </c>
      <c r="E5214" s="208">
        <v>1.0412999999999999</v>
      </c>
      <c r="F5214" s="208">
        <v>3.3201999999999998</v>
      </c>
      <c r="G5214" s="208">
        <v>6.7603999999999997</v>
      </c>
      <c r="H5214" s="208">
        <v>41.963999999999999</v>
      </c>
      <c r="I5214" s="208">
        <v>11.969799999999999</v>
      </c>
      <c r="J5214" s="208">
        <v>78.637500000000003</v>
      </c>
      <c r="K5214" s="208">
        <v>16.439900000000002</v>
      </c>
      <c r="L5214" s="208">
        <v>13.666499999999999</v>
      </c>
      <c r="M5214" s="208">
        <v>9.5761000000000003</v>
      </c>
    </row>
    <row r="5215" spans="1:13" x14ac:dyDescent="0.25">
      <c r="A5215" s="280">
        <v>45143</v>
      </c>
      <c r="B5215" s="102">
        <v>6</v>
      </c>
      <c r="C5215" s="208">
        <v>216.24250000000001</v>
      </c>
      <c r="D5215" s="208">
        <v>30.489899999999999</v>
      </c>
      <c r="E5215" s="208">
        <v>1.0246999999999999</v>
      </c>
      <c r="F5215" s="208">
        <v>3.3090000000000002</v>
      </c>
      <c r="G5215" s="208">
        <v>6.8867000000000003</v>
      </c>
      <c r="H5215" s="208">
        <v>42.058199999999999</v>
      </c>
      <c r="I5215" s="208">
        <v>12.222799999999999</v>
      </c>
      <c r="J5215" s="208">
        <v>79.709999999999994</v>
      </c>
      <c r="K5215" s="208">
        <v>16.880800000000001</v>
      </c>
      <c r="L5215" s="208">
        <v>14.016999999999999</v>
      </c>
      <c r="M5215" s="208">
        <v>9.6433999999999997</v>
      </c>
    </row>
    <row r="5216" spans="1:13" x14ac:dyDescent="0.25">
      <c r="A5216" s="280">
        <v>45143</v>
      </c>
      <c r="B5216" s="102">
        <v>7</v>
      </c>
      <c r="C5216" s="208">
        <v>217.05719999999999</v>
      </c>
      <c r="D5216" s="208">
        <v>31.097899999999999</v>
      </c>
      <c r="E5216" s="208">
        <v>1.0096000000000001</v>
      </c>
      <c r="F5216" s="208">
        <v>3.2896999999999998</v>
      </c>
      <c r="G5216" s="208">
        <v>7.0091000000000001</v>
      </c>
      <c r="H5216" s="208">
        <v>41.027500000000003</v>
      </c>
      <c r="I5216" s="208">
        <v>12.466799999999999</v>
      </c>
      <c r="J5216" s="208">
        <v>80.965100000000007</v>
      </c>
      <c r="K5216" s="208">
        <v>17.411000000000001</v>
      </c>
      <c r="L5216" s="208">
        <v>13.1081</v>
      </c>
      <c r="M5216" s="208">
        <v>9.6723999999999997</v>
      </c>
    </row>
    <row r="5217" spans="1:13" x14ac:dyDescent="0.25">
      <c r="A5217" s="280">
        <v>45143</v>
      </c>
      <c r="B5217" s="102">
        <v>8</v>
      </c>
      <c r="C5217" s="208">
        <v>219.68770000000001</v>
      </c>
      <c r="D5217" s="208">
        <v>32.757399999999997</v>
      </c>
      <c r="E5217" s="208">
        <v>1.0085999999999999</v>
      </c>
      <c r="F5217" s="208">
        <v>3.1490999999999998</v>
      </c>
      <c r="G5217" s="208">
        <v>6.9363000000000001</v>
      </c>
      <c r="H5217" s="208">
        <v>41.266300000000001</v>
      </c>
      <c r="I5217" s="208">
        <v>12.896100000000001</v>
      </c>
      <c r="J5217" s="208">
        <v>82.351699999999994</v>
      </c>
      <c r="K5217" s="208">
        <v>17.3813</v>
      </c>
      <c r="L5217" s="208">
        <v>12.0258</v>
      </c>
      <c r="M5217" s="208">
        <v>9.9151000000000007</v>
      </c>
    </row>
    <row r="5218" spans="1:13" x14ac:dyDescent="0.25">
      <c r="A5218" s="280">
        <v>45143</v>
      </c>
      <c r="B5218" s="102">
        <v>9</v>
      </c>
      <c r="C5218" s="208">
        <v>227.62020000000001</v>
      </c>
      <c r="D5218" s="208">
        <v>34.261600000000001</v>
      </c>
      <c r="E5218" s="208">
        <v>1.0564</v>
      </c>
      <c r="F5218" s="208">
        <v>3.1640000000000001</v>
      </c>
      <c r="G5218" s="208">
        <v>6.6574</v>
      </c>
      <c r="H5218" s="208">
        <v>43.307400000000001</v>
      </c>
      <c r="I5218" s="208">
        <v>13.4877</v>
      </c>
      <c r="J5218" s="208">
        <v>84.946799999999996</v>
      </c>
      <c r="K5218" s="208">
        <v>16.965399999999999</v>
      </c>
      <c r="L5218" s="208">
        <v>12.8932</v>
      </c>
      <c r="M5218" s="208">
        <v>10.8803</v>
      </c>
    </row>
    <row r="5219" spans="1:13" x14ac:dyDescent="0.25">
      <c r="A5219" s="280">
        <v>45143</v>
      </c>
      <c r="B5219" s="102">
        <v>10</v>
      </c>
      <c r="C5219" s="208">
        <v>237.54400000000001</v>
      </c>
      <c r="D5219" s="208">
        <v>35.5822</v>
      </c>
      <c r="E5219" s="208">
        <v>1.1465000000000001</v>
      </c>
      <c r="F5219" s="208">
        <v>3.5287999999999999</v>
      </c>
      <c r="G5219" s="208">
        <v>6.3170000000000002</v>
      </c>
      <c r="H5219" s="208">
        <v>46.530299999999997</v>
      </c>
      <c r="I5219" s="208">
        <v>14.126799999999999</v>
      </c>
      <c r="J5219" s="208">
        <v>87.073400000000007</v>
      </c>
      <c r="K5219" s="208">
        <v>17.432200000000002</v>
      </c>
      <c r="L5219" s="208">
        <v>13.7255</v>
      </c>
      <c r="M5219" s="208">
        <v>12.081300000000001</v>
      </c>
    </row>
    <row r="5220" spans="1:13" x14ac:dyDescent="0.25">
      <c r="A5220" s="280">
        <v>45143</v>
      </c>
      <c r="B5220" s="102">
        <v>11</v>
      </c>
      <c r="C5220" s="208">
        <v>248.4606</v>
      </c>
      <c r="D5220" s="208">
        <v>36.415700000000001</v>
      </c>
      <c r="E5220" s="208">
        <v>1.3028</v>
      </c>
      <c r="F5220" s="208">
        <v>4.0149999999999997</v>
      </c>
      <c r="G5220" s="208">
        <v>6.2289000000000003</v>
      </c>
      <c r="H5220" s="208">
        <v>50.2134</v>
      </c>
      <c r="I5220" s="208">
        <v>14.3599</v>
      </c>
      <c r="J5220" s="208">
        <v>90.997900000000001</v>
      </c>
      <c r="K5220" s="208">
        <v>17.716899999999999</v>
      </c>
      <c r="L5220" s="208">
        <v>13.6875</v>
      </c>
      <c r="M5220" s="208">
        <v>13.522600000000001</v>
      </c>
    </row>
    <row r="5221" spans="1:13" x14ac:dyDescent="0.25">
      <c r="A5221" s="280">
        <v>45143</v>
      </c>
      <c r="B5221" s="102">
        <v>12</v>
      </c>
      <c r="C5221" s="208">
        <v>262.74270000000001</v>
      </c>
      <c r="D5221" s="208">
        <v>37.453800000000001</v>
      </c>
      <c r="E5221" s="208">
        <v>1.4703999999999999</v>
      </c>
      <c r="F5221" s="208">
        <v>4.7031999999999998</v>
      </c>
      <c r="G5221" s="208">
        <v>6.4233000000000002</v>
      </c>
      <c r="H5221" s="208">
        <v>55.585900000000002</v>
      </c>
      <c r="I5221" s="208">
        <v>14.317500000000001</v>
      </c>
      <c r="J5221" s="208">
        <v>95.642799999999994</v>
      </c>
      <c r="K5221" s="208">
        <v>17.8627</v>
      </c>
      <c r="L5221" s="208">
        <v>13.536799999999999</v>
      </c>
      <c r="M5221" s="208">
        <v>15.7463</v>
      </c>
    </row>
    <row r="5222" spans="1:13" x14ac:dyDescent="0.25">
      <c r="A5222" s="280">
        <v>45143</v>
      </c>
      <c r="B5222" s="102">
        <v>13</v>
      </c>
      <c r="C5222" s="208">
        <v>277.26819999999998</v>
      </c>
      <c r="D5222" s="208">
        <v>38.113999999999997</v>
      </c>
      <c r="E5222" s="208">
        <v>1.6547000000000001</v>
      </c>
      <c r="F5222" s="208">
        <v>5.3670999999999998</v>
      </c>
      <c r="G5222" s="208">
        <v>7.0113000000000003</v>
      </c>
      <c r="H5222" s="208">
        <v>62.348399999999998</v>
      </c>
      <c r="I5222" s="208">
        <v>14.496</v>
      </c>
      <c r="J5222" s="208">
        <v>98.645499999999998</v>
      </c>
      <c r="K5222" s="208">
        <v>18.2837</v>
      </c>
      <c r="L5222" s="208">
        <v>13.036300000000001</v>
      </c>
      <c r="M5222" s="208">
        <v>18.311199999999999</v>
      </c>
    </row>
    <row r="5223" spans="1:13" x14ac:dyDescent="0.25">
      <c r="A5223" s="280">
        <v>45143</v>
      </c>
      <c r="B5223" s="102">
        <v>14</v>
      </c>
      <c r="C5223" s="208">
        <v>294.39780000000002</v>
      </c>
      <c r="D5223" s="208">
        <v>37.981200000000001</v>
      </c>
      <c r="E5223" s="208">
        <v>1.8923000000000001</v>
      </c>
      <c r="F5223" s="208">
        <v>6.0654000000000003</v>
      </c>
      <c r="G5223" s="208">
        <v>8.2658000000000005</v>
      </c>
      <c r="H5223" s="208">
        <v>70.950699999999998</v>
      </c>
      <c r="I5223" s="208">
        <v>14.628299999999999</v>
      </c>
      <c r="J5223" s="208">
        <v>102.223</v>
      </c>
      <c r="K5223" s="208">
        <v>18.9224</v>
      </c>
      <c r="L5223" s="208">
        <v>13.1358</v>
      </c>
      <c r="M5223" s="208">
        <v>20.332899999999999</v>
      </c>
    </row>
    <row r="5224" spans="1:13" x14ac:dyDescent="0.25">
      <c r="A5224" s="280">
        <v>45143</v>
      </c>
      <c r="B5224" s="102">
        <v>15</v>
      </c>
      <c r="C5224" s="208">
        <v>309.55309999999997</v>
      </c>
      <c r="D5224" s="208">
        <v>38.5505</v>
      </c>
      <c r="E5224" s="208">
        <v>2.0808</v>
      </c>
      <c r="F5224" s="208">
        <v>6.7816999999999998</v>
      </c>
      <c r="G5224" s="208">
        <v>9.9929000000000006</v>
      </c>
      <c r="H5224" s="208">
        <v>80.058999999999997</v>
      </c>
      <c r="I5224" s="208">
        <v>14.7592</v>
      </c>
      <c r="J5224" s="208">
        <v>104.32089999999999</v>
      </c>
      <c r="K5224" s="208">
        <v>19.217300000000002</v>
      </c>
      <c r="L5224" s="208">
        <v>12.3992</v>
      </c>
      <c r="M5224" s="208">
        <v>21.3916</v>
      </c>
    </row>
    <row r="5225" spans="1:13" x14ac:dyDescent="0.25">
      <c r="A5225" s="280">
        <v>45143</v>
      </c>
      <c r="B5225" s="102">
        <v>16</v>
      </c>
      <c r="C5225" s="208">
        <v>320.82799999999997</v>
      </c>
      <c r="D5225" s="208">
        <v>39.039900000000003</v>
      </c>
      <c r="E5225" s="208">
        <v>2.2526000000000002</v>
      </c>
      <c r="F5225" s="208">
        <v>7.4109999999999996</v>
      </c>
      <c r="G5225" s="208">
        <v>11.629200000000001</v>
      </c>
      <c r="H5225" s="208">
        <v>87.323899999999995</v>
      </c>
      <c r="I5225" s="208">
        <v>14.8964</v>
      </c>
      <c r="J5225" s="208">
        <v>106.0003</v>
      </c>
      <c r="K5225" s="208">
        <v>19.554099999999998</v>
      </c>
      <c r="L5225" s="208">
        <v>10.658799999999999</v>
      </c>
      <c r="M5225" s="208">
        <v>22.061800000000002</v>
      </c>
    </row>
    <row r="5226" spans="1:13" x14ac:dyDescent="0.25">
      <c r="A5226" s="280">
        <v>45143</v>
      </c>
      <c r="B5226" s="102">
        <v>17</v>
      </c>
      <c r="C5226" s="208">
        <v>333.06889999999999</v>
      </c>
      <c r="D5226" s="208">
        <v>40.0672</v>
      </c>
      <c r="E5226" s="208">
        <v>2.3473999999999999</v>
      </c>
      <c r="F5226" s="208">
        <v>7.9661999999999997</v>
      </c>
      <c r="G5226" s="208">
        <v>13.145099999999999</v>
      </c>
      <c r="H5226" s="208">
        <v>92.685500000000005</v>
      </c>
      <c r="I5226" s="208">
        <v>15.011799999999999</v>
      </c>
      <c r="J5226" s="208">
        <v>108.8646</v>
      </c>
      <c r="K5226" s="208">
        <v>20.213000000000001</v>
      </c>
      <c r="L5226" s="208">
        <v>10.4849</v>
      </c>
      <c r="M5226" s="208">
        <v>22.283200000000001</v>
      </c>
    </row>
    <row r="5227" spans="1:13" x14ac:dyDescent="0.25">
      <c r="A5227" s="280">
        <v>45143</v>
      </c>
      <c r="B5227" s="102">
        <v>18</v>
      </c>
      <c r="C5227" s="208">
        <v>343.13569999999999</v>
      </c>
      <c r="D5227" s="208">
        <v>41.615900000000003</v>
      </c>
      <c r="E5227" s="208">
        <v>2.4538000000000002</v>
      </c>
      <c r="F5227" s="208">
        <v>8.3093000000000004</v>
      </c>
      <c r="G5227" s="208">
        <v>14.432399999999999</v>
      </c>
      <c r="H5227" s="208">
        <v>95.501000000000005</v>
      </c>
      <c r="I5227" s="208">
        <v>15.410399999999999</v>
      </c>
      <c r="J5227" s="208">
        <v>112.6433</v>
      </c>
      <c r="K5227" s="208">
        <v>20.437799999999999</v>
      </c>
      <c r="L5227" s="208">
        <v>10.3711</v>
      </c>
      <c r="M5227" s="208">
        <v>21.960699999999999</v>
      </c>
    </row>
    <row r="5228" spans="1:13" x14ac:dyDescent="0.25">
      <c r="A5228" s="280">
        <v>45143</v>
      </c>
      <c r="B5228" s="102">
        <v>19</v>
      </c>
      <c r="C5228" s="208">
        <v>344.06849999999997</v>
      </c>
      <c r="D5228" s="208">
        <v>42.397300000000001</v>
      </c>
      <c r="E5228" s="208">
        <v>2.4443000000000001</v>
      </c>
      <c r="F5228" s="208">
        <v>8.5205000000000002</v>
      </c>
      <c r="G5228" s="208">
        <v>15.014099999999999</v>
      </c>
      <c r="H5228" s="208">
        <v>94.917500000000004</v>
      </c>
      <c r="I5228" s="208">
        <v>15.6455</v>
      </c>
      <c r="J5228" s="208">
        <v>111.8909</v>
      </c>
      <c r="K5228" s="208">
        <v>21.3109</v>
      </c>
      <c r="L5228" s="208">
        <v>11.070399999999999</v>
      </c>
      <c r="M5228" s="208">
        <v>20.857099999999999</v>
      </c>
    </row>
    <row r="5229" spans="1:13" x14ac:dyDescent="0.25">
      <c r="A5229" s="280">
        <v>45143</v>
      </c>
      <c r="B5229" s="102">
        <v>20</v>
      </c>
      <c r="C5229" s="208">
        <v>334.8603</v>
      </c>
      <c r="D5229" s="208">
        <v>42.498800000000003</v>
      </c>
      <c r="E5229" s="208">
        <v>2.3275000000000001</v>
      </c>
      <c r="F5229" s="208">
        <v>8.4657999999999998</v>
      </c>
      <c r="G5229" s="208">
        <v>14.925000000000001</v>
      </c>
      <c r="H5229" s="208">
        <v>89.954099999999997</v>
      </c>
      <c r="I5229" s="208">
        <v>16.013200000000001</v>
      </c>
      <c r="J5229" s="208">
        <v>108.1773</v>
      </c>
      <c r="K5229" s="208">
        <v>22.0077</v>
      </c>
      <c r="L5229" s="208">
        <v>11.285</v>
      </c>
      <c r="M5229" s="208">
        <v>19.2059</v>
      </c>
    </row>
    <row r="5230" spans="1:13" x14ac:dyDescent="0.25">
      <c r="A5230" s="280">
        <v>45143</v>
      </c>
      <c r="B5230" s="102">
        <v>21</v>
      </c>
      <c r="C5230" s="208">
        <v>324.01530000000002</v>
      </c>
      <c r="D5230" s="208">
        <v>43.370199999999997</v>
      </c>
      <c r="E5230" s="208">
        <v>2.1570999999999998</v>
      </c>
      <c r="F5230" s="208">
        <v>7.8734000000000002</v>
      </c>
      <c r="G5230" s="208">
        <v>14.1669</v>
      </c>
      <c r="H5230" s="208">
        <v>83.393600000000006</v>
      </c>
      <c r="I5230" s="208">
        <v>16.596800000000002</v>
      </c>
      <c r="J5230" s="208">
        <v>104.87269999999999</v>
      </c>
      <c r="K5230" s="208">
        <v>21.883500000000002</v>
      </c>
      <c r="L5230" s="208">
        <v>12.3256</v>
      </c>
      <c r="M5230" s="208">
        <v>17.375499999999999</v>
      </c>
    </row>
    <row r="5231" spans="1:13" x14ac:dyDescent="0.25">
      <c r="A5231" s="280">
        <v>45143</v>
      </c>
      <c r="B5231" s="102">
        <v>22</v>
      </c>
      <c r="C5231" s="208">
        <v>307.96820000000002</v>
      </c>
      <c r="D5231" s="208">
        <v>42.457700000000003</v>
      </c>
      <c r="E5231" s="208">
        <v>2.008</v>
      </c>
      <c r="F5231" s="208">
        <v>7.2100999999999997</v>
      </c>
      <c r="G5231" s="208">
        <v>13.315200000000001</v>
      </c>
      <c r="H5231" s="208">
        <v>76.280600000000007</v>
      </c>
      <c r="I5231" s="208">
        <v>16.029699999999998</v>
      </c>
      <c r="J5231" s="208">
        <v>101.41589999999999</v>
      </c>
      <c r="K5231" s="208">
        <v>20.8779</v>
      </c>
      <c r="L5231" s="208">
        <v>12.548</v>
      </c>
      <c r="M5231" s="208">
        <v>15.825100000000001</v>
      </c>
    </row>
    <row r="5232" spans="1:13" x14ac:dyDescent="0.25">
      <c r="A5232" s="280">
        <v>45143</v>
      </c>
      <c r="B5232" s="102">
        <v>23</v>
      </c>
      <c r="C5232" s="208">
        <v>284.47379999999998</v>
      </c>
      <c r="D5232" s="208">
        <v>39.959899999999998</v>
      </c>
      <c r="E5232" s="208">
        <v>1.8179000000000001</v>
      </c>
      <c r="F5232" s="208">
        <v>6.4031000000000002</v>
      </c>
      <c r="G5232" s="208">
        <v>11.896699999999999</v>
      </c>
      <c r="H5232" s="208">
        <v>67.888499999999993</v>
      </c>
      <c r="I5232" s="208">
        <v>14.934200000000001</v>
      </c>
      <c r="J5232" s="208">
        <v>96.101299999999995</v>
      </c>
      <c r="K5232" s="208">
        <v>19.219200000000001</v>
      </c>
      <c r="L5232" s="208">
        <v>12.2994</v>
      </c>
      <c r="M5232" s="208">
        <v>13.9536</v>
      </c>
    </row>
    <row r="5233" spans="1:13" x14ac:dyDescent="0.25">
      <c r="A5233" s="280">
        <v>45143</v>
      </c>
      <c r="B5233" s="102">
        <v>24</v>
      </c>
      <c r="C5233" s="208">
        <v>262.00650000000002</v>
      </c>
      <c r="D5233" s="208">
        <v>37.077199999999998</v>
      </c>
      <c r="E5233" s="208">
        <v>1.6503000000000001</v>
      </c>
      <c r="F5233" s="208">
        <v>5.6165000000000003</v>
      </c>
      <c r="G5233" s="208">
        <v>10.447800000000001</v>
      </c>
      <c r="H5233" s="208">
        <v>60.193600000000004</v>
      </c>
      <c r="I5233" s="208">
        <v>13.891500000000001</v>
      </c>
      <c r="J5233" s="208">
        <v>90.120699999999999</v>
      </c>
      <c r="K5233" s="208">
        <v>17.879000000000001</v>
      </c>
      <c r="L5233" s="208">
        <v>12.5245</v>
      </c>
      <c r="M5233" s="208">
        <v>12.605399999999999</v>
      </c>
    </row>
    <row r="5234" spans="1:13" x14ac:dyDescent="0.25">
      <c r="A5234" s="280">
        <v>45144</v>
      </c>
      <c r="B5234" s="102">
        <v>1</v>
      </c>
      <c r="C5234" s="208">
        <v>244.11490000000001</v>
      </c>
      <c r="D5234" s="208">
        <v>34.820999999999998</v>
      </c>
      <c r="E5234" s="208">
        <v>1.4524999999999999</v>
      </c>
      <c r="F5234" s="208">
        <v>4.9503000000000004</v>
      </c>
      <c r="G5234" s="208">
        <v>9.17</v>
      </c>
      <c r="H5234" s="208">
        <v>53.813099999999999</v>
      </c>
      <c r="I5234" s="208">
        <v>12.971399999999999</v>
      </c>
      <c r="J5234" s="208">
        <v>86.347499999999997</v>
      </c>
      <c r="K5234" s="208">
        <v>17.058299999999999</v>
      </c>
      <c r="L5234" s="208">
        <v>12.0463</v>
      </c>
      <c r="M5234" s="208">
        <v>11.484500000000001</v>
      </c>
    </row>
    <row r="5235" spans="1:13" x14ac:dyDescent="0.25">
      <c r="A5235" s="280">
        <v>45144</v>
      </c>
      <c r="B5235" s="102">
        <v>2</v>
      </c>
      <c r="C5235" s="208">
        <v>230.43360000000001</v>
      </c>
      <c r="D5235" s="208">
        <v>33.012700000000002</v>
      </c>
      <c r="E5235" s="208">
        <v>1.3306</v>
      </c>
      <c r="F5235" s="208">
        <v>4.4370000000000003</v>
      </c>
      <c r="G5235" s="208">
        <v>8.2009000000000007</v>
      </c>
      <c r="H5235" s="208">
        <v>48.909300000000002</v>
      </c>
      <c r="I5235" s="208">
        <v>12.360799999999999</v>
      </c>
      <c r="J5235" s="208">
        <v>83.495099999999994</v>
      </c>
      <c r="K5235" s="208">
        <v>16.657800000000002</v>
      </c>
      <c r="L5235" s="208">
        <v>11.476000000000001</v>
      </c>
      <c r="M5235" s="208">
        <v>10.5534</v>
      </c>
    </row>
    <row r="5236" spans="1:13" x14ac:dyDescent="0.25">
      <c r="A5236" s="280">
        <v>45144</v>
      </c>
      <c r="B5236" s="102">
        <v>3</v>
      </c>
      <c r="C5236" s="208">
        <v>220.46549999999999</v>
      </c>
      <c r="D5236" s="208">
        <v>31.312999999999999</v>
      </c>
      <c r="E5236" s="208">
        <v>1.2456</v>
      </c>
      <c r="F5236" s="208">
        <v>4.0570000000000004</v>
      </c>
      <c r="G5236" s="208">
        <v>7.6308999999999996</v>
      </c>
      <c r="H5236" s="208">
        <v>45.405000000000001</v>
      </c>
      <c r="I5236" s="208">
        <v>12.010199999999999</v>
      </c>
      <c r="J5236" s="208">
        <v>81.275999999999996</v>
      </c>
      <c r="K5236" s="208">
        <v>16.2639</v>
      </c>
      <c r="L5236" s="208">
        <v>11.2964</v>
      </c>
      <c r="M5236" s="208">
        <v>9.9674999999999994</v>
      </c>
    </row>
    <row r="5237" spans="1:13" x14ac:dyDescent="0.25">
      <c r="A5237" s="280">
        <v>45144</v>
      </c>
      <c r="B5237" s="102">
        <v>4</v>
      </c>
      <c r="C5237" s="208">
        <v>213.75059999999999</v>
      </c>
      <c r="D5237" s="208">
        <v>30.672999999999998</v>
      </c>
      <c r="E5237" s="208">
        <v>1.1675</v>
      </c>
      <c r="F5237" s="208">
        <v>3.7936999999999999</v>
      </c>
      <c r="G5237" s="208">
        <v>7.2649999999999997</v>
      </c>
      <c r="H5237" s="208">
        <v>43.046500000000002</v>
      </c>
      <c r="I5237" s="208">
        <v>11.8019</v>
      </c>
      <c r="J5237" s="208">
        <v>79.295100000000005</v>
      </c>
      <c r="K5237" s="208">
        <v>15.893800000000001</v>
      </c>
      <c r="L5237" s="208">
        <v>11.177899999999999</v>
      </c>
      <c r="M5237" s="208">
        <v>9.6362000000000005</v>
      </c>
    </row>
    <row r="5238" spans="1:13" x14ac:dyDescent="0.25">
      <c r="A5238" s="280">
        <v>45144</v>
      </c>
      <c r="B5238" s="102">
        <v>5</v>
      </c>
      <c r="C5238" s="208">
        <v>210.5231</v>
      </c>
      <c r="D5238" s="208">
        <v>30.2728</v>
      </c>
      <c r="E5238" s="208">
        <v>1.0952</v>
      </c>
      <c r="F5238" s="208">
        <v>3.6633</v>
      </c>
      <c r="G5238" s="208">
        <v>7.0587999999999997</v>
      </c>
      <c r="H5238" s="208">
        <v>41.276499999999999</v>
      </c>
      <c r="I5238" s="208">
        <v>11.732799999999999</v>
      </c>
      <c r="J5238" s="208">
        <v>78.456199999999995</v>
      </c>
      <c r="K5238" s="208">
        <v>15.930199999999999</v>
      </c>
      <c r="L5238" s="208">
        <v>11.581300000000001</v>
      </c>
      <c r="M5238" s="208">
        <v>9.4559999999999995</v>
      </c>
    </row>
    <row r="5239" spans="1:13" x14ac:dyDescent="0.25">
      <c r="A5239" s="280">
        <v>45144</v>
      </c>
      <c r="B5239" s="102">
        <v>6</v>
      </c>
      <c r="C5239" s="208">
        <v>211.7158</v>
      </c>
      <c r="D5239" s="208">
        <v>30.564499999999999</v>
      </c>
      <c r="E5239" s="208">
        <v>1.0744</v>
      </c>
      <c r="F5239" s="208">
        <v>3.6086</v>
      </c>
      <c r="G5239" s="208">
        <v>7.0627000000000004</v>
      </c>
      <c r="H5239" s="208">
        <v>41.057099999999998</v>
      </c>
      <c r="I5239" s="208">
        <v>11.9109</v>
      </c>
      <c r="J5239" s="208">
        <v>79.079300000000003</v>
      </c>
      <c r="K5239" s="208">
        <v>15.993399999999999</v>
      </c>
      <c r="L5239" s="208">
        <v>11.729799999999999</v>
      </c>
      <c r="M5239" s="208">
        <v>9.6350999999999996</v>
      </c>
    </row>
    <row r="5240" spans="1:13" x14ac:dyDescent="0.25">
      <c r="A5240" s="280">
        <v>45144</v>
      </c>
      <c r="B5240" s="102">
        <v>7</v>
      </c>
      <c r="C5240" s="208">
        <v>211.14850000000001</v>
      </c>
      <c r="D5240" s="208">
        <v>30.820599999999999</v>
      </c>
      <c r="E5240" s="208">
        <v>1.0579000000000001</v>
      </c>
      <c r="F5240" s="208">
        <v>3.5124</v>
      </c>
      <c r="G5240" s="208">
        <v>7.0827</v>
      </c>
      <c r="H5240" s="208">
        <v>40.314799999999998</v>
      </c>
      <c r="I5240" s="208">
        <v>11.924099999999999</v>
      </c>
      <c r="J5240" s="208">
        <v>79.790800000000004</v>
      </c>
      <c r="K5240" s="208">
        <v>16.250900000000001</v>
      </c>
      <c r="L5240" s="208">
        <v>10.838100000000001</v>
      </c>
      <c r="M5240" s="208">
        <v>9.5562000000000005</v>
      </c>
    </row>
    <row r="5241" spans="1:13" x14ac:dyDescent="0.25">
      <c r="A5241" s="280">
        <v>45144</v>
      </c>
      <c r="B5241" s="102">
        <v>8</v>
      </c>
      <c r="C5241" s="208">
        <v>216.29849999999999</v>
      </c>
      <c r="D5241" s="208">
        <v>32.182600000000001</v>
      </c>
      <c r="E5241" s="208">
        <v>1.0809</v>
      </c>
      <c r="F5241" s="208">
        <v>3.3984999999999999</v>
      </c>
      <c r="G5241" s="208">
        <v>6.9909999999999997</v>
      </c>
      <c r="H5241" s="208">
        <v>41.7149</v>
      </c>
      <c r="I5241" s="208">
        <v>12.386900000000001</v>
      </c>
      <c r="J5241" s="208">
        <v>81.945700000000002</v>
      </c>
      <c r="K5241" s="208">
        <v>16.293600000000001</v>
      </c>
      <c r="L5241" s="208">
        <v>10.2248</v>
      </c>
      <c r="M5241" s="208">
        <v>10.079599999999999</v>
      </c>
    </row>
    <row r="5242" spans="1:13" x14ac:dyDescent="0.25">
      <c r="A5242" s="280">
        <v>45144</v>
      </c>
      <c r="B5242" s="102">
        <v>9</v>
      </c>
      <c r="C5242" s="208">
        <v>227.61859999999999</v>
      </c>
      <c r="D5242" s="208">
        <v>34.359200000000001</v>
      </c>
      <c r="E5242" s="208">
        <v>1.1933</v>
      </c>
      <c r="F5242" s="208">
        <v>3.4575</v>
      </c>
      <c r="G5242" s="208">
        <v>6.9989999999999997</v>
      </c>
      <c r="H5242" s="208">
        <v>45.350499999999997</v>
      </c>
      <c r="I5242" s="208">
        <v>13.0654</v>
      </c>
      <c r="J5242" s="208">
        <v>85.389399999999995</v>
      </c>
      <c r="K5242" s="208">
        <v>16.0014</v>
      </c>
      <c r="L5242" s="208">
        <v>10.7339</v>
      </c>
      <c r="M5242" s="208">
        <v>11.069000000000001</v>
      </c>
    </row>
    <row r="5243" spans="1:13" x14ac:dyDescent="0.25">
      <c r="A5243" s="280">
        <v>45144</v>
      </c>
      <c r="B5243" s="102">
        <v>10</v>
      </c>
      <c r="C5243" s="208">
        <v>240.0172</v>
      </c>
      <c r="D5243" s="208">
        <v>36.100499999999997</v>
      </c>
      <c r="E5243" s="208">
        <v>1.2959000000000001</v>
      </c>
      <c r="F5243" s="208">
        <v>3.8431999999999999</v>
      </c>
      <c r="G5243" s="208">
        <v>7.1494</v>
      </c>
      <c r="H5243" s="208">
        <v>50.435600000000001</v>
      </c>
      <c r="I5243" s="208">
        <v>13.632999999999999</v>
      </c>
      <c r="J5243" s="208">
        <v>87.686400000000006</v>
      </c>
      <c r="K5243" s="208">
        <v>16.115200000000002</v>
      </c>
      <c r="L5243" s="208">
        <v>11.528499999999999</v>
      </c>
      <c r="M5243" s="208">
        <v>12.2295</v>
      </c>
    </row>
    <row r="5244" spans="1:13" x14ac:dyDescent="0.25">
      <c r="A5244" s="280">
        <v>45144</v>
      </c>
      <c r="B5244" s="102">
        <v>11</v>
      </c>
      <c r="C5244" s="208">
        <v>255.14599999999999</v>
      </c>
      <c r="D5244" s="208">
        <v>37.304499999999997</v>
      </c>
      <c r="E5244" s="208">
        <v>1.4726999999999999</v>
      </c>
      <c r="F5244" s="208">
        <v>4.4204999999999997</v>
      </c>
      <c r="G5244" s="208">
        <v>7.5835999999999997</v>
      </c>
      <c r="H5244" s="208">
        <v>57.296900000000001</v>
      </c>
      <c r="I5244" s="208">
        <v>13.815899999999999</v>
      </c>
      <c r="J5244" s="208">
        <v>91.666700000000006</v>
      </c>
      <c r="K5244" s="208">
        <v>15.2461</v>
      </c>
      <c r="L5244" s="208">
        <v>12.6494</v>
      </c>
      <c r="M5244" s="208">
        <v>13.6897</v>
      </c>
    </row>
    <row r="5245" spans="1:13" x14ac:dyDescent="0.25">
      <c r="A5245" s="280">
        <v>45144</v>
      </c>
      <c r="B5245" s="102">
        <v>12</v>
      </c>
      <c r="C5245" s="208">
        <v>275.92540000000002</v>
      </c>
      <c r="D5245" s="208">
        <v>38.779800000000002</v>
      </c>
      <c r="E5245" s="208">
        <v>1.6693</v>
      </c>
      <c r="F5245" s="208">
        <v>5.0564999999999998</v>
      </c>
      <c r="G5245" s="208">
        <v>8.8186</v>
      </c>
      <c r="H5245" s="208">
        <v>64.910499999999999</v>
      </c>
      <c r="I5245" s="208">
        <v>14.084</v>
      </c>
      <c r="J5245" s="208">
        <v>98.150899999999993</v>
      </c>
      <c r="K5245" s="208">
        <v>15.981999999999999</v>
      </c>
      <c r="L5245" s="208">
        <v>12.6625</v>
      </c>
      <c r="M5245" s="208">
        <v>15.811299999999999</v>
      </c>
    </row>
    <row r="5246" spans="1:13" x14ac:dyDescent="0.25">
      <c r="A5246" s="280">
        <v>45144</v>
      </c>
      <c r="B5246" s="102">
        <v>13</v>
      </c>
      <c r="C5246" s="208">
        <v>297.41559999999998</v>
      </c>
      <c r="D5246" s="208">
        <v>39.824599999999997</v>
      </c>
      <c r="E5246" s="208">
        <v>1.8452</v>
      </c>
      <c r="F5246" s="208">
        <v>5.8018999999999998</v>
      </c>
      <c r="G5246" s="208">
        <v>10.3896</v>
      </c>
      <c r="H5246" s="208">
        <v>73.221699999999998</v>
      </c>
      <c r="I5246" s="208">
        <v>14.3072</v>
      </c>
      <c r="J5246" s="208">
        <v>104.83029999999999</v>
      </c>
      <c r="K5246" s="208">
        <v>16.433599999999998</v>
      </c>
      <c r="L5246" s="208">
        <v>12.2689</v>
      </c>
      <c r="M5246" s="208">
        <v>18.492599999999999</v>
      </c>
    </row>
    <row r="5247" spans="1:13" x14ac:dyDescent="0.25">
      <c r="A5247" s="280">
        <v>45144</v>
      </c>
      <c r="B5247" s="102">
        <v>14</v>
      </c>
      <c r="C5247" s="208">
        <v>317.08940000000001</v>
      </c>
      <c r="D5247" s="208">
        <v>40.412799999999997</v>
      </c>
      <c r="E5247" s="208">
        <v>2.0737999999999999</v>
      </c>
      <c r="F5247" s="208">
        <v>6.5107999999999997</v>
      </c>
      <c r="G5247" s="208">
        <v>11.9817</v>
      </c>
      <c r="H5247" s="208">
        <v>81.476100000000002</v>
      </c>
      <c r="I5247" s="208">
        <v>14.606</v>
      </c>
      <c r="J5247" s="208">
        <v>109.735</v>
      </c>
      <c r="K5247" s="208">
        <v>17.107199999999999</v>
      </c>
      <c r="L5247" s="208">
        <v>13.0077</v>
      </c>
      <c r="M5247" s="208">
        <v>20.1783</v>
      </c>
    </row>
    <row r="5248" spans="1:13" x14ac:dyDescent="0.25">
      <c r="A5248" s="280">
        <v>45144</v>
      </c>
      <c r="B5248" s="102">
        <v>15</v>
      </c>
      <c r="C5248" s="208">
        <v>333.65269999999998</v>
      </c>
      <c r="D5248" s="208">
        <v>40.7879</v>
      </c>
      <c r="E5248" s="208">
        <v>2.3140999999999998</v>
      </c>
      <c r="F5248" s="208">
        <v>7.2319000000000004</v>
      </c>
      <c r="G5248" s="208">
        <v>13.897600000000001</v>
      </c>
      <c r="H5248" s="208">
        <v>89.877600000000001</v>
      </c>
      <c r="I5248" s="208">
        <v>14.7652</v>
      </c>
      <c r="J5248" s="208">
        <v>112.4237</v>
      </c>
      <c r="K5248" s="208">
        <v>17.776900000000001</v>
      </c>
      <c r="L5248" s="208">
        <v>13.045999999999999</v>
      </c>
      <c r="M5248" s="208">
        <v>21.5318</v>
      </c>
    </row>
    <row r="5249" spans="1:13" x14ac:dyDescent="0.25">
      <c r="A5249" s="280">
        <v>45144</v>
      </c>
      <c r="B5249" s="102">
        <v>16</v>
      </c>
      <c r="C5249" s="208">
        <v>347.25869999999998</v>
      </c>
      <c r="D5249" s="208">
        <v>41.517400000000002</v>
      </c>
      <c r="E5249" s="208">
        <v>2.4079000000000002</v>
      </c>
      <c r="F5249" s="208">
        <v>7.8315000000000001</v>
      </c>
      <c r="G5249" s="208">
        <v>15.499000000000001</v>
      </c>
      <c r="H5249" s="208">
        <v>97.140500000000003</v>
      </c>
      <c r="I5249" s="208">
        <v>15.125500000000001</v>
      </c>
      <c r="J5249" s="208">
        <v>113.7848</v>
      </c>
      <c r="K5249" s="208">
        <v>18.6343</v>
      </c>
      <c r="L5249" s="208">
        <v>13.1486</v>
      </c>
      <c r="M5249" s="208">
        <v>22.1692</v>
      </c>
    </row>
    <row r="5250" spans="1:13" x14ac:dyDescent="0.25">
      <c r="A5250" s="280">
        <v>45144</v>
      </c>
      <c r="B5250" s="102">
        <v>17</v>
      </c>
      <c r="C5250" s="208">
        <v>362.27780000000001</v>
      </c>
      <c r="D5250" s="208">
        <v>43.433900000000001</v>
      </c>
      <c r="E5250" s="208">
        <v>2.5419</v>
      </c>
      <c r="F5250" s="208">
        <v>8.2893000000000008</v>
      </c>
      <c r="G5250" s="208">
        <v>16.839099999999998</v>
      </c>
      <c r="H5250" s="208">
        <v>102.6797</v>
      </c>
      <c r="I5250" s="208">
        <v>15.5901</v>
      </c>
      <c r="J5250" s="208">
        <v>117.8458</v>
      </c>
      <c r="K5250" s="208">
        <v>19.4133</v>
      </c>
      <c r="L5250" s="208">
        <v>13.2402</v>
      </c>
      <c r="M5250" s="208">
        <v>22.404499999999999</v>
      </c>
    </row>
    <row r="5251" spans="1:13" x14ac:dyDescent="0.25">
      <c r="A5251" s="280">
        <v>45144</v>
      </c>
      <c r="B5251" s="102">
        <v>18</v>
      </c>
      <c r="C5251" s="208">
        <v>372.65550000000002</v>
      </c>
      <c r="D5251" s="208">
        <v>45.460900000000002</v>
      </c>
      <c r="E5251" s="208">
        <v>2.5659000000000001</v>
      </c>
      <c r="F5251" s="208">
        <v>8.625</v>
      </c>
      <c r="G5251" s="208">
        <v>17.920000000000002</v>
      </c>
      <c r="H5251" s="208">
        <v>105.7573</v>
      </c>
      <c r="I5251" s="208">
        <v>16.0793</v>
      </c>
      <c r="J5251" s="208">
        <v>120.2931</v>
      </c>
      <c r="K5251" s="208">
        <v>20.058800000000002</v>
      </c>
      <c r="L5251" s="208">
        <v>13.4488</v>
      </c>
      <c r="M5251" s="208">
        <v>22.446400000000001</v>
      </c>
    </row>
    <row r="5252" spans="1:13" x14ac:dyDescent="0.25">
      <c r="A5252" s="280">
        <v>45144</v>
      </c>
      <c r="B5252" s="102">
        <v>19</v>
      </c>
      <c r="C5252" s="208">
        <v>374.09739999999999</v>
      </c>
      <c r="D5252" s="208">
        <v>46.479799999999997</v>
      </c>
      <c r="E5252" s="208">
        <v>2.5731999999999999</v>
      </c>
      <c r="F5252" s="208">
        <v>8.7995000000000001</v>
      </c>
      <c r="G5252" s="208">
        <v>18.492999999999999</v>
      </c>
      <c r="H5252" s="208">
        <v>106.2208</v>
      </c>
      <c r="I5252" s="208">
        <v>16.274699999999999</v>
      </c>
      <c r="J5252" s="208">
        <v>119.46</v>
      </c>
      <c r="K5252" s="208">
        <v>21.0213</v>
      </c>
      <c r="L5252" s="208">
        <v>13.731999999999999</v>
      </c>
      <c r="M5252" s="208">
        <v>21.043099999999999</v>
      </c>
    </row>
    <row r="5253" spans="1:13" x14ac:dyDescent="0.25">
      <c r="A5253" s="280">
        <v>45144</v>
      </c>
      <c r="B5253" s="102">
        <v>20</v>
      </c>
      <c r="C5253" s="208">
        <v>365.10539999999997</v>
      </c>
      <c r="D5253" s="208">
        <v>46.2318</v>
      </c>
      <c r="E5253" s="208">
        <v>2.4378000000000002</v>
      </c>
      <c r="F5253" s="208">
        <v>8.6752000000000002</v>
      </c>
      <c r="G5253" s="208">
        <v>18.238900000000001</v>
      </c>
      <c r="H5253" s="208">
        <v>101.4113</v>
      </c>
      <c r="I5253" s="208">
        <v>16.2638</v>
      </c>
      <c r="J5253" s="208">
        <v>115.9546</v>
      </c>
      <c r="K5253" s="208">
        <v>21.8856</v>
      </c>
      <c r="L5253" s="208">
        <v>13.7326</v>
      </c>
      <c r="M5253" s="208">
        <v>20.273800000000001</v>
      </c>
    </row>
    <row r="5254" spans="1:13" x14ac:dyDescent="0.25">
      <c r="A5254" s="280">
        <v>45144</v>
      </c>
      <c r="B5254" s="102">
        <v>21</v>
      </c>
      <c r="C5254" s="208">
        <v>351.97669999999999</v>
      </c>
      <c r="D5254" s="208">
        <v>46.135100000000001</v>
      </c>
      <c r="E5254" s="208">
        <v>2.2479</v>
      </c>
      <c r="F5254" s="208">
        <v>7.9802</v>
      </c>
      <c r="G5254" s="208">
        <v>16.925999999999998</v>
      </c>
      <c r="H5254" s="208">
        <v>94.019400000000005</v>
      </c>
      <c r="I5254" s="208">
        <v>16.955400000000001</v>
      </c>
      <c r="J5254" s="208">
        <v>112.43429999999999</v>
      </c>
      <c r="K5254" s="208">
        <v>22.135100000000001</v>
      </c>
      <c r="L5254" s="208">
        <v>14.712300000000001</v>
      </c>
      <c r="M5254" s="208">
        <v>18.431000000000001</v>
      </c>
    </row>
    <row r="5255" spans="1:13" x14ac:dyDescent="0.25">
      <c r="A5255" s="280">
        <v>45144</v>
      </c>
      <c r="B5255" s="102">
        <v>22</v>
      </c>
      <c r="C5255" s="208">
        <v>333.17070000000001</v>
      </c>
      <c r="D5255" s="208">
        <v>45.369399999999999</v>
      </c>
      <c r="E5255" s="208">
        <v>1.9993000000000001</v>
      </c>
      <c r="F5255" s="208">
        <v>7.1797000000000004</v>
      </c>
      <c r="G5255" s="208">
        <v>15.377000000000001</v>
      </c>
      <c r="H5255" s="208">
        <v>85.741900000000001</v>
      </c>
      <c r="I5255" s="208">
        <v>16.382200000000001</v>
      </c>
      <c r="J5255" s="208">
        <v>108.7586</v>
      </c>
      <c r="K5255" s="208">
        <v>20.9117</v>
      </c>
      <c r="L5255" s="208">
        <v>14.992800000000001</v>
      </c>
      <c r="M5255" s="208">
        <v>16.458100000000002</v>
      </c>
    </row>
    <row r="5256" spans="1:13" x14ac:dyDescent="0.25">
      <c r="A5256" s="280">
        <v>45144</v>
      </c>
      <c r="B5256" s="102">
        <v>23</v>
      </c>
      <c r="C5256" s="208">
        <v>301.86720000000003</v>
      </c>
      <c r="D5256" s="208">
        <v>41.721400000000003</v>
      </c>
      <c r="E5256" s="208">
        <v>1.75</v>
      </c>
      <c r="F5256" s="208">
        <v>6.1428000000000003</v>
      </c>
      <c r="G5256" s="208">
        <v>13.338100000000001</v>
      </c>
      <c r="H5256" s="208">
        <v>74.268900000000002</v>
      </c>
      <c r="I5256" s="208">
        <v>15.0501</v>
      </c>
      <c r="J5256" s="208">
        <v>102.1991</v>
      </c>
      <c r="K5256" s="208">
        <v>18.6996</v>
      </c>
      <c r="L5256" s="208">
        <v>14.139099999999999</v>
      </c>
      <c r="M5256" s="208">
        <v>14.5581</v>
      </c>
    </row>
    <row r="5257" spans="1:13" x14ac:dyDescent="0.25">
      <c r="A5257" s="280">
        <v>45144</v>
      </c>
      <c r="B5257" s="102">
        <v>24</v>
      </c>
      <c r="C5257" s="208">
        <v>274.77980000000002</v>
      </c>
      <c r="D5257" s="208">
        <v>38.263500000000001</v>
      </c>
      <c r="E5257" s="208">
        <v>1.5448</v>
      </c>
      <c r="F5257" s="208">
        <v>5.2263000000000002</v>
      </c>
      <c r="G5257" s="208">
        <v>11.738899999999999</v>
      </c>
      <c r="H5257" s="208">
        <v>64.293899999999994</v>
      </c>
      <c r="I5257" s="208">
        <v>13.819699999999999</v>
      </c>
      <c r="J5257" s="208">
        <v>95.626599999999996</v>
      </c>
      <c r="K5257" s="208">
        <v>17.154</v>
      </c>
      <c r="L5257" s="208">
        <v>13.9938</v>
      </c>
      <c r="M5257" s="208">
        <v>13.1183</v>
      </c>
    </row>
    <row r="5258" spans="1:13" x14ac:dyDescent="0.25">
      <c r="A5258" s="280">
        <v>45145</v>
      </c>
      <c r="B5258" s="102">
        <v>1</v>
      </c>
      <c r="C5258" s="208">
        <v>251.70599999999999</v>
      </c>
      <c r="D5258" s="208">
        <v>35.611400000000003</v>
      </c>
      <c r="E5258" s="208">
        <v>1.3435999999999999</v>
      </c>
      <c r="F5258" s="208">
        <v>4.5392999999999999</v>
      </c>
      <c r="G5258" s="208">
        <v>10.5616</v>
      </c>
      <c r="H5258" s="208">
        <v>56.614699999999999</v>
      </c>
      <c r="I5258" s="208">
        <v>12.9404</v>
      </c>
      <c r="J5258" s="208">
        <v>90.698300000000003</v>
      </c>
      <c r="K5258" s="208">
        <v>16.408200000000001</v>
      </c>
      <c r="L5258" s="208">
        <v>11.1587</v>
      </c>
      <c r="M5258" s="208">
        <v>11.829800000000001</v>
      </c>
    </row>
    <row r="5259" spans="1:13" x14ac:dyDescent="0.25">
      <c r="A5259" s="280">
        <v>45145</v>
      </c>
      <c r="B5259" s="102">
        <v>2</v>
      </c>
      <c r="C5259" s="208">
        <v>236.44810000000001</v>
      </c>
      <c r="D5259" s="208">
        <v>33.827300000000001</v>
      </c>
      <c r="E5259" s="208">
        <v>1.2436</v>
      </c>
      <c r="F5259" s="208">
        <v>4.0646000000000004</v>
      </c>
      <c r="G5259" s="208">
        <v>9.7659000000000002</v>
      </c>
      <c r="H5259" s="208">
        <v>50.821199999999997</v>
      </c>
      <c r="I5259" s="208">
        <v>12.3911</v>
      </c>
      <c r="J5259" s="208">
        <v>87.285799999999995</v>
      </c>
      <c r="K5259" s="208">
        <v>16.032699999999998</v>
      </c>
      <c r="L5259" s="208">
        <v>10.133100000000001</v>
      </c>
      <c r="M5259" s="208">
        <v>10.8828</v>
      </c>
    </row>
    <row r="5260" spans="1:13" x14ac:dyDescent="0.25">
      <c r="A5260" s="280">
        <v>45145</v>
      </c>
      <c r="B5260" s="102">
        <v>3</v>
      </c>
      <c r="C5260" s="208">
        <v>224.93879999999999</v>
      </c>
      <c r="D5260" s="208">
        <v>32.466999999999999</v>
      </c>
      <c r="E5260" s="208">
        <v>1.1598999999999999</v>
      </c>
      <c r="F5260" s="208">
        <v>3.7172999999999998</v>
      </c>
      <c r="G5260" s="208">
        <v>9.0576000000000008</v>
      </c>
      <c r="H5260" s="208">
        <v>47.714599999999997</v>
      </c>
      <c r="I5260" s="208">
        <v>11.992100000000001</v>
      </c>
      <c r="J5260" s="208">
        <v>84.338399999999993</v>
      </c>
      <c r="K5260" s="208">
        <v>15.717599999999999</v>
      </c>
      <c r="L5260" s="208">
        <v>8.5580999999999996</v>
      </c>
      <c r="M5260" s="208">
        <v>10.216200000000001</v>
      </c>
    </row>
    <row r="5261" spans="1:13" x14ac:dyDescent="0.25">
      <c r="A5261" s="280">
        <v>45145</v>
      </c>
      <c r="B5261" s="102">
        <v>4</v>
      </c>
      <c r="C5261" s="208">
        <v>219.45410000000001</v>
      </c>
      <c r="D5261" s="208">
        <v>31.678599999999999</v>
      </c>
      <c r="E5261" s="208">
        <v>1.099</v>
      </c>
      <c r="F5261" s="208">
        <v>3.5097999999999998</v>
      </c>
      <c r="G5261" s="208">
        <v>8.4891000000000005</v>
      </c>
      <c r="H5261" s="208">
        <v>46.191499999999998</v>
      </c>
      <c r="I5261" s="208">
        <v>11.876899999999999</v>
      </c>
      <c r="J5261" s="208">
        <v>83.277100000000004</v>
      </c>
      <c r="K5261" s="208">
        <v>15.399100000000001</v>
      </c>
      <c r="L5261" s="208">
        <v>8.0159000000000002</v>
      </c>
      <c r="M5261" s="208">
        <v>9.9170999999999996</v>
      </c>
    </row>
    <row r="5262" spans="1:13" x14ac:dyDescent="0.25">
      <c r="A5262" s="280">
        <v>45145</v>
      </c>
      <c r="B5262" s="102">
        <v>5</v>
      </c>
      <c r="C5262" s="208">
        <v>219.30609999999999</v>
      </c>
      <c r="D5262" s="208">
        <v>31.833600000000001</v>
      </c>
      <c r="E5262" s="208">
        <v>1.0669999999999999</v>
      </c>
      <c r="F5262" s="208">
        <v>3.4550000000000001</v>
      </c>
      <c r="G5262" s="208">
        <v>8.2261000000000006</v>
      </c>
      <c r="H5262" s="208">
        <v>46.432499999999997</v>
      </c>
      <c r="I5262" s="208">
        <v>12.174300000000001</v>
      </c>
      <c r="J5262" s="208">
        <v>81.911100000000005</v>
      </c>
      <c r="K5262" s="208">
        <v>15.6153</v>
      </c>
      <c r="L5262" s="208">
        <v>8.5564999999999998</v>
      </c>
      <c r="M5262" s="208">
        <v>10.034700000000001</v>
      </c>
    </row>
    <row r="5263" spans="1:13" x14ac:dyDescent="0.25">
      <c r="A5263" s="280">
        <v>45145</v>
      </c>
      <c r="B5263" s="102">
        <v>6</v>
      </c>
      <c r="C5263" s="208">
        <v>233.1781</v>
      </c>
      <c r="D5263" s="208">
        <v>33.054499999999997</v>
      </c>
      <c r="E5263" s="208">
        <v>1.2012</v>
      </c>
      <c r="F5263" s="208">
        <v>3.508</v>
      </c>
      <c r="G5263" s="208">
        <v>8.4796999999999993</v>
      </c>
      <c r="H5263" s="208">
        <v>49.743400000000001</v>
      </c>
      <c r="I5263" s="208">
        <v>12.720499999999999</v>
      </c>
      <c r="J5263" s="208">
        <v>88.405699999999996</v>
      </c>
      <c r="K5263" s="208">
        <v>16.439299999999999</v>
      </c>
      <c r="L5263" s="208">
        <v>8.8648000000000007</v>
      </c>
      <c r="M5263" s="208">
        <v>10.760999999999999</v>
      </c>
    </row>
    <row r="5264" spans="1:13" x14ac:dyDescent="0.25">
      <c r="A5264" s="280">
        <v>45145</v>
      </c>
      <c r="B5264" s="102">
        <v>7</v>
      </c>
      <c r="C5264" s="208">
        <v>248.47049999999999</v>
      </c>
      <c r="D5264" s="208">
        <v>35.609099999999998</v>
      </c>
      <c r="E5264" s="208">
        <v>2.0644999999999998</v>
      </c>
      <c r="F5264" s="208">
        <v>3.5973999999999999</v>
      </c>
      <c r="G5264" s="208">
        <v>8.64</v>
      </c>
      <c r="H5264" s="208">
        <v>54.389699999999998</v>
      </c>
      <c r="I5264" s="208">
        <v>13.2012</v>
      </c>
      <c r="J5264" s="208">
        <v>93.9255</v>
      </c>
      <c r="K5264" s="208">
        <v>17.651599999999998</v>
      </c>
      <c r="L5264" s="208">
        <v>8.1152999999999995</v>
      </c>
      <c r="M5264" s="208">
        <v>11.276199999999999</v>
      </c>
    </row>
    <row r="5265" spans="1:13" x14ac:dyDescent="0.25">
      <c r="A5265" s="280">
        <v>45145</v>
      </c>
      <c r="B5265" s="102">
        <v>8</v>
      </c>
      <c r="C5265" s="208">
        <v>267.60730000000001</v>
      </c>
      <c r="D5265" s="208">
        <v>38.803699999999999</v>
      </c>
      <c r="E5265" s="208">
        <v>2.3553000000000002</v>
      </c>
      <c r="F5265" s="208">
        <v>3.5004</v>
      </c>
      <c r="G5265" s="208">
        <v>9.2091999999999992</v>
      </c>
      <c r="H5265" s="208">
        <v>60.094799999999999</v>
      </c>
      <c r="I5265" s="208">
        <v>13.6921</v>
      </c>
      <c r="J5265" s="208">
        <v>101.60129999999999</v>
      </c>
      <c r="K5265" s="208">
        <v>18.068000000000001</v>
      </c>
      <c r="L5265" s="208">
        <v>8.0566999999999993</v>
      </c>
      <c r="M5265" s="208">
        <v>12.2258</v>
      </c>
    </row>
    <row r="5266" spans="1:13" x14ac:dyDescent="0.25">
      <c r="A5266" s="280">
        <v>45145</v>
      </c>
      <c r="B5266" s="102">
        <v>9</v>
      </c>
      <c r="C5266" s="208">
        <v>289.31900000000002</v>
      </c>
      <c r="D5266" s="208">
        <v>41.810200000000002</v>
      </c>
      <c r="E5266" s="208">
        <v>2.3936999999999999</v>
      </c>
      <c r="F5266" s="208">
        <v>3.5613000000000001</v>
      </c>
      <c r="G5266" s="208">
        <v>9.7045999999999992</v>
      </c>
      <c r="H5266" s="208">
        <v>65.740700000000004</v>
      </c>
      <c r="I5266" s="208">
        <v>14.2979</v>
      </c>
      <c r="J5266" s="208">
        <v>110.84139999999999</v>
      </c>
      <c r="K5266" s="208">
        <v>17.5428</v>
      </c>
      <c r="L5266" s="208">
        <v>9.6763999999999992</v>
      </c>
      <c r="M5266" s="208">
        <v>13.75</v>
      </c>
    </row>
    <row r="5267" spans="1:13" x14ac:dyDescent="0.25">
      <c r="A5267" s="280">
        <v>45145</v>
      </c>
      <c r="B5267" s="102">
        <v>10</v>
      </c>
      <c r="C5267" s="208">
        <v>309.05410000000001</v>
      </c>
      <c r="D5267" s="208">
        <v>44.0563</v>
      </c>
      <c r="E5267" s="208">
        <v>2.4699</v>
      </c>
      <c r="F5267" s="208">
        <v>3.8948999999999998</v>
      </c>
      <c r="G5267" s="208">
        <v>10.2941</v>
      </c>
      <c r="H5267" s="208">
        <v>71.541600000000003</v>
      </c>
      <c r="I5267" s="208">
        <v>15.041700000000001</v>
      </c>
      <c r="J5267" s="208">
        <v>119.22329999999999</v>
      </c>
      <c r="K5267" s="208">
        <v>17.4788</v>
      </c>
      <c r="L5267" s="208">
        <v>9.7173999999999996</v>
      </c>
      <c r="M5267" s="208">
        <v>15.3361</v>
      </c>
    </row>
    <row r="5268" spans="1:13" x14ac:dyDescent="0.25">
      <c r="A5268" s="280">
        <v>45145</v>
      </c>
      <c r="B5268" s="102">
        <v>11</v>
      </c>
      <c r="C5268" s="208">
        <v>328.70359999999999</v>
      </c>
      <c r="D5268" s="208">
        <v>45.766399999999997</v>
      </c>
      <c r="E5268" s="208">
        <v>2.6351</v>
      </c>
      <c r="F5268" s="208">
        <v>4.4480000000000004</v>
      </c>
      <c r="G5268" s="208">
        <v>10.9139</v>
      </c>
      <c r="H5268" s="208">
        <v>78.082700000000003</v>
      </c>
      <c r="I5268" s="208">
        <v>16.080400000000001</v>
      </c>
      <c r="J5268" s="208">
        <v>126.1778</v>
      </c>
      <c r="K5268" s="208">
        <v>17.700900000000001</v>
      </c>
      <c r="L5268" s="208">
        <v>9.6781000000000006</v>
      </c>
      <c r="M5268" s="208">
        <v>17.220300000000002</v>
      </c>
    </row>
    <row r="5269" spans="1:13" x14ac:dyDescent="0.25">
      <c r="A5269" s="280">
        <v>45145</v>
      </c>
      <c r="B5269" s="102">
        <v>12</v>
      </c>
      <c r="C5269" s="208">
        <v>349.66309999999999</v>
      </c>
      <c r="D5269" s="208">
        <v>47.128999999999998</v>
      </c>
      <c r="E5269" s="208">
        <v>2.7248000000000001</v>
      </c>
      <c r="F5269" s="208">
        <v>5.1619999999999999</v>
      </c>
      <c r="G5269" s="208">
        <v>12.001799999999999</v>
      </c>
      <c r="H5269" s="208">
        <v>86.154600000000002</v>
      </c>
      <c r="I5269" s="208">
        <v>16.801600000000001</v>
      </c>
      <c r="J5269" s="208">
        <v>132.7227</v>
      </c>
      <c r="K5269" s="208">
        <v>18.197600000000001</v>
      </c>
      <c r="L5269" s="208">
        <v>9.4372000000000007</v>
      </c>
      <c r="M5269" s="208">
        <v>19.331800000000001</v>
      </c>
    </row>
    <row r="5270" spans="1:13" x14ac:dyDescent="0.25">
      <c r="A5270" s="280">
        <v>45145</v>
      </c>
      <c r="B5270" s="102">
        <v>13</v>
      </c>
      <c r="C5270" s="208">
        <v>368.9896</v>
      </c>
      <c r="D5270" s="208">
        <v>48.055300000000003</v>
      </c>
      <c r="E5270" s="208">
        <v>2.9872000000000001</v>
      </c>
      <c r="F5270" s="208">
        <v>5.9370000000000003</v>
      </c>
      <c r="G5270" s="208">
        <v>13.6972</v>
      </c>
      <c r="H5270" s="208">
        <v>94.850399999999993</v>
      </c>
      <c r="I5270" s="208">
        <v>17.398399999999999</v>
      </c>
      <c r="J5270" s="208">
        <v>135.9735</v>
      </c>
      <c r="K5270" s="208">
        <v>18.642900000000001</v>
      </c>
      <c r="L5270" s="208">
        <v>9.7294</v>
      </c>
      <c r="M5270" s="208">
        <v>21.718299999999999</v>
      </c>
    </row>
    <row r="5271" spans="1:13" x14ac:dyDescent="0.25">
      <c r="A5271" s="280">
        <v>45145</v>
      </c>
      <c r="B5271" s="102">
        <v>14</v>
      </c>
      <c r="C5271" s="208">
        <v>386.62180000000001</v>
      </c>
      <c r="D5271" s="208">
        <v>48.719099999999997</v>
      </c>
      <c r="E5271" s="208">
        <v>3.4582000000000002</v>
      </c>
      <c r="F5271" s="208">
        <v>6.7466999999999997</v>
      </c>
      <c r="G5271" s="208">
        <v>15.413500000000001</v>
      </c>
      <c r="H5271" s="208">
        <v>104.03789999999999</v>
      </c>
      <c r="I5271" s="208">
        <v>17.881900000000002</v>
      </c>
      <c r="J5271" s="208">
        <v>136.8484</v>
      </c>
      <c r="K5271" s="208">
        <v>19.196899999999999</v>
      </c>
      <c r="L5271" s="208">
        <v>10.494899999999999</v>
      </c>
      <c r="M5271" s="208">
        <v>23.824300000000001</v>
      </c>
    </row>
    <row r="5272" spans="1:13" x14ac:dyDescent="0.25">
      <c r="A5272" s="280">
        <v>45145</v>
      </c>
      <c r="B5272" s="102">
        <v>15</v>
      </c>
      <c r="C5272" s="208">
        <v>400.44299999999998</v>
      </c>
      <c r="D5272" s="208">
        <v>48.731699999999996</v>
      </c>
      <c r="E5272" s="208">
        <v>3.4144999999999999</v>
      </c>
      <c r="F5272" s="208">
        <v>7.5110000000000001</v>
      </c>
      <c r="G5272" s="208">
        <v>16.7</v>
      </c>
      <c r="H5272" s="208">
        <v>111.0072</v>
      </c>
      <c r="I5272" s="208">
        <v>17.895299999999999</v>
      </c>
      <c r="J5272" s="208">
        <v>139.4562</v>
      </c>
      <c r="K5272" s="208">
        <v>19.8141</v>
      </c>
      <c r="L5272" s="208">
        <v>10.4976</v>
      </c>
      <c r="M5272" s="208">
        <v>25.415400000000002</v>
      </c>
    </row>
    <row r="5273" spans="1:13" x14ac:dyDescent="0.25">
      <c r="A5273" s="280">
        <v>45145</v>
      </c>
      <c r="B5273" s="102">
        <v>16</v>
      </c>
      <c r="C5273" s="208">
        <v>412.10410000000002</v>
      </c>
      <c r="D5273" s="208">
        <v>49.098999999999997</v>
      </c>
      <c r="E5273" s="208">
        <v>3.8212000000000002</v>
      </c>
      <c r="F5273" s="208">
        <v>8.2140000000000004</v>
      </c>
      <c r="G5273" s="208">
        <v>17.735399999999998</v>
      </c>
      <c r="H5273" s="208">
        <v>117.72199999999999</v>
      </c>
      <c r="I5273" s="208">
        <v>18.165099999999999</v>
      </c>
      <c r="J5273" s="208">
        <v>140.02629999999999</v>
      </c>
      <c r="K5273" s="208">
        <v>20.053699999999999</v>
      </c>
      <c r="L5273" s="208">
        <v>10.722</v>
      </c>
      <c r="M5273" s="208">
        <v>26.545400000000001</v>
      </c>
    </row>
    <row r="5274" spans="1:13" x14ac:dyDescent="0.25">
      <c r="A5274" s="280">
        <v>45145</v>
      </c>
      <c r="B5274" s="102">
        <v>17</v>
      </c>
      <c r="C5274" s="208">
        <v>420.2321</v>
      </c>
      <c r="D5274" s="208">
        <v>49.352899999999998</v>
      </c>
      <c r="E5274" s="208">
        <v>3.7035999999999998</v>
      </c>
      <c r="F5274" s="208">
        <v>8.8251000000000008</v>
      </c>
      <c r="G5274" s="208">
        <v>18.317299999999999</v>
      </c>
      <c r="H5274" s="208">
        <v>122.21680000000001</v>
      </c>
      <c r="I5274" s="208">
        <v>18.306100000000001</v>
      </c>
      <c r="J5274" s="208">
        <v>142.10300000000001</v>
      </c>
      <c r="K5274" s="208">
        <v>20.286100000000001</v>
      </c>
      <c r="L5274" s="208">
        <v>10.5258</v>
      </c>
      <c r="M5274" s="208">
        <v>26.595400000000001</v>
      </c>
    </row>
    <row r="5275" spans="1:13" x14ac:dyDescent="0.25">
      <c r="A5275" s="280">
        <v>45145</v>
      </c>
      <c r="B5275" s="102">
        <v>18</v>
      </c>
      <c r="C5275" s="208">
        <v>417.36189999999999</v>
      </c>
      <c r="D5275" s="208">
        <v>49.551200000000001</v>
      </c>
      <c r="E5275" s="208">
        <v>3.4413</v>
      </c>
      <c r="F5275" s="208">
        <v>9.0434999999999999</v>
      </c>
      <c r="G5275" s="208">
        <v>18.170300000000001</v>
      </c>
      <c r="H5275" s="208">
        <v>122.3736</v>
      </c>
      <c r="I5275" s="208">
        <v>18.613600000000002</v>
      </c>
      <c r="J5275" s="208">
        <v>140.10140000000001</v>
      </c>
      <c r="K5275" s="208">
        <v>20.2866</v>
      </c>
      <c r="L5275" s="208">
        <v>10.508800000000001</v>
      </c>
      <c r="M5275" s="208">
        <v>25.271599999999999</v>
      </c>
    </row>
    <row r="5276" spans="1:13" x14ac:dyDescent="0.25">
      <c r="A5276" s="280">
        <v>45145</v>
      </c>
      <c r="B5276" s="102">
        <v>19</v>
      </c>
      <c r="C5276" s="208">
        <v>402.91309999999999</v>
      </c>
      <c r="D5276" s="208">
        <v>48.706899999999997</v>
      </c>
      <c r="E5276" s="208">
        <v>2.7275</v>
      </c>
      <c r="F5276" s="208">
        <v>9.1120000000000001</v>
      </c>
      <c r="G5276" s="208">
        <v>17.414300000000001</v>
      </c>
      <c r="H5276" s="208">
        <v>118.4665</v>
      </c>
      <c r="I5276" s="208">
        <v>18.569900000000001</v>
      </c>
      <c r="J5276" s="208">
        <v>131.0744</v>
      </c>
      <c r="K5276" s="208">
        <v>21.0654</v>
      </c>
      <c r="L5276" s="208">
        <v>11.9885</v>
      </c>
      <c r="M5276" s="208">
        <v>23.787700000000001</v>
      </c>
    </row>
    <row r="5277" spans="1:13" x14ac:dyDescent="0.25">
      <c r="A5277" s="280">
        <v>45145</v>
      </c>
      <c r="B5277" s="102">
        <v>20</v>
      </c>
      <c r="C5277" s="208">
        <v>381.81119999999999</v>
      </c>
      <c r="D5277" s="208">
        <v>47.0304</v>
      </c>
      <c r="E5277" s="208">
        <v>2.5849000000000002</v>
      </c>
      <c r="F5277" s="208">
        <v>9.0022000000000002</v>
      </c>
      <c r="G5277" s="208">
        <v>16.011600000000001</v>
      </c>
      <c r="H5277" s="208">
        <v>110.97620000000001</v>
      </c>
      <c r="I5277" s="208">
        <v>18.671700000000001</v>
      </c>
      <c r="J5277" s="208">
        <v>121.226</v>
      </c>
      <c r="K5277" s="208">
        <v>21.747599999999998</v>
      </c>
      <c r="L5277" s="208">
        <v>12.735799999999999</v>
      </c>
      <c r="M5277" s="208">
        <v>21.8248</v>
      </c>
    </row>
    <row r="5278" spans="1:13" x14ac:dyDescent="0.25">
      <c r="A5278" s="280">
        <v>45145</v>
      </c>
      <c r="B5278" s="102">
        <v>21</v>
      </c>
      <c r="C5278" s="208">
        <v>363.05680000000001</v>
      </c>
      <c r="D5278" s="208">
        <v>46.406100000000002</v>
      </c>
      <c r="E5278" s="208">
        <v>2.3685999999999998</v>
      </c>
      <c r="F5278" s="208">
        <v>8.4262999999999995</v>
      </c>
      <c r="G5278" s="208">
        <v>14.112299999999999</v>
      </c>
      <c r="H5278" s="208">
        <v>102.3657</v>
      </c>
      <c r="I5278" s="208">
        <v>19.145</v>
      </c>
      <c r="J5278" s="208">
        <v>115.3845</v>
      </c>
      <c r="K5278" s="208">
        <v>21.840499999999999</v>
      </c>
      <c r="L5278" s="208">
        <v>13.4277</v>
      </c>
      <c r="M5278" s="208">
        <v>19.580100000000002</v>
      </c>
    </row>
    <row r="5279" spans="1:13" x14ac:dyDescent="0.25">
      <c r="A5279" s="280">
        <v>45145</v>
      </c>
      <c r="B5279" s="102">
        <v>22</v>
      </c>
      <c r="C5279" s="208">
        <v>338.19639999999998</v>
      </c>
      <c r="D5279" s="208">
        <v>45.101599999999998</v>
      </c>
      <c r="E5279" s="208">
        <v>2.1882000000000001</v>
      </c>
      <c r="F5279" s="208">
        <v>7.6078999999999999</v>
      </c>
      <c r="G5279" s="208">
        <v>12.2492</v>
      </c>
      <c r="H5279" s="208">
        <v>91.897400000000005</v>
      </c>
      <c r="I5279" s="208">
        <v>18.158899999999999</v>
      </c>
      <c r="J5279" s="208">
        <v>109.52200000000001</v>
      </c>
      <c r="K5279" s="208">
        <v>20.552600000000002</v>
      </c>
      <c r="L5279" s="208">
        <v>13.7478</v>
      </c>
      <c r="M5279" s="208">
        <v>17.1708</v>
      </c>
    </row>
    <row r="5280" spans="1:13" x14ac:dyDescent="0.25">
      <c r="A5280" s="280">
        <v>45145</v>
      </c>
      <c r="B5280" s="102">
        <v>23</v>
      </c>
      <c r="C5280" s="208">
        <v>303.69779999999997</v>
      </c>
      <c r="D5280" s="208">
        <v>41.004199999999997</v>
      </c>
      <c r="E5280" s="208">
        <v>1.9641999999999999</v>
      </c>
      <c r="F5280" s="208">
        <v>6.5838999999999999</v>
      </c>
      <c r="G5280" s="208">
        <v>10.4055</v>
      </c>
      <c r="H5280" s="208">
        <v>79.2637</v>
      </c>
      <c r="I5280" s="208">
        <v>16.4465</v>
      </c>
      <c r="J5280" s="208">
        <v>101.0427</v>
      </c>
      <c r="K5280" s="208">
        <v>18.838000000000001</v>
      </c>
      <c r="L5280" s="208">
        <v>13.281700000000001</v>
      </c>
      <c r="M5280" s="208">
        <v>14.8674</v>
      </c>
    </row>
    <row r="5281" spans="1:13" x14ac:dyDescent="0.25">
      <c r="A5281" s="280">
        <v>45145</v>
      </c>
      <c r="B5281" s="102">
        <v>24</v>
      </c>
      <c r="C5281" s="208">
        <v>276.91090000000003</v>
      </c>
      <c r="D5281" s="208">
        <v>37.516100000000002</v>
      </c>
      <c r="E5281" s="208">
        <v>1.7077</v>
      </c>
      <c r="F5281" s="208">
        <v>5.6706000000000003</v>
      </c>
      <c r="G5281" s="208">
        <v>9.2186000000000003</v>
      </c>
      <c r="H5281" s="208">
        <v>69.638400000000004</v>
      </c>
      <c r="I5281" s="208">
        <v>15.0959</v>
      </c>
      <c r="J5281" s="208">
        <v>94.189499999999995</v>
      </c>
      <c r="K5281" s="208">
        <v>17.598700000000001</v>
      </c>
      <c r="L5281" s="208">
        <v>13.1503</v>
      </c>
      <c r="M5281" s="208">
        <v>13.1251</v>
      </c>
    </row>
    <row r="5282" spans="1:13" x14ac:dyDescent="0.25">
      <c r="A5282" s="280">
        <v>45146</v>
      </c>
      <c r="B5282" s="102">
        <v>1</v>
      </c>
      <c r="C5282" s="208">
        <v>257.24619999999999</v>
      </c>
      <c r="D5282" s="208">
        <v>35.154000000000003</v>
      </c>
      <c r="E5282" s="208">
        <v>1.5107999999999999</v>
      </c>
      <c r="F5282" s="208">
        <v>4.9130000000000003</v>
      </c>
      <c r="G5282" s="208">
        <v>8.3063000000000002</v>
      </c>
      <c r="H5282" s="208">
        <v>61.4861</v>
      </c>
      <c r="I5282" s="208">
        <v>14.1473</v>
      </c>
      <c r="J5282" s="208">
        <v>89.915599999999998</v>
      </c>
      <c r="K5282" s="208">
        <v>16.746200000000002</v>
      </c>
      <c r="L5282" s="208">
        <v>13.3073</v>
      </c>
      <c r="M5282" s="208">
        <v>11.759600000000001</v>
      </c>
    </row>
    <row r="5283" spans="1:13" x14ac:dyDescent="0.25">
      <c r="A5283" s="280">
        <v>45146</v>
      </c>
      <c r="B5283" s="102">
        <v>2</v>
      </c>
      <c r="C5283" s="208">
        <v>242.92189999999999</v>
      </c>
      <c r="D5283" s="208">
        <v>33.2851</v>
      </c>
      <c r="E5283" s="208">
        <v>1.4198</v>
      </c>
      <c r="F5283" s="208">
        <v>4.4023000000000003</v>
      </c>
      <c r="G5283" s="208">
        <v>7.8525</v>
      </c>
      <c r="H5283" s="208">
        <v>55.931800000000003</v>
      </c>
      <c r="I5283" s="208">
        <v>13.579000000000001</v>
      </c>
      <c r="J5283" s="208">
        <v>86.682500000000005</v>
      </c>
      <c r="K5283" s="208">
        <v>16.049800000000001</v>
      </c>
      <c r="L5283" s="208">
        <v>12.754099999999999</v>
      </c>
      <c r="M5283" s="208">
        <v>10.965</v>
      </c>
    </row>
    <row r="5284" spans="1:13" x14ac:dyDescent="0.25">
      <c r="A5284" s="280">
        <v>45146</v>
      </c>
      <c r="B5284" s="102">
        <v>3</v>
      </c>
      <c r="C5284" s="208">
        <v>232.95099999999999</v>
      </c>
      <c r="D5284" s="208">
        <v>32.085299999999997</v>
      </c>
      <c r="E5284" s="208">
        <v>1.2655000000000001</v>
      </c>
      <c r="F5284" s="208">
        <v>4.0350999999999999</v>
      </c>
      <c r="G5284" s="208">
        <v>7.4142999999999999</v>
      </c>
      <c r="H5284" s="208">
        <v>52.719900000000003</v>
      </c>
      <c r="I5284" s="208">
        <v>13.1028</v>
      </c>
      <c r="J5284" s="208">
        <v>84.354500000000002</v>
      </c>
      <c r="K5284" s="208">
        <v>15.645</v>
      </c>
      <c r="L5284" s="208">
        <v>11.9419</v>
      </c>
      <c r="M5284" s="208">
        <v>10.386699999999999</v>
      </c>
    </row>
    <row r="5285" spans="1:13" x14ac:dyDescent="0.25">
      <c r="A5285" s="280">
        <v>45146</v>
      </c>
      <c r="B5285" s="102">
        <v>4</v>
      </c>
      <c r="C5285" s="208">
        <v>226.4366</v>
      </c>
      <c r="D5285" s="208">
        <v>31.572199999999999</v>
      </c>
      <c r="E5285" s="208">
        <v>1.0963000000000001</v>
      </c>
      <c r="F5285" s="208">
        <v>3.7448000000000001</v>
      </c>
      <c r="G5285" s="208">
        <v>7.2161</v>
      </c>
      <c r="H5285" s="208">
        <v>50.446899999999999</v>
      </c>
      <c r="I5285" s="208">
        <v>12.928100000000001</v>
      </c>
      <c r="J5285" s="208">
        <v>82.876900000000006</v>
      </c>
      <c r="K5285" s="208">
        <v>15.549200000000001</v>
      </c>
      <c r="L5285" s="208">
        <v>10.9383</v>
      </c>
      <c r="M5285" s="208">
        <v>10.0678</v>
      </c>
    </row>
    <row r="5286" spans="1:13" x14ac:dyDescent="0.25">
      <c r="A5286" s="280">
        <v>45146</v>
      </c>
      <c r="B5286" s="102">
        <v>5</v>
      </c>
      <c r="C5286" s="208">
        <v>225.88329999999999</v>
      </c>
      <c r="D5286" s="208">
        <v>31.715</v>
      </c>
      <c r="E5286" s="208">
        <v>1.0242</v>
      </c>
      <c r="F5286" s="208">
        <v>3.6141000000000001</v>
      </c>
      <c r="G5286" s="208">
        <v>7.2096</v>
      </c>
      <c r="H5286" s="208">
        <v>50.079099999999997</v>
      </c>
      <c r="I5286" s="208">
        <v>13.2186</v>
      </c>
      <c r="J5286" s="208">
        <v>82.346599999999995</v>
      </c>
      <c r="K5286" s="208">
        <v>16.017700000000001</v>
      </c>
      <c r="L5286" s="208">
        <v>10.506500000000001</v>
      </c>
      <c r="M5286" s="208">
        <v>10.151899999999999</v>
      </c>
    </row>
    <row r="5287" spans="1:13" x14ac:dyDescent="0.25">
      <c r="A5287" s="280">
        <v>45146</v>
      </c>
      <c r="B5287" s="102">
        <v>6</v>
      </c>
      <c r="C5287" s="208">
        <v>235.83850000000001</v>
      </c>
      <c r="D5287" s="208">
        <v>32.795099999999998</v>
      </c>
      <c r="E5287" s="208">
        <v>1.1456</v>
      </c>
      <c r="F5287" s="208">
        <v>3.5941000000000001</v>
      </c>
      <c r="G5287" s="208">
        <v>7.5472000000000001</v>
      </c>
      <c r="H5287" s="208">
        <v>51.726999999999997</v>
      </c>
      <c r="I5287" s="208">
        <v>13.7088</v>
      </c>
      <c r="J5287" s="208">
        <v>87.228099999999998</v>
      </c>
      <c r="K5287" s="208">
        <v>16.913799999999998</v>
      </c>
      <c r="L5287" s="208">
        <v>10.4466</v>
      </c>
      <c r="M5287" s="208">
        <v>10.732200000000001</v>
      </c>
    </row>
    <row r="5288" spans="1:13" x14ac:dyDescent="0.25">
      <c r="A5288" s="280">
        <v>45146</v>
      </c>
      <c r="B5288" s="102">
        <v>7</v>
      </c>
      <c r="C5288" s="208">
        <v>249.8955</v>
      </c>
      <c r="D5288" s="208">
        <v>35.317500000000003</v>
      </c>
      <c r="E5288" s="208">
        <v>2.2406999999999999</v>
      </c>
      <c r="F5288" s="208">
        <v>3.7014</v>
      </c>
      <c r="G5288" s="208">
        <v>8.0896000000000008</v>
      </c>
      <c r="H5288" s="208">
        <v>55.314300000000003</v>
      </c>
      <c r="I5288" s="208">
        <v>14.1441</v>
      </c>
      <c r="J5288" s="208">
        <v>92.414500000000004</v>
      </c>
      <c r="K5288" s="208">
        <v>18.166499999999999</v>
      </c>
      <c r="L5288" s="208">
        <v>9.4916999999999998</v>
      </c>
      <c r="M5288" s="208">
        <v>11.0152</v>
      </c>
    </row>
    <row r="5289" spans="1:13" x14ac:dyDescent="0.25">
      <c r="A5289" s="280">
        <v>45146</v>
      </c>
      <c r="B5289" s="102">
        <v>8</v>
      </c>
      <c r="C5289" s="208">
        <v>265.31169999999997</v>
      </c>
      <c r="D5289" s="208">
        <v>38.271500000000003</v>
      </c>
      <c r="E5289" s="208">
        <v>2.9758</v>
      </c>
      <c r="F5289" s="208">
        <v>3.5356000000000001</v>
      </c>
      <c r="G5289" s="208">
        <v>8.9400999999999993</v>
      </c>
      <c r="H5289" s="208">
        <v>57.996899999999997</v>
      </c>
      <c r="I5289" s="208">
        <v>14.6275</v>
      </c>
      <c r="J5289" s="208">
        <v>100.10939999999999</v>
      </c>
      <c r="K5289" s="208">
        <v>17.992100000000001</v>
      </c>
      <c r="L5289" s="208">
        <v>9.2753999999999994</v>
      </c>
      <c r="M5289" s="208">
        <v>11.587400000000001</v>
      </c>
    </row>
    <row r="5290" spans="1:13" x14ac:dyDescent="0.25">
      <c r="A5290" s="280">
        <v>45146</v>
      </c>
      <c r="B5290" s="102">
        <v>9</v>
      </c>
      <c r="C5290" s="208">
        <v>278.17520000000002</v>
      </c>
      <c r="D5290" s="208">
        <v>40.1843</v>
      </c>
      <c r="E5290" s="208">
        <v>2.9571000000000001</v>
      </c>
      <c r="F5290" s="208">
        <v>3.3955000000000002</v>
      </c>
      <c r="G5290" s="208">
        <v>9.4583999999999993</v>
      </c>
      <c r="H5290" s="208">
        <v>60.584899999999998</v>
      </c>
      <c r="I5290" s="208">
        <v>15.1852</v>
      </c>
      <c r="J5290" s="208">
        <v>106.1309</v>
      </c>
      <c r="K5290" s="208">
        <v>17.313500000000001</v>
      </c>
      <c r="L5290" s="208">
        <v>10.2745</v>
      </c>
      <c r="M5290" s="208">
        <v>12.690899999999999</v>
      </c>
    </row>
    <row r="5291" spans="1:13" x14ac:dyDescent="0.25">
      <c r="A5291" s="280">
        <v>45146</v>
      </c>
      <c r="B5291" s="102">
        <v>10</v>
      </c>
      <c r="C5291" s="208">
        <v>289.76600000000002</v>
      </c>
      <c r="D5291" s="208">
        <v>41.608699999999999</v>
      </c>
      <c r="E5291" s="208">
        <v>3.0781999999999998</v>
      </c>
      <c r="F5291" s="208">
        <v>3.4946000000000002</v>
      </c>
      <c r="G5291" s="208">
        <v>9.6763999999999992</v>
      </c>
      <c r="H5291" s="208">
        <v>61.863</v>
      </c>
      <c r="I5291" s="208">
        <v>16.4316</v>
      </c>
      <c r="J5291" s="208">
        <v>111.59869999999999</v>
      </c>
      <c r="K5291" s="208">
        <v>17.691299999999998</v>
      </c>
      <c r="L5291" s="208">
        <v>10.7315</v>
      </c>
      <c r="M5291" s="208">
        <v>13.592000000000001</v>
      </c>
    </row>
    <row r="5292" spans="1:13" x14ac:dyDescent="0.25">
      <c r="A5292" s="280">
        <v>45146</v>
      </c>
      <c r="B5292" s="102">
        <v>11</v>
      </c>
      <c r="C5292" s="208">
        <v>300.42360000000002</v>
      </c>
      <c r="D5292" s="208">
        <v>42.784199999999998</v>
      </c>
      <c r="E5292" s="208">
        <v>3.1602999999999999</v>
      </c>
      <c r="F5292" s="208">
        <v>3.774</v>
      </c>
      <c r="G5292" s="208">
        <v>9.1079000000000008</v>
      </c>
      <c r="H5292" s="208">
        <v>64.915400000000005</v>
      </c>
      <c r="I5292" s="208">
        <v>17.293800000000001</v>
      </c>
      <c r="J5292" s="208">
        <v>115.999</v>
      </c>
      <c r="K5292" s="208">
        <v>18.0046</v>
      </c>
      <c r="L5292" s="208">
        <v>10.4892</v>
      </c>
      <c r="M5292" s="208">
        <v>14.895200000000001</v>
      </c>
    </row>
    <row r="5293" spans="1:13" x14ac:dyDescent="0.25">
      <c r="A5293" s="280">
        <v>45146</v>
      </c>
      <c r="B5293" s="102">
        <v>12</v>
      </c>
      <c r="C5293" s="208">
        <v>310.77210000000002</v>
      </c>
      <c r="D5293" s="208">
        <v>43.6935</v>
      </c>
      <c r="E5293" s="208">
        <v>3.3157999999999999</v>
      </c>
      <c r="F5293" s="208">
        <v>4.1205999999999996</v>
      </c>
      <c r="G5293" s="208">
        <v>7.3792999999999997</v>
      </c>
      <c r="H5293" s="208">
        <v>68.900599999999997</v>
      </c>
      <c r="I5293" s="208">
        <v>17.677399999999999</v>
      </c>
      <c r="J5293" s="208">
        <v>120.31780000000001</v>
      </c>
      <c r="K5293" s="208">
        <v>18.642199999999999</v>
      </c>
      <c r="L5293" s="208">
        <v>10.356999999999999</v>
      </c>
      <c r="M5293" s="208">
        <v>16.367899999999999</v>
      </c>
    </row>
    <row r="5294" spans="1:13" x14ac:dyDescent="0.25">
      <c r="A5294" s="280">
        <v>45146</v>
      </c>
      <c r="B5294" s="102">
        <v>13</v>
      </c>
      <c r="C5294" s="208">
        <v>321.68130000000002</v>
      </c>
      <c r="D5294" s="208">
        <v>43.794899999999998</v>
      </c>
      <c r="E5294" s="208">
        <v>3.3264</v>
      </c>
      <c r="F5294" s="208">
        <v>4.5529000000000002</v>
      </c>
      <c r="G5294" s="208">
        <v>6.2321999999999997</v>
      </c>
      <c r="H5294" s="208">
        <v>74.238799999999998</v>
      </c>
      <c r="I5294" s="208">
        <v>17.771999999999998</v>
      </c>
      <c r="J5294" s="208">
        <v>124.7975</v>
      </c>
      <c r="K5294" s="208">
        <v>19.132100000000001</v>
      </c>
      <c r="L5294" s="208">
        <v>9.7088999999999999</v>
      </c>
      <c r="M5294" s="208">
        <v>18.125599999999999</v>
      </c>
    </row>
    <row r="5295" spans="1:13" x14ac:dyDescent="0.25">
      <c r="A5295" s="280">
        <v>45146</v>
      </c>
      <c r="B5295" s="102">
        <v>14</v>
      </c>
      <c r="C5295" s="208">
        <v>333.42540000000002</v>
      </c>
      <c r="D5295" s="208">
        <v>43.775100000000002</v>
      </c>
      <c r="E5295" s="208">
        <v>2.7079</v>
      </c>
      <c r="F5295" s="208">
        <v>5.1757999999999997</v>
      </c>
      <c r="G5295" s="208">
        <v>6.7695999999999996</v>
      </c>
      <c r="H5295" s="208">
        <v>80.2423</v>
      </c>
      <c r="I5295" s="208">
        <v>18.004999999999999</v>
      </c>
      <c r="J5295" s="208">
        <v>127.54949999999999</v>
      </c>
      <c r="K5295" s="208">
        <v>19.6159</v>
      </c>
      <c r="L5295" s="208">
        <v>9.8254000000000001</v>
      </c>
      <c r="M5295" s="208">
        <v>19.758900000000001</v>
      </c>
    </row>
    <row r="5296" spans="1:13" x14ac:dyDescent="0.25">
      <c r="A5296" s="280">
        <v>45146</v>
      </c>
      <c r="B5296" s="102">
        <v>15</v>
      </c>
      <c r="C5296" s="208">
        <v>344.30380000000002</v>
      </c>
      <c r="D5296" s="208">
        <v>43.8917</v>
      </c>
      <c r="E5296" s="208">
        <v>2.8757000000000001</v>
      </c>
      <c r="F5296" s="208">
        <v>5.7724000000000002</v>
      </c>
      <c r="G5296" s="208">
        <v>7.9012000000000002</v>
      </c>
      <c r="H5296" s="208">
        <v>86.387100000000004</v>
      </c>
      <c r="I5296" s="208">
        <v>18.1557</v>
      </c>
      <c r="J5296" s="208">
        <v>128.47559999999999</v>
      </c>
      <c r="K5296" s="208">
        <v>19.990600000000001</v>
      </c>
      <c r="L5296" s="208">
        <v>9.7932000000000006</v>
      </c>
      <c r="M5296" s="208">
        <v>21.060600000000001</v>
      </c>
    </row>
    <row r="5297" spans="1:13" x14ac:dyDescent="0.25">
      <c r="A5297" s="280">
        <v>45146</v>
      </c>
      <c r="B5297" s="102">
        <v>16</v>
      </c>
      <c r="C5297" s="208">
        <v>355.09800000000001</v>
      </c>
      <c r="D5297" s="208">
        <v>43.755200000000002</v>
      </c>
      <c r="E5297" s="208">
        <v>2.9020000000000001</v>
      </c>
      <c r="F5297" s="208">
        <v>6.3432000000000004</v>
      </c>
      <c r="G5297" s="208">
        <v>8.7044999999999995</v>
      </c>
      <c r="H5297" s="208">
        <v>93.703100000000006</v>
      </c>
      <c r="I5297" s="208">
        <v>18.3979</v>
      </c>
      <c r="J5297" s="208">
        <v>128.59989999999999</v>
      </c>
      <c r="K5297" s="208">
        <v>20.5502</v>
      </c>
      <c r="L5297" s="208">
        <v>9.9316999999999993</v>
      </c>
      <c r="M5297" s="208">
        <v>22.2103</v>
      </c>
    </row>
    <row r="5298" spans="1:13" x14ac:dyDescent="0.25">
      <c r="A5298" s="280">
        <v>45146</v>
      </c>
      <c r="B5298" s="102">
        <v>17</v>
      </c>
      <c r="C5298" s="208">
        <v>365.12909999999999</v>
      </c>
      <c r="D5298" s="208">
        <v>45.000799999999998</v>
      </c>
      <c r="E5298" s="208">
        <v>3.673</v>
      </c>
      <c r="F5298" s="208">
        <v>6.8323999999999998</v>
      </c>
      <c r="G5298" s="208">
        <v>9.4392999999999994</v>
      </c>
      <c r="H5298" s="208">
        <v>97.323999999999998</v>
      </c>
      <c r="I5298" s="208">
        <v>18.5047</v>
      </c>
      <c r="J5298" s="208">
        <v>130.62139999999999</v>
      </c>
      <c r="K5298" s="208">
        <v>20.7013</v>
      </c>
      <c r="L5298" s="208">
        <v>9.9193999999999996</v>
      </c>
      <c r="M5298" s="208">
        <v>23.1128</v>
      </c>
    </row>
    <row r="5299" spans="1:13" x14ac:dyDescent="0.25">
      <c r="A5299" s="280">
        <v>45146</v>
      </c>
      <c r="B5299" s="102">
        <v>18</v>
      </c>
      <c r="C5299" s="208">
        <v>368.48899999999998</v>
      </c>
      <c r="D5299" s="208">
        <v>46.565800000000003</v>
      </c>
      <c r="E5299" s="208">
        <v>3.5638000000000001</v>
      </c>
      <c r="F5299" s="208">
        <v>6.9804000000000004</v>
      </c>
      <c r="G5299" s="208">
        <v>10.098800000000001</v>
      </c>
      <c r="H5299" s="208">
        <v>97.232299999999995</v>
      </c>
      <c r="I5299" s="208">
        <v>18.699300000000001</v>
      </c>
      <c r="J5299" s="208">
        <v>131.32409999999999</v>
      </c>
      <c r="K5299" s="208">
        <v>21.082000000000001</v>
      </c>
      <c r="L5299" s="208">
        <v>10.1957</v>
      </c>
      <c r="M5299" s="208">
        <v>22.7468</v>
      </c>
    </row>
    <row r="5300" spans="1:13" x14ac:dyDescent="0.25">
      <c r="A5300" s="280">
        <v>45146</v>
      </c>
      <c r="B5300" s="102">
        <v>19</v>
      </c>
      <c r="C5300" s="208">
        <v>357.78190000000001</v>
      </c>
      <c r="D5300" s="208">
        <v>46.596600000000002</v>
      </c>
      <c r="E5300" s="208">
        <v>2.2313000000000001</v>
      </c>
      <c r="F5300" s="208">
        <v>7.0655999999999999</v>
      </c>
      <c r="G5300" s="208">
        <v>10.6198</v>
      </c>
      <c r="H5300" s="208">
        <v>93.069100000000006</v>
      </c>
      <c r="I5300" s="208">
        <v>18.500699999999998</v>
      </c>
      <c r="J5300" s="208">
        <v>125.58880000000001</v>
      </c>
      <c r="K5300" s="208">
        <v>21.588999999999999</v>
      </c>
      <c r="L5300" s="208">
        <v>10.6509</v>
      </c>
      <c r="M5300" s="208">
        <v>21.870100000000001</v>
      </c>
    </row>
    <row r="5301" spans="1:13" x14ac:dyDescent="0.25">
      <c r="A5301" s="280">
        <v>45146</v>
      </c>
      <c r="B5301" s="102">
        <v>20</v>
      </c>
      <c r="C5301" s="208">
        <v>342.3064</v>
      </c>
      <c r="D5301" s="208">
        <v>45.928400000000003</v>
      </c>
      <c r="E5301" s="208">
        <v>2.0874000000000001</v>
      </c>
      <c r="F5301" s="208">
        <v>7.1158999999999999</v>
      </c>
      <c r="G5301" s="208">
        <v>10.629200000000001</v>
      </c>
      <c r="H5301" s="208">
        <v>85.643199999999993</v>
      </c>
      <c r="I5301" s="208">
        <v>18.352900000000002</v>
      </c>
      <c r="J5301" s="208">
        <v>118.499</v>
      </c>
      <c r="K5301" s="208">
        <v>21.877199999999998</v>
      </c>
      <c r="L5301" s="208">
        <v>11.690200000000001</v>
      </c>
      <c r="M5301" s="208">
        <v>20.483000000000001</v>
      </c>
    </row>
    <row r="5302" spans="1:13" x14ac:dyDescent="0.25">
      <c r="A5302" s="280">
        <v>45146</v>
      </c>
      <c r="B5302" s="102">
        <v>21</v>
      </c>
      <c r="C5302" s="208">
        <v>330.20530000000002</v>
      </c>
      <c r="D5302" s="208">
        <v>45.877499999999998</v>
      </c>
      <c r="E5302" s="208">
        <v>1.9612000000000001</v>
      </c>
      <c r="F5302" s="208">
        <v>6.6452</v>
      </c>
      <c r="G5302" s="208">
        <v>10.4221</v>
      </c>
      <c r="H5302" s="208">
        <v>78.963099999999997</v>
      </c>
      <c r="I5302" s="208">
        <v>18.818100000000001</v>
      </c>
      <c r="J5302" s="208">
        <v>113.10250000000001</v>
      </c>
      <c r="K5302" s="208">
        <v>21.871600000000001</v>
      </c>
      <c r="L5302" s="208">
        <v>14.154</v>
      </c>
      <c r="M5302" s="208">
        <v>18.39</v>
      </c>
    </row>
    <row r="5303" spans="1:13" x14ac:dyDescent="0.25">
      <c r="A5303" s="280">
        <v>45146</v>
      </c>
      <c r="B5303" s="102">
        <v>22</v>
      </c>
      <c r="C5303" s="208">
        <v>311.88479999999998</v>
      </c>
      <c r="D5303" s="208">
        <v>44.598199999999999</v>
      </c>
      <c r="E5303" s="208">
        <v>1.7830999999999999</v>
      </c>
      <c r="F5303" s="208">
        <v>5.9074999999999998</v>
      </c>
      <c r="G5303" s="208">
        <v>9.9006000000000007</v>
      </c>
      <c r="H5303" s="208">
        <v>71.648700000000005</v>
      </c>
      <c r="I5303" s="208">
        <v>17.901900000000001</v>
      </c>
      <c r="J5303" s="208">
        <v>108.5673</v>
      </c>
      <c r="K5303" s="208">
        <v>20.9863</v>
      </c>
      <c r="L5303" s="208">
        <v>14.4824</v>
      </c>
      <c r="M5303" s="208">
        <v>16.108799999999999</v>
      </c>
    </row>
    <row r="5304" spans="1:13" x14ac:dyDescent="0.25">
      <c r="A5304" s="280">
        <v>45146</v>
      </c>
      <c r="B5304" s="102">
        <v>23</v>
      </c>
      <c r="C5304" s="208">
        <v>284.65859999999998</v>
      </c>
      <c r="D5304" s="208">
        <v>41.485500000000002</v>
      </c>
      <c r="E5304" s="208">
        <v>1.5743</v>
      </c>
      <c r="F5304" s="208">
        <v>5.0540000000000003</v>
      </c>
      <c r="G5304" s="208">
        <v>8.9088999999999992</v>
      </c>
      <c r="H5304" s="208">
        <v>63.095999999999997</v>
      </c>
      <c r="I5304" s="208">
        <v>16.312100000000001</v>
      </c>
      <c r="J5304" s="208">
        <v>100.491</v>
      </c>
      <c r="K5304" s="208">
        <v>19.293500000000002</v>
      </c>
      <c r="L5304" s="208">
        <v>14.504799999999999</v>
      </c>
      <c r="M5304" s="208">
        <v>13.938499999999999</v>
      </c>
    </row>
    <row r="5305" spans="1:13" x14ac:dyDescent="0.25">
      <c r="A5305" s="280">
        <v>45146</v>
      </c>
      <c r="B5305" s="102">
        <v>24</v>
      </c>
      <c r="C5305" s="208">
        <v>259.89229999999998</v>
      </c>
      <c r="D5305" s="208">
        <v>37.960999999999999</v>
      </c>
      <c r="E5305" s="208">
        <v>1.4033</v>
      </c>
      <c r="F5305" s="208">
        <v>4.3960999999999997</v>
      </c>
      <c r="G5305" s="208">
        <v>7.9295</v>
      </c>
      <c r="H5305" s="208">
        <v>54.960999999999999</v>
      </c>
      <c r="I5305" s="208">
        <v>14.9931</v>
      </c>
      <c r="J5305" s="208">
        <v>93.9011</v>
      </c>
      <c r="K5305" s="208">
        <v>17.7409</v>
      </c>
      <c r="L5305" s="208">
        <v>14.3393</v>
      </c>
      <c r="M5305" s="208">
        <v>12.266999999999999</v>
      </c>
    </row>
    <row r="5306" spans="1:13" x14ac:dyDescent="0.25">
      <c r="A5306" s="280">
        <v>45147</v>
      </c>
      <c r="B5306" s="102">
        <v>1</v>
      </c>
      <c r="C5306" s="208">
        <v>243.3623</v>
      </c>
      <c r="D5306" s="208">
        <v>35.2864</v>
      </c>
      <c r="E5306" s="208">
        <v>1.2630999999999999</v>
      </c>
      <c r="F5306" s="208">
        <v>3.8466</v>
      </c>
      <c r="G5306" s="208">
        <v>7.3864000000000001</v>
      </c>
      <c r="H5306" s="208">
        <v>49.978999999999999</v>
      </c>
      <c r="I5306" s="208">
        <v>13.985900000000001</v>
      </c>
      <c r="J5306" s="208">
        <v>89.396600000000007</v>
      </c>
      <c r="K5306" s="208">
        <v>16.995999999999999</v>
      </c>
      <c r="L5306" s="208">
        <v>14.114800000000001</v>
      </c>
      <c r="M5306" s="208">
        <v>11.1075</v>
      </c>
    </row>
    <row r="5307" spans="1:13" x14ac:dyDescent="0.25">
      <c r="A5307" s="280">
        <v>45147</v>
      </c>
      <c r="B5307" s="102">
        <v>2</v>
      </c>
      <c r="C5307" s="208">
        <v>233.2313</v>
      </c>
      <c r="D5307" s="208">
        <v>33.386899999999997</v>
      </c>
      <c r="E5307" s="208">
        <v>1.1012</v>
      </c>
      <c r="F5307" s="208">
        <v>3.5373999999999999</v>
      </c>
      <c r="G5307" s="208">
        <v>6.9635999999999996</v>
      </c>
      <c r="H5307" s="208">
        <v>47.621699999999997</v>
      </c>
      <c r="I5307" s="208">
        <v>13.477</v>
      </c>
      <c r="J5307" s="208">
        <v>86.210400000000007</v>
      </c>
      <c r="K5307" s="208">
        <v>16.5017</v>
      </c>
      <c r="L5307" s="208">
        <v>13.986800000000001</v>
      </c>
      <c r="M5307" s="208">
        <v>10.444599999999999</v>
      </c>
    </row>
    <row r="5308" spans="1:13" x14ac:dyDescent="0.25">
      <c r="A5308" s="280">
        <v>45147</v>
      </c>
      <c r="B5308" s="102">
        <v>3</v>
      </c>
      <c r="C5308" s="208">
        <v>223.1429</v>
      </c>
      <c r="D5308" s="208">
        <v>31.778500000000001</v>
      </c>
      <c r="E5308" s="208">
        <v>0.98899999999999999</v>
      </c>
      <c r="F5308" s="208">
        <v>3.3262</v>
      </c>
      <c r="G5308" s="208">
        <v>6.6866000000000003</v>
      </c>
      <c r="H5308" s="208">
        <v>45.691400000000002</v>
      </c>
      <c r="I5308" s="208">
        <v>13.0467</v>
      </c>
      <c r="J5308" s="208">
        <v>83.430899999999994</v>
      </c>
      <c r="K5308" s="208">
        <v>16.202000000000002</v>
      </c>
      <c r="L5308" s="208">
        <v>12.0213</v>
      </c>
      <c r="M5308" s="208">
        <v>9.9702999999999999</v>
      </c>
    </row>
    <row r="5309" spans="1:13" x14ac:dyDescent="0.25">
      <c r="A5309" s="280">
        <v>45147</v>
      </c>
      <c r="B5309" s="102">
        <v>4</v>
      </c>
      <c r="C5309" s="208">
        <v>220.36240000000001</v>
      </c>
      <c r="D5309" s="208">
        <v>31.2468</v>
      </c>
      <c r="E5309" s="208">
        <v>0.93979999999999997</v>
      </c>
      <c r="F5309" s="208">
        <v>3.1791999999999998</v>
      </c>
      <c r="G5309" s="208">
        <v>6.5989000000000004</v>
      </c>
      <c r="H5309" s="208">
        <v>46.155299999999997</v>
      </c>
      <c r="I5309" s="208">
        <v>12.870799999999999</v>
      </c>
      <c r="J5309" s="208">
        <v>81.923400000000001</v>
      </c>
      <c r="K5309" s="208">
        <v>16.025400000000001</v>
      </c>
      <c r="L5309" s="208">
        <v>11.7279</v>
      </c>
      <c r="M5309" s="208">
        <v>9.6949000000000005</v>
      </c>
    </row>
    <row r="5310" spans="1:13" x14ac:dyDescent="0.25">
      <c r="A5310" s="280">
        <v>45147</v>
      </c>
      <c r="B5310" s="102">
        <v>5</v>
      </c>
      <c r="C5310" s="208">
        <v>224.11150000000001</v>
      </c>
      <c r="D5310" s="208">
        <v>31.492100000000001</v>
      </c>
      <c r="E5310" s="208">
        <v>0.92210000000000003</v>
      </c>
      <c r="F5310" s="208">
        <v>3.1823000000000001</v>
      </c>
      <c r="G5310" s="208">
        <v>6.6806999999999999</v>
      </c>
      <c r="H5310" s="208">
        <v>47.337899999999998</v>
      </c>
      <c r="I5310" s="208">
        <v>13.096299999999999</v>
      </c>
      <c r="J5310" s="208">
        <v>82.663300000000007</v>
      </c>
      <c r="K5310" s="208">
        <v>16.4512</v>
      </c>
      <c r="L5310" s="208">
        <v>12.5768</v>
      </c>
      <c r="M5310" s="208">
        <v>9.7088000000000001</v>
      </c>
    </row>
    <row r="5311" spans="1:13" x14ac:dyDescent="0.25">
      <c r="A5311" s="280">
        <v>45147</v>
      </c>
      <c r="B5311" s="102">
        <v>6</v>
      </c>
      <c r="C5311" s="208">
        <v>234.15020000000001</v>
      </c>
      <c r="D5311" s="208">
        <v>32.7423</v>
      </c>
      <c r="E5311" s="208">
        <v>1.1154999999999999</v>
      </c>
      <c r="F5311" s="208">
        <v>3.2422</v>
      </c>
      <c r="G5311" s="208">
        <v>7.1738999999999997</v>
      </c>
      <c r="H5311" s="208">
        <v>49.980400000000003</v>
      </c>
      <c r="I5311" s="208">
        <v>13.6669</v>
      </c>
      <c r="J5311" s="208">
        <v>85.959800000000001</v>
      </c>
      <c r="K5311" s="208">
        <v>17.2407</v>
      </c>
      <c r="L5311" s="208">
        <v>12.835599999999999</v>
      </c>
      <c r="M5311" s="208">
        <v>10.1929</v>
      </c>
    </row>
    <row r="5312" spans="1:13" x14ac:dyDescent="0.25">
      <c r="A5312" s="280">
        <v>45147</v>
      </c>
      <c r="B5312" s="102">
        <v>7</v>
      </c>
      <c r="C5312" s="208">
        <v>249.239</v>
      </c>
      <c r="D5312" s="208">
        <v>36.165300000000002</v>
      </c>
      <c r="E5312" s="208">
        <v>2.3344999999999998</v>
      </c>
      <c r="F5312" s="208">
        <v>3.3475999999999999</v>
      </c>
      <c r="G5312" s="208">
        <v>7.7676999999999996</v>
      </c>
      <c r="H5312" s="208">
        <v>52.8324</v>
      </c>
      <c r="I5312" s="208">
        <v>14.429</v>
      </c>
      <c r="J5312" s="208">
        <v>91.611999999999995</v>
      </c>
      <c r="K5312" s="208">
        <v>18.1175</v>
      </c>
      <c r="L5312" s="208">
        <v>12.021000000000001</v>
      </c>
      <c r="M5312" s="208">
        <v>10.612</v>
      </c>
    </row>
    <row r="5313" spans="1:13" x14ac:dyDescent="0.25">
      <c r="A5313" s="280">
        <v>45147</v>
      </c>
      <c r="B5313" s="102">
        <v>8</v>
      </c>
      <c r="C5313" s="208">
        <v>265.346</v>
      </c>
      <c r="D5313" s="208">
        <v>39.012500000000003</v>
      </c>
      <c r="E5313" s="208">
        <v>2.847</v>
      </c>
      <c r="F5313" s="208">
        <v>3.2103000000000002</v>
      </c>
      <c r="G5313" s="208">
        <v>8.5814000000000004</v>
      </c>
      <c r="H5313" s="208">
        <v>56.127000000000002</v>
      </c>
      <c r="I5313" s="208">
        <v>14.8687</v>
      </c>
      <c r="J5313" s="208">
        <v>99.210599999999999</v>
      </c>
      <c r="K5313" s="208">
        <v>18.332699999999999</v>
      </c>
      <c r="L5313" s="208">
        <v>11.794</v>
      </c>
      <c r="M5313" s="208">
        <v>11.361800000000001</v>
      </c>
    </row>
    <row r="5314" spans="1:13" x14ac:dyDescent="0.25">
      <c r="A5314" s="280">
        <v>45147</v>
      </c>
      <c r="B5314" s="102">
        <v>9</v>
      </c>
      <c r="C5314" s="208">
        <v>278.51060000000001</v>
      </c>
      <c r="D5314" s="208">
        <v>41.348599999999998</v>
      </c>
      <c r="E5314" s="208">
        <v>2.8708999999999998</v>
      </c>
      <c r="F5314" s="208">
        <v>3.0177999999999998</v>
      </c>
      <c r="G5314" s="208">
        <v>9.0531000000000006</v>
      </c>
      <c r="H5314" s="208">
        <v>58.9206</v>
      </c>
      <c r="I5314" s="208">
        <v>15.442500000000001</v>
      </c>
      <c r="J5314" s="208">
        <v>105.6418</v>
      </c>
      <c r="K5314" s="208">
        <v>17.924900000000001</v>
      </c>
      <c r="L5314" s="208">
        <v>12.2326</v>
      </c>
      <c r="M5314" s="208">
        <v>12.0578</v>
      </c>
    </row>
    <row r="5315" spans="1:13" x14ac:dyDescent="0.25">
      <c r="A5315" s="280">
        <v>45147</v>
      </c>
      <c r="B5315" s="102">
        <v>10</v>
      </c>
      <c r="C5315" s="208">
        <v>288.16120000000001</v>
      </c>
      <c r="D5315" s="208">
        <v>42.690399999999997</v>
      </c>
      <c r="E5315" s="208">
        <v>3.0943999999999998</v>
      </c>
      <c r="F5315" s="208">
        <v>3.1907000000000001</v>
      </c>
      <c r="G5315" s="208">
        <v>8.8646999999999991</v>
      </c>
      <c r="H5315" s="208">
        <v>60.209600000000002</v>
      </c>
      <c r="I5315" s="208">
        <v>16.138300000000001</v>
      </c>
      <c r="J5315" s="208">
        <v>110.5244</v>
      </c>
      <c r="K5315" s="208">
        <v>18.1799</v>
      </c>
      <c r="L5315" s="208">
        <v>12.247999999999999</v>
      </c>
      <c r="M5315" s="208">
        <v>13.020799999999999</v>
      </c>
    </row>
    <row r="5316" spans="1:13" x14ac:dyDescent="0.25">
      <c r="A5316" s="280">
        <v>45147</v>
      </c>
      <c r="B5316" s="102">
        <v>11</v>
      </c>
      <c r="C5316" s="208">
        <v>297.93200000000002</v>
      </c>
      <c r="D5316" s="208">
        <v>42.660400000000003</v>
      </c>
      <c r="E5316" s="208">
        <v>2.6981000000000002</v>
      </c>
      <c r="F5316" s="208">
        <v>3.4344999999999999</v>
      </c>
      <c r="G5316" s="208">
        <v>7.4813999999999998</v>
      </c>
      <c r="H5316" s="208">
        <v>62.5383</v>
      </c>
      <c r="I5316" s="208">
        <v>16.773599999999998</v>
      </c>
      <c r="J5316" s="208">
        <v>115.2705</v>
      </c>
      <c r="K5316" s="208">
        <v>18.114899999999999</v>
      </c>
      <c r="L5316" s="208">
        <v>14.7018</v>
      </c>
      <c r="M5316" s="208">
        <v>14.2585</v>
      </c>
    </row>
    <row r="5317" spans="1:13" x14ac:dyDescent="0.25">
      <c r="A5317" s="280">
        <v>45147</v>
      </c>
      <c r="B5317" s="102">
        <v>12</v>
      </c>
      <c r="C5317" s="208">
        <v>303.96300000000002</v>
      </c>
      <c r="D5317" s="208">
        <v>43.746899999999997</v>
      </c>
      <c r="E5317" s="208">
        <v>2.4196</v>
      </c>
      <c r="F5317" s="208">
        <v>3.8418999999999999</v>
      </c>
      <c r="G5317" s="208">
        <v>6.0327000000000002</v>
      </c>
      <c r="H5317" s="208">
        <v>63.765300000000003</v>
      </c>
      <c r="I5317" s="208">
        <v>16.9635</v>
      </c>
      <c r="J5317" s="208">
        <v>118.6399</v>
      </c>
      <c r="K5317" s="208">
        <v>18.035299999999999</v>
      </c>
      <c r="L5317" s="208">
        <v>14.9245</v>
      </c>
      <c r="M5317" s="208">
        <v>15.593400000000001</v>
      </c>
    </row>
    <row r="5318" spans="1:13" x14ac:dyDescent="0.25">
      <c r="A5318" s="280">
        <v>45147</v>
      </c>
      <c r="B5318" s="102">
        <v>13</v>
      </c>
      <c r="C5318" s="208">
        <v>314.0301</v>
      </c>
      <c r="D5318" s="208">
        <v>44.584800000000001</v>
      </c>
      <c r="E5318" s="208">
        <v>3.3208000000000002</v>
      </c>
      <c r="F5318" s="208">
        <v>4.3391000000000002</v>
      </c>
      <c r="G5318" s="208">
        <v>6.0892999999999997</v>
      </c>
      <c r="H5318" s="208">
        <v>67.160200000000003</v>
      </c>
      <c r="I5318" s="208">
        <v>16.987100000000002</v>
      </c>
      <c r="J5318" s="208">
        <v>120.84139999999999</v>
      </c>
      <c r="K5318" s="208">
        <v>18.406500000000001</v>
      </c>
      <c r="L5318" s="208">
        <v>14.9152</v>
      </c>
      <c r="M5318" s="208">
        <v>17.3857</v>
      </c>
    </row>
    <row r="5319" spans="1:13" x14ac:dyDescent="0.25">
      <c r="A5319" s="280">
        <v>45147</v>
      </c>
      <c r="B5319" s="102">
        <v>14</v>
      </c>
      <c r="C5319" s="208">
        <v>326.45699999999999</v>
      </c>
      <c r="D5319" s="208">
        <v>44.5169</v>
      </c>
      <c r="E5319" s="208">
        <v>3.4398</v>
      </c>
      <c r="F5319" s="208">
        <v>5.0143000000000004</v>
      </c>
      <c r="G5319" s="208">
        <v>6.633</v>
      </c>
      <c r="H5319" s="208">
        <v>72.403999999999996</v>
      </c>
      <c r="I5319" s="208">
        <v>17.3994</v>
      </c>
      <c r="J5319" s="208">
        <v>124.0146</v>
      </c>
      <c r="K5319" s="208">
        <v>18.957999999999998</v>
      </c>
      <c r="L5319" s="208">
        <v>14.7843</v>
      </c>
      <c r="M5319" s="208">
        <v>19.2927</v>
      </c>
    </row>
    <row r="5320" spans="1:13" x14ac:dyDescent="0.25">
      <c r="A5320" s="280">
        <v>45147</v>
      </c>
      <c r="B5320" s="102">
        <v>15</v>
      </c>
      <c r="C5320" s="208">
        <v>339.97699999999998</v>
      </c>
      <c r="D5320" s="208">
        <v>44.883699999999997</v>
      </c>
      <c r="E5320" s="208">
        <v>3.4940000000000002</v>
      </c>
      <c r="F5320" s="208">
        <v>5.6853999999999996</v>
      </c>
      <c r="G5320" s="208">
        <v>7.6299000000000001</v>
      </c>
      <c r="H5320" s="208">
        <v>77.805199999999999</v>
      </c>
      <c r="I5320" s="208">
        <v>17.724299999999999</v>
      </c>
      <c r="J5320" s="208">
        <v>127.0774</v>
      </c>
      <c r="K5320" s="208">
        <v>19.3703</v>
      </c>
      <c r="L5320" s="208">
        <v>15.2143</v>
      </c>
      <c r="M5320" s="208">
        <v>21.092500000000001</v>
      </c>
    </row>
    <row r="5321" spans="1:13" x14ac:dyDescent="0.25">
      <c r="A5321" s="280">
        <v>45147</v>
      </c>
      <c r="B5321" s="102">
        <v>16</v>
      </c>
      <c r="C5321" s="208">
        <v>352.0256</v>
      </c>
      <c r="D5321" s="208">
        <v>44.801400000000001</v>
      </c>
      <c r="E5321" s="208">
        <v>3.6476999999999999</v>
      </c>
      <c r="F5321" s="208">
        <v>6.3205</v>
      </c>
      <c r="G5321" s="208">
        <v>8.7825000000000006</v>
      </c>
      <c r="H5321" s="208">
        <v>84.134900000000002</v>
      </c>
      <c r="I5321" s="208">
        <v>17.989000000000001</v>
      </c>
      <c r="J5321" s="208">
        <v>128.84200000000001</v>
      </c>
      <c r="K5321" s="208">
        <v>19.718900000000001</v>
      </c>
      <c r="L5321" s="208">
        <v>15.321899999999999</v>
      </c>
      <c r="M5321" s="208">
        <v>22.466799999999999</v>
      </c>
    </row>
    <row r="5322" spans="1:13" x14ac:dyDescent="0.25">
      <c r="A5322" s="280">
        <v>45147</v>
      </c>
      <c r="B5322" s="102">
        <v>17</v>
      </c>
      <c r="C5322" s="208">
        <v>358.38249999999999</v>
      </c>
      <c r="D5322" s="208">
        <v>44.677399999999999</v>
      </c>
      <c r="E5322" s="208">
        <v>3.2246000000000001</v>
      </c>
      <c r="F5322" s="208">
        <v>6.8182</v>
      </c>
      <c r="G5322" s="208">
        <v>9.9273000000000007</v>
      </c>
      <c r="H5322" s="208">
        <v>89.944800000000001</v>
      </c>
      <c r="I5322" s="208">
        <v>18.047899999999998</v>
      </c>
      <c r="J5322" s="208">
        <v>128.00540000000001</v>
      </c>
      <c r="K5322" s="208">
        <v>19.749199999999998</v>
      </c>
      <c r="L5322" s="208">
        <v>15.055099999999999</v>
      </c>
      <c r="M5322" s="208">
        <v>22.932600000000001</v>
      </c>
    </row>
    <row r="5323" spans="1:13" x14ac:dyDescent="0.25">
      <c r="A5323" s="280">
        <v>45147</v>
      </c>
      <c r="B5323" s="102">
        <v>18</v>
      </c>
      <c r="C5323" s="208">
        <v>363.3116</v>
      </c>
      <c r="D5323" s="208">
        <v>45.8996</v>
      </c>
      <c r="E5323" s="208">
        <v>2.7208999999999999</v>
      </c>
      <c r="F5323" s="208">
        <v>6.8910999999999998</v>
      </c>
      <c r="G5323" s="208">
        <v>10.503399999999999</v>
      </c>
      <c r="H5323" s="208">
        <v>94.270700000000005</v>
      </c>
      <c r="I5323" s="208">
        <v>18.085999999999999</v>
      </c>
      <c r="J5323" s="208">
        <v>127.63590000000001</v>
      </c>
      <c r="K5323" s="208">
        <v>19.6248</v>
      </c>
      <c r="L5323" s="208">
        <v>15.038</v>
      </c>
      <c r="M5323" s="208">
        <v>22.641200000000001</v>
      </c>
    </row>
    <row r="5324" spans="1:13" x14ac:dyDescent="0.25">
      <c r="A5324" s="280">
        <v>45147</v>
      </c>
      <c r="B5324" s="102">
        <v>19</v>
      </c>
      <c r="C5324" s="208">
        <v>358.62790000000001</v>
      </c>
      <c r="D5324" s="208">
        <v>46.271599999999999</v>
      </c>
      <c r="E5324" s="208">
        <v>2.1610999999999998</v>
      </c>
      <c r="F5324" s="208">
        <v>7.1101999999999999</v>
      </c>
      <c r="G5324" s="208">
        <v>11.1007</v>
      </c>
      <c r="H5324" s="208">
        <v>93.709900000000005</v>
      </c>
      <c r="I5324" s="208">
        <v>18.055299999999999</v>
      </c>
      <c r="J5324" s="208">
        <v>123.087</v>
      </c>
      <c r="K5324" s="208">
        <v>20.156600000000001</v>
      </c>
      <c r="L5324" s="208">
        <v>15.5039</v>
      </c>
      <c r="M5324" s="208">
        <v>21.471599999999999</v>
      </c>
    </row>
    <row r="5325" spans="1:13" x14ac:dyDescent="0.25">
      <c r="A5325" s="280">
        <v>45147</v>
      </c>
      <c r="B5325" s="102">
        <v>20</v>
      </c>
      <c r="C5325" s="208">
        <v>343.42950000000002</v>
      </c>
      <c r="D5325" s="208">
        <v>45.429099999999998</v>
      </c>
      <c r="E5325" s="208">
        <v>2.0541999999999998</v>
      </c>
      <c r="F5325" s="208">
        <v>7.1971999999999996</v>
      </c>
      <c r="G5325" s="208">
        <v>11.0824</v>
      </c>
      <c r="H5325" s="208">
        <v>87.734200000000001</v>
      </c>
      <c r="I5325" s="208">
        <v>18.185700000000001</v>
      </c>
      <c r="J5325" s="208">
        <v>115.6735</v>
      </c>
      <c r="K5325" s="208">
        <v>21.1219</v>
      </c>
      <c r="L5325" s="208">
        <v>15.456099999999999</v>
      </c>
      <c r="M5325" s="208">
        <v>19.495200000000001</v>
      </c>
    </row>
    <row r="5326" spans="1:13" x14ac:dyDescent="0.25">
      <c r="A5326" s="280">
        <v>45147</v>
      </c>
      <c r="B5326" s="102">
        <v>21</v>
      </c>
      <c r="C5326" s="208">
        <v>331.56779999999998</v>
      </c>
      <c r="D5326" s="208">
        <v>45.500399999999999</v>
      </c>
      <c r="E5326" s="208">
        <v>1.8192999999999999</v>
      </c>
      <c r="F5326" s="208">
        <v>6.8071999999999999</v>
      </c>
      <c r="G5326" s="208">
        <v>10.7041</v>
      </c>
      <c r="H5326" s="208">
        <v>81.854600000000005</v>
      </c>
      <c r="I5326" s="208">
        <v>18.645299999999999</v>
      </c>
      <c r="J5326" s="208">
        <v>110.9757</v>
      </c>
      <c r="K5326" s="208">
        <v>21.273599999999998</v>
      </c>
      <c r="L5326" s="208">
        <v>16.5029</v>
      </c>
      <c r="M5326" s="208">
        <v>17.4847</v>
      </c>
    </row>
    <row r="5327" spans="1:13" x14ac:dyDescent="0.25">
      <c r="A5327" s="280">
        <v>45147</v>
      </c>
      <c r="B5327" s="102">
        <v>22</v>
      </c>
      <c r="C5327" s="208">
        <v>312.0557</v>
      </c>
      <c r="D5327" s="208">
        <v>44.061</v>
      </c>
      <c r="E5327" s="208">
        <v>1.6668000000000001</v>
      </c>
      <c r="F5327" s="208">
        <v>6.0159000000000002</v>
      </c>
      <c r="G5327" s="208">
        <v>10.045500000000001</v>
      </c>
      <c r="H5327" s="208">
        <v>74.820099999999996</v>
      </c>
      <c r="I5327" s="208">
        <v>17.6889</v>
      </c>
      <c r="J5327" s="208">
        <v>105.4452</v>
      </c>
      <c r="K5327" s="208">
        <v>20.141999999999999</v>
      </c>
      <c r="L5327" s="208">
        <v>16.6875</v>
      </c>
      <c r="M5327" s="208">
        <v>15.482799999999999</v>
      </c>
    </row>
    <row r="5328" spans="1:13" x14ac:dyDescent="0.25">
      <c r="A5328" s="280">
        <v>45147</v>
      </c>
      <c r="B5328" s="102">
        <v>23</v>
      </c>
      <c r="C5328" s="208">
        <v>283.85090000000002</v>
      </c>
      <c r="D5328" s="208">
        <v>41.0214</v>
      </c>
      <c r="E5328" s="208">
        <v>1.4134</v>
      </c>
      <c r="F5328" s="208">
        <v>5.0982000000000003</v>
      </c>
      <c r="G5328" s="208">
        <v>9.1273999999999997</v>
      </c>
      <c r="H5328" s="208">
        <v>64.915899999999993</v>
      </c>
      <c r="I5328" s="208">
        <v>16.151900000000001</v>
      </c>
      <c r="J5328" s="208">
        <v>97.191800000000001</v>
      </c>
      <c r="K5328" s="208">
        <v>18.521899999999999</v>
      </c>
      <c r="L5328" s="208">
        <v>16.771599999999999</v>
      </c>
      <c r="M5328" s="208">
        <v>13.6374</v>
      </c>
    </row>
    <row r="5329" spans="1:13" x14ac:dyDescent="0.25">
      <c r="A5329" s="280">
        <v>45147</v>
      </c>
      <c r="B5329" s="102">
        <v>24</v>
      </c>
      <c r="C5329" s="208">
        <v>260.91640000000001</v>
      </c>
      <c r="D5329" s="208">
        <v>37.649900000000002</v>
      </c>
      <c r="E5329" s="208">
        <v>1.1564000000000001</v>
      </c>
      <c r="F5329" s="208">
        <v>4.4301000000000004</v>
      </c>
      <c r="G5329" s="208">
        <v>8.2024000000000008</v>
      </c>
      <c r="H5329" s="208">
        <v>56.570500000000003</v>
      </c>
      <c r="I5329" s="208">
        <v>14.8857</v>
      </c>
      <c r="J5329" s="208">
        <v>91.3399</v>
      </c>
      <c r="K5329" s="208">
        <v>17.242699999999999</v>
      </c>
      <c r="L5329" s="208">
        <v>17.3398</v>
      </c>
      <c r="M5329" s="208">
        <v>12.099</v>
      </c>
    </row>
    <row r="5330" spans="1:13" x14ac:dyDescent="0.25">
      <c r="A5330" s="280">
        <v>45148</v>
      </c>
      <c r="B5330" s="102">
        <v>1</v>
      </c>
      <c r="C5330" s="208">
        <v>244.10730000000001</v>
      </c>
      <c r="D5330" s="208">
        <v>34.923099999999998</v>
      </c>
      <c r="E5330" s="208">
        <v>1.034</v>
      </c>
      <c r="F5330" s="208">
        <v>3.8843999999999999</v>
      </c>
      <c r="G5330" s="208">
        <v>7.5140000000000002</v>
      </c>
      <c r="H5330" s="208">
        <v>50.793100000000003</v>
      </c>
      <c r="I5330" s="208">
        <v>13.811500000000001</v>
      </c>
      <c r="J5330" s="208">
        <v>87.639799999999994</v>
      </c>
      <c r="K5330" s="208">
        <v>16.520700000000001</v>
      </c>
      <c r="L5330" s="208">
        <v>16.9617</v>
      </c>
      <c r="M5330" s="208">
        <v>11.025</v>
      </c>
    </row>
    <row r="5331" spans="1:13" x14ac:dyDescent="0.25">
      <c r="A5331" s="280">
        <v>45148</v>
      </c>
      <c r="B5331" s="102">
        <v>2</v>
      </c>
      <c r="C5331" s="208">
        <v>233.73939999999999</v>
      </c>
      <c r="D5331" s="208">
        <v>33.219799999999999</v>
      </c>
      <c r="E5331" s="208">
        <v>0.94040000000000001</v>
      </c>
      <c r="F5331" s="208">
        <v>3.5341999999999998</v>
      </c>
      <c r="G5331" s="208">
        <v>7.1561000000000003</v>
      </c>
      <c r="H5331" s="208">
        <v>47.540100000000002</v>
      </c>
      <c r="I5331" s="208">
        <v>13.276199999999999</v>
      </c>
      <c r="J5331" s="208">
        <v>84.855599999999995</v>
      </c>
      <c r="K5331" s="208">
        <v>16.203700000000001</v>
      </c>
      <c r="L5331" s="208">
        <v>16.692699999999999</v>
      </c>
      <c r="M5331" s="208">
        <v>10.320600000000001</v>
      </c>
    </row>
    <row r="5332" spans="1:13" x14ac:dyDescent="0.25">
      <c r="A5332" s="280">
        <v>45148</v>
      </c>
      <c r="B5332" s="102">
        <v>3</v>
      </c>
      <c r="C5332" s="208">
        <v>226.37790000000001</v>
      </c>
      <c r="D5332" s="208">
        <v>32.136699999999998</v>
      </c>
      <c r="E5332" s="208">
        <v>0.86750000000000005</v>
      </c>
      <c r="F5332" s="208">
        <v>3.2787000000000002</v>
      </c>
      <c r="G5332" s="208">
        <v>6.8956999999999997</v>
      </c>
      <c r="H5332" s="208">
        <v>45.8735</v>
      </c>
      <c r="I5332" s="208">
        <v>12.9178</v>
      </c>
      <c r="J5332" s="208">
        <v>83.612399999999994</v>
      </c>
      <c r="K5332" s="208">
        <v>15.8957</v>
      </c>
      <c r="L5332" s="208">
        <v>14.888500000000001</v>
      </c>
      <c r="M5332" s="208">
        <v>10.0114</v>
      </c>
    </row>
    <row r="5333" spans="1:13" x14ac:dyDescent="0.25">
      <c r="A5333" s="280">
        <v>45148</v>
      </c>
      <c r="B5333" s="102">
        <v>4</v>
      </c>
      <c r="C5333" s="208">
        <v>222.70650000000001</v>
      </c>
      <c r="D5333" s="208">
        <v>31.597899999999999</v>
      </c>
      <c r="E5333" s="208">
        <v>0.83360000000000001</v>
      </c>
      <c r="F5333" s="208">
        <v>3.1341999999999999</v>
      </c>
      <c r="G5333" s="208">
        <v>6.7885999999999997</v>
      </c>
      <c r="H5333" s="208">
        <v>45.399900000000002</v>
      </c>
      <c r="I5333" s="208">
        <v>12.801600000000001</v>
      </c>
      <c r="J5333" s="208">
        <v>82.339600000000004</v>
      </c>
      <c r="K5333" s="208">
        <v>15.7348</v>
      </c>
      <c r="L5333" s="208">
        <v>14.454700000000001</v>
      </c>
      <c r="M5333" s="208">
        <v>9.6216000000000008</v>
      </c>
    </row>
    <row r="5334" spans="1:13" x14ac:dyDescent="0.25">
      <c r="A5334" s="280">
        <v>45148</v>
      </c>
      <c r="B5334" s="102">
        <v>5</v>
      </c>
      <c r="C5334" s="208">
        <v>226.32509999999999</v>
      </c>
      <c r="D5334" s="208">
        <v>31.866499999999998</v>
      </c>
      <c r="E5334" s="208">
        <v>0.81540000000000001</v>
      </c>
      <c r="F5334" s="208">
        <v>3.2240000000000002</v>
      </c>
      <c r="G5334" s="208">
        <v>6.7845000000000004</v>
      </c>
      <c r="H5334" s="208">
        <v>46.697699999999998</v>
      </c>
      <c r="I5334" s="208">
        <v>12.9513</v>
      </c>
      <c r="J5334" s="208">
        <v>83.066199999999995</v>
      </c>
      <c r="K5334" s="208">
        <v>16.089500000000001</v>
      </c>
      <c r="L5334" s="208">
        <v>15.2646</v>
      </c>
      <c r="M5334" s="208">
        <v>9.5654000000000003</v>
      </c>
    </row>
    <row r="5335" spans="1:13" x14ac:dyDescent="0.25">
      <c r="A5335" s="280">
        <v>45148</v>
      </c>
      <c r="B5335" s="102">
        <v>6</v>
      </c>
      <c r="C5335" s="208">
        <v>236.30590000000001</v>
      </c>
      <c r="D5335" s="208">
        <v>33.258000000000003</v>
      </c>
      <c r="E5335" s="208">
        <v>0.89370000000000005</v>
      </c>
      <c r="F5335" s="208">
        <v>3.2603</v>
      </c>
      <c r="G5335" s="208">
        <v>7.2119</v>
      </c>
      <c r="H5335" s="208">
        <v>49.439100000000003</v>
      </c>
      <c r="I5335" s="208">
        <v>13.604100000000001</v>
      </c>
      <c r="J5335" s="208">
        <v>86.693399999999997</v>
      </c>
      <c r="K5335" s="208">
        <v>16.646699999999999</v>
      </c>
      <c r="L5335" s="208">
        <v>15.124700000000001</v>
      </c>
      <c r="M5335" s="208">
        <v>10.173999999999999</v>
      </c>
    </row>
    <row r="5336" spans="1:13" x14ac:dyDescent="0.25">
      <c r="A5336" s="280">
        <v>45148</v>
      </c>
      <c r="B5336" s="102">
        <v>7</v>
      </c>
      <c r="C5336" s="208">
        <v>252.26060000000001</v>
      </c>
      <c r="D5336" s="208">
        <v>35.886600000000001</v>
      </c>
      <c r="E5336" s="208">
        <v>2.3220999999999998</v>
      </c>
      <c r="F5336" s="208">
        <v>3.4321999999999999</v>
      </c>
      <c r="G5336" s="208">
        <v>7.7453000000000003</v>
      </c>
      <c r="H5336" s="208">
        <v>52.305999999999997</v>
      </c>
      <c r="I5336" s="208">
        <v>14.260199999999999</v>
      </c>
      <c r="J5336" s="208">
        <v>93.251199999999997</v>
      </c>
      <c r="K5336" s="208">
        <v>17.944199999999999</v>
      </c>
      <c r="L5336" s="208">
        <v>14.486000000000001</v>
      </c>
      <c r="M5336" s="208">
        <v>10.626799999999999</v>
      </c>
    </row>
    <row r="5337" spans="1:13" x14ac:dyDescent="0.25">
      <c r="A5337" s="280">
        <v>45148</v>
      </c>
      <c r="B5337" s="102">
        <v>8</v>
      </c>
      <c r="C5337" s="208">
        <v>269.22829999999999</v>
      </c>
      <c r="D5337" s="208">
        <v>39.2836</v>
      </c>
      <c r="E5337" s="208">
        <v>2.8347000000000002</v>
      </c>
      <c r="F5337" s="208">
        <v>3.2324999999999999</v>
      </c>
      <c r="G5337" s="208">
        <v>8.5492000000000008</v>
      </c>
      <c r="H5337" s="208">
        <v>55.774299999999997</v>
      </c>
      <c r="I5337" s="208">
        <v>14.677</v>
      </c>
      <c r="J5337" s="208">
        <v>100.6382</v>
      </c>
      <c r="K5337" s="208">
        <v>17.931799999999999</v>
      </c>
      <c r="L5337" s="208">
        <v>14.8725</v>
      </c>
      <c r="M5337" s="208">
        <v>11.4345</v>
      </c>
    </row>
    <row r="5338" spans="1:13" x14ac:dyDescent="0.25">
      <c r="A5338" s="280">
        <v>45148</v>
      </c>
      <c r="B5338" s="102">
        <v>9</v>
      </c>
      <c r="C5338" s="208">
        <v>281.2568</v>
      </c>
      <c r="D5338" s="208">
        <v>41.712899999999998</v>
      </c>
      <c r="E5338" s="208">
        <v>2.8912</v>
      </c>
      <c r="F5338" s="208">
        <v>3.0855000000000001</v>
      </c>
      <c r="G5338" s="208">
        <v>8.7812999999999999</v>
      </c>
      <c r="H5338" s="208">
        <v>58.052999999999997</v>
      </c>
      <c r="I5338" s="208">
        <v>15.4985</v>
      </c>
      <c r="J5338" s="208">
        <v>105.7353</v>
      </c>
      <c r="K5338" s="208">
        <v>17.241</v>
      </c>
      <c r="L5338" s="208">
        <v>15.795999999999999</v>
      </c>
      <c r="M5338" s="208">
        <v>12.4621</v>
      </c>
    </row>
    <row r="5339" spans="1:13" x14ac:dyDescent="0.25">
      <c r="A5339" s="280">
        <v>45148</v>
      </c>
      <c r="B5339" s="102">
        <v>10</v>
      </c>
      <c r="C5339" s="208">
        <v>293.00970000000001</v>
      </c>
      <c r="D5339" s="208">
        <v>42.898000000000003</v>
      </c>
      <c r="E5339" s="208">
        <v>3.1086999999999998</v>
      </c>
      <c r="F5339" s="208">
        <v>3.2675999999999998</v>
      </c>
      <c r="G5339" s="208">
        <v>7.4490999999999996</v>
      </c>
      <c r="H5339" s="208">
        <v>60.611699999999999</v>
      </c>
      <c r="I5339" s="208">
        <v>16.164400000000001</v>
      </c>
      <c r="J5339" s="208">
        <v>112.0354</v>
      </c>
      <c r="K5339" s="208">
        <v>17.192599999999999</v>
      </c>
      <c r="L5339" s="208">
        <v>16.613900000000001</v>
      </c>
      <c r="M5339" s="208">
        <v>13.6683</v>
      </c>
    </row>
    <row r="5340" spans="1:13" x14ac:dyDescent="0.25">
      <c r="A5340" s="280">
        <v>45148</v>
      </c>
      <c r="B5340" s="102">
        <v>11</v>
      </c>
      <c r="C5340" s="208">
        <v>303.41660000000002</v>
      </c>
      <c r="D5340" s="208">
        <v>43.391100000000002</v>
      </c>
      <c r="E5340" s="208">
        <v>3.2172999999999998</v>
      </c>
      <c r="F5340" s="208">
        <v>3.5699000000000001</v>
      </c>
      <c r="G5340" s="208">
        <v>7.0834000000000001</v>
      </c>
      <c r="H5340" s="208">
        <v>63.431600000000003</v>
      </c>
      <c r="I5340" s="208">
        <v>16.865600000000001</v>
      </c>
      <c r="J5340" s="208">
        <v>117.4177</v>
      </c>
      <c r="K5340" s="208">
        <v>17.252300000000002</v>
      </c>
      <c r="L5340" s="208">
        <v>16.2837</v>
      </c>
      <c r="M5340" s="208">
        <v>14.904</v>
      </c>
    </row>
    <row r="5341" spans="1:13" x14ac:dyDescent="0.25">
      <c r="A5341" s="280">
        <v>45148</v>
      </c>
      <c r="B5341" s="102">
        <v>12</v>
      </c>
      <c r="C5341" s="208">
        <v>313.01459999999997</v>
      </c>
      <c r="D5341" s="208">
        <v>44.061700000000002</v>
      </c>
      <c r="E5341" s="208">
        <v>3.3914</v>
      </c>
      <c r="F5341" s="208">
        <v>3.8895</v>
      </c>
      <c r="G5341" s="208">
        <v>6.8377999999999997</v>
      </c>
      <c r="H5341" s="208">
        <v>66.465000000000003</v>
      </c>
      <c r="I5341" s="208">
        <v>17.408999999999999</v>
      </c>
      <c r="J5341" s="208">
        <v>120.72669999999999</v>
      </c>
      <c r="K5341" s="208">
        <v>17.281099999999999</v>
      </c>
      <c r="L5341" s="208">
        <v>16.386900000000001</v>
      </c>
      <c r="M5341" s="208">
        <v>16.5655</v>
      </c>
    </row>
    <row r="5342" spans="1:13" x14ac:dyDescent="0.25">
      <c r="A5342" s="280">
        <v>45148</v>
      </c>
      <c r="B5342" s="102">
        <v>13</v>
      </c>
      <c r="C5342" s="208">
        <v>322.16480000000001</v>
      </c>
      <c r="D5342" s="208">
        <v>44.726199999999999</v>
      </c>
      <c r="E5342" s="208">
        <v>3.4767000000000001</v>
      </c>
      <c r="F5342" s="208">
        <v>4.4935999999999998</v>
      </c>
      <c r="G5342" s="208">
        <v>7.2141999999999999</v>
      </c>
      <c r="H5342" s="208">
        <v>70.923699999999997</v>
      </c>
      <c r="I5342" s="208">
        <v>17.6538</v>
      </c>
      <c r="J5342" s="208">
        <v>123.6964</v>
      </c>
      <c r="K5342" s="208">
        <v>17.691099999999999</v>
      </c>
      <c r="L5342" s="208">
        <v>13.4672</v>
      </c>
      <c r="M5342" s="208">
        <v>18.821899999999999</v>
      </c>
    </row>
    <row r="5343" spans="1:13" x14ac:dyDescent="0.25">
      <c r="A5343" s="280">
        <v>45148</v>
      </c>
      <c r="B5343" s="102">
        <v>14</v>
      </c>
      <c r="C5343" s="208">
        <v>335.10230000000001</v>
      </c>
      <c r="D5343" s="208">
        <v>45.015099999999997</v>
      </c>
      <c r="E5343" s="208">
        <v>3.0432999999999999</v>
      </c>
      <c r="F5343" s="208">
        <v>5.2228000000000003</v>
      </c>
      <c r="G5343" s="208">
        <v>7.9969000000000001</v>
      </c>
      <c r="H5343" s="208">
        <v>76.789900000000003</v>
      </c>
      <c r="I5343" s="208">
        <v>17.584199999999999</v>
      </c>
      <c r="J5343" s="208">
        <v>126.3085</v>
      </c>
      <c r="K5343" s="208">
        <v>18.349399999999999</v>
      </c>
      <c r="L5343" s="208">
        <v>13.569900000000001</v>
      </c>
      <c r="M5343" s="208">
        <v>21.222300000000001</v>
      </c>
    </row>
    <row r="5344" spans="1:13" x14ac:dyDescent="0.25">
      <c r="A5344" s="280">
        <v>45148</v>
      </c>
      <c r="B5344" s="102">
        <v>15</v>
      </c>
      <c r="C5344" s="208">
        <v>347.99200000000002</v>
      </c>
      <c r="D5344" s="208">
        <v>45.346800000000002</v>
      </c>
      <c r="E5344" s="208">
        <v>3.4062999999999999</v>
      </c>
      <c r="F5344" s="208">
        <v>5.9585999999999997</v>
      </c>
      <c r="G5344" s="208">
        <v>9.1800999999999995</v>
      </c>
      <c r="H5344" s="208">
        <v>83.172700000000006</v>
      </c>
      <c r="I5344" s="208">
        <v>17.638500000000001</v>
      </c>
      <c r="J5344" s="208">
        <v>127.9605</v>
      </c>
      <c r="K5344" s="208">
        <v>18.9681</v>
      </c>
      <c r="L5344" s="208">
        <v>13.571199999999999</v>
      </c>
      <c r="M5344" s="208">
        <v>22.789200000000001</v>
      </c>
    </row>
    <row r="5345" spans="1:13" x14ac:dyDescent="0.25">
      <c r="A5345" s="280">
        <v>45148</v>
      </c>
      <c r="B5345" s="102">
        <v>16</v>
      </c>
      <c r="C5345" s="208">
        <v>361.49939999999998</v>
      </c>
      <c r="D5345" s="208">
        <v>45.389800000000001</v>
      </c>
      <c r="E5345" s="208">
        <v>3.5190000000000001</v>
      </c>
      <c r="F5345" s="208">
        <v>6.6990999999999996</v>
      </c>
      <c r="G5345" s="208">
        <v>10.344200000000001</v>
      </c>
      <c r="H5345" s="208">
        <v>90.535499999999999</v>
      </c>
      <c r="I5345" s="208">
        <v>17.768699999999999</v>
      </c>
      <c r="J5345" s="208">
        <v>129.79499999999999</v>
      </c>
      <c r="K5345" s="208">
        <v>19.551300000000001</v>
      </c>
      <c r="L5345" s="208">
        <v>14.0487</v>
      </c>
      <c r="M5345" s="208">
        <v>23.848099999999999</v>
      </c>
    </row>
    <row r="5346" spans="1:13" x14ac:dyDescent="0.25">
      <c r="A5346" s="280">
        <v>45148</v>
      </c>
      <c r="B5346" s="102">
        <v>17</v>
      </c>
      <c r="C5346" s="208">
        <v>372.2817</v>
      </c>
      <c r="D5346" s="208">
        <v>45.597700000000003</v>
      </c>
      <c r="E5346" s="208">
        <v>3.5028000000000001</v>
      </c>
      <c r="F5346" s="208">
        <v>7.2484999999999999</v>
      </c>
      <c r="G5346" s="208">
        <v>11.113799999999999</v>
      </c>
      <c r="H5346" s="208">
        <v>96.345200000000006</v>
      </c>
      <c r="I5346" s="208">
        <v>17.7456</v>
      </c>
      <c r="J5346" s="208">
        <v>132.40039999999999</v>
      </c>
      <c r="K5346" s="208">
        <v>19.992000000000001</v>
      </c>
      <c r="L5346" s="208">
        <v>14.1166</v>
      </c>
      <c r="M5346" s="208">
        <v>24.219100000000001</v>
      </c>
    </row>
    <row r="5347" spans="1:13" x14ac:dyDescent="0.25">
      <c r="A5347" s="280">
        <v>45148</v>
      </c>
      <c r="B5347" s="102">
        <v>18</v>
      </c>
      <c r="C5347" s="208">
        <v>377.26440000000002</v>
      </c>
      <c r="D5347" s="208">
        <v>46.478700000000003</v>
      </c>
      <c r="E5347" s="208">
        <v>3.4548999999999999</v>
      </c>
      <c r="F5347" s="208">
        <v>7.5708000000000002</v>
      </c>
      <c r="G5347" s="208">
        <v>11.5708</v>
      </c>
      <c r="H5347" s="208">
        <v>99.333500000000001</v>
      </c>
      <c r="I5347" s="208">
        <v>17.606000000000002</v>
      </c>
      <c r="J5347" s="208">
        <v>133.44810000000001</v>
      </c>
      <c r="K5347" s="208">
        <v>20.097200000000001</v>
      </c>
      <c r="L5347" s="208">
        <v>14.426500000000001</v>
      </c>
      <c r="M5347" s="208">
        <v>23.277899999999999</v>
      </c>
    </row>
    <row r="5348" spans="1:13" x14ac:dyDescent="0.25">
      <c r="A5348" s="280">
        <v>45148</v>
      </c>
      <c r="B5348" s="102">
        <v>19</v>
      </c>
      <c r="C5348" s="208">
        <v>367.92200000000003</v>
      </c>
      <c r="D5348" s="208">
        <v>46.4223</v>
      </c>
      <c r="E5348" s="208">
        <v>2.6091000000000002</v>
      </c>
      <c r="F5348" s="208">
        <v>7.5609999999999999</v>
      </c>
      <c r="G5348" s="208">
        <v>11.5258</v>
      </c>
      <c r="H5348" s="208">
        <v>96.804199999999994</v>
      </c>
      <c r="I5348" s="208">
        <v>17.775500000000001</v>
      </c>
      <c r="J5348" s="208">
        <v>128.9084</v>
      </c>
      <c r="K5348" s="208">
        <v>21.000399999999999</v>
      </c>
      <c r="L5348" s="208">
        <v>13.328900000000001</v>
      </c>
      <c r="M5348" s="208">
        <v>21.9864</v>
      </c>
    </row>
    <row r="5349" spans="1:13" x14ac:dyDescent="0.25">
      <c r="A5349" s="280">
        <v>45148</v>
      </c>
      <c r="B5349" s="102">
        <v>20</v>
      </c>
      <c r="C5349" s="208">
        <v>350.82150000000001</v>
      </c>
      <c r="D5349" s="208">
        <v>46.093299999999999</v>
      </c>
      <c r="E5349" s="208">
        <v>2.3765000000000001</v>
      </c>
      <c r="F5349" s="208">
        <v>7.4842000000000004</v>
      </c>
      <c r="G5349" s="208">
        <v>11.1073</v>
      </c>
      <c r="H5349" s="208">
        <v>89.158199999999994</v>
      </c>
      <c r="I5349" s="208">
        <v>18.1389</v>
      </c>
      <c r="J5349" s="208">
        <v>121.1361</v>
      </c>
      <c r="K5349" s="208">
        <v>22.017099999999999</v>
      </c>
      <c r="L5349" s="208">
        <v>13.236599999999999</v>
      </c>
      <c r="M5349" s="208">
        <v>20.0733</v>
      </c>
    </row>
    <row r="5350" spans="1:13" x14ac:dyDescent="0.25">
      <c r="A5350" s="280">
        <v>45148</v>
      </c>
      <c r="B5350" s="102">
        <v>21</v>
      </c>
      <c r="C5350" s="208">
        <v>336.51949999999999</v>
      </c>
      <c r="D5350" s="208">
        <v>45.851399999999998</v>
      </c>
      <c r="E5350" s="208">
        <v>2.2252999999999998</v>
      </c>
      <c r="F5350" s="208">
        <v>7.0868000000000002</v>
      </c>
      <c r="G5350" s="208">
        <v>10.6448</v>
      </c>
      <c r="H5350" s="208">
        <v>81.851699999999994</v>
      </c>
      <c r="I5350" s="208">
        <v>18.599699999999999</v>
      </c>
      <c r="J5350" s="208">
        <v>116.00320000000001</v>
      </c>
      <c r="K5350" s="208">
        <v>22.170100000000001</v>
      </c>
      <c r="L5350" s="208">
        <v>14.140700000000001</v>
      </c>
      <c r="M5350" s="208">
        <v>17.945799999999998</v>
      </c>
    </row>
    <row r="5351" spans="1:13" x14ac:dyDescent="0.25">
      <c r="A5351" s="280">
        <v>45148</v>
      </c>
      <c r="B5351" s="102">
        <v>22</v>
      </c>
      <c r="C5351" s="208">
        <v>317.73840000000001</v>
      </c>
      <c r="D5351" s="208">
        <v>44.541200000000003</v>
      </c>
      <c r="E5351" s="208">
        <v>2.0529000000000002</v>
      </c>
      <c r="F5351" s="208">
        <v>6.3441000000000001</v>
      </c>
      <c r="G5351" s="208">
        <v>10.098699999999999</v>
      </c>
      <c r="H5351" s="208">
        <v>75.090199999999996</v>
      </c>
      <c r="I5351" s="208">
        <v>17.776399999999999</v>
      </c>
      <c r="J5351" s="208">
        <v>110.5722</v>
      </c>
      <c r="K5351" s="208">
        <v>21.2058</v>
      </c>
      <c r="L5351" s="208">
        <v>14.1983</v>
      </c>
      <c r="M5351" s="208">
        <v>15.858599999999999</v>
      </c>
    </row>
    <row r="5352" spans="1:13" x14ac:dyDescent="0.25">
      <c r="A5352" s="280">
        <v>45148</v>
      </c>
      <c r="B5352" s="102">
        <v>23</v>
      </c>
      <c r="C5352" s="208">
        <v>289.19189999999998</v>
      </c>
      <c r="D5352" s="208">
        <v>40.927799999999998</v>
      </c>
      <c r="E5352" s="208">
        <v>1.8817999999999999</v>
      </c>
      <c r="F5352" s="208">
        <v>5.3409000000000004</v>
      </c>
      <c r="G5352" s="208">
        <v>9.0812000000000008</v>
      </c>
      <c r="H5352" s="208">
        <v>66.284700000000001</v>
      </c>
      <c r="I5352" s="208">
        <v>16.197500000000002</v>
      </c>
      <c r="J5352" s="208">
        <v>101.70869999999999</v>
      </c>
      <c r="K5352" s="208">
        <v>19.503599999999999</v>
      </c>
      <c r="L5352" s="208">
        <v>14.512600000000001</v>
      </c>
      <c r="M5352" s="208">
        <v>13.7531</v>
      </c>
    </row>
    <row r="5353" spans="1:13" x14ac:dyDescent="0.25">
      <c r="A5353" s="280">
        <v>45148</v>
      </c>
      <c r="B5353" s="102">
        <v>24</v>
      </c>
      <c r="C5353" s="208">
        <v>265.6259</v>
      </c>
      <c r="D5353" s="208">
        <v>37.9696</v>
      </c>
      <c r="E5353" s="208">
        <v>1.681</v>
      </c>
      <c r="F5353" s="208">
        <v>4.5664999999999996</v>
      </c>
      <c r="G5353" s="208">
        <v>8.1702999999999992</v>
      </c>
      <c r="H5353" s="208">
        <v>57.9634</v>
      </c>
      <c r="I5353" s="208">
        <v>14.939500000000001</v>
      </c>
      <c r="J5353" s="208">
        <v>95.148700000000005</v>
      </c>
      <c r="K5353" s="208">
        <v>18.168600000000001</v>
      </c>
      <c r="L5353" s="208">
        <v>14.664</v>
      </c>
      <c r="M5353" s="208">
        <v>12.3543</v>
      </c>
    </row>
    <row r="5354" spans="1:13" x14ac:dyDescent="0.25">
      <c r="A5354" s="280">
        <v>45149</v>
      </c>
      <c r="B5354" s="102">
        <v>1</v>
      </c>
      <c r="C5354" s="208">
        <v>247.38300000000001</v>
      </c>
      <c r="D5354" s="208">
        <v>35.584299999999999</v>
      </c>
      <c r="E5354" s="208">
        <v>1.5235000000000001</v>
      </c>
      <c r="F5354" s="208">
        <v>3.9824999999999999</v>
      </c>
      <c r="G5354" s="208">
        <v>7.6207000000000003</v>
      </c>
      <c r="H5354" s="208">
        <v>52.1096</v>
      </c>
      <c r="I5354" s="208">
        <v>14.029500000000001</v>
      </c>
      <c r="J5354" s="208">
        <v>89.702699999999993</v>
      </c>
      <c r="K5354" s="208">
        <v>17.397400000000001</v>
      </c>
      <c r="L5354" s="208">
        <v>14.194000000000001</v>
      </c>
      <c r="M5354" s="208">
        <v>11.238799999999999</v>
      </c>
    </row>
    <row r="5355" spans="1:13" x14ac:dyDescent="0.25">
      <c r="A5355" s="280">
        <v>45149</v>
      </c>
      <c r="B5355" s="102">
        <v>2</v>
      </c>
      <c r="C5355" s="208">
        <v>237.02969999999999</v>
      </c>
      <c r="D5355" s="208">
        <v>33.9696</v>
      </c>
      <c r="E5355" s="208">
        <v>1.4585999999999999</v>
      </c>
      <c r="F5355" s="208">
        <v>3.6368</v>
      </c>
      <c r="G5355" s="208">
        <v>7.2914000000000003</v>
      </c>
      <c r="H5355" s="208">
        <v>49.4223</v>
      </c>
      <c r="I5355" s="208">
        <v>13.4801</v>
      </c>
      <c r="J5355" s="208">
        <v>86.569500000000005</v>
      </c>
      <c r="K5355" s="208">
        <v>16.732800000000001</v>
      </c>
      <c r="L5355" s="208">
        <v>13.9468</v>
      </c>
      <c r="M5355" s="208">
        <v>10.521800000000001</v>
      </c>
    </row>
    <row r="5356" spans="1:13" x14ac:dyDescent="0.25">
      <c r="A5356" s="280">
        <v>45149</v>
      </c>
      <c r="B5356" s="102">
        <v>3</v>
      </c>
      <c r="C5356" s="208">
        <v>230.02119999999999</v>
      </c>
      <c r="D5356" s="208">
        <v>32.560899999999997</v>
      </c>
      <c r="E5356" s="208">
        <v>1.4221999999999999</v>
      </c>
      <c r="F5356" s="208">
        <v>3.3479999999999999</v>
      </c>
      <c r="G5356" s="208">
        <v>7.093</v>
      </c>
      <c r="H5356" s="208">
        <v>48.313600000000001</v>
      </c>
      <c r="I5356" s="208">
        <v>13.059699999999999</v>
      </c>
      <c r="J5356" s="208">
        <v>84.281400000000005</v>
      </c>
      <c r="K5356" s="208">
        <v>16.406600000000001</v>
      </c>
      <c r="L5356" s="208">
        <v>13.5311</v>
      </c>
      <c r="M5356" s="208">
        <v>10.0047</v>
      </c>
    </row>
    <row r="5357" spans="1:13" x14ac:dyDescent="0.25">
      <c r="A5357" s="280">
        <v>45149</v>
      </c>
      <c r="B5357" s="102">
        <v>4</v>
      </c>
      <c r="C5357" s="208">
        <v>224.2063</v>
      </c>
      <c r="D5357" s="208">
        <v>32.054600000000001</v>
      </c>
      <c r="E5357" s="208">
        <v>1.3786</v>
      </c>
      <c r="F5357" s="208">
        <v>3.1655000000000002</v>
      </c>
      <c r="G5357" s="208">
        <v>6.9884000000000004</v>
      </c>
      <c r="H5357" s="208">
        <v>46.814300000000003</v>
      </c>
      <c r="I5357" s="208">
        <v>12.8887</v>
      </c>
      <c r="J5357" s="208">
        <v>83.159400000000005</v>
      </c>
      <c r="K5357" s="208">
        <v>16.373100000000001</v>
      </c>
      <c r="L5357" s="208">
        <v>11.7226</v>
      </c>
      <c r="M5357" s="208">
        <v>9.6610999999999994</v>
      </c>
    </row>
    <row r="5358" spans="1:13" x14ac:dyDescent="0.25">
      <c r="A5358" s="280">
        <v>45149</v>
      </c>
      <c r="B5358" s="102">
        <v>5</v>
      </c>
      <c r="C5358" s="208">
        <v>227.22030000000001</v>
      </c>
      <c r="D5358" s="208">
        <v>32.021700000000003</v>
      </c>
      <c r="E5358" s="208">
        <v>1.3583000000000001</v>
      </c>
      <c r="F5358" s="208">
        <v>3.1779999999999999</v>
      </c>
      <c r="G5358" s="208">
        <v>6.9462999999999999</v>
      </c>
      <c r="H5358" s="208">
        <v>48.127600000000001</v>
      </c>
      <c r="I5358" s="208">
        <v>13.1706</v>
      </c>
      <c r="J5358" s="208">
        <v>83.697500000000005</v>
      </c>
      <c r="K5358" s="208">
        <v>16.758800000000001</v>
      </c>
      <c r="L5358" s="208">
        <v>12.2453</v>
      </c>
      <c r="M5358" s="208">
        <v>9.7162000000000006</v>
      </c>
    </row>
    <row r="5359" spans="1:13" x14ac:dyDescent="0.25">
      <c r="A5359" s="280">
        <v>45149</v>
      </c>
      <c r="B5359" s="102">
        <v>6</v>
      </c>
      <c r="C5359" s="208">
        <v>238.6628</v>
      </c>
      <c r="D5359" s="208">
        <v>33.459800000000001</v>
      </c>
      <c r="E5359" s="208">
        <v>1.5646</v>
      </c>
      <c r="F5359" s="208">
        <v>3.2574999999999998</v>
      </c>
      <c r="G5359" s="208">
        <v>7.2252000000000001</v>
      </c>
      <c r="H5359" s="208">
        <v>51.235300000000002</v>
      </c>
      <c r="I5359" s="208">
        <v>13.860300000000001</v>
      </c>
      <c r="J5359" s="208">
        <v>87.697999999999993</v>
      </c>
      <c r="K5359" s="208">
        <v>17.525300000000001</v>
      </c>
      <c r="L5359" s="208">
        <v>12.667199999999999</v>
      </c>
      <c r="M5359" s="208">
        <v>10.169600000000001</v>
      </c>
    </row>
    <row r="5360" spans="1:13" x14ac:dyDescent="0.25">
      <c r="A5360" s="280">
        <v>45149</v>
      </c>
      <c r="B5360" s="102">
        <v>7</v>
      </c>
      <c r="C5360" s="208">
        <v>252.5076</v>
      </c>
      <c r="D5360" s="208">
        <v>36.033999999999999</v>
      </c>
      <c r="E5360" s="208">
        <v>2.5535000000000001</v>
      </c>
      <c r="F5360" s="208">
        <v>3.3563000000000001</v>
      </c>
      <c r="G5360" s="208">
        <v>7.8391000000000002</v>
      </c>
      <c r="H5360" s="208">
        <v>54.329900000000002</v>
      </c>
      <c r="I5360" s="208">
        <v>14.42</v>
      </c>
      <c r="J5360" s="208">
        <v>93.321100000000001</v>
      </c>
      <c r="K5360" s="208">
        <v>18.205200000000001</v>
      </c>
      <c r="L5360" s="208">
        <v>11.8278</v>
      </c>
      <c r="M5360" s="208">
        <v>10.620699999999999</v>
      </c>
    </row>
    <row r="5361" spans="1:13" x14ac:dyDescent="0.25">
      <c r="A5361" s="280">
        <v>45149</v>
      </c>
      <c r="B5361" s="102">
        <v>8</v>
      </c>
      <c r="C5361" s="208">
        <v>266.733</v>
      </c>
      <c r="D5361" s="208">
        <v>39.011699999999998</v>
      </c>
      <c r="E5361" s="208">
        <v>3.0781999999999998</v>
      </c>
      <c r="F5361" s="208">
        <v>3.2263000000000002</v>
      </c>
      <c r="G5361" s="208">
        <v>8.6480999999999995</v>
      </c>
      <c r="H5361" s="208">
        <v>57.131799999999998</v>
      </c>
      <c r="I5361" s="208">
        <v>14.8733</v>
      </c>
      <c r="J5361" s="208">
        <v>99.883700000000005</v>
      </c>
      <c r="K5361" s="208">
        <v>18.110499999999998</v>
      </c>
      <c r="L5361" s="208">
        <v>11.506500000000001</v>
      </c>
      <c r="M5361" s="208">
        <v>11.2629</v>
      </c>
    </row>
    <row r="5362" spans="1:13" x14ac:dyDescent="0.25">
      <c r="A5362" s="280">
        <v>45149</v>
      </c>
      <c r="B5362" s="102">
        <v>9</v>
      </c>
      <c r="C5362" s="208">
        <v>279.55149999999998</v>
      </c>
      <c r="D5362" s="208">
        <v>41.479599999999998</v>
      </c>
      <c r="E5362" s="208">
        <v>3.0716999999999999</v>
      </c>
      <c r="F5362" s="208">
        <v>3.0116000000000001</v>
      </c>
      <c r="G5362" s="208">
        <v>9.1766000000000005</v>
      </c>
      <c r="H5362" s="208">
        <v>59.889299999999999</v>
      </c>
      <c r="I5362" s="208">
        <v>15.793900000000001</v>
      </c>
      <c r="J5362" s="208">
        <v>105.9079</v>
      </c>
      <c r="K5362" s="208">
        <v>17.343</v>
      </c>
      <c r="L5362" s="208">
        <v>11.7148</v>
      </c>
      <c r="M5362" s="208">
        <v>12.1631</v>
      </c>
    </row>
    <row r="5363" spans="1:13" x14ac:dyDescent="0.25">
      <c r="A5363" s="280">
        <v>45149</v>
      </c>
      <c r="B5363" s="102">
        <v>10</v>
      </c>
      <c r="C5363" s="208">
        <v>291.4427</v>
      </c>
      <c r="D5363" s="208">
        <v>43.216999999999999</v>
      </c>
      <c r="E5363" s="208">
        <v>3.0714000000000001</v>
      </c>
      <c r="F5363" s="208">
        <v>3.2925</v>
      </c>
      <c r="G5363" s="208">
        <v>9.0358999999999998</v>
      </c>
      <c r="H5363" s="208">
        <v>61.704700000000003</v>
      </c>
      <c r="I5363" s="208">
        <v>16.4712</v>
      </c>
      <c r="J5363" s="208">
        <v>111.6584</v>
      </c>
      <c r="K5363" s="208">
        <v>17.6311</v>
      </c>
      <c r="L5363" s="208">
        <v>12.1424</v>
      </c>
      <c r="M5363" s="208">
        <v>13.2181</v>
      </c>
    </row>
    <row r="5364" spans="1:13" x14ac:dyDescent="0.25">
      <c r="A5364" s="280">
        <v>45149</v>
      </c>
      <c r="B5364" s="102">
        <v>11</v>
      </c>
      <c r="C5364" s="208">
        <v>300.51409999999998</v>
      </c>
      <c r="D5364" s="208">
        <v>43.899799999999999</v>
      </c>
      <c r="E5364" s="208">
        <v>3.1541999999999999</v>
      </c>
      <c r="F5364" s="208">
        <v>3.4661</v>
      </c>
      <c r="G5364" s="208">
        <v>7.6142000000000003</v>
      </c>
      <c r="H5364" s="208">
        <v>63.796399999999998</v>
      </c>
      <c r="I5364" s="208">
        <v>17.1768</v>
      </c>
      <c r="J5364" s="208">
        <v>116.78879999999999</v>
      </c>
      <c r="K5364" s="208">
        <v>17.683199999999999</v>
      </c>
      <c r="L5364" s="208">
        <v>12.435</v>
      </c>
      <c r="M5364" s="208">
        <v>14.499599999999999</v>
      </c>
    </row>
    <row r="5365" spans="1:13" x14ac:dyDescent="0.25">
      <c r="A5365" s="280">
        <v>45149</v>
      </c>
      <c r="B5365" s="102">
        <v>12</v>
      </c>
      <c r="C5365" s="208">
        <v>306.55950000000001</v>
      </c>
      <c r="D5365" s="208">
        <v>43.948399999999999</v>
      </c>
      <c r="E5365" s="208">
        <v>2.5017999999999998</v>
      </c>
      <c r="F5365" s="208">
        <v>3.6404000000000001</v>
      </c>
      <c r="G5365" s="208">
        <v>6.1645000000000003</v>
      </c>
      <c r="H5365" s="208">
        <v>67.227099999999993</v>
      </c>
      <c r="I5365" s="208">
        <v>17.8187</v>
      </c>
      <c r="J5365" s="208">
        <v>119.2567</v>
      </c>
      <c r="K5365" s="208">
        <v>17.900400000000001</v>
      </c>
      <c r="L5365" s="208">
        <v>12.1593</v>
      </c>
      <c r="M5365" s="208">
        <v>15.9422</v>
      </c>
    </row>
    <row r="5366" spans="1:13" x14ac:dyDescent="0.25">
      <c r="A5366" s="280">
        <v>45149</v>
      </c>
      <c r="B5366" s="102">
        <v>13</v>
      </c>
      <c r="C5366" s="208">
        <v>316.02429999999998</v>
      </c>
      <c r="D5366" s="208">
        <v>44.133099999999999</v>
      </c>
      <c r="E5366" s="208">
        <v>2.9660000000000002</v>
      </c>
      <c r="F5366" s="208">
        <v>4.2175000000000002</v>
      </c>
      <c r="G5366" s="208">
        <v>6.3201000000000001</v>
      </c>
      <c r="H5366" s="208">
        <v>71.900700000000001</v>
      </c>
      <c r="I5366" s="208">
        <v>18.220500000000001</v>
      </c>
      <c r="J5366" s="208">
        <v>120.8115</v>
      </c>
      <c r="K5366" s="208">
        <v>18.153300000000002</v>
      </c>
      <c r="L5366" s="208">
        <v>11.447800000000001</v>
      </c>
      <c r="M5366" s="208">
        <v>17.8538</v>
      </c>
    </row>
    <row r="5367" spans="1:13" x14ac:dyDescent="0.25">
      <c r="A5367" s="280">
        <v>45149</v>
      </c>
      <c r="B5367" s="102">
        <v>14</v>
      </c>
      <c r="C5367" s="208">
        <v>327.29680000000002</v>
      </c>
      <c r="D5367" s="208">
        <v>44.702199999999998</v>
      </c>
      <c r="E5367" s="208">
        <v>3.1208999999999998</v>
      </c>
      <c r="F5367" s="208">
        <v>4.7633000000000001</v>
      </c>
      <c r="G5367" s="208">
        <v>6.8990999999999998</v>
      </c>
      <c r="H5367" s="208">
        <v>76.748099999999994</v>
      </c>
      <c r="I5367" s="208">
        <v>18.690300000000001</v>
      </c>
      <c r="J5367" s="208">
        <v>121.6777</v>
      </c>
      <c r="K5367" s="208">
        <v>18.842300000000002</v>
      </c>
      <c r="L5367" s="208">
        <v>11.8094</v>
      </c>
      <c r="M5367" s="208">
        <v>20.043500000000002</v>
      </c>
    </row>
    <row r="5368" spans="1:13" x14ac:dyDescent="0.25">
      <c r="A5368" s="280">
        <v>45149</v>
      </c>
      <c r="B5368" s="102">
        <v>15</v>
      </c>
      <c r="C5368" s="208">
        <v>338.61110000000002</v>
      </c>
      <c r="D5368" s="208">
        <v>44.376399999999997</v>
      </c>
      <c r="E5368" s="208">
        <v>3.0590999999999999</v>
      </c>
      <c r="F5368" s="208">
        <v>5.4870000000000001</v>
      </c>
      <c r="G5368" s="208">
        <v>7.9893000000000001</v>
      </c>
      <c r="H5368" s="208">
        <v>82.213200000000001</v>
      </c>
      <c r="I5368" s="208">
        <v>18.615300000000001</v>
      </c>
      <c r="J5368" s="208">
        <v>123.05459999999999</v>
      </c>
      <c r="K5368" s="208">
        <v>19.584599999999998</v>
      </c>
      <c r="L5368" s="208">
        <v>12.340299999999999</v>
      </c>
      <c r="M5368" s="208">
        <v>21.891300000000001</v>
      </c>
    </row>
    <row r="5369" spans="1:13" x14ac:dyDescent="0.25">
      <c r="A5369" s="280">
        <v>45149</v>
      </c>
      <c r="B5369" s="102">
        <v>16</v>
      </c>
      <c r="C5369" s="208">
        <v>350.29509999999999</v>
      </c>
      <c r="D5369" s="208">
        <v>44.269500000000001</v>
      </c>
      <c r="E5369" s="208">
        <v>3.5430999999999999</v>
      </c>
      <c r="F5369" s="208">
        <v>6.1322999999999999</v>
      </c>
      <c r="G5369" s="208">
        <v>9.4788999999999994</v>
      </c>
      <c r="H5369" s="208">
        <v>87.797899999999998</v>
      </c>
      <c r="I5369" s="208">
        <v>18.654800000000002</v>
      </c>
      <c r="J5369" s="208">
        <v>124.9314</v>
      </c>
      <c r="K5369" s="208">
        <v>19.886900000000001</v>
      </c>
      <c r="L5369" s="208">
        <v>12.4176</v>
      </c>
      <c r="M5369" s="208">
        <v>23.182700000000001</v>
      </c>
    </row>
    <row r="5370" spans="1:13" x14ac:dyDescent="0.25">
      <c r="A5370" s="280">
        <v>45149</v>
      </c>
      <c r="B5370" s="102">
        <v>17</v>
      </c>
      <c r="C5370" s="208">
        <v>360.21969999999999</v>
      </c>
      <c r="D5370" s="208">
        <v>44.636800000000001</v>
      </c>
      <c r="E5370" s="208">
        <v>3.2723</v>
      </c>
      <c r="F5370" s="208">
        <v>6.6140999999999996</v>
      </c>
      <c r="G5370" s="208">
        <v>10.671099999999999</v>
      </c>
      <c r="H5370" s="208">
        <v>93.072500000000005</v>
      </c>
      <c r="I5370" s="208">
        <v>18.7881</v>
      </c>
      <c r="J5370" s="208">
        <v>126.7105</v>
      </c>
      <c r="K5370" s="208">
        <v>20.285399999999999</v>
      </c>
      <c r="L5370" s="208">
        <v>12.3208</v>
      </c>
      <c r="M5370" s="208">
        <v>23.848099999999999</v>
      </c>
    </row>
    <row r="5371" spans="1:13" x14ac:dyDescent="0.25">
      <c r="A5371" s="280">
        <v>45149</v>
      </c>
      <c r="B5371" s="102">
        <v>18</v>
      </c>
      <c r="C5371" s="208">
        <v>365.09859999999998</v>
      </c>
      <c r="D5371" s="208">
        <v>45.151499999999999</v>
      </c>
      <c r="E5371" s="208">
        <v>2.5266999999999999</v>
      </c>
      <c r="F5371" s="208">
        <v>6.9565999999999999</v>
      </c>
      <c r="G5371" s="208">
        <v>11.6732</v>
      </c>
      <c r="H5371" s="208">
        <v>96.160200000000003</v>
      </c>
      <c r="I5371" s="208">
        <v>18.799099999999999</v>
      </c>
      <c r="J5371" s="208">
        <v>126.6773</v>
      </c>
      <c r="K5371" s="208">
        <v>21.306999999999999</v>
      </c>
      <c r="L5371" s="208">
        <v>12.7837</v>
      </c>
      <c r="M5371" s="208">
        <v>23.063300000000002</v>
      </c>
    </row>
    <row r="5372" spans="1:13" x14ac:dyDescent="0.25">
      <c r="A5372" s="280">
        <v>45149</v>
      </c>
      <c r="B5372" s="102">
        <v>19</v>
      </c>
      <c r="C5372" s="208">
        <v>357.7056</v>
      </c>
      <c r="D5372" s="208">
        <v>45.075000000000003</v>
      </c>
      <c r="E5372" s="208">
        <v>2.5564</v>
      </c>
      <c r="F5372" s="208">
        <v>7.1265999999999998</v>
      </c>
      <c r="G5372" s="208">
        <v>12.015499999999999</v>
      </c>
      <c r="H5372" s="208">
        <v>94.783000000000001</v>
      </c>
      <c r="I5372" s="208">
        <v>18.602499999999999</v>
      </c>
      <c r="J5372" s="208">
        <v>119.8991</v>
      </c>
      <c r="K5372" s="208">
        <v>22.672499999999999</v>
      </c>
      <c r="L5372" s="208">
        <v>13.2578</v>
      </c>
      <c r="M5372" s="208">
        <v>21.717199999999998</v>
      </c>
    </row>
    <row r="5373" spans="1:13" x14ac:dyDescent="0.25">
      <c r="A5373" s="280">
        <v>45149</v>
      </c>
      <c r="B5373" s="102">
        <v>20</v>
      </c>
      <c r="C5373" s="208">
        <v>340.84739999999999</v>
      </c>
      <c r="D5373" s="208">
        <v>44.224499999999999</v>
      </c>
      <c r="E5373" s="208">
        <v>2.4457</v>
      </c>
      <c r="F5373" s="208">
        <v>7.0860000000000003</v>
      </c>
      <c r="G5373" s="208">
        <v>11.382099999999999</v>
      </c>
      <c r="H5373" s="208">
        <v>88.768199999999993</v>
      </c>
      <c r="I5373" s="208">
        <v>18.177700000000002</v>
      </c>
      <c r="J5373" s="208">
        <v>112.9431</v>
      </c>
      <c r="K5373" s="208">
        <v>22.640699999999999</v>
      </c>
      <c r="L5373" s="208">
        <v>13.1168</v>
      </c>
      <c r="M5373" s="208">
        <v>20.0626</v>
      </c>
    </row>
    <row r="5374" spans="1:13" x14ac:dyDescent="0.25">
      <c r="A5374" s="280">
        <v>45149</v>
      </c>
      <c r="B5374" s="102">
        <v>21</v>
      </c>
      <c r="C5374" s="208">
        <v>330.2749</v>
      </c>
      <c r="D5374" s="208">
        <v>45.011600000000001</v>
      </c>
      <c r="E5374" s="208">
        <v>2.2603</v>
      </c>
      <c r="F5374" s="208">
        <v>6.6685999999999996</v>
      </c>
      <c r="G5374" s="208">
        <v>10.6966</v>
      </c>
      <c r="H5374" s="208">
        <v>82.720200000000006</v>
      </c>
      <c r="I5374" s="208">
        <v>18.601099999999999</v>
      </c>
      <c r="J5374" s="208">
        <v>109.2551</v>
      </c>
      <c r="K5374" s="208">
        <v>22.653700000000001</v>
      </c>
      <c r="L5374" s="208">
        <v>14.0077</v>
      </c>
      <c r="M5374" s="208">
        <v>18.399999999999999</v>
      </c>
    </row>
    <row r="5375" spans="1:13" x14ac:dyDescent="0.25">
      <c r="A5375" s="280">
        <v>45149</v>
      </c>
      <c r="B5375" s="102">
        <v>22</v>
      </c>
      <c r="C5375" s="208">
        <v>313.95229999999998</v>
      </c>
      <c r="D5375" s="208">
        <v>43.588799999999999</v>
      </c>
      <c r="E5375" s="208">
        <v>2.0701999999999998</v>
      </c>
      <c r="F5375" s="208">
        <v>6.0167000000000002</v>
      </c>
      <c r="G5375" s="208">
        <v>10.1312</v>
      </c>
      <c r="H5375" s="208">
        <v>75.971100000000007</v>
      </c>
      <c r="I5375" s="208">
        <v>17.761299999999999</v>
      </c>
      <c r="J5375" s="208">
        <v>105.7251</v>
      </c>
      <c r="K5375" s="208">
        <v>21.4953</v>
      </c>
      <c r="L5375" s="208">
        <v>14.685600000000001</v>
      </c>
      <c r="M5375" s="208">
        <v>16.507000000000001</v>
      </c>
    </row>
    <row r="5376" spans="1:13" x14ac:dyDescent="0.25">
      <c r="A5376" s="280">
        <v>45149</v>
      </c>
      <c r="B5376" s="102">
        <v>23</v>
      </c>
      <c r="C5376" s="208">
        <v>288.23039999999997</v>
      </c>
      <c r="D5376" s="208">
        <v>40.9816</v>
      </c>
      <c r="E5376" s="208">
        <v>1.9240999999999999</v>
      </c>
      <c r="F5376" s="208">
        <v>5.3745000000000003</v>
      </c>
      <c r="G5376" s="208">
        <v>9.1304999999999996</v>
      </c>
      <c r="H5376" s="208">
        <v>66.035200000000003</v>
      </c>
      <c r="I5376" s="208">
        <v>16.4129</v>
      </c>
      <c r="J5376" s="208">
        <v>99.3245</v>
      </c>
      <c r="K5376" s="208">
        <v>19.762699999999999</v>
      </c>
      <c r="L5376" s="208">
        <v>14.9156</v>
      </c>
      <c r="M5376" s="208">
        <v>14.3688</v>
      </c>
    </row>
    <row r="5377" spans="1:13" x14ac:dyDescent="0.25">
      <c r="A5377" s="280">
        <v>45149</v>
      </c>
      <c r="B5377" s="102">
        <v>24</v>
      </c>
      <c r="C5377" s="208">
        <v>266.51150000000001</v>
      </c>
      <c r="D5377" s="208">
        <v>37.999000000000002</v>
      </c>
      <c r="E5377" s="208">
        <v>1.7493000000000001</v>
      </c>
      <c r="F5377" s="208">
        <v>4.6711</v>
      </c>
      <c r="G5377" s="208">
        <v>8.2417999999999996</v>
      </c>
      <c r="H5377" s="208">
        <v>58.513500000000001</v>
      </c>
      <c r="I5377" s="208">
        <v>15.188700000000001</v>
      </c>
      <c r="J5377" s="208">
        <v>94.129400000000004</v>
      </c>
      <c r="K5377" s="208">
        <v>18.2273</v>
      </c>
      <c r="L5377" s="208">
        <v>14.9396</v>
      </c>
      <c r="M5377" s="208">
        <v>12.851800000000001</v>
      </c>
    </row>
    <row r="5378" spans="1:13" x14ac:dyDescent="0.25">
      <c r="A5378" s="280">
        <v>45150</v>
      </c>
      <c r="B5378" s="102">
        <v>1</v>
      </c>
      <c r="C5378" s="208">
        <v>248.8159</v>
      </c>
      <c r="D5378" s="208">
        <v>35.241100000000003</v>
      </c>
      <c r="E5378" s="208">
        <v>1.6132</v>
      </c>
      <c r="F5378" s="208">
        <v>4.1371000000000002</v>
      </c>
      <c r="G5378" s="208">
        <v>7.5537999999999998</v>
      </c>
      <c r="H5378" s="208">
        <v>52.648200000000003</v>
      </c>
      <c r="I5378" s="208">
        <v>14.1076</v>
      </c>
      <c r="J5378" s="208">
        <v>90.056899999999999</v>
      </c>
      <c r="K5378" s="208">
        <v>17.270099999999999</v>
      </c>
      <c r="L5378" s="208">
        <v>14.657500000000001</v>
      </c>
      <c r="M5378" s="208">
        <v>11.5304</v>
      </c>
    </row>
    <row r="5379" spans="1:13" x14ac:dyDescent="0.25">
      <c r="A5379" s="280">
        <v>45150</v>
      </c>
      <c r="B5379" s="102">
        <v>2</v>
      </c>
      <c r="C5379" s="208">
        <v>236.41390000000001</v>
      </c>
      <c r="D5379" s="208">
        <v>33.400199999999998</v>
      </c>
      <c r="E5379" s="208">
        <v>1.5248999999999999</v>
      </c>
      <c r="F5379" s="208">
        <v>3.7023000000000001</v>
      </c>
      <c r="G5379" s="208">
        <v>7.2385000000000002</v>
      </c>
      <c r="H5379" s="208">
        <v>48.332500000000003</v>
      </c>
      <c r="I5379" s="208">
        <v>13.4315</v>
      </c>
      <c r="J5379" s="208">
        <v>86.794200000000004</v>
      </c>
      <c r="K5379" s="208">
        <v>16.9099</v>
      </c>
      <c r="L5379" s="208">
        <v>14.3283</v>
      </c>
      <c r="M5379" s="208">
        <v>10.7516</v>
      </c>
    </row>
    <row r="5380" spans="1:13" x14ac:dyDescent="0.25">
      <c r="A5380" s="280">
        <v>45150</v>
      </c>
      <c r="B5380" s="102">
        <v>3</v>
      </c>
      <c r="C5380" s="208">
        <v>227.4496</v>
      </c>
      <c r="D5380" s="208">
        <v>31.896799999999999</v>
      </c>
      <c r="E5380" s="208">
        <v>1.4677</v>
      </c>
      <c r="F5380" s="208">
        <v>3.4218999999999999</v>
      </c>
      <c r="G5380" s="208">
        <v>6.9200999999999997</v>
      </c>
      <c r="H5380" s="208">
        <v>45.781799999999997</v>
      </c>
      <c r="I5380" s="208">
        <v>12.935499999999999</v>
      </c>
      <c r="J5380" s="208">
        <v>84.586600000000004</v>
      </c>
      <c r="K5380" s="208">
        <v>16.5928</v>
      </c>
      <c r="L5380" s="208">
        <v>13.667400000000001</v>
      </c>
      <c r="M5380" s="208">
        <v>10.179</v>
      </c>
    </row>
    <row r="5381" spans="1:13" x14ac:dyDescent="0.25">
      <c r="A5381" s="280">
        <v>45150</v>
      </c>
      <c r="B5381" s="102">
        <v>4</v>
      </c>
      <c r="C5381" s="208">
        <v>221.5206</v>
      </c>
      <c r="D5381" s="208">
        <v>31.2484</v>
      </c>
      <c r="E5381" s="208">
        <v>1.4224000000000001</v>
      </c>
      <c r="F5381" s="208">
        <v>3.2363</v>
      </c>
      <c r="G5381" s="208">
        <v>6.7614999999999998</v>
      </c>
      <c r="H5381" s="208">
        <v>43.926600000000001</v>
      </c>
      <c r="I5381" s="208">
        <v>12.7156</v>
      </c>
      <c r="J5381" s="208">
        <v>82.436199999999999</v>
      </c>
      <c r="K5381" s="208">
        <v>16.3231</v>
      </c>
      <c r="L5381" s="208">
        <v>13.619199999999999</v>
      </c>
      <c r="M5381" s="208">
        <v>9.8313000000000006</v>
      </c>
    </row>
    <row r="5382" spans="1:13" x14ac:dyDescent="0.25">
      <c r="A5382" s="280">
        <v>45150</v>
      </c>
      <c r="B5382" s="102">
        <v>5</v>
      </c>
      <c r="C5382" s="208">
        <v>220.23699999999999</v>
      </c>
      <c r="D5382" s="208">
        <v>30.884399999999999</v>
      </c>
      <c r="E5382" s="208">
        <v>1.3917999999999999</v>
      </c>
      <c r="F5382" s="208">
        <v>3.2048000000000001</v>
      </c>
      <c r="G5382" s="208">
        <v>6.8133999999999997</v>
      </c>
      <c r="H5382" s="208">
        <v>43.714799999999997</v>
      </c>
      <c r="I5382" s="208">
        <v>12.664199999999999</v>
      </c>
      <c r="J5382" s="208">
        <v>81.543999999999997</v>
      </c>
      <c r="K5382" s="208">
        <v>16.724499999999999</v>
      </c>
      <c r="L5382" s="208">
        <v>13.645</v>
      </c>
      <c r="M5382" s="208">
        <v>9.6501000000000001</v>
      </c>
    </row>
    <row r="5383" spans="1:13" x14ac:dyDescent="0.25">
      <c r="A5383" s="280">
        <v>45150</v>
      </c>
      <c r="B5383" s="102">
        <v>6</v>
      </c>
      <c r="C5383" s="208">
        <v>223.2295</v>
      </c>
      <c r="D5383" s="208">
        <v>31.318899999999999</v>
      </c>
      <c r="E5383" s="208">
        <v>1.4253</v>
      </c>
      <c r="F5383" s="208">
        <v>3.2595000000000001</v>
      </c>
      <c r="G5383" s="208">
        <v>6.9744000000000002</v>
      </c>
      <c r="H5383" s="208">
        <v>43.981999999999999</v>
      </c>
      <c r="I5383" s="208">
        <v>12.864800000000001</v>
      </c>
      <c r="J5383" s="208">
        <v>82.578299999999999</v>
      </c>
      <c r="K5383" s="208">
        <v>16.894100000000002</v>
      </c>
      <c r="L5383" s="208">
        <v>14.322100000000001</v>
      </c>
      <c r="M5383" s="208">
        <v>9.6100999999999992</v>
      </c>
    </row>
    <row r="5384" spans="1:13" x14ac:dyDescent="0.25">
      <c r="A5384" s="280">
        <v>45150</v>
      </c>
      <c r="B5384" s="102">
        <v>7</v>
      </c>
      <c r="C5384" s="208">
        <v>224.66040000000001</v>
      </c>
      <c r="D5384" s="208">
        <v>32.102699999999999</v>
      </c>
      <c r="E5384" s="208">
        <v>1.4086000000000001</v>
      </c>
      <c r="F5384" s="208">
        <v>3.2648000000000001</v>
      </c>
      <c r="G5384" s="208">
        <v>7.1840000000000002</v>
      </c>
      <c r="H5384" s="208">
        <v>42.985700000000001</v>
      </c>
      <c r="I5384" s="208">
        <v>12.9559</v>
      </c>
      <c r="J5384" s="208">
        <v>84.352999999999994</v>
      </c>
      <c r="K5384" s="208">
        <v>17.368500000000001</v>
      </c>
      <c r="L5384" s="208">
        <v>13.327400000000001</v>
      </c>
      <c r="M5384" s="208">
        <v>9.7097999999999995</v>
      </c>
    </row>
    <row r="5385" spans="1:13" x14ac:dyDescent="0.25">
      <c r="A5385" s="280">
        <v>45150</v>
      </c>
      <c r="B5385" s="102">
        <v>8</v>
      </c>
      <c r="C5385" s="208">
        <v>228.36410000000001</v>
      </c>
      <c r="D5385" s="208">
        <v>33.848599999999998</v>
      </c>
      <c r="E5385" s="208">
        <v>1.4380999999999999</v>
      </c>
      <c r="F5385" s="208">
        <v>3.1141000000000001</v>
      </c>
      <c r="G5385" s="208">
        <v>7.3979999999999997</v>
      </c>
      <c r="H5385" s="208">
        <v>42.939700000000002</v>
      </c>
      <c r="I5385" s="208">
        <v>13.4328</v>
      </c>
      <c r="J5385" s="208">
        <v>86.213499999999996</v>
      </c>
      <c r="K5385" s="208">
        <v>17.4252</v>
      </c>
      <c r="L5385" s="208">
        <v>12.3995</v>
      </c>
      <c r="M5385" s="208">
        <v>10.1546</v>
      </c>
    </row>
    <row r="5386" spans="1:13" x14ac:dyDescent="0.25">
      <c r="A5386" s="280">
        <v>45150</v>
      </c>
      <c r="B5386" s="102">
        <v>9</v>
      </c>
      <c r="C5386" s="208">
        <v>238.8956</v>
      </c>
      <c r="D5386" s="208">
        <v>35.561700000000002</v>
      </c>
      <c r="E5386" s="208">
        <v>1.4979</v>
      </c>
      <c r="F5386" s="208">
        <v>3.0030999999999999</v>
      </c>
      <c r="G5386" s="208">
        <v>7.3220999999999998</v>
      </c>
      <c r="H5386" s="208">
        <v>45.905200000000001</v>
      </c>
      <c r="I5386" s="208">
        <v>14.2256</v>
      </c>
      <c r="J5386" s="208">
        <v>89.853099999999998</v>
      </c>
      <c r="K5386" s="208">
        <v>16.902799999999999</v>
      </c>
      <c r="L5386" s="208">
        <v>13.551399999999999</v>
      </c>
      <c r="M5386" s="208">
        <v>11.072699999999999</v>
      </c>
    </row>
    <row r="5387" spans="1:13" x14ac:dyDescent="0.25">
      <c r="A5387" s="280">
        <v>45150</v>
      </c>
      <c r="B5387" s="102">
        <v>10</v>
      </c>
      <c r="C5387" s="208">
        <v>247.441</v>
      </c>
      <c r="D5387" s="208">
        <v>36.599499999999999</v>
      </c>
      <c r="E5387" s="208">
        <v>1.5785</v>
      </c>
      <c r="F5387" s="208">
        <v>3.3064</v>
      </c>
      <c r="G5387" s="208">
        <v>6.0683999999999996</v>
      </c>
      <c r="H5387" s="208">
        <v>49.156399999999998</v>
      </c>
      <c r="I5387" s="208">
        <v>14.9224</v>
      </c>
      <c r="J5387" s="208">
        <v>92.704300000000003</v>
      </c>
      <c r="K5387" s="208">
        <v>17.005800000000001</v>
      </c>
      <c r="L5387" s="208">
        <v>14.119400000000001</v>
      </c>
      <c r="M5387" s="208">
        <v>11.979900000000001</v>
      </c>
    </row>
    <row r="5388" spans="1:13" x14ac:dyDescent="0.25">
      <c r="A5388" s="280">
        <v>45150</v>
      </c>
      <c r="B5388" s="102">
        <v>11</v>
      </c>
      <c r="C5388" s="208">
        <v>259.0258</v>
      </c>
      <c r="D5388" s="208">
        <v>38.055500000000002</v>
      </c>
      <c r="E5388" s="208">
        <v>1.7114</v>
      </c>
      <c r="F5388" s="208">
        <v>3.7281</v>
      </c>
      <c r="G5388" s="208">
        <v>5.6954000000000002</v>
      </c>
      <c r="H5388" s="208">
        <v>52.613799999999998</v>
      </c>
      <c r="I5388" s="208">
        <v>15.7941</v>
      </c>
      <c r="J5388" s="208">
        <v>96.702399999999997</v>
      </c>
      <c r="K5388" s="208">
        <v>17.081099999999999</v>
      </c>
      <c r="L5388" s="208">
        <v>14.1724</v>
      </c>
      <c r="M5388" s="208">
        <v>13.4716</v>
      </c>
    </row>
    <row r="5389" spans="1:13" x14ac:dyDescent="0.25">
      <c r="A5389" s="280">
        <v>45150</v>
      </c>
      <c r="B5389" s="102">
        <v>12</v>
      </c>
      <c r="C5389" s="208">
        <v>269.00819999999999</v>
      </c>
      <c r="D5389" s="208">
        <v>38.802799999999998</v>
      </c>
      <c r="E5389" s="208">
        <v>1.8566</v>
      </c>
      <c r="F5389" s="208">
        <v>4.3277000000000001</v>
      </c>
      <c r="G5389" s="208">
        <v>5.7255000000000003</v>
      </c>
      <c r="H5389" s="208">
        <v>56.6785</v>
      </c>
      <c r="I5389" s="208">
        <v>16.077400000000001</v>
      </c>
      <c r="J5389" s="208">
        <v>98.791600000000003</v>
      </c>
      <c r="K5389" s="208">
        <v>17.404800000000002</v>
      </c>
      <c r="L5389" s="208">
        <v>14.2043</v>
      </c>
      <c r="M5389" s="208">
        <v>15.138999999999999</v>
      </c>
    </row>
    <row r="5390" spans="1:13" x14ac:dyDescent="0.25">
      <c r="A5390" s="280">
        <v>45150</v>
      </c>
      <c r="B5390" s="102">
        <v>13</v>
      </c>
      <c r="C5390" s="208">
        <v>283.61619999999999</v>
      </c>
      <c r="D5390" s="208">
        <v>39.480899999999998</v>
      </c>
      <c r="E5390" s="208">
        <v>2.0463</v>
      </c>
      <c r="F5390" s="208">
        <v>5.0434000000000001</v>
      </c>
      <c r="G5390" s="208">
        <v>6.3452000000000002</v>
      </c>
      <c r="H5390" s="208">
        <v>62.3889</v>
      </c>
      <c r="I5390" s="208">
        <v>16.494700000000002</v>
      </c>
      <c r="J5390" s="208">
        <v>102.8904</v>
      </c>
      <c r="K5390" s="208">
        <v>18.061900000000001</v>
      </c>
      <c r="L5390" s="208">
        <v>13.2904</v>
      </c>
      <c r="M5390" s="208">
        <v>17.574100000000001</v>
      </c>
    </row>
    <row r="5391" spans="1:13" x14ac:dyDescent="0.25">
      <c r="A5391" s="280">
        <v>45150</v>
      </c>
      <c r="B5391" s="102">
        <v>14</v>
      </c>
      <c r="C5391" s="208">
        <v>299.9674</v>
      </c>
      <c r="D5391" s="208">
        <v>39.813400000000001</v>
      </c>
      <c r="E5391" s="208">
        <v>2.1339000000000001</v>
      </c>
      <c r="F5391" s="208">
        <v>5.7675999999999998</v>
      </c>
      <c r="G5391" s="208">
        <v>7.2167000000000003</v>
      </c>
      <c r="H5391" s="208">
        <v>70.205200000000005</v>
      </c>
      <c r="I5391" s="208">
        <v>16.744</v>
      </c>
      <c r="J5391" s="208">
        <v>105.3605</v>
      </c>
      <c r="K5391" s="208">
        <v>18.881399999999999</v>
      </c>
      <c r="L5391" s="208">
        <v>13.7257</v>
      </c>
      <c r="M5391" s="208">
        <v>20.119</v>
      </c>
    </row>
    <row r="5392" spans="1:13" x14ac:dyDescent="0.25">
      <c r="A5392" s="280">
        <v>45150</v>
      </c>
      <c r="B5392" s="102">
        <v>15</v>
      </c>
      <c r="C5392" s="208">
        <v>316.83710000000002</v>
      </c>
      <c r="D5392" s="208">
        <v>40.318600000000004</v>
      </c>
      <c r="E5392" s="208">
        <v>2.3578000000000001</v>
      </c>
      <c r="F5392" s="208">
        <v>6.5949</v>
      </c>
      <c r="G5392" s="208">
        <v>8.4815000000000005</v>
      </c>
      <c r="H5392" s="208">
        <v>77.845100000000002</v>
      </c>
      <c r="I5392" s="208">
        <v>16.830300000000001</v>
      </c>
      <c r="J5392" s="208">
        <v>108.2122</v>
      </c>
      <c r="K5392" s="208">
        <v>19.7165</v>
      </c>
      <c r="L5392" s="208">
        <v>14.4314</v>
      </c>
      <c r="M5392" s="208">
        <v>22.0488</v>
      </c>
    </row>
    <row r="5393" spans="1:13" x14ac:dyDescent="0.25">
      <c r="A5393" s="280">
        <v>45150</v>
      </c>
      <c r="B5393" s="102">
        <v>16</v>
      </c>
      <c r="C5393" s="208">
        <v>333.23759999999999</v>
      </c>
      <c r="D5393" s="208">
        <v>41.298099999999998</v>
      </c>
      <c r="E5393" s="208">
        <v>2.4578000000000002</v>
      </c>
      <c r="F5393" s="208">
        <v>7.1649000000000003</v>
      </c>
      <c r="G5393" s="208">
        <v>10.2012</v>
      </c>
      <c r="H5393" s="208">
        <v>83.996600000000001</v>
      </c>
      <c r="I5393" s="208">
        <v>17.023299999999999</v>
      </c>
      <c r="J5393" s="208">
        <v>112.3937</v>
      </c>
      <c r="K5393" s="208">
        <v>20.314299999999999</v>
      </c>
      <c r="L5393" s="208">
        <v>14.588699999999999</v>
      </c>
      <c r="M5393" s="208">
        <v>23.798999999999999</v>
      </c>
    </row>
    <row r="5394" spans="1:13" x14ac:dyDescent="0.25">
      <c r="A5394" s="280">
        <v>45150</v>
      </c>
      <c r="B5394" s="102">
        <v>17</v>
      </c>
      <c r="C5394" s="208">
        <v>347.40449999999998</v>
      </c>
      <c r="D5394" s="208">
        <v>42.401299999999999</v>
      </c>
      <c r="E5394" s="208">
        <v>2.5343</v>
      </c>
      <c r="F5394" s="208">
        <v>7.5374999999999996</v>
      </c>
      <c r="G5394" s="208">
        <v>12.061500000000001</v>
      </c>
      <c r="H5394" s="208">
        <v>89.761600000000001</v>
      </c>
      <c r="I5394" s="208">
        <v>17.433800000000002</v>
      </c>
      <c r="J5394" s="208">
        <v>115.5878</v>
      </c>
      <c r="K5394" s="208">
        <v>20.760300000000001</v>
      </c>
      <c r="L5394" s="208">
        <v>15.003</v>
      </c>
      <c r="M5394" s="208">
        <v>24.323399999999999</v>
      </c>
    </row>
    <row r="5395" spans="1:13" x14ac:dyDescent="0.25">
      <c r="A5395" s="280">
        <v>45150</v>
      </c>
      <c r="B5395" s="102">
        <v>18</v>
      </c>
      <c r="C5395" s="208">
        <v>357.19499999999999</v>
      </c>
      <c r="D5395" s="208">
        <v>44.303100000000001</v>
      </c>
      <c r="E5395" s="208">
        <v>2.5924</v>
      </c>
      <c r="F5395" s="208">
        <v>7.9211999999999998</v>
      </c>
      <c r="G5395" s="208">
        <v>13.3131</v>
      </c>
      <c r="H5395" s="208">
        <v>93.554599999999994</v>
      </c>
      <c r="I5395" s="208">
        <v>17.401700000000002</v>
      </c>
      <c r="J5395" s="208">
        <v>117.62050000000001</v>
      </c>
      <c r="K5395" s="208">
        <v>21.804400000000001</v>
      </c>
      <c r="L5395" s="208">
        <v>14.899100000000001</v>
      </c>
      <c r="M5395" s="208">
        <v>23.7849</v>
      </c>
    </row>
    <row r="5396" spans="1:13" x14ac:dyDescent="0.25">
      <c r="A5396" s="280">
        <v>45150</v>
      </c>
      <c r="B5396" s="102">
        <v>19</v>
      </c>
      <c r="C5396" s="208">
        <v>355.90320000000003</v>
      </c>
      <c r="D5396" s="208">
        <v>45.015999999999998</v>
      </c>
      <c r="E5396" s="208">
        <v>2.5863</v>
      </c>
      <c r="F5396" s="208">
        <v>7.9166999999999996</v>
      </c>
      <c r="G5396" s="208">
        <v>13.728</v>
      </c>
      <c r="H5396" s="208">
        <v>92.442499999999995</v>
      </c>
      <c r="I5396" s="208">
        <v>17.280799999999999</v>
      </c>
      <c r="J5396" s="208">
        <v>115.6686</v>
      </c>
      <c r="K5396" s="208">
        <v>22.921099999999999</v>
      </c>
      <c r="L5396" s="208">
        <v>15.266299999999999</v>
      </c>
      <c r="M5396" s="208">
        <v>23.076899999999998</v>
      </c>
    </row>
    <row r="5397" spans="1:13" x14ac:dyDescent="0.25">
      <c r="A5397" s="280">
        <v>45150</v>
      </c>
      <c r="B5397" s="102">
        <v>20</v>
      </c>
      <c r="C5397" s="208">
        <v>344.14010000000002</v>
      </c>
      <c r="D5397" s="208">
        <v>44.447400000000002</v>
      </c>
      <c r="E5397" s="208">
        <v>2.4754999999999998</v>
      </c>
      <c r="F5397" s="208">
        <v>7.7967000000000004</v>
      </c>
      <c r="G5397" s="208">
        <v>12.8484</v>
      </c>
      <c r="H5397" s="208">
        <v>87.628200000000007</v>
      </c>
      <c r="I5397" s="208">
        <v>17.368600000000001</v>
      </c>
      <c r="J5397" s="208">
        <v>111.6491</v>
      </c>
      <c r="K5397" s="208">
        <v>23.377600000000001</v>
      </c>
      <c r="L5397" s="208">
        <v>15.4376</v>
      </c>
      <c r="M5397" s="208">
        <v>21.111000000000001</v>
      </c>
    </row>
    <row r="5398" spans="1:13" x14ac:dyDescent="0.25">
      <c r="A5398" s="280">
        <v>45150</v>
      </c>
      <c r="B5398" s="102">
        <v>21</v>
      </c>
      <c r="C5398" s="208">
        <v>333.89089999999999</v>
      </c>
      <c r="D5398" s="208">
        <v>44.879300000000001</v>
      </c>
      <c r="E5398" s="208">
        <v>2.3347000000000002</v>
      </c>
      <c r="F5398" s="208">
        <v>7.3029999999999999</v>
      </c>
      <c r="G5398" s="208">
        <v>11.5158</v>
      </c>
      <c r="H5398" s="208">
        <v>82.306799999999996</v>
      </c>
      <c r="I5398" s="208">
        <v>17.985399999999998</v>
      </c>
      <c r="J5398" s="208">
        <v>108.3266</v>
      </c>
      <c r="K5398" s="208">
        <v>23.289000000000001</v>
      </c>
      <c r="L5398" s="208">
        <v>16.6859</v>
      </c>
      <c r="M5398" s="208">
        <v>19.264399999999998</v>
      </c>
    </row>
    <row r="5399" spans="1:13" x14ac:dyDescent="0.25">
      <c r="A5399" s="280">
        <v>45150</v>
      </c>
      <c r="B5399" s="102">
        <v>22</v>
      </c>
      <c r="C5399" s="208">
        <v>316.1454</v>
      </c>
      <c r="D5399" s="208">
        <v>43.616399999999999</v>
      </c>
      <c r="E5399" s="208">
        <v>2.1837</v>
      </c>
      <c r="F5399" s="208">
        <v>6.7794999999999996</v>
      </c>
      <c r="G5399" s="208">
        <v>10.4267</v>
      </c>
      <c r="H5399" s="208">
        <v>75.358000000000004</v>
      </c>
      <c r="I5399" s="208">
        <v>17.3918</v>
      </c>
      <c r="J5399" s="208">
        <v>103.949</v>
      </c>
      <c r="K5399" s="208">
        <v>22.370699999999999</v>
      </c>
      <c r="L5399" s="208">
        <v>16.843599999999999</v>
      </c>
      <c r="M5399" s="208">
        <v>17.225999999999999</v>
      </c>
    </row>
    <row r="5400" spans="1:13" x14ac:dyDescent="0.25">
      <c r="A5400" s="280">
        <v>45150</v>
      </c>
      <c r="B5400" s="102">
        <v>23</v>
      </c>
      <c r="C5400" s="208">
        <v>291.16860000000003</v>
      </c>
      <c r="D5400" s="208">
        <v>40.716999999999999</v>
      </c>
      <c r="E5400" s="208">
        <v>1.9582999999999999</v>
      </c>
      <c r="F5400" s="208">
        <v>6.0190000000000001</v>
      </c>
      <c r="G5400" s="208">
        <v>9.3185000000000002</v>
      </c>
      <c r="H5400" s="208">
        <v>66.501499999999993</v>
      </c>
      <c r="I5400" s="208">
        <v>16.180800000000001</v>
      </c>
      <c r="J5400" s="208">
        <v>98.358099999999993</v>
      </c>
      <c r="K5400" s="208">
        <v>20.685500000000001</v>
      </c>
      <c r="L5400" s="208">
        <v>16.340199999999999</v>
      </c>
      <c r="M5400" s="208">
        <v>15.089700000000001</v>
      </c>
    </row>
    <row r="5401" spans="1:13" x14ac:dyDescent="0.25">
      <c r="A5401" s="280">
        <v>45150</v>
      </c>
      <c r="B5401" s="102">
        <v>24</v>
      </c>
      <c r="C5401" s="208">
        <v>269.89249999999998</v>
      </c>
      <c r="D5401" s="208">
        <v>37.977899999999998</v>
      </c>
      <c r="E5401" s="208">
        <v>1.7578</v>
      </c>
      <c r="F5401" s="208">
        <v>5.3120000000000003</v>
      </c>
      <c r="G5401" s="208">
        <v>8.4990000000000006</v>
      </c>
      <c r="H5401" s="208">
        <v>58.902900000000002</v>
      </c>
      <c r="I5401" s="208">
        <v>15.0769</v>
      </c>
      <c r="J5401" s="208">
        <v>93.530799999999999</v>
      </c>
      <c r="K5401" s="208">
        <v>18.936299999999999</v>
      </c>
      <c r="L5401" s="208">
        <v>16.417999999999999</v>
      </c>
      <c r="M5401" s="208">
        <v>13.4809</v>
      </c>
    </row>
    <row r="5402" spans="1:13" x14ac:dyDescent="0.25">
      <c r="A5402" s="280">
        <v>45151</v>
      </c>
      <c r="B5402" s="102">
        <v>1</v>
      </c>
      <c r="C5402" s="208">
        <v>251.76849999999999</v>
      </c>
      <c r="D5402" s="208">
        <v>35.646700000000003</v>
      </c>
      <c r="E5402" s="208">
        <v>1.5845</v>
      </c>
      <c r="F5402" s="208">
        <v>4.6605999999999996</v>
      </c>
      <c r="G5402" s="208">
        <v>7.7192999999999996</v>
      </c>
      <c r="H5402" s="208">
        <v>52.860199999999999</v>
      </c>
      <c r="I5402" s="208">
        <v>13.973699999999999</v>
      </c>
      <c r="J5402" s="208">
        <v>89.513800000000003</v>
      </c>
      <c r="K5402" s="208">
        <v>17.8644</v>
      </c>
      <c r="L5402" s="208">
        <v>15.8558</v>
      </c>
      <c r="M5402" s="208">
        <v>12.089499999999999</v>
      </c>
    </row>
    <row r="5403" spans="1:13" x14ac:dyDescent="0.25">
      <c r="A5403" s="280">
        <v>45151</v>
      </c>
      <c r="B5403" s="102">
        <v>2</v>
      </c>
      <c r="C5403" s="208">
        <v>237.44159999999999</v>
      </c>
      <c r="D5403" s="208">
        <v>33.515900000000002</v>
      </c>
      <c r="E5403" s="208">
        <v>1.4663999999999999</v>
      </c>
      <c r="F5403" s="208">
        <v>4.1839000000000004</v>
      </c>
      <c r="G5403" s="208">
        <v>7.2968999999999999</v>
      </c>
      <c r="H5403" s="208">
        <v>48.689799999999998</v>
      </c>
      <c r="I5403" s="208">
        <v>13.321300000000001</v>
      </c>
      <c r="J5403" s="208">
        <v>86.711299999999994</v>
      </c>
      <c r="K5403" s="208">
        <v>17.070900000000002</v>
      </c>
      <c r="L5403" s="208">
        <v>14.0845</v>
      </c>
      <c r="M5403" s="208">
        <v>11.1007</v>
      </c>
    </row>
    <row r="5404" spans="1:13" x14ac:dyDescent="0.25">
      <c r="A5404" s="280">
        <v>45151</v>
      </c>
      <c r="B5404" s="102">
        <v>3</v>
      </c>
      <c r="C5404" s="208">
        <v>227.32259999999999</v>
      </c>
      <c r="D5404" s="208">
        <v>31.723199999999999</v>
      </c>
      <c r="E5404" s="208">
        <v>1.3802000000000001</v>
      </c>
      <c r="F5404" s="208">
        <v>3.8237999999999999</v>
      </c>
      <c r="G5404" s="208">
        <v>7.0289999999999999</v>
      </c>
      <c r="H5404" s="208">
        <v>45.805399999999999</v>
      </c>
      <c r="I5404" s="208">
        <v>12.8155</v>
      </c>
      <c r="J5404" s="208">
        <v>84.358199999999997</v>
      </c>
      <c r="K5404" s="208">
        <v>16.4588</v>
      </c>
      <c r="L5404" s="208">
        <v>13.4901</v>
      </c>
      <c r="M5404" s="208">
        <v>10.4384</v>
      </c>
    </row>
    <row r="5405" spans="1:13" x14ac:dyDescent="0.25">
      <c r="A5405" s="280">
        <v>45151</v>
      </c>
      <c r="B5405" s="102">
        <v>4</v>
      </c>
      <c r="C5405" s="208">
        <v>220.98920000000001</v>
      </c>
      <c r="D5405" s="208">
        <v>30.980599999999999</v>
      </c>
      <c r="E5405" s="208">
        <v>1.3270999999999999</v>
      </c>
      <c r="F5405" s="208">
        <v>3.5642999999999998</v>
      </c>
      <c r="G5405" s="208">
        <v>6.8163999999999998</v>
      </c>
      <c r="H5405" s="208">
        <v>43.615900000000003</v>
      </c>
      <c r="I5405" s="208">
        <v>12.5619</v>
      </c>
      <c r="J5405" s="208">
        <v>82.443799999999996</v>
      </c>
      <c r="K5405" s="208">
        <v>16.125599999999999</v>
      </c>
      <c r="L5405" s="208">
        <v>13.4695</v>
      </c>
      <c r="M5405" s="208">
        <v>10.084099999999999</v>
      </c>
    </row>
    <row r="5406" spans="1:13" x14ac:dyDescent="0.25">
      <c r="A5406" s="280">
        <v>45151</v>
      </c>
      <c r="B5406" s="102">
        <v>5</v>
      </c>
      <c r="C5406" s="208">
        <v>217.5515</v>
      </c>
      <c r="D5406" s="208">
        <v>30.565200000000001</v>
      </c>
      <c r="E5406" s="208">
        <v>1.2794000000000001</v>
      </c>
      <c r="F5406" s="208">
        <v>3.4373999999999998</v>
      </c>
      <c r="G5406" s="208">
        <v>6.7117000000000004</v>
      </c>
      <c r="H5406" s="208">
        <v>42.632599999999996</v>
      </c>
      <c r="I5406" s="208">
        <v>12.480399999999999</v>
      </c>
      <c r="J5406" s="208">
        <v>81.670400000000001</v>
      </c>
      <c r="K5406" s="208">
        <v>16.1677</v>
      </c>
      <c r="L5406" s="208">
        <v>12.6835</v>
      </c>
      <c r="M5406" s="208">
        <v>9.9231999999999996</v>
      </c>
    </row>
    <row r="5407" spans="1:13" x14ac:dyDescent="0.25">
      <c r="A5407" s="280">
        <v>45151</v>
      </c>
      <c r="B5407" s="102">
        <v>6</v>
      </c>
      <c r="C5407" s="208">
        <v>217.88229999999999</v>
      </c>
      <c r="D5407" s="208">
        <v>30.783300000000001</v>
      </c>
      <c r="E5407" s="208">
        <v>1.2653000000000001</v>
      </c>
      <c r="F5407" s="208">
        <v>3.4089</v>
      </c>
      <c r="G5407" s="208">
        <v>6.8308999999999997</v>
      </c>
      <c r="H5407" s="208">
        <v>42.443600000000004</v>
      </c>
      <c r="I5407" s="208">
        <v>12.578799999999999</v>
      </c>
      <c r="J5407" s="208">
        <v>81.861999999999995</v>
      </c>
      <c r="K5407" s="208">
        <v>16.371700000000001</v>
      </c>
      <c r="L5407" s="208">
        <v>12.3256</v>
      </c>
      <c r="M5407" s="208">
        <v>10.0122</v>
      </c>
    </row>
    <row r="5408" spans="1:13" x14ac:dyDescent="0.25">
      <c r="A5408" s="280">
        <v>45151</v>
      </c>
      <c r="B5408" s="102">
        <v>7</v>
      </c>
      <c r="C5408" s="208">
        <v>217.71250000000001</v>
      </c>
      <c r="D5408" s="208">
        <v>30.963799999999999</v>
      </c>
      <c r="E5408" s="208">
        <v>1.2451000000000001</v>
      </c>
      <c r="F5408" s="208">
        <v>3.4483000000000001</v>
      </c>
      <c r="G5408" s="208">
        <v>6.9313000000000002</v>
      </c>
      <c r="H5408" s="208">
        <v>42.272199999999998</v>
      </c>
      <c r="I5408" s="208">
        <v>12.6904</v>
      </c>
      <c r="J5408" s="208">
        <v>82.397999999999996</v>
      </c>
      <c r="K5408" s="208">
        <v>16.299900000000001</v>
      </c>
      <c r="L5408" s="208">
        <v>11.4587</v>
      </c>
      <c r="M5408" s="208">
        <v>10.004799999999999</v>
      </c>
    </row>
    <row r="5409" spans="1:13" x14ac:dyDescent="0.25">
      <c r="A5409" s="280">
        <v>45151</v>
      </c>
      <c r="B5409" s="102">
        <v>8</v>
      </c>
      <c r="C5409" s="208">
        <v>222.62880000000001</v>
      </c>
      <c r="D5409" s="208">
        <v>32.5931</v>
      </c>
      <c r="E5409" s="208">
        <v>1.2645</v>
      </c>
      <c r="F5409" s="208">
        <v>3.3892000000000002</v>
      </c>
      <c r="G5409" s="208">
        <v>6.8014000000000001</v>
      </c>
      <c r="H5409" s="208">
        <v>43.732500000000002</v>
      </c>
      <c r="I5409" s="208">
        <v>13.0991</v>
      </c>
      <c r="J5409" s="208">
        <v>84.402299999999997</v>
      </c>
      <c r="K5409" s="208">
        <v>16.382000000000001</v>
      </c>
      <c r="L5409" s="208">
        <v>10.652100000000001</v>
      </c>
      <c r="M5409" s="208">
        <v>10.3126</v>
      </c>
    </row>
    <row r="5410" spans="1:13" x14ac:dyDescent="0.25">
      <c r="A5410" s="280">
        <v>45151</v>
      </c>
      <c r="B5410" s="102">
        <v>9</v>
      </c>
      <c r="C5410" s="208">
        <v>235.88120000000001</v>
      </c>
      <c r="D5410" s="208">
        <v>34.835299999999997</v>
      </c>
      <c r="E5410" s="208">
        <v>1.3662000000000001</v>
      </c>
      <c r="F5410" s="208">
        <v>3.4626000000000001</v>
      </c>
      <c r="G5410" s="208">
        <v>6.4112999999999998</v>
      </c>
      <c r="H5410" s="208">
        <v>47.307000000000002</v>
      </c>
      <c r="I5410" s="208">
        <v>13.8271</v>
      </c>
      <c r="J5410" s="208">
        <v>88.630200000000002</v>
      </c>
      <c r="K5410" s="208">
        <v>16.260999999999999</v>
      </c>
      <c r="L5410" s="208">
        <v>12.327500000000001</v>
      </c>
      <c r="M5410" s="208">
        <v>11.452999999999999</v>
      </c>
    </row>
    <row r="5411" spans="1:13" x14ac:dyDescent="0.25">
      <c r="A5411" s="280">
        <v>45151</v>
      </c>
      <c r="B5411" s="102">
        <v>10</v>
      </c>
      <c r="C5411" s="208">
        <v>247.29130000000001</v>
      </c>
      <c r="D5411" s="208">
        <v>36.542299999999997</v>
      </c>
      <c r="E5411" s="208">
        <v>1.4137999999999999</v>
      </c>
      <c r="F5411" s="208">
        <v>3.9197000000000002</v>
      </c>
      <c r="G5411" s="208">
        <v>6.0758000000000001</v>
      </c>
      <c r="H5411" s="208">
        <v>51.162300000000002</v>
      </c>
      <c r="I5411" s="208">
        <v>14.5237</v>
      </c>
      <c r="J5411" s="208">
        <v>91.582599999999999</v>
      </c>
      <c r="K5411" s="208">
        <v>16.553699999999999</v>
      </c>
      <c r="L5411" s="208">
        <v>12.877000000000001</v>
      </c>
      <c r="M5411" s="208">
        <v>12.6404</v>
      </c>
    </row>
    <row r="5412" spans="1:13" x14ac:dyDescent="0.25">
      <c r="A5412" s="280">
        <v>45151</v>
      </c>
      <c r="B5412" s="102">
        <v>11</v>
      </c>
      <c r="C5412" s="208">
        <v>261.1669</v>
      </c>
      <c r="D5412" s="208">
        <v>37.868699999999997</v>
      </c>
      <c r="E5412" s="208">
        <v>1.577</v>
      </c>
      <c r="F5412" s="208">
        <v>4.4625000000000004</v>
      </c>
      <c r="G5412" s="208">
        <v>5.9161999999999999</v>
      </c>
      <c r="H5412" s="208">
        <v>56.434699999999999</v>
      </c>
      <c r="I5412" s="208">
        <v>15.2081</v>
      </c>
      <c r="J5412" s="208">
        <v>95.159400000000005</v>
      </c>
      <c r="K5412" s="208">
        <v>17.1065</v>
      </c>
      <c r="L5412" s="208">
        <v>13.2052</v>
      </c>
      <c r="M5412" s="208">
        <v>14.2286</v>
      </c>
    </row>
    <row r="5413" spans="1:13" x14ac:dyDescent="0.25">
      <c r="A5413" s="280">
        <v>45151</v>
      </c>
      <c r="B5413" s="102">
        <v>12</v>
      </c>
      <c r="C5413" s="208">
        <v>278.95510000000002</v>
      </c>
      <c r="D5413" s="208">
        <v>39.4788</v>
      </c>
      <c r="E5413" s="208">
        <v>1.8126</v>
      </c>
      <c r="F5413" s="208">
        <v>5.1451000000000002</v>
      </c>
      <c r="G5413" s="208">
        <v>6.1191000000000004</v>
      </c>
      <c r="H5413" s="208">
        <v>63.140900000000002</v>
      </c>
      <c r="I5413" s="208">
        <v>15.8819</v>
      </c>
      <c r="J5413" s="208">
        <v>99.972499999999997</v>
      </c>
      <c r="K5413" s="208">
        <v>17.792999999999999</v>
      </c>
      <c r="L5413" s="208">
        <v>13.1045</v>
      </c>
      <c r="M5413" s="208">
        <v>16.506699999999999</v>
      </c>
    </row>
    <row r="5414" spans="1:13" x14ac:dyDescent="0.25">
      <c r="A5414" s="280">
        <v>45151</v>
      </c>
      <c r="B5414" s="102">
        <v>13</v>
      </c>
      <c r="C5414" s="208">
        <v>298.37509999999997</v>
      </c>
      <c r="D5414" s="208">
        <v>40.681899999999999</v>
      </c>
      <c r="E5414" s="208">
        <v>2.0367999999999999</v>
      </c>
      <c r="F5414" s="208">
        <v>5.8761999999999999</v>
      </c>
      <c r="G5414" s="208">
        <v>6.8596000000000004</v>
      </c>
      <c r="H5414" s="208">
        <v>71.2393</v>
      </c>
      <c r="I5414" s="208">
        <v>16.2028</v>
      </c>
      <c r="J5414" s="208">
        <v>104.2217</v>
      </c>
      <c r="K5414" s="208">
        <v>19.276</v>
      </c>
      <c r="L5414" s="208">
        <v>12.866199999999999</v>
      </c>
      <c r="M5414" s="208">
        <v>19.114599999999999</v>
      </c>
    </row>
    <row r="5415" spans="1:13" x14ac:dyDescent="0.25">
      <c r="A5415" s="280">
        <v>45151</v>
      </c>
      <c r="B5415" s="102">
        <v>14</v>
      </c>
      <c r="C5415" s="208">
        <v>318.85649999999998</v>
      </c>
      <c r="D5415" s="208">
        <v>41.375100000000003</v>
      </c>
      <c r="E5415" s="208">
        <v>2.2435</v>
      </c>
      <c r="F5415" s="208">
        <v>6.6628999999999996</v>
      </c>
      <c r="G5415" s="208">
        <v>8.0234000000000005</v>
      </c>
      <c r="H5415" s="208">
        <v>80.439700000000002</v>
      </c>
      <c r="I5415" s="208">
        <v>16.423300000000001</v>
      </c>
      <c r="J5415" s="208">
        <v>108.1951</v>
      </c>
      <c r="K5415" s="208">
        <v>20.3292</v>
      </c>
      <c r="L5415" s="208">
        <v>13.594900000000001</v>
      </c>
      <c r="M5415" s="208">
        <v>21.569400000000002</v>
      </c>
    </row>
    <row r="5416" spans="1:13" x14ac:dyDescent="0.25">
      <c r="A5416" s="280">
        <v>45151</v>
      </c>
      <c r="B5416" s="102">
        <v>15</v>
      </c>
      <c r="C5416" s="208">
        <v>337.53160000000003</v>
      </c>
      <c r="D5416" s="208">
        <v>42.203499999999998</v>
      </c>
      <c r="E5416" s="208">
        <v>2.3969999999999998</v>
      </c>
      <c r="F5416" s="208">
        <v>7.3449</v>
      </c>
      <c r="G5416" s="208">
        <v>9.7646999999999995</v>
      </c>
      <c r="H5416" s="208">
        <v>89.495900000000006</v>
      </c>
      <c r="I5416" s="208">
        <v>16.573899999999998</v>
      </c>
      <c r="J5416" s="208">
        <v>111.8622</v>
      </c>
      <c r="K5416" s="208">
        <v>20.5657</v>
      </c>
      <c r="L5416" s="208">
        <v>13.595499999999999</v>
      </c>
      <c r="M5416" s="208">
        <v>23.728300000000001</v>
      </c>
    </row>
    <row r="5417" spans="1:13" x14ac:dyDescent="0.25">
      <c r="A5417" s="280">
        <v>45151</v>
      </c>
      <c r="B5417" s="102">
        <v>16</v>
      </c>
      <c r="C5417" s="208">
        <v>354.17649999999998</v>
      </c>
      <c r="D5417" s="208">
        <v>43.481299999999997</v>
      </c>
      <c r="E5417" s="208">
        <v>2.5863999999999998</v>
      </c>
      <c r="F5417" s="208">
        <v>8.0038</v>
      </c>
      <c r="G5417" s="208">
        <v>11.755100000000001</v>
      </c>
      <c r="H5417" s="208">
        <v>97.2346</v>
      </c>
      <c r="I5417" s="208">
        <v>16.723800000000001</v>
      </c>
      <c r="J5417" s="208">
        <v>114.52849999999999</v>
      </c>
      <c r="K5417" s="208">
        <v>20.790400000000002</v>
      </c>
      <c r="L5417" s="208">
        <v>13.602</v>
      </c>
      <c r="M5417" s="208">
        <v>25.470600000000001</v>
      </c>
    </row>
    <row r="5418" spans="1:13" x14ac:dyDescent="0.25">
      <c r="A5418" s="280">
        <v>45151</v>
      </c>
      <c r="B5418" s="102">
        <v>17</v>
      </c>
      <c r="C5418" s="208">
        <v>368.07780000000002</v>
      </c>
      <c r="D5418" s="208">
        <v>45.474299999999999</v>
      </c>
      <c r="E5418" s="208">
        <v>2.7086000000000001</v>
      </c>
      <c r="F5418" s="208">
        <v>8.5319000000000003</v>
      </c>
      <c r="G5418" s="208">
        <v>12.963699999999999</v>
      </c>
      <c r="H5418" s="208">
        <v>103.7577</v>
      </c>
      <c r="I5418" s="208">
        <v>16.9299</v>
      </c>
      <c r="J5418" s="208">
        <v>117.7033</v>
      </c>
      <c r="K5418" s="208">
        <v>21.341799999999999</v>
      </c>
      <c r="L5418" s="208">
        <v>12.3376</v>
      </c>
      <c r="M5418" s="208">
        <v>26.329000000000001</v>
      </c>
    </row>
    <row r="5419" spans="1:13" x14ac:dyDescent="0.25">
      <c r="A5419" s="280">
        <v>45151</v>
      </c>
      <c r="B5419" s="102">
        <v>18</v>
      </c>
      <c r="C5419" s="208">
        <v>370.85340000000002</v>
      </c>
      <c r="D5419" s="208">
        <v>46.712899999999998</v>
      </c>
      <c r="E5419" s="208">
        <v>2.7726999999999999</v>
      </c>
      <c r="F5419" s="208">
        <v>8.7289999999999992</v>
      </c>
      <c r="G5419" s="208">
        <v>13.694100000000001</v>
      </c>
      <c r="H5419" s="208">
        <v>102.0591</v>
      </c>
      <c r="I5419" s="208">
        <v>17.4406</v>
      </c>
      <c r="J5419" s="208">
        <v>118.9372</v>
      </c>
      <c r="K5419" s="208">
        <v>22.299099999999999</v>
      </c>
      <c r="L5419" s="208">
        <v>12.0183</v>
      </c>
      <c r="M5419" s="208">
        <v>26.1904</v>
      </c>
    </row>
    <row r="5420" spans="1:13" x14ac:dyDescent="0.25">
      <c r="A5420" s="280">
        <v>45151</v>
      </c>
      <c r="B5420" s="102">
        <v>19</v>
      </c>
      <c r="C5420" s="208">
        <v>368.47210000000001</v>
      </c>
      <c r="D5420" s="208">
        <v>48.2624</v>
      </c>
      <c r="E5420" s="208">
        <v>2.6709000000000001</v>
      </c>
      <c r="F5420" s="208">
        <v>8.8660999999999994</v>
      </c>
      <c r="G5420" s="208">
        <v>13.5206</v>
      </c>
      <c r="H5420" s="208">
        <v>100.9683</v>
      </c>
      <c r="I5420" s="208">
        <v>17.581700000000001</v>
      </c>
      <c r="J5420" s="208">
        <v>115.6495</v>
      </c>
      <c r="K5420" s="208">
        <v>23.233699999999999</v>
      </c>
      <c r="L5420" s="208">
        <v>12.639799999999999</v>
      </c>
      <c r="M5420" s="208">
        <v>25.0791</v>
      </c>
    </row>
    <row r="5421" spans="1:13" x14ac:dyDescent="0.25">
      <c r="A5421" s="280">
        <v>45151</v>
      </c>
      <c r="B5421" s="102">
        <v>20</v>
      </c>
      <c r="C5421" s="208">
        <v>360.4255</v>
      </c>
      <c r="D5421" s="208">
        <v>48.131100000000004</v>
      </c>
      <c r="E5421" s="208">
        <v>2.5459999999999998</v>
      </c>
      <c r="F5421" s="208">
        <v>8.8267000000000007</v>
      </c>
      <c r="G5421" s="208">
        <v>12.823399999999999</v>
      </c>
      <c r="H5421" s="208">
        <v>96.685699999999997</v>
      </c>
      <c r="I5421" s="208">
        <v>17.674399999999999</v>
      </c>
      <c r="J5421" s="208">
        <v>113.40649999999999</v>
      </c>
      <c r="K5421" s="208">
        <v>23.7638</v>
      </c>
      <c r="L5421" s="208">
        <v>13.3325</v>
      </c>
      <c r="M5421" s="208">
        <v>23.235399999999998</v>
      </c>
    </row>
    <row r="5422" spans="1:13" x14ac:dyDescent="0.25">
      <c r="A5422" s="280">
        <v>45151</v>
      </c>
      <c r="B5422" s="102">
        <v>21</v>
      </c>
      <c r="C5422" s="208">
        <v>351.49169999999998</v>
      </c>
      <c r="D5422" s="208">
        <v>48.182000000000002</v>
      </c>
      <c r="E5422" s="208">
        <v>2.2993999999999999</v>
      </c>
      <c r="F5422" s="208">
        <v>8.3317999999999994</v>
      </c>
      <c r="G5422" s="208">
        <v>11.7499</v>
      </c>
      <c r="H5422" s="208">
        <v>91.757099999999994</v>
      </c>
      <c r="I5422" s="208">
        <v>17.8124</v>
      </c>
      <c r="J5422" s="208">
        <v>112.1023</v>
      </c>
      <c r="K5422" s="208">
        <v>23.629100000000001</v>
      </c>
      <c r="L5422" s="208">
        <v>14.4855</v>
      </c>
      <c r="M5422" s="208">
        <v>21.142199999999999</v>
      </c>
    </row>
    <row r="5423" spans="1:13" x14ac:dyDescent="0.25">
      <c r="A5423" s="280">
        <v>45151</v>
      </c>
      <c r="B5423" s="102">
        <v>22</v>
      </c>
      <c r="C5423" s="208">
        <v>332.61399999999998</v>
      </c>
      <c r="D5423" s="208">
        <v>46.663699999999999</v>
      </c>
      <c r="E5423" s="208">
        <v>2.0783999999999998</v>
      </c>
      <c r="F5423" s="208">
        <v>7.4759000000000002</v>
      </c>
      <c r="G5423" s="208">
        <v>10.766299999999999</v>
      </c>
      <c r="H5423" s="208">
        <v>83.4773</v>
      </c>
      <c r="I5423" s="208">
        <v>16.674900000000001</v>
      </c>
      <c r="J5423" s="208">
        <v>109.7088</v>
      </c>
      <c r="K5423" s="208">
        <v>22.119700000000002</v>
      </c>
      <c r="L5423" s="208">
        <v>14.6607</v>
      </c>
      <c r="M5423" s="208">
        <v>18.988299999999999</v>
      </c>
    </row>
    <row r="5424" spans="1:13" x14ac:dyDescent="0.25">
      <c r="A5424" s="280">
        <v>45151</v>
      </c>
      <c r="B5424" s="102">
        <v>23</v>
      </c>
      <c r="C5424" s="208">
        <v>302.64940000000001</v>
      </c>
      <c r="D5424" s="208">
        <v>42.579599999999999</v>
      </c>
      <c r="E5424" s="208">
        <v>1.9355</v>
      </c>
      <c r="F5424" s="208">
        <v>6.4656000000000002</v>
      </c>
      <c r="G5424" s="208">
        <v>9.6470000000000002</v>
      </c>
      <c r="H5424" s="208">
        <v>73.943799999999996</v>
      </c>
      <c r="I5424" s="208">
        <v>15.407400000000001</v>
      </c>
      <c r="J5424" s="208">
        <v>102.3977</v>
      </c>
      <c r="K5424" s="208">
        <v>19.987300000000001</v>
      </c>
      <c r="L5424" s="208">
        <v>13.673</v>
      </c>
      <c r="M5424" s="208">
        <v>16.612500000000001</v>
      </c>
    </row>
    <row r="5425" spans="1:13" x14ac:dyDescent="0.25">
      <c r="A5425" s="280">
        <v>45151</v>
      </c>
      <c r="B5425" s="102">
        <v>24</v>
      </c>
      <c r="C5425" s="208">
        <v>278.13589999999999</v>
      </c>
      <c r="D5425" s="208">
        <v>38.978099999999998</v>
      </c>
      <c r="E5425" s="208">
        <v>1.7444</v>
      </c>
      <c r="F5425" s="208">
        <v>5.6971999999999996</v>
      </c>
      <c r="G5425" s="208">
        <v>8.65</v>
      </c>
      <c r="H5425" s="208">
        <v>65.314499999999995</v>
      </c>
      <c r="I5425" s="208">
        <v>14.6264</v>
      </c>
      <c r="J5425" s="208">
        <v>96.391800000000003</v>
      </c>
      <c r="K5425" s="208">
        <v>18.587599999999998</v>
      </c>
      <c r="L5425" s="208">
        <v>13.6655</v>
      </c>
      <c r="M5425" s="208">
        <v>14.480399999999999</v>
      </c>
    </row>
    <row r="5426" spans="1:13" x14ac:dyDescent="0.25">
      <c r="A5426" s="280">
        <v>45152</v>
      </c>
      <c r="B5426" s="102">
        <v>1</v>
      </c>
      <c r="C5426" s="208">
        <v>258.74119999999999</v>
      </c>
      <c r="D5426" s="208">
        <v>36.1021</v>
      </c>
      <c r="E5426" s="208">
        <v>1.5759000000000001</v>
      </c>
      <c r="F5426" s="208">
        <v>5.0324999999999998</v>
      </c>
      <c r="G5426" s="208">
        <v>7.9793000000000003</v>
      </c>
      <c r="H5426" s="208">
        <v>59.189599999999999</v>
      </c>
      <c r="I5426" s="208">
        <v>13.6252</v>
      </c>
      <c r="J5426" s="208">
        <v>91.630099999999999</v>
      </c>
      <c r="K5426" s="208">
        <v>17.543800000000001</v>
      </c>
      <c r="L5426" s="208">
        <v>13.134399999999999</v>
      </c>
      <c r="M5426" s="208">
        <v>12.9283</v>
      </c>
    </row>
    <row r="5427" spans="1:13" x14ac:dyDescent="0.25">
      <c r="A5427" s="280">
        <v>45152</v>
      </c>
      <c r="B5427" s="102">
        <v>2</v>
      </c>
      <c r="C5427" s="208">
        <v>246.5145</v>
      </c>
      <c r="D5427" s="208">
        <v>34.516500000000001</v>
      </c>
      <c r="E5427" s="208">
        <v>1.4537</v>
      </c>
      <c r="F5427" s="208">
        <v>4.5644</v>
      </c>
      <c r="G5427" s="208">
        <v>7.5545999999999998</v>
      </c>
      <c r="H5427" s="208">
        <v>54.073999999999998</v>
      </c>
      <c r="I5427" s="208">
        <v>13.035600000000001</v>
      </c>
      <c r="J5427" s="208">
        <v>89.032799999999995</v>
      </c>
      <c r="K5427" s="208">
        <v>16.934100000000001</v>
      </c>
      <c r="L5427" s="208">
        <v>13.583299999999999</v>
      </c>
      <c r="M5427" s="208">
        <v>11.765499999999999</v>
      </c>
    </row>
    <row r="5428" spans="1:13" x14ac:dyDescent="0.25">
      <c r="A5428" s="280">
        <v>45152</v>
      </c>
      <c r="B5428" s="102">
        <v>3</v>
      </c>
      <c r="C5428" s="208">
        <v>238.72730000000001</v>
      </c>
      <c r="D5428" s="208">
        <v>32.782299999999999</v>
      </c>
      <c r="E5428" s="208">
        <v>1.3503000000000001</v>
      </c>
      <c r="F5428" s="208">
        <v>4.2131999999999996</v>
      </c>
      <c r="G5428" s="208">
        <v>7.2424999999999997</v>
      </c>
      <c r="H5428" s="208">
        <v>52.216200000000001</v>
      </c>
      <c r="I5428" s="208">
        <v>12.694699999999999</v>
      </c>
      <c r="J5428" s="208">
        <v>87.018799999999999</v>
      </c>
      <c r="K5428" s="208">
        <v>16.517600000000002</v>
      </c>
      <c r="L5428" s="208">
        <v>13.516999999999999</v>
      </c>
      <c r="M5428" s="208">
        <v>11.1747</v>
      </c>
    </row>
    <row r="5429" spans="1:13" x14ac:dyDescent="0.25">
      <c r="A5429" s="280">
        <v>45152</v>
      </c>
      <c r="B5429" s="102">
        <v>4</v>
      </c>
      <c r="C5429" s="208">
        <v>234.36359999999999</v>
      </c>
      <c r="D5429" s="208">
        <v>31.935600000000001</v>
      </c>
      <c r="E5429" s="208">
        <v>1.2997000000000001</v>
      </c>
      <c r="F5429" s="208">
        <v>4.0220000000000002</v>
      </c>
      <c r="G5429" s="208">
        <v>7.0206999999999997</v>
      </c>
      <c r="H5429" s="208">
        <v>50.844299999999997</v>
      </c>
      <c r="I5429" s="208">
        <v>12.596399999999999</v>
      </c>
      <c r="J5429" s="208">
        <v>86.330699999999993</v>
      </c>
      <c r="K5429" s="208">
        <v>16.215900000000001</v>
      </c>
      <c r="L5429" s="208">
        <v>13.3354</v>
      </c>
      <c r="M5429" s="208">
        <v>10.7629</v>
      </c>
    </row>
    <row r="5430" spans="1:13" x14ac:dyDescent="0.25">
      <c r="A5430" s="280">
        <v>45152</v>
      </c>
      <c r="B5430" s="102">
        <v>5</v>
      </c>
      <c r="C5430" s="208">
        <v>237.88059999999999</v>
      </c>
      <c r="D5430" s="208">
        <v>32.494100000000003</v>
      </c>
      <c r="E5430" s="208">
        <v>1.2957000000000001</v>
      </c>
      <c r="F5430" s="208">
        <v>3.9365999999999999</v>
      </c>
      <c r="G5430" s="208">
        <v>6.8916000000000004</v>
      </c>
      <c r="H5430" s="208">
        <v>51.726599999999998</v>
      </c>
      <c r="I5430" s="208">
        <v>12.827</v>
      </c>
      <c r="J5430" s="208">
        <v>87.844999999999999</v>
      </c>
      <c r="K5430" s="208">
        <v>16.408799999999999</v>
      </c>
      <c r="L5430" s="208">
        <v>13.731299999999999</v>
      </c>
      <c r="M5430" s="208">
        <v>10.7239</v>
      </c>
    </row>
    <row r="5431" spans="1:13" x14ac:dyDescent="0.25">
      <c r="A5431" s="280">
        <v>45152</v>
      </c>
      <c r="B5431" s="102">
        <v>6</v>
      </c>
      <c r="C5431" s="208">
        <v>249.7809</v>
      </c>
      <c r="D5431" s="208">
        <v>33.823500000000003</v>
      </c>
      <c r="E5431" s="208">
        <v>1.5350999999999999</v>
      </c>
      <c r="F5431" s="208">
        <v>4.0738000000000003</v>
      </c>
      <c r="G5431" s="208">
        <v>7.2657999999999996</v>
      </c>
      <c r="H5431" s="208">
        <v>55.481900000000003</v>
      </c>
      <c r="I5431" s="208">
        <v>13.4757</v>
      </c>
      <c r="J5431" s="208">
        <v>91.891800000000003</v>
      </c>
      <c r="K5431" s="208">
        <v>17.061299999999999</v>
      </c>
      <c r="L5431" s="208">
        <v>13.6122</v>
      </c>
      <c r="M5431" s="208">
        <v>11.559799999999999</v>
      </c>
    </row>
    <row r="5432" spans="1:13" x14ac:dyDescent="0.25">
      <c r="A5432" s="280">
        <v>45152</v>
      </c>
      <c r="B5432" s="102">
        <v>7</v>
      </c>
      <c r="C5432" s="208">
        <v>269.43509999999998</v>
      </c>
      <c r="D5432" s="208">
        <v>36.878599999999999</v>
      </c>
      <c r="E5432" s="208">
        <v>2.8982999999999999</v>
      </c>
      <c r="F5432" s="208">
        <v>4.1422999999999996</v>
      </c>
      <c r="G5432" s="208">
        <v>7.8898999999999999</v>
      </c>
      <c r="H5432" s="208">
        <v>60.4998</v>
      </c>
      <c r="I5432" s="208">
        <v>14.367800000000001</v>
      </c>
      <c r="J5432" s="208">
        <v>99.322000000000003</v>
      </c>
      <c r="K5432" s="208">
        <v>18.185700000000001</v>
      </c>
      <c r="L5432" s="208">
        <v>13.0436</v>
      </c>
      <c r="M5432" s="208">
        <v>12.207100000000001</v>
      </c>
    </row>
    <row r="5433" spans="1:13" x14ac:dyDescent="0.25">
      <c r="A5433" s="280">
        <v>45152</v>
      </c>
      <c r="B5433" s="102">
        <v>8</v>
      </c>
      <c r="C5433" s="208">
        <v>288.10169999999999</v>
      </c>
      <c r="D5433" s="208">
        <v>40.770299999999999</v>
      </c>
      <c r="E5433" s="208">
        <v>3.5261999999999998</v>
      </c>
      <c r="F5433" s="208">
        <v>4.2626999999999997</v>
      </c>
      <c r="G5433" s="208">
        <v>8.8596000000000004</v>
      </c>
      <c r="H5433" s="208">
        <v>65.324299999999994</v>
      </c>
      <c r="I5433" s="208">
        <v>14.9664</v>
      </c>
      <c r="J5433" s="208">
        <v>105.9404</v>
      </c>
      <c r="K5433" s="208">
        <v>18.641999999999999</v>
      </c>
      <c r="L5433" s="208">
        <v>12.604799999999999</v>
      </c>
      <c r="M5433" s="208">
        <v>13.205</v>
      </c>
    </row>
    <row r="5434" spans="1:13" x14ac:dyDescent="0.25">
      <c r="A5434" s="280">
        <v>45152</v>
      </c>
      <c r="B5434" s="102">
        <v>9</v>
      </c>
      <c r="C5434" s="208">
        <v>297.46370000000002</v>
      </c>
      <c r="D5434" s="208">
        <v>36.281399999999998</v>
      </c>
      <c r="E5434" s="208">
        <v>3.5232999999999999</v>
      </c>
      <c r="F5434" s="208">
        <v>4.6165000000000003</v>
      </c>
      <c r="G5434" s="208">
        <v>8.8475999999999999</v>
      </c>
      <c r="H5434" s="208">
        <v>69.664100000000005</v>
      </c>
      <c r="I5434" s="208">
        <v>15.4315</v>
      </c>
      <c r="J5434" s="208">
        <v>113.2033</v>
      </c>
      <c r="K5434" s="208">
        <v>18.352799999999998</v>
      </c>
      <c r="L5434" s="208">
        <v>13.1783</v>
      </c>
      <c r="M5434" s="208">
        <v>14.3649</v>
      </c>
    </row>
    <row r="5435" spans="1:13" x14ac:dyDescent="0.25">
      <c r="A5435" s="280">
        <v>45152</v>
      </c>
      <c r="B5435" s="102">
        <v>10</v>
      </c>
      <c r="C5435" s="208">
        <v>321.24149999999997</v>
      </c>
      <c r="D5435" s="208">
        <v>46.032200000000003</v>
      </c>
      <c r="E5435" s="208">
        <v>3.6086</v>
      </c>
      <c r="F5435" s="208">
        <v>4.8651</v>
      </c>
      <c r="G5435" s="208">
        <v>8.6660000000000004</v>
      </c>
      <c r="H5435" s="208">
        <v>75.141900000000007</v>
      </c>
      <c r="I5435" s="208">
        <v>16.2134</v>
      </c>
      <c r="J5435" s="208">
        <v>119.2509</v>
      </c>
      <c r="K5435" s="208">
        <v>18.723700000000001</v>
      </c>
      <c r="L5435" s="208">
        <v>13.314299999999999</v>
      </c>
      <c r="M5435" s="208">
        <v>15.4254</v>
      </c>
    </row>
    <row r="5436" spans="1:13" x14ac:dyDescent="0.25">
      <c r="A5436" s="280">
        <v>45152</v>
      </c>
      <c r="B5436" s="102">
        <v>11</v>
      </c>
      <c r="C5436" s="208">
        <v>335.62459999999999</v>
      </c>
      <c r="D5436" s="208">
        <v>46.602400000000003</v>
      </c>
      <c r="E5436" s="208">
        <v>3.6522000000000001</v>
      </c>
      <c r="F5436" s="208">
        <v>5.1757999999999997</v>
      </c>
      <c r="G5436" s="208">
        <v>9.7844999999999995</v>
      </c>
      <c r="H5436" s="208">
        <v>78.677300000000002</v>
      </c>
      <c r="I5436" s="208">
        <v>16.811699999999998</v>
      </c>
      <c r="J5436" s="208">
        <v>125.9795</v>
      </c>
      <c r="K5436" s="208">
        <v>19.092600000000001</v>
      </c>
      <c r="L5436" s="208">
        <v>13.1732</v>
      </c>
      <c r="M5436" s="208">
        <v>16.6754</v>
      </c>
    </row>
    <row r="5437" spans="1:13" x14ac:dyDescent="0.25">
      <c r="A5437" s="280">
        <v>45152</v>
      </c>
      <c r="B5437" s="102">
        <v>12</v>
      </c>
      <c r="C5437" s="208">
        <v>350.00150000000002</v>
      </c>
      <c r="D5437" s="208">
        <v>48.0441</v>
      </c>
      <c r="E5437" s="208">
        <v>3.7810999999999999</v>
      </c>
      <c r="F5437" s="208">
        <v>5.4562999999999997</v>
      </c>
      <c r="G5437" s="208">
        <v>11.0715</v>
      </c>
      <c r="H5437" s="208">
        <v>82.488399999999999</v>
      </c>
      <c r="I5437" s="208">
        <v>17.365300000000001</v>
      </c>
      <c r="J5437" s="208">
        <v>130.46170000000001</v>
      </c>
      <c r="K5437" s="208">
        <v>19.914100000000001</v>
      </c>
      <c r="L5437" s="208">
        <v>13.308</v>
      </c>
      <c r="M5437" s="208">
        <v>18.111000000000001</v>
      </c>
    </row>
    <row r="5438" spans="1:13" x14ac:dyDescent="0.25">
      <c r="A5438" s="280">
        <v>45152</v>
      </c>
      <c r="B5438" s="102">
        <v>13</v>
      </c>
      <c r="C5438" s="208">
        <v>359.56889999999999</v>
      </c>
      <c r="D5438" s="208">
        <v>49.320999999999998</v>
      </c>
      <c r="E5438" s="208">
        <v>3.8182</v>
      </c>
      <c r="F5438" s="208">
        <v>5.4854000000000003</v>
      </c>
      <c r="G5438" s="208">
        <v>10.200200000000001</v>
      </c>
      <c r="H5438" s="208">
        <v>87.13</v>
      </c>
      <c r="I5438" s="208">
        <v>17.845700000000001</v>
      </c>
      <c r="J5438" s="208">
        <v>132.5171</v>
      </c>
      <c r="K5438" s="208">
        <v>20.293700000000001</v>
      </c>
      <c r="L5438" s="208">
        <v>12.8002</v>
      </c>
      <c r="M5438" s="208">
        <v>20.157399999999999</v>
      </c>
    </row>
    <row r="5439" spans="1:13" x14ac:dyDescent="0.25">
      <c r="A5439" s="280">
        <v>45152</v>
      </c>
      <c r="B5439" s="102">
        <v>14</v>
      </c>
      <c r="C5439" s="208">
        <v>368.48050000000001</v>
      </c>
      <c r="D5439" s="208">
        <v>49.061300000000003</v>
      </c>
      <c r="E5439" s="208">
        <v>3.9409000000000001</v>
      </c>
      <c r="F5439" s="208">
        <v>5.8631000000000002</v>
      </c>
      <c r="G5439" s="208">
        <v>11.0549</v>
      </c>
      <c r="H5439" s="208">
        <v>91.375900000000001</v>
      </c>
      <c r="I5439" s="208">
        <v>18.467400000000001</v>
      </c>
      <c r="J5439" s="208">
        <v>130.7448</v>
      </c>
      <c r="K5439" s="208">
        <v>22.318300000000001</v>
      </c>
      <c r="L5439" s="208">
        <v>13.371600000000001</v>
      </c>
      <c r="M5439" s="208">
        <v>22.282299999999999</v>
      </c>
    </row>
    <row r="5440" spans="1:13" x14ac:dyDescent="0.25">
      <c r="A5440" s="280">
        <v>45152</v>
      </c>
      <c r="B5440" s="102">
        <v>15</v>
      </c>
      <c r="C5440" s="208">
        <v>379.1223</v>
      </c>
      <c r="D5440" s="208">
        <v>47.430599999999998</v>
      </c>
      <c r="E5440" s="208">
        <v>4.1479999999999997</v>
      </c>
      <c r="F5440" s="208">
        <v>7.0274000000000001</v>
      </c>
      <c r="G5440" s="208">
        <v>11.3293</v>
      </c>
      <c r="H5440" s="208">
        <v>98.791600000000003</v>
      </c>
      <c r="I5440" s="208">
        <v>18.591000000000001</v>
      </c>
      <c r="J5440" s="208">
        <v>132.8655</v>
      </c>
      <c r="K5440" s="208">
        <v>22.586400000000001</v>
      </c>
      <c r="L5440" s="208">
        <v>13.3102</v>
      </c>
      <c r="M5440" s="208">
        <v>23.042300000000001</v>
      </c>
    </row>
    <row r="5441" spans="1:13" x14ac:dyDescent="0.25">
      <c r="A5441" s="280">
        <v>45152</v>
      </c>
      <c r="B5441" s="102">
        <v>16</v>
      </c>
      <c r="C5441" s="208">
        <v>392.76620000000003</v>
      </c>
      <c r="D5441" s="208">
        <v>46.907800000000002</v>
      </c>
      <c r="E5441" s="208">
        <v>4.1905999999999999</v>
      </c>
      <c r="F5441" s="208">
        <v>7.6325000000000003</v>
      </c>
      <c r="G5441" s="208">
        <v>13.1493</v>
      </c>
      <c r="H5441" s="208">
        <v>108.3895</v>
      </c>
      <c r="I5441" s="208">
        <v>18.868400000000001</v>
      </c>
      <c r="J5441" s="208">
        <v>134.14449999999999</v>
      </c>
      <c r="K5441" s="208">
        <v>21.703199999999999</v>
      </c>
      <c r="L5441" s="208">
        <v>13.4191</v>
      </c>
      <c r="M5441" s="208">
        <v>24.3613</v>
      </c>
    </row>
    <row r="5442" spans="1:13" x14ac:dyDescent="0.25">
      <c r="A5442" s="280">
        <v>45152</v>
      </c>
      <c r="B5442" s="102">
        <v>17</v>
      </c>
      <c r="C5442" s="208">
        <v>396.79090000000002</v>
      </c>
      <c r="D5442" s="208">
        <v>48.082500000000003</v>
      </c>
      <c r="E5442" s="208">
        <v>2.5217000000000001</v>
      </c>
      <c r="F5442" s="208">
        <v>7.8163</v>
      </c>
      <c r="G5442" s="208">
        <v>12.28</v>
      </c>
      <c r="H5442" s="208">
        <v>114.8813</v>
      </c>
      <c r="I5442" s="208">
        <v>19.3964</v>
      </c>
      <c r="J5442" s="208">
        <v>133.9717</v>
      </c>
      <c r="K5442" s="208">
        <v>19.732099999999999</v>
      </c>
      <c r="L5442" s="208">
        <v>13.4206</v>
      </c>
      <c r="M5442" s="208">
        <v>24.688300000000002</v>
      </c>
    </row>
    <row r="5443" spans="1:13" x14ac:dyDescent="0.25">
      <c r="A5443" s="280">
        <v>45152</v>
      </c>
      <c r="B5443" s="102">
        <v>18</v>
      </c>
      <c r="C5443" s="208">
        <v>402.04469999999998</v>
      </c>
      <c r="D5443" s="208">
        <v>49.099800000000002</v>
      </c>
      <c r="E5443" s="208">
        <v>2.3818999999999999</v>
      </c>
      <c r="F5443" s="208">
        <v>7.8261000000000003</v>
      </c>
      <c r="G5443" s="208">
        <v>13.648899999999999</v>
      </c>
      <c r="H5443" s="208">
        <v>117.9491</v>
      </c>
      <c r="I5443" s="208">
        <v>19.412700000000001</v>
      </c>
      <c r="J5443" s="208">
        <v>134.52549999999999</v>
      </c>
      <c r="K5443" s="208">
        <v>19.716200000000001</v>
      </c>
      <c r="L5443" s="208">
        <v>13.557499999999999</v>
      </c>
      <c r="M5443" s="208">
        <v>23.927</v>
      </c>
    </row>
    <row r="5444" spans="1:13" x14ac:dyDescent="0.25">
      <c r="A5444" s="280">
        <v>45152</v>
      </c>
      <c r="B5444" s="102">
        <v>19</v>
      </c>
      <c r="C5444" s="208">
        <v>398.45830000000001</v>
      </c>
      <c r="D5444" s="208">
        <v>50.1907</v>
      </c>
      <c r="E5444" s="208">
        <v>2.3490000000000002</v>
      </c>
      <c r="F5444" s="208">
        <v>7.8164999999999996</v>
      </c>
      <c r="G5444" s="208">
        <v>13.9038</v>
      </c>
      <c r="H5444" s="208">
        <v>117.88460000000001</v>
      </c>
      <c r="I5444" s="208">
        <v>19.258199999999999</v>
      </c>
      <c r="J5444" s="208">
        <v>129.29259999999999</v>
      </c>
      <c r="K5444" s="208">
        <v>21.045500000000001</v>
      </c>
      <c r="L5444" s="208">
        <v>14.3904</v>
      </c>
      <c r="M5444" s="208">
        <v>22.327000000000002</v>
      </c>
    </row>
    <row r="5445" spans="1:13" x14ac:dyDescent="0.25">
      <c r="A5445" s="280">
        <v>45152</v>
      </c>
      <c r="B5445" s="102">
        <v>20</v>
      </c>
      <c r="C5445" s="208">
        <v>380.5607</v>
      </c>
      <c r="D5445" s="208">
        <v>49.452199999999998</v>
      </c>
      <c r="E5445" s="208">
        <v>2.2334000000000001</v>
      </c>
      <c r="F5445" s="208">
        <v>7.5316000000000001</v>
      </c>
      <c r="G5445" s="208">
        <v>13.0763</v>
      </c>
      <c r="H5445" s="208">
        <v>112.2671</v>
      </c>
      <c r="I5445" s="208">
        <v>18.9697</v>
      </c>
      <c r="J5445" s="208">
        <v>120.24339999999999</v>
      </c>
      <c r="K5445" s="208">
        <v>21.0367</v>
      </c>
      <c r="L5445" s="208">
        <v>14.2935</v>
      </c>
      <c r="M5445" s="208">
        <v>21.456800000000001</v>
      </c>
    </row>
    <row r="5446" spans="1:13" x14ac:dyDescent="0.25">
      <c r="A5446" s="280">
        <v>45152</v>
      </c>
      <c r="B5446" s="102">
        <v>21</v>
      </c>
      <c r="C5446" s="208">
        <v>368.42099999999999</v>
      </c>
      <c r="D5446" s="208">
        <v>50.4054</v>
      </c>
      <c r="E5446" s="208">
        <v>2.1089000000000002</v>
      </c>
      <c r="F5446" s="208">
        <v>7.2510000000000003</v>
      </c>
      <c r="G5446" s="208">
        <v>12.179399999999999</v>
      </c>
      <c r="H5446" s="208">
        <v>104.50839999999999</v>
      </c>
      <c r="I5446" s="208">
        <v>19.574999999999999</v>
      </c>
      <c r="J5446" s="208">
        <v>116.002</v>
      </c>
      <c r="K5446" s="208">
        <v>21.433399999999999</v>
      </c>
      <c r="L5446" s="208">
        <v>15.0067</v>
      </c>
      <c r="M5446" s="208">
        <v>19.950800000000001</v>
      </c>
    </row>
    <row r="5447" spans="1:13" x14ac:dyDescent="0.25">
      <c r="A5447" s="280">
        <v>45152</v>
      </c>
      <c r="B5447" s="102">
        <v>22</v>
      </c>
      <c r="C5447" s="208">
        <v>343.10629999999998</v>
      </c>
      <c r="D5447" s="208">
        <v>47.341500000000003</v>
      </c>
      <c r="E5447" s="208">
        <v>1.9656</v>
      </c>
      <c r="F5447" s="208">
        <v>6.6292</v>
      </c>
      <c r="G5447" s="208">
        <v>11.166399999999999</v>
      </c>
      <c r="H5447" s="208">
        <v>93.662499999999994</v>
      </c>
      <c r="I5447" s="208">
        <v>18.263999999999999</v>
      </c>
      <c r="J5447" s="208">
        <v>111.04219999999999</v>
      </c>
      <c r="K5447" s="208">
        <v>20.101700000000001</v>
      </c>
      <c r="L5447" s="208">
        <v>15.0351</v>
      </c>
      <c r="M5447" s="208">
        <v>17.898099999999999</v>
      </c>
    </row>
    <row r="5448" spans="1:13" x14ac:dyDescent="0.25">
      <c r="A5448" s="280">
        <v>45152</v>
      </c>
      <c r="B5448" s="102">
        <v>23</v>
      </c>
      <c r="C5448" s="208">
        <v>310.81349999999998</v>
      </c>
      <c r="D5448" s="208">
        <v>43.224699999999999</v>
      </c>
      <c r="E5448" s="208">
        <v>1.7856000000000001</v>
      </c>
      <c r="F5448" s="208">
        <v>5.7370000000000001</v>
      </c>
      <c r="G5448" s="208">
        <v>9.8658999999999999</v>
      </c>
      <c r="H5448" s="208">
        <v>81.511099999999999</v>
      </c>
      <c r="I5448" s="208">
        <v>16.4483</v>
      </c>
      <c r="J5448" s="208">
        <v>103.5317</v>
      </c>
      <c r="K5448" s="208">
        <v>18.311900000000001</v>
      </c>
      <c r="L5448" s="208">
        <v>14.707700000000001</v>
      </c>
      <c r="M5448" s="208">
        <v>15.6896</v>
      </c>
    </row>
    <row r="5449" spans="1:13" x14ac:dyDescent="0.25">
      <c r="A5449" s="280">
        <v>45152</v>
      </c>
      <c r="B5449" s="102">
        <v>24</v>
      </c>
      <c r="C5449" s="208">
        <v>284.65030000000002</v>
      </c>
      <c r="D5449" s="208">
        <v>39.442399999999999</v>
      </c>
      <c r="E5449" s="208">
        <v>1.6091</v>
      </c>
      <c r="F5449" s="208">
        <v>5.0521000000000003</v>
      </c>
      <c r="G5449" s="208">
        <v>8.7835000000000001</v>
      </c>
      <c r="H5449" s="208">
        <v>71.123699999999999</v>
      </c>
      <c r="I5449" s="208">
        <v>15.069000000000001</v>
      </c>
      <c r="J5449" s="208">
        <v>97.372900000000001</v>
      </c>
      <c r="K5449" s="208">
        <v>17.130800000000001</v>
      </c>
      <c r="L5449" s="208">
        <v>15.1129</v>
      </c>
      <c r="M5449" s="208">
        <v>13.953900000000001</v>
      </c>
    </row>
    <row r="5450" spans="1:13" x14ac:dyDescent="0.25">
      <c r="A5450" s="280">
        <v>45153</v>
      </c>
      <c r="B5450" s="102">
        <v>1</v>
      </c>
      <c r="C5450" s="208">
        <v>263.1379</v>
      </c>
      <c r="D5450" s="208">
        <v>35.998100000000001</v>
      </c>
      <c r="E5450" s="208">
        <v>1.4213</v>
      </c>
      <c r="F5450" s="208">
        <v>4.4886999999999997</v>
      </c>
      <c r="G5450" s="208">
        <v>8.0382999999999996</v>
      </c>
      <c r="H5450" s="208">
        <v>63.093400000000003</v>
      </c>
      <c r="I5450" s="208">
        <v>14.0556</v>
      </c>
      <c r="J5450" s="208">
        <v>92.183499999999995</v>
      </c>
      <c r="K5450" s="208">
        <v>16.450600000000001</v>
      </c>
      <c r="L5450" s="208">
        <v>14.7529</v>
      </c>
      <c r="M5450" s="208">
        <v>12.6555</v>
      </c>
    </row>
    <row r="5451" spans="1:13" x14ac:dyDescent="0.25">
      <c r="A5451" s="280">
        <v>45153</v>
      </c>
      <c r="B5451" s="102">
        <v>2</v>
      </c>
      <c r="C5451" s="208">
        <v>250.137</v>
      </c>
      <c r="D5451" s="208">
        <v>34.092700000000001</v>
      </c>
      <c r="E5451" s="208">
        <v>1.3341000000000001</v>
      </c>
      <c r="F5451" s="208">
        <v>4.0975999999999999</v>
      </c>
      <c r="G5451" s="208">
        <v>7.5731000000000002</v>
      </c>
      <c r="H5451" s="208">
        <v>58.680799999999998</v>
      </c>
      <c r="I5451" s="208">
        <v>13.4903</v>
      </c>
      <c r="J5451" s="208">
        <v>88.9315</v>
      </c>
      <c r="K5451" s="208">
        <v>15.907</v>
      </c>
      <c r="L5451" s="208">
        <v>14.2422</v>
      </c>
      <c r="M5451" s="208">
        <v>11.787699999999999</v>
      </c>
    </row>
    <row r="5452" spans="1:13" x14ac:dyDescent="0.25">
      <c r="A5452" s="280">
        <v>45153</v>
      </c>
      <c r="B5452" s="102">
        <v>3</v>
      </c>
      <c r="C5452" s="208">
        <v>240.21709999999999</v>
      </c>
      <c r="D5452" s="208">
        <v>32.649099999999997</v>
      </c>
      <c r="E5452" s="208">
        <v>1.2587999999999999</v>
      </c>
      <c r="F5452" s="208">
        <v>3.7961999999999998</v>
      </c>
      <c r="G5452" s="208">
        <v>7.2941000000000003</v>
      </c>
      <c r="H5452" s="208">
        <v>55.692900000000002</v>
      </c>
      <c r="I5452" s="208">
        <v>13.0694</v>
      </c>
      <c r="J5452" s="208">
        <v>86.316599999999994</v>
      </c>
      <c r="K5452" s="208">
        <v>15.6653</v>
      </c>
      <c r="L5452" s="208">
        <v>13.308400000000001</v>
      </c>
      <c r="M5452" s="208">
        <v>11.1663</v>
      </c>
    </row>
    <row r="5453" spans="1:13" x14ac:dyDescent="0.25">
      <c r="A5453" s="280">
        <v>45153</v>
      </c>
      <c r="B5453" s="102">
        <v>4</v>
      </c>
      <c r="C5453" s="208">
        <v>235.7157</v>
      </c>
      <c r="D5453" s="208">
        <v>32.069400000000002</v>
      </c>
      <c r="E5453" s="208">
        <v>1.1926000000000001</v>
      </c>
      <c r="F5453" s="208">
        <v>3.5897000000000001</v>
      </c>
      <c r="G5453" s="208">
        <v>7.1219000000000001</v>
      </c>
      <c r="H5453" s="208">
        <v>54.305399999999999</v>
      </c>
      <c r="I5453" s="208">
        <v>12.917400000000001</v>
      </c>
      <c r="J5453" s="208">
        <v>85.069400000000002</v>
      </c>
      <c r="K5453" s="208">
        <v>15.333600000000001</v>
      </c>
      <c r="L5453" s="208">
        <v>13.3315</v>
      </c>
      <c r="M5453" s="208">
        <v>10.784800000000001</v>
      </c>
    </row>
    <row r="5454" spans="1:13" x14ac:dyDescent="0.25">
      <c r="A5454" s="280">
        <v>45153</v>
      </c>
      <c r="B5454" s="102">
        <v>5</v>
      </c>
      <c r="C5454" s="208">
        <v>237.63829999999999</v>
      </c>
      <c r="D5454" s="208">
        <v>32.3812</v>
      </c>
      <c r="E5454" s="208">
        <v>1.1012</v>
      </c>
      <c r="F5454" s="208">
        <v>3.5981000000000001</v>
      </c>
      <c r="G5454" s="208">
        <v>7.0910000000000002</v>
      </c>
      <c r="H5454" s="208">
        <v>54.282899999999998</v>
      </c>
      <c r="I5454" s="208">
        <v>13.219900000000001</v>
      </c>
      <c r="J5454" s="208">
        <v>85.786000000000001</v>
      </c>
      <c r="K5454" s="208">
        <v>15.6989</v>
      </c>
      <c r="L5454" s="208">
        <v>13.725300000000001</v>
      </c>
      <c r="M5454" s="208">
        <v>10.7538</v>
      </c>
    </row>
    <row r="5455" spans="1:13" x14ac:dyDescent="0.25">
      <c r="A5455" s="280">
        <v>45153</v>
      </c>
      <c r="B5455" s="102">
        <v>6</v>
      </c>
      <c r="C5455" s="208">
        <v>249.0317</v>
      </c>
      <c r="D5455" s="208">
        <v>33.571300000000001</v>
      </c>
      <c r="E5455" s="208">
        <v>1.2665999999999999</v>
      </c>
      <c r="F5455" s="208">
        <v>3.7023000000000001</v>
      </c>
      <c r="G5455" s="208">
        <v>7.3871000000000002</v>
      </c>
      <c r="H5455" s="208">
        <v>56.909199999999998</v>
      </c>
      <c r="I5455" s="208">
        <v>13.774699999999999</v>
      </c>
      <c r="J5455" s="208">
        <v>90.201800000000006</v>
      </c>
      <c r="K5455" s="208">
        <v>16.7453</v>
      </c>
      <c r="L5455" s="208">
        <v>14.141400000000001</v>
      </c>
      <c r="M5455" s="208">
        <v>11.332000000000001</v>
      </c>
    </row>
    <row r="5456" spans="1:13" x14ac:dyDescent="0.25">
      <c r="A5456" s="280">
        <v>45153</v>
      </c>
      <c r="B5456" s="102">
        <v>7</v>
      </c>
      <c r="C5456" s="208">
        <v>266.35739999999998</v>
      </c>
      <c r="D5456" s="208">
        <v>36.985599999999998</v>
      </c>
      <c r="E5456" s="208">
        <v>2.5954999999999999</v>
      </c>
      <c r="F5456" s="208">
        <v>3.8393000000000002</v>
      </c>
      <c r="G5456" s="208">
        <v>7.8536000000000001</v>
      </c>
      <c r="H5456" s="208">
        <v>60.388800000000003</v>
      </c>
      <c r="I5456" s="208">
        <v>14.603899999999999</v>
      </c>
      <c r="J5456" s="208">
        <v>97.005600000000001</v>
      </c>
      <c r="K5456" s="208">
        <v>17.985099999999999</v>
      </c>
      <c r="L5456" s="208">
        <v>13.231400000000001</v>
      </c>
      <c r="M5456" s="208">
        <v>11.868600000000001</v>
      </c>
    </row>
    <row r="5457" spans="1:13" x14ac:dyDescent="0.25">
      <c r="A5457" s="280">
        <v>45153</v>
      </c>
      <c r="B5457" s="102">
        <v>8</v>
      </c>
      <c r="C5457" s="208">
        <v>285.89580000000001</v>
      </c>
      <c r="D5457" s="208">
        <v>40.6539</v>
      </c>
      <c r="E5457" s="208">
        <v>2.9691000000000001</v>
      </c>
      <c r="F5457" s="208">
        <v>3.8422999999999998</v>
      </c>
      <c r="G5457" s="208">
        <v>8.5564</v>
      </c>
      <c r="H5457" s="208">
        <v>64.970600000000005</v>
      </c>
      <c r="I5457" s="208">
        <v>15.274100000000001</v>
      </c>
      <c r="J5457" s="208">
        <v>105.6266</v>
      </c>
      <c r="K5457" s="208">
        <v>18.2041</v>
      </c>
      <c r="L5457" s="208">
        <v>12.7332</v>
      </c>
      <c r="M5457" s="208">
        <v>13.0655</v>
      </c>
    </row>
    <row r="5458" spans="1:13" x14ac:dyDescent="0.25">
      <c r="A5458" s="280">
        <v>45153</v>
      </c>
      <c r="B5458" s="102">
        <v>9</v>
      </c>
      <c r="C5458" s="208">
        <v>301.63510000000002</v>
      </c>
      <c r="D5458" s="208">
        <v>42.101900000000001</v>
      </c>
      <c r="E5458" s="208">
        <v>3.0455999999999999</v>
      </c>
      <c r="F5458" s="208">
        <v>3.9975999999999998</v>
      </c>
      <c r="G5458" s="208">
        <v>8.5205000000000002</v>
      </c>
      <c r="H5458" s="208">
        <v>69.718400000000003</v>
      </c>
      <c r="I5458" s="208">
        <v>15.9002</v>
      </c>
      <c r="J5458" s="208">
        <v>112.40479999999999</v>
      </c>
      <c r="K5458" s="208">
        <v>17.669899999999998</v>
      </c>
      <c r="L5458" s="208">
        <v>13.602</v>
      </c>
      <c r="M5458" s="208">
        <v>14.674200000000001</v>
      </c>
    </row>
    <row r="5459" spans="1:13" x14ac:dyDescent="0.25">
      <c r="A5459" s="280">
        <v>45153</v>
      </c>
      <c r="B5459" s="102">
        <v>10</v>
      </c>
      <c r="C5459" s="208">
        <v>319.85939999999999</v>
      </c>
      <c r="D5459" s="208">
        <v>44.252699999999997</v>
      </c>
      <c r="E5459" s="208">
        <v>3.2052</v>
      </c>
      <c r="F5459" s="208">
        <v>4.5278</v>
      </c>
      <c r="G5459" s="208">
        <v>8.2758000000000003</v>
      </c>
      <c r="H5459" s="208">
        <v>75.05</v>
      </c>
      <c r="I5459" s="208">
        <v>16.5487</v>
      </c>
      <c r="J5459" s="208">
        <v>119.7062</v>
      </c>
      <c r="K5459" s="208">
        <v>17.693100000000001</v>
      </c>
      <c r="L5459" s="208">
        <v>14.1549</v>
      </c>
      <c r="M5459" s="208">
        <v>16.445</v>
      </c>
    </row>
    <row r="5460" spans="1:13" x14ac:dyDescent="0.25">
      <c r="A5460" s="280">
        <v>45153</v>
      </c>
      <c r="B5460" s="102">
        <v>11</v>
      </c>
      <c r="C5460" s="208">
        <v>338.18310000000002</v>
      </c>
      <c r="D5460" s="208">
        <v>45.558999999999997</v>
      </c>
      <c r="E5460" s="208">
        <v>3.532</v>
      </c>
      <c r="F5460" s="208">
        <v>5.1071999999999997</v>
      </c>
      <c r="G5460" s="208">
        <v>8.0396000000000001</v>
      </c>
      <c r="H5460" s="208">
        <v>82.771900000000002</v>
      </c>
      <c r="I5460" s="208">
        <v>16.7714</v>
      </c>
      <c r="J5460" s="208">
        <v>125.5934</v>
      </c>
      <c r="K5460" s="208">
        <v>17.910900000000002</v>
      </c>
      <c r="L5460" s="208">
        <v>14.1922</v>
      </c>
      <c r="M5460" s="208">
        <v>18.705500000000001</v>
      </c>
    </row>
    <row r="5461" spans="1:13" x14ac:dyDescent="0.25">
      <c r="A5461" s="280">
        <v>45153</v>
      </c>
      <c r="B5461" s="102">
        <v>12</v>
      </c>
      <c r="C5461" s="208">
        <v>358.72430000000003</v>
      </c>
      <c r="D5461" s="208">
        <v>47.145299999999999</v>
      </c>
      <c r="E5461" s="208">
        <v>3.7864</v>
      </c>
      <c r="F5461" s="208">
        <v>5.8348000000000004</v>
      </c>
      <c r="G5461" s="208">
        <v>8.6479999999999997</v>
      </c>
      <c r="H5461" s="208">
        <v>91.006699999999995</v>
      </c>
      <c r="I5461" s="208">
        <v>17.261900000000001</v>
      </c>
      <c r="J5461" s="208">
        <v>130.50790000000001</v>
      </c>
      <c r="K5461" s="208">
        <v>18.379799999999999</v>
      </c>
      <c r="L5461" s="208">
        <v>14.487299999999999</v>
      </c>
      <c r="M5461" s="208">
        <v>21.6662</v>
      </c>
    </row>
    <row r="5462" spans="1:13" x14ac:dyDescent="0.25">
      <c r="A5462" s="280">
        <v>45153</v>
      </c>
      <c r="B5462" s="102">
        <v>13</v>
      </c>
      <c r="C5462" s="208">
        <v>379.71609999999998</v>
      </c>
      <c r="D5462" s="208">
        <v>48.834200000000003</v>
      </c>
      <c r="E5462" s="208">
        <v>3.9567000000000001</v>
      </c>
      <c r="F5462" s="208">
        <v>6.8117999999999999</v>
      </c>
      <c r="G5462" s="208">
        <v>9.6708999999999996</v>
      </c>
      <c r="H5462" s="208">
        <v>99.939800000000005</v>
      </c>
      <c r="I5462" s="208">
        <v>17.703099999999999</v>
      </c>
      <c r="J5462" s="208">
        <v>134.8493</v>
      </c>
      <c r="K5462" s="208">
        <v>19.2088</v>
      </c>
      <c r="L5462" s="208">
        <v>13.9985</v>
      </c>
      <c r="M5462" s="208">
        <v>24.742999999999999</v>
      </c>
    </row>
    <row r="5463" spans="1:13" x14ac:dyDescent="0.25">
      <c r="A5463" s="280">
        <v>45153</v>
      </c>
      <c r="B5463" s="102">
        <v>14</v>
      </c>
      <c r="C5463" s="208">
        <v>403.12569999999999</v>
      </c>
      <c r="D5463" s="208">
        <v>50.116199999999999</v>
      </c>
      <c r="E5463" s="208">
        <v>4.1779999999999999</v>
      </c>
      <c r="F5463" s="208">
        <v>7.8409000000000004</v>
      </c>
      <c r="G5463" s="208">
        <v>11.2148</v>
      </c>
      <c r="H5463" s="208">
        <v>109.2581</v>
      </c>
      <c r="I5463" s="208">
        <v>18.128799999999998</v>
      </c>
      <c r="J5463" s="208">
        <v>140.32339999999999</v>
      </c>
      <c r="K5463" s="208">
        <v>20.5639</v>
      </c>
      <c r="L5463" s="208">
        <v>14.272399999999999</v>
      </c>
      <c r="M5463" s="208">
        <v>27.229199999999999</v>
      </c>
    </row>
    <row r="5464" spans="1:13" x14ac:dyDescent="0.25">
      <c r="A5464" s="280">
        <v>45153</v>
      </c>
      <c r="B5464" s="102">
        <v>15</v>
      </c>
      <c r="C5464" s="208">
        <v>421.31209999999999</v>
      </c>
      <c r="D5464" s="208">
        <v>49.869399999999999</v>
      </c>
      <c r="E5464" s="208">
        <v>4.4173999999999998</v>
      </c>
      <c r="F5464" s="208">
        <v>8.7361000000000004</v>
      </c>
      <c r="G5464" s="208">
        <v>13.040100000000001</v>
      </c>
      <c r="H5464" s="208">
        <v>118.14570000000001</v>
      </c>
      <c r="I5464" s="208">
        <v>18.600999999999999</v>
      </c>
      <c r="J5464" s="208">
        <v>143.02590000000001</v>
      </c>
      <c r="K5464" s="208">
        <v>21.670300000000001</v>
      </c>
      <c r="L5464" s="208">
        <v>14.561199999999999</v>
      </c>
      <c r="M5464" s="208">
        <v>29.245000000000001</v>
      </c>
    </row>
    <row r="5465" spans="1:13" x14ac:dyDescent="0.25">
      <c r="A5465" s="280">
        <v>45153</v>
      </c>
      <c r="B5465" s="102">
        <v>16</v>
      </c>
      <c r="C5465" s="208">
        <v>435.05459999999999</v>
      </c>
      <c r="D5465" s="208">
        <v>50.153300000000002</v>
      </c>
      <c r="E5465" s="208">
        <v>4.5159000000000002</v>
      </c>
      <c r="F5465" s="208">
        <v>9.4740000000000002</v>
      </c>
      <c r="G5465" s="208">
        <v>15.3414</v>
      </c>
      <c r="H5465" s="208">
        <v>124.3164</v>
      </c>
      <c r="I5465" s="208">
        <v>19.098800000000001</v>
      </c>
      <c r="J5465" s="208">
        <v>146.1001</v>
      </c>
      <c r="K5465" s="208">
        <v>22.0989</v>
      </c>
      <c r="L5465" s="208">
        <v>13.457800000000001</v>
      </c>
      <c r="M5465" s="208">
        <v>30.498000000000001</v>
      </c>
    </row>
    <row r="5466" spans="1:13" x14ac:dyDescent="0.25">
      <c r="A5466" s="280">
        <v>45153</v>
      </c>
      <c r="B5466" s="102">
        <v>17</v>
      </c>
      <c r="C5466" s="208">
        <v>440.70260000000002</v>
      </c>
      <c r="D5466" s="208">
        <v>50.688600000000001</v>
      </c>
      <c r="E5466" s="208">
        <v>3.1583000000000001</v>
      </c>
      <c r="F5466" s="208">
        <v>10.036799999999999</v>
      </c>
      <c r="G5466" s="208">
        <v>15.5764</v>
      </c>
      <c r="H5466" s="208">
        <v>128.50139999999999</v>
      </c>
      <c r="I5466" s="208">
        <v>19.342400000000001</v>
      </c>
      <c r="J5466" s="208">
        <v>147.3964</v>
      </c>
      <c r="K5466" s="208">
        <v>23.2224</v>
      </c>
      <c r="L5466" s="208">
        <v>12.4642</v>
      </c>
      <c r="M5466" s="208">
        <v>30.3157</v>
      </c>
    </row>
    <row r="5467" spans="1:13" x14ac:dyDescent="0.25">
      <c r="A5467" s="280">
        <v>45153</v>
      </c>
      <c r="B5467" s="102">
        <v>18</v>
      </c>
      <c r="C5467" s="208">
        <v>440.46890000000002</v>
      </c>
      <c r="D5467" s="208">
        <v>51.8752</v>
      </c>
      <c r="E5467" s="208">
        <v>2.9578000000000002</v>
      </c>
      <c r="F5467" s="208">
        <v>10.291600000000001</v>
      </c>
      <c r="G5467" s="208">
        <v>16.033000000000001</v>
      </c>
      <c r="H5467" s="208">
        <v>129.87100000000001</v>
      </c>
      <c r="I5467" s="208">
        <v>19.238299999999999</v>
      </c>
      <c r="J5467" s="208">
        <v>144.55359999999999</v>
      </c>
      <c r="K5467" s="208">
        <v>23.131799999999998</v>
      </c>
      <c r="L5467" s="208">
        <v>13.180899999999999</v>
      </c>
      <c r="M5467" s="208">
        <v>29.335699999999999</v>
      </c>
    </row>
    <row r="5468" spans="1:13" x14ac:dyDescent="0.25">
      <c r="A5468" s="280">
        <v>45153</v>
      </c>
      <c r="B5468" s="102">
        <v>19</v>
      </c>
      <c r="C5468" s="208">
        <v>428.39679999999998</v>
      </c>
      <c r="D5468" s="208">
        <v>51.840299999999999</v>
      </c>
      <c r="E5468" s="208">
        <v>2.8365999999999998</v>
      </c>
      <c r="F5468" s="208">
        <v>10.262</v>
      </c>
      <c r="G5468" s="208">
        <v>16.105499999999999</v>
      </c>
      <c r="H5468" s="208">
        <v>128.00280000000001</v>
      </c>
      <c r="I5468" s="208">
        <v>19.024899999999999</v>
      </c>
      <c r="J5468" s="208">
        <v>137.0215</v>
      </c>
      <c r="K5468" s="208">
        <v>22.305599999999998</v>
      </c>
      <c r="L5468" s="208">
        <v>13.642200000000001</v>
      </c>
      <c r="M5468" s="208">
        <v>27.355399999999999</v>
      </c>
    </row>
    <row r="5469" spans="1:13" x14ac:dyDescent="0.25">
      <c r="A5469" s="280">
        <v>45153</v>
      </c>
      <c r="B5469" s="102">
        <v>20</v>
      </c>
      <c r="C5469" s="208">
        <v>405.45400000000001</v>
      </c>
      <c r="D5469" s="208">
        <v>49.8369</v>
      </c>
      <c r="E5469" s="208">
        <v>2.7197</v>
      </c>
      <c r="F5469" s="208">
        <v>9.8353000000000002</v>
      </c>
      <c r="G5469" s="208">
        <v>15.0665</v>
      </c>
      <c r="H5469" s="208">
        <v>120.42270000000001</v>
      </c>
      <c r="I5469" s="208">
        <v>18.803100000000001</v>
      </c>
      <c r="J5469" s="208">
        <v>126.95269999999999</v>
      </c>
      <c r="K5469" s="208">
        <v>22.1174</v>
      </c>
      <c r="L5469" s="208">
        <v>14.148999999999999</v>
      </c>
      <c r="M5469" s="208">
        <v>25.550699999999999</v>
      </c>
    </row>
    <row r="5470" spans="1:13" x14ac:dyDescent="0.25">
      <c r="A5470" s="280">
        <v>45153</v>
      </c>
      <c r="B5470" s="102">
        <v>21</v>
      </c>
      <c r="C5470" s="208">
        <v>387.12650000000002</v>
      </c>
      <c r="D5470" s="208">
        <v>49.648400000000002</v>
      </c>
      <c r="E5470" s="208">
        <v>2.5059</v>
      </c>
      <c r="F5470" s="208">
        <v>9.1374999999999993</v>
      </c>
      <c r="G5470" s="208">
        <v>13.6473</v>
      </c>
      <c r="H5470" s="208">
        <v>111.9198</v>
      </c>
      <c r="I5470" s="208">
        <v>19.2041</v>
      </c>
      <c r="J5470" s="208">
        <v>120.6289</v>
      </c>
      <c r="K5470" s="208">
        <v>22.291599999999999</v>
      </c>
      <c r="L5470" s="208">
        <v>14.8264</v>
      </c>
      <c r="M5470" s="208">
        <v>23.316600000000001</v>
      </c>
    </row>
    <row r="5471" spans="1:13" x14ac:dyDescent="0.25">
      <c r="A5471" s="280">
        <v>45153</v>
      </c>
      <c r="B5471" s="102">
        <v>22</v>
      </c>
      <c r="C5471" s="208">
        <v>361.53489999999999</v>
      </c>
      <c r="D5471" s="208">
        <v>48.040399999999998</v>
      </c>
      <c r="E5471" s="208">
        <v>2.2934000000000001</v>
      </c>
      <c r="F5471" s="208">
        <v>8.2751000000000001</v>
      </c>
      <c r="G5471" s="208">
        <v>12.265700000000001</v>
      </c>
      <c r="H5471" s="208">
        <v>101.8883</v>
      </c>
      <c r="I5471" s="208">
        <v>17.953800000000001</v>
      </c>
      <c r="J5471" s="208">
        <v>114.26819999999999</v>
      </c>
      <c r="K5471" s="208">
        <v>20.890899999999998</v>
      </c>
      <c r="L5471" s="208">
        <v>15.244</v>
      </c>
      <c r="M5471" s="208">
        <v>20.415099999999999</v>
      </c>
    </row>
    <row r="5472" spans="1:13" x14ac:dyDescent="0.25">
      <c r="A5472" s="280">
        <v>45153</v>
      </c>
      <c r="B5472" s="102">
        <v>23</v>
      </c>
      <c r="C5472" s="208">
        <v>325.4597</v>
      </c>
      <c r="D5472" s="208">
        <v>43.4268</v>
      </c>
      <c r="E5472" s="208">
        <v>2.0188000000000001</v>
      </c>
      <c r="F5472" s="208">
        <v>7.1802999999999999</v>
      </c>
      <c r="G5472" s="208">
        <v>10.5778</v>
      </c>
      <c r="H5472" s="208">
        <v>87.742900000000006</v>
      </c>
      <c r="I5472" s="208">
        <v>16.268899999999999</v>
      </c>
      <c r="J5472" s="208">
        <v>105.42829999999999</v>
      </c>
      <c r="K5472" s="208">
        <v>19.240400000000001</v>
      </c>
      <c r="L5472" s="208">
        <v>15.8673</v>
      </c>
      <c r="M5472" s="208">
        <v>17.708200000000001</v>
      </c>
    </row>
    <row r="5473" spans="1:13" x14ac:dyDescent="0.25">
      <c r="A5473" s="280">
        <v>45153</v>
      </c>
      <c r="B5473" s="102">
        <v>24</v>
      </c>
      <c r="C5473" s="208">
        <v>296.82749999999999</v>
      </c>
      <c r="D5473" s="208">
        <v>39.851700000000001</v>
      </c>
      <c r="E5473" s="208">
        <v>1.8191999999999999</v>
      </c>
      <c r="F5473" s="208">
        <v>6.3285</v>
      </c>
      <c r="G5473" s="208">
        <v>9.2485999999999997</v>
      </c>
      <c r="H5473" s="208">
        <v>76.724299999999999</v>
      </c>
      <c r="I5473" s="208">
        <v>14.904</v>
      </c>
      <c r="J5473" s="208">
        <v>98.571899999999999</v>
      </c>
      <c r="K5473" s="208">
        <v>17.95</v>
      </c>
      <c r="L5473" s="208">
        <v>15.9215</v>
      </c>
      <c r="M5473" s="208">
        <v>15.5078</v>
      </c>
    </row>
    <row r="5474" spans="1:13" x14ac:dyDescent="0.25">
      <c r="A5474" s="280">
        <v>45154</v>
      </c>
      <c r="B5474" s="102">
        <v>1</v>
      </c>
      <c r="C5474" s="208">
        <v>274.9341</v>
      </c>
      <c r="D5474" s="208">
        <v>36.933500000000002</v>
      </c>
      <c r="E5474" s="208">
        <v>1.6372</v>
      </c>
      <c r="F5474" s="208">
        <v>5.4997999999999996</v>
      </c>
      <c r="G5474" s="208">
        <v>8.2881999999999998</v>
      </c>
      <c r="H5474" s="208">
        <v>68.153899999999993</v>
      </c>
      <c r="I5474" s="208">
        <v>13.925000000000001</v>
      </c>
      <c r="J5474" s="208">
        <v>93.592799999999997</v>
      </c>
      <c r="K5474" s="208">
        <v>17.322600000000001</v>
      </c>
      <c r="L5474" s="208">
        <v>15.716200000000001</v>
      </c>
      <c r="M5474" s="208">
        <v>13.8649</v>
      </c>
    </row>
    <row r="5475" spans="1:13" x14ac:dyDescent="0.25">
      <c r="A5475" s="280">
        <v>45154</v>
      </c>
      <c r="B5475" s="102">
        <v>2</v>
      </c>
      <c r="C5475" s="208">
        <v>259.98770000000002</v>
      </c>
      <c r="D5475" s="208">
        <v>35.082000000000001</v>
      </c>
      <c r="E5475" s="208">
        <v>1.4815</v>
      </c>
      <c r="F5475" s="208">
        <v>4.9055</v>
      </c>
      <c r="G5475" s="208">
        <v>7.6473000000000004</v>
      </c>
      <c r="H5475" s="208">
        <v>62.451300000000003</v>
      </c>
      <c r="I5475" s="208">
        <v>13.354799999999999</v>
      </c>
      <c r="J5475" s="208">
        <v>90.375699999999995</v>
      </c>
      <c r="K5475" s="208">
        <v>16.754100000000001</v>
      </c>
      <c r="L5475" s="208">
        <v>15.154999999999999</v>
      </c>
      <c r="M5475" s="208">
        <v>12.7805</v>
      </c>
    </row>
    <row r="5476" spans="1:13" x14ac:dyDescent="0.25">
      <c r="A5476" s="280">
        <v>45154</v>
      </c>
      <c r="B5476" s="102">
        <v>3</v>
      </c>
      <c r="C5476" s="208">
        <v>249.57669999999999</v>
      </c>
      <c r="D5476" s="208">
        <v>33.5242</v>
      </c>
      <c r="E5476" s="208">
        <v>1.3652</v>
      </c>
      <c r="F5476" s="208">
        <v>4.4630999999999998</v>
      </c>
      <c r="G5476" s="208">
        <v>7.3277000000000001</v>
      </c>
      <c r="H5476" s="208">
        <v>59.7027</v>
      </c>
      <c r="I5476" s="208">
        <v>12.905799999999999</v>
      </c>
      <c r="J5476" s="208">
        <v>87.791499999999999</v>
      </c>
      <c r="K5476" s="208">
        <v>16.4358</v>
      </c>
      <c r="L5476" s="208">
        <v>14.086</v>
      </c>
      <c r="M5476" s="208">
        <v>11.9747</v>
      </c>
    </row>
    <row r="5477" spans="1:13" x14ac:dyDescent="0.25">
      <c r="A5477" s="280">
        <v>45154</v>
      </c>
      <c r="B5477" s="102">
        <v>4</v>
      </c>
      <c r="C5477" s="208">
        <v>243.09039999999999</v>
      </c>
      <c r="D5477" s="208">
        <v>32.763800000000003</v>
      </c>
      <c r="E5477" s="208">
        <v>1.3211999999999999</v>
      </c>
      <c r="F5477" s="208">
        <v>4.1740000000000004</v>
      </c>
      <c r="G5477" s="208">
        <v>7.1845999999999997</v>
      </c>
      <c r="H5477" s="208">
        <v>56.988599999999998</v>
      </c>
      <c r="I5477" s="208">
        <v>12.710900000000001</v>
      </c>
      <c r="J5477" s="208">
        <v>86.223799999999997</v>
      </c>
      <c r="K5477" s="208">
        <v>16.291499999999999</v>
      </c>
      <c r="L5477" s="208">
        <v>13.948499999999999</v>
      </c>
      <c r="M5477" s="208">
        <v>11.483499999999999</v>
      </c>
    </row>
    <row r="5478" spans="1:13" x14ac:dyDescent="0.25">
      <c r="A5478" s="280">
        <v>45154</v>
      </c>
      <c r="B5478" s="102">
        <v>5</v>
      </c>
      <c r="C5478" s="208">
        <v>239.07589999999999</v>
      </c>
      <c r="D5478" s="208">
        <v>32.824399999999997</v>
      </c>
      <c r="E5478" s="208">
        <v>1.2541</v>
      </c>
      <c r="F5478" s="208">
        <v>0</v>
      </c>
      <c r="G5478" s="208">
        <v>7.1562000000000001</v>
      </c>
      <c r="H5478" s="208">
        <v>55.922600000000003</v>
      </c>
      <c r="I5478" s="208">
        <v>12.8842</v>
      </c>
      <c r="J5478" s="208">
        <v>86.9602</v>
      </c>
      <c r="K5478" s="208">
        <v>16.5655</v>
      </c>
      <c r="L5478" s="208">
        <v>14.2479</v>
      </c>
      <c r="M5478" s="208">
        <v>11.2608</v>
      </c>
    </row>
    <row r="5479" spans="1:13" x14ac:dyDescent="0.25">
      <c r="A5479" s="280">
        <v>45154</v>
      </c>
      <c r="B5479" s="102">
        <v>6</v>
      </c>
      <c r="C5479" s="208">
        <v>248.6123</v>
      </c>
      <c r="D5479" s="208">
        <v>34.190600000000003</v>
      </c>
      <c r="E5479" s="208">
        <v>1.4843</v>
      </c>
      <c r="F5479" s="208">
        <v>0</v>
      </c>
      <c r="G5479" s="208">
        <v>7.4724000000000004</v>
      </c>
      <c r="H5479" s="208">
        <v>57.859000000000002</v>
      </c>
      <c r="I5479" s="208">
        <v>13.5623</v>
      </c>
      <c r="J5479" s="208">
        <v>91.060100000000006</v>
      </c>
      <c r="K5479" s="208">
        <v>17.520399999999999</v>
      </c>
      <c r="L5479" s="208">
        <v>13.6564</v>
      </c>
      <c r="M5479" s="208">
        <v>11.806800000000001</v>
      </c>
    </row>
    <row r="5480" spans="1:13" x14ac:dyDescent="0.25">
      <c r="A5480" s="280">
        <v>45154</v>
      </c>
      <c r="B5480" s="102">
        <v>7</v>
      </c>
      <c r="C5480" s="208">
        <v>267.01339999999999</v>
      </c>
      <c r="D5480" s="208">
        <v>37.460700000000003</v>
      </c>
      <c r="E5480" s="208">
        <v>2.7547999999999999</v>
      </c>
      <c r="F5480" s="208">
        <v>2.7099999999999999E-2</v>
      </c>
      <c r="G5480" s="208">
        <v>8.0068999999999999</v>
      </c>
      <c r="H5480" s="208">
        <v>61.836100000000002</v>
      </c>
      <c r="I5480" s="208">
        <v>14.527799999999999</v>
      </c>
      <c r="J5480" s="208">
        <v>98.172200000000004</v>
      </c>
      <c r="K5480" s="208">
        <v>19.314800000000002</v>
      </c>
      <c r="L5480" s="208">
        <v>12.6142</v>
      </c>
      <c r="M5480" s="208">
        <v>12.2988</v>
      </c>
    </row>
    <row r="5481" spans="1:13" x14ac:dyDescent="0.25">
      <c r="A5481" s="280">
        <v>45154</v>
      </c>
      <c r="B5481" s="102">
        <v>8</v>
      </c>
      <c r="C5481" s="208">
        <v>286.47669999999999</v>
      </c>
      <c r="D5481" s="208">
        <v>41.615699999999997</v>
      </c>
      <c r="E5481" s="208">
        <v>3.3365</v>
      </c>
      <c r="F5481" s="208">
        <v>0.15140000000000001</v>
      </c>
      <c r="G5481" s="208">
        <v>8.6483000000000008</v>
      </c>
      <c r="H5481" s="208">
        <v>66.030699999999996</v>
      </c>
      <c r="I5481" s="208">
        <v>15.0511</v>
      </c>
      <c r="J5481" s="208">
        <v>106.2153</v>
      </c>
      <c r="K5481" s="208">
        <v>20.1647</v>
      </c>
      <c r="L5481" s="208">
        <v>11.951700000000001</v>
      </c>
      <c r="M5481" s="208">
        <v>13.311299999999999</v>
      </c>
    </row>
    <row r="5482" spans="1:13" x14ac:dyDescent="0.25">
      <c r="A5482" s="280">
        <v>45154</v>
      </c>
      <c r="B5482" s="102">
        <v>9</v>
      </c>
      <c r="C5482" s="208">
        <v>303.44110000000001</v>
      </c>
      <c r="D5482" s="208">
        <v>43.464700000000001</v>
      </c>
      <c r="E5482" s="208">
        <v>3.3176000000000001</v>
      </c>
      <c r="F5482" s="208">
        <v>0.35699999999999998</v>
      </c>
      <c r="G5482" s="208">
        <v>8.3146000000000004</v>
      </c>
      <c r="H5482" s="208">
        <v>70.385199999999998</v>
      </c>
      <c r="I5482" s="208">
        <v>15.599500000000001</v>
      </c>
      <c r="J5482" s="208">
        <v>114.1172</v>
      </c>
      <c r="K5482" s="208">
        <v>20.137</v>
      </c>
      <c r="L5482" s="208">
        <v>12.826599999999999</v>
      </c>
      <c r="M5482" s="208">
        <v>14.9217</v>
      </c>
    </row>
    <row r="5483" spans="1:13" x14ac:dyDescent="0.25">
      <c r="A5483" s="280">
        <v>45154</v>
      </c>
      <c r="B5483" s="102">
        <v>10</v>
      </c>
      <c r="C5483" s="208">
        <v>320.52390000000003</v>
      </c>
      <c r="D5483" s="208">
        <v>45.4422</v>
      </c>
      <c r="E5483" s="208">
        <v>3.4108999999999998</v>
      </c>
      <c r="F5483" s="208">
        <v>1.0804</v>
      </c>
      <c r="G5483" s="208">
        <v>8.2012</v>
      </c>
      <c r="H5483" s="208">
        <v>74.890100000000004</v>
      </c>
      <c r="I5483" s="208">
        <v>16.328199999999999</v>
      </c>
      <c r="J5483" s="208">
        <v>121.4748</v>
      </c>
      <c r="K5483" s="208">
        <v>19.535900000000002</v>
      </c>
      <c r="L5483" s="208">
        <v>13.325100000000001</v>
      </c>
      <c r="M5483" s="208">
        <v>16.835100000000001</v>
      </c>
    </row>
    <row r="5484" spans="1:13" x14ac:dyDescent="0.25">
      <c r="A5484" s="280">
        <v>45154</v>
      </c>
      <c r="B5484" s="102">
        <v>11</v>
      </c>
      <c r="C5484" s="208">
        <v>336.94490000000002</v>
      </c>
      <c r="D5484" s="208">
        <v>46.594000000000001</v>
      </c>
      <c r="E5484" s="208">
        <v>3.5788000000000002</v>
      </c>
      <c r="F5484" s="208">
        <v>1.6612</v>
      </c>
      <c r="G5484" s="208">
        <v>8.0762999999999998</v>
      </c>
      <c r="H5484" s="208">
        <v>80.801299999999998</v>
      </c>
      <c r="I5484" s="208">
        <v>16.751799999999999</v>
      </c>
      <c r="J5484" s="208">
        <v>127.8064</v>
      </c>
      <c r="K5484" s="208">
        <v>19.060600000000001</v>
      </c>
      <c r="L5484" s="208">
        <v>13.308299999999999</v>
      </c>
      <c r="M5484" s="208">
        <v>19.3062</v>
      </c>
    </row>
    <row r="5485" spans="1:13" x14ac:dyDescent="0.25">
      <c r="A5485" s="280">
        <v>45154</v>
      </c>
      <c r="B5485" s="102">
        <v>12</v>
      </c>
      <c r="C5485" s="208">
        <v>356.9101</v>
      </c>
      <c r="D5485" s="208">
        <v>48.195799999999998</v>
      </c>
      <c r="E5485" s="208">
        <v>3.8797999999999999</v>
      </c>
      <c r="F5485" s="208">
        <v>1.6950000000000001</v>
      </c>
      <c r="G5485" s="208">
        <v>8.7141999999999999</v>
      </c>
      <c r="H5485" s="208">
        <v>88.917599999999993</v>
      </c>
      <c r="I5485" s="208">
        <v>16.900099999999998</v>
      </c>
      <c r="J5485" s="208">
        <v>133.869</v>
      </c>
      <c r="K5485" s="208">
        <v>19.222799999999999</v>
      </c>
      <c r="L5485" s="208">
        <v>13.155799999999999</v>
      </c>
      <c r="M5485" s="208">
        <v>22.36</v>
      </c>
    </row>
    <row r="5486" spans="1:13" x14ac:dyDescent="0.25">
      <c r="A5486" s="280">
        <v>45154</v>
      </c>
      <c r="B5486" s="102">
        <v>13</v>
      </c>
      <c r="C5486" s="208">
        <v>375.06299999999999</v>
      </c>
      <c r="D5486" s="208">
        <v>49.046300000000002</v>
      </c>
      <c r="E5486" s="208">
        <v>4.0925000000000002</v>
      </c>
      <c r="F5486" s="208">
        <v>1.6543000000000001</v>
      </c>
      <c r="G5486" s="208">
        <v>9.8770000000000007</v>
      </c>
      <c r="H5486" s="208">
        <v>99.306600000000003</v>
      </c>
      <c r="I5486" s="208">
        <v>17.3322</v>
      </c>
      <c r="J5486" s="208">
        <v>136.1189</v>
      </c>
      <c r="K5486" s="208">
        <v>19.784099999999999</v>
      </c>
      <c r="L5486" s="208">
        <v>12.5183</v>
      </c>
      <c r="M5486" s="208">
        <v>25.332799999999999</v>
      </c>
    </row>
    <row r="5487" spans="1:13" x14ac:dyDescent="0.25">
      <c r="A5487" s="280">
        <v>45154</v>
      </c>
      <c r="B5487" s="102">
        <v>14</v>
      </c>
      <c r="C5487" s="208">
        <v>395.56970000000001</v>
      </c>
      <c r="D5487" s="208">
        <v>49.819200000000002</v>
      </c>
      <c r="E5487" s="208">
        <v>4.3802000000000003</v>
      </c>
      <c r="F5487" s="208">
        <v>1.6623000000000001</v>
      </c>
      <c r="G5487" s="208">
        <v>11.5967</v>
      </c>
      <c r="H5487" s="208">
        <v>110.09139999999999</v>
      </c>
      <c r="I5487" s="208">
        <v>17.916699999999999</v>
      </c>
      <c r="J5487" s="208">
        <v>138.0635</v>
      </c>
      <c r="K5487" s="208">
        <v>20.961300000000001</v>
      </c>
      <c r="L5487" s="208">
        <v>12.571400000000001</v>
      </c>
      <c r="M5487" s="208">
        <v>28.507000000000001</v>
      </c>
    </row>
    <row r="5488" spans="1:13" x14ac:dyDescent="0.25">
      <c r="A5488" s="280">
        <v>45154</v>
      </c>
      <c r="B5488" s="102">
        <v>15</v>
      </c>
      <c r="C5488" s="208">
        <v>412.78710000000001</v>
      </c>
      <c r="D5488" s="208">
        <v>49.9405</v>
      </c>
      <c r="E5488" s="208">
        <v>3.7753999999999999</v>
      </c>
      <c r="F5488" s="208">
        <v>1.6091</v>
      </c>
      <c r="G5488" s="208">
        <v>12.7944</v>
      </c>
      <c r="H5488" s="208">
        <v>119.62009999999999</v>
      </c>
      <c r="I5488" s="208">
        <v>18.238099999999999</v>
      </c>
      <c r="J5488" s="208">
        <v>140.6627</v>
      </c>
      <c r="K5488" s="208">
        <v>22.214200000000002</v>
      </c>
      <c r="L5488" s="208">
        <v>13.066700000000001</v>
      </c>
      <c r="M5488" s="208">
        <v>30.8659</v>
      </c>
    </row>
    <row r="5489" spans="1:13" x14ac:dyDescent="0.25">
      <c r="A5489" s="280">
        <v>45154</v>
      </c>
      <c r="B5489" s="102">
        <v>16</v>
      </c>
      <c r="C5489" s="208">
        <v>423.94880000000001</v>
      </c>
      <c r="D5489" s="208">
        <v>50.386800000000001</v>
      </c>
      <c r="E5489" s="208">
        <v>4.0827</v>
      </c>
      <c r="F5489" s="208">
        <v>1.5906</v>
      </c>
      <c r="G5489" s="208">
        <v>14.0113</v>
      </c>
      <c r="H5489" s="208">
        <v>127.1126</v>
      </c>
      <c r="I5489" s="208">
        <v>18.6724</v>
      </c>
      <c r="J5489" s="208">
        <v>141.24109999999999</v>
      </c>
      <c r="K5489" s="208">
        <v>22.494700000000002</v>
      </c>
      <c r="L5489" s="208">
        <v>13.1404</v>
      </c>
      <c r="M5489" s="208">
        <v>31.216200000000001</v>
      </c>
    </row>
    <row r="5490" spans="1:13" x14ac:dyDescent="0.25">
      <c r="A5490" s="280">
        <v>45154</v>
      </c>
      <c r="B5490" s="102">
        <v>17</v>
      </c>
      <c r="C5490" s="208">
        <v>430.22370000000001</v>
      </c>
      <c r="D5490" s="208">
        <v>50.626600000000003</v>
      </c>
      <c r="E5490" s="208">
        <v>3.0124</v>
      </c>
      <c r="F5490" s="208">
        <v>1.4177999999999999</v>
      </c>
      <c r="G5490" s="208">
        <v>15.2554</v>
      </c>
      <c r="H5490" s="208">
        <v>130.98679999999999</v>
      </c>
      <c r="I5490" s="208">
        <v>18.991099999999999</v>
      </c>
      <c r="J5490" s="208">
        <v>142.2269</v>
      </c>
      <c r="K5490" s="208">
        <v>23.804500000000001</v>
      </c>
      <c r="L5490" s="208">
        <v>12.525</v>
      </c>
      <c r="M5490" s="208">
        <v>31.377199999999998</v>
      </c>
    </row>
    <row r="5491" spans="1:13" x14ac:dyDescent="0.25">
      <c r="A5491" s="280">
        <v>45154</v>
      </c>
      <c r="B5491" s="102">
        <v>18</v>
      </c>
      <c r="C5491" s="208">
        <v>429.71080000000001</v>
      </c>
      <c r="D5491" s="208">
        <v>52.595700000000001</v>
      </c>
      <c r="E5491" s="208">
        <v>2.9188000000000001</v>
      </c>
      <c r="F5491" s="208">
        <v>1.2867</v>
      </c>
      <c r="G5491" s="208">
        <v>15.9229</v>
      </c>
      <c r="H5491" s="208">
        <v>127.7022</v>
      </c>
      <c r="I5491" s="208">
        <v>19.198899999999998</v>
      </c>
      <c r="J5491" s="208">
        <v>142.17750000000001</v>
      </c>
      <c r="K5491" s="208">
        <v>24.184100000000001</v>
      </c>
      <c r="L5491" s="208">
        <v>13.300700000000001</v>
      </c>
      <c r="M5491" s="208">
        <v>30.423300000000001</v>
      </c>
    </row>
    <row r="5492" spans="1:13" x14ac:dyDescent="0.25">
      <c r="A5492" s="280">
        <v>45154</v>
      </c>
      <c r="B5492" s="102">
        <v>19</v>
      </c>
      <c r="C5492" s="208">
        <v>409.98509999999999</v>
      </c>
      <c r="D5492" s="208">
        <v>51.381799999999998</v>
      </c>
      <c r="E5492" s="208">
        <v>2.8597000000000001</v>
      </c>
      <c r="F5492" s="208">
        <v>0.42659999999999998</v>
      </c>
      <c r="G5492" s="208">
        <v>15.6807</v>
      </c>
      <c r="H5492" s="208">
        <v>119.68300000000001</v>
      </c>
      <c r="I5492" s="208">
        <v>18.8184</v>
      </c>
      <c r="J5492" s="208">
        <v>134.8066</v>
      </c>
      <c r="K5492" s="208">
        <v>23.763999999999999</v>
      </c>
      <c r="L5492" s="208">
        <v>13.8813</v>
      </c>
      <c r="M5492" s="208">
        <v>28.683</v>
      </c>
    </row>
    <row r="5493" spans="1:13" x14ac:dyDescent="0.25">
      <c r="A5493" s="280">
        <v>45154</v>
      </c>
      <c r="B5493" s="102">
        <v>20</v>
      </c>
      <c r="C5493" s="208">
        <v>391.42349999999999</v>
      </c>
      <c r="D5493" s="208">
        <v>50.478999999999999</v>
      </c>
      <c r="E5493" s="208">
        <v>2.7976000000000001</v>
      </c>
      <c r="F5493" s="208">
        <v>0.15310000000000001</v>
      </c>
      <c r="G5493" s="208">
        <v>15.178599999999999</v>
      </c>
      <c r="H5493" s="208">
        <v>114.20310000000001</v>
      </c>
      <c r="I5493" s="208">
        <v>18.863099999999999</v>
      </c>
      <c r="J5493" s="208">
        <v>125.67570000000001</v>
      </c>
      <c r="K5493" s="208">
        <v>23.946300000000001</v>
      </c>
      <c r="L5493" s="208">
        <v>13.592700000000001</v>
      </c>
      <c r="M5493" s="208">
        <v>26.534300000000002</v>
      </c>
    </row>
    <row r="5494" spans="1:13" x14ac:dyDescent="0.25">
      <c r="A5494" s="280">
        <v>45154</v>
      </c>
      <c r="B5494" s="102">
        <v>21</v>
      </c>
      <c r="C5494" s="208">
        <v>380.81740000000002</v>
      </c>
      <c r="D5494" s="208">
        <v>51.058799999999998</v>
      </c>
      <c r="E5494" s="208">
        <v>2.6417000000000002</v>
      </c>
      <c r="F5494" s="208">
        <v>0</v>
      </c>
      <c r="G5494" s="208">
        <v>14.1166</v>
      </c>
      <c r="H5494" s="208">
        <v>109.7711</v>
      </c>
      <c r="I5494" s="208">
        <v>19.347200000000001</v>
      </c>
      <c r="J5494" s="208">
        <v>121.00279999999999</v>
      </c>
      <c r="K5494" s="208">
        <v>23.938700000000001</v>
      </c>
      <c r="L5494" s="208">
        <v>14.773099999999999</v>
      </c>
      <c r="M5494" s="208">
        <v>24.167400000000001</v>
      </c>
    </row>
    <row r="5495" spans="1:13" x14ac:dyDescent="0.25">
      <c r="A5495" s="280">
        <v>45154</v>
      </c>
      <c r="B5495" s="102">
        <v>22</v>
      </c>
      <c r="C5495" s="208">
        <v>356.30149999999998</v>
      </c>
      <c r="D5495" s="208">
        <v>48.333100000000002</v>
      </c>
      <c r="E5495" s="208">
        <v>2.4224000000000001</v>
      </c>
      <c r="F5495" s="208">
        <v>0</v>
      </c>
      <c r="G5495" s="208">
        <v>12.744300000000001</v>
      </c>
      <c r="H5495" s="208">
        <v>100.3839</v>
      </c>
      <c r="I5495" s="208">
        <v>18.0883</v>
      </c>
      <c r="J5495" s="208">
        <v>115.5166</v>
      </c>
      <c r="K5495" s="208">
        <v>22.576000000000001</v>
      </c>
      <c r="L5495" s="208">
        <v>14.792999999999999</v>
      </c>
      <c r="M5495" s="208">
        <v>21.443899999999999</v>
      </c>
    </row>
    <row r="5496" spans="1:13" x14ac:dyDescent="0.25">
      <c r="A5496" s="280">
        <v>45154</v>
      </c>
      <c r="B5496" s="102">
        <v>23</v>
      </c>
      <c r="C5496" s="208">
        <v>322.9187</v>
      </c>
      <c r="D5496" s="208">
        <v>44.067999999999998</v>
      </c>
      <c r="E5496" s="208">
        <v>2.2035999999999998</v>
      </c>
      <c r="F5496" s="208">
        <v>0</v>
      </c>
      <c r="G5496" s="208">
        <v>11.069100000000001</v>
      </c>
      <c r="H5496" s="208">
        <v>88.149500000000003</v>
      </c>
      <c r="I5496" s="208">
        <v>16.561199999999999</v>
      </c>
      <c r="J5496" s="208">
        <v>106.7877</v>
      </c>
      <c r="K5496" s="208">
        <v>20.879799999999999</v>
      </c>
      <c r="L5496" s="208">
        <v>14.660500000000001</v>
      </c>
      <c r="M5496" s="208">
        <v>18.539300000000001</v>
      </c>
    </row>
    <row r="5497" spans="1:13" x14ac:dyDescent="0.25">
      <c r="A5497" s="280">
        <v>45154</v>
      </c>
      <c r="B5497" s="102">
        <v>24</v>
      </c>
      <c r="C5497" s="208">
        <v>296.12290000000002</v>
      </c>
      <c r="D5497" s="208">
        <v>40.226900000000001</v>
      </c>
      <c r="E5497" s="208">
        <v>1.9864999999999999</v>
      </c>
      <c r="F5497" s="208">
        <v>0</v>
      </c>
      <c r="G5497" s="208">
        <v>9.5047999999999995</v>
      </c>
      <c r="H5497" s="208">
        <v>78.271699999999996</v>
      </c>
      <c r="I5497" s="208">
        <v>15.2317</v>
      </c>
      <c r="J5497" s="208">
        <v>100.105</v>
      </c>
      <c r="K5497" s="208">
        <v>19.540299999999998</v>
      </c>
      <c r="L5497" s="208">
        <v>14.917299999999999</v>
      </c>
      <c r="M5497" s="208">
        <v>16.338699999999999</v>
      </c>
    </row>
    <row r="5498" spans="1:13" x14ac:dyDescent="0.25">
      <c r="A5498" s="280">
        <v>45155</v>
      </c>
      <c r="B5498" s="102">
        <v>1</v>
      </c>
      <c r="C5498" s="208">
        <v>275.92090000000002</v>
      </c>
      <c r="D5498" s="208">
        <v>37.148600000000002</v>
      </c>
      <c r="E5498" s="208">
        <v>1.8426</v>
      </c>
      <c r="F5498" s="208">
        <v>0</v>
      </c>
      <c r="G5498" s="208">
        <v>8.5861000000000001</v>
      </c>
      <c r="H5498" s="208">
        <v>70.192099999999996</v>
      </c>
      <c r="I5498" s="208">
        <v>14.176500000000001</v>
      </c>
      <c r="J5498" s="208">
        <v>95.016900000000007</v>
      </c>
      <c r="K5498" s="208">
        <v>18.7441</v>
      </c>
      <c r="L5498" s="208">
        <v>15.4552</v>
      </c>
      <c r="M5498" s="208">
        <v>14.758800000000001</v>
      </c>
    </row>
    <row r="5499" spans="1:13" x14ac:dyDescent="0.25">
      <c r="A5499" s="280">
        <v>45155</v>
      </c>
      <c r="B5499" s="102">
        <v>2</v>
      </c>
      <c r="C5499" s="208">
        <v>261.28480000000002</v>
      </c>
      <c r="D5499" s="208">
        <v>34.907400000000003</v>
      </c>
      <c r="E5499" s="208">
        <v>1.7117</v>
      </c>
      <c r="F5499" s="208">
        <v>0</v>
      </c>
      <c r="G5499" s="208">
        <v>7.9919000000000002</v>
      </c>
      <c r="H5499" s="208">
        <v>64.483199999999997</v>
      </c>
      <c r="I5499" s="208">
        <v>13.5753</v>
      </c>
      <c r="J5499" s="208">
        <v>91.240300000000005</v>
      </c>
      <c r="K5499" s="208">
        <v>18.284500000000001</v>
      </c>
      <c r="L5499" s="208">
        <v>15.242800000000001</v>
      </c>
      <c r="M5499" s="208">
        <v>13.8477</v>
      </c>
    </row>
    <row r="5500" spans="1:13" x14ac:dyDescent="0.25">
      <c r="A5500" s="280">
        <v>45155</v>
      </c>
      <c r="B5500" s="102">
        <v>3</v>
      </c>
      <c r="C5500" s="208">
        <v>250.76130000000001</v>
      </c>
      <c r="D5500" s="208">
        <v>33.602499999999999</v>
      </c>
      <c r="E5500" s="208">
        <v>1.5544</v>
      </c>
      <c r="F5500" s="208">
        <v>0</v>
      </c>
      <c r="G5500" s="208">
        <v>7.5869999999999997</v>
      </c>
      <c r="H5500" s="208">
        <v>60.551200000000001</v>
      </c>
      <c r="I5500" s="208">
        <v>13.2357</v>
      </c>
      <c r="J5500" s="208">
        <v>88.411900000000003</v>
      </c>
      <c r="K5500" s="208">
        <v>18.0686</v>
      </c>
      <c r="L5500" s="208">
        <v>14.530099999999999</v>
      </c>
      <c r="M5500" s="208">
        <v>13.219900000000001</v>
      </c>
    </row>
    <row r="5501" spans="1:13" x14ac:dyDescent="0.25">
      <c r="A5501" s="280">
        <v>45155</v>
      </c>
      <c r="B5501" s="102">
        <v>4</v>
      </c>
      <c r="C5501" s="208">
        <v>244.63050000000001</v>
      </c>
      <c r="D5501" s="208">
        <v>32.696199999999997</v>
      </c>
      <c r="E5501" s="208">
        <v>1.5057</v>
      </c>
      <c r="F5501" s="208">
        <v>0</v>
      </c>
      <c r="G5501" s="208">
        <v>7.4005000000000001</v>
      </c>
      <c r="H5501" s="208">
        <v>58.8855</v>
      </c>
      <c r="I5501" s="208">
        <v>13.125999999999999</v>
      </c>
      <c r="J5501" s="208">
        <v>86.643699999999995</v>
      </c>
      <c r="K5501" s="208">
        <v>17.811</v>
      </c>
      <c r="L5501" s="208">
        <v>13.809699999999999</v>
      </c>
      <c r="M5501" s="208">
        <v>12.7522</v>
      </c>
    </row>
    <row r="5502" spans="1:13" x14ac:dyDescent="0.25">
      <c r="A5502" s="280">
        <v>45155</v>
      </c>
      <c r="B5502" s="102">
        <v>5</v>
      </c>
      <c r="C5502" s="208">
        <v>249.96119999999999</v>
      </c>
      <c r="D5502" s="208">
        <v>32.648699999999998</v>
      </c>
      <c r="E5502" s="208">
        <v>1.4434</v>
      </c>
      <c r="F5502" s="208">
        <v>5.0746000000000002</v>
      </c>
      <c r="G5502" s="208">
        <v>7.3201000000000001</v>
      </c>
      <c r="H5502" s="208">
        <v>58.913499999999999</v>
      </c>
      <c r="I5502" s="208">
        <v>13.3284</v>
      </c>
      <c r="J5502" s="208">
        <v>86.907200000000003</v>
      </c>
      <c r="K5502" s="208">
        <v>18.3276</v>
      </c>
      <c r="L5502" s="208">
        <v>13.3285</v>
      </c>
      <c r="M5502" s="208">
        <v>12.6692</v>
      </c>
    </row>
    <row r="5503" spans="1:13" x14ac:dyDescent="0.25">
      <c r="A5503" s="280">
        <v>45155</v>
      </c>
      <c r="B5503" s="102">
        <v>6</v>
      </c>
      <c r="C5503" s="208">
        <v>259.8544</v>
      </c>
      <c r="D5503" s="208">
        <v>34.250399999999999</v>
      </c>
      <c r="E5503" s="208">
        <v>1.6601999999999999</v>
      </c>
      <c r="F5503" s="208">
        <v>5.1980000000000004</v>
      </c>
      <c r="G5503" s="208">
        <v>7.6280000000000001</v>
      </c>
      <c r="H5503" s="208">
        <v>60.549700000000001</v>
      </c>
      <c r="I5503" s="208">
        <v>13.9925</v>
      </c>
      <c r="J5503" s="208">
        <v>90.798100000000005</v>
      </c>
      <c r="K5503" s="208">
        <v>18.988299999999999</v>
      </c>
      <c r="L5503" s="208">
        <v>13.5207</v>
      </c>
      <c r="M5503" s="208">
        <v>13.2685</v>
      </c>
    </row>
    <row r="5504" spans="1:13" x14ac:dyDescent="0.25">
      <c r="A5504" s="280">
        <v>45155</v>
      </c>
      <c r="B5504" s="102">
        <v>7</v>
      </c>
      <c r="C5504" s="208">
        <v>277.67880000000002</v>
      </c>
      <c r="D5504" s="208">
        <v>37.375999999999998</v>
      </c>
      <c r="E5504" s="208">
        <v>2.7425999999999999</v>
      </c>
      <c r="F5504" s="208">
        <v>5.3512000000000004</v>
      </c>
      <c r="G5504" s="208">
        <v>8.2626000000000008</v>
      </c>
      <c r="H5504" s="208">
        <v>63.7881</v>
      </c>
      <c r="I5504" s="208">
        <v>14.8407</v>
      </c>
      <c r="J5504" s="208">
        <v>98.014200000000002</v>
      </c>
      <c r="K5504" s="208">
        <v>20.372399999999999</v>
      </c>
      <c r="L5504" s="208">
        <v>13.0105</v>
      </c>
      <c r="M5504" s="208">
        <v>13.920500000000001</v>
      </c>
    </row>
    <row r="5505" spans="1:13" x14ac:dyDescent="0.25">
      <c r="A5505" s="280">
        <v>45155</v>
      </c>
      <c r="B5505" s="102">
        <v>8</v>
      </c>
      <c r="C5505" s="208">
        <v>295.1816</v>
      </c>
      <c r="D5505" s="208">
        <v>40.9559</v>
      </c>
      <c r="E5505" s="208">
        <v>3.2879</v>
      </c>
      <c r="F5505" s="208">
        <v>5.2882999999999996</v>
      </c>
      <c r="G5505" s="208">
        <v>9.2972000000000001</v>
      </c>
      <c r="H5505" s="208">
        <v>67.130300000000005</v>
      </c>
      <c r="I5505" s="208">
        <v>15.335000000000001</v>
      </c>
      <c r="J5505" s="208">
        <v>105.8476</v>
      </c>
      <c r="K5505" s="208">
        <v>20.901199999999999</v>
      </c>
      <c r="L5505" s="208">
        <v>12.122199999999999</v>
      </c>
      <c r="M5505" s="208">
        <v>15.016</v>
      </c>
    </row>
    <row r="5506" spans="1:13" x14ac:dyDescent="0.25">
      <c r="A5506" s="280">
        <v>45155</v>
      </c>
      <c r="B5506" s="102">
        <v>9</v>
      </c>
      <c r="C5506" s="208">
        <v>309.5052</v>
      </c>
      <c r="D5506" s="208">
        <v>42.004899999999999</v>
      </c>
      <c r="E5506" s="208">
        <v>3.6907000000000001</v>
      </c>
      <c r="F5506" s="208">
        <v>5.5594000000000001</v>
      </c>
      <c r="G5506" s="208">
        <v>9.4513999999999996</v>
      </c>
      <c r="H5506" s="208">
        <v>71.506500000000003</v>
      </c>
      <c r="I5506" s="208">
        <v>15.958399999999999</v>
      </c>
      <c r="J5506" s="208">
        <v>111.6476</v>
      </c>
      <c r="K5506" s="208">
        <v>19.915199999999999</v>
      </c>
      <c r="L5506" s="208">
        <v>12.7346</v>
      </c>
      <c r="M5506" s="208">
        <v>17.0365</v>
      </c>
    </row>
    <row r="5507" spans="1:13" x14ac:dyDescent="0.25">
      <c r="A5507" s="280">
        <v>45155</v>
      </c>
      <c r="B5507" s="102">
        <v>10</v>
      </c>
      <c r="C5507" s="208">
        <v>323.5967</v>
      </c>
      <c r="D5507" s="208">
        <v>44.162599999999998</v>
      </c>
      <c r="E5507" s="208">
        <v>3.8209</v>
      </c>
      <c r="F5507" s="208">
        <v>5.8521999999999998</v>
      </c>
      <c r="G5507" s="208">
        <v>8.5226000000000006</v>
      </c>
      <c r="H5507" s="208">
        <v>75.926000000000002</v>
      </c>
      <c r="I5507" s="208">
        <v>16.6206</v>
      </c>
      <c r="J5507" s="208">
        <v>116.71040000000001</v>
      </c>
      <c r="K5507" s="208">
        <v>19.480899999999998</v>
      </c>
      <c r="L5507" s="208">
        <v>13.381</v>
      </c>
      <c r="M5507" s="208">
        <v>19.119499999999999</v>
      </c>
    </row>
    <row r="5508" spans="1:13" x14ac:dyDescent="0.25">
      <c r="A5508" s="280">
        <v>45155</v>
      </c>
      <c r="B5508" s="102">
        <v>11</v>
      </c>
      <c r="C5508" s="208">
        <v>340.01249999999999</v>
      </c>
      <c r="D5508" s="208">
        <v>45.267400000000002</v>
      </c>
      <c r="E5508" s="208">
        <v>3.9881000000000002</v>
      </c>
      <c r="F5508" s="208">
        <v>6.2609000000000004</v>
      </c>
      <c r="G5508" s="208">
        <v>8.2068999999999992</v>
      </c>
      <c r="H5508" s="208">
        <v>82.194500000000005</v>
      </c>
      <c r="I5508" s="208">
        <v>17.0304</v>
      </c>
      <c r="J5508" s="208">
        <v>121.8823</v>
      </c>
      <c r="K5508" s="208">
        <v>20.828800000000001</v>
      </c>
      <c r="L5508" s="208">
        <v>13.0441</v>
      </c>
      <c r="M5508" s="208">
        <v>21.309100000000001</v>
      </c>
    </row>
    <row r="5509" spans="1:13" x14ac:dyDescent="0.25">
      <c r="A5509" s="280">
        <v>45155</v>
      </c>
      <c r="B5509" s="102">
        <v>12</v>
      </c>
      <c r="C5509" s="208">
        <v>357.46129999999999</v>
      </c>
      <c r="D5509" s="208">
        <v>46.5319</v>
      </c>
      <c r="E5509" s="208">
        <v>3.6303999999999998</v>
      </c>
      <c r="F5509" s="208">
        <v>7.0163000000000002</v>
      </c>
      <c r="G5509" s="208">
        <v>8.3406000000000002</v>
      </c>
      <c r="H5509" s="208">
        <v>89.889499999999998</v>
      </c>
      <c r="I5509" s="208">
        <v>17.207899999999999</v>
      </c>
      <c r="J5509" s="208">
        <v>127.19840000000001</v>
      </c>
      <c r="K5509" s="208">
        <v>20.420200000000001</v>
      </c>
      <c r="L5509" s="208">
        <v>13.154299999999999</v>
      </c>
      <c r="M5509" s="208">
        <v>24.0718</v>
      </c>
    </row>
    <row r="5510" spans="1:13" x14ac:dyDescent="0.25">
      <c r="A5510" s="280">
        <v>45155</v>
      </c>
      <c r="B5510" s="102">
        <v>13</v>
      </c>
      <c r="C5510" s="208">
        <v>375.3485</v>
      </c>
      <c r="D5510" s="208">
        <v>47.270400000000002</v>
      </c>
      <c r="E5510" s="208">
        <v>3.9018999999999999</v>
      </c>
      <c r="F5510" s="208">
        <v>7.9161000000000001</v>
      </c>
      <c r="G5510" s="208">
        <v>9.0236999999999998</v>
      </c>
      <c r="H5510" s="208">
        <v>98.262500000000003</v>
      </c>
      <c r="I5510" s="208">
        <v>17.592300000000002</v>
      </c>
      <c r="J5510" s="208">
        <v>131.37469999999999</v>
      </c>
      <c r="K5510" s="208">
        <v>21.3415</v>
      </c>
      <c r="L5510" s="208">
        <v>12.2578</v>
      </c>
      <c r="M5510" s="208">
        <v>26.407599999999999</v>
      </c>
    </row>
    <row r="5511" spans="1:13" x14ac:dyDescent="0.25">
      <c r="A5511" s="280">
        <v>45155</v>
      </c>
      <c r="B5511" s="102">
        <v>14</v>
      </c>
      <c r="C5511" s="208">
        <v>392.88529999999997</v>
      </c>
      <c r="D5511" s="208">
        <v>48.1736</v>
      </c>
      <c r="E5511" s="208">
        <v>4.1974999999999998</v>
      </c>
      <c r="F5511" s="208">
        <v>8.7472999999999992</v>
      </c>
      <c r="G5511" s="208">
        <v>10.4</v>
      </c>
      <c r="H5511" s="208">
        <v>108.1283</v>
      </c>
      <c r="I5511" s="208">
        <v>17.7788</v>
      </c>
      <c r="J5511" s="208">
        <v>132.98820000000001</v>
      </c>
      <c r="K5511" s="208">
        <v>22.352</v>
      </c>
      <c r="L5511" s="208">
        <v>11.087</v>
      </c>
      <c r="M5511" s="208">
        <v>29.032599999999999</v>
      </c>
    </row>
    <row r="5512" spans="1:13" x14ac:dyDescent="0.25">
      <c r="A5512" s="280">
        <v>45155</v>
      </c>
      <c r="B5512" s="102">
        <v>15</v>
      </c>
      <c r="C5512" s="208">
        <v>407.1146</v>
      </c>
      <c r="D5512" s="208">
        <v>48.280700000000003</v>
      </c>
      <c r="E5512" s="208">
        <v>4.4057000000000004</v>
      </c>
      <c r="F5512" s="208">
        <v>9.3138000000000005</v>
      </c>
      <c r="G5512" s="208">
        <v>11.675000000000001</v>
      </c>
      <c r="H5512" s="208">
        <v>116.6414</v>
      </c>
      <c r="I5512" s="208">
        <v>18.013400000000001</v>
      </c>
      <c r="J5512" s="208">
        <v>134.27250000000001</v>
      </c>
      <c r="K5512" s="208">
        <v>23.1295</v>
      </c>
      <c r="L5512" s="208">
        <v>11.382999999999999</v>
      </c>
      <c r="M5512" s="208">
        <v>29.999600000000001</v>
      </c>
    </row>
    <row r="5513" spans="1:13" x14ac:dyDescent="0.25">
      <c r="A5513" s="280">
        <v>45155</v>
      </c>
      <c r="B5513" s="102">
        <v>16</v>
      </c>
      <c r="C5513" s="208">
        <v>412.75779999999997</v>
      </c>
      <c r="D5513" s="208">
        <v>48.067900000000002</v>
      </c>
      <c r="E5513" s="208">
        <v>4.4623999999999997</v>
      </c>
      <c r="F5513" s="208">
        <v>9.7429000000000006</v>
      </c>
      <c r="G5513" s="208">
        <v>12.7949</v>
      </c>
      <c r="H5513" s="208">
        <v>123.15649999999999</v>
      </c>
      <c r="I5513" s="208">
        <v>18.477499999999999</v>
      </c>
      <c r="J5513" s="208">
        <v>136.03120000000001</v>
      </c>
      <c r="K5513" s="208">
        <v>22.770499999999998</v>
      </c>
      <c r="L5513" s="208">
        <v>10.2182</v>
      </c>
      <c r="M5513" s="208">
        <v>27.035799999999998</v>
      </c>
    </row>
    <row r="5514" spans="1:13" x14ac:dyDescent="0.25">
      <c r="A5514" s="280">
        <v>45155</v>
      </c>
      <c r="B5514" s="102">
        <v>17</v>
      </c>
      <c r="C5514" s="208">
        <v>415.74680000000001</v>
      </c>
      <c r="D5514" s="208">
        <v>48.426600000000001</v>
      </c>
      <c r="E5514" s="208">
        <v>3.419</v>
      </c>
      <c r="F5514" s="208">
        <v>10.074299999999999</v>
      </c>
      <c r="G5514" s="208">
        <v>13.810700000000001</v>
      </c>
      <c r="H5514" s="208">
        <v>126.752</v>
      </c>
      <c r="I5514" s="208">
        <v>18.7563</v>
      </c>
      <c r="J5514" s="208">
        <v>137.74209999999999</v>
      </c>
      <c r="K5514" s="208">
        <v>21.6479</v>
      </c>
      <c r="L5514" s="208">
        <v>10.061999999999999</v>
      </c>
      <c r="M5514" s="208">
        <v>25.055900000000001</v>
      </c>
    </row>
    <row r="5515" spans="1:13" x14ac:dyDescent="0.25">
      <c r="A5515" s="280">
        <v>45155</v>
      </c>
      <c r="B5515" s="102">
        <v>18</v>
      </c>
      <c r="C5515" s="208">
        <v>414.81180000000001</v>
      </c>
      <c r="D5515" s="208">
        <v>49.295999999999999</v>
      </c>
      <c r="E5515" s="208">
        <v>3.1920999999999999</v>
      </c>
      <c r="F5515" s="208">
        <v>10.154500000000001</v>
      </c>
      <c r="G5515" s="208">
        <v>13.9321</v>
      </c>
      <c r="H5515" s="208">
        <v>123.64230000000001</v>
      </c>
      <c r="I5515" s="208">
        <v>18.659600000000001</v>
      </c>
      <c r="J5515" s="208">
        <v>136.1112</v>
      </c>
      <c r="K5515" s="208">
        <v>21.839099999999998</v>
      </c>
      <c r="L5515" s="208">
        <v>9.7812999999999999</v>
      </c>
      <c r="M5515" s="208">
        <v>28.203600000000002</v>
      </c>
    </row>
    <row r="5516" spans="1:13" x14ac:dyDescent="0.25">
      <c r="A5516" s="280">
        <v>45155</v>
      </c>
      <c r="B5516" s="102">
        <v>19</v>
      </c>
      <c r="C5516" s="208">
        <v>398.02229999999997</v>
      </c>
      <c r="D5516" s="208">
        <v>49.296500000000002</v>
      </c>
      <c r="E5516" s="208">
        <v>3.113</v>
      </c>
      <c r="F5516" s="208">
        <v>10.123100000000001</v>
      </c>
      <c r="G5516" s="208">
        <v>13.585100000000001</v>
      </c>
      <c r="H5516" s="208">
        <v>114.2664</v>
      </c>
      <c r="I5516" s="208">
        <v>18.3598</v>
      </c>
      <c r="J5516" s="208">
        <v>129.22380000000001</v>
      </c>
      <c r="K5516" s="208">
        <v>22.687200000000001</v>
      </c>
      <c r="L5516" s="208">
        <v>10.095000000000001</v>
      </c>
      <c r="M5516" s="208">
        <v>27.272400000000001</v>
      </c>
    </row>
    <row r="5517" spans="1:13" x14ac:dyDescent="0.25">
      <c r="A5517" s="280">
        <v>45155</v>
      </c>
      <c r="B5517" s="102">
        <v>20</v>
      </c>
      <c r="C5517" s="208">
        <v>377.31040000000002</v>
      </c>
      <c r="D5517" s="208">
        <v>48.242199999999997</v>
      </c>
      <c r="E5517" s="208">
        <v>2.9611999999999998</v>
      </c>
      <c r="F5517" s="208">
        <v>9.9448000000000008</v>
      </c>
      <c r="G5517" s="208">
        <v>12.686500000000001</v>
      </c>
      <c r="H5517" s="208">
        <v>104.28230000000001</v>
      </c>
      <c r="I5517" s="208">
        <v>18.6676</v>
      </c>
      <c r="J5517" s="208">
        <v>121.8736</v>
      </c>
      <c r="K5517" s="208">
        <v>23.371700000000001</v>
      </c>
      <c r="L5517" s="208">
        <v>10.125400000000001</v>
      </c>
      <c r="M5517" s="208">
        <v>25.155100000000001</v>
      </c>
    </row>
    <row r="5518" spans="1:13" x14ac:dyDescent="0.25">
      <c r="A5518" s="280">
        <v>45155</v>
      </c>
      <c r="B5518" s="102">
        <v>21</v>
      </c>
      <c r="C5518" s="208">
        <v>360.67169999999999</v>
      </c>
      <c r="D5518" s="208">
        <v>48.0595</v>
      </c>
      <c r="E5518" s="208">
        <v>2.8698000000000001</v>
      </c>
      <c r="F5518" s="208">
        <v>9.3890999999999991</v>
      </c>
      <c r="G5518" s="208">
        <v>11.779199999999999</v>
      </c>
      <c r="H5518" s="208">
        <v>94.516499999999994</v>
      </c>
      <c r="I5518" s="208">
        <v>19.228100000000001</v>
      </c>
      <c r="J5518" s="208">
        <v>117.52070000000001</v>
      </c>
      <c r="K5518" s="208">
        <v>23.289000000000001</v>
      </c>
      <c r="L5518" s="208">
        <v>10.959199999999999</v>
      </c>
      <c r="M5518" s="208">
        <v>23.060600000000001</v>
      </c>
    </row>
    <row r="5519" spans="1:13" x14ac:dyDescent="0.25">
      <c r="A5519" s="280">
        <v>45155</v>
      </c>
      <c r="B5519" s="102">
        <v>22</v>
      </c>
      <c r="C5519" s="208">
        <v>337.63670000000002</v>
      </c>
      <c r="D5519" s="208">
        <v>46.323700000000002</v>
      </c>
      <c r="E5519" s="208">
        <v>2.6673</v>
      </c>
      <c r="F5519" s="208">
        <v>8.4760000000000009</v>
      </c>
      <c r="G5519" s="208">
        <v>10.8246</v>
      </c>
      <c r="H5519" s="208">
        <v>84.869399999999999</v>
      </c>
      <c r="I5519" s="208">
        <v>18.128699999999998</v>
      </c>
      <c r="J5519" s="208">
        <v>113.3516</v>
      </c>
      <c r="K5519" s="208">
        <v>21.839300000000001</v>
      </c>
      <c r="L5519" s="208">
        <v>10.960100000000001</v>
      </c>
      <c r="M5519" s="208">
        <v>20.196000000000002</v>
      </c>
    </row>
    <row r="5520" spans="1:13" x14ac:dyDescent="0.25">
      <c r="A5520" s="280">
        <v>45155</v>
      </c>
      <c r="B5520" s="102">
        <v>23</v>
      </c>
      <c r="C5520" s="208">
        <v>306.0566</v>
      </c>
      <c r="D5520" s="208">
        <v>42.640500000000003</v>
      </c>
      <c r="E5520" s="208">
        <v>2.4258999999999999</v>
      </c>
      <c r="F5520" s="208">
        <v>7.4599000000000002</v>
      </c>
      <c r="G5520" s="208">
        <v>9.7431000000000001</v>
      </c>
      <c r="H5520" s="208">
        <v>74.1434</v>
      </c>
      <c r="I5520" s="208">
        <v>16.644200000000001</v>
      </c>
      <c r="J5520" s="208">
        <v>104.5337</v>
      </c>
      <c r="K5520" s="208">
        <v>19.6675</v>
      </c>
      <c r="L5520" s="208">
        <v>11.398999999999999</v>
      </c>
      <c r="M5520" s="208">
        <v>17.3994</v>
      </c>
    </row>
    <row r="5521" spans="1:13" x14ac:dyDescent="0.25">
      <c r="A5521" s="280">
        <v>45155</v>
      </c>
      <c r="B5521" s="102">
        <v>24</v>
      </c>
      <c r="C5521" s="208">
        <v>279.98</v>
      </c>
      <c r="D5521" s="208">
        <v>39.146700000000003</v>
      </c>
      <c r="E5521" s="208">
        <v>2.1857000000000002</v>
      </c>
      <c r="F5521" s="208">
        <v>6.4379</v>
      </c>
      <c r="G5521" s="208">
        <v>8.6678999999999995</v>
      </c>
      <c r="H5521" s="208">
        <v>65.307400000000001</v>
      </c>
      <c r="I5521" s="208">
        <v>15.0799</v>
      </c>
      <c r="J5521" s="208">
        <v>98.5565</v>
      </c>
      <c r="K5521" s="208">
        <v>18.138200000000001</v>
      </c>
      <c r="L5521" s="208">
        <v>11.097200000000001</v>
      </c>
      <c r="M5521" s="208">
        <v>15.3626</v>
      </c>
    </row>
    <row r="5522" spans="1:13" x14ac:dyDescent="0.25">
      <c r="A5522" s="280">
        <v>45156</v>
      </c>
      <c r="B5522" s="102">
        <v>1</v>
      </c>
      <c r="C5522" s="208">
        <v>258.9126</v>
      </c>
      <c r="D5522" s="208">
        <v>36.677</v>
      </c>
      <c r="E5522" s="208">
        <v>1.9876</v>
      </c>
      <c r="F5522" s="208">
        <v>5.6645000000000003</v>
      </c>
      <c r="G5522" s="208">
        <v>8.0805000000000007</v>
      </c>
      <c r="H5522" s="208">
        <v>58.1128</v>
      </c>
      <c r="I5522" s="208">
        <v>14.148999999999999</v>
      </c>
      <c r="J5522" s="208">
        <v>92.685400000000001</v>
      </c>
      <c r="K5522" s="208">
        <v>17.342600000000001</v>
      </c>
      <c r="L5522" s="208">
        <v>10.544700000000001</v>
      </c>
      <c r="M5522" s="208">
        <v>13.6685</v>
      </c>
    </row>
    <row r="5523" spans="1:13" x14ac:dyDescent="0.25">
      <c r="A5523" s="280">
        <v>45156</v>
      </c>
      <c r="B5523" s="102">
        <v>2</v>
      </c>
      <c r="C5523" s="208">
        <v>245.6866</v>
      </c>
      <c r="D5523" s="208">
        <v>34.5929</v>
      </c>
      <c r="E5523" s="208">
        <v>1.8153999999999999</v>
      </c>
      <c r="F5523" s="208">
        <v>5.0460000000000003</v>
      </c>
      <c r="G5523" s="208">
        <v>7.65</v>
      </c>
      <c r="H5523" s="208">
        <v>53.261299999999999</v>
      </c>
      <c r="I5523" s="208">
        <v>13.6492</v>
      </c>
      <c r="J5523" s="208">
        <v>90.107500000000002</v>
      </c>
      <c r="K5523" s="208">
        <v>16.753799999999998</v>
      </c>
      <c r="L5523" s="208">
        <v>10.409800000000001</v>
      </c>
      <c r="M5523" s="208">
        <v>12.400700000000001</v>
      </c>
    </row>
    <row r="5524" spans="1:13" x14ac:dyDescent="0.25">
      <c r="A5524" s="280">
        <v>45156</v>
      </c>
      <c r="B5524" s="102">
        <v>3</v>
      </c>
      <c r="C5524" s="208">
        <v>236.12110000000001</v>
      </c>
      <c r="D5524" s="208">
        <v>33.320099999999996</v>
      </c>
      <c r="E5524" s="208">
        <v>1.7161</v>
      </c>
      <c r="F5524" s="208">
        <v>4.5357000000000003</v>
      </c>
      <c r="G5524" s="208">
        <v>7.4032</v>
      </c>
      <c r="H5524" s="208">
        <v>49.8065</v>
      </c>
      <c r="I5524" s="208">
        <v>13.2204</v>
      </c>
      <c r="J5524" s="208">
        <v>88.366600000000005</v>
      </c>
      <c r="K5524" s="208">
        <v>16.278700000000001</v>
      </c>
      <c r="L5524" s="208">
        <v>9.9453999999999994</v>
      </c>
      <c r="M5524" s="208">
        <v>11.5284</v>
      </c>
    </row>
    <row r="5525" spans="1:13" x14ac:dyDescent="0.25">
      <c r="A5525" s="280">
        <v>45156</v>
      </c>
      <c r="B5525" s="102">
        <v>4</v>
      </c>
      <c r="C5525" s="208">
        <v>232.79580000000001</v>
      </c>
      <c r="D5525" s="208">
        <v>32.7926</v>
      </c>
      <c r="E5525" s="208">
        <v>1.6525000000000001</v>
      </c>
      <c r="F5525" s="208">
        <v>4.1927000000000003</v>
      </c>
      <c r="G5525" s="208">
        <v>7.2610000000000001</v>
      </c>
      <c r="H5525" s="208">
        <v>49.625700000000002</v>
      </c>
      <c r="I5525" s="208">
        <v>13.0328</v>
      </c>
      <c r="J5525" s="208">
        <v>86.869699999999995</v>
      </c>
      <c r="K5525" s="208">
        <v>16.114899999999999</v>
      </c>
      <c r="L5525" s="208">
        <v>10.2902</v>
      </c>
      <c r="M5525" s="208">
        <v>10.963699999999999</v>
      </c>
    </row>
    <row r="5526" spans="1:13" x14ac:dyDescent="0.25">
      <c r="A5526" s="280">
        <v>45156</v>
      </c>
      <c r="B5526" s="102">
        <v>5</v>
      </c>
      <c r="C5526" s="208">
        <v>230.84270000000001</v>
      </c>
      <c r="D5526" s="208">
        <v>32.999400000000001</v>
      </c>
      <c r="E5526" s="208">
        <v>1.6923999999999999</v>
      </c>
      <c r="F5526" s="208">
        <v>4.0860000000000003</v>
      </c>
      <c r="G5526" s="208">
        <v>7.3323999999999998</v>
      </c>
      <c r="H5526" s="208">
        <v>51.393900000000002</v>
      </c>
      <c r="I5526" s="208">
        <v>13.3108</v>
      </c>
      <c r="J5526" s="208">
        <v>87.094499999999996</v>
      </c>
      <c r="K5526" s="208">
        <v>16.515699999999999</v>
      </c>
      <c r="L5526" s="208">
        <v>5.5034999999999998</v>
      </c>
      <c r="M5526" s="208">
        <v>10.914099999999999</v>
      </c>
    </row>
    <row r="5527" spans="1:13" x14ac:dyDescent="0.25">
      <c r="A5527" s="280">
        <v>45156</v>
      </c>
      <c r="B5527" s="102">
        <v>6</v>
      </c>
      <c r="C5527" s="208">
        <v>241.9375</v>
      </c>
      <c r="D5527" s="208">
        <v>34.258600000000001</v>
      </c>
      <c r="E5527" s="208">
        <v>2.5337999999999998</v>
      </c>
      <c r="F5527" s="208">
        <v>4.0141999999999998</v>
      </c>
      <c r="G5527" s="208">
        <v>7.6841999999999997</v>
      </c>
      <c r="H5527" s="208">
        <v>53.645299999999999</v>
      </c>
      <c r="I5527" s="208">
        <v>14.0237</v>
      </c>
      <c r="J5527" s="208">
        <v>91.464600000000004</v>
      </c>
      <c r="K5527" s="208">
        <v>17.1419</v>
      </c>
      <c r="L5527" s="208">
        <v>5.8007</v>
      </c>
      <c r="M5527" s="208">
        <v>11.3705</v>
      </c>
    </row>
    <row r="5528" spans="1:13" x14ac:dyDescent="0.25">
      <c r="A5528" s="280">
        <v>45156</v>
      </c>
      <c r="B5528" s="102">
        <v>7</v>
      </c>
      <c r="C5528" s="208">
        <v>258.21080000000001</v>
      </c>
      <c r="D5528" s="208">
        <v>37.331600000000002</v>
      </c>
      <c r="E5528" s="208">
        <v>2.7867999999999999</v>
      </c>
      <c r="F5528" s="208">
        <v>4.0726000000000004</v>
      </c>
      <c r="G5528" s="208">
        <v>8.2838999999999992</v>
      </c>
      <c r="H5528" s="208">
        <v>56.6066</v>
      </c>
      <c r="I5528" s="208">
        <v>14.807700000000001</v>
      </c>
      <c r="J5528" s="208">
        <v>99.098799999999997</v>
      </c>
      <c r="K5528" s="208">
        <v>18.121099999999998</v>
      </c>
      <c r="L5528" s="208">
        <v>5.2850999999999999</v>
      </c>
      <c r="M5528" s="208">
        <v>11.816599999999999</v>
      </c>
    </row>
    <row r="5529" spans="1:13" x14ac:dyDescent="0.25">
      <c r="A5529" s="280">
        <v>45156</v>
      </c>
      <c r="B5529" s="102">
        <v>8</v>
      </c>
      <c r="C5529" s="208">
        <v>273.91969999999998</v>
      </c>
      <c r="D5529" s="208">
        <v>40.991199999999999</v>
      </c>
      <c r="E5529" s="208">
        <v>2.9327000000000001</v>
      </c>
      <c r="F5529" s="208">
        <v>4.0277000000000003</v>
      </c>
      <c r="G5529" s="208">
        <v>9.1770999999999994</v>
      </c>
      <c r="H5529" s="208">
        <v>60.199399999999997</v>
      </c>
      <c r="I5529" s="208">
        <v>15.372199999999999</v>
      </c>
      <c r="J5529" s="208">
        <v>105.5155</v>
      </c>
      <c r="K5529" s="208">
        <v>18.319600000000001</v>
      </c>
      <c r="L5529" s="208">
        <v>4.8613</v>
      </c>
      <c r="M5529" s="208">
        <v>12.523</v>
      </c>
    </row>
    <row r="5530" spans="1:13" x14ac:dyDescent="0.25">
      <c r="A5530" s="280">
        <v>45156</v>
      </c>
      <c r="B5530" s="102">
        <v>9</v>
      </c>
      <c r="C5530" s="208">
        <v>286.6515</v>
      </c>
      <c r="D5530" s="208">
        <v>43.501399999999997</v>
      </c>
      <c r="E5530" s="208">
        <v>2.9348000000000001</v>
      </c>
      <c r="F5530" s="208">
        <v>3.8641000000000001</v>
      </c>
      <c r="G5530" s="208">
        <v>9.5531000000000006</v>
      </c>
      <c r="H5530" s="208">
        <v>62.881599999999999</v>
      </c>
      <c r="I5530" s="208">
        <v>15.8849</v>
      </c>
      <c r="J5530" s="208">
        <v>110.51990000000001</v>
      </c>
      <c r="K5530" s="208">
        <v>17.3644</v>
      </c>
      <c r="L5530" s="208">
        <v>6.758</v>
      </c>
      <c r="M5530" s="208">
        <v>13.3893</v>
      </c>
    </row>
    <row r="5531" spans="1:13" x14ac:dyDescent="0.25">
      <c r="A5531" s="280">
        <v>45156</v>
      </c>
      <c r="B5531" s="102">
        <v>10</v>
      </c>
      <c r="C5531" s="208">
        <v>298.8485</v>
      </c>
      <c r="D5531" s="208">
        <v>44.883600000000001</v>
      </c>
      <c r="E5531" s="208">
        <v>3.0011000000000001</v>
      </c>
      <c r="F5531" s="208">
        <v>4.0777999999999999</v>
      </c>
      <c r="G5531" s="208">
        <v>9.4082000000000008</v>
      </c>
      <c r="H5531" s="208">
        <v>64.907700000000006</v>
      </c>
      <c r="I5531" s="208">
        <v>16.604500000000002</v>
      </c>
      <c r="J5531" s="208">
        <v>115.83150000000001</v>
      </c>
      <c r="K5531" s="208">
        <v>17.5595</v>
      </c>
      <c r="L5531" s="208">
        <v>8.1478000000000002</v>
      </c>
      <c r="M5531" s="208">
        <v>14.4268</v>
      </c>
    </row>
    <row r="5532" spans="1:13" x14ac:dyDescent="0.25">
      <c r="A5532" s="280">
        <v>45156</v>
      </c>
      <c r="B5532" s="102">
        <v>11</v>
      </c>
      <c r="C5532" s="208">
        <v>308.64830000000001</v>
      </c>
      <c r="D5532" s="208">
        <v>45.448</v>
      </c>
      <c r="E5532" s="208">
        <v>3.1152000000000002</v>
      </c>
      <c r="F5532" s="208">
        <v>4.4770000000000003</v>
      </c>
      <c r="G5532" s="208">
        <v>9.5519999999999996</v>
      </c>
      <c r="H5532" s="208">
        <v>68.096199999999996</v>
      </c>
      <c r="I5532" s="208">
        <v>17.2563</v>
      </c>
      <c r="J5532" s="208">
        <v>119.2346</v>
      </c>
      <c r="K5532" s="208">
        <v>17.505099999999999</v>
      </c>
      <c r="L5532" s="208">
        <v>8.5437999999999992</v>
      </c>
      <c r="M5532" s="208">
        <v>15.4201</v>
      </c>
    </row>
    <row r="5533" spans="1:13" x14ac:dyDescent="0.25">
      <c r="A5533" s="280">
        <v>45156</v>
      </c>
      <c r="B5533" s="102">
        <v>12</v>
      </c>
      <c r="C5533" s="208">
        <v>318.22620000000001</v>
      </c>
      <c r="D5533" s="208">
        <v>46.124000000000002</v>
      </c>
      <c r="E5533" s="208">
        <v>3.2208000000000001</v>
      </c>
      <c r="F5533" s="208">
        <v>4.9537000000000004</v>
      </c>
      <c r="G5533" s="208">
        <v>8.9954999999999998</v>
      </c>
      <c r="H5533" s="208">
        <v>71.116699999999994</v>
      </c>
      <c r="I5533" s="208">
        <v>17.813600000000001</v>
      </c>
      <c r="J5533" s="208">
        <v>123.1191</v>
      </c>
      <c r="K5533" s="208">
        <v>18.193200000000001</v>
      </c>
      <c r="L5533" s="208">
        <v>7.9527999999999999</v>
      </c>
      <c r="M5533" s="208">
        <v>16.736799999999999</v>
      </c>
    </row>
    <row r="5534" spans="1:13" x14ac:dyDescent="0.25">
      <c r="A5534" s="280">
        <v>45156</v>
      </c>
      <c r="B5534" s="102">
        <v>13</v>
      </c>
      <c r="C5534" s="208">
        <v>328.81799999999998</v>
      </c>
      <c r="D5534" s="208">
        <v>47.132800000000003</v>
      </c>
      <c r="E5534" s="208">
        <v>2.569</v>
      </c>
      <c r="F5534" s="208">
        <v>5.4641000000000002</v>
      </c>
      <c r="G5534" s="208">
        <v>7.8548</v>
      </c>
      <c r="H5534" s="208">
        <v>76.371099999999998</v>
      </c>
      <c r="I5534" s="208">
        <v>18.2042</v>
      </c>
      <c r="J5534" s="208">
        <v>125.4791</v>
      </c>
      <c r="K5534" s="208">
        <v>19.684999999999999</v>
      </c>
      <c r="L5534" s="208">
        <v>7.569</v>
      </c>
      <c r="M5534" s="208">
        <v>18.488900000000001</v>
      </c>
    </row>
    <row r="5535" spans="1:13" x14ac:dyDescent="0.25">
      <c r="A5535" s="280">
        <v>45156</v>
      </c>
      <c r="B5535" s="102">
        <v>14</v>
      </c>
      <c r="C5535" s="208">
        <v>340.98910000000001</v>
      </c>
      <c r="D5535" s="208">
        <v>47.547600000000003</v>
      </c>
      <c r="E5535" s="208">
        <v>2.3864000000000001</v>
      </c>
      <c r="F5535" s="208">
        <v>6.1566000000000001</v>
      </c>
      <c r="G5535" s="208">
        <v>7.2853000000000003</v>
      </c>
      <c r="H5535" s="208">
        <v>82.643600000000006</v>
      </c>
      <c r="I5535" s="208">
        <v>18.548200000000001</v>
      </c>
      <c r="J5535" s="208">
        <v>128.22</v>
      </c>
      <c r="K5535" s="208">
        <v>20.072099999999999</v>
      </c>
      <c r="L5535" s="208">
        <v>7.6380999999999997</v>
      </c>
      <c r="M5535" s="208">
        <v>20.491199999999999</v>
      </c>
    </row>
    <row r="5536" spans="1:13" x14ac:dyDescent="0.25">
      <c r="A5536" s="280">
        <v>45156</v>
      </c>
      <c r="B5536" s="102">
        <v>15</v>
      </c>
      <c r="C5536" s="208">
        <v>355.2706</v>
      </c>
      <c r="D5536" s="208">
        <v>48.16</v>
      </c>
      <c r="E5536" s="208">
        <v>2.4777999999999998</v>
      </c>
      <c r="F5536" s="208">
        <v>6.7011000000000003</v>
      </c>
      <c r="G5536" s="208">
        <v>8.0267999999999997</v>
      </c>
      <c r="H5536" s="208">
        <v>88.885099999999994</v>
      </c>
      <c r="I5536" s="208">
        <v>18.8155</v>
      </c>
      <c r="J5536" s="208">
        <v>131.2039</v>
      </c>
      <c r="K5536" s="208">
        <v>20.927600000000002</v>
      </c>
      <c r="L5536" s="208">
        <v>7.9095000000000004</v>
      </c>
      <c r="M5536" s="208">
        <v>22.1633</v>
      </c>
    </row>
    <row r="5537" spans="1:13" x14ac:dyDescent="0.25">
      <c r="A5537" s="280">
        <v>45156</v>
      </c>
      <c r="B5537" s="102">
        <v>16</v>
      </c>
      <c r="C5537" s="208">
        <v>366.37849999999997</v>
      </c>
      <c r="D5537" s="208">
        <v>47.784100000000002</v>
      </c>
      <c r="E5537" s="208">
        <v>2.625</v>
      </c>
      <c r="F5537" s="208">
        <v>7.2297000000000002</v>
      </c>
      <c r="G5537" s="208">
        <v>9.2383000000000006</v>
      </c>
      <c r="H5537" s="208">
        <v>95.0501</v>
      </c>
      <c r="I5537" s="208">
        <v>18.901399999999999</v>
      </c>
      <c r="J5537" s="208">
        <v>132.51769999999999</v>
      </c>
      <c r="K5537" s="208">
        <v>21.2866</v>
      </c>
      <c r="L5537" s="208">
        <v>7.6382000000000003</v>
      </c>
      <c r="M5537" s="208">
        <v>24.107399999999998</v>
      </c>
    </row>
    <row r="5538" spans="1:13" x14ac:dyDescent="0.25">
      <c r="A5538" s="280">
        <v>45156</v>
      </c>
      <c r="B5538" s="102">
        <v>17</v>
      </c>
      <c r="C5538" s="208">
        <v>374.66410000000002</v>
      </c>
      <c r="D5538" s="208">
        <v>48.478499999999997</v>
      </c>
      <c r="E5538" s="208">
        <v>2.6175999999999999</v>
      </c>
      <c r="F5538" s="208">
        <v>7.5796999999999999</v>
      </c>
      <c r="G5538" s="208">
        <v>10.1531</v>
      </c>
      <c r="H5538" s="208">
        <v>99.566400000000002</v>
      </c>
      <c r="I5538" s="208">
        <v>19.1509</v>
      </c>
      <c r="J5538" s="208">
        <v>133.90170000000001</v>
      </c>
      <c r="K5538" s="208">
        <v>20.352</v>
      </c>
      <c r="L5538" s="208">
        <v>7.7297000000000002</v>
      </c>
      <c r="M5538" s="208">
        <v>25.134499999999999</v>
      </c>
    </row>
    <row r="5539" spans="1:13" x14ac:dyDescent="0.25">
      <c r="A5539" s="280">
        <v>45156</v>
      </c>
      <c r="B5539" s="102">
        <v>18</v>
      </c>
      <c r="C5539" s="208">
        <v>371.55930000000001</v>
      </c>
      <c r="D5539" s="208">
        <v>49.024299999999997</v>
      </c>
      <c r="E5539" s="208">
        <v>2.6457999999999999</v>
      </c>
      <c r="F5539" s="208">
        <v>7.7149000000000001</v>
      </c>
      <c r="G5539" s="208">
        <v>11.0939</v>
      </c>
      <c r="H5539" s="208">
        <v>99.765600000000006</v>
      </c>
      <c r="I5539" s="208">
        <v>19.038499999999999</v>
      </c>
      <c r="J5539" s="208">
        <v>128.84059999999999</v>
      </c>
      <c r="K5539" s="208">
        <v>20.686800000000002</v>
      </c>
      <c r="L5539" s="208">
        <v>8.2165999999999997</v>
      </c>
      <c r="M5539" s="208">
        <v>24.532299999999999</v>
      </c>
    </row>
    <row r="5540" spans="1:13" x14ac:dyDescent="0.25">
      <c r="A5540" s="280">
        <v>45156</v>
      </c>
      <c r="B5540" s="102">
        <v>19</v>
      </c>
      <c r="C5540" s="208">
        <v>360.89490000000001</v>
      </c>
      <c r="D5540" s="208">
        <v>47.587200000000003</v>
      </c>
      <c r="E5540" s="208">
        <v>2.5779000000000001</v>
      </c>
      <c r="F5540" s="208">
        <v>7.7558999999999996</v>
      </c>
      <c r="G5540" s="208">
        <v>11.620699999999999</v>
      </c>
      <c r="H5540" s="208">
        <v>95.452500000000001</v>
      </c>
      <c r="I5540" s="208">
        <v>18.8672</v>
      </c>
      <c r="J5540" s="208">
        <v>124.8822</v>
      </c>
      <c r="K5540" s="208">
        <v>20.340699999999998</v>
      </c>
      <c r="L5540" s="208">
        <v>8.5027000000000008</v>
      </c>
      <c r="M5540" s="208">
        <v>23.3079</v>
      </c>
    </row>
    <row r="5541" spans="1:13" x14ac:dyDescent="0.25">
      <c r="A5541" s="280">
        <v>45156</v>
      </c>
      <c r="B5541" s="102">
        <v>20</v>
      </c>
      <c r="C5541" s="208">
        <v>342.41579999999999</v>
      </c>
      <c r="D5541" s="208">
        <v>46.7012</v>
      </c>
      <c r="E5541" s="208">
        <v>2.4472</v>
      </c>
      <c r="F5541" s="208">
        <v>7.7083000000000004</v>
      </c>
      <c r="G5541" s="208">
        <v>11.324400000000001</v>
      </c>
      <c r="H5541" s="208">
        <v>88.478999999999999</v>
      </c>
      <c r="I5541" s="208">
        <v>18.720600000000001</v>
      </c>
      <c r="J5541" s="208">
        <v>117.40949999999999</v>
      </c>
      <c r="K5541" s="208">
        <v>20.002700000000001</v>
      </c>
      <c r="L5541" s="208">
        <v>8.4572000000000003</v>
      </c>
      <c r="M5541" s="208">
        <v>21.165700000000001</v>
      </c>
    </row>
    <row r="5542" spans="1:13" x14ac:dyDescent="0.25">
      <c r="A5542" s="280">
        <v>45156</v>
      </c>
      <c r="B5542" s="102">
        <v>21</v>
      </c>
      <c r="C5542" s="208">
        <v>328.34899999999999</v>
      </c>
      <c r="D5542" s="208">
        <v>46.718800000000002</v>
      </c>
      <c r="E5542" s="208">
        <v>2.3243</v>
      </c>
      <c r="F5542" s="208">
        <v>7.3235000000000001</v>
      </c>
      <c r="G5542" s="208">
        <v>10.779400000000001</v>
      </c>
      <c r="H5542" s="208">
        <v>81.456900000000005</v>
      </c>
      <c r="I5542" s="208">
        <v>19.190300000000001</v>
      </c>
      <c r="J5542" s="208">
        <v>112.98560000000001</v>
      </c>
      <c r="K5542" s="208">
        <v>20.025400000000001</v>
      </c>
      <c r="L5542" s="208">
        <v>8.5753000000000004</v>
      </c>
      <c r="M5542" s="208">
        <v>18.9695</v>
      </c>
    </row>
    <row r="5543" spans="1:13" x14ac:dyDescent="0.25">
      <c r="A5543" s="280">
        <v>45156</v>
      </c>
      <c r="B5543" s="102">
        <v>22</v>
      </c>
      <c r="C5543" s="208">
        <v>310.26510000000002</v>
      </c>
      <c r="D5543" s="208">
        <v>45.337699999999998</v>
      </c>
      <c r="E5543" s="208">
        <v>2.1737000000000002</v>
      </c>
      <c r="F5543" s="208">
        <v>6.6516999999999999</v>
      </c>
      <c r="G5543" s="208">
        <v>10.058299999999999</v>
      </c>
      <c r="H5543" s="208">
        <v>74.015000000000001</v>
      </c>
      <c r="I5543" s="208">
        <v>18.278600000000001</v>
      </c>
      <c r="J5543" s="208">
        <v>108.6339</v>
      </c>
      <c r="K5543" s="208">
        <v>19.366599999999998</v>
      </c>
      <c r="L5543" s="208">
        <v>8.8414000000000001</v>
      </c>
      <c r="M5543" s="208">
        <v>16.908200000000001</v>
      </c>
    </row>
    <row r="5544" spans="1:13" x14ac:dyDescent="0.25">
      <c r="A5544" s="280">
        <v>45156</v>
      </c>
      <c r="B5544" s="102">
        <v>23</v>
      </c>
      <c r="C5544" s="208">
        <v>284.64870000000002</v>
      </c>
      <c r="D5544" s="208">
        <v>42.209299999999999</v>
      </c>
      <c r="E5544" s="208">
        <v>2.0221</v>
      </c>
      <c r="F5544" s="208">
        <v>5.8598999999999997</v>
      </c>
      <c r="G5544" s="208">
        <v>9.1195000000000004</v>
      </c>
      <c r="H5544" s="208">
        <v>64.631600000000006</v>
      </c>
      <c r="I5544" s="208">
        <v>16.691600000000001</v>
      </c>
      <c r="J5544" s="208">
        <v>101.9721</v>
      </c>
      <c r="K5544" s="208">
        <v>18.083200000000001</v>
      </c>
      <c r="L5544" s="208">
        <v>9.1044</v>
      </c>
      <c r="M5544" s="208">
        <v>14.955</v>
      </c>
    </row>
    <row r="5545" spans="1:13" x14ac:dyDescent="0.25">
      <c r="A5545" s="280">
        <v>45156</v>
      </c>
      <c r="B5545" s="102">
        <v>24</v>
      </c>
      <c r="C5545" s="208">
        <v>264.33460000000002</v>
      </c>
      <c r="D5545" s="208">
        <v>39.488300000000002</v>
      </c>
      <c r="E5545" s="208">
        <v>1.8454999999999999</v>
      </c>
      <c r="F5545" s="208">
        <v>5.1539000000000001</v>
      </c>
      <c r="G5545" s="208">
        <v>8.3925000000000001</v>
      </c>
      <c r="H5545" s="208">
        <v>57.8247</v>
      </c>
      <c r="I5545" s="208">
        <v>15.497</v>
      </c>
      <c r="J5545" s="208">
        <v>96.687799999999996</v>
      </c>
      <c r="K5545" s="208">
        <v>17.091100000000001</v>
      </c>
      <c r="L5545" s="208">
        <v>8.9703999999999997</v>
      </c>
      <c r="M5545" s="208">
        <v>13.3834</v>
      </c>
    </row>
    <row r="5546" spans="1:13" x14ac:dyDescent="0.25">
      <c r="A5546" s="280">
        <v>45157</v>
      </c>
      <c r="B5546" s="102">
        <v>1</v>
      </c>
      <c r="C5546" s="208">
        <v>246.494</v>
      </c>
      <c r="D5546" s="208">
        <v>36.398699999999998</v>
      </c>
      <c r="E5546" s="208">
        <v>1.7</v>
      </c>
      <c r="F5546" s="208">
        <v>4.5853999999999999</v>
      </c>
      <c r="G5546" s="208">
        <v>7.7622999999999998</v>
      </c>
      <c r="H5546" s="208">
        <v>52.182699999999997</v>
      </c>
      <c r="I5546" s="208">
        <v>14.388500000000001</v>
      </c>
      <c r="J5546" s="208">
        <v>91.882199999999997</v>
      </c>
      <c r="K5546" s="208">
        <v>16.550599999999999</v>
      </c>
      <c r="L5546" s="208">
        <v>8.9382000000000001</v>
      </c>
      <c r="M5546" s="208">
        <v>12.105399999999999</v>
      </c>
    </row>
    <row r="5547" spans="1:13" x14ac:dyDescent="0.25">
      <c r="A5547" s="280">
        <v>45157</v>
      </c>
      <c r="B5547" s="102">
        <v>2</v>
      </c>
      <c r="C5547" s="208">
        <v>234.15600000000001</v>
      </c>
      <c r="D5547" s="208">
        <v>34.2973</v>
      </c>
      <c r="E5547" s="208">
        <v>1.5882000000000001</v>
      </c>
      <c r="F5547" s="208">
        <v>4.0868000000000002</v>
      </c>
      <c r="G5547" s="208">
        <v>7.38</v>
      </c>
      <c r="H5547" s="208">
        <v>48.212800000000001</v>
      </c>
      <c r="I5547" s="208">
        <v>13.753399999999999</v>
      </c>
      <c r="J5547" s="208">
        <v>88.393600000000006</v>
      </c>
      <c r="K5547" s="208">
        <v>16.181999999999999</v>
      </c>
      <c r="L5547" s="208">
        <v>9.0275999999999996</v>
      </c>
      <c r="M5547" s="208">
        <v>11.234299999999999</v>
      </c>
    </row>
    <row r="5548" spans="1:13" x14ac:dyDescent="0.25">
      <c r="A5548" s="280">
        <v>45157</v>
      </c>
      <c r="B5548" s="102">
        <v>3</v>
      </c>
      <c r="C5548" s="208">
        <v>225.25229999999999</v>
      </c>
      <c r="D5548" s="208">
        <v>32.840299999999999</v>
      </c>
      <c r="E5548" s="208">
        <v>1.5063</v>
      </c>
      <c r="F5548" s="208">
        <v>3.7490999999999999</v>
      </c>
      <c r="G5548" s="208">
        <v>7.0640000000000001</v>
      </c>
      <c r="H5548" s="208">
        <v>45.532400000000003</v>
      </c>
      <c r="I5548" s="208">
        <v>13.190200000000001</v>
      </c>
      <c r="J5548" s="208">
        <v>86.007999999999996</v>
      </c>
      <c r="K5548" s="208">
        <v>16.0212</v>
      </c>
      <c r="L5548" s="208">
        <v>8.5691000000000006</v>
      </c>
      <c r="M5548" s="208">
        <v>10.771699999999999</v>
      </c>
    </row>
    <row r="5549" spans="1:13" x14ac:dyDescent="0.25">
      <c r="A5549" s="280">
        <v>45157</v>
      </c>
      <c r="B5549" s="102">
        <v>4</v>
      </c>
      <c r="C5549" s="208">
        <v>219.51779999999999</v>
      </c>
      <c r="D5549" s="208">
        <v>32.106699999999996</v>
      </c>
      <c r="E5549" s="208">
        <v>1.4552</v>
      </c>
      <c r="F5549" s="208">
        <v>3.5135000000000001</v>
      </c>
      <c r="G5549" s="208">
        <v>6.9701000000000004</v>
      </c>
      <c r="H5549" s="208">
        <v>43.721699999999998</v>
      </c>
      <c r="I5549" s="208">
        <v>12.763500000000001</v>
      </c>
      <c r="J5549" s="208">
        <v>84.1233</v>
      </c>
      <c r="K5549" s="208">
        <v>15.845700000000001</v>
      </c>
      <c r="L5549" s="208">
        <v>8.6933000000000007</v>
      </c>
      <c r="M5549" s="208">
        <v>10.3248</v>
      </c>
    </row>
    <row r="5550" spans="1:13" x14ac:dyDescent="0.25">
      <c r="A5550" s="280">
        <v>45157</v>
      </c>
      <c r="B5550" s="102">
        <v>5</v>
      </c>
      <c r="C5550" s="208">
        <v>226.07650000000001</v>
      </c>
      <c r="D5550" s="208">
        <v>31.631900000000002</v>
      </c>
      <c r="E5550" s="208">
        <v>1.4225000000000001</v>
      </c>
      <c r="F5550" s="208">
        <v>3.4799000000000002</v>
      </c>
      <c r="G5550" s="208">
        <v>6.9672000000000001</v>
      </c>
      <c r="H5550" s="208">
        <v>43.146999999999998</v>
      </c>
      <c r="I5550" s="208">
        <v>12.6731</v>
      </c>
      <c r="J5550" s="208">
        <v>83.589399999999998</v>
      </c>
      <c r="K5550" s="208">
        <v>16.047499999999999</v>
      </c>
      <c r="L5550" s="208">
        <v>16.9057</v>
      </c>
      <c r="M5550" s="208">
        <v>10.212300000000001</v>
      </c>
    </row>
    <row r="5551" spans="1:13" x14ac:dyDescent="0.25">
      <c r="A5551" s="280">
        <v>45157</v>
      </c>
      <c r="B5551" s="102">
        <v>6</v>
      </c>
      <c r="C5551" s="208">
        <v>230.3399</v>
      </c>
      <c r="D5551" s="208">
        <v>32.112499999999997</v>
      </c>
      <c r="E5551" s="208">
        <v>1.5389999999999999</v>
      </c>
      <c r="F5551" s="208">
        <v>3.4821</v>
      </c>
      <c r="G5551" s="208">
        <v>7.1550000000000002</v>
      </c>
      <c r="H5551" s="208">
        <v>43.9998</v>
      </c>
      <c r="I5551" s="208">
        <v>12.812900000000001</v>
      </c>
      <c r="J5551" s="208">
        <v>85.260300000000001</v>
      </c>
      <c r="K5551" s="208">
        <v>16.416899999999998</v>
      </c>
      <c r="L5551" s="208">
        <v>17.186599999999999</v>
      </c>
      <c r="M5551" s="208">
        <v>10.3748</v>
      </c>
    </row>
    <row r="5552" spans="1:13" x14ac:dyDescent="0.25">
      <c r="A5552" s="280">
        <v>45157</v>
      </c>
      <c r="B5552" s="102">
        <v>7</v>
      </c>
      <c r="C5552" s="208">
        <v>233.5205</v>
      </c>
      <c r="D5552" s="208">
        <v>32.701700000000002</v>
      </c>
      <c r="E5552" s="208">
        <v>1.5245</v>
      </c>
      <c r="F5552" s="208">
        <v>3.5308999999999999</v>
      </c>
      <c r="G5552" s="208">
        <v>7.3613999999999997</v>
      </c>
      <c r="H5552" s="208">
        <v>44.017099999999999</v>
      </c>
      <c r="I5552" s="208">
        <v>12.9488</v>
      </c>
      <c r="J5552" s="208">
        <v>87.323800000000006</v>
      </c>
      <c r="K5552" s="208">
        <v>17.1813</v>
      </c>
      <c r="L5552" s="208">
        <v>16.581700000000001</v>
      </c>
      <c r="M5552" s="208">
        <v>10.349299999999999</v>
      </c>
    </row>
    <row r="5553" spans="1:13" x14ac:dyDescent="0.25">
      <c r="A5553" s="280">
        <v>45157</v>
      </c>
      <c r="B5553" s="102">
        <v>8</v>
      </c>
      <c r="C5553" s="208">
        <v>236.75530000000001</v>
      </c>
      <c r="D5553" s="208">
        <v>34.389600000000002</v>
      </c>
      <c r="E5553" s="208">
        <v>1.5206999999999999</v>
      </c>
      <c r="F5553" s="208">
        <v>3.3357000000000001</v>
      </c>
      <c r="G5553" s="208">
        <v>7.7118000000000002</v>
      </c>
      <c r="H5553" s="208">
        <v>44.080100000000002</v>
      </c>
      <c r="I5553" s="208">
        <v>13.1183</v>
      </c>
      <c r="J5553" s="208">
        <v>89.3155</v>
      </c>
      <c r="K5553" s="208">
        <v>17.489000000000001</v>
      </c>
      <c r="L5553" s="208">
        <v>15.2598</v>
      </c>
      <c r="M5553" s="208">
        <v>10.534800000000001</v>
      </c>
    </row>
    <row r="5554" spans="1:13" x14ac:dyDescent="0.25">
      <c r="A5554" s="280">
        <v>45157</v>
      </c>
      <c r="B5554" s="102">
        <v>9</v>
      </c>
      <c r="C5554" s="208">
        <v>246.72540000000001</v>
      </c>
      <c r="D5554" s="208">
        <v>36.733400000000003</v>
      </c>
      <c r="E5554" s="208">
        <v>1.6069</v>
      </c>
      <c r="F5554" s="208">
        <v>3.2643</v>
      </c>
      <c r="G5554" s="208">
        <v>7.9051999999999998</v>
      </c>
      <c r="H5554" s="208">
        <v>46.616500000000002</v>
      </c>
      <c r="I5554" s="208">
        <v>14.0863</v>
      </c>
      <c r="J5554" s="208">
        <v>91.704700000000003</v>
      </c>
      <c r="K5554" s="208">
        <v>17.533999999999999</v>
      </c>
      <c r="L5554" s="208">
        <v>15.7332</v>
      </c>
      <c r="M5554" s="208">
        <v>11.540900000000001</v>
      </c>
    </row>
    <row r="5555" spans="1:13" x14ac:dyDescent="0.25">
      <c r="A5555" s="280">
        <v>45157</v>
      </c>
      <c r="B5555" s="102">
        <v>10</v>
      </c>
      <c r="C5555" s="208">
        <v>256.52699999999999</v>
      </c>
      <c r="D5555" s="208">
        <v>38.505000000000003</v>
      </c>
      <c r="E5555" s="208">
        <v>1.6900999999999999</v>
      </c>
      <c r="F5555" s="208">
        <v>3.5312999999999999</v>
      </c>
      <c r="G5555" s="208">
        <v>7.8836000000000004</v>
      </c>
      <c r="H5555" s="208">
        <v>49.722200000000001</v>
      </c>
      <c r="I5555" s="208">
        <v>15.156499999999999</v>
      </c>
      <c r="J5555" s="208">
        <v>93.4221</v>
      </c>
      <c r="K5555" s="208">
        <v>17.368200000000002</v>
      </c>
      <c r="L5555" s="208">
        <v>16.451499999999999</v>
      </c>
      <c r="M5555" s="208">
        <v>12.7965</v>
      </c>
    </row>
    <row r="5556" spans="1:13" x14ac:dyDescent="0.25">
      <c r="A5556" s="280">
        <v>45157</v>
      </c>
      <c r="B5556" s="102">
        <v>11</v>
      </c>
      <c r="C5556" s="208">
        <v>263.78870000000001</v>
      </c>
      <c r="D5556" s="208">
        <v>39.034199999999998</v>
      </c>
      <c r="E5556" s="208">
        <v>1.8048999999999999</v>
      </c>
      <c r="F5556" s="208">
        <v>3.9203999999999999</v>
      </c>
      <c r="G5556" s="208">
        <v>6.5563000000000002</v>
      </c>
      <c r="H5556" s="208">
        <v>53.261499999999998</v>
      </c>
      <c r="I5556" s="208">
        <v>15.942399999999999</v>
      </c>
      <c r="J5556" s="208">
        <v>96.168400000000005</v>
      </c>
      <c r="K5556" s="208">
        <v>16.7211</v>
      </c>
      <c r="L5556" s="208">
        <v>16.022400000000001</v>
      </c>
      <c r="M5556" s="208">
        <v>14.357100000000001</v>
      </c>
    </row>
    <row r="5557" spans="1:13" x14ac:dyDescent="0.25">
      <c r="A5557" s="280">
        <v>45157</v>
      </c>
      <c r="B5557" s="102">
        <v>12</v>
      </c>
      <c r="C5557" s="208">
        <v>272.92110000000002</v>
      </c>
      <c r="D5557" s="208">
        <v>39.205399999999997</v>
      </c>
      <c r="E5557" s="208">
        <v>1.9881</v>
      </c>
      <c r="F5557" s="208">
        <v>4.5191999999999997</v>
      </c>
      <c r="G5557" s="208">
        <v>5.6684999999999999</v>
      </c>
      <c r="H5557" s="208">
        <v>57.3065</v>
      </c>
      <c r="I5557" s="208">
        <v>16.3963</v>
      </c>
      <c r="J5557" s="208">
        <v>98.831699999999998</v>
      </c>
      <c r="K5557" s="208">
        <v>16.9283</v>
      </c>
      <c r="L5557" s="208">
        <v>15.775399999999999</v>
      </c>
      <c r="M5557" s="208">
        <v>16.3017</v>
      </c>
    </row>
    <row r="5558" spans="1:13" x14ac:dyDescent="0.25">
      <c r="A5558" s="280">
        <v>45157</v>
      </c>
      <c r="B5558" s="102">
        <v>13</v>
      </c>
      <c r="C5558" s="208">
        <v>285.8252</v>
      </c>
      <c r="D5558" s="208">
        <v>39.218800000000002</v>
      </c>
      <c r="E5558" s="208">
        <v>2.1757</v>
      </c>
      <c r="F5558" s="208">
        <v>5.2980999999999998</v>
      </c>
      <c r="G5558" s="208">
        <v>6.1372</v>
      </c>
      <c r="H5558" s="208">
        <v>62.866700000000002</v>
      </c>
      <c r="I5558" s="208">
        <v>16.8978</v>
      </c>
      <c r="J5558" s="208">
        <v>101.82859999999999</v>
      </c>
      <c r="K5558" s="208">
        <v>18.120100000000001</v>
      </c>
      <c r="L5558" s="208">
        <v>14.647500000000001</v>
      </c>
      <c r="M5558" s="208">
        <v>18.634699999999999</v>
      </c>
    </row>
    <row r="5559" spans="1:13" x14ac:dyDescent="0.25">
      <c r="A5559" s="280">
        <v>45157</v>
      </c>
      <c r="B5559" s="102">
        <v>14</v>
      </c>
      <c r="C5559" s="208">
        <v>298.9785</v>
      </c>
      <c r="D5559" s="208">
        <v>38.908999999999999</v>
      </c>
      <c r="E5559" s="208">
        <v>2.2275999999999998</v>
      </c>
      <c r="F5559" s="208">
        <v>6.0528000000000004</v>
      </c>
      <c r="G5559" s="208">
        <v>6.8537999999999997</v>
      </c>
      <c r="H5559" s="208">
        <v>70.271000000000001</v>
      </c>
      <c r="I5559" s="208">
        <v>17.28</v>
      </c>
      <c r="J5559" s="208">
        <v>102.44889999999999</v>
      </c>
      <c r="K5559" s="208">
        <v>18.562799999999999</v>
      </c>
      <c r="L5559" s="208">
        <v>15.3331</v>
      </c>
      <c r="M5559" s="208">
        <v>21.0395</v>
      </c>
    </row>
    <row r="5560" spans="1:13" x14ac:dyDescent="0.25">
      <c r="A5560" s="280">
        <v>45157</v>
      </c>
      <c r="B5560" s="102">
        <v>15</v>
      </c>
      <c r="C5560" s="208">
        <v>315.08260000000001</v>
      </c>
      <c r="D5560" s="208">
        <v>38.789299999999997</v>
      </c>
      <c r="E5560" s="208">
        <v>2.3959999999999999</v>
      </c>
      <c r="F5560" s="208">
        <v>6.7576999999999998</v>
      </c>
      <c r="G5560" s="208">
        <v>7.9553000000000003</v>
      </c>
      <c r="H5560" s="208">
        <v>78.977000000000004</v>
      </c>
      <c r="I5560" s="208">
        <v>17.5075</v>
      </c>
      <c r="J5560" s="208">
        <v>105.096</v>
      </c>
      <c r="K5560" s="208">
        <v>19.633199999999999</v>
      </c>
      <c r="L5560" s="208">
        <v>15.541499999999999</v>
      </c>
      <c r="M5560" s="208">
        <v>22.429099999999998</v>
      </c>
    </row>
    <row r="5561" spans="1:13" x14ac:dyDescent="0.25">
      <c r="A5561" s="280">
        <v>45157</v>
      </c>
      <c r="B5561" s="102">
        <v>16</v>
      </c>
      <c r="C5561" s="208">
        <v>326.09370000000001</v>
      </c>
      <c r="D5561" s="208">
        <v>39.651299999999999</v>
      </c>
      <c r="E5561" s="208">
        <v>2.5585</v>
      </c>
      <c r="F5561" s="208">
        <v>7.4634999999999998</v>
      </c>
      <c r="G5561" s="208">
        <v>9.0744000000000007</v>
      </c>
      <c r="H5561" s="208">
        <v>86.264399999999995</v>
      </c>
      <c r="I5561" s="208">
        <v>17.6663</v>
      </c>
      <c r="J5561" s="208">
        <v>106.6867</v>
      </c>
      <c r="K5561" s="208">
        <v>19.041</v>
      </c>
      <c r="L5561" s="208">
        <v>14.0335</v>
      </c>
      <c r="M5561" s="208">
        <v>23.6541</v>
      </c>
    </row>
    <row r="5562" spans="1:13" x14ac:dyDescent="0.25">
      <c r="A5562" s="280">
        <v>45157</v>
      </c>
      <c r="B5562" s="102">
        <v>17</v>
      </c>
      <c r="C5562" s="208">
        <v>336.18329999999997</v>
      </c>
      <c r="D5562" s="208">
        <v>41.192900000000002</v>
      </c>
      <c r="E5562" s="208">
        <v>2.6991000000000001</v>
      </c>
      <c r="F5562" s="208">
        <v>7.6618000000000004</v>
      </c>
      <c r="G5562" s="208">
        <v>10.3687</v>
      </c>
      <c r="H5562" s="208">
        <v>91.647300000000001</v>
      </c>
      <c r="I5562" s="208">
        <v>17.814399999999999</v>
      </c>
      <c r="J5562" s="208">
        <v>109.60420000000001</v>
      </c>
      <c r="K5562" s="208">
        <v>20.113700000000001</v>
      </c>
      <c r="L5562" s="208">
        <v>10.948600000000001</v>
      </c>
      <c r="M5562" s="208">
        <v>24.1326</v>
      </c>
    </row>
    <row r="5563" spans="1:13" x14ac:dyDescent="0.25">
      <c r="A5563" s="280">
        <v>45157</v>
      </c>
      <c r="B5563" s="102">
        <v>18</v>
      </c>
      <c r="C5563" s="208">
        <v>340.68700000000001</v>
      </c>
      <c r="D5563" s="208">
        <v>42.555199999999999</v>
      </c>
      <c r="E5563" s="208">
        <v>2.7069999999999999</v>
      </c>
      <c r="F5563" s="208">
        <v>7.8315000000000001</v>
      </c>
      <c r="G5563" s="208">
        <v>11.377700000000001</v>
      </c>
      <c r="H5563" s="208">
        <v>91.365099999999998</v>
      </c>
      <c r="I5563" s="208">
        <v>17.9528</v>
      </c>
      <c r="J5563" s="208">
        <v>111.77760000000001</v>
      </c>
      <c r="K5563" s="208">
        <v>20.338200000000001</v>
      </c>
      <c r="L5563" s="208">
        <v>10.744199999999999</v>
      </c>
      <c r="M5563" s="208">
        <v>24.037700000000001</v>
      </c>
    </row>
    <row r="5564" spans="1:13" x14ac:dyDescent="0.25">
      <c r="A5564" s="280">
        <v>45157</v>
      </c>
      <c r="B5564" s="102">
        <v>19</v>
      </c>
      <c r="C5564" s="208">
        <v>336.49950000000001</v>
      </c>
      <c r="D5564" s="208">
        <v>43.748699999999999</v>
      </c>
      <c r="E5564" s="208">
        <v>2.6716000000000002</v>
      </c>
      <c r="F5564" s="208">
        <v>8.0723000000000003</v>
      </c>
      <c r="G5564" s="208">
        <v>11.6417</v>
      </c>
      <c r="H5564" s="208">
        <v>86.966300000000004</v>
      </c>
      <c r="I5564" s="208">
        <v>17.891500000000001</v>
      </c>
      <c r="J5564" s="208">
        <v>110.84310000000001</v>
      </c>
      <c r="K5564" s="208">
        <v>20.307099999999998</v>
      </c>
      <c r="L5564" s="208">
        <v>11.4316</v>
      </c>
      <c r="M5564" s="208">
        <v>22.925599999999999</v>
      </c>
    </row>
    <row r="5565" spans="1:13" x14ac:dyDescent="0.25">
      <c r="A5565" s="280">
        <v>45157</v>
      </c>
      <c r="B5565" s="102">
        <v>20</v>
      </c>
      <c r="C5565" s="208">
        <v>323.48899999999998</v>
      </c>
      <c r="D5565" s="208">
        <v>43.907200000000003</v>
      </c>
      <c r="E5565" s="208">
        <v>2.5434000000000001</v>
      </c>
      <c r="F5565" s="208">
        <v>7.8888999999999996</v>
      </c>
      <c r="G5565" s="208">
        <v>11.0501</v>
      </c>
      <c r="H5565" s="208">
        <v>78.955699999999993</v>
      </c>
      <c r="I5565" s="208">
        <v>17.9939</v>
      </c>
      <c r="J5565" s="208">
        <v>107.94159999999999</v>
      </c>
      <c r="K5565" s="208">
        <v>19.912199999999999</v>
      </c>
      <c r="L5565" s="208">
        <v>12.09</v>
      </c>
      <c r="M5565" s="208">
        <v>21.206</v>
      </c>
    </row>
    <row r="5566" spans="1:13" x14ac:dyDescent="0.25">
      <c r="A5566" s="280">
        <v>45157</v>
      </c>
      <c r="B5566" s="102">
        <v>21</v>
      </c>
      <c r="C5566" s="208">
        <v>314.37290000000002</v>
      </c>
      <c r="D5566" s="208">
        <v>44.670699999999997</v>
      </c>
      <c r="E5566" s="208">
        <v>2.3603000000000001</v>
      </c>
      <c r="F5566" s="208">
        <v>7.3666999999999998</v>
      </c>
      <c r="G5566" s="208">
        <v>10.4186</v>
      </c>
      <c r="H5566" s="208">
        <v>72.329400000000007</v>
      </c>
      <c r="I5566" s="208">
        <v>18.6846</v>
      </c>
      <c r="J5566" s="208">
        <v>106.4014</v>
      </c>
      <c r="K5566" s="208">
        <v>19.898299999999999</v>
      </c>
      <c r="L5566" s="208">
        <v>13.165900000000001</v>
      </c>
      <c r="M5566" s="208">
        <v>19.077000000000002</v>
      </c>
    </row>
    <row r="5567" spans="1:13" x14ac:dyDescent="0.25">
      <c r="A5567" s="280">
        <v>45157</v>
      </c>
      <c r="B5567" s="102">
        <v>22</v>
      </c>
      <c r="C5567" s="208">
        <v>299.34370000000001</v>
      </c>
      <c r="D5567" s="208">
        <v>43.216799999999999</v>
      </c>
      <c r="E5567" s="208">
        <v>2.1861999999999999</v>
      </c>
      <c r="F5567" s="208">
        <v>6.7333999999999996</v>
      </c>
      <c r="G5567" s="208">
        <v>9.8497000000000003</v>
      </c>
      <c r="H5567" s="208">
        <v>66.8232</v>
      </c>
      <c r="I5567" s="208">
        <v>17.890899999999998</v>
      </c>
      <c r="J5567" s="208">
        <v>103.53449999999999</v>
      </c>
      <c r="K5567" s="208">
        <v>19.000299999999999</v>
      </c>
      <c r="L5567" s="208">
        <v>13.096399999999999</v>
      </c>
      <c r="M5567" s="208">
        <v>17.0123</v>
      </c>
    </row>
    <row r="5568" spans="1:13" x14ac:dyDescent="0.25">
      <c r="A5568" s="280">
        <v>45157</v>
      </c>
      <c r="B5568" s="102">
        <v>23</v>
      </c>
      <c r="C5568" s="208">
        <v>279.46570000000003</v>
      </c>
      <c r="D5568" s="208">
        <v>40.497799999999998</v>
      </c>
      <c r="E5568" s="208">
        <v>2.0152000000000001</v>
      </c>
      <c r="F5568" s="208">
        <v>6.0792999999999999</v>
      </c>
      <c r="G5568" s="208">
        <v>8.9514999999999993</v>
      </c>
      <c r="H5568" s="208">
        <v>61.6922</v>
      </c>
      <c r="I5568" s="208">
        <v>16.6052</v>
      </c>
      <c r="J5568" s="208">
        <v>98.383700000000005</v>
      </c>
      <c r="K5568" s="208">
        <v>17.779</v>
      </c>
      <c r="L5568" s="208">
        <v>12.5999</v>
      </c>
      <c r="M5568" s="208">
        <v>14.8619</v>
      </c>
    </row>
    <row r="5569" spans="1:13" x14ac:dyDescent="0.25">
      <c r="A5569" s="280">
        <v>45157</v>
      </c>
      <c r="B5569" s="102">
        <v>24</v>
      </c>
      <c r="C5569" s="208">
        <v>264.06060000000002</v>
      </c>
      <c r="D5569" s="208">
        <v>38.374899999999997</v>
      </c>
      <c r="E5569" s="208">
        <v>1.8875</v>
      </c>
      <c r="F5569" s="208">
        <v>5.3761000000000001</v>
      </c>
      <c r="G5569" s="208">
        <v>8.1553000000000004</v>
      </c>
      <c r="H5569" s="208">
        <v>58.802199999999999</v>
      </c>
      <c r="I5569" s="208">
        <v>15.314</v>
      </c>
      <c r="J5569" s="208">
        <v>93.6905</v>
      </c>
      <c r="K5569" s="208">
        <v>16.656199999999998</v>
      </c>
      <c r="L5569" s="208">
        <v>12.742100000000001</v>
      </c>
      <c r="M5569" s="208">
        <v>13.0618</v>
      </c>
    </row>
    <row r="5570" spans="1:13" x14ac:dyDescent="0.25">
      <c r="A5570" s="280">
        <v>45158</v>
      </c>
      <c r="B5570" s="102">
        <v>1</v>
      </c>
      <c r="C5570" s="208">
        <v>248.04249999999999</v>
      </c>
      <c r="D5570" s="208">
        <v>35.7896</v>
      </c>
      <c r="E5570" s="208">
        <v>1.7347999999999999</v>
      </c>
      <c r="F5570" s="208">
        <v>4.7476000000000003</v>
      </c>
      <c r="G5570" s="208">
        <v>7.5590000000000002</v>
      </c>
      <c r="H5570" s="208">
        <v>54.470999999999997</v>
      </c>
      <c r="I5570" s="208">
        <v>14.220599999999999</v>
      </c>
      <c r="J5570" s="208">
        <v>89.414400000000001</v>
      </c>
      <c r="K5570" s="208">
        <v>15.902900000000001</v>
      </c>
      <c r="L5570" s="208">
        <v>12.287000000000001</v>
      </c>
      <c r="M5570" s="208">
        <v>11.9156</v>
      </c>
    </row>
    <row r="5571" spans="1:13" x14ac:dyDescent="0.25">
      <c r="A5571" s="280">
        <v>45158</v>
      </c>
      <c r="B5571" s="102">
        <v>2</v>
      </c>
      <c r="C5571" s="208">
        <v>235.39599999999999</v>
      </c>
      <c r="D5571" s="208">
        <v>33.660400000000003</v>
      </c>
      <c r="E5571" s="208">
        <v>1.6014999999999999</v>
      </c>
      <c r="F5571" s="208">
        <v>4.2489999999999997</v>
      </c>
      <c r="G5571" s="208">
        <v>7.1962000000000002</v>
      </c>
      <c r="H5571" s="208">
        <v>50.331800000000001</v>
      </c>
      <c r="I5571" s="208">
        <v>13.5283</v>
      </c>
      <c r="J5571" s="208">
        <v>86.242599999999996</v>
      </c>
      <c r="K5571" s="208">
        <v>15.5472</v>
      </c>
      <c r="L5571" s="208">
        <v>11.979699999999999</v>
      </c>
      <c r="M5571" s="208">
        <v>11.0593</v>
      </c>
    </row>
    <row r="5572" spans="1:13" x14ac:dyDescent="0.25">
      <c r="A5572" s="280">
        <v>45158</v>
      </c>
      <c r="B5572" s="102">
        <v>3</v>
      </c>
      <c r="C5572" s="208">
        <v>226.46279999999999</v>
      </c>
      <c r="D5572" s="208">
        <v>32.405299999999997</v>
      </c>
      <c r="E5572" s="208">
        <v>1.5331999999999999</v>
      </c>
      <c r="F5572" s="208">
        <v>3.9302000000000001</v>
      </c>
      <c r="G5572" s="208">
        <v>6.8973000000000004</v>
      </c>
      <c r="H5572" s="208">
        <v>46.764899999999997</v>
      </c>
      <c r="I5572" s="208">
        <v>13.0891</v>
      </c>
      <c r="J5572" s="208">
        <v>84.271000000000001</v>
      </c>
      <c r="K5572" s="208">
        <v>15.4069</v>
      </c>
      <c r="L5572" s="208">
        <v>11.8055</v>
      </c>
      <c r="M5572" s="208">
        <v>10.359400000000001</v>
      </c>
    </row>
    <row r="5573" spans="1:13" x14ac:dyDescent="0.25">
      <c r="A5573" s="280">
        <v>45158</v>
      </c>
      <c r="B5573" s="102">
        <v>4</v>
      </c>
      <c r="C5573" s="208">
        <v>219.17429999999999</v>
      </c>
      <c r="D5573" s="208">
        <v>31.3489</v>
      </c>
      <c r="E5573" s="208">
        <v>1.4775</v>
      </c>
      <c r="F5573" s="208">
        <v>3.7149999999999999</v>
      </c>
      <c r="G5573" s="208">
        <v>6.7454999999999998</v>
      </c>
      <c r="H5573" s="208">
        <v>44.900500000000001</v>
      </c>
      <c r="I5573" s="208">
        <v>12.7203</v>
      </c>
      <c r="J5573" s="208">
        <v>82.471999999999994</v>
      </c>
      <c r="K5573" s="208">
        <v>15.3279</v>
      </c>
      <c r="L5573" s="208">
        <v>10.478</v>
      </c>
      <c r="M5573" s="208">
        <v>9.9886999999999997</v>
      </c>
    </row>
    <row r="5574" spans="1:13" x14ac:dyDescent="0.25">
      <c r="A5574" s="280">
        <v>45158</v>
      </c>
      <c r="B5574" s="102">
        <v>5</v>
      </c>
      <c r="C5574" s="208">
        <v>216.2397</v>
      </c>
      <c r="D5574" s="208">
        <v>30.949200000000001</v>
      </c>
      <c r="E5574" s="208">
        <v>1.4213</v>
      </c>
      <c r="F5574" s="208">
        <v>3.6009000000000002</v>
      </c>
      <c r="G5574" s="208">
        <v>6.6845999999999997</v>
      </c>
      <c r="H5574" s="208">
        <v>44.052100000000003</v>
      </c>
      <c r="I5574" s="208">
        <v>12.601100000000001</v>
      </c>
      <c r="J5574" s="208">
        <v>82.257000000000005</v>
      </c>
      <c r="K5574" s="208">
        <v>15.664300000000001</v>
      </c>
      <c r="L5574" s="208">
        <v>9.1957000000000004</v>
      </c>
      <c r="M5574" s="208">
        <v>9.8134999999999994</v>
      </c>
    </row>
    <row r="5575" spans="1:13" x14ac:dyDescent="0.25">
      <c r="A5575" s="280">
        <v>45158</v>
      </c>
      <c r="B5575" s="102">
        <v>6</v>
      </c>
      <c r="C5575" s="208">
        <v>218.12710000000001</v>
      </c>
      <c r="D5575" s="208">
        <v>31.141500000000001</v>
      </c>
      <c r="E5575" s="208">
        <v>1.423</v>
      </c>
      <c r="F5575" s="208">
        <v>3.6324000000000001</v>
      </c>
      <c r="G5575" s="208">
        <v>6.8621999999999996</v>
      </c>
      <c r="H5575" s="208">
        <v>44.197299999999998</v>
      </c>
      <c r="I5575" s="208">
        <v>12.770200000000001</v>
      </c>
      <c r="J5575" s="208">
        <v>82.876400000000004</v>
      </c>
      <c r="K5575" s="208">
        <v>15.9277</v>
      </c>
      <c r="L5575" s="208">
        <v>9.2673000000000005</v>
      </c>
      <c r="M5575" s="208">
        <v>10.0291</v>
      </c>
    </row>
    <row r="5576" spans="1:13" x14ac:dyDescent="0.25">
      <c r="A5576" s="280">
        <v>45158</v>
      </c>
      <c r="B5576" s="102">
        <v>7</v>
      </c>
      <c r="C5576" s="208">
        <v>220.89189999999999</v>
      </c>
      <c r="D5576" s="208">
        <v>31.731300000000001</v>
      </c>
      <c r="E5576" s="208">
        <v>1.3895999999999999</v>
      </c>
      <c r="F5576" s="208">
        <v>3.6753999999999998</v>
      </c>
      <c r="G5576" s="208">
        <v>7.1257999999999999</v>
      </c>
      <c r="H5576" s="208">
        <v>44.170200000000001</v>
      </c>
      <c r="I5576" s="208">
        <v>12.796200000000001</v>
      </c>
      <c r="J5576" s="208">
        <v>84.268100000000004</v>
      </c>
      <c r="K5576" s="208">
        <v>16.683700000000002</v>
      </c>
      <c r="L5576" s="208">
        <v>8.7114999999999991</v>
      </c>
      <c r="M5576" s="208">
        <v>10.3401</v>
      </c>
    </row>
    <row r="5577" spans="1:13" x14ac:dyDescent="0.25">
      <c r="A5577" s="280">
        <v>45158</v>
      </c>
      <c r="B5577" s="102">
        <v>8</v>
      </c>
      <c r="C5577" s="208">
        <v>225.48220000000001</v>
      </c>
      <c r="D5577" s="208">
        <v>32.841700000000003</v>
      </c>
      <c r="E5577" s="208">
        <v>1.4298999999999999</v>
      </c>
      <c r="F5577" s="208">
        <v>3.8245</v>
      </c>
      <c r="G5577" s="208">
        <v>7.2850999999999999</v>
      </c>
      <c r="H5577" s="208">
        <v>44.6828</v>
      </c>
      <c r="I5577" s="208">
        <v>13.124499999999999</v>
      </c>
      <c r="J5577" s="208">
        <v>86.410200000000003</v>
      </c>
      <c r="K5577" s="208">
        <v>17.723600000000001</v>
      </c>
      <c r="L5577" s="208">
        <v>7.7022000000000004</v>
      </c>
      <c r="M5577" s="208">
        <v>10.457700000000001</v>
      </c>
    </row>
    <row r="5578" spans="1:13" x14ac:dyDescent="0.25">
      <c r="A5578" s="280">
        <v>45158</v>
      </c>
      <c r="B5578" s="102">
        <v>9</v>
      </c>
      <c r="C5578" s="208">
        <v>234.7397</v>
      </c>
      <c r="D5578" s="208">
        <v>34.650300000000001</v>
      </c>
      <c r="E5578" s="208">
        <v>1.4814000000000001</v>
      </c>
      <c r="F5578" s="208">
        <v>3.8849</v>
      </c>
      <c r="G5578" s="208">
        <v>7.5082000000000004</v>
      </c>
      <c r="H5578" s="208">
        <v>47.473199999999999</v>
      </c>
      <c r="I5578" s="208">
        <v>14.0014</v>
      </c>
      <c r="J5578" s="208">
        <v>88.594999999999999</v>
      </c>
      <c r="K5578" s="208">
        <v>18.002099999999999</v>
      </c>
      <c r="L5578" s="208">
        <v>8.1105999999999998</v>
      </c>
      <c r="M5578" s="208">
        <v>11.0326</v>
      </c>
    </row>
    <row r="5579" spans="1:13" x14ac:dyDescent="0.25">
      <c r="A5579" s="280">
        <v>45158</v>
      </c>
      <c r="B5579" s="102">
        <v>10</v>
      </c>
      <c r="C5579" s="208">
        <v>244.04830000000001</v>
      </c>
      <c r="D5579" s="208">
        <v>37.4054</v>
      </c>
      <c r="E5579" s="208">
        <v>1.5504</v>
      </c>
      <c r="F5579" s="208">
        <v>3.7214</v>
      </c>
      <c r="G5579" s="208">
        <v>7.6679000000000004</v>
      </c>
      <c r="H5579" s="208">
        <v>50.380299999999998</v>
      </c>
      <c r="I5579" s="208">
        <v>14.9925</v>
      </c>
      <c r="J5579" s="208">
        <v>90.604399999999998</v>
      </c>
      <c r="K5579" s="208">
        <v>17.865200000000002</v>
      </c>
      <c r="L5579" s="208">
        <v>7.8998999999999997</v>
      </c>
      <c r="M5579" s="208">
        <v>11.960900000000001</v>
      </c>
    </row>
    <row r="5580" spans="1:13" x14ac:dyDescent="0.25">
      <c r="A5580" s="280">
        <v>45158</v>
      </c>
      <c r="B5580" s="102">
        <v>11</v>
      </c>
      <c r="C5580" s="208">
        <v>259.63729999999998</v>
      </c>
      <c r="D5580" s="208">
        <v>38.207500000000003</v>
      </c>
      <c r="E5580" s="208">
        <v>1.6527000000000001</v>
      </c>
      <c r="F5580" s="208">
        <v>4.3914999999999997</v>
      </c>
      <c r="G5580" s="208">
        <v>7.5704000000000002</v>
      </c>
      <c r="H5580" s="208">
        <v>58.139899999999997</v>
      </c>
      <c r="I5580" s="208">
        <v>15.8133</v>
      </c>
      <c r="J5580" s="208">
        <v>94.558999999999997</v>
      </c>
      <c r="K5580" s="208">
        <v>17.377099999999999</v>
      </c>
      <c r="L5580" s="208">
        <v>8.4346999999999994</v>
      </c>
      <c r="M5580" s="208">
        <v>13.491199999999999</v>
      </c>
    </row>
    <row r="5581" spans="1:13" x14ac:dyDescent="0.25">
      <c r="A5581" s="280">
        <v>45158</v>
      </c>
      <c r="B5581" s="102">
        <v>12</v>
      </c>
      <c r="C5581" s="208">
        <v>271.79020000000003</v>
      </c>
      <c r="D5581" s="208">
        <v>39.338099999999997</v>
      </c>
      <c r="E5581" s="208">
        <v>1.8834</v>
      </c>
      <c r="F5581" s="208">
        <v>4.9347000000000003</v>
      </c>
      <c r="G5581" s="208">
        <v>8.6664999999999992</v>
      </c>
      <c r="H5581" s="208">
        <v>61.4574</v>
      </c>
      <c r="I5581" s="208">
        <v>16.412600000000001</v>
      </c>
      <c r="J5581" s="208">
        <v>98.921199999999999</v>
      </c>
      <c r="K5581" s="208">
        <v>17.3948</v>
      </c>
      <c r="L5581" s="208">
        <v>8.5640000000000001</v>
      </c>
      <c r="M5581" s="208">
        <v>14.217499999999999</v>
      </c>
    </row>
    <row r="5582" spans="1:13" x14ac:dyDescent="0.25">
      <c r="A5582" s="280">
        <v>45158</v>
      </c>
      <c r="B5582" s="102">
        <v>13</v>
      </c>
      <c r="C5582" s="208">
        <v>282.95549999999997</v>
      </c>
      <c r="D5582" s="208">
        <v>40.805799999999998</v>
      </c>
      <c r="E5582" s="208">
        <v>2.0486</v>
      </c>
      <c r="F5582" s="208">
        <v>5.6712999999999996</v>
      </c>
      <c r="G5582" s="208">
        <v>9.3680000000000003</v>
      </c>
      <c r="H5582" s="208">
        <v>65.282499999999999</v>
      </c>
      <c r="I5582" s="208">
        <v>16.757100000000001</v>
      </c>
      <c r="J5582" s="208">
        <v>102.6095</v>
      </c>
      <c r="K5582" s="208">
        <v>16.952400000000001</v>
      </c>
      <c r="L5582" s="208">
        <v>8.7635000000000005</v>
      </c>
      <c r="M5582" s="208">
        <v>14.6968</v>
      </c>
    </row>
    <row r="5583" spans="1:13" x14ac:dyDescent="0.25">
      <c r="A5583" s="280">
        <v>45158</v>
      </c>
      <c r="B5583" s="102">
        <v>14</v>
      </c>
      <c r="C5583" s="208">
        <v>291.68639999999999</v>
      </c>
      <c r="D5583" s="208">
        <v>41.843800000000002</v>
      </c>
      <c r="E5583" s="208">
        <v>2.0785999999999998</v>
      </c>
      <c r="F5583" s="208">
        <v>5.7949999999999999</v>
      </c>
      <c r="G5583" s="208">
        <v>8.0162999999999993</v>
      </c>
      <c r="H5583" s="208">
        <v>69.147599999999997</v>
      </c>
      <c r="I5583" s="208">
        <v>17.2668</v>
      </c>
      <c r="J5583" s="208">
        <v>105.908</v>
      </c>
      <c r="K5583" s="208">
        <v>16.852699999999999</v>
      </c>
      <c r="L5583" s="208">
        <v>9.9527000000000001</v>
      </c>
      <c r="M5583" s="208">
        <v>14.8249</v>
      </c>
    </row>
    <row r="5584" spans="1:13" x14ac:dyDescent="0.25">
      <c r="A5584" s="280">
        <v>45158</v>
      </c>
      <c r="B5584" s="102">
        <v>15</v>
      </c>
      <c r="C5584" s="208">
        <v>306.3578</v>
      </c>
      <c r="D5584" s="208">
        <v>43.740900000000003</v>
      </c>
      <c r="E5584" s="208">
        <v>2.1305999999999998</v>
      </c>
      <c r="F5584" s="208">
        <v>6.0067000000000004</v>
      </c>
      <c r="G5584" s="208">
        <v>8.6046999999999993</v>
      </c>
      <c r="H5584" s="208">
        <v>74.680099999999996</v>
      </c>
      <c r="I5584" s="208">
        <v>17.604299999999999</v>
      </c>
      <c r="J5584" s="208">
        <v>111.42</v>
      </c>
      <c r="K5584" s="208">
        <v>16.924900000000001</v>
      </c>
      <c r="L5584" s="208">
        <v>10.435700000000001</v>
      </c>
      <c r="M5584" s="208">
        <v>14.809900000000001</v>
      </c>
    </row>
    <row r="5585" spans="1:13" x14ac:dyDescent="0.25">
      <c r="A5585" s="280">
        <v>45158</v>
      </c>
      <c r="B5585" s="102">
        <v>16</v>
      </c>
      <c r="C5585" s="208">
        <v>316.63810000000001</v>
      </c>
      <c r="D5585" s="208">
        <v>45.9054</v>
      </c>
      <c r="E5585" s="208">
        <v>2.1061000000000001</v>
      </c>
      <c r="F5585" s="208">
        <v>6.1886000000000001</v>
      </c>
      <c r="G5585" s="208">
        <v>9.0614000000000008</v>
      </c>
      <c r="H5585" s="208">
        <v>76.705500000000001</v>
      </c>
      <c r="I5585" s="208">
        <v>17.803100000000001</v>
      </c>
      <c r="J5585" s="208">
        <v>116.6135</v>
      </c>
      <c r="K5585" s="208">
        <v>17.076799999999999</v>
      </c>
      <c r="L5585" s="208">
        <v>10.321</v>
      </c>
      <c r="M5585" s="208">
        <v>14.8567</v>
      </c>
    </row>
    <row r="5586" spans="1:13" x14ac:dyDescent="0.25">
      <c r="A5586" s="280">
        <v>45158</v>
      </c>
      <c r="B5586" s="102">
        <v>17</v>
      </c>
      <c r="C5586" s="208">
        <v>325.2133</v>
      </c>
      <c r="D5586" s="208">
        <v>48.468000000000004</v>
      </c>
      <c r="E5586" s="208">
        <v>2.1276000000000002</v>
      </c>
      <c r="F5586" s="208">
        <v>6.3518999999999997</v>
      </c>
      <c r="G5586" s="208">
        <v>9.2894000000000005</v>
      </c>
      <c r="H5586" s="208">
        <v>77.075400000000002</v>
      </c>
      <c r="I5586" s="208">
        <v>18.6966</v>
      </c>
      <c r="J5586" s="208">
        <v>121.08110000000001</v>
      </c>
      <c r="K5586" s="208">
        <v>17.3749</v>
      </c>
      <c r="L5586" s="208">
        <v>10.0299</v>
      </c>
      <c r="M5586" s="208">
        <v>14.718500000000001</v>
      </c>
    </row>
    <row r="5587" spans="1:13" x14ac:dyDescent="0.25">
      <c r="A5587" s="280">
        <v>45158</v>
      </c>
      <c r="B5587" s="102">
        <v>18</v>
      </c>
      <c r="C5587" s="208">
        <v>337.55950000000001</v>
      </c>
      <c r="D5587" s="208">
        <v>51.629899999999999</v>
      </c>
      <c r="E5587" s="208">
        <v>2.1507000000000001</v>
      </c>
      <c r="F5587" s="208">
        <v>6.4757999999999996</v>
      </c>
      <c r="G5587" s="208">
        <v>9.5375999999999994</v>
      </c>
      <c r="H5587" s="208">
        <v>78.531099999999995</v>
      </c>
      <c r="I5587" s="208">
        <v>19.007300000000001</v>
      </c>
      <c r="J5587" s="208">
        <v>127.0112</v>
      </c>
      <c r="K5587" s="208">
        <v>18.033899999999999</v>
      </c>
      <c r="L5587" s="208">
        <v>10.569800000000001</v>
      </c>
      <c r="M5587" s="208">
        <v>14.6122</v>
      </c>
    </row>
    <row r="5588" spans="1:13" x14ac:dyDescent="0.25">
      <c r="A5588" s="280">
        <v>45158</v>
      </c>
      <c r="B5588" s="102">
        <v>19</v>
      </c>
      <c r="C5588" s="208">
        <v>339.56040000000002</v>
      </c>
      <c r="D5588" s="208">
        <v>52.394300000000001</v>
      </c>
      <c r="E5588" s="208">
        <v>2.1255999999999999</v>
      </c>
      <c r="F5588" s="208">
        <v>6.4484000000000004</v>
      </c>
      <c r="G5588" s="208">
        <v>10.2728</v>
      </c>
      <c r="H5588" s="208">
        <v>78.136399999999995</v>
      </c>
      <c r="I5588" s="208">
        <v>18.943999999999999</v>
      </c>
      <c r="J5588" s="208">
        <v>126.98439999999999</v>
      </c>
      <c r="K5588" s="208">
        <v>18.213899999999999</v>
      </c>
      <c r="L5588" s="208">
        <v>11.5436</v>
      </c>
      <c r="M5588" s="208">
        <v>14.497</v>
      </c>
    </row>
    <row r="5589" spans="1:13" x14ac:dyDescent="0.25">
      <c r="A5589" s="280">
        <v>45158</v>
      </c>
      <c r="B5589" s="102">
        <v>20</v>
      </c>
      <c r="C5589" s="208">
        <v>339.387</v>
      </c>
      <c r="D5589" s="208">
        <v>52.439300000000003</v>
      </c>
      <c r="E5589" s="208">
        <v>2.1162000000000001</v>
      </c>
      <c r="F5589" s="208">
        <v>6.2847</v>
      </c>
      <c r="G5589" s="208">
        <v>10.924300000000001</v>
      </c>
      <c r="H5589" s="208">
        <v>76.377200000000002</v>
      </c>
      <c r="I5589" s="208">
        <v>19.412600000000001</v>
      </c>
      <c r="J5589" s="208">
        <v>125.8192</v>
      </c>
      <c r="K5589" s="208">
        <v>18.480699999999999</v>
      </c>
      <c r="L5589" s="208">
        <v>13.545199999999999</v>
      </c>
      <c r="M5589" s="208">
        <v>13.9876</v>
      </c>
    </row>
    <row r="5590" spans="1:13" x14ac:dyDescent="0.25">
      <c r="A5590" s="280">
        <v>45158</v>
      </c>
      <c r="B5590" s="102">
        <v>21</v>
      </c>
      <c r="C5590" s="208">
        <v>337.99020000000002</v>
      </c>
      <c r="D5590" s="208">
        <v>52.951799999999999</v>
      </c>
      <c r="E5590" s="208">
        <v>2.0684</v>
      </c>
      <c r="F5590" s="208">
        <v>6.1196999999999999</v>
      </c>
      <c r="G5590" s="208">
        <v>11.132</v>
      </c>
      <c r="H5590" s="208">
        <v>75.077699999999993</v>
      </c>
      <c r="I5590" s="208">
        <v>20.1736</v>
      </c>
      <c r="J5590" s="208">
        <v>123.72150000000001</v>
      </c>
      <c r="K5590" s="208">
        <v>18.764500000000002</v>
      </c>
      <c r="L5590" s="208">
        <v>14.1814</v>
      </c>
      <c r="M5590" s="208">
        <v>13.7996</v>
      </c>
    </row>
    <row r="5591" spans="1:13" x14ac:dyDescent="0.25">
      <c r="A5591" s="280">
        <v>45158</v>
      </c>
      <c r="B5591" s="102">
        <v>22</v>
      </c>
      <c r="C5591" s="208">
        <v>322.32929999999999</v>
      </c>
      <c r="D5591" s="208">
        <v>49.967500000000001</v>
      </c>
      <c r="E5591" s="208">
        <v>1.9214</v>
      </c>
      <c r="F5591" s="208">
        <v>5.7568000000000001</v>
      </c>
      <c r="G5591" s="208">
        <v>10.769600000000001</v>
      </c>
      <c r="H5591" s="208">
        <v>71.259399999999999</v>
      </c>
      <c r="I5591" s="208">
        <v>18.9209</v>
      </c>
      <c r="J5591" s="208">
        <v>118.86879999999999</v>
      </c>
      <c r="K5591" s="208">
        <v>17.671399999999998</v>
      </c>
      <c r="L5591" s="208">
        <v>14.1114</v>
      </c>
      <c r="M5591" s="208">
        <v>13.082100000000001</v>
      </c>
    </row>
    <row r="5592" spans="1:13" x14ac:dyDescent="0.25">
      <c r="A5592" s="280">
        <v>45158</v>
      </c>
      <c r="B5592" s="102">
        <v>23</v>
      </c>
      <c r="C5592" s="208">
        <v>296.10899999999998</v>
      </c>
      <c r="D5592" s="208">
        <v>45.728099999999998</v>
      </c>
      <c r="E5592" s="208">
        <v>1.7855000000000001</v>
      </c>
      <c r="F5592" s="208">
        <v>5.1547999999999998</v>
      </c>
      <c r="G5592" s="208">
        <v>9.7973999999999997</v>
      </c>
      <c r="H5592" s="208">
        <v>65.1584</v>
      </c>
      <c r="I5592" s="208">
        <v>17.100899999999999</v>
      </c>
      <c r="J5592" s="208">
        <v>110.3548</v>
      </c>
      <c r="K5592" s="208">
        <v>16.2818</v>
      </c>
      <c r="L5592" s="208">
        <v>12.934200000000001</v>
      </c>
      <c r="M5592" s="208">
        <v>11.8131</v>
      </c>
    </row>
    <row r="5593" spans="1:13" x14ac:dyDescent="0.25">
      <c r="A5593" s="280">
        <v>45158</v>
      </c>
      <c r="B5593" s="102">
        <v>24</v>
      </c>
      <c r="C5593" s="208">
        <v>272.72030000000001</v>
      </c>
      <c r="D5593" s="208">
        <v>41.890999999999998</v>
      </c>
      <c r="E5593" s="208">
        <v>1.6560999999999999</v>
      </c>
      <c r="F5593" s="208">
        <v>4.6593</v>
      </c>
      <c r="G5593" s="208">
        <v>8.7950999999999997</v>
      </c>
      <c r="H5593" s="208">
        <v>59.605800000000002</v>
      </c>
      <c r="I5593" s="208">
        <v>15.665900000000001</v>
      </c>
      <c r="J5593" s="208">
        <v>103.1203</v>
      </c>
      <c r="K5593" s="208">
        <v>15.3339</v>
      </c>
      <c r="L5593" s="208">
        <v>11.251799999999999</v>
      </c>
      <c r="M5593" s="208">
        <v>10.741099999999999</v>
      </c>
    </row>
    <row r="5594" spans="1:13" x14ac:dyDescent="0.25">
      <c r="A5594" s="280">
        <v>45159</v>
      </c>
      <c r="B5594" s="102">
        <v>1</v>
      </c>
      <c r="C5594" s="208">
        <v>255.6628</v>
      </c>
      <c r="D5594" s="208">
        <v>38.589399999999998</v>
      </c>
      <c r="E5594" s="208">
        <v>1.5661</v>
      </c>
      <c r="F5594" s="208">
        <v>4.2778</v>
      </c>
      <c r="G5594" s="208">
        <v>8.1170000000000009</v>
      </c>
      <c r="H5594" s="208">
        <v>54.837699999999998</v>
      </c>
      <c r="I5594" s="208">
        <v>14.5556</v>
      </c>
      <c r="J5594" s="208">
        <v>98.230400000000003</v>
      </c>
      <c r="K5594" s="208">
        <v>14.7189</v>
      </c>
      <c r="L5594" s="208">
        <v>10.710699999999999</v>
      </c>
      <c r="M5594" s="208">
        <v>10.059200000000001</v>
      </c>
    </row>
    <row r="5595" spans="1:13" x14ac:dyDescent="0.25">
      <c r="A5595" s="280">
        <v>45159</v>
      </c>
      <c r="B5595" s="102">
        <v>2</v>
      </c>
      <c r="C5595" s="208">
        <v>244.2544</v>
      </c>
      <c r="D5595" s="208">
        <v>35.967300000000002</v>
      </c>
      <c r="E5595" s="208">
        <v>1.4939</v>
      </c>
      <c r="F5595" s="208">
        <v>4.0056000000000003</v>
      </c>
      <c r="G5595" s="208">
        <v>7.7046999999999999</v>
      </c>
      <c r="H5595" s="208">
        <v>51.760599999999997</v>
      </c>
      <c r="I5595" s="208">
        <v>13.818199999999999</v>
      </c>
      <c r="J5595" s="208">
        <v>94.794200000000004</v>
      </c>
      <c r="K5595" s="208">
        <v>14.384499999999999</v>
      </c>
      <c r="L5595" s="208">
        <v>10.666600000000001</v>
      </c>
      <c r="M5595" s="208">
        <v>9.6587999999999994</v>
      </c>
    </row>
    <row r="5596" spans="1:13" x14ac:dyDescent="0.25">
      <c r="A5596" s="280">
        <v>45159</v>
      </c>
      <c r="B5596" s="102">
        <v>3</v>
      </c>
      <c r="C5596" s="208">
        <v>237.4853</v>
      </c>
      <c r="D5596" s="208">
        <v>34.516300000000001</v>
      </c>
      <c r="E5596" s="208">
        <v>1.4850000000000001</v>
      </c>
      <c r="F5596" s="208">
        <v>3.8241000000000001</v>
      </c>
      <c r="G5596" s="208">
        <v>7.3939000000000004</v>
      </c>
      <c r="H5596" s="208">
        <v>50.824800000000003</v>
      </c>
      <c r="I5596" s="208">
        <v>13.428900000000001</v>
      </c>
      <c r="J5596" s="208">
        <v>92.180700000000002</v>
      </c>
      <c r="K5596" s="208">
        <v>14.241099999999999</v>
      </c>
      <c r="L5596" s="208">
        <v>10.243600000000001</v>
      </c>
      <c r="M5596" s="208">
        <v>9.3468999999999998</v>
      </c>
    </row>
    <row r="5597" spans="1:13" x14ac:dyDescent="0.25">
      <c r="A5597" s="280">
        <v>45159</v>
      </c>
      <c r="B5597" s="102">
        <v>4</v>
      </c>
      <c r="C5597" s="208">
        <v>235.36519999999999</v>
      </c>
      <c r="D5597" s="208">
        <v>33.474899999999998</v>
      </c>
      <c r="E5597" s="208">
        <v>1.4726999999999999</v>
      </c>
      <c r="F5597" s="208">
        <v>3.7452000000000001</v>
      </c>
      <c r="G5597" s="208">
        <v>7.1977000000000002</v>
      </c>
      <c r="H5597" s="208">
        <v>51.646700000000003</v>
      </c>
      <c r="I5597" s="208">
        <v>13.4468</v>
      </c>
      <c r="J5597" s="208">
        <v>90.758700000000005</v>
      </c>
      <c r="K5597" s="208">
        <v>14.1837</v>
      </c>
      <c r="L5597" s="208">
        <v>10.2417</v>
      </c>
      <c r="M5597" s="208">
        <v>9.1971000000000007</v>
      </c>
    </row>
    <row r="5598" spans="1:13" x14ac:dyDescent="0.25">
      <c r="A5598" s="280">
        <v>45159</v>
      </c>
      <c r="B5598" s="102">
        <v>5</v>
      </c>
      <c r="C5598" s="208">
        <v>237.59010000000001</v>
      </c>
      <c r="D5598" s="208">
        <v>33.437100000000001</v>
      </c>
      <c r="E5598" s="208">
        <v>1.4963</v>
      </c>
      <c r="F5598" s="208">
        <v>3.8631000000000002</v>
      </c>
      <c r="G5598" s="208">
        <v>7.1082000000000001</v>
      </c>
      <c r="H5598" s="208">
        <v>52.321800000000003</v>
      </c>
      <c r="I5598" s="208">
        <v>13.425800000000001</v>
      </c>
      <c r="J5598" s="208">
        <v>91.322500000000005</v>
      </c>
      <c r="K5598" s="208">
        <v>14.711399999999999</v>
      </c>
      <c r="L5598" s="208">
        <v>10.4815</v>
      </c>
      <c r="M5598" s="208">
        <v>9.4223999999999997</v>
      </c>
    </row>
    <row r="5599" spans="1:13" x14ac:dyDescent="0.25">
      <c r="A5599" s="280">
        <v>45159</v>
      </c>
      <c r="B5599" s="102">
        <v>6</v>
      </c>
      <c r="C5599" s="208">
        <v>252.15209999999999</v>
      </c>
      <c r="D5599" s="208">
        <v>35.4255</v>
      </c>
      <c r="E5599" s="208">
        <v>1.8194999999999999</v>
      </c>
      <c r="F5599" s="208">
        <v>4.0331999999999999</v>
      </c>
      <c r="G5599" s="208">
        <v>7.4427000000000003</v>
      </c>
      <c r="H5599" s="208">
        <v>56.148000000000003</v>
      </c>
      <c r="I5599" s="208">
        <v>14.0273</v>
      </c>
      <c r="J5599" s="208">
        <v>96.233199999999997</v>
      </c>
      <c r="K5599" s="208">
        <v>15.4146</v>
      </c>
      <c r="L5599" s="208">
        <v>11.099</v>
      </c>
      <c r="M5599" s="208">
        <v>10.5091</v>
      </c>
    </row>
    <row r="5600" spans="1:13" x14ac:dyDescent="0.25">
      <c r="A5600" s="280">
        <v>45159</v>
      </c>
      <c r="B5600" s="102">
        <v>7</v>
      </c>
      <c r="C5600" s="208">
        <v>275.04399999999998</v>
      </c>
      <c r="D5600" s="208">
        <v>38.819800000000001</v>
      </c>
      <c r="E5600" s="208">
        <v>2.8386999999999998</v>
      </c>
      <c r="F5600" s="208">
        <v>4.2843999999999998</v>
      </c>
      <c r="G5600" s="208">
        <v>7.9776999999999996</v>
      </c>
      <c r="H5600" s="208">
        <v>60.7804</v>
      </c>
      <c r="I5600" s="208">
        <v>15.266400000000001</v>
      </c>
      <c r="J5600" s="208">
        <v>105.9254</v>
      </c>
      <c r="K5600" s="208">
        <v>17.098600000000001</v>
      </c>
      <c r="L5600" s="208">
        <v>10.601000000000001</v>
      </c>
      <c r="M5600" s="208">
        <v>11.451599999999999</v>
      </c>
    </row>
    <row r="5601" spans="1:13" x14ac:dyDescent="0.25">
      <c r="A5601" s="280">
        <v>45159</v>
      </c>
      <c r="B5601" s="102">
        <v>8</v>
      </c>
      <c r="C5601" s="208">
        <v>293.24029999999999</v>
      </c>
      <c r="D5601" s="208">
        <v>42.321800000000003</v>
      </c>
      <c r="E5601" s="208">
        <v>3.4578000000000002</v>
      </c>
      <c r="F5601" s="208">
        <v>4.4336000000000002</v>
      </c>
      <c r="G5601" s="208">
        <v>9.0535999999999994</v>
      </c>
      <c r="H5601" s="208">
        <v>64.2624</v>
      </c>
      <c r="I5601" s="208">
        <v>15.932600000000001</v>
      </c>
      <c r="J5601" s="208">
        <v>113.51949999999999</v>
      </c>
      <c r="K5601" s="208">
        <v>17.748000000000001</v>
      </c>
      <c r="L5601" s="208">
        <v>10.0939</v>
      </c>
      <c r="M5601" s="208">
        <v>12.4171</v>
      </c>
    </row>
    <row r="5602" spans="1:13" x14ac:dyDescent="0.25">
      <c r="A5602" s="280">
        <v>45159</v>
      </c>
      <c r="B5602" s="102">
        <v>9</v>
      </c>
      <c r="C5602" s="208">
        <v>307.32920000000001</v>
      </c>
      <c r="D5602" s="208">
        <v>43.763399999999997</v>
      </c>
      <c r="E5602" s="208">
        <v>2.8418000000000001</v>
      </c>
      <c r="F5602" s="208">
        <v>4.4844999999999997</v>
      </c>
      <c r="G5602" s="208">
        <v>9.8650000000000002</v>
      </c>
      <c r="H5602" s="208">
        <v>67.288899999999998</v>
      </c>
      <c r="I5602" s="208">
        <v>16.944299999999998</v>
      </c>
      <c r="J5602" s="208">
        <v>120.3356</v>
      </c>
      <c r="K5602" s="208">
        <v>17.5367</v>
      </c>
      <c r="L5602" s="208">
        <v>11.4537</v>
      </c>
      <c r="M5602" s="208">
        <v>12.815300000000001</v>
      </c>
    </row>
    <row r="5603" spans="1:13" x14ac:dyDescent="0.25">
      <c r="A5603" s="280">
        <v>45159</v>
      </c>
      <c r="B5603" s="102">
        <v>10</v>
      </c>
      <c r="C5603" s="208">
        <v>320.71109999999999</v>
      </c>
      <c r="D5603" s="208">
        <v>46.119700000000002</v>
      </c>
      <c r="E5603" s="208">
        <v>3.4167000000000001</v>
      </c>
      <c r="F5603" s="208">
        <v>4.4551999999999996</v>
      </c>
      <c r="G5603" s="208">
        <v>10.4711</v>
      </c>
      <c r="H5603" s="208">
        <v>69.209500000000006</v>
      </c>
      <c r="I5603" s="208">
        <v>17.563500000000001</v>
      </c>
      <c r="J5603" s="208">
        <v>126.9967</v>
      </c>
      <c r="K5603" s="208">
        <v>17.251799999999999</v>
      </c>
      <c r="L5603" s="208">
        <v>11.912100000000001</v>
      </c>
      <c r="M5603" s="208">
        <v>13.3148</v>
      </c>
    </row>
    <row r="5604" spans="1:13" x14ac:dyDescent="0.25">
      <c r="A5604" s="280">
        <v>45159</v>
      </c>
      <c r="B5604" s="102">
        <v>11</v>
      </c>
      <c r="C5604" s="208">
        <v>334.6114</v>
      </c>
      <c r="D5604" s="208">
        <v>48.3752</v>
      </c>
      <c r="E5604" s="208">
        <v>3.54</v>
      </c>
      <c r="F5604" s="208">
        <v>4.5201000000000002</v>
      </c>
      <c r="G5604" s="208">
        <v>10.080399999999999</v>
      </c>
      <c r="H5604" s="208">
        <v>74.644599999999997</v>
      </c>
      <c r="I5604" s="208">
        <v>18.162600000000001</v>
      </c>
      <c r="J5604" s="208">
        <v>132.54259999999999</v>
      </c>
      <c r="K5604" s="208">
        <v>16.909800000000001</v>
      </c>
      <c r="L5604" s="208">
        <v>12.1325</v>
      </c>
      <c r="M5604" s="208">
        <v>13.7036</v>
      </c>
    </row>
    <row r="5605" spans="1:13" x14ac:dyDescent="0.25">
      <c r="A5605" s="280">
        <v>45159</v>
      </c>
      <c r="B5605" s="102">
        <v>12</v>
      </c>
      <c r="C5605" s="208">
        <v>341.29079999999999</v>
      </c>
      <c r="D5605" s="208">
        <v>49.171399999999998</v>
      </c>
      <c r="E5605" s="208">
        <v>3.5815999999999999</v>
      </c>
      <c r="F5605" s="208">
        <v>4.3948</v>
      </c>
      <c r="G5605" s="208">
        <v>9.3237000000000005</v>
      </c>
      <c r="H5605" s="208">
        <v>80.294399999999996</v>
      </c>
      <c r="I5605" s="208">
        <v>18.163599999999999</v>
      </c>
      <c r="J5605" s="208">
        <v>133.48269999999999</v>
      </c>
      <c r="K5605" s="208">
        <v>16.5548</v>
      </c>
      <c r="L5605" s="208">
        <v>12.231199999999999</v>
      </c>
      <c r="M5605" s="208">
        <v>14.092599999999999</v>
      </c>
    </row>
    <row r="5606" spans="1:13" x14ac:dyDescent="0.25">
      <c r="A5606" s="280">
        <v>45159</v>
      </c>
      <c r="B5606" s="102">
        <v>13</v>
      </c>
      <c r="C5606" s="208">
        <v>344.9006</v>
      </c>
      <c r="D5606" s="208">
        <v>51.954900000000002</v>
      </c>
      <c r="E5606" s="208">
        <v>3.6048</v>
      </c>
      <c r="F5606" s="208">
        <v>4.2854000000000001</v>
      </c>
      <c r="G5606" s="208">
        <v>8.1890999999999998</v>
      </c>
      <c r="H5606" s="208">
        <v>83.1233</v>
      </c>
      <c r="I5606" s="208">
        <v>18.193999999999999</v>
      </c>
      <c r="J5606" s="208">
        <v>133.1711</v>
      </c>
      <c r="K5606" s="208">
        <v>15.829800000000001</v>
      </c>
      <c r="L5606" s="208">
        <v>12.5031</v>
      </c>
      <c r="M5606" s="208">
        <v>14.0451</v>
      </c>
    </row>
    <row r="5607" spans="1:13" x14ac:dyDescent="0.25">
      <c r="A5607" s="280">
        <v>45159</v>
      </c>
      <c r="B5607" s="102">
        <v>14</v>
      </c>
      <c r="C5607" s="208">
        <v>346.23329999999999</v>
      </c>
      <c r="D5607" s="208">
        <v>52.0229</v>
      </c>
      <c r="E5607" s="208">
        <v>3.6175999999999999</v>
      </c>
      <c r="F5607" s="208">
        <v>4.4057000000000004</v>
      </c>
      <c r="G5607" s="208">
        <v>9.2306000000000008</v>
      </c>
      <c r="H5607" s="208">
        <v>83.765299999999996</v>
      </c>
      <c r="I5607" s="208">
        <v>18.571999999999999</v>
      </c>
      <c r="J5607" s="208">
        <v>131.0138</v>
      </c>
      <c r="K5607" s="208">
        <v>16.39</v>
      </c>
      <c r="L5607" s="208">
        <v>13.317</v>
      </c>
      <c r="M5607" s="208">
        <v>13.898400000000001</v>
      </c>
    </row>
    <row r="5608" spans="1:13" x14ac:dyDescent="0.25">
      <c r="A5608" s="280">
        <v>45159</v>
      </c>
      <c r="B5608" s="102">
        <v>15</v>
      </c>
      <c r="C5608" s="208">
        <v>343.3956</v>
      </c>
      <c r="D5608" s="208">
        <v>50.676000000000002</v>
      </c>
      <c r="E5608" s="208">
        <v>3.4517000000000002</v>
      </c>
      <c r="F5608" s="208">
        <v>4.4329000000000001</v>
      </c>
      <c r="G5608" s="208">
        <v>9.2825000000000006</v>
      </c>
      <c r="H5608" s="208">
        <v>83.084100000000007</v>
      </c>
      <c r="I5608" s="208">
        <v>18.8843</v>
      </c>
      <c r="J5608" s="208">
        <v>130.29179999999999</v>
      </c>
      <c r="K5608" s="208">
        <v>15.5406</v>
      </c>
      <c r="L5608" s="208">
        <v>13.4956</v>
      </c>
      <c r="M5608" s="208">
        <v>14.2561</v>
      </c>
    </row>
    <row r="5609" spans="1:13" x14ac:dyDescent="0.25">
      <c r="A5609" s="280">
        <v>45159</v>
      </c>
      <c r="B5609" s="102">
        <v>16</v>
      </c>
      <c r="C5609" s="208">
        <v>339.26830000000001</v>
      </c>
      <c r="D5609" s="208">
        <v>48.430199999999999</v>
      </c>
      <c r="E5609" s="208">
        <v>3.613</v>
      </c>
      <c r="F5609" s="208">
        <v>4.7281000000000004</v>
      </c>
      <c r="G5609" s="208">
        <v>10.4817</v>
      </c>
      <c r="H5609" s="208">
        <v>82.134</v>
      </c>
      <c r="I5609" s="208">
        <v>19.469100000000001</v>
      </c>
      <c r="J5609" s="208">
        <v>127.7916</v>
      </c>
      <c r="K5609" s="208">
        <v>14.774800000000001</v>
      </c>
      <c r="L5609" s="208">
        <v>13.2372</v>
      </c>
      <c r="M5609" s="208">
        <v>14.608599999999999</v>
      </c>
    </row>
    <row r="5610" spans="1:13" x14ac:dyDescent="0.25">
      <c r="A5610" s="280">
        <v>45159</v>
      </c>
      <c r="B5610" s="102">
        <v>17</v>
      </c>
      <c r="C5610" s="208">
        <v>336.85550000000001</v>
      </c>
      <c r="D5610" s="208">
        <v>49.606000000000002</v>
      </c>
      <c r="E5610" s="208">
        <v>2.1640000000000001</v>
      </c>
      <c r="F5610" s="208">
        <v>5.0091000000000001</v>
      </c>
      <c r="G5610" s="208">
        <v>10.0572</v>
      </c>
      <c r="H5610" s="208">
        <v>81.534099999999995</v>
      </c>
      <c r="I5610" s="208">
        <v>19.934899999999999</v>
      </c>
      <c r="J5610" s="208">
        <v>126.8927</v>
      </c>
      <c r="K5610" s="208">
        <v>14.168200000000001</v>
      </c>
      <c r="L5610" s="208">
        <v>13.039</v>
      </c>
      <c r="M5610" s="208">
        <v>14.4503</v>
      </c>
    </row>
    <row r="5611" spans="1:13" x14ac:dyDescent="0.25">
      <c r="A5611" s="280">
        <v>45159</v>
      </c>
      <c r="B5611" s="102">
        <v>18</v>
      </c>
      <c r="C5611" s="208">
        <v>338.21820000000002</v>
      </c>
      <c r="D5611" s="208">
        <v>50.682899999999997</v>
      </c>
      <c r="E5611" s="208">
        <v>2.1718000000000002</v>
      </c>
      <c r="F5611" s="208">
        <v>5.4398</v>
      </c>
      <c r="G5611" s="208">
        <v>10.404299999999999</v>
      </c>
      <c r="H5611" s="208">
        <v>80.792699999999996</v>
      </c>
      <c r="I5611" s="208">
        <v>20.210899999999999</v>
      </c>
      <c r="J5611" s="208">
        <v>125.721</v>
      </c>
      <c r="K5611" s="208">
        <v>15.5786</v>
      </c>
      <c r="L5611" s="208">
        <v>13.1989</v>
      </c>
      <c r="M5611" s="208">
        <v>14.017300000000001</v>
      </c>
    </row>
    <row r="5612" spans="1:13" x14ac:dyDescent="0.25">
      <c r="A5612" s="280">
        <v>45159</v>
      </c>
      <c r="B5612" s="102">
        <v>19</v>
      </c>
      <c r="C5612" s="208">
        <v>333.02210000000002</v>
      </c>
      <c r="D5612" s="208">
        <v>50.218000000000004</v>
      </c>
      <c r="E5612" s="208">
        <v>2.1341000000000001</v>
      </c>
      <c r="F5612" s="208">
        <v>5.6970000000000001</v>
      </c>
      <c r="G5612" s="208">
        <v>10.299200000000001</v>
      </c>
      <c r="H5612" s="208">
        <v>78.895600000000002</v>
      </c>
      <c r="I5612" s="208">
        <v>20.1829</v>
      </c>
      <c r="J5612" s="208">
        <v>122.3415</v>
      </c>
      <c r="K5612" s="208">
        <v>16.0472</v>
      </c>
      <c r="L5612" s="208">
        <v>13.6456</v>
      </c>
      <c r="M5612" s="208">
        <v>13.561</v>
      </c>
    </row>
    <row r="5613" spans="1:13" x14ac:dyDescent="0.25">
      <c r="A5613" s="280">
        <v>45159</v>
      </c>
      <c r="B5613" s="102">
        <v>20</v>
      </c>
      <c r="C5613" s="208">
        <v>323.08839999999998</v>
      </c>
      <c r="D5613" s="208">
        <v>50.037399999999998</v>
      </c>
      <c r="E5613" s="208">
        <v>1.9851000000000001</v>
      </c>
      <c r="F5613" s="208">
        <v>5.6706000000000003</v>
      </c>
      <c r="G5613" s="208">
        <v>10.0989</v>
      </c>
      <c r="H5613" s="208">
        <v>75.670100000000005</v>
      </c>
      <c r="I5613" s="208">
        <v>20.106000000000002</v>
      </c>
      <c r="J5613" s="208">
        <v>116.0166</v>
      </c>
      <c r="K5613" s="208">
        <v>16.441600000000001</v>
      </c>
      <c r="L5613" s="208">
        <v>13.7376</v>
      </c>
      <c r="M5613" s="208">
        <v>13.3245</v>
      </c>
    </row>
    <row r="5614" spans="1:13" x14ac:dyDescent="0.25">
      <c r="A5614" s="280">
        <v>45159</v>
      </c>
      <c r="B5614" s="102">
        <v>21</v>
      </c>
      <c r="C5614" s="208">
        <v>316.11399999999998</v>
      </c>
      <c r="D5614" s="208">
        <v>49.399299999999997</v>
      </c>
      <c r="E5614" s="208">
        <v>1.9187000000000001</v>
      </c>
      <c r="F5614" s="208">
        <v>5.4791999999999996</v>
      </c>
      <c r="G5614" s="208">
        <v>10.178000000000001</v>
      </c>
      <c r="H5614" s="208">
        <v>72.633899999999997</v>
      </c>
      <c r="I5614" s="208">
        <v>20.293600000000001</v>
      </c>
      <c r="J5614" s="208">
        <v>112.5834</v>
      </c>
      <c r="K5614" s="208">
        <v>16.293700000000001</v>
      </c>
      <c r="L5614" s="208">
        <v>14.2303</v>
      </c>
      <c r="M5614" s="208">
        <v>13.103899999999999</v>
      </c>
    </row>
    <row r="5615" spans="1:13" x14ac:dyDescent="0.25">
      <c r="A5615" s="280">
        <v>45159</v>
      </c>
      <c r="B5615" s="102">
        <v>22</v>
      </c>
      <c r="C5615" s="208">
        <v>299.32639999999998</v>
      </c>
      <c r="D5615" s="208">
        <v>47.0244</v>
      </c>
      <c r="E5615" s="208">
        <v>1.8230999999999999</v>
      </c>
      <c r="F5615" s="208">
        <v>5.0625999999999998</v>
      </c>
      <c r="G5615" s="208">
        <v>9.7627000000000006</v>
      </c>
      <c r="H5615" s="208">
        <v>67.164599999999993</v>
      </c>
      <c r="I5615" s="208">
        <v>18.9221</v>
      </c>
      <c r="J5615" s="208">
        <v>107.8968</v>
      </c>
      <c r="K5615" s="208">
        <v>15.2936</v>
      </c>
      <c r="L5615" s="208">
        <v>14.338800000000001</v>
      </c>
      <c r="M5615" s="208">
        <v>12.037699999999999</v>
      </c>
    </row>
    <row r="5616" spans="1:13" x14ac:dyDescent="0.25">
      <c r="A5616" s="280">
        <v>45159</v>
      </c>
      <c r="B5616" s="102">
        <v>23</v>
      </c>
      <c r="C5616" s="208">
        <v>274.88200000000001</v>
      </c>
      <c r="D5616" s="208">
        <v>42.697499999999998</v>
      </c>
      <c r="E5616" s="208">
        <v>1.6720999999999999</v>
      </c>
      <c r="F5616" s="208">
        <v>4.4810999999999996</v>
      </c>
      <c r="G5616" s="208">
        <v>8.7883999999999993</v>
      </c>
      <c r="H5616" s="208">
        <v>59.823399999999999</v>
      </c>
      <c r="I5616" s="208">
        <v>16.986999999999998</v>
      </c>
      <c r="J5616" s="208">
        <v>100.99339999999999</v>
      </c>
      <c r="K5616" s="208">
        <v>14.1972</v>
      </c>
      <c r="L5616" s="208">
        <v>14.2761</v>
      </c>
      <c r="M5616" s="208">
        <v>10.9658</v>
      </c>
    </row>
    <row r="5617" spans="1:13" x14ac:dyDescent="0.25">
      <c r="A5617" s="280">
        <v>45159</v>
      </c>
      <c r="B5617" s="102">
        <v>24</v>
      </c>
      <c r="C5617" s="208">
        <v>255.4718</v>
      </c>
      <c r="D5617" s="208">
        <v>39.292200000000001</v>
      </c>
      <c r="E5617" s="208">
        <v>1.5414000000000001</v>
      </c>
      <c r="F5617" s="208">
        <v>3.9784000000000002</v>
      </c>
      <c r="G5617" s="208">
        <v>8.1195000000000004</v>
      </c>
      <c r="H5617" s="208">
        <v>54.101900000000001</v>
      </c>
      <c r="I5617" s="208">
        <v>15.452</v>
      </c>
      <c r="J5617" s="208">
        <v>95.308000000000007</v>
      </c>
      <c r="K5617" s="208">
        <v>13.269299999999999</v>
      </c>
      <c r="L5617" s="208">
        <v>14.293699999999999</v>
      </c>
      <c r="M5617" s="208">
        <v>10.115399999999999</v>
      </c>
    </row>
    <row r="5618" spans="1:13" x14ac:dyDescent="0.25">
      <c r="A5618" s="280">
        <v>45160</v>
      </c>
      <c r="B5618" s="102">
        <v>1</v>
      </c>
      <c r="C5618" s="208">
        <v>240.1867</v>
      </c>
      <c r="D5618" s="208">
        <v>36.423900000000003</v>
      </c>
      <c r="E5618" s="208">
        <v>1.4093</v>
      </c>
      <c r="F5618" s="208">
        <v>3.6111</v>
      </c>
      <c r="G5618" s="208">
        <v>7.5590999999999999</v>
      </c>
      <c r="H5618" s="208">
        <v>49.745399999999997</v>
      </c>
      <c r="I5618" s="208">
        <v>14.355</v>
      </c>
      <c r="J5618" s="208">
        <v>91.096500000000006</v>
      </c>
      <c r="K5618" s="208">
        <v>12.7684</v>
      </c>
      <c r="L5618" s="208">
        <v>13.8462</v>
      </c>
      <c r="M5618" s="208">
        <v>9.3718000000000004</v>
      </c>
    </row>
    <row r="5619" spans="1:13" x14ac:dyDescent="0.25">
      <c r="A5619" s="280">
        <v>45160</v>
      </c>
      <c r="B5619" s="102">
        <v>2</v>
      </c>
      <c r="C5619" s="208">
        <v>230.93799999999999</v>
      </c>
      <c r="D5619" s="208">
        <v>34.354500000000002</v>
      </c>
      <c r="E5619" s="208">
        <v>1.3412999999999999</v>
      </c>
      <c r="F5619" s="208">
        <v>3.3731</v>
      </c>
      <c r="G5619" s="208">
        <v>7.3041999999999998</v>
      </c>
      <c r="H5619" s="208">
        <v>47.399299999999997</v>
      </c>
      <c r="I5619" s="208">
        <v>13.674200000000001</v>
      </c>
      <c r="J5619" s="208">
        <v>88.108500000000006</v>
      </c>
      <c r="K5619" s="208">
        <v>12.3809</v>
      </c>
      <c r="L5619" s="208">
        <v>13.8772</v>
      </c>
      <c r="M5619" s="208">
        <v>9.1248000000000005</v>
      </c>
    </row>
    <row r="5620" spans="1:13" x14ac:dyDescent="0.25">
      <c r="A5620" s="280">
        <v>45160</v>
      </c>
      <c r="B5620" s="102">
        <v>3</v>
      </c>
      <c r="C5620" s="208">
        <v>223.37520000000001</v>
      </c>
      <c r="D5620" s="208">
        <v>33.453299999999999</v>
      </c>
      <c r="E5620" s="208">
        <v>1.3003</v>
      </c>
      <c r="F5620" s="208">
        <v>3.1656</v>
      </c>
      <c r="G5620" s="208">
        <v>7.0838000000000001</v>
      </c>
      <c r="H5620" s="208">
        <v>45.872700000000002</v>
      </c>
      <c r="I5620" s="208">
        <v>13.2898</v>
      </c>
      <c r="J5620" s="208">
        <v>86.420599999999993</v>
      </c>
      <c r="K5620" s="208">
        <v>12.1629</v>
      </c>
      <c r="L5620" s="208">
        <v>11.680999999999999</v>
      </c>
      <c r="M5620" s="208">
        <v>8.9451999999999998</v>
      </c>
    </row>
    <row r="5621" spans="1:13" x14ac:dyDescent="0.25">
      <c r="A5621" s="280">
        <v>45160</v>
      </c>
      <c r="B5621" s="102">
        <v>4</v>
      </c>
      <c r="C5621" s="208">
        <v>219.85429999999999</v>
      </c>
      <c r="D5621" s="208">
        <v>32.819299999999998</v>
      </c>
      <c r="E5621" s="208">
        <v>1.2909999999999999</v>
      </c>
      <c r="F5621" s="208">
        <v>3.0794000000000001</v>
      </c>
      <c r="G5621" s="208">
        <v>6.9852999999999996</v>
      </c>
      <c r="H5621" s="208">
        <v>46.0901</v>
      </c>
      <c r="I5621" s="208">
        <v>13.1135</v>
      </c>
      <c r="J5621" s="208">
        <v>85.974299999999999</v>
      </c>
      <c r="K5621" s="208">
        <v>12.074400000000001</v>
      </c>
      <c r="L5621" s="208">
        <v>9.5479000000000003</v>
      </c>
      <c r="M5621" s="208">
        <v>8.8790999999999993</v>
      </c>
    </row>
    <row r="5622" spans="1:13" x14ac:dyDescent="0.25">
      <c r="A5622" s="280">
        <v>45160</v>
      </c>
      <c r="B5622" s="102">
        <v>5</v>
      </c>
      <c r="C5622" s="208">
        <v>224.37029999999999</v>
      </c>
      <c r="D5622" s="208">
        <v>33.190399999999997</v>
      </c>
      <c r="E5622" s="208">
        <v>1.2889999999999999</v>
      </c>
      <c r="F5622" s="208">
        <v>3.1273</v>
      </c>
      <c r="G5622" s="208">
        <v>7.0023999999999997</v>
      </c>
      <c r="H5622" s="208">
        <v>47.591299999999997</v>
      </c>
      <c r="I5622" s="208">
        <v>13.2332</v>
      </c>
      <c r="J5622" s="208">
        <v>87.447599999999994</v>
      </c>
      <c r="K5622" s="208">
        <v>12.5763</v>
      </c>
      <c r="L5622" s="208">
        <v>9.9578000000000007</v>
      </c>
      <c r="M5622" s="208">
        <v>8.9550000000000001</v>
      </c>
    </row>
    <row r="5623" spans="1:13" x14ac:dyDescent="0.25">
      <c r="A5623" s="280">
        <v>45160</v>
      </c>
      <c r="B5623" s="102">
        <v>6</v>
      </c>
      <c r="C5623" s="208">
        <v>237.9229</v>
      </c>
      <c r="D5623" s="208">
        <v>34.8506</v>
      </c>
      <c r="E5623" s="208">
        <v>1.5636000000000001</v>
      </c>
      <c r="F5623" s="208">
        <v>3.2759</v>
      </c>
      <c r="G5623" s="208">
        <v>7.4409000000000001</v>
      </c>
      <c r="H5623" s="208">
        <v>50.980400000000003</v>
      </c>
      <c r="I5623" s="208">
        <v>13.728999999999999</v>
      </c>
      <c r="J5623" s="208">
        <v>92.246700000000004</v>
      </c>
      <c r="K5623" s="208">
        <v>13.6408</v>
      </c>
      <c r="L5623" s="208">
        <v>10.4899</v>
      </c>
      <c r="M5623" s="208">
        <v>9.7050999999999998</v>
      </c>
    </row>
    <row r="5624" spans="1:13" x14ac:dyDescent="0.25">
      <c r="A5624" s="280">
        <v>45160</v>
      </c>
      <c r="B5624" s="102">
        <v>7</v>
      </c>
      <c r="C5624" s="208">
        <v>257.99380000000002</v>
      </c>
      <c r="D5624" s="208">
        <v>37.667499999999997</v>
      </c>
      <c r="E5624" s="208">
        <v>2.8662999999999998</v>
      </c>
      <c r="F5624" s="208">
        <v>3.5737999999999999</v>
      </c>
      <c r="G5624" s="208">
        <v>8.2125000000000004</v>
      </c>
      <c r="H5624" s="208">
        <v>55.139600000000002</v>
      </c>
      <c r="I5624" s="208">
        <v>14.4001</v>
      </c>
      <c r="J5624" s="208">
        <v>100.6883</v>
      </c>
      <c r="K5624" s="208">
        <v>14.918799999999999</v>
      </c>
      <c r="L5624" s="208">
        <v>9.9486000000000008</v>
      </c>
      <c r="M5624" s="208">
        <v>10.5783</v>
      </c>
    </row>
    <row r="5625" spans="1:13" x14ac:dyDescent="0.25">
      <c r="A5625" s="280">
        <v>45160</v>
      </c>
      <c r="B5625" s="102">
        <v>8</v>
      </c>
      <c r="C5625" s="208">
        <v>274.08280000000002</v>
      </c>
      <c r="D5625" s="208">
        <v>41.192100000000003</v>
      </c>
      <c r="E5625" s="208">
        <v>3.2469000000000001</v>
      </c>
      <c r="F5625" s="208">
        <v>3.5005000000000002</v>
      </c>
      <c r="G5625" s="208">
        <v>9.1179000000000006</v>
      </c>
      <c r="H5625" s="208">
        <v>57.912999999999997</v>
      </c>
      <c r="I5625" s="208">
        <v>14.912800000000001</v>
      </c>
      <c r="J5625" s="208">
        <v>108.03279999999999</v>
      </c>
      <c r="K5625" s="208">
        <v>15.442299999999999</v>
      </c>
      <c r="L5625" s="208">
        <v>9.2254000000000005</v>
      </c>
      <c r="M5625" s="208">
        <v>11.4991</v>
      </c>
    </row>
    <row r="5626" spans="1:13" x14ac:dyDescent="0.25">
      <c r="A5626" s="280">
        <v>45160</v>
      </c>
      <c r="B5626" s="102">
        <v>9</v>
      </c>
      <c r="C5626" s="208">
        <v>286.51479999999998</v>
      </c>
      <c r="D5626" s="208">
        <v>43.433900000000001</v>
      </c>
      <c r="E5626" s="208">
        <v>3.2728999999999999</v>
      </c>
      <c r="F5626" s="208">
        <v>3.3607999999999998</v>
      </c>
      <c r="G5626" s="208">
        <v>9.0267999999999997</v>
      </c>
      <c r="H5626" s="208">
        <v>60.379100000000001</v>
      </c>
      <c r="I5626" s="208">
        <v>15.8841</v>
      </c>
      <c r="J5626" s="208">
        <v>114.1345</v>
      </c>
      <c r="K5626" s="208">
        <v>14.5526</v>
      </c>
      <c r="L5626" s="208">
        <v>10.255000000000001</v>
      </c>
      <c r="M5626" s="208">
        <v>12.2151</v>
      </c>
    </row>
    <row r="5627" spans="1:13" x14ac:dyDescent="0.25">
      <c r="A5627" s="280">
        <v>45160</v>
      </c>
      <c r="B5627" s="102">
        <v>10</v>
      </c>
      <c r="C5627" s="208">
        <v>296.1662</v>
      </c>
      <c r="D5627" s="208">
        <v>45.480800000000002</v>
      </c>
      <c r="E5627" s="208">
        <v>3.3028</v>
      </c>
      <c r="F5627" s="208">
        <v>3.4611999999999998</v>
      </c>
      <c r="G5627" s="208">
        <v>8.5891000000000002</v>
      </c>
      <c r="H5627" s="208">
        <v>61.589199999999998</v>
      </c>
      <c r="I5627" s="208">
        <v>17.0304</v>
      </c>
      <c r="J5627" s="208">
        <v>119.45140000000001</v>
      </c>
      <c r="K5627" s="208">
        <v>13.8093</v>
      </c>
      <c r="L5627" s="208">
        <v>10.474500000000001</v>
      </c>
      <c r="M5627" s="208">
        <v>12.977499999999999</v>
      </c>
    </row>
    <row r="5628" spans="1:13" x14ac:dyDescent="0.25">
      <c r="A5628" s="280">
        <v>45160</v>
      </c>
      <c r="B5628" s="102">
        <v>11</v>
      </c>
      <c r="C5628" s="208">
        <v>308.15379999999999</v>
      </c>
      <c r="D5628" s="208">
        <v>46.908999999999999</v>
      </c>
      <c r="E5628" s="208">
        <v>3.3976999999999999</v>
      </c>
      <c r="F5628" s="208">
        <v>3.8751000000000002</v>
      </c>
      <c r="G5628" s="208">
        <v>8.2097999999999995</v>
      </c>
      <c r="H5628" s="208">
        <v>65.156400000000005</v>
      </c>
      <c r="I5628" s="208">
        <v>18.066199999999998</v>
      </c>
      <c r="J5628" s="208">
        <v>124.51819999999999</v>
      </c>
      <c r="K5628" s="208">
        <v>14.1572</v>
      </c>
      <c r="L5628" s="208">
        <v>10.350899999999999</v>
      </c>
      <c r="M5628" s="208">
        <v>13.513299999999999</v>
      </c>
    </row>
    <row r="5629" spans="1:13" x14ac:dyDescent="0.25">
      <c r="A5629" s="280">
        <v>45160</v>
      </c>
      <c r="B5629" s="102">
        <v>12</v>
      </c>
      <c r="C5629" s="208">
        <v>321.5924</v>
      </c>
      <c r="D5629" s="208">
        <v>48.382399999999997</v>
      </c>
      <c r="E5629" s="208">
        <v>3.5291999999999999</v>
      </c>
      <c r="F5629" s="208">
        <v>4.1886999999999999</v>
      </c>
      <c r="G5629" s="208">
        <v>7.9851000000000001</v>
      </c>
      <c r="H5629" s="208">
        <v>69.692499999999995</v>
      </c>
      <c r="I5629" s="208">
        <v>18.625299999999999</v>
      </c>
      <c r="J5629" s="208">
        <v>129.22409999999999</v>
      </c>
      <c r="K5629" s="208">
        <v>14.7118</v>
      </c>
      <c r="L5629" s="208">
        <v>10.744300000000001</v>
      </c>
      <c r="M5629" s="208">
        <v>14.509</v>
      </c>
    </row>
    <row r="5630" spans="1:13" x14ac:dyDescent="0.25">
      <c r="A5630" s="280">
        <v>45160</v>
      </c>
      <c r="B5630" s="102">
        <v>13</v>
      </c>
      <c r="C5630" s="208">
        <v>333.26459999999997</v>
      </c>
      <c r="D5630" s="208">
        <v>49.180599999999998</v>
      </c>
      <c r="E5630" s="208">
        <v>3.6284999999999998</v>
      </c>
      <c r="F5630" s="208">
        <v>4.4709000000000003</v>
      </c>
      <c r="G5630" s="208">
        <v>8.3952000000000009</v>
      </c>
      <c r="H5630" s="208">
        <v>75.015100000000004</v>
      </c>
      <c r="I5630" s="208">
        <v>19.1204</v>
      </c>
      <c r="J5630" s="208">
        <v>132.61070000000001</v>
      </c>
      <c r="K5630" s="208">
        <v>14.542999999999999</v>
      </c>
      <c r="L5630" s="208">
        <v>10.6287</v>
      </c>
      <c r="M5630" s="208">
        <v>15.6715</v>
      </c>
    </row>
    <row r="5631" spans="1:13" x14ac:dyDescent="0.25">
      <c r="A5631" s="280">
        <v>45160</v>
      </c>
      <c r="B5631" s="102">
        <v>14</v>
      </c>
      <c r="C5631" s="208">
        <v>345.76299999999998</v>
      </c>
      <c r="D5631" s="208">
        <v>49.280700000000003</v>
      </c>
      <c r="E5631" s="208">
        <v>3.7578</v>
      </c>
      <c r="F5631" s="208">
        <v>5.1901000000000002</v>
      </c>
      <c r="G5631" s="208">
        <v>9.2302999999999997</v>
      </c>
      <c r="H5631" s="208">
        <v>80.601299999999995</v>
      </c>
      <c r="I5631" s="208">
        <v>19.22</v>
      </c>
      <c r="J5631" s="208">
        <v>136.09719999999999</v>
      </c>
      <c r="K5631" s="208">
        <v>14.4795</v>
      </c>
      <c r="L5631" s="208">
        <v>10.6557</v>
      </c>
      <c r="M5631" s="208">
        <v>17.250399999999999</v>
      </c>
    </row>
    <row r="5632" spans="1:13" x14ac:dyDescent="0.25">
      <c r="A5632" s="280">
        <v>45160</v>
      </c>
      <c r="B5632" s="102">
        <v>15</v>
      </c>
      <c r="C5632" s="208">
        <v>357.82130000000001</v>
      </c>
      <c r="D5632" s="208">
        <v>49.624400000000001</v>
      </c>
      <c r="E5632" s="208">
        <v>3.9451999999999998</v>
      </c>
      <c r="F5632" s="208">
        <v>5.8701999999999996</v>
      </c>
      <c r="G5632" s="208">
        <v>10.250299999999999</v>
      </c>
      <c r="H5632" s="208">
        <v>86.734399999999994</v>
      </c>
      <c r="I5632" s="208">
        <v>19.5777</v>
      </c>
      <c r="J5632" s="208">
        <v>137.8717</v>
      </c>
      <c r="K5632" s="208">
        <v>14.5687</v>
      </c>
      <c r="L5632" s="208">
        <v>10.960699999999999</v>
      </c>
      <c r="M5632" s="208">
        <v>18.417999999999999</v>
      </c>
    </row>
    <row r="5633" spans="1:13" x14ac:dyDescent="0.25">
      <c r="A5633" s="280">
        <v>45160</v>
      </c>
      <c r="B5633" s="102">
        <v>16</v>
      </c>
      <c r="C5633" s="208">
        <v>368.9742</v>
      </c>
      <c r="D5633" s="208">
        <v>50.361800000000002</v>
      </c>
      <c r="E5633" s="208">
        <v>3.9666999999999999</v>
      </c>
      <c r="F5633" s="208">
        <v>6.4160000000000004</v>
      </c>
      <c r="G5633" s="208">
        <v>11.472</v>
      </c>
      <c r="H5633" s="208">
        <v>92.985399999999998</v>
      </c>
      <c r="I5633" s="208">
        <v>20.033100000000001</v>
      </c>
      <c r="J5633" s="208">
        <v>138.69130000000001</v>
      </c>
      <c r="K5633" s="208">
        <v>14.4552</v>
      </c>
      <c r="L5633" s="208">
        <v>11.1904</v>
      </c>
      <c r="M5633" s="208">
        <v>19.4023</v>
      </c>
    </row>
    <row r="5634" spans="1:13" x14ac:dyDescent="0.25">
      <c r="A5634" s="280">
        <v>45160</v>
      </c>
      <c r="B5634" s="102">
        <v>17</v>
      </c>
      <c r="C5634" s="208">
        <v>375.95740000000001</v>
      </c>
      <c r="D5634" s="208">
        <v>51.271799999999999</v>
      </c>
      <c r="E5634" s="208">
        <v>2.5038999999999998</v>
      </c>
      <c r="F5634" s="208">
        <v>6.8806000000000003</v>
      </c>
      <c r="G5634" s="208">
        <v>12.7319</v>
      </c>
      <c r="H5634" s="208">
        <v>97.080600000000004</v>
      </c>
      <c r="I5634" s="208">
        <v>20.2545</v>
      </c>
      <c r="J5634" s="208">
        <v>139.45830000000001</v>
      </c>
      <c r="K5634" s="208">
        <v>14.7186</v>
      </c>
      <c r="L5634" s="208">
        <v>11.224299999999999</v>
      </c>
      <c r="M5634" s="208">
        <v>19.832899999999999</v>
      </c>
    </row>
    <row r="5635" spans="1:13" x14ac:dyDescent="0.25">
      <c r="A5635" s="280">
        <v>45160</v>
      </c>
      <c r="B5635" s="102">
        <v>18</v>
      </c>
      <c r="C5635" s="208">
        <v>380.2294</v>
      </c>
      <c r="D5635" s="208">
        <v>52.630299999999998</v>
      </c>
      <c r="E5635" s="208">
        <v>2.4176000000000002</v>
      </c>
      <c r="F5635" s="208">
        <v>7.1266999999999996</v>
      </c>
      <c r="G5635" s="208">
        <v>13.609400000000001</v>
      </c>
      <c r="H5635" s="208">
        <v>98.924199999999999</v>
      </c>
      <c r="I5635" s="208">
        <v>20.386500000000002</v>
      </c>
      <c r="J5635" s="208">
        <v>139.4983</v>
      </c>
      <c r="K5635" s="208">
        <v>14.6577</v>
      </c>
      <c r="L5635" s="208">
        <v>12.1645</v>
      </c>
      <c r="M5635" s="208">
        <v>18.8142</v>
      </c>
    </row>
    <row r="5636" spans="1:13" x14ac:dyDescent="0.25">
      <c r="A5636" s="280">
        <v>45160</v>
      </c>
      <c r="B5636" s="102">
        <v>19</v>
      </c>
      <c r="C5636" s="208">
        <v>373.83190000000002</v>
      </c>
      <c r="D5636" s="208">
        <v>52.166200000000003</v>
      </c>
      <c r="E5636" s="208">
        <v>2.4518</v>
      </c>
      <c r="F5636" s="208">
        <v>7.3419999999999996</v>
      </c>
      <c r="G5636" s="208">
        <v>14.0284</v>
      </c>
      <c r="H5636" s="208">
        <v>98.118700000000004</v>
      </c>
      <c r="I5636" s="208">
        <v>20.010100000000001</v>
      </c>
      <c r="J5636" s="208">
        <v>132.78649999999999</v>
      </c>
      <c r="K5636" s="208">
        <v>15.6974</v>
      </c>
      <c r="L5636" s="208">
        <v>12.8651</v>
      </c>
      <c r="M5636" s="208">
        <v>18.3657</v>
      </c>
    </row>
    <row r="5637" spans="1:13" x14ac:dyDescent="0.25">
      <c r="A5637" s="280">
        <v>45160</v>
      </c>
      <c r="B5637" s="102">
        <v>20</v>
      </c>
      <c r="C5637" s="208">
        <v>359.3005</v>
      </c>
      <c r="D5637" s="208">
        <v>51.0869</v>
      </c>
      <c r="E5637" s="208">
        <v>2.3323999999999998</v>
      </c>
      <c r="F5637" s="208">
        <v>7.1706000000000003</v>
      </c>
      <c r="G5637" s="208">
        <v>13.6883</v>
      </c>
      <c r="H5637" s="208">
        <v>93.451599999999999</v>
      </c>
      <c r="I5637" s="208">
        <v>19.884499999999999</v>
      </c>
      <c r="J5637" s="208">
        <v>123.7649</v>
      </c>
      <c r="K5637" s="208">
        <v>16.877500000000001</v>
      </c>
      <c r="L5637" s="208">
        <v>13.6088</v>
      </c>
      <c r="M5637" s="208">
        <v>17.434999999999999</v>
      </c>
    </row>
    <row r="5638" spans="1:13" x14ac:dyDescent="0.25">
      <c r="A5638" s="280">
        <v>45160</v>
      </c>
      <c r="B5638" s="102">
        <v>21</v>
      </c>
      <c r="C5638" s="208">
        <v>348.42610000000002</v>
      </c>
      <c r="D5638" s="208">
        <v>50.775199999999998</v>
      </c>
      <c r="E5638" s="208">
        <v>2.1589999999999998</v>
      </c>
      <c r="F5638" s="208">
        <v>6.81</v>
      </c>
      <c r="G5638" s="208">
        <v>12.9482</v>
      </c>
      <c r="H5638" s="208">
        <v>88.9328</v>
      </c>
      <c r="I5638" s="208">
        <v>20.128599999999999</v>
      </c>
      <c r="J5638" s="208">
        <v>119.5196</v>
      </c>
      <c r="K5638" s="208">
        <v>17.098800000000001</v>
      </c>
      <c r="L5638" s="208">
        <v>13.994999999999999</v>
      </c>
      <c r="M5638" s="208">
        <v>16.058900000000001</v>
      </c>
    </row>
    <row r="5639" spans="1:13" x14ac:dyDescent="0.25">
      <c r="A5639" s="280">
        <v>45160</v>
      </c>
      <c r="B5639" s="102">
        <v>22</v>
      </c>
      <c r="C5639" s="208">
        <v>327.291</v>
      </c>
      <c r="D5639" s="208">
        <v>48.577500000000001</v>
      </c>
      <c r="E5639" s="208">
        <v>2.0059</v>
      </c>
      <c r="F5639" s="208">
        <v>6.14</v>
      </c>
      <c r="G5639" s="208">
        <v>11.9679</v>
      </c>
      <c r="H5639" s="208">
        <v>81.484300000000005</v>
      </c>
      <c r="I5639" s="208">
        <v>18.871700000000001</v>
      </c>
      <c r="J5639" s="208">
        <v>113.9645</v>
      </c>
      <c r="K5639" s="208">
        <v>16.043099999999999</v>
      </c>
      <c r="L5639" s="208">
        <v>14.0509</v>
      </c>
      <c r="M5639" s="208">
        <v>14.1852</v>
      </c>
    </row>
    <row r="5640" spans="1:13" x14ac:dyDescent="0.25">
      <c r="A5640" s="280">
        <v>45160</v>
      </c>
      <c r="B5640" s="102">
        <v>23</v>
      </c>
      <c r="C5640" s="208">
        <v>297.02269999999999</v>
      </c>
      <c r="D5640" s="208">
        <v>43.965899999999998</v>
      </c>
      <c r="E5640" s="208">
        <v>1.8159000000000001</v>
      </c>
      <c r="F5640" s="208">
        <v>5.2816000000000001</v>
      </c>
      <c r="G5640" s="208">
        <v>10.422499999999999</v>
      </c>
      <c r="H5640" s="208">
        <v>71.343999999999994</v>
      </c>
      <c r="I5640" s="208">
        <v>17.1325</v>
      </c>
      <c r="J5640" s="208">
        <v>105.95189999999999</v>
      </c>
      <c r="K5640" s="208">
        <v>14.5672</v>
      </c>
      <c r="L5640" s="208">
        <v>14.088100000000001</v>
      </c>
      <c r="M5640" s="208">
        <v>12.453099999999999</v>
      </c>
    </row>
    <row r="5641" spans="1:13" x14ac:dyDescent="0.25">
      <c r="A5641" s="280">
        <v>45160</v>
      </c>
      <c r="B5641" s="102">
        <v>24</v>
      </c>
      <c r="C5641" s="208">
        <v>272.39109999999999</v>
      </c>
      <c r="D5641" s="208">
        <v>40.632199999999997</v>
      </c>
      <c r="E5641" s="208">
        <v>1.6606000000000001</v>
      </c>
      <c r="F5641" s="208">
        <v>4.5620000000000003</v>
      </c>
      <c r="G5641" s="208">
        <v>9.0928000000000004</v>
      </c>
      <c r="H5641" s="208">
        <v>62.311999999999998</v>
      </c>
      <c r="I5641" s="208">
        <v>15.695499999999999</v>
      </c>
      <c r="J5641" s="208">
        <v>99.812100000000001</v>
      </c>
      <c r="K5641" s="208">
        <v>13.6226</v>
      </c>
      <c r="L5641" s="208">
        <v>13.9566</v>
      </c>
      <c r="M5641" s="208">
        <v>11.044700000000001</v>
      </c>
    </row>
    <row r="5642" spans="1:13" x14ac:dyDescent="0.25">
      <c r="A5642" s="280">
        <v>45161</v>
      </c>
      <c r="B5642" s="102">
        <v>1</v>
      </c>
      <c r="C5642" s="208">
        <v>253.76400000000001</v>
      </c>
      <c r="D5642" s="208">
        <v>37.531399999999998</v>
      </c>
      <c r="E5642" s="208">
        <v>1.5466</v>
      </c>
      <c r="F5642" s="208">
        <v>4.0575000000000001</v>
      </c>
      <c r="G5642" s="208">
        <v>8.2940000000000005</v>
      </c>
      <c r="H5642" s="208">
        <v>56.0291</v>
      </c>
      <c r="I5642" s="208">
        <v>14.6914</v>
      </c>
      <c r="J5642" s="208">
        <v>94.388900000000007</v>
      </c>
      <c r="K5642" s="208">
        <v>13.1579</v>
      </c>
      <c r="L5642" s="208">
        <v>13.922000000000001</v>
      </c>
      <c r="M5642" s="208">
        <v>10.145200000000001</v>
      </c>
    </row>
    <row r="5643" spans="1:13" x14ac:dyDescent="0.25">
      <c r="A5643" s="280">
        <v>45161</v>
      </c>
      <c r="B5643" s="102">
        <v>2</v>
      </c>
      <c r="C5643" s="208">
        <v>241.96940000000001</v>
      </c>
      <c r="D5643" s="208">
        <v>35.088500000000003</v>
      </c>
      <c r="E5643" s="208">
        <v>1.4354</v>
      </c>
      <c r="F5643" s="208">
        <v>3.7772000000000001</v>
      </c>
      <c r="G5643" s="208">
        <v>7.7716000000000003</v>
      </c>
      <c r="H5643" s="208">
        <v>52.595700000000001</v>
      </c>
      <c r="I5643" s="208">
        <v>14.1774</v>
      </c>
      <c r="J5643" s="208">
        <v>90.647499999999994</v>
      </c>
      <c r="K5643" s="208">
        <v>12.7051</v>
      </c>
      <c r="L5643" s="208">
        <v>14.088200000000001</v>
      </c>
      <c r="M5643" s="208">
        <v>9.6828000000000003</v>
      </c>
    </row>
    <row r="5644" spans="1:13" x14ac:dyDescent="0.25">
      <c r="A5644" s="280">
        <v>45161</v>
      </c>
      <c r="B5644" s="102">
        <v>3</v>
      </c>
      <c r="C5644" s="208">
        <v>233.91849999999999</v>
      </c>
      <c r="D5644" s="208">
        <v>33.933300000000003</v>
      </c>
      <c r="E5644" s="208">
        <v>1.3826000000000001</v>
      </c>
      <c r="F5644" s="208">
        <v>3.5179</v>
      </c>
      <c r="G5644" s="208">
        <v>7.3102999999999998</v>
      </c>
      <c r="H5644" s="208">
        <v>50.745699999999999</v>
      </c>
      <c r="I5644" s="208">
        <v>13.801299999999999</v>
      </c>
      <c r="J5644" s="208">
        <v>87.916399999999996</v>
      </c>
      <c r="K5644" s="208">
        <v>12.476800000000001</v>
      </c>
      <c r="L5644" s="208">
        <v>13.372199999999999</v>
      </c>
      <c r="M5644" s="208">
        <v>9.4619999999999997</v>
      </c>
    </row>
    <row r="5645" spans="1:13" x14ac:dyDescent="0.25">
      <c r="A5645" s="280">
        <v>45161</v>
      </c>
      <c r="B5645" s="102">
        <v>4</v>
      </c>
      <c r="C5645" s="208">
        <v>230.27420000000001</v>
      </c>
      <c r="D5645" s="208">
        <v>33.039900000000003</v>
      </c>
      <c r="E5645" s="208">
        <v>1.3488</v>
      </c>
      <c r="F5645" s="208">
        <v>3.3645</v>
      </c>
      <c r="G5645" s="208">
        <v>7.2640000000000002</v>
      </c>
      <c r="H5645" s="208">
        <v>50.280299999999997</v>
      </c>
      <c r="I5645" s="208">
        <v>13.6198</v>
      </c>
      <c r="J5645" s="208">
        <v>86.647499999999994</v>
      </c>
      <c r="K5645" s="208">
        <v>12.4619</v>
      </c>
      <c r="L5645" s="208">
        <v>12.996499999999999</v>
      </c>
      <c r="M5645" s="208">
        <v>9.2509999999999994</v>
      </c>
    </row>
    <row r="5646" spans="1:13" x14ac:dyDescent="0.25">
      <c r="A5646" s="280">
        <v>45161</v>
      </c>
      <c r="B5646" s="102">
        <v>5</v>
      </c>
      <c r="C5646" s="208">
        <v>233.40819999999999</v>
      </c>
      <c r="D5646" s="208">
        <v>33.3232</v>
      </c>
      <c r="E5646" s="208">
        <v>1.3368</v>
      </c>
      <c r="F5646" s="208">
        <v>3.3479000000000001</v>
      </c>
      <c r="G5646" s="208">
        <v>7.1760999999999999</v>
      </c>
      <c r="H5646" s="208">
        <v>51.486199999999997</v>
      </c>
      <c r="I5646" s="208">
        <v>13.831799999999999</v>
      </c>
      <c r="J5646" s="208">
        <v>87.7333</v>
      </c>
      <c r="K5646" s="208">
        <v>12.939299999999999</v>
      </c>
      <c r="L5646" s="208">
        <v>12.882</v>
      </c>
      <c r="M5646" s="208">
        <v>9.3515999999999995</v>
      </c>
    </row>
    <row r="5647" spans="1:13" x14ac:dyDescent="0.25">
      <c r="A5647" s="280">
        <v>45161</v>
      </c>
      <c r="B5647" s="102">
        <v>6</v>
      </c>
      <c r="C5647" s="208">
        <v>244.97030000000001</v>
      </c>
      <c r="D5647" s="208">
        <v>34.9758</v>
      </c>
      <c r="E5647" s="208">
        <v>1.5209999999999999</v>
      </c>
      <c r="F5647" s="208">
        <v>3.4167999999999998</v>
      </c>
      <c r="G5647" s="208">
        <v>7.6132</v>
      </c>
      <c r="H5647" s="208">
        <v>53.836500000000001</v>
      </c>
      <c r="I5647" s="208">
        <v>14.4931</v>
      </c>
      <c r="J5647" s="208">
        <v>92.327100000000002</v>
      </c>
      <c r="K5647" s="208">
        <v>13.968500000000001</v>
      </c>
      <c r="L5647" s="208">
        <v>12.852600000000001</v>
      </c>
      <c r="M5647" s="208">
        <v>9.9657</v>
      </c>
    </row>
    <row r="5648" spans="1:13" x14ac:dyDescent="0.25">
      <c r="A5648" s="280">
        <v>45161</v>
      </c>
      <c r="B5648" s="102">
        <v>7</v>
      </c>
      <c r="C5648" s="208">
        <v>262.48379999999997</v>
      </c>
      <c r="D5648" s="208">
        <v>37.335900000000002</v>
      </c>
      <c r="E5648" s="208">
        <v>3.0602999999999998</v>
      </c>
      <c r="F5648" s="208">
        <v>3.6269999999999998</v>
      </c>
      <c r="G5648" s="208">
        <v>8.1425999999999998</v>
      </c>
      <c r="H5648" s="208">
        <v>57.439700000000002</v>
      </c>
      <c r="I5648" s="208">
        <v>15.436299999999999</v>
      </c>
      <c r="J5648" s="208">
        <v>99.001300000000001</v>
      </c>
      <c r="K5648" s="208">
        <v>15.447699999999999</v>
      </c>
      <c r="L5648" s="208">
        <v>12.2112</v>
      </c>
      <c r="M5648" s="208">
        <v>10.7818</v>
      </c>
    </row>
    <row r="5649" spans="1:13" x14ac:dyDescent="0.25">
      <c r="A5649" s="280">
        <v>45161</v>
      </c>
      <c r="B5649" s="102">
        <v>8</v>
      </c>
      <c r="C5649" s="208">
        <v>280.79070000000002</v>
      </c>
      <c r="D5649" s="208">
        <v>41.135899999999999</v>
      </c>
      <c r="E5649" s="208">
        <v>3.3704999999999998</v>
      </c>
      <c r="F5649" s="208">
        <v>3.5299</v>
      </c>
      <c r="G5649" s="208">
        <v>8.8317999999999994</v>
      </c>
      <c r="H5649" s="208">
        <v>61.5899</v>
      </c>
      <c r="I5649" s="208">
        <v>15.976699999999999</v>
      </c>
      <c r="J5649" s="208">
        <v>107.71339999999999</v>
      </c>
      <c r="K5649" s="208">
        <v>15.456</v>
      </c>
      <c r="L5649" s="208">
        <v>11.5494</v>
      </c>
      <c r="M5649" s="208">
        <v>11.6372</v>
      </c>
    </row>
    <row r="5650" spans="1:13" x14ac:dyDescent="0.25">
      <c r="A5650" s="280">
        <v>45161</v>
      </c>
      <c r="B5650" s="102">
        <v>9</v>
      </c>
      <c r="C5650" s="208">
        <v>297.51870000000002</v>
      </c>
      <c r="D5650" s="208">
        <v>43.653199999999998</v>
      </c>
      <c r="E5650" s="208">
        <v>3.3868</v>
      </c>
      <c r="F5650" s="208">
        <v>3.5137999999999998</v>
      </c>
      <c r="G5650" s="208">
        <v>8.8348999999999993</v>
      </c>
      <c r="H5650" s="208">
        <v>64.344899999999996</v>
      </c>
      <c r="I5650" s="208">
        <v>16.581499999999998</v>
      </c>
      <c r="J5650" s="208">
        <v>116.76730000000001</v>
      </c>
      <c r="K5650" s="208">
        <v>14.3165</v>
      </c>
      <c r="L5650" s="208">
        <v>13.8216</v>
      </c>
      <c r="M5650" s="208">
        <v>12.2982</v>
      </c>
    </row>
    <row r="5651" spans="1:13" x14ac:dyDescent="0.25">
      <c r="A5651" s="280">
        <v>45161</v>
      </c>
      <c r="B5651" s="102">
        <v>10</v>
      </c>
      <c r="C5651" s="208">
        <v>313.89800000000002</v>
      </c>
      <c r="D5651" s="208">
        <v>46.570500000000003</v>
      </c>
      <c r="E5651" s="208">
        <v>3.4258000000000002</v>
      </c>
      <c r="F5651" s="208">
        <v>3.6463999999999999</v>
      </c>
      <c r="G5651" s="208">
        <v>8.6928999999999998</v>
      </c>
      <c r="H5651" s="208">
        <v>67.675200000000004</v>
      </c>
      <c r="I5651" s="208">
        <v>17.334900000000001</v>
      </c>
      <c r="J5651" s="208">
        <v>124.7029</v>
      </c>
      <c r="K5651" s="208">
        <v>14.133699999999999</v>
      </c>
      <c r="L5651" s="208">
        <v>14.37</v>
      </c>
      <c r="M5651" s="208">
        <v>13.345700000000001</v>
      </c>
    </row>
    <row r="5652" spans="1:13" x14ac:dyDescent="0.25">
      <c r="A5652" s="280">
        <v>45161</v>
      </c>
      <c r="B5652" s="102">
        <v>11</v>
      </c>
      <c r="C5652" s="208">
        <v>329.9599</v>
      </c>
      <c r="D5652" s="208">
        <v>48.599200000000003</v>
      </c>
      <c r="E5652" s="208">
        <v>3.5585</v>
      </c>
      <c r="F5652" s="208">
        <v>4.0244</v>
      </c>
      <c r="G5652" s="208">
        <v>8.8668999999999993</v>
      </c>
      <c r="H5652" s="208">
        <v>72.272800000000004</v>
      </c>
      <c r="I5652" s="208">
        <v>17.697399999999998</v>
      </c>
      <c r="J5652" s="208">
        <v>131.7603</v>
      </c>
      <c r="K5652" s="208">
        <v>14.4693</v>
      </c>
      <c r="L5652" s="208">
        <v>14.146000000000001</v>
      </c>
      <c r="M5652" s="208">
        <v>14.565099999999999</v>
      </c>
    </row>
    <row r="5653" spans="1:13" x14ac:dyDescent="0.25">
      <c r="A5653" s="280">
        <v>45161</v>
      </c>
      <c r="B5653" s="102">
        <v>12</v>
      </c>
      <c r="C5653" s="208">
        <v>347.1397</v>
      </c>
      <c r="D5653" s="208">
        <v>50.110599999999998</v>
      </c>
      <c r="E5653" s="208">
        <v>3.6312000000000002</v>
      </c>
      <c r="F5653" s="208">
        <v>4.5244999999999997</v>
      </c>
      <c r="G5653" s="208">
        <v>9.4780999999999995</v>
      </c>
      <c r="H5653" s="208">
        <v>77.709400000000002</v>
      </c>
      <c r="I5653" s="208">
        <v>17.9116</v>
      </c>
      <c r="J5653" s="208">
        <v>138.53819999999999</v>
      </c>
      <c r="K5653" s="208">
        <v>14.584899999999999</v>
      </c>
      <c r="L5653" s="208">
        <v>14.2973</v>
      </c>
      <c r="M5653" s="208">
        <v>16.353899999999999</v>
      </c>
    </row>
    <row r="5654" spans="1:13" x14ac:dyDescent="0.25">
      <c r="A5654" s="280">
        <v>45161</v>
      </c>
      <c r="B5654" s="102">
        <v>13</v>
      </c>
      <c r="C5654" s="208">
        <v>366.12240000000003</v>
      </c>
      <c r="D5654" s="208">
        <v>52.3324</v>
      </c>
      <c r="E5654" s="208">
        <v>3.8195999999999999</v>
      </c>
      <c r="F5654" s="208">
        <v>5.2038000000000002</v>
      </c>
      <c r="G5654" s="208">
        <v>10.4793</v>
      </c>
      <c r="H5654" s="208">
        <v>85.677000000000007</v>
      </c>
      <c r="I5654" s="208">
        <v>18.222100000000001</v>
      </c>
      <c r="J5654" s="208">
        <v>143.8657</v>
      </c>
      <c r="K5654" s="208">
        <v>14.5404</v>
      </c>
      <c r="L5654" s="208">
        <v>13.8401</v>
      </c>
      <c r="M5654" s="208">
        <v>18.141999999999999</v>
      </c>
    </row>
    <row r="5655" spans="1:13" x14ac:dyDescent="0.25">
      <c r="A5655" s="280">
        <v>45161</v>
      </c>
      <c r="B5655" s="102">
        <v>14</v>
      </c>
      <c r="C5655" s="208">
        <v>387.88440000000003</v>
      </c>
      <c r="D5655" s="208">
        <v>54.753399999999999</v>
      </c>
      <c r="E5655" s="208">
        <v>4.0918999999999999</v>
      </c>
      <c r="F5655" s="208">
        <v>5.9603999999999999</v>
      </c>
      <c r="G5655" s="208">
        <v>11.847300000000001</v>
      </c>
      <c r="H5655" s="208">
        <v>93.422300000000007</v>
      </c>
      <c r="I5655" s="208">
        <v>18.822399999999998</v>
      </c>
      <c r="J5655" s="208">
        <v>149.36410000000001</v>
      </c>
      <c r="K5655" s="208">
        <v>15.1944</v>
      </c>
      <c r="L5655" s="208">
        <v>14.3293</v>
      </c>
      <c r="M5655" s="208">
        <v>20.0989</v>
      </c>
    </row>
    <row r="5656" spans="1:13" x14ac:dyDescent="0.25">
      <c r="A5656" s="280">
        <v>45161</v>
      </c>
      <c r="B5656" s="102">
        <v>15</v>
      </c>
      <c r="C5656" s="208">
        <v>407.58679999999998</v>
      </c>
      <c r="D5656" s="208">
        <v>56.999499999999998</v>
      </c>
      <c r="E5656" s="208">
        <v>4.2938999999999998</v>
      </c>
      <c r="F5656" s="208">
        <v>6.7403000000000004</v>
      </c>
      <c r="G5656" s="208">
        <v>13.4018</v>
      </c>
      <c r="H5656" s="208">
        <v>100.8516</v>
      </c>
      <c r="I5656" s="208">
        <v>19.059799999999999</v>
      </c>
      <c r="J5656" s="208">
        <v>154.12610000000001</v>
      </c>
      <c r="K5656" s="208">
        <v>15.433400000000001</v>
      </c>
      <c r="L5656" s="208">
        <v>14.878</v>
      </c>
      <c r="M5656" s="208">
        <v>21.802399999999999</v>
      </c>
    </row>
    <row r="5657" spans="1:13" x14ac:dyDescent="0.25">
      <c r="A5657" s="280">
        <v>45161</v>
      </c>
      <c r="B5657" s="102">
        <v>16</v>
      </c>
      <c r="C5657" s="208">
        <v>424.10879999999997</v>
      </c>
      <c r="D5657" s="208">
        <v>58.202100000000002</v>
      </c>
      <c r="E5657" s="208">
        <v>4.1887999999999996</v>
      </c>
      <c r="F5657" s="208">
        <v>7.3410000000000002</v>
      </c>
      <c r="G5657" s="208">
        <v>15.21</v>
      </c>
      <c r="H5657" s="208">
        <v>107.2238</v>
      </c>
      <c r="I5657" s="208">
        <v>19.3474</v>
      </c>
      <c r="J5657" s="208">
        <v>159.02019999999999</v>
      </c>
      <c r="K5657" s="208">
        <v>16.137699999999999</v>
      </c>
      <c r="L5657" s="208">
        <v>14.227399999999999</v>
      </c>
      <c r="M5657" s="208">
        <v>23.2104</v>
      </c>
    </row>
    <row r="5658" spans="1:13" x14ac:dyDescent="0.25">
      <c r="A5658" s="280">
        <v>45161</v>
      </c>
      <c r="B5658" s="102">
        <v>17</v>
      </c>
      <c r="C5658" s="208">
        <v>434.46800000000002</v>
      </c>
      <c r="D5658" s="208">
        <v>59.1676</v>
      </c>
      <c r="E5658" s="208">
        <v>2.6425999999999998</v>
      </c>
      <c r="F5658" s="208">
        <v>7.7656999999999998</v>
      </c>
      <c r="G5658" s="208">
        <v>16.723700000000001</v>
      </c>
      <c r="H5658" s="208">
        <v>111.611</v>
      </c>
      <c r="I5658" s="208">
        <v>19.362500000000001</v>
      </c>
      <c r="J5658" s="208">
        <v>162.54169999999999</v>
      </c>
      <c r="K5658" s="208">
        <v>16.7347</v>
      </c>
      <c r="L5658" s="208">
        <v>14.0579</v>
      </c>
      <c r="M5658" s="208">
        <v>23.860600000000002</v>
      </c>
    </row>
    <row r="5659" spans="1:13" x14ac:dyDescent="0.25">
      <c r="A5659" s="280">
        <v>45161</v>
      </c>
      <c r="B5659" s="102">
        <v>18</v>
      </c>
      <c r="C5659" s="208">
        <v>436.78570000000002</v>
      </c>
      <c r="D5659" s="208">
        <v>60.014200000000002</v>
      </c>
      <c r="E5659" s="208">
        <v>2.6103000000000001</v>
      </c>
      <c r="F5659" s="208">
        <v>7.8810000000000002</v>
      </c>
      <c r="G5659" s="208">
        <v>17.4681</v>
      </c>
      <c r="H5659" s="208">
        <v>112.9058</v>
      </c>
      <c r="I5659" s="208">
        <v>19.488900000000001</v>
      </c>
      <c r="J5659" s="208">
        <v>162.5685</v>
      </c>
      <c r="K5659" s="208">
        <v>17.822900000000001</v>
      </c>
      <c r="L5659" s="208">
        <v>12.8672</v>
      </c>
      <c r="M5659" s="208">
        <v>23.158799999999999</v>
      </c>
    </row>
    <row r="5660" spans="1:13" x14ac:dyDescent="0.25">
      <c r="A5660" s="280">
        <v>45161</v>
      </c>
      <c r="B5660" s="102">
        <v>19</v>
      </c>
      <c r="C5660" s="208">
        <v>425.45330000000001</v>
      </c>
      <c r="D5660" s="208">
        <v>58.783499999999997</v>
      </c>
      <c r="E5660" s="208">
        <v>2.5691999999999999</v>
      </c>
      <c r="F5660" s="208">
        <v>8.0441000000000003</v>
      </c>
      <c r="G5660" s="208">
        <v>17.593299999999999</v>
      </c>
      <c r="H5660" s="208">
        <v>110.694</v>
      </c>
      <c r="I5660" s="208">
        <v>19.498100000000001</v>
      </c>
      <c r="J5660" s="208">
        <v>155.62530000000001</v>
      </c>
      <c r="K5660" s="208">
        <v>17.96</v>
      </c>
      <c r="L5660" s="208">
        <v>12.826499999999999</v>
      </c>
      <c r="M5660" s="208">
        <v>21.859300000000001</v>
      </c>
    </row>
    <row r="5661" spans="1:13" x14ac:dyDescent="0.25">
      <c r="A5661" s="280">
        <v>45161</v>
      </c>
      <c r="B5661" s="102">
        <v>20</v>
      </c>
      <c r="C5661" s="208">
        <v>405.02280000000002</v>
      </c>
      <c r="D5661" s="208">
        <v>57.462200000000003</v>
      </c>
      <c r="E5661" s="208">
        <v>2.4174000000000002</v>
      </c>
      <c r="F5661" s="208">
        <v>7.8704999999999998</v>
      </c>
      <c r="G5661" s="208">
        <v>16.774100000000001</v>
      </c>
      <c r="H5661" s="208">
        <v>105.2522</v>
      </c>
      <c r="I5661" s="208">
        <v>19.835799999999999</v>
      </c>
      <c r="J5661" s="208">
        <v>143.90860000000001</v>
      </c>
      <c r="K5661" s="208">
        <v>18.896999999999998</v>
      </c>
      <c r="L5661" s="208">
        <v>12.795400000000001</v>
      </c>
      <c r="M5661" s="208">
        <v>19.8096</v>
      </c>
    </row>
    <row r="5662" spans="1:13" x14ac:dyDescent="0.25">
      <c r="A5662" s="280">
        <v>45161</v>
      </c>
      <c r="B5662" s="102">
        <v>21</v>
      </c>
      <c r="C5662" s="208">
        <v>388.5</v>
      </c>
      <c r="D5662" s="208">
        <v>57.607399999999998</v>
      </c>
      <c r="E5662" s="208">
        <v>2.2465999999999999</v>
      </c>
      <c r="F5662" s="208">
        <v>7.2397999999999998</v>
      </c>
      <c r="G5662" s="208">
        <v>15.595800000000001</v>
      </c>
      <c r="H5662" s="208">
        <v>98.488600000000005</v>
      </c>
      <c r="I5662" s="208">
        <v>19.783899999999999</v>
      </c>
      <c r="J5662" s="208">
        <v>137.3578</v>
      </c>
      <c r="K5662" s="208">
        <v>18.9237</v>
      </c>
      <c r="L5662" s="208">
        <v>13.188700000000001</v>
      </c>
      <c r="M5662" s="208">
        <v>18.067699999999999</v>
      </c>
    </row>
    <row r="5663" spans="1:13" x14ac:dyDescent="0.25">
      <c r="A5663" s="280">
        <v>45161</v>
      </c>
      <c r="B5663" s="102">
        <v>22</v>
      </c>
      <c r="C5663" s="208">
        <v>361.68680000000001</v>
      </c>
      <c r="D5663" s="208">
        <v>55.4221</v>
      </c>
      <c r="E5663" s="208">
        <v>2.0177999999999998</v>
      </c>
      <c r="F5663" s="208">
        <v>6.3844000000000003</v>
      </c>
      <c r="G5663" s="208">
        <v>14.2515</v>
      </c>
      <c r="H5663" s="208">
        <v>89.460400000000007</v>
      </c>
      <c r="I5663" s="208">
        <v>18.508099999999999</v>
      </c>
      <c r="J5663" s="208">
        <v>128.85339999999999</v>
      </c>
      <c r="K5663" s="208">
        <v>17.674900000000001</v>
      </c>
      <c r="L5663" s="208">
        <v>13.241300000000001</v>
      </c>
      <c r="M5663" s="208">
        <v>15.8729</v>
      </c>
    </row>
    <row r="5664" spans="1:13" x14ac:dyDescent="0.25">
      <c r="A5664" s="280">
        <v>45161</v>
      </c>
      <c r="B5664" s="102">
        <v>23</v>
      </c>
      <c r="C5664" s="208">
        <v>323.76729999999998</v>
      </c>
      <c r="D5664" s="208">
        <v>49.978700000000003</v>
      </c>
      <c r="E5664" s="208">
        <v>1.827</v>
      </c>
      <c r="F5664" s="208">
        <v>5.4450000000000003</v>
      </c>
      <c r="G5664" s="208">
        <v>12.3955</v>
      </c>
      <c r="H5664" s="208">
        <v>76.882199999999997</v>
      </c>
      <c r="I5664" s="208">
        <v>16.653099999999998</v>
      </c>
      <c r="J5664" s="208">
        <v>117.2169</v>
      </c>
      <c r="K5664" s="208">
        <v>16.3474</v>
      </c>
      <c r="L5664" s="208">
        <v>13.3162</v>
      </c>
      <c r="M5664" s="208">
        <v>13.705299999999999</v>
      </c>
    </row>
    <row r="5665" spans="1:13" x14ac:dyDescent="0.25">
      <c r="A5665" s="280">
        <v>45161</v>
      </c>
      <c r="B5665" s="102">
        <v>24</v>
      </c>
      <c r="C5665" s="208">
        <v>294.02569999999997</v>
      </c>
      <c r="D5665" s="208">
        <v>45.500999999999998</v>
      </c>
      <c r="E5665" s="208">
        <v>1.6427</v>
      </c>
      <c r="F5665" s="208">
        <v>4.6050000000000004</v>
      </c>
      <c r="G5665" s="208">
        <v>10.922000000000001</v>
      </c>
      <c r="H5665" s="208">
        <v>67.505700000000004</v>
      </c>
      <c r="I5665" s="208">
        <v>15.315</v>
      </c>
      <c r="J5665" s="208">
        <v>108.2411</v>
      </c>
      <c r="K5665" s="208">
        <v>15.076599999999999</v>
      </c>
      <c r="L5665" s="208">
        <v>13.1416</v>
      </c>
      <c r="M5665" s="208">
        <v>12.074999999999999</v>
      </c>
    </row>
    <row r="5666" spans="1:13" x14ac:dyDescent="0.25">
      <c r="A5666" s="280">
        <v>45162</v>
      </c>
      <c r="B5666" s="102">
        <v>1</v>
      </c>
      <c r="C5666" s="208">
        <v>272.72160000000002</v>
      </c>
      <c r="D5666" s="208">
        <v>41.912500000000001</v>
      </c>
      <c r="E5666" s="208">
        <v>1.5237000000000001</v>
      </c>
      <c r="F5666" s="208">
        <v>4.1294000000000004</v>
      </c>
      <c r="G5666" s="208">
        <v>9.8928999999999991</v>
      </c>
      <c r="H5666" s="208">
        <v>60.775199999999998</v>
      </c>
      <c r="I5666" s="208">
        <v>14.396000000000001</v>
      </c>
      <c r="J5666" s="208">
        <v>102.03700000000001</v>
      </c>
      <c r="K5666" s="208">
        <v>14.2463</v>
      </c>
      <c r="L5666" s="208">
        <v>12.8733</v>
      </c>
      <c r="M5666" s="208">
        <v>10.9353</v>
      </c>
    </row>
    <row r="5667" spans="1:13" x14ac:dyDescent="0.25">
      <c r="A5667" s="280">
        <v>45162</v>
      </c>
      <c r="B5667" s="102">
        <v>2</v>
      </c>
      <c r="C5667" s="208">
        <v>257.49209999999999</v>
      </c>
      <c r="D5667" s="208">
        <v>39.451599999999999</v>
      </c>
      <c r="E5667" s="208">
        <v>1.4306000000000001</v>
      </c>
      <c r="F5667" s="208">
        <v>3.7602000000000002</v>
      </c>
      <c r="G5667" s="208">
        <v>9.1649999999999991</v>
      </c>
      <c r="H5667" s="208">
        <v>55.615900000000003</v>
      </c>
      <c r="I5667" s="208">
        <v>13.843</v>
      </c>
      <c r="J5667" s="208">
        <v>97.419799999999995</v>
      </c>
      <c r="K5667" s="208">
        <v>13.8642</v>
      </c>
      <c r="L5667" s="208">
        <v>12.6509</v>
      </c>
      <c r="M5667" s="208">
        <v>10.290900000000001</v>
      </c>
    </row>
    <row r="5668" spans="1:13" x14ac:dyDescent="0.25">
      <c r="A5668" s="280">
        <v>45162</v>
      </c>
      <c r="B5668" s="102">
        <v>3</v>
      </c>
      <c r="C5668" s="208">
        <v>246.15199999999999</v>
      </c>
      <c r="D5668" s="208">
        <v>37.884</v>
      </c>
      <c r="E5668" s="208">
        <v>1.3588</v>
      </c>
      <c r="F5668" s="208">
        <v>3.4935999999999998</v>
      </c>
      <c r="G5668" s="208">
        <v>8.5013000000000005</v>
      </c>
      <c r="H5668" s="208">
        <v>52.591700000000003</v>
      </c>
      <c r="I5668" s="208">
        <v>13.465299999999999</v>
      </c>
      <c r="J5668" s="208">
        <v>93.54</v>
      </c>
      <c r="K5668" s="208">
        <v>13.700799999999999</v>
      </c>
      <c r="L5668" s="208">
        <v>11.7531</v>
      </c>
      <c r="M5668" s="208">
        <v>9.8634000000000004</v>
      </c>
    </row>
    <row r="5669" spans="1:13" x14ac:dyDescent="0.25">
      <c r="A5669" s="280">
        <v>45162</v>
      </c>
      <c r="B5669" s="102">
        <v>4</v>
      </c>
      <c r="C5669" s="208">
        <v>239.39859999999999</v>
      </c>
      <c r="D5669" s="208">
        <v>36.398899999999998</v>
      </c>
      <c r="E5669" s="208">
        <v>1.3048</v>
      </c>
      <c r="F5669" s="208">
        <v>3.3620000000000001</v>
      </c>
      <c r="G5669" s="208">
        <v>8.0952999999999999</v>
      </c>
      <c r="H5669" s="208">
        <v>51.1252</v>
      </c>
      <c r="I5669" s="208">
        <v>13.306800000000001</v>
      </c>
      <c r="J5669" s="208">
        <v>91.311099999999996</v>
      </c>
      <c r="K5669" s="208">
        <v>13.5082</v>
      </c>
      <c r="L5669" s="208">
        <v>11.3667</v>
      </c>
      <c r="M5669" s="208">
        <v>9.6196000000000002</v>
      </c>
    </row>
    <row r="5670" spans="1:13" x14ac:dyDescent="0.25">
      <c r="A5670" s="280">
        <v>45162</v>
      </c>
      <c r="B5670" s="102">
        <v>5</v>
      </c>
      <c r="C5670" s="208">
        <v>241.16829999999999</v>
      </c>
      <c r="D5670" s="208">
        <v>35.936999999999998</v>
      </c>
      <c r="E5670" s="208">
        <v>1.3174999999999999</v>
      </c>
      <c r="F5670" s="208">
        <v>3.3972000000000002</v>
      </c>
      <c r="G5670" s="208">
        <v>7.9547999999999996</v>
      </c>
      <c r="H5670" s="208">
        <v>52.1205</v>
      </c>
      <c r="I5670" s="208">
        <v>13.548500000000001</v>
      </c>
      <c r="J5670" s="208">
        <v>91.648399999999995</v>
      </c>
      <c r="K5670" s="208">
        <v>13.988</v>
      </c>
      <c r="L5670" s="208">
        <v>11.6747</v>
      </c>
      <c r="M5670" s="208">
        <v>9.5816999999999997</v>
      </c>
    </row>
    <row r="5671" spans="1:13" x14ac:dyDescent="0.25">
      <c r="A5671" s="280">
        <v>45162</v>
      </c>
      <c r="B5671" s="102">
        <v>6</v>
      </c>
      <c r="C5671" s="208">
        <v>252.62</v>
      </c>
      <c r="D5671" s="208">
        <v>37.332099999999997</v>
      </c>
      <c r="E5671" s="208">
        <v>1.4789000000000001</v>
      </c>
      <c r="F5671" s="208">
        <v>3.5263</v>
      </c>
      <c r="G5671" s="208">
        <v>8.3598999999999997</v>
      </c>
      <c r="H5671" s="208">
        <v>54.642200000000003</v>
      </c>
      <c r="I5671" s="208">
        <v>14.138999999999999</v>
      </c>
      <c r="J5671" s="208">
        <v>95.929400000000001</v>
      </c>
      <c r="K5671" s="208">
        <v>14.9611</v>
      </c>
      <c r="L5671" s="208">
        <v>11.971</v>
      </c>
      <c r="M5671" s="208">
        <v>10.280099999999999</v>
      </c>
    </row>
    <row r="5672" spans="1:13" x14ac:dyDescent="0.25">
      <c r="A5672" s="280">
        <v>45162</v>
      </c>
      <c r="B5672" s="102">
        <v>7</v>
      </c>
      <c r="C5672" s="208">
        <v>269.7756</v>
      </c>
      <c r="D5672" s="208">
        <v>40.022599999999997</v>
      </c>
      <c r="E5672" s="208">
        <v>2.1655000000000002</v>
      </c>
      <c r="F5672" s="208">
        <v>3.7321</v>
      </c>
      <c r="G5672" s="208">
        <v>8.7246000000000006</v>
      </c>
      <c r="H5672" s="208">
        <v>58.668599999999998</v>
      </c>
      <c r="I5672" s="208">
        <v>15.102</v>
      </c>
      <c r="J5672" s="208">
        <v>102.8961</v>
      </c>
      <c r="K5672" s="208">
        <v>16.226800000000001</v>
      </c>
      <c r="L5672" s="208">
        <v>11.348000000000001</v>
      </c>
      <c r="M5672" s="208">
        <v>10.8893</v>
      </c>
    </row>
    <row r="5673" spans="1:13" x14ac:dyDescent="0.25">
      <c r="A5673" s="280">
        <v>45162</v>
      </c>
      <c r="B5673" s="102">
        <v>8</v>
      </c>
      <c r="C5673" s="208">
        <v>291.69569999999999</v>
      </c>
      <c r="D5673" s="208">
        <v>43.957000000000001</v>
      </c>
      <c r="E5673" s="208">
        <v>2.4752000000000001</v>
      </c>
      <c r="F5673" s="208">
        <v>3.6156000000000001</v>
      </c>
      <c r="G5673" s="208">
        <v>9.4710000000000001</v>
      </c>
      <c r="H5673" s="208">
        <v>63.3078</v>
      </c>
      <c r="I5673" s="208">
        <v>15.639099999999999</v>
      </c>
      <c r="J5673" s="208">
        <v>113.13760000000001</v>
      </c>
      <c r="K5673" s="208">
        <v>16.148399999999999</v>
      </c>
      <c r="L5673" s="208">
        <v>12.318</v>
      </c>
      <c r="M5673" s="208">
        <v>11.625999999999999</v>
      </c>
    </row>
    <row r="5674" spans="1:13" x14ac:dyDescent="0.25">
      <c r="A5674" s="280">
        <v>45162</v>
      </c>
      <c r="B5674" s="102">
        <v>9</v>
      </c>
      <c r="C5674" s="208">
        <v>308.87950000000001</v>
      </c>
      <c r="D5674" s="208">
        <v>46.3247</v>
      </c>
      <c r="E5674" s="208">
        <v>2.7879999999999998</v>
      </c>
      <c r="F5674" s="208">
        <v>3.4196</v>
      </c>
      <c r="G5674" s="208">
        <v>9.9457000000000004</v>
      </c>
      <c r="H5674" s="208">
        <v>67.332800000000006</v>
      </c>
      <c r="I5674" s="208">
        <v>16.136099999999999</v>
      </c>
      <c r="J5674" s="208">
        <v>120.86</v>
      </c>
      <c r="K5674" s="208">
        <v>15.4917</v>
      </c>
      <c r="L5674" s="208">
        <v>13.837400000000001</v>
      </c>
      <c r="M5674" s="208">
        <v>12.743499999999999</v>
      </c>
    </row>
    <row r="5675" spans="1:13" x14ac:dyDescent="0.25">
      <c r="A5675" s="280">
        <v>45162</v>
      </c>
      <c r="B5675" s="102">
        <v>10</v>
      </c>
      <c r="C5675" s="208">
        <v>323.90969999999999</v>
      </c>
      <c r="D5675" s="208">
        <v>48.0764</v>
      </c>
      <c r="E5675" s="208">
        <v>2.7755000000000001</v>
      </c>
      <c r="F5675" s="208">
        <v>3.7031000000000001</v>
      </c>
      <c r="G5675" s="208">
        <v>10.020899999999999</v>
      </c>
      <c r="H5675" s="208">
        <v>70.646699999999996</v>
      </c>
      <c r="I5675" s="208">
        <v>16.738700000000001</v>
      </c>
      <c r="J5675" s="208">
        <v>127.98480000000001</v>
      </c>
      <c r="K5675" s="208">
        <v>15.5943</v>
      </c>
      <c r="L5675" s="208">
        <v>14.432399999999999</v>
      </c>
      <c r="M5675" s="208">
        <v>13.9369</v>
      </c>
    </row>
    <row r="5676" spans="1:13" x14ac:dyDescent="0.25">
      <c r="A5676" s="280">
        <v>45162</v>
      </c>
      <c r="B5676" s="102">
        <v>11</v>
      </c>
      <c r="C5676" s="208">
        <v>340.5643</v>
      </c>
      <c r="D5676" s="208">
        <v>49.575899999999997</v>
      </c>
      <c r="E5676" s="208">
        <v>2.8772000000000002</v>
      </c>
      <c r="F5676" s="208">
        <v>4.2626999999999997</v>
      </c>
      <c r="G5676" s="208">
        <v>10.241300000000001</v>
      </c>
      <c r="H5676" s="208">
        <v>76.136899999999997</v>
      </c>
      <c r="I5676" s="208">
        <v>17.219799999999999</v>
      </c>
      <c r="J5676" s="208">
        <v>134.66290000000001</v>
      </c>
      <c r="K5676" s="208">
        <v>16.081800000000001</v>
      </c>
      <c r="L5676" s="208">
        <v>14.156499999999999</v>
      </c>
      <c r="M5676" s="208">
        <v>15.349299999999999</v>
      </c>
    </row>
    <row r="5677" spans="1:13" x14ac:dyDescent="0.25">
      <c r="A5677" s="280">
        <v>45162</v>
      </c>
      <c r="B5677" s="102">
        <v>12</v>
      </c>
      <c r="C5677" s="208">
        <v>356.10160000000002</v>
      </c>
      <c r="D5677" s="208">
        <v>50.763100000000001</v>
      </c>
      <c r="E5677" s="208">
        <v>2.9948999999999999</v>
      </c>
      <c r="F5677" s="208">
        <v>4.8758999999999997</v>
      </c>
      <c r="G5677" s="208">
        <v>10.7363</v>
      </c>
      <c r="H5677" s="208">
        <v>82.757199999999997</v>
      </c>
      <c r="I5677" s="208">
        <v>17.449000000000002</v>
      </c>
      <c r="J5677" s="208">
        <v>138.86600000000001</v>
      </c>
      <c r="K5677" s="208">
        <v>16.534300000000002</v>
      </c>
      <c r="L5677" s="208">
        <v>13.9499</v>
      </c>
      <c r="M5677" s="208">
        <v>17.175000000000001</v>
      </c>
    </row>
    <row r="5678" spans="1:13" x14ac:dyDescent="0.25">
      <c r="A5678" s="280">
        <v>45162</v>
      </c>
      <c r="B5678" s="102">
        <v>13</v>
      </c>
      <c r="C5678" s="208">
        <v>373.15910000000002</v>
      </c>
      <c r="D5678" s="208">
        <v>51.707099999999997</v>
      </c>
      <c r="E5678" s="208">
        <v>3.9765999999999999</v>
      </c>
      <c r="F5678" s="208">
        <v>5.6622000000000003</v>
      </c>
      <c r="G5678" s="208">
        <v>11.2159</v>
      </c>
      <c r="H5678" s="208">
        <v>91.100499999999997</v>
      </c>
      <c r="I5678" s="208">
        <v>17.889900000000001</v>
      </c>
      <c r="J5678" s="208">
        <v>140.87880000000001</v>
      </c>
      <c r="K5678" s="208">
        <v>16.865500000000001</v>
      </c>
      <c r="L5678" s="208">
        <v>14.467499999999999</v>
      </c>
      <c r="M5678" s="208">
        <v>19.395099999999999</v>
      </c>
    </row>
    <row r="5679" spans="1:13" x14ac:dyDescent="0.25">
      <c r="A5679" s="280">
        <v>45162</v>
      </c>
      <c r="B5679" s="102">
        <v>14</v>
      </c>
      <c r="C5679" s="208">
        <v>390.64</v>
      </c>
      <c r="D5679" s="208">
        <v>51.675899999999999</v>
      </c>
      <c r="E5679" s="208">
        <v>4.1897000000000002</v>
      </c>
      <c r="F5679" s="208">
        <v>6.5720000000000001</v>
      </c>
      <c r="G5679" s="208">
        <v>12.3485</v>
      </c>
      <c r="H5679" s="208">
        <v>98.876599999999996</v>
      </c>
      <c r="I5679" s="208">
        <v>18.3507</v>
      </c>
      <c r="J5679" s="208">
        <v>144.62960000000001</v>
      </c>
      <c r="K5679" s="208">
        <v>18.079599999999999</v>
      </c>
      <c r="L5679" s="208">
        <v>13.8619</v>
      </c>
      <c r="M5679" s="208">
        <v>22.055499999999999</v>
      </c>
    </row>
    <row r="5680" spans="1:13" x14ac:dyDescent="0.25">
      <c r="A5680" s="280">
        <v>45162</v>
      </c>
      <c r="B5680" s="102">
        <v>15</v>
      </c>
      <c r="C5680" s="208">
        <v>401.82900000000001</v>
      </c>
      <c r="D5680" s="208">
        <v>51.6905</v>
      </c>
      <c r="E5680" s="208">
        <v>4.4414999999999996</v>
      </c>
      <c r="F5680" s="208">
        <v>7.4920999999999998</v>
      </c>
      <c r="G5680" s="208">
        <v>13.063800000000001</v>
      </c>
      <c r="H5680" s="208">
        <v>105.4319</v>
      </c>
      <c r="I5680" s="208">
        <v>18.639800000000001</v>
      </c>
      <c r="J5680" s="208">
        <v>145.0402</v>
      </c>
      <c r="K5680" s="208">
        <v>18.181100000000001</v>
      </c>
      <c r="L5680" s="208">
        <v>14.618399999999999</v>
      </c>
      <c r="M5680" s="208">
        <v>23.229700000000001</v>
      </c>
    </row>
    <row r="5681" spans="1:13" x14ac:dyDescent="0.25">
      <c r="A5681" s="280">
        <v>45162</v>
      </c>
      <c r="B5681" s="102">
        <v>16</v>
      </c>
      <c r="C5681" s="208">
        <v>415.01229999999998</v>
      </c>
      <c r="D5681" s="208">
        <v>51.828800000000001</v>
      </c>
      <c r="E5681" s="208">
        <v>4.4912999999999998</v>
      </c>
      <c r="F5681" s="208">
        <v>8.0792000000000002</v>
      </c>
      <c r="G5681" s="208">
        <v>14.0799</v>
      </c>
      <c r="H5681" s="208">
        <v>111.1806</v>
      </c>
      <c r="I5681" s="208">
        <v>19.255800000000001</v>
      </c>
      <c r="J5681" s="208">
        <v>147.94460000000001</v>
      </c>
      <c r="K5681" s="208">
        <v>18.6615</v>
      </c>
      <c r="L5681" s="208">
        <v>15.3573</v>
      </c>
      <c r="M5681" s="208">
        <v>24.133299999999998</v>
      </c>
    </row>
    <row r="5682" spans="1:13" x14ac:dyDescent="0.25">
      <c r="A5682" s="280">
        <v>45162</v>
      </c>
      <c r="B5682" s="102">
        <v>17</v>
      </c>
      <c r="C5682" s="208">
        <v>418.84589999999997</v>
      </c>
      <c r="D5682" s="208">
        <v>52.764400000000002</v>
      </c>
      <c r="E5682" s="208">
        <v>2.8912</v>
      </c>
      <c r="F5682" s="208">
        <v>8.5873000000000008</v>
      </c>
      <c r="G5682" s="208">
        <v>14.6433</v>
      </c>
      <c r="H5682" s="208">
        <v>113.2236</v>
      </c>
      <c r="I5682" s="208">
        <v>19.678000000000001</v>
      </c>
      <c r="J5682" s="208">
        <v>148.10990000000001</v>
      </c>
      <c r="K5682" s="208">
        <v>19.068200000000001</v>
      </c>
      <c r="L5682" s="208">
        <v>15.407299999999999</v>
      </c>
      <c r="M5682" s="208">
        <v>24.4727</v>
      </c>
    </row>
    <row r="5683" spans="1:13" x14ac:dyDescent="0.25">
      <c r="A5683" s="280">
        <v>45162</v>
      </c>
      <c r="B5683" s="102">
        <v>18</v>
      </c>
      <c r="C5683" s="208">
        <v>413.57850000000002</v>
      </c>
      <c r="D5683" s="208">
        <v>52.828699999999998</v>
      </c>
      <c r="E5683" s="208">
        <v>2.7970999999999999</v>
      </c>
      <c r="F5683" s="208">
        <v>8.7802000000000007</v>
      </c>
      <c r="G5683" s="208">
        <v>14.6662</v>
      </c>
      <c r="H5683" s="208">
        <v>109.482</v>
      </c>
      <c r="I5683" s="208">
        <v>19.443100000000001</v>
      </c>
      <c r="J5683" s="208">
        <v>147.14189999999999</v>
      </c>
      <c r="K5683" s="208">
        <v>19.358799999999999</v>
      </c>
      <c r="L5683" s="208">
        <v>15.4008</v>
      </c>
      <c r="M5683" s="208">
        <v>23.6797</v>
      </c>
    </row>
    <row r="5684" spans="1:13" x14ac:dyDescent="0.25">
      <c r="A5684" s="280">
        <v>45162</v>
      </c>
      <c r="B5684" s="102">
        <v>19</v>
      </c>
      <c r="C5684" s="208">
        <v>395.9579</v>
      </c>
      <c r="D5684" s="208">
        <v>51.210700000000003</v>
      </c>
      <c r="E5684" s="208">
        <v>2.7267999999999999</v>
      </c>
      <c r="F5684" s="208">
        <v>8.7660999999999998</v>
      </c>
      <c r="G5684" s="208">
        <v>13.850300000000001</v>
      </c>
      <c r="H5684" s="208">
        <v>103.97620000000001</v>
      </c>
      <c r="I5684" s="208">
        <v>19.340299999999999</v>
      </c>
      <c r="J5684" s="208">
        <v>138.06200000000001</v>
      </c>
      <c r="K5684" s="208">
        <v>20.023499999999999</v>
      </c>
      <c r="L5684" s="208">
        <v>15.8871</v>
      </c>
      <c r="M5684" s="208">
        <v>22.114899999999999</v>
      </c>
    </row>
    <row r="5685" spans="1:13" x14ac:dyDescent="0.25">
      <c r="A5685" s="280">
        <v>45162</v>
      </c>
      <c r="B5685" s="102">
        <v>20</v>
      </c>
      <c r="C5685" s="208">
        <v>372.94569999999999</v>
      </c>
      <c r="D5685" s="208">
        <v>49.993899999999996</v>
      </c>
      <c r="E5685" s="208">
        <v>2.593</v>
      </c>
      <c r="F5685" s="208">
        <v>8.5023999999999997</v>
      </c>
      <c r="G5685" s="208">
        <v>12.686</v>
      </c>
      <c r="H5685" s="208">
        <v>94.806700000000006</v>
      </c>
      <c r="I5685" s="208">
        <v>19.484400000000001</v>
      </c>
      <c r="J5685" s="208">
        <v>126.93559999999999</v>
      </c>
      <c r="K5685" s="208">
        <v>20.411200000000001</v>
      </c>
      <c r="L5685" s="208">
        <v>17.3718</v>
      </c>
      <c r="M5685" s="208">
        <v>20.160699999999999</v>
      </c>
    </row>
    <row r="5686" spans="1:13" x14ac:dyDescent="0.25">
      <c r="A5686" s="280">
        <v>45162</v>
      </c>
      <c r="B5686" s="102">
        <v>21</v>
      </c>
      <c r="C5686" s="208">
        <v>357.5403</v>
      </c>
      <c r="D5686" s="208">
        <v>49.859499999999997</v>
      </c>
      <c r="E5686" s="208">
        <v>2.4403999999999999</v>
      </c>
      <c r="F5686" s="208">
        <v>7.8956</v>
      </c>
      <c r="G5686" s="208">
        <v>11.797700000000001</v>
      </c>
      <c r="H5686" s="208">
        <v>87.1798</v>
      </c>
      <c r="I5686" s="208">
        <v>19.764500000000002</v>
      </c>
      <c r="J5686" s="208">
        <v>121.4632</v>
      </c>
      <c r="K5686" s="208">
        <v>20.434699999999999</v>
      </c>
      <c r="L5686" s="208">
        <v>18.638000000000002</v>
      </c>
      <c r="M5686" s="208">
        <v>18.0669</v>
      </c>
    </row>
    <row r="5687" spans="1:13" x14ac:dyDescent="0.25">
      <c r="A5687" s="280">
        <v>45162</v>
      </c>
      <c r="B5687" s="102">
        <v>22</v>
      </c>
      <c r="C5687" s="208">
        <v>332.5908</v>
      </c>
      <c r="D5687" s="208">
        <v>47.384900000000002</v>
      </c>
      <c r="E5687" s="208">
        <v>2.2113999999999998</v>
      </c>
      <c r="F5687" s="208">
        <v>7.0303000000000004</v>
      </c>
      <c r="G5687" s="208">
        <v>10.914300000000001</v>
      </c>
      <c r="H5687" s="208">
        <v>78.294899999999998</v>
      </c>
      <c r="I5687" s="208">
        <v>18.4026</v>
      </c>
      <c r="J5687" s="208">
        <v>114.00660000000001</v>
      </c>
      <c r="K5687" s="208">
        <v>19.434699999999999</v>
      </c>
      <c r="L5687" s="208">
        <v>19.290700000000001</v>
      </c>
      <c r="M5687" s="208">
        <v>15.6204</v>
      </c>
    </row>
    <row r="5688" spans="1:13" x14ac:dyDescent="0.25">
      <c r="A5688" s="280">
        <v>45162</v>
      </c>
      <c r="B5688" s="102">
        <v>23</v>
      </c>
      <c r="C5688" s="208">
        <v>300.90339999999998</v>
      </c>
      <c r="D5688" s="208">
        <v>43.126100000000001</v>
      </c>
      <c r="E5688" s="208">
        <v>1.9903</v>
      </c>
      <c r="F5688" s="208">
        <v>6.0689000000000002</v>
      </c>
      <c r="G5688" s="208">
        <v>9.7677999999999994</v>
      </c>
      <c r="H5688" s="208">
        <v>67.773700000000005</v>
      </c>
      <c r="I5688" s="208">
        <v>16.5242</v>
      </c>
      <c r="J5688" s="208">
        <v>104.9935</v>
      </c>
      <c r="K5688" s="208">
        <v>17.930199999999999</v>
      </c>
      <c r="L5688" s="208">
        <v>19.234999999999999</v>
      </c>
      <c r="M5688" s="208">
        <v>13.4937</v>
      </c>
    </row>
    <row r="5689" spans="1:13" x14ac:dyDescent="0.25">
      <c r="A5689" s="280">
        <v>45162</v>
      </c>
      <c r="B5689" s="102">
        <v>24</v>
      </c>
      <c r="C5689" s="208">
        <v>275.66070000000002</v>
      </c>
      <c r="D5689" s="208">
        <v>39.485799999999998</v>
      </c>
      <c r="E5689" s="208">
        <v>1.821</v>
      </c>
      <c r="F5689" s="208">
        <v>5.2892000000000001</v>
      </c>
      <c r="G5689" s="208">
        <v>8.8282000000000007</v>
      </c>
      <c r="H5689" s="208">
        <v>59.573700000000002</v>
      </c>
      <c r="I5689" s="208">
        <v>15.058999999999999</v>
      </c>
      <c r="J5689" s="208">
        <v>97.921000000000006</v>
      </c>
      <c r="K5689" s="208">
        <v>16.752099999999999</v>
      </c>
      <c r="L5689" s="208">
        <v>18.898800000000001</v>
      </c>
      <c r="M5689" s="208">
        <v>12.0319</v>
      </c>
    </row>
    <row r="5690" spans="1:13" x14ac:dyDescent="0.25">
      <c r="A5690" s="280">
        <v>45163</v>
      </c>
      <c r="B5690" s="102">
        <v>1</v>
      </c>
      <c r="C5690" s="208">
        <v>258.41320000000002</v>
      </c>
      <c r="D5690" s="208">
        <v>36.7164</v>
      </c>
      <c r="E5690" s="208">
        <v>1.6634</v>
      </c>
      <c r="F5690" s="208">
        <v>4.6138000000000003</v>
      </c>
      <c r="G5690" s="208">
        <v>8.1334999999999997</v>
      </c>
      <c r="H5690" s="208">
        <v>53.658000000000001</v>
      </c>
      <c r="I5690" s="208">
        <v>13.972799999999999</v>
      </c>
      <c r="J5690" s="208">
        <v>93.468800000000002</v>
      </c>
      <c r="K5690" s="208">
        <v>16.063199999999998</v>
      </c>
      <c r="L5690" s="208">
        <v>19.2715</v>
      </c>
      <c r="M5690" s="208">
        <v>10.851800000000001</v>
      </c>
    </row>
    <row r="5691" spans="1:13" x14ac:dyDescent="0.25">
      <c r="A5691" s="280">
        <v>45163</v>
      </c>
      <c r="B5691" s="102">
        <v>2</v>
      </c>
      <c r="C5691" s="208">
        <v>245.4624</v>
      </c>
      <c r="D5691" s="208">
        <v>34.4818</v>
      </c>
      <c r="E5691" s="208">
        <v>1.5459000000000001</v>
      </c>
      <c r="F5691" s="208">
        <v>4.1794000000000002</v>
      </c>
      <c r="G5691" s="208">
        <v>7.7640000000000002</v>
      </c>
      <c r="H5691" s="208">
        <v>50.348399999999998</v>
      </c>
      <c r="I5691" s="208">
        <v>13.216100000000001</v>
      </c>
      <c r="J5691" s="208">
        <v>90.421899999999994</v>
      </c>
      <c r="K5691" s="208">
        <v>15.5098</v>
      </c>
      <c r="L5691" s="208">
        <v>17.8553</v>
      </c>
      <c r="M5691" s="208">
        <v>10.139799999999999</v>
      </c>
    </row>
    <row r="5692" spans="1:13" x14ac:dyDescent="0.25">
      <c r="A5692" s="280">
        <v>45163</v>
      </c>
      <c r="B5692" s="102">
        <v>3</v>
      </c>
      <c r="C5692" s="208">
        <v>236.34229999999999</v>
      </c>
      <c r="D5692" s="208">
        <v>33.168500000000002</v>
      </c>
      <c r="E5692" s="208">
        <v>1.4613</v>
      </c>
      <c r="F5692" s="208">
        <v>3.8008000000000002</v>
      </c>
      <c r="G5692" s="208">
        <v>7.4226999999999999</v>
      </c>
      <c r="H5692" s="208">
        <v>48.897399999999998</v>
      </c>
      <c r="I5692" s="208">
        <v>12.9414</v>
      </c>
      <c r="J5692" s="208">
        <v>88.085499999999996</v>
      </c>
      <c r="K5692" s="208">
        <v>15.0382</v>
      </c>
      <c r="L5692" s="208">
        <v>15.7949</v>
      </c>
      <c r="M5692" s="208">
        <v>9.7316000000000003</v>
      </c>
    </row>
    <row r="5693" spans="1:13" x14ac:dyDescent="0.25">
      <c r="A5693" s="280">
        <v>45163</v>
      </c>
      <c r="B5693" s="102">
        <v>4</v>
      </c>
      <c r="C5693" s="208">
        <v>232.404</v>
      </c>
      <c r="D5693" s="208">
        <v>32.523200000000003</v>
      </c>
      <c r="E5693" s="208">
        <v>1.3825000000000001</v>
      </c>
      <c r="F5693" s="208">
        <v>3.5488</v>
      </c>
      <c r="G5693" s="208">
        <v>7.2728999999999999</v>
      </c>
      <c r="H5693" s="208">
        <v>48.285699999999999</v>
      </c>
      <c r="I5693" s="208">
        <v>12.854699999999999</v>
      </c>
      <c r="J5693" s="208">
        <v>87.105000000000004</v>
      </c>
      <c r="K5693" s="208">
        <v>14.7403</v>
      </c>
      <c r="L5693" s="208">
        <v>15.1836</v>
      </c>
      <c r="M5693" s="208">
        <v>9.5073000000000008</v>
      </c>
    </row>
    <row r="5694" spans="1:13" x14ac:dyDescent="0.25">
      <c r="A5694" s="280">
        <v>45163</v>
      </c>
      <c r="B5694" s="102">
        <v>5</v>
      </c>
      <c r="C5694" s="208">
        <v>235.67590000000001</v>
      </c>
      <c r="D5694" s="208">
        <v>32.758600000000001</v>
      </c>
      <c r="E5694" s="208">
        <v>1.3818999999999999</v>
      </c>
      <c r="F5694" s="208">
        <v>3.4977</v>
      </c>
      <c r="G5694" s="208">
        <v>7.3013000000000003</v>
      </c>
      <c r="H5694" s="208">
        <v>49.058700000000002</v>
      </c>
      <c r="I5694" s="208">
        <v>13.149900000000001</v>
      </c>
      <c r="J5694" s="208">
        <v>87.693100000000001</v>
      </c>
      <c r="K5694" s="208">
        <v>15.508900000000001</v>
      </c>
      <c r="L5694" s="208">
        <v>15.8033</v>
      </c>
      <c r="M5694" s="208">
        <v>9.5225000000000009</v>
      </c>
    </row>
    <row r="5695" spans="1:13" x14ac:dyDescent="0.25">
      <c r="A5695" s="280">
        <v>45163</v>
      </c>
      <c r="B5695" s="102">
        <v>6</v>
      </c>
      <c r="C5695" s="208">
        <v>246.61519999999999</v>
      </c>
      <c r="D5695" s="208">
        <v>34.013500000000001</v>
      </c>
      <c r="E5695" s="208">
        <v>1.6333</v>
      </c>
      <c r="F5695" s="208">
        <v>3.5455000000000001</v>
      </c>
      <c r="G5695" s="208">
        <v>7.7168000000000001</v>
      </c>
      <c r="H5695" s="208">
        <v>51.926200000000001</v>
      </c>
      <c r="I5695" s="208">
        <v>13.784700000000001</v>
      </c>
      <c r="J5695" s="208">
        <v>91.750100000000003</v>
      </c>
      <c r="K5695" s="208">
        <v>15.985200000000001</v>
      </c>
      <c r="L5695" s="208">
        <v>16.164999999999999</v>
      </c>
      <c r="M5695" s="208">
        <v>10.094900000000001</v>
      </c>
    </row>
    <row r="5696" spans="1:13" x14ac:dyDescent="0.25">
      <c r="A5696" s="280">
        <v>45163</v>
      </c>
      <c r="B5696" s="102">
        <v>7</v>
      </c>
      <c r="C5696" s="208">
        <v>264.33269999999999</v>
      </c>
      <c r="D5696" s="208">
        <v>37.3065</v>
      </c>
      <c r="E5696" s="208">
        <v>1.6738999999999999</v>
      </c>
      <c r="F5696" s="208">
        <v>3.6956000000000002</v>
      </c>
      <c r="G5696" s="208">
        <v>8.3209999999999997</v>
      </c>
      <c r="H5696" s="208">
        <v>54.701700000000002</v>
      </c>
      <c r="I5696" s="208">
        <v>14.7654</v>
      </c>
      <c r="J5696" s="208">
        <v>100.30880000000001</v>
      </c>
      <c r="K5696" s="208">
        <v>16.980399999999999</v>
      </c>
      <c r="L5696" s="208">
        <v>15.7334</v>
      </c>
      <c r="M5696" s="208">
        <v>10.846</v>
      </c>
    </row>
    <row r="5697" spans="1:13" x14ac:dyDescent="0.25">
      <c r="A5697" s="280">
        <v>45163</v>
      </c>
      <c r="B5697" s="102">
        <v>8</v>
      </c>
      <c r="C5697" s="208">
        <v>280.06619999999998</v>
      </c>
      <c r="D5697" s="208">
        <v>41.222700000000003</v>
      </c>
      <c r="E5697" s="208">
        <v>1.6818</v>
      </c>
      <c r="F5697" s="208">
        <v>3.5973999999999999</v>
      </c>
      <c r="G5697" s="208">
        <v>9.4349000000000007</v>
      </c>
      <c r="H5697" s="208">
        <v>57.424199999999999</v>
      </c>
      <c r="I5697" s="208">
        <v>15.248200000000001</v>
      </c>
      <c r="J5697" s="208">
        <v>107.8986</v>
      </c>
      <c r="K5697" s="208">
        <v>16.872399999999999</v>
      </c>
      <c r="L5697" s="208">
        <v>15.0806</v>
      </c>
      <c r="M5697" s="208">
        <v>11.605399999999999</v>
      </c>
    </row>
    <row r="5698" spans="1:13" x14ac:dyDescent="0.25">
      <c r="A5698" s="280">
        <v>45163</v>
      </c>
      <c r="B5698" s="102">
        <v>9</v>
      </c>
      <c r="C5698" s="208">
        <v>291.47809999999998</v>
      </c>
      <c r="D5698" s="208">
        <v>43.0732</v>
      </c>
      <c r="E5698" s="208">
        <v>1.6942999999999999</v>
      </c>
      <c r="F5698" s="208">
        <v>3.3519999999999999</v>
      </c>
      <c r="G5698" s="208">
        <v>9.5559999999999992</v>
      </c>
      <c r="H5698" s="208">
        <v>59.4086</v>
      </c>
      <c r="I5698" s="208">
        <v>15.779199999999999</v>
      </c>
      <c r="J5698" s="208">
        <v>114.4995</v>
      </c>
      <c r="K5698" s="208">
        <v>16.165199999999999</v>
      </c>
      <c r="L5698" s="208">
        <v>15.578900000000001</v>
      </c>
      <c r="M5698" s="208">
        <v>12.3712</v>
      </c>
    </row>
    <row r="5699" spans="1:13" x14ac:dyDescent="0.25">
      <c r="A5699" s="280">
        <v>45163</v>
      </c>
      <c r="B5699" s="102">
        <v>10</v>
      </c>
      <c r="C5699" s="208">
        <v>301.77249999999998</v>
      </c>
      <c r="D5699" s="208">
        <v>45.274000000000001</v>
      </c>
      <c r="E5699" s="208">
        <v>1.6997</v>
      </c>
      <c r="F5699" s="208">
        <v>3.4935</v>
      </c>
      <c r="G5699" s="208">
        <v>8.9840999999999998</v>
      </c>
      <c r="H5699" s="208">
        <v>61.327100000000002</v>
      </c>
      <c r="I5699" s="208">
        <v>16.876999999999999</v>
      </c>
      <c r="J5699" s="208">
        <v>118.96250000000001</v>
      </c>
      <c r="K5699" s="208">
        <v>16.322299999999998</v>
      </c>
      <c r="L5699" s="208">
        <v>15.944800000000001</v>
      </c>
      <c r="M5699" s="208">
        <v>12.887499999999999</v>
      </c>
    </row>
    <row r="5700" spans="1:13" x14ac:dyDescent="0.25">
      <c r="A5700" s="280">
        <v>45163</v>
      </c>
      <c r="B5700" s="102">
        <v>11</v>
      </c>
      <c r="C5700" s="208">
        <v>308.3571</v>
      </c>
      <c r="D5700" s="208">
        <v>46.420900000000003</v>
      </c>
      <c r="E5700" s="208">
        <v>1.7637</v>
      </c>
      <c r="F5700" s="208">
        <v>3.7721</v>
      </c>
      <c r="G5700" s="208">
        <v>7.4343000000000004</v>
      </c>
      <c r="H5700" s="208">
        <v>62.859200000000001</v>
      </c>
      <c r="I5700" s="208">
        <v>17.679200000000002</v>
      </c>
      <c r="J5700" s="208">
        <v>122.15260000000001</v>
      </c>
      <c r="K5700" s="208">
        <v>16.357399999999998</v>
      </c>
      <c r="L5700" s="208">
        <v>16.151199999999999</v>
      </c>
      <c r="M5700" s="208">
        <v>13.766500000000001</v>
      </c>
    </row>
    <row r="5701" spans="1:13" x14ac:dyDescent="0.25">
      <c r="A5701" s="280">
        <v>45163</v>
      </c>
      <c r="B5701" s="102">
        <v>12</v>
      </c>
      <c r="C5701" s="208">
        <v>313.65039999999999</v>
      </c>
      <c r="D5701" s="208">
        <v>47.177599999999998</v>
      </c>
      <c r="E5701" s="208">
        <v>1.9255</v>
      </c>
      <c r="F5701" s="208">
        <v>4.2035999999999998</v>
      </c>
      <c r="G5701" s="208">
        <v>7.2298999999999998</v>
      </c>
      <c r="H5701" s="208">
        <v>65.053299999999993</v>
      </c>
      <c r="I5701" s="208">
        <v>18.256599999999999</v>
      </c>
      <c r="J5701" s="208">
        <v>122.44370000000001</v>
      </c>
      <c r="K5701" s="208">
        <v>16.779599999999999</v>
      </c>
      <c r="L5701" s="208">
        <v>15.8605</v>
      </c>
      <c r="M5701" s="208">
        <v>14.7201</v>
      </c>
    </row>
    <row r="5702" spans="1:13" x14ac:dyDescent="0.25">
      <c r="A5702" s="280">
        <v>45163</v>
      </c>
      <c r="B5702" s="102">
        <v>13</v>
      </c>
      <c r="C5702" s="208">
        <v>317.75940000000003</v>
      </c>
      <c r="D5702" s="208">
        <v>46.804900000000004</v>
      </c>
      <c r="E5702" s="208">
        <v>2.0137999999999998</v>
      </c>
      <c r="F5702" s="208">
        <v>4.7653999999999996</v>
      </c>
      <c r="G5702" s="208">
        <v>7.5053999999999998</v>
      </c>
      <c r="H5702" s="208">
        <v>68.5548</v>
      </c>
      <c r="I5702" s="208">
        <v>18.171299999999999</v>
      </c>
      <c r="J5702" s="208">
        <v>120.60429999999999</v>
      </c>
      <c r="K5702" s="208">
        <v>17.469799999999999</v>
      </c>
      <c r="L5702" s="208">
        <v>15.6623</v>
      </c>
      <c r="M5702" s="208">
        <v>16.2074</v>
      </c>
    </row>
    <row r="5703" spans="1:13" x14ac:dyDescent="0.25">
      <c r="A5703" s="280">
        <v>45163</v>
      </c>
      <c r="B5703" s="102">
        <v>14</v>
      </c>
      <c r="C5703" s="208">
        <v>327.00569999999999</v>
      </c>
      <c r="D5703" s="208">
        <v>45.780299999999997</v>
      </c>
      <c r="E5703" s="208">
        <v>2.0154000000000001</v>
      </c>
      <c r="F5703" s="208">
        <v>5.4547999999999996</v>
      </c>
      <c r="G5703" s="208">
        <v>8.1076999999999995</v>
      </c>
      <c r="H5703" s="208">
        <v>72.792299999999997</v>
      </c>
      <c r="I5703" s="208">
        <v>18.400700000000001</v>
      </c>
      <c r="J5703" s="208">
        <v>120.69710000000001</v>
      </c>
      <c r="K5703" s="208">
        <v>17.968800000000002</v>
      </c>
      <c r="L5703" s="208">
        <v>17.857199999999999</v>
      </c>
      <c r="M5703" s="208">
        <v>17.9314</v>
      </c>
    </row>
    <row r="5704" spans="1:13" x14ac:dyDescent="0.25">
      <c r="A5704" s="280">
        <v>45163</v>
      </c>
      <c r="B5704" s="102">
        <v>15</v>
      </c>
      <c r="C5704" s="208">
        <v>336.5034</v>
      </c>
      <c r="D5704" s="208">
        <v>44.7669</v>
      </c>
      <c r="E5704" s="208">
        <v>2.1858</v>
      </c>
      <c r="F5704" s="208">
        <v>6.218</v>
      </c>
      <c r="G5704" s="208">
        <v>9.0807000000000002</v>
      </c>
      <c r="H5704" s="208">
        <v>77.690100000000001</v>
      </c>
      <c r="I5704" s="208">
        <v>18.688199999999998</v>
      </c>
      <c r="J5704" s="208">
        <v>122.2732</v>
      </c>
      <c r="K5704" s="208">
        <v>17.604099999999999</v>
      </c>
      <c r="L5704" s="208">
        <v>18.437999999999999</v>
      </c>
      <c r="M5704" s="208">
        <v>19.558399999999999</v>
      </c>
    </row>
    <row r="5705" spans="1:13" x14ac:dyDescent="0.25">
      <c r="A5705" s="280">
        <v>45163</v>
      </c>
      <c r="B5705" s="102">
        <v>16</v>
      </c>
      <c r="C5705" s="208">
        <v>348.47320000000002</v>
      </c>
      <c r="D5705" s="208">
        <v>44.7376</v>
      </c>
      <c r="E5705" s="208">
        <v>2.3742999999999999</v>
      </c>
      <c r="F5705" s="208">
        <v>6.8320999999999996</v>
      </c>
      <c r="G5705" s="208">
        <v>10.446899999999999</v>
      </c>
      <c r="H5705" s="208">
        <v>83.613</v>
      </c>
      <c r="I5705" s="208">
        <v>18.7651</v>
      </c>
      <c r="J5705" s="208">
        <v>123.68300000000001</v>
      </c>
      <c r="K5705" s="208">
        <v>17.828600000000002</v>
      </c>
      <c r="L5705" s="208">
        <v>18.874199999999998</v>
      </c>
      <c r="M5705" s="208">
        <v>21.3184</v>
      </c>
    </row>
    <row r="5706" spans="1:13" x14ac:dyDescent="0.25">
      <c r="A5706" s="280">
        <v>45163</v>
      </c>
      <c r="B5706" s="102">
        <v>17</v>
      </c>
      <c r="C5706" s="208">
        <v>360.8682</v>
      </c>
      <c r="D5706" s="208">
        <v>46.0501</v>
      </c>
      <c r="E5706" s="208">
        <v>2.4001999999999999</v>
      </c>
      <c r="F5706" s="208">
        <v>7.3933999999999997</v>
      </c>
      <c r="G5706" s="208">
        <v>11.7874</v>
      </c>
      <c r="H5706" s="208">
        <v>88.245000000000005</v>
      </c>
      <c r="I5706" s="208">
        <v>18.776199999999999</v>
      </c>
      <c r="J5706" s="208">
        <v>126.21169999999999</v>
      </c>
      <c r="K5706" s="208">
        <v>19.0547</v>
      </c>
      <c r="L5706" s="208">
        <v>19.154299999999999</v>
      </c>
      <c r="M5706" s="208">
        <v>21.795200000000001</v>
      </c>
    </row>
    <row r="5707" spans="1:13" x14ac:dyDescent="0.25">
      <c r="A5707" s="280">
        <v>45163</v>
      </c>
      <c r="B5707" s="102">
        <v>18</v>
      </c>
      <c r="C5707" s="208">
        <v>363.3159</v>
      </c>
      <c r="D5707" s="208">
        <v>46.882899999999999</v>
      </c>
      <c r="E5707" s="208">
        <v>2.4843000000000002</v>
      </c>
      <c r="F5707" s="208">
        <v>7.57</v>
      </c>
      <c r="G5707" s="208">
        <v>12.5494</v>
      </c>
      <c r="H5707" s="208">
        <v>89.886600000000001</v>
      </c>
      <c r="I5707" s="208">
        <v>18.6646</v>
      </c>
      <c r="J5707" s="208">
        <v>125.9773</v>
      </c>
      <c r="K5707" s="208">
        <v>18.711600000000001</v>
      </c>
      <c r="L5707" s="208">
        <v>19.184999999999999</v>
      </c>
      <c r="M5707" s="208">
        <v>21.404199999999999</v>
      </c>
    </row>
    <row r="5708" spans="1:13" x14ac:dyDescent="0.25">
      <c r="A5708" s="280">
        <v>45163</v>
      </c>
      <c r="B5708" s="102">
        <v>19</v>
      </c>
      <c r="C5708" s="208">
        <v>355.28570000000002</v>
      </c>
      <c r="D5708" s="208">
        <v>46.579700000000003</v>
      </c>
      <c r="E5708" s="208">
        <v>2.3839000000000001</v>
      </c>
      <c r="F5708" s="208">
        <v>7.6658999999999997</v>
      </c>
      <c r="G5708" s="208">
        <v>12.7074</v>
      </c>
      <c r="H5708" s="208">
        <v>87.014399999999995</v>
      </c>
      <c r="I5708" s="208">
        <v>18.601099999999999</v>
      </c>
      <c r="J5708" s="208">
        <v>120.8244</v>
      </c>
      <c r="K5708" s="208">
        <v>19.846399999999999</v>
      </c>
      <c r="L5708" s="208">
        <v>19.697700000000001</v>
      </c>
      <c r="M5708" s="208">
        <v>19.9648</v>
      </c>
    </row>
    <row r="5709" spans="1:13" x14ac:dyDescent="0.25">
      <c r="A5709" s="280">
        <v>45163</v>
      </c>
      <c r="B5709" s="102">
        <v>20</v>
      </c>
      <c r="C5709" s="208">
        <v>338.56099999999998</v>
      </c>
      <c r="D5709" s="208">
        <v>45.092700000000001</v>
      </c>
      <c r="E5709" s="208">
        <v>2.2277999999999998</v>
      </c>
      <c r="F5709" s="208">
        <v>7.4790999999999999</v>
      </c>
      <c r="G5709" s="208">
        <v>12.1488</v>
      </c>
      <c r="H5709" s="208">
        <v>81.742099999999994</v>
      </c>
      <c r="I5709" s="208">
        <v>18.696000000000002</v>
      </c>
      <c r="J5709" s="208">
        <v>113.307</v>
      </c>
      <c r="K5709" s="208">
        <v>20.3598</v>
      </c>
      <c r="L5709" s="208">
        <v>19.728300000000001</v>
      </c>
      <c r="M5709" s="208">
        <v>17.779399999999999</v>
      </c>
    </row>
    <row r="5710" spans="1:13" x14ac:dyDescent="0.25">
      <c r="A5710" s="280">
        <v>45163</v>
      </c>
      <c r="B5710" s="102">
        <v>21</v>
      </c>
      <c r="C5710" s="208">
        <v>329.12830000000002</v>
      </c>
      <c r="D5710" s="208">
        <v>45.631</v>
      </c>
      <c r="E5710" s="208">
        <v>2.0870000000000002</v>
      </c>
      <c r="F5710" s="208">
        <v>6.8781999999999996</v>
      </c>
      <c r="G5710" s="208">
        <v>11.4976</v>
      </c>
      <c r="H5710" s="208">
        <v>76.675200000000004</v>
      </c>
      <c r="I5710" s="208">
        <v>19.009799999999998</v>
      </c>
      <c r="J5710" s="208">
        <v>109.9421</v>
      </c>
      <c r="K5710" s="208">
        <v>20.419</v>
      </c>
      <c r="L5710" s="208">
        <v>20.761900000000001</v>
      </c>
      <c r="M5710" s="208">
        <v>16.226500000000001</v>
      </c>
    </row>
    <row r="5711" spans="1:13" x14ac:dyDescent="0.25">
      <c r="A5711" s="280">
        <v>45163</v>
      </c>
      <c r="B5711" s="102">
        <v>22</v>
      </c>
      <c r="C5711" s="208">
        <v>309.2303</v>
      </c>
      <c r="D5711" s="208">
        <v>44.218400000000003</v>
      </c>
      <c r="E5711" s="208">
        <v>1.9239999999999999</v>
      </c>
      <c r="F5711" s="208">
        <v>6.0236999999999998</v>
      </c>
      <c r="G5711" s="208">
        <v>10.4939</v>
      </c>
      <c r="H5711" s="208">
        <v>69.739699999999999</v>
      </c>
      <c r="I5711" s="208">
        <v>18.028300000000002</v>
      </c>
      <c r="J5711" s="208">
        <v>104.57850000000001</v>
      </c>
      <c r="K5711" s="208">
        <v>19.278099999999998</v>
      </c>
      <c r="L5711" s="208">
        <v>20.5975</v>
      </c>
      <c r="M5711" s="208">
        <v>14.3482</v>
      </c>
    </row>
    <row r="5712" spans="1:13" x14ac:dyDescent="0.25">
      <c r="A5712" s="280">
        <v>45163</v>
      </c>
      <c r="B5712" s="102">
        <v>23</v>
      </c>
      <c r="C5712" s="208">
        <v>284.46510000000001</v>
      </c>
      <c r="D5712" s="208">
        <v>40.972700000000003</v>
      </c>
      <c r="E5712" s="208">
        <v>1.7056</v>
      </c>
      <c r="F5712" s="208">
        <v>5.2864000000000004</v>
      </c>
      <c r="G5712" s="208">
        <v>9.4573999999999998</v>
      </c>
      <c r="H5712" s="208">
        <v>61.418700000000001</v>
      </c>
      <c r="I5712" s="208">
        <v>16.652000000000001</v>
      </c>
      <c r="J5712" s="208">
        <v>97.833600000000004</v>
      </c>
      <c r="K5712" s="208">
        <v>17.835100000000001</v>
      </c>
      <c r="L5712" s="208">
        <v>20.4267</v>
      </c>
      <c r="M5712" s="208">
        <v>12.876899999999999</v>
      </c>
    </row>
    <row r="5713" spans="1:13" x14ac:dyDescent="0.25">
      <c r="A5713" s="280">
        <v>45163</v>
      </c>
      <c r="B5713" s="102">
        <v>24</v>
      </c>
      <c r="C5713" s="208">
        <v>264.41019999999997</v>
      </c>
      <c r="D5713" s="208">
        <v>38.261800000000001</v>
      </c>
      <c r="E5713" s="208">
        <v>1.5876999999999999</v>
      </c>
      <c r="F5713" s="208">
        <v>4.6619999999999999</v>
      </c>
      <c r="G5713" s="208">
        <v>8.4687999999999999</v>
      </c>
      <c r="H5713" s="208">
        <v>54.714700000000001</v>
      </c>
      <c r="I5713" s="208">
        <v>15.512600000000001</v>
      </c>
      <c r="J5713" s="208">
        <v>92.473500000000001</v>
      </c>
      <c r="K5713" s="208">
        <v>16.631499999999999</v>
      </c>
      <c r="L5713" s="208">
        <v>20.674900000000001</v>
      </c>
      <c r="M5713" s="208">
        <v>11.422700000000001</v>
      </c>
    </row>
    <row r="5714" spans="1:13" x14ac:dyDescent="0.25">
      <c r="A5714" s="280">
        <v>45164</v>
      </c>
      <c r="B5714" s="102">
        <v>1</v>
      </c>
      <c r="C5714" s="208">
        <v>246.51150000000001</v>
      </c>
      <c r="D5714" s="208">
        <v>35.450600000000001</v>
      </c>
      <c r="E5714" s="208">
        <v>1.4661999999999999</v>
      </c>
      <c r="F5714" s="208">
        <v>4.1216999999999997</v>
      </c>
      <c r="G5714" s="208">
        <v>7.6982999999999997</v>
      </c>
      <c r="H5714" s="208">
        <v>49.0184</v>
      </c>
      <c r="I5714" s="208">
        <v>14.3939</v>
      </c>
      <c r="J5714" s="208">
        <v>87.454300000000003</v>
      </c>
      <c r="K5714" s="208">
        <v>15.8794</v>
      </c>
      <c r="L5714" s="208">
        <v>20.695599999999999</v>
      </c>
      <c r="M5714" s="208">
        <v>10.3331</v>
      </c>
    </row>
    <row r="5715" spans="1:13" x14ac:dyDescent="0.25">
      <c r="A5715" s="280">
        <v>45164</v>
      </c>
      <c r="B5715" s="102">
        <v>2</v>
      </c>
      <c r="C5715" s="208">
        <v>234.12799999999999</v>
      </c>
      <c r="D5715" s="208">
        <v>33.284700000000001</v>
      </c>
      <c r="E5715" s="208">
        <v>1.3716999999999999</v>
      </c>
      <c r="F5715" s="208">
        <v>3.6621000000000001</v>
      </c>
      <c r="G5715" s="208">
        <v>7.2958999999999996</v>
      </c>
      <c r="H5715" s="208">
        <v>45.241300000000003</v>
      </c>
      <c r="I5715" s="208">
        <v>13.6778</v>
      </c>
      <c r="J5715" s="208">
        <v>84.417599999999993</v>
      </c>
      <c r="K5715" s="208">
        <v>15.263299999999999</v>
      </c>
      <c r="L5715" s="208">
        <v>20.200199999999999</v>
      </c>
      <c r="M5715" s="208">
        <v>9.7134</v>
      </c>
    </row>
    <row r="5716" spans="1:13" x14ac:dyDescent="0.25">
      <c r="A5716" s="280">
        <v>45164</v>
      </c>
      <c r="B5716" s="102">
        <v>3</v>
      </c>
      <c r="C5716" s="208">
        <v>225.67679999999999</v>
      </c>
      <c r="D5716" s="208">
        <v>31.919599999999999</v>
      </c>
      <c r="E5716" s="208">
        <v>1.3169</v>
      </c>
      <c r="F5716" s="208">
        <v>3.3403999999999998</v>
      </c>
      <c r="G5716" s="208">
        <v>6.9417999999999997</v>
      </c>
      <c r="H5716" s="208">
        <v>42.9621</v>
      </c>
      <c r="I5716" s="208">
        <v>13.2364</v>
      </c>
      <c r="J5716" s="208">
        <v>82.056700000000006</v>
      </c>
      <c r="K5716" s="208">
        <v>15.0519</v>
      </c>
      <c r="L5716" s="208">
        <v>19.551300000000001</v>
      </c>
      <c r="M5716" s="208">
        <v>9.2996999999999996</v>
      </c>
    </row>
    <row r="5717" spans="1:13" x14ac:dyDescent="0.25">
      <c r="A5717" s="280">
        <v>45164</v>
      </c>
      <c r="B5717" s="102">
        <v>4</v>
      </c>
      <c r="C5717" s="208">
        <v>219.93430000000001</v>
      </c>
      <c r="D5717" s="208">
        <v>31.136299999999999</v>
      </c>
      <c r="E5717" s="208">
        <v>1.272</v>
      </c>
      <c r="F5717" s="208">
        <v>3.1576</v>
      </c>
      <c r="G5717" s="208">
        <v>6.7937000000000003</v>
      </c>
      <c r="H5717" s="208">
        <v>41.611499999999999</v>
      </c>
      <c r="I5717" s="208">
        <v>13.020300000000001</v>
      </c>
      <c r="J5717" s="208">
        <v>80.143799999999999</v>
      </c>
      <c r="K5717" s="208">
        <v>14.8393</v>
      </c>
      <c r="L5717" s="208">
        <v>18.971299999999999</v>
      </c>
      <c r="M5717" s="208">
        <v>8.9885000000000002</v>
      </c>
    </row>
    <row r="5718" spans="1:13" x14ac:dyDescent="0.25">
      <c r="A5718" s="280">
        <v>45164</v>
      </c>
      <c r="B5718" s="102">
        <v>5</v>
      </c>
      <c r="C5718" s="208">
        <v>219.1575</v>
      </c>
      <c r="D5718" s="208">
        <v>30.706199999999999</v>
      </c>
      <c r="E5718" s="208">
        <v>1.254</v>
      </c>
      <c r="F5718" s="208">
        <v>3.1158000000000001</v>
      </c>
      <c r="G5718" s="208">
        <v>6.7954999999999997</v>
      </c>
      <c r="H5718" s="208">
        <v>41.242600000000003</v>
      </c>
      <c r="I5718" s="208">
        <v>13.055899999999999</v>
      </c>
      <c r="J5718" s="208">
        <v>79.6374</v>
      </c>
      <c r="K5718" s="208">
        <v>14.934100000000001</v>
      </c>
      <c r="L5718" s="208">
        <v>19.479900000000001</v>
      </c>
      <c r="M5718" s="208">
        <v>8.9360999999999997</v>
      </c>
    </row>
    <row r="5719" spans="1:13" x14ac:dyDescent="0.25">
      <c r="A5719" s="280">
        <v>45164</v>
      </c>
      <c r="B5719" s="102">
        <v>6</v>
      </c>
      <c r="C5719" s="208">
        <v>222.7054</v>
      </c>
      <c r="D5719" s="208">
        <v>31.2423</v>
      </c>
      <c r="E5719" s="208">
        <v>1.2492000000000001</v>
      </c>
      <c r="F5719" s="208">
        <v>3.1482999999999999</v>
      </c>
      <c r="G5719" s="208">
        <v>6.9699</v>
      </c>
      <c r="H5719" s="208">
        <v>41.480699999999999</v>
      </c>
      <c r="I5719" s="208">
        <v>13.3307</v>
      </c>
      <c r="J5719" s="208">
        <v>80.861400000000003</v>
      </c>
      <c r="K5719" s="208">
        <v>15.407500000000001</v>
      </c>
      <c r="L5719" s="208">
        <v>19.890599999999999</v>
      </c>
      <c r="M5719" s="208">
        <v>9.1248000000000005</v>
      </c>
    </row>
    <row r="5720" spans="1:13" x14ac:dyDescent="0.25">
      <c r="A5720" s="280">
        <v>45164</v>
      </c>
      <c r="B5720" s="102">
        <v>7</v>
      </c>
      <c r="C5720" s="208">
        <v>227.29750000000001</v>
      </c>
      <c r="D5720" s="208">
        <v>32.148299999999999</v>
      </c>
      <c r="E5720" s="208">
        <v>1.2466999999999999</v>
      </c>
      <c r="F5720" s="208">
        <v>3.2160000000000002</v>
      </c>
      <c r="G5720" s="208">
        <v>7.3574000000000002</v>
      </c>
      <c r="H5720" s="208">
        <v>41.628100000000003</v>
      </c>
      <c r="I5720" s="208">
        <v>13.610300000000001</v>
      </c>
      <c r="J5720" s="208">
        <v>82.876199999999997</v>
      </c>
      <c r="K5720" s="208">
        <v>16.118099999999998</v>
      </c>
      <c r="L5720" s="208">
        <v>19.755400000000002</v>
      </c>
      <c r="M5720" s="208">
        <v>9.3409999999999993</v>
      </c>
    </row>
    <row r="5721" spans="1:13" x14ac:dyDescent="0.25">
      <c r="A5721" s="280">
        <v>45164</v>
      </c>
      <c r="B5721" s="102">
        <v>8</v>
      </c>
      <c r="C5721" s="208">
        <v>229.59309999999999</v>
      </c>
      <c r="D5721" s="208">
        <v>34.044400000000003</v>
      </c>
      <c r="E5721" s="208">
        <v>1.2412000000000001</v>
      </c>
      <c r="F5721" s="208">
        <v>2.9738000000000002</v>
      </c>
      <c r="G5721" s="208">
        <v>7.5997000000000003</v>
      </c>
      <c r="H5721" s="208">
        <v>41.262099999999997</v>
      </c>
      <c r="I5721" s="208">
        <v>13.9131</v>
      </c>
      <c r="J5721" s="208">
        <v>84.045500000000004</v>
      </c>
      <c r="K5721" s="208">
        <v>16.046500000000002</v>
      </c>
      <c r="L5721" s="208">
        <v>18.7224</v>
      </c>
      <c r="M5721" s="208">
        <v>9.7444000000000006</v>
      </c>
    </row>
    <row r="5722" spans="1:13" x14ac:dyDescent="0.25">
      <c r="A5722" s="280">
        <v>45164</v>
      </c>
      <c r="B5722" s="102">
        <v>9</v>
      </c>
      <c r="C5722" s="208">
        <v>238.5771</v>
      </c>
      <c r="D5722" s="208">
        <v>36.799700000000001</v>
      </c>
      <c r="E5722" s="208">
        <v>1.282</v>
      </c>
      <c r="F5722" s="208">
        <v>2.8837000000000002</v>
      </c>
      <c r="G5722" s="208">
        <v>7.8571</v>
      </c>
      <c r="H5722" s="208">
        <v>43.125900000000001</v>
      </c>
      <c r="I5722" s="208">
        <v>14.67</v>
      </c>
      <c r="J5722" s="208">
        <v>86.948099999999997</v>
      </c>
      <c r="K5722" s="208">
        <v>15.416399999999999</v>
      </c>
      <c r="L5722" s="208">
        <v>19.4817</v>
      </c>
      <c r="M5722" s="208">
        <v>10.112500000000001</v>
      </c>
    </row>
    <row r="5723" spans="1:13" x14ac:dyDescent="0.25">
      <c r="A5723" s="280">
        <v>45164</v>
      </c>
      <c r="B5723" s="102">
        <v>10</v>
      </c>
      <c r="C5723" s="208">
        <v>247.2013</v>
      </c>
      <c r="D5723" s="208">
        <v>38.2378</v>
      </c>
      <c r="E5723" s="208">
        <v>1.3423</v>
      </c>
      <c r="F5723" s="208">
        <v>3.0985999999999998</v>
      </c>
      <c r="G5723" s="208">
        <v>7.6045999999999996</v>
      </c>
      <c r="H5723" s="208">
        <v>45.363300000000002</v>
      </c>
      <c r="I5723" s="208">
        <v>15.5482</v>
      </c>
      <c r="J5723" s="208">
        <v>89.853800000000007</v>
      </c>
      <c r="K5723" s="208">
        <v>15.3432</v>
      </c>
      <c r="L5723" s="208">
        <v>19.858499999999999</v>
      </c>
      <c r="M5723" s="208">
        <v>10.951000000000001</v>
      </c>
    </row>
    <row r="5724" spans="1:13" x14ac:dyDescent="0.25">
      <c r="A5724" s="280">
        <v>45164</v>
      </c>
      <c r="B5724" s="102">
        <v>11</v>
      </c>
      <c r="C5724" s="208">
        <v>253.005</v>
      </c>
      <c r="D5724" s="208">
        <v>39.362299999999998</v>
      </c>
      <c r="E5724" s="208">
        <v>1.4333</v>
      </c>
      <c r="F5724" s="208">
        <v>3.3109000000000002</v>
      </c>
      <c r="G5724" s="208">
        <v>6.1673</v>
      </c>
      <c r="H5724" s="208">
        <v>47.722900000000003</v>
      </c>
      <c r="I5724" s="208">
        <v>15.9916</v>
      </c>
      <c r="J5724" s="208">
        <v>91.826800000000006</v>
      </c>
      <c r="K5724" s="208">
        <v>15.655799999999999</v>
      </c>
      <c r="L5724" s="208">
        <v>19.728999999999999</v>
      </c>
      <c r="M5724" s="208">
        <v>11.805099999999999</v>
      </c>
    </row>
    <row r="5725" spans="1:13" x14ac:dyDescent="0.25">
      <c r="A5725" s="280">
        <v>45164</v>
      </c>
      <c r="B5725" s="102">
        <v>12</v>
      </c>
      <c r="C5725" s="208">
        <v>257.12889999999999</v>
      </c>
      <c r="D5725" s="208">
        <v>39.814399999999999</v>
      </c>
      <c r="E5725" s="208">
        <v>1.5640000000000001</v>
      </c>
      <c r="F5725" s="208">
        <v>3.7713000000000001</v>
      </c>
      <c r="G5725" s="208">
        <v>4.9508000000000001</v>
      </c>
      <c r="H5725" s="208">
        <v>50.682499999999997</v>
      </c>
      <c r="I5725" s="208">
        <v>16.056699999999999</v>
      </c>
      <c r="J5725" s="208">
        <v>92.200100000000006</v>
      </c>
      <c r="K5725" s="208">
        <v>15.8361</v>
      </c>
      <c r="L5725" s="208">
        <v>19.495699999999999</v>
      </c>
      <c r="M5725" s="208">
        <v>12.757300000000001</v>
      </c>
    </row>
    <row r="5726" spans="1:13" x14ac:dyDescent="0.25">
      <c r="A5726" s="280">
        <v>45164</v>
      </c>
      <c r="B5726" s="102">
        <v>13</v>
      </c>
      <c r="C5726" s="208">
        <v>263.81790000000001</v>
      </c>
      <c r="D5726" s="208">
        <v>37.915799999999997</v>
      </c>
      <c r="E5726" s="208">
        <v>1.7252000000000001</v>
      </c>
      <c r="F5726" s="208">
        <v>4.3781999999999996</v>
      </c>
      <c r="G5726" s="208">
        <v>5.1077000000000004</v>
      </c>
      <c r="H5726" s="208">
        <v>54.810600000000001</v>
      </c>
      <c r="I5726" s="208">
        <v>16.697600000000001</v>
      </c>
      <c r="J5726" s="208">
        <v>94.1571</v>
      </c>
      <c r="K5726" s="208">
        <v>16.1313</v>
      </c>
      <c r="L5726" s="208">
        <v>18.720300000000002</v>
      </c>
      <c r="M5726" s="208">
        <v>14.174099999999999</v>
      </c>
    </row>
    <row r="5727" spans="1:13" x14ac:dyDescent="0.25">
      <c r="A5727" s="280">
        <v>45164</v>
      </c>
      <c r="B5727" s="102">
        <v>14</v>
      </c>
      <c r="C5727" s="208">
        <v>276.0521</v>
      </c>
      <c r="D5727" s="208">
        <v>37.294600000000003</v>
      </c>
      <c r="E5727" s="208">
        <v>1.9423999999999999</v>
      </c>
      <c r="F5727" s="208">
        <v>5.0166000000000004</v>
      </c>
      <c r="G5727" s="208">
        <v>5.7915000000000001</v>
      </c>
      <c r="H5727" s="208">
        <v>61.017600000000002</v>
      </c>
      <c r="I5727" s="208">
        <v>17.306699999999999</v>
      </c>
      <c r="J5727" s="208">
        <v>96.073800000000006</v>
      </c>
      <c r="K5727" s="208">
        <v>16.5913</v>
      </c>
      <c r="L5727" s="208">
        <v>19.1144</v>
      </c>
      <c r="M5727" s="208">
        <v>15.9032</v>
      </c>
    </row>
    <row r="5728" spans="1:13" x14ac:dyDescent="0.25">
      <c r="A5728" s="280">
        <v>45164</v>
      </c>
      <c r="B5728" s="102">
        <v>15</v>
      </c>
      <c r="C5728" s="208">
        <v>288.12799999999999</v>
      </c>
      <c r="D5728" s="208">
        <v>37.259399999999999</v>
      </c>
      <c r="E5728" s="208">
        <v>2.1615000000000002</v>
      </c>
      <c r="F5728" s="208">
        <v>5.8592000000000004</v>
      </c>
      <c r="G5728" s="208">
        <v>6.8837000000000002</v>
      </c>
      <c r="H5728" s="208">
        <v>67.965299999999999</v>
      </c>
      <c r="I5728" s="208">
        <v>17.126300000000001</v>
      </c>
      <c r="J5728" s="208">
        <v>97.035700000000006</v>
      </c>
      <c r="K5728" s="208">
        <v>17.254100000000001</v>
      </c>
      <c r="L5728" s="208">
        <v>18.974</v>
      </c>
      <c r="M5728" s="208">
        <v>17.608799999999999</v>
      </c>
    </row>
    <row r="5729" spans="1:13" x14ac:dyDescent="0.25">
      <c r="A5729" s="280">
        <v>45164</v>
      </c>
      <c r="B5729" s="102">
        <v>16</v>
      </c>
      <c r="C5729" s="208">
        <v>300.56569999999999</v>
      </c>
      <c r="D5729" s="208">
        <v>37.990499999999997</v>
      </c>
      <c r="E5729" s="208">
        <v>2.2812000000000001</v>
      </c>
      <c r="F5729" s="208">
        <v>6.6303000000000001</v>
      </c>
      <c r="G5729" s="208">
        <v>8.2355</v>
      </c>
      <c r="H5729" s="208">
        <v>75.4499</v>
      </c>
      <c r="I5729" s="208">
        <v>17.097100000000001</v>
      </c>
      <c r="J5729" s="208">
        <v>99.021299999999997</v>
      </c>
      <c r="K5729" s="208">
        <v>17.626200000000001</v>
      </c>
      <c r="L5729" s="208">
        <v>17.6282</v>
      </c>
      <c r="M5729" s="208">
        <v>18.605499999999999</v>
      </c>
    </row>
    <row r="5730" spans="1:13" x14ac:dyDescent="0.25">
      <c r="A5730" s="280">
        <v>45164</v>
      </c>
      <c r="B5730" s="102">
        <v>17</v>
      </c>
      <c r="C5730" s="208">
        <v>314.13729999999998</v>
      </c>
      <c r="D5730" s="208">
        <v>39.301499999999997</v>
      </c>
      <c r="E5730" s="208">
        <v>2.4569999999999999</v>
      </c>
      <c r="F5730" s="208">
        <v>7.1767000000000003</v>
      </c>
      <c r="G5730" s="208">
        <v>9.7979000000000003</v>
      </c>
      <c r="H5730" s="208">
        <v>81.243799999999993</v>
      </c>
      <c r="I5730" s="208">
        <v>17.483000000000001</v>
      </c>
      <c r="J5730" s="208">
        <v>102.0583</v>
      </c>
      <c r="K5730" s="208">
        <v>18.0078</v>
      </c>
      <c r="L5730" s="208">
        <v>17.644200000000001</v>
      </c>
      <c r="M5730" s="208">
        <v>18.967099999999999</v>
      </c>
    </row>
    <row r="5731" spans="1:13" x14ac:dyDescent="0.25">
      <c r="A5731" s="280">
        <v>45164</v>
      </c>
      <c r="B5731" s="102">
        <v>18</v>
      </c>
      <c r="C5731" s="208">
        <v>324.6114</v>
      </c>
      <c r="D5731" s="208">
        <v>40.6646</v>
      </c>
      <c r="E5731" s="208">
        <v>2.4944000000000002</v>
      </c>
      <c r="F5731" s="208">
        <v>7.4284999999999997</v>
      </c>
      <c r="G5731" s="208">
        <v>10.8927</v>
      </c>
      <c r="H5731" s="208">
        <v>84.3874</v>
      </c>
      <c r="I5731" s="208">
        <v>17.743300000000001</v>
      </c>
      <c r="J5731" s="208">
        <v>105.8126</v>
      </c>
      <c r="K5731" s="208">
        <v>18.741</v>
      </c>
      <c r="L5731" s="208">
        <v>17.476400000000002</v>
      </c>
      <c r="M5731" s="208">
        <v>18.970500000000001</v>
      </c>
    </row>
    <row r="5732" spans="1:13" x14ac:dyDescent="0.25">
      <c r="A5732" s="280">
        <v>45164</v>
      </c>
      <c r="B5732" s="102">
        <v>19</v>
      </c>
      <c r="C5732" s="208">
        <v>325.19389999999999</v>
      </c>
      <c r="D5732" s="208">
        <v>42.589199999999998</v>
      </c>
      <c r="E5732" s="208">
        <v>2.3955000000000002</v>
      </c>
      <c r="F5732" s="208">
        <v>7.4836999999999998</v>
      </c>
      <c r="G5732" s="208">
        <v>11.245200000000001</v>
      </c>
      <c r="H5732" s="208">
        <v>82.306899999999999</v>
      </c>
      <c r="I5732" s="208">
        <v>17.6755</v>
      </c>
      <c r="J5732" s="208">
        <v>105.57550000000001</v>
      </c>
      <c r="K5732" s="208">
        <v>19.749600000000001</v>
      </c>
      <c r="L5732" s="208">
        <v>18.037800000000001</v>
      </c>
      <c r="M5732" s="208">
        <v>18.135000000000002</v>
      </c>
    </row>
    <row r="5733" spans="1:13" x14ac:dyDescent="0.25">
      <c r="A5733" s="280">
        <v>45164</v>
      </c>
      <c r="B5733" s="102">
        <v>20</v>
      </c>
      <c r="C5733" s="208">
        <v>316.68900000000002</v>
      </c>
      <c r="D5733" s="208">
        <v>42.892899999999997</v>
      </c>
      <c r="E5733" s="208">
        <v>2.2240000000000002</v>
      </c>
      <c r="F5733" s="208">
        <v>7.2447999999999997</v>
      </c>
      <c r="G5733" s="208">
        <v>10.991899999999999</v>
      </c>
      <c r="H5733" s="208">
        <v>75.787599999999998</v>
      </c>
      <c r="I5733" s="208">
        <v>18.014700000000001</v>
      </c>
      <c r="J5733" s="208">
        <v>104.0966</v>
      </c>
      <c r="K5733" s="208">
        <v>20.237100000000002</v>
      </c>
      <c r="L5733" s="208">
        <v>18.8413</v>
      </c>
      <c r="M5733" s="208">
        <v>16.3581</v>
      </c>
    </row>
    <row r="5734" spans="1:13" x14ac:dyDescent="0.25">
      <c r="A5734" s="280">
        <v>45164</v>
      </c>
      <c r="B5734" s="102">
        <v>21</v>
      </c>
      <c r="C5734" s="208">
        <v>307.1875</v>
      </c>
      <c r="D5734" s="208">
        <v>43.304400000000001</v>
      </c>
      <c r="E5734" s="208">
        <v>2</v>
      </c>
      <c r="F5734" s="208">
        <v>6.5400999999999998</v>
      </c>
      <c r="G5734" s="208">
        <v>10.425700000000001</v>
      </c>
      <c r="H5734" s="208">
        <v>69.632000000000005</v>
      </c>
      <c r="I5734" s="208">
        <v>18.3414</v>
      </c>
      <c r="J5734" s="208">
        <v>101.94970000000001</v>
      </c>
      <c r="K5734" s="208">
        <v>20.193899999999999</v>
      </c>
      <c r="L5734" s="208">
        <v>19.924900000000001</v>
      </c>
      <c r="M5734" s="208">
        <v>14.875400000000001</v>
      </c>
    </row>
    <row r="5735" spans="1:13" x14ac:dyDescent="0.25">
      <c r="A5735" s="280">
        <v>45164</v>
      </c>
      <c r="B5735" s="102">
        <v>22</v>
      </c>
      <c r="C5735" s="208">
        <v>290.43060000000003</v>
      </c>
      <c r="D5735" s="208">
        <v>42.173099999999998</v>
      </c>
      <c r="E5735" s="208">
        <v>1.9006000000000001</v>
      </c>
      <c r="F5735" s="208">
        <v>5.8163</v>
      </c>
      <c r="G5735" s="208">
        <v>9.8994</v>
      </c>
      <c r="H5735" s="208">
        <v>62.2637</v>
      </c>
      <c r="I5735" s="208">
        <v>17.461200000000002</v>
      </c>
      <c r="J5735" s="208">
        <v>98.710499999999996</v>
      </c>
      <c r="K5735" s="208">
        <v>18.9297</v>
      </c>
      <c r="L5735" s="208">
        <v>19.8688</v>
      </c>
      <c r="M5735" s="208">
        <v>13.407299999999999</v>
      </c>
    </row>
    <row r="5736" spans="1:13" x14ac:dyDescent="0.25">
      <c r="A5736" s="280">
        <v>45164</v>
      </c>
      <c r="B5736" s="102">
        <v>23</v>
      </c>
      <c r="C5736" s="208">
        <v>269.17649999999998</v>
      </c>
      <c r="D5736" s="208">
        <v>39.069000000000003</v>
      </c>
      <c r="E5736" s="208">
        <v>1.7372000000000001</v>
      </c>
      <c r="F5736" s="208">
        <v>5.1189999999999998</v>
      </c>
      <c r="G5736" s="208">
        <v>9.0135000000000005</v>
      </c>
      <c r="H5736" s="208">
        <v>55.7044</v>
      </c>
      <c r="I5736" s="208">
        <v>16.345199999999998</v>
      </c>
      <c r="J5736" s="208">
        <v>93.482500000000002</v>
      </c>
      <c r="K5736" s="208">
        <v>17.376899999999999</v>
      </c>
      <c r="L5736" s="208">
        <v>19.325299999999999</v>
      </c>
      <c r="M5736" s="208">
        <v>12.003500000000001</v>
      </c>
    </row>
    <row r="5737" spans="1:13" x14ac:dyDescent="0.25">
      <c r="A5737" s="280">
        <v>45164</v>
      </c>
      <c r="B5737" s="102">
        <v>24</v>
      </c>
      <c r="C5737" s="208">
        <v>251.49180000000001</v>
      </c>
      <c r="D5737" s="208">
        <v>36.709499999999998</v>
      </c>
      <c r="E5737" s="208">
        <v>1.5926</v>
      </c>
      <c r="F5737" s="208">
        <v>4.6384999999999996</v>
      </c>
      <c r="G5737" s="208">
        <v>8.2454999999999998</v>
      </c>
      <c r="H5737" s="208">
        <v>50.108800000000002</v>
      </c>
      <c r="I5737" s="208">
        <v>15.208399999999999</v>
      </c>
      <c r="J5737" s="208">
        <v>88.429000000000002</v>
      </c>
      <c r="K5737" s="208">
        <v>16.133700000000001</v>
      </c>
      <c r="L5737" s="208">
        <v>19.553799999999999</v>
      </c>
      <c r="M5737" s="208">
        <v>10.872</v>
      </c>
    </row>
    <row r="5738" spans="1:13" x14ac:dyDescent="0.25">
      <c r="A5738" s="280">
        <v>45165</v>
      </c>
      <c r="B5738" s="102">
        <v>1</v>
      </c>
      <c r="C5738" s="208">
        <v>235.1078</v>
      </c>
      <c r="D5738" s="208">
        <v>34.392099999999999</v>
      </c>
      <c r="E5738" s="208">
        <v>1.4941</v>
      </c>
      <c r="F5738" s="208">
        <v>4.0552000000000001</v>
      </c>
      <c r="G5738" s="208">
        <v>7.5675999999999997</v>
      </c>
      <c r="H5738" s="208">
        <v>45.278199999999998</v>
      </c>
      <c r="I5738" s="208">
        <v>14.2492</v>
      </c>
      <c r="J5738" s="208">
        <v>84.250200000000007</v>
      </c>
      <c r="K5738" s="208">
        <v>15.3535</v>
      </c>
      <c r="L5738" s="208">
        <v>18.6081</v>
      </c>
      <c r="M5738" s="208">
        <v>9.8596000000000004</v>
      </c>
    </row>
    <row r="5739" spans="1:13" x14ac:dyDescent="0.25">
      <c r="A5739" s="280">
        <v>45165</v>
      </c>
      <c r="B5739" s="102">
        <v>2</v>
      </c>
      <c r="C5739" s="208">
        <v>222.9051</v>
      </c>
      <c r="D5739" s="208">
        <v>32.634900000000002</v>
      </c>
      <c r="E5739" s="208">
        <v>1.4006000000000001</v>
      </c>
      <c r="F5739" s="208">
        <v>3.6661000000000001</v>
      </c>
      <c r="G5739" s="208">
        <v>7.0900999999999996</v>
      </c>
      <c r="H5739" s="208">
        <v>41.644399999999997</v>
      </c>
      <c r="I5739" s="208">
        <v>13.6023</v>
      </c>
      <c r="J5739" s="208">
        <v>81.493499999999997</v>
      </c>
      <c r="K5739" s="208">
        <v>14.6965</v>
      </c>
      <c r="L5739" s="208">
        <v>17.397400000000001</v>
      </c>
      <c r="M5739" s="208">
        <v>9.2792999999999992</v>
      </c>
    </row>
    <row r="5740" spans="1:13" x14ac:dyDescent="0.25">
      <c r="A5740" s="280">
        <v>45165</v>
      </c>
      <c r="B5740" s="102">
        <v>3</v>
      </c>
      <c r="C5740" s="208">
        <v>212.78290000000001</v>
      </c>
      <c r="D5740" s="208">
        <v>30.976500000000001</v>
      </c>
      <c r="E5740" s="208">
        <v>1.3452999999999999</v>
      </c>
      <c r="F5740" s="208">
        <v>3.3805000000000001</v>
      </c>
      <c r="G5740" s="208">
        <v>6.7740999999999998</v>
      </c>
      <c r="H5740" s="208">
        <v>39.295699999999997</v>
      </c>
      <c r="I5740" s="208">
        <v>13.184100000000001</v>
      </c>
      <c r="J5740" s="208">
        <v>79.302400000000006</v>
      </c>
      <c r="K5740" s="208">
        <v>14.373799999999999</v>
      </c>
      <c r="L5740" s="208">
        <v>15.2445</v>
      </c>
      <c r="M5740" s="208">
        <v>8.9060000000000006</v>
      </c>
    </row>
    <row r="5741" spans="1:13" x14ac:dyDescent="0.25">
      <c r="A5741" s="280">
        <v>45165</v>
      </c>
      <c r="B5741" s="102">
        <v>4</v>
      </c>
      <c r="C5741" s="208">
        <v>205.6164</v>
      </c>
      <c r="D5741" s="208">
        <v>30.399699999999999</v>
      </c>
      <c r="E5741" s="208">
        <v>1.2843</v>
      </c>
      <c r="F5741" s="208">
        <v>3.218</v>
      </c>
      <c r="G5741" s="208">
        <v>6.6272000000000002</v>
      </c>
      <c r="H5741" s="208">
        <v>38.167200000000001</v>
      </c>
      <c r="I5741" s="208">
        <v>12.9306</v>
      </c>
      <c r="J5741" s="208">
        <v>77.643600000000006</v>
      </c>
      <c r="K5741" s="208">
        <v>14.212300000000001</v>
      </c>
      <c r="L5741" s="208">
        <v>12.3453</v>
      </c>
      <c r="M5741" s="208">
        <v>8.7881999999999998</v>
      </c>
    </row>
    <row r="5742" spans="1:13" x14ac:dyDescent="0.25">
      <c r="A5742" s="280">
        <v>45165</v>
      </c>
      <c r="B5742" s="102">
        <v>5</v>
      </c>
      <c r="C5742" s="208">
        <v>204.09549999999999</v>
      </c>
      <c r="D5742" s="208">
        <v>30.0123</v>
      </c>
      <c r="E5742" s="208">
        <v>1.2669999999999999</v>
      </c>
      <c r="F5742" s="208">
        <v>3.1343999999999999</v>
      </c>
      <c r="G5742" s="208">
        <v>6.5385999999999997</v>
      </c>
      <c r="H5742" s="208">
        <v>37.687199999999997</v>
      </c>
      <c r="I5742" s="208">
        <v>12.8787</v>
      </c>
      <c r="J5742" s="208">
        <v>77.048000000000002</v>
      </c>
      <c r="K5742" s="208">
        <v>14.349</v>
      </c>
      <c r="L5742" s="208">
        <v>12.477</v>
      </c>
      <c r="M5742" s="208">
        <v>8.7033000000000005</v>
      </c>
    </row>
    <row r="5743" spans="1:13" x14ac:dyDescent="0.25">
      <c r="A5743" s="280">
        <v>45165</v>
      </c>
      <c r="B5743" s="102">
        <v>6</v>
      </c>
      <c r="C5743" s="208">
        <v>206.36150000000001</v>
      </c>
      <c r="D5743" s="208">
        <v>30.054300000000001</v>
      </c>
      <c r="E5743" s="208">
        <v>1.2444</v>
      </c>
      <c r="F5743" s="208">
        <v>3.1442999999999999</v>
      </c>
      <c r="G5743" s="208">
        <v>6.6825999999999999</v>
      </c>
      <c r="H5743" s="208">
        <v>37.950600000000001</v>
      </c>
      <c r="I5743" s="208">
        <v>13.0504</v>
      </c>
      <c r="J5743" s="208">
        <v>78.132800000000003</v>
      </c>
      <c r="K5743" s="208">
        <v>14.5337</v>
      </c>
      <c r="L5743" s="208">
        <v>12.733700000000001</v>
      </c>
      <c r="M5743" s="208">
        <v>8.8346999999999998</v>
      </c>
    </row>
    <row r="5744" spans="1:13" x14ac:dyDescent="0.25">
      <c r="A5744" s="280">
        <v>45165</v>
      </c>
      <c r="B5744" s="102">
        <v>7</v>
      </c>
      <c r="C5744" s="208">
        <v>209.459</v>
      </c>
      <c r="D5744" s="208">
        <v>30.948899999999998</v>
      </c>
      <c r="E5744" s="208">
        <v>1.2552000000000001</v>
      </c>
      <c r="F5744" s="208">
        <v>3.1320000000000001</v>
      </c>
      <c r="G5744" s="208">
        <v>6.8672000000000004</v>
      </c>
      <c r="H5744" s="208">
        <v>37.890900000000002</v>
      </c>
      <c r="I5744" s="208">
        <v>13.3734</v>
      </c>
      <c r="J5744" s="208">
        <v>79.715800000000002</v>
      </c>
      <c r="K5744" s="208">
        <v>15.149900000000001</v>
      </c>
      <c r="L5744" s="208">
        <v>12.299899999999999</v>
      </c>
      <c r="M5744" s="208">
        <v>8.8257999999999992</v>
      </c>
    </row>
    <row r="5745" spans="1:13" x14ac:dyDescent="0.25">
      <c r="A5745" s="280">
        <v>45165</v>
      </c>
      <c r="B5745" s="102">
        <v>8</v>
      </c>
      <c r="C5745" s="208">
        <v>212.72890000000001</v>
      </c>
      <c r="D5745" s="208">
        <v>32.115299999999998</v>
      </c>
      <c r="E5745" s="208">
        <v>1.244</v>
      </c>
      <c r="F5745" s="208">
        <v>2.9211999999999998</v>
      </c>
      <c r="G5745" s="208">
        <v>6.9454000000000002</v>
      </c>
      <c r="H5745" s="208">
        <v>38.5974</v>
      </c>
      <c r="I5745" s="208">
        <v>13.6341</v>
      </c>
      <c r="J5745" s="208">
        <v>81.634699999999995</v>
      </c>
      <c r="K5745" s="208">
        <v>15.380599999999999</v>
      </c>
      <c r="L5745" s="208">
        <v>11.192600000000001</v>
      </c>
      <c r="M5745" s="208">
        <v>9.0635999999999992</v>
      </c>
    </row>
    <row r="5746" spans="1:13" x14ac:dyDescent="0.25">
      <c r="A5746" s="280">
        <v>45165</v>
      </c>
      <c r="B5746" s="102">
        <v>9</v>
      </c>
      <c r="C5746" s="208">
        <v>219.2475</v>
      </c>
      <c r="D5746" s="208">
        <v>33.914000000000001</v>
      </c>
      <c r="E5746" s="208">
        <v>1.2961</v>
      </c>
      <c r="F5746" s="208">
        <v>2.7907000000000002</v>
      </c>
      <c r="G5746" s="208">
        <v>6.8587999999999996</v>
      </c>
      <c r="H5746" s="208">
        <v>40.360199999999999</v>
      </c>
      <c r="I5746" s="208">
        <v>14.2789</v>
      </c>
      <c r="J5746" s="208">
        <v>83.974199999999996</v>
      </c>
      <c r="K5746" s="208">
        <v>14.8429</v>
      </c>
      <c r="L5746" s="208">
        <v>11.4231</v>
      </c>
      <c r="M5746" s="208">
        <v>9.5085999999999995</v>
      </c>
    </row>
    <row r="5747" spans="1:13" x14ac:dyDescent="0.25">
      <c r="A5747" s="280">
        <v>45165</v>
      </c>
      <c r="B5747" s="102">
        <v>10</v>
      </c>
      <c r="C5747" s="208">
        <v>223.91149999999999</v>
      </c>
      <c r="D5747" s="208">
        <v>35.3035</v>
      </c>
      <c r="E5747" s="208">
        <v>1.3249</v>
      </c>
      <c r="F5747" s="208">
        <v>2.9281000000000001</v>
      </c>
      <c r="G5747" s="208">
        <v>5.8463000000000003</v>
      </c>
      <c r="H5747" s="208">
        <v>42.315800000000003</v>
      </c>
      <c r="I5747" s="208">
        <v>14.8581</v>
      </c>
      <c r="J5747" s="208">
        <v>84.9358</v>
      </c>
      <c r="K5747" s="208">
        <v>14.9283</v>
      </c>
      <c r="L5747" s="208">
        <v>11.2004</v>
      </c>
      <c r="M5747" s="208">
        <v>10.270300000000001</v>
      </c>
    </row>
    <row r="5748" spans="1:13" x14ac:dyDescent="0.25">
      <c r="A5748" s="280">
        <v>45165</v>
      </c>
      <c r="B5748" s="102">
        <v>11</v>
      </c>
      <c r="C5748" s="208">
        <v>231.65690000000001</v>
      </c>
      <c r="D5748" s="208">
        <v>35.590800000000002</v>
      </c>
      <c r="E5748" s="208">
        <v>1.4258</v>
      </c>
      <c r="F5748" s="208">
        <v>3.2496999999999998</v>
      </c>
      <c r="G5748" s="208">
        <v>5.2967000000000004</v>
      </c>
      <c r="H5748" s="208">
        <v>44.991900000000001</v>
      </c>
      <c r="I5748" s="208">
        <v>15.7865</v>
      </c>
      <c r="J5748" s="208">
        <v>87.346800000000002</v>
      </c>
      <c r="K5748" s="208">
        <v>15.014900000000001</v>
      </c>
      <c r="L5748" s="208">
        <v>11.8881</v>
      </c>
      <c r="M5748" s="208">
        <v>11.0657</v>
      </c>
    </row>
    <row r="5749" spans="1:13" x14ac:dyDescent="0.25">
      <c r="A5749" s="280">
        <v>45165</v>
      </c>
      <c r="B5749" s="102">
        <v>12</v>
      </c>
      <c r="C5749" s="208">
        <v>242.02</v>
      </c>
      <c r="D5749" s="208">
        <v>36.666600000000003</v>
      </c>
      <c r="E5749" s="208">
        <v>1.5487</v>
      </c>
      <c r="F5749" s="208">
        <v>3.6284000000000001</v>
      </c>
      <c r="G5749" s="208">
        <v>5.1475</v>
      </c>
      <c r="H5749" s="208">
        <v>48.340699999999998</v>
      </c>
      <c r="I5749" s="208">
        <v>16.3171</v>
      </c>
      <c r="J5749" s="208">
        <v>90.284099999999995</v>
      </c>
      <c r="K5749" s="208">
        <v>15.197100000000001</v>
      </c>
      <c r="L5749" s="208">
        <v>12.8432</v>
      </c>
      <c r="M5749" s="208">
        <v>12.0466</v>
      </c>
    </row>
    <row r="5750" spans="1:13" x14ac:dyDescent="0.25">
      <c r="A5750" s="280">
        <v>45165</v>
      </c>
      <c r="B5750" s="102">
        <v>13</v>
      </c>
      <c r="C5750" s="208">
        <v>254.4092</v>
      </c>
      <c r="D5750" s="208">
        <v>37.717399999999998</v>
      </c>
      <c r="E5750" s="208">
        <v>1.7001999999999999</v>
      </c>
      <c r="F5750" s="208">
        <v>4.1928000000000001</v>
      </c>
      <c r="G5750" s="208">
        <v>5.5789999999999997</v>
      </c>
      <c r="H5750" s="208">
        <v>53.094200000000001</v>
      </c>
      <c r="I5750" s="208">
        <v>16.667899999999999</v>
      </c>
      <c r="J5750" s="208">
        <v>93.410899999999998</v>
      </c>
      <c r="K5750" s="208">
        <v>15.851800000000001</v>
      </c>
      <c r="L5750" s="208">
        <v>12.5921</v>
      </c>
      <c r="M5750" s="208">
        <v>13.6029</v>
      </c>
    </row>
    <row r="5751" spans="1:13" x14ac:dyDescent="0.25">
      <c r="A5751" s="280">
        <v>45165</v>
      </c>
      <c r="B5751" s="102">
        <v>14</v>
      </c>
      <c r="C5751" s="208">
        <v>267.60250000000002</v>
      </c>
      <c r="D5751" s="208">
        <v>37.874099999999999</v>
      </c>
      <c r="E5751" s="208">
        <v>1.9394</v>
      </c>
      <c r="F5751" s="208">
        <v>4.8597000000000001</v>
      </c>
      <c r="G5751" s="208">
        <v>6.2596999999999996</v>
      </c>
      <c r="H5751" s="208">
        <v>59.315199999999997</v>
      </c>
      <c r="I5751" s="208">
        <v>17.1449</v>
      </c>
      <c r="J5751" s="208">
        <v>95.266499999999994</v>
      </c>
      <c r="K5751" s="208">
        <v>16.360099999999999</v>
      </c>
      <c r="L5751" s="208">
        <v>13.132999999999999</v>
      </c>
      <c r="M5751" s="208">
        <v>15.4499</v>
      </c>
    </row>
    <row r="5752" spans="1:13" x14ac:dyDescent="0.25">
      <c r="A5752" s="280">
        <v>45165</v>
      </c>
      <c r="B5752" s="102">
        <v>15</v>
      </c>
      <c r="C5752" s="208">
        <v>283.5127</v>
      </c>
      <c r="D5752" s="208">
        <v>38.939900000000002</v>
      </c>
      <c r="E5752" s="208">
        <v>2.1335999999999999</v>
      </c>
      <c r="F5752" s="208">
        <v>5.6380999999999997</v>
      </c>
      <c r="G5752" s="208">
        <v>7.6662999999999997</v>
      </c>
      <c r="H5752" s="208">
        <v>66.867999999999995</v>
      </c>
      <c r="I5752" s="208">
        <v>17.448699999999999</v>
      </c>
      <c r="J5752" s="208">
        <v>98.610299999999995</v>
      </c>
      <c r="K5752" s="208">
        <v>16.574200000000001</v>
      </c>
      <c r="L5752" s="208">
        <v>13.023899999999999</v>
      </c>
      <c r="M5752" s="208">
        <v>16.6097</v>
      </c>
    </row>
    <row r="5753" spans="1:13" x14ac:dyDescent="0.25">
      <c r="A5753" s="280">
        <v>45165</v>
      </c>
      <c r="B5753" s="102">
        <v>16</v>
      </c>
      <c r="C5753" s="208">
        <v>298.2022</v>
      </c>
      <c r="D5753" s="208">
        <v>40.21</v>
      </c>
      <c r="E5753" s="208">
        <v>2.3151000000000002</v>
      </c>
      <c r="F5753" s="208">
        <v>6.4222999999999999</v>
      </c>
      <c r="G5753" s="208">
        <v>9.2373999999999992</v>
      </c>
      <c r="H5753" s="208">
        <v>74.712000000000003</v>
      </c>
      <c r="I5753" s="208">
        <v>17.698399999999999</v>
      </c>
      <c r="J5753" s="208">
        <v>99.730999999999995</v>
      </c>
      <c r="K5753" s="208">
        <v>17.188199999999998</v>
      </c>
      <c r="L5753" s="208">
        <v>13.0345</v>
      </c>
      <c r="M5753" s="208">
        <v>17.653300000000002</v>
      </c>
    </row>
    <row r="5754" spans="1:13" x14ac:dyDescent="0.25">
      <c r="A5754" s="280">
        <v>45165</v>
      </c>
      <c r="B5754" s="102">
        <v>17</v>
      </c>
      <c r="C5754" s="208">
        <v>316.41919999999999</v>
      </c>
      <c r="D5754" s="208">
        <v>42.479199999999999</v>
      </c>
      <c r="E5754" s="208">
        <v>2.4662000000000002</v>
      </c>
      <c r="F5754" s="208">
        <v>7.0370999999999997</v>
      </c>
      <c r="G5754" s="208">
        <v>11.033799999999999</v>
      </c>
      <c r="H5754" s="208">
        <v>81.454300000000003</v>
      </c>
      <c r="I5754" s="208">
        <v>17.990600000000001</v>
      </c>
      <c r="J5754" s="208">
        <v>104.2672</v>
      </c>
      <c r="K5754" s="208">
        <v>18.042999999999999</v>
      </c>
      <c r="L5754" s="208">
        <v>13.404</v>
      </c>
      <c r="M5754" s="208">
        <v>18.2438</v>
      </c>
    </row>
    <row r="5755" spans="1:13" x14ac:dyDescent="0.25">
      <c r="A5755" s="280">
        <v>45165</v>
      </c>
      <c r="B5755" s="102">
        <v>18</v>
      </c>
      <c r="C5755" s="208">
        <v>330.2724</v>
      </c>
      <c r="D5755" s="208">
        <v>44.655299999999997</v>
      </c>
      <c r="E5755" s="208">
        <v>2.5167000000000002</v>
      </c>
      <c r="F5755" s="208">
        <v>7.4455</v>
      </c>
      <c r="G5755" s="208">
        <v>12.5456</v>
      </c>
      <c r="H5755" s="208">
        <v>85.698499999999996</v>
      </c>
      <c r="I5755" s="208">
        <v>18.380600000000001</v>
      </c>
      <c r="J5755" s="208">
        <v>108.9713</v>
      </c>
      <c r="K5755" s="208">
        <v>18.5703</v>
      </c>
      <c r="L5755" s="208">
        <v>13.267200000000001</v>
      </c>
      <c r="M5755" s="208">
        <v>18.221399999999999</v>
      </c>
    </row>
    <row r="5756" spans="1:13" x14ac:dyDescent="0.25">
      <c r="A5756" s="280">
        <v>45165</v>
      </c>
      <c r="B5756" s="102">
        <v>19</v>
      </c>
      <c r="C5756" s="208">
        <v>332.4359</v>
      </c>
      <c r="D5756" s="208">
        <v>45.926099999999998</v>
      </c>
      <c r="E5756" s="208">
        <v>2.5190999999999999</v>
      </c>
      <c r="F5756" s="208">
        <v>7.7652000000000001</v>
      </c>
      <c r="G5756" s="208">
        <v>13.196</v>
      </c>
      <c r="H5756" s="208">
        <v>85.598600000000005</v>
      </c>
      <c r="I5756" s="208">
        <v>18.3809</v>
      </c>
      <c r="J5756" s="208">
        <v>108.9999</v>
      </c>
      <c r="K5756" s="208">
        <v>19.913499999999999</v>
      </c>
      <c r="L5756" s="208">
        <v>12.915800000000001</v>
      </c>
      <c r="M5756" s="208">
        <v>17.220800000000001</v>
      </c>
    </row>
    <row r="5757" spans="1:13" x14ac:dyDescent="0.25">
      <c r="A5757" s="280">
        <v>45165</v>
      </c>
      <c r="B5757" s="102">
        <v>20</v>
      </c>
      <c r="C5757" s="208">
        <v>323.63679999999999</v>
      </c>
      <c r="D5757" s="208">
        <v>46.116900000000001</v>
      </c>
      <c r="E5757" s="208">
        <v>2.3645</v>
      </c>
      <c r="F5757" s="208">
        <v>7.4344999999999999</v>
      </c>
      <c r="G5757" s="208">
        <v>12.7179</v>
      </c>
      <c r="H5757" s="208">
        <v>79.912000000000006</v>
      </c>
      <c r="I5757" s="208">
        <v>18.574100000000001</v>
      </c>
      <c r="J5757" s="208">
        <v>107.108</v>
      </c>
      <c r="K5757" s="208">
        <v>20.6221</v>
      </c>
      <c r="L5757" s="208">
        <v>13.136699999999999</v>
      </c>
      <c r="M5757" s="208">
        <v>15.6501</v>
      </c>
    </row>
    <row r="5758" spans="1:13" x14ac:dyDescent="0.25">
      <c r="A5758" s="280">
        <v>45165</v>
      </c>
      <c r="B5758" s="102">
        <v>21</v>
      </c>
      <c r="C5758" s="208">
        <v>313.61169999999998</v>
      </c>
      <c r="D5758" s="208">
        <v>46.688299999999998</v>
      </c>
      <c r="E5758" s="208">
        <v>2.1903999999999999</v>
      </c>
      <c r="F5758" s="208">
        <v>6.8784999999999998</v>
      </c>
      <c r="G5758" s="208">
        <v>11.878</v>
      </c>
      <c r="H5758" s="208">
        <v>72.447299999999998</v>
      </c>
      <c r="I5758" s="208">
        <v>18.992899999999999</v>
      </c>
      <c r="J5758" s="208">
        <v>105.57640000000001</v>
      </c>
      <c r="K5758" s="208">
        <v>20.5444</v>
      </c>
      <c r="L5758" s="208">
        <v>13.803000000000001</v>
      </c>
      <c r="M5758" s="208">
        <v>14.612500000000001</v>
      </c>
    </row>
    <row r="5759" spans="1:13" x14ac:dyDescent="0.25">
      <c r="A5759" s="280">
        <v>45165</v>
      </c>
      <c r="B5759" s="102">
        <v>22</v>
      </c>
      <c r="C5759" s="208">
        <v>293.62990000000002</v>
      </c>
      <c r="D5759" s="208">
        <v>44.211500000000001</v>
      </c>
      <c r="E5759" s="208">
        <v>1.9939</v>
      </c>
      <c r="F5759" s="208">
        <v>6.0792000000000002</v>
      </c>
      <c r="G5759" s="208">
        <v>10.7102</v>
      </c>
      <c r="H5759" s="208">
        <v>65.150400000000005</v>
      </c>
      <c r="I5759" s="208">
        <v>17.767800000000001</v>
      </c>
      <c r="J5759" s="208">
        <v>101.9151</v>
      </c>
      <c r="K5759" s="208">
        <v>19.0395</v>
      </c>
      <c r="L5759" s="208">
        <v>13.603199999999999</v>
      </c>
      <c r="M5759" s="208">
        <v>13.1591</v>
      </c>
    </row>
    <row r="5760" spans="1:13" x14ac:dyDescent="0.25">
      <c r="A5760" s="280">
        <v>45165</v>
      </c>
      <c r="B5760" s="102">
        <v>23</v>
      </c>
      <c r="C5760" s="208">
        <v>268.03859999999997</v>
      </c>
      <c r="D5760" s="208">
        <v>40.9101</v>
      </c>
      <c r="E5760" s="208">
        <v>1.7585999999999999</v>
      </c>
      <c r="F5760" s="208">
        <v>5.1521999999999997</v>
      </c>
      <c r="G5760" s="208">
        <v>9.3901000000000003</v>
      </c>
      <c r="H5760" s="208">
        <v>57.094000000000001</v>
      </c>
      <c r="I5760" s="208">
        <v>16.113199999999999</v>
      </c>
      <c r="J5760" s="208">
        <v>95.765600000000006</v>
      </c>
      <c r="K5760" s="208">
        <v>17.350899999999999</v>
      </c>
      <c r="L5760" s="208">
        <v>12.844200000000001</v>
      </c>
      <c r="M5760" s="208">
        <v>11.659700000000001</v>
      </c>
    </row>
    <row r="5761" spans="1:13" x14ac:dyDescent="0.25">
      <c r="A5761" s="280">
        <v>45165</v>
      </c>
      <c r="B5761" s="102">
        <v>24</v>
      </c>
      <c r="C5761" s="208">
        <v>245.4495</v>
      </c>
      <c r="D5761" s="208">
        <v>36.951900000000002</v>
      </c>
      <c r="E5761" s="208">
        <v>1.585</v>
      </c>
      <c r="F5761" s="208">
        <v>4.3731</v>
      </c>
      <c r="G5761" s="208">
        <v>8.1984999999999992</v>
      </c>
      <c r="H5761" s="208">
        <v>50.246400000000001</v>
      </c>
      <c r="I5761" s="208">
        <v>14.7553</v>
      </c>
      <c r="J5761" s="208">
        <v>90.303200000000004</v>
      </c>
      <c r="K5761" s="208">
        <v>15.9376</v>
      </c>
      <c r="L5761" s="208">
        <v>12.6341</v>
      </c>
      <c r="M5761" s="208">
        <v>10.464399999999999</v>
      </c>
    </row>
    <row r="5762" spans="1:13" x14ac:dyDescent="0.25">
      <c r="A5762" s="280">
        <v>45166</v>
      </c>
      <c r="B5762" s="102">
        <v>1</v>
      </c>
      <c r="C5762" s="208">
        <v>229.41909999999999</v>
      </c>
      <c r="D5762" s="208">
        <v>34.363</v>
      </c>
      <c r="E5762" s="208">
        <v>1.4623999999999999</v>
      </c>
      <c r="F5762" s="208">
        <v>3.7221000000000002</v>
      </c>
      <c r="G5762" s="208">
        <v>7.5937000000000001</v>
      </c>
      <c r="H5762" s="208">
        <v>45.901499999999999</v>
      </c>
      <c r="I5762" s="208">
        <v>13.672700000000001</v>
      </c>
      <c r="J5762" s="208">
        <v>85.655900000000003</v>
      </c>
      <c r="K5762" s="208">
        <v>15.1424</v>
      </c>
      <c r="L5762" s="208">
        <v>12.3764</v>
      </c>
      <c r="M5762" s="208">
        <v>9.5289999999999999</v>
      </c>
    </row>
    <row r="5763" spans="1:13" x14ac:dyDescent="0.25">
      <c r="A5763" s="280">
        <v>45166</v>
      </c>
      <c r="B5763" s="102">
        <v>2</v>
      </c>
      <c r="C5763" s="208">
        <v>219.00550000000001</v>
      </c>
      <c r="D5763" s="208">
        <v>32.7194</v>
      </c>
      <c r="E5763" s="208">
        <v>1.3735999999999999</v>
      </c>
      <c r="F5763" s="208">
        <v>3.3877000000000002</v>
      </c>
      <c r="G5763" s="208">
        <v>7.1418999999999997</v>
      </c>
      <c r="H5763" s="208">
        <v>42.298200000000001</v>
      </c>
      <c r="I5763" s="208">
        <v>13.0121</v>
      </c>
      <c r="J5763" s="208">
        <v>83.101900000000001</v>
      </c>
      <c r="K5763" s="208">
        <v>14.577500000000001</v>
      </c>
      <c r="L5763" s="208">
        <v>12.4497</v>
      </c>
      <c r="M5763" s="208">
        <v>8.9435000000000002</v>
      </c>
    </row>
    <row r="5764" spans="1:13" x14ac:dyDescent="0.25">
      <c r="A5764" s="280">
        <v>45166</v>
      </c>
      <c r="B5764" s="102">
        <v>3</v>
      </c>
      <c r="C5764" s="208">
        <v>211.11490000000001</v>
      </c>
      <c r="D5764" s="208">
        <v>31.336300000000001</v>
      </c>
      <c r="E5764" s="208">
        <v>1.3169999999999999</v>
      </c>
      <c r="F5764" s="208">
        <v>3.1581000000000001</v>
      </c>
      <c r="G5764" s="208">
        <v>6.9641999999999999</v>
      </c>
      <c r="H5764" s="208">
        <v>40.429000000000002</v>
      </c>
      <c r="I5764" s="208">
        <v>12.5631</v>
      </c>
      <c r="J5764" s="208">
        <v>80.9452</v>
      </c>
      <c r="K5764" s="208">
        <v>14.275</v>
      </c>
      <c r="L5764" s="208">
        <v>11.4863</v>
      </c>
      <c r="M5764" s="208">
        <v>8.6407000000000007</v>
      </c>
    </row>
    <row r="5765" spans="1:13" x14ac:dyDescent="0.25">
      <c r="A5765" s="280">
        <v>45166</v>
      </c>
      <c r="B5765" s="102">
        <v>4</v>
      </c>
      <c r="C5765" s="208">
        <v>208.648</v>
      </c>
      <c r="D5765" s="208">
        <v>30.747900000000001</v>
      </c>
      <c r="E5765" s="208">
        <v>1.262</v>
      </c>
      <c r="F5765" s="208">
        <v>3.0213000000000001</v>
      </c>
      <c r="G5765" s="208">
        <v>6.8059000000000003</v>
      </c>
      <c r="H5765" s="208">
        <v>40.631399999999999</v>
      </c>
      <c r="I5765" s="208">
        <v>12.363099999999999</v>
      </c>
      <c r="J5765" s="208">
        <v>79.983999999999995</v>
      </c>
      <c r="K5765" s="208">
        <v>13.9498</v>
      </c>
      <c r="L5765" s="208">
        <v>11.3117</v>
      </c>
      <c r="M5765" s="208">
        <v>8.5709</v>
      </c>
    </row>
    <row r="5766" spans="1:13" x14ac:dyDescent="0.25">
      <c r="A5766" s="280">
        <v>45166</v>
      </c>
      <c r="B5766" s="102">
        <v>5</v>
      </c>
      <c r="C5766" s="208">
        <v>211.6866</v>
      </c>
      <c r="D5766" s="208">
        <v>31.204699999999999</v>
      </c>
      <c r="E5766" s="208">
        <v>1.2463</v>
      </c>
      <c r="F5766" s="208">
        <v>3.0417999999999998</v>
      </c>
      <c r="G5766" s="208">
        <v>6.7957999999999998</v>
      </c>
      <c r="H5766" s="208">
        <v>43.0077</v>
      </c>
      <c r="I5766" s="208">
        <v>12.5594</v>
      </c>
      <c r="J5766" s="208">
        <v>80.630300000000005</v>
      </c>
      <c r="K5766" s="208">
        <v>14.378</v>
      </c>
      <c r="L5766" s="208">
        <v>10.088900000000001</v>
      </c>
      <c r="M5766" s="208">
        <v>8.7337000000000007</v>
      </c>
    </row>
    <row r="5767" spans="1:13" x14ac:dyDescent="0.25">
      <c r="A5767" s="280">
        <v>45166</v>
      </c>
      <c r="B5767" s="102">
        <v>6</v>
      </c>
      <c r="C5767" s="208">
        <v>223.15649999999999</v>
      </c>
      <c r="D5767" s="208">
        <v>32.544199999999996</v>
      </c>
      <c r="E5767" s="208">
        <v>1.4626999999999999</v>
      </c>
      <c r="F5767" s="208">
        <v>3.2035</v>
      </c>
      <c r="G5767" s="208">
        <v>7.1601999999999997</v>
      </c>
      <c r="H5767" s="208">
        <v>46.360700000000001</v>
      </c>
      <c r="I5767" s="208">
        <v>13.2082</v>
      </c>
      <c r="J5767" s="208">
        <v>84.276899999999998</v>
      </c>
      <c r="K5767" s="208">
        <v>15.2814</v>
      </c>
      <c r="L5767" s="208">
        <v>10.196899999999999</v>
      </c>
      <c r="M5767" s="208">
        <v>9.4618000000000002</v>
      </c>
    </row>
    <row r="5768" spans="1:13" x14ac:dyDescent="0.25">
      <c r="A5768" s="280">
        <v>45166</v>
      </c>
      <c r="B5768" s="102">
        <v>7</v>
      </c>
      <c r="C5768" s="208">
        <v>240.64769999999999</v>
      </c>
      <c r="D5768" s="208">
        <v>35.601799999999997</v>
      </c>
      <c r="E5768" s="208">
        <v>2.2763</v>
      </c>
      <c r="F5768" s="208">
        <v>3.4216000000000002</v>
      </c>
      <c r="G5768" s="208">
        <v>7.6294000000000004</v>
      </c>
      <c r="H5768" s="208">
        <v>49.7042</v>
      </c>
      <c r="I5768" s="208">
        <v>13.881</v>
      </c>
      <c r="J5768" s="208">
        <v>91.166899999999998</v>
      </c>
      <c r="K5768" s="208">
        <v>16.939699999999998</v>
      </c>
      <c r="L5768" s="208">
        <v>9.7735000000000003</v>
      </c>
      <c r="M5768" s="208">
        <v>10.253299999999999</v>
      </c>
    </row>
    <row r="5769" spans="1:13" x14ac:dyDescent="0.25">
      <c r="A5769" s="280">
        <v>45166</v>
      </c>
      <c r="B5769" s="102">
        <v>8</v>
      </c>
      <c r="C5769" s="208">
        <v>258.3777</v>
      </c>
      <c r="D5769" s="208">
        <v>39.847900000000003</v>
      </c>
      <c r="E5769" s="208">
        <v>2.4251</v>
      </c>
      <c r="F5769" s="208">
        <v>3.3372999999999999</v>
      </c>
      <c r="G5769" s="208">
        <v>8.2629999999999999</v>
      </c>
      <c r="H5769" s="208">
        <v>53.9833</v>
      </c>
      <c r="I5769" s="208">
        <v>14.4101</v>
      </c>
      <c r="J5769" s="208">
        <v>98.422700000000006</v>
      </c>
      <c r="K5769" s="208">
        <v>17.1218</v>
      </c>
      <c r="L5769" s="208">
        <v>9.5355000000000008</v>
      </c>
      <c r="M5769" s="208">
        <v>11.031000000000001</v>
      </c>
    </row>
    <row r="5770" spans="1:13" x14ac:dyDescent="0.25">
      <c r="A5770" s="280">
        <v>45166</v>
      </c>
      <c r="B5770" s="102">
        <v>9</v>
      </c>
      <c r="C5770" s="208">
        <v>271.79579999999999</v>
      </c>
      <c r="D5770" s="208">
        <v>41.7151</v>
      </c>
      <c r="E5770" s="208">
        <v>2.4350000000000001</v>
      </c>
      <c r="F5770" s="208">
        <v>3.1221000000000001</v>
      </c>
      <c r="G5770" s="208">
        <v>8.1339000000000006</v>
      </c>
      <c r="H5770" s="208">
        <v>56.915399999999998</v>
      </c>
      <c r="I5770" s="208">
        <v>15.414199999999999</v>
      </c>
      <c r="J5770" s="208">
        <v>106.5188</v>
      </c>
      <c r="K5770" s="208">
        <v>15.892099999999999</v>
      </c>
      <c r="L5770" s="208">
        <v>9.9664000000000001</v>
      </c>
      <c r="M5770" s="208">
        <v>11.6828</v>
      </c>
    </row>
    <row r="5771" spans="1:13" x14ac:dyDescent="0.25">
      <c r="A5771" s="280">
        <v>45166</v>
      </c>
      <c r="B5771" s="102">
        <v>10</v>
      </c>
      <c r="C5771" s="208">
        <v>283.2328</v>
      </c>
      <c r="D5771" s="208">
        <v>42.689100000000003</v>
      </c>
      <c r="E5771" s="208">
        <v>2.4714</v>
      </c>
      <c r="F5771" s="208">
        <v>3.3462999999999998</v>
      </c>
      <c r="G5771" s="208">
        <v>7.6459999999999999</v>
      </c>
      <c r="H5771" s="208">
        <v>59.567399999999999</v>
      </c>
      <c r="I5771" s="208">
        <v>16.3277</v>
      </c>
      <c r="J5771" s="208">
        <v>112.9207</v>
      </c>
      <c r="K5771" s="208">
        <v>15.8774</v>
      </c>
      <c r="L5771" s="208">
        <v>9.8829999999999991</v>
      </c>
      <c r="M5771" s="208">
        <v>12.5038</v>
      </c>
    </row>
    <row r="5772" spans="1:13" x14ac:dyDescent="0.25">
      <c r="A5772" s="280">
        <v>45166</v>
      </c>
      <c r="B5772" s="102">
        <v>11</v>
      </c>
      <c r="C5772" s="208">
        <v>295.7876</v>
      </c>
      <c r="D5772" s="208">
        <v>44.17</v>
      </c>
      <c r="E5772" s="208">
        <v>2.5272999999999999</v>
      </c>
      <c r="F5772" s="208">
        <v>3.544</v>
      </c>
      <c r="G5772" s="208">
        <v>7.3113999999999999</v>
      </c>
      <c r="H5772" s="208">
        <v>63.304099999999998</v>
      </c>
      <c r="I5772" s="208">
        <v>17.230799999999999</v>
      </c>
      <c r="J5772" s="208">
        <v>117.97</v>
      </c>
      <c r="K5772" s="208">
        <v>16.164000000000001</v>
      </c>
      <c r="L5772" s="208">
        <v>9.7985000000000007</v>
      </c>
      <c r="M5772" s="208">
        <v>13.7675</v>
      </c>
    </row>
    <row r="5773" spans="1:13" x14ac:dyDescent="0.25">
      <c r="A5773" s="280">
        <v>45166</v>
      </c>
      <c r="B5773" s="102">
        <v>12</v>
      </c>
      <c r="C5773" s="208">
        <v>308.01139999999998</v>
      </c>
      <c r="D5773" s="208">
        <v>44.738900000000001</v>
      </c>
      <c r="E5773" s="208">
        <v>2.673</v>
      </c>
      <c r="F5773" s="208">
        <v>3.9108000000000001</v>
      </c>
      <c r="G5773" s="208">
        <v>7.5490000000000004</v>
      </c>
      <c r="H5773" s="208">
        <v>67.713700000000003</v>
      </c>
      <c r="I5773" s="208">
        <v>17.810700000000001</v>
      </c>
      <c r="J5773" s="208">
        <v>121.84480000000001</v>
      </c>
      <c r="K5773" s="208">
        <v>16.823399999999999</v>
      </c>
      <c r="L5773" s="208">
        <v>9.9520999999999997</v>
      </c>
      <c r="M5773" s="208">
        <v>14.994999999999999</v>
      </c>
    </row>
    <row r="5774" spans="1:13" x14ac:dyDescent="0.25">
      <c r="A5774" s="280">
        <v>45166</v>
      </c>
      <c r="B5774" s="102">
        <v>13</v>
      </c>
      <c r="C5774" s="208">
        <v>323.4162</v>
      </c>
      <c r="D5774" s="208">
        <v>45.699199999999998</v>
      </c>
      <c r="E5774" s="208">
        <v>2.8452000000000002</v>
      </c>
      <c r="F5774" s="208">
        <v>4.492</v>
      </c>
      <c r="G5774" s="208">
        <v>8.3322000000000003</v>
      </c>
      <c r="H5774" s="208">
        <v>74.391099999999994</v>
      </c>
      <c r="I5774" s="208">
        <v>18.412400000000002</v>
      </c>
      <c r="J5774" s="208">
        <v>125.2646</v>
      </c>
      <c r="K5774" s="208">
        <v>17.449200000000001</v>
      </c>
      <c r="L5774" s="208">
        <v>9.7743000000000002</v>
      </c>
      <c r="M5774" s="208">
        <v>16.756</v>
      </c>
    </row>
    <row r="5775" spans="1:13" x14ac:dyDescent="0.25">
      <c r="A5775" s="280">
        <v>45166</v>
      </c>
      <c r="B5775" s="102">
        <v>14</v>
      </c>
      <c r="C5775" s="208">
        <v>340.66199999999998</v>
      </c>
      <c r="D5775" s="208">
        <v>46.8688</v>
      </c>
      <c r="E5775" s="208">
        <v>2.9318</v>
      </c>
      <c r="F5775" s="208">
        <v>5.2952000000000004</v>
      </c>
      <c r="G5775" s="208">
        <v>9.6221999999999994</v>
      </c>
      <c r="H5775" s="208">
        <v>82.766000000000005</v>
      </c>
      <c r="I5775" s="208">
        <v>18.843</v>
      </c>
      <c r="J5775" s="208">
        <v>127.4585</v>
      </c>
      <c r="K5775" s="208">
        <v>18.077100000000002</v>
      </c>
      <c r="L5775" s="208">
        <v>10.285</v>
      </c>
      <c r="M5775" s="208">
        <v>18.514399999999998</v>
      </c>
    </row>
    <row r="5776" spans="1:13" x14ac:dyDescent="0.25">
      <c r="A5776" s="280">
        <v>45166</v>
      </c>
      <c r="B5776" s="102">
        <v>15</v>
      </c>
      <c r="C5776" s="208">
        <v>358.2672</v>
      </c>
      <c r="D5776" s="208">
        <v>47.414099999999998</v>
      </c>
      <c r="E5776" s="208">
        <v>3.2629000000000001</v>
      </c>
      <c r="F5776" s="208">
        <v>6.1778000000000004</v>
      </c>
      <c r="G5776" s="208">
        <v>11.127000000000001</v>
      </c>
      <c r="H5776" s="208">
        <v>91.119900000000001</v>
      </c>
      <c r="I5776" s="208">
        <v>19.0703</v>
      </c>
      <c r="J5776" s="208">
        <v>130.0239</v>
      </c>
      <c r="K5776" s="208">
        <v>18.877099999999999</v>
      </c>
      <c r="L5776" s="208">
        <v>11.1775</v>
      </c>
      <c r="M5776" s="208">
        <v>20.0167</v>
      </c>
    </row>
    <row r="5777" spans="1:13" x14ac:dyDescent="0.25">
      <c r="A5777" s="280">
        <v>45166</v>
      </c>
      <c r="B5777" s="102">
        <v>16</v>
      </c>
      <c r="C5777" s="208">
        <v>374.32299999999998</v>
      </c>
      <c r="D5777" s="208">
        <v>47.582500000000003</v>
      </c>
      <c r="E5777" s="208">
        <v>3.6181999999999999</v>
      </c>
      <c r="F5777" s="208">
        <v>6.9715999999999996</v>
      </c>
      <c r="G5777" s="208">
        <v>12.9384</v>
      </c>
      <c r="H5777" s="208">
        <v>98.499499999999998</v>
      </c>
      <c r="I5777" s="208">
        <v>19.2302</v>
      </c>
      <c r="J5777" s="208">
        <v>133.9068</v>
      </c>
      <c r="K5777" s="208">
        <v>19.4558</v>
      </c>
      <c r="L5777" s="208">
        <v>11.125500000000001</v>
      </c>
      <c r="M5777" s="208">
        <v>20.994499999999999</v>
      </c>
    </row>
    <row r="5778" spans="1:13" x14ac:dyDescent="0.25">
      <c r="A5778" s="280">
        <v>45166</v>
      </c>
      <c r="B5778" s="102">
        <v>17</v>
      </c>
      <c r="C5778" s="208">
        <v>388.02569999999997</v>
      </c>
      <c r="D5778" s="208">
        <v>48.740600000000001</v>
      </c>
      <c r="E5778" s="208">
        <v>2.8418000000000001</v>
      </c>
      <c r="F5778" s="208">
        <v>7.673</v>
      </c>
      <c r="G5778" s="208">
        <v>14.575799999999999</v>
      </c>
      <c r="H5778" s="208">
        <v>104.0826</v>
      </c>
      <c r="I5778" s="208">
        <v>19.469000000000001</v>
      </c>
      <c r="J5778" s="208">
        <v>138.12039999999999</v>
      </c>
      <c r="K5778" s="208">
        <v>19.7911</v>
      </c>
      <c r="L5778" s="208">
        <v>11.178000000000001</v>
      </c>
      <c r="M5778" s="208">
        <v>21.5534</v>
      </c>
    </row>
    <row r="5779" spans="1:13" x14ac:dyDescent="0.25">
      <c r="A5779" s="280">
        <v>45166</v>
      </c>
      <c r="B5779" s="102">
        <v>18</v>
      </c>
      <c r="C5779" s="208">
        <v>391.10270000000003</v>
      </c>
      <c r="D5779" s="208">
        <v>49.905099999999997</v>
      </c>
      <c r="E5779" s="208">
        <v>2.6724999999999999</v>
      </c>
      <c r="F5779" s="208">
        <v>8.1498000000000008</v>
      </c>
      <c r="G5779" s="208">
        <v>15.3973</v>
      </c>
      <c r="H5779" s="208">
        <v>106.5519</v>
      </c>
      <c r="I5779" s="208">
        <v>19.5364</v>
      </c>
      <c r="J5779" s="208">
        <v>136.50020000000001</v>
      </c>
      <c r="K5779" s="208">
        <v>20.211600000000001</v>
      </c>
      <c r="L5779" s="208">
        <v>11.3634</v>
      </c>
      <c r="M5779" s="208">
        <v>20.814499999999999</v>
      </c>
    </row>
    <row r="5780" spans="1:13" x14ac:dyDescent="0.25">
      <c r="A5780" s="280">
        <v>45166</v>
      </c>
      <c r="B5780" s="102">
        <v>19</v>
      </c>
      <c r="C5780" s="208">
        <v>379.44400000000002</v>
      </c>
      <c r="D5780" s="208">
        <v>48.983600000000003</v>
      </c>
      <c r="E5780" s="208">
        <v>2.6316000000000002</v>
      </c>
      <c r="F5780" s="208">
        <v>8.2510999999999992</v>
      </c>
      <c r="G5780" s="208">
        <v>15.668699999999999</v>
      </c>
      <c r="H5780" s="208">
        <v>104.5232</v>
      </c>
      <c r="I5780" s="208">
        <v>19.235099999999999</v>
      </c>
      <c r="J5780" s="208">
        <v>127.7479</v>
      </c>
      <c r="K5780" s="208">
        <v>21.366199999999999</v>
      </c>
      <c r="L5780" s="208">
        <v>11.6715</v>
      </c>
      <c r="M5780" s="208">
        <v>19.365100000000002</v>
      </c>
    </row>
    <row r="5781" spans="1:13" x14ac:dyDescent="0.25">
      <c r="A5781" s="280">
        <v>45166</v>
      </c>
      <c r="B5781" s="102">
        <v>20</v>
      </c>
      <c r="C5781" s="208">
        <v>359.0573</v>
      </c>
      <c r="D5781" s="208">
        <v>49.369900000000001</v>
      </c>
      <c r="E5781" s="208">
        <v>2.4727999999999999</v>
      </c>
      <c r="F5781" s="208">
        <v>7.9097999999999997</v>
      </c>
      <c r="G5781" s="208">
        <v>14.8879</v>
      </c>
      <c r="H5781" s="208">
        <v>96.594399999999993</v>
      </c>
      <c r="I5781" s="208">
        <v>19.365200000000002</v>
      </c>
      <c r="J5781" s="208">
        <v>117.42310000000001</v>
      </c>
      <c r="K5781" s="208">
        <v>21.8842</v>
      </c>
      <c r="L5781" s="208">
        <v>11.954499999999999</v>
      </c>
      <c r="M5781" s="208">
        <v>17.195499999999999</v>
      </c>
    </row>
    <row r="5782" spans="1:13" x14ac:dyDescent="0.25">
      <c r="A5782" s="280">
        <v>45166</v>
      </c>
      <c r="B5782" s="102">
        <v>21</v>
      </c>
      <c r="C5782" s="208">
        <v>339.22739999999999</v>
      </c>
      <c r="D5782" s="208">
        <v>48.071399999999997</v>
      </c>
      <c r="E5782" s="208">
        <v>2.3111000000000002</v>
      </c>
      <c r="F5782" s="208">
        <v>7.0956000000000001</v>
      </c>
      <c r="G5782" s="208">
        <v>13.3932</v>
      </c>
      <c r="H5782" s="208">
        <v>87.278700000000001</v>
      </c>
      <c r="I5782" s="208">
        <v>19.4526</v>
      </c>
      <c r="J5782" s="208">
        <v>112.2491</v>
      </c>
      <c r="K5782" s="208">
        <v>21.117100000000001</v>
      </c>
      <c r="L5782" s="208">
        <v>12.596</v>
      </c>
      <c r="M5782" s="208">
        <v>15.662599999999999</v>
      </c>
    </row>
    <row r="5783" spans="1:13" x14ac:dyDescent="0.25">
      <c r="A5783" s="280">
        <v>45166</v>
      </c>
      <c r="B5783" s="102">
        <v>22</v>
      </c>
      <c r="C5783" s="208">
        <v>312.23869999999999</v>
      </c>
      <c r="D5783" s="208">
        <v>45.763800000000003</v>
      </c>
      <c r="E5783" s="208">
        <v>2.0726</v>
      </c>
      <c r="F5783" s="208">
        <v>6.1519000000000004</v>
      </c>
      <c r="G5783" s="208">
        <v>12.046799999999999</v>
      </c>
      <c r="H5783" s="208">
        <v>76.947699999999998</v>
      </c>
      <c r="I5783" s="208">
        <v>18.023199999999999</v>
      </c>
      <c r="J5783" s="208">
        <v>105.4936</v>
      </c>
      <c r="K5783" s="208">
        <v>19.6097</v>
      </c>
      <c r="L5783" s="208">
        <v>12.4337</v>
      </c>
      <c r="M5783" s="208">
        <v>13.6957</v>
      </c>
    </row>
    <row r="5784" spans="1:13" x14ac:dyDescent="0.25">
      <c r="A5784" s="280">
        <v>45166</v>
      </c>
      <c r="B5784" s="102">
        <v>23</v>
      </c>
      <c r="C5784" s="208">
        <v>280.50779999999997</v>
      </c>
      <c r="D5784" s="208">
        <v>41.314599999999999</v>
      </c>
      <c r="E5784" s="208">
        <v>1.855</v>
      </c>
      <c r="F5784" s="208">
        <v>5.1837999999999997</v>
      </c>
      <c r="G5784" s="208">
        <v>10.200900000000001</v>
      </c>
      <c r="H5784" s="208">
        <v>65.873800000000003</v>
      </c>
      <c r="I5784" s="208">
        <v>16.237200000000001</v>
      </c>
      <c r="J5784" s="208">
        <v>97.301400000000001</v>
      </c>
      <c r="K5784" s="208">
        <v>17.8202</v>
      </c>
      <c r="L5784" s="208">
        <v>12.6723</v>
      </c>
      <c r="M5784" s="208">
        <v>12.0486</v>
      </c>
    </row>
    <row r="5785" spans="1:13" x14ac:dyDescent="0.25">
      <c r="A5785" s="280">
        <v>45166</v>
      </c>
      <c r="B5785" s="102">
        <v>24</v>
      </c>
      <c r="C5785" s="208">
        <v>257.07</v>
      </c>
      <c r="D5785" s="208">
        <v>37.615099999999998</v>
      </c>
      <c r="E5785" s="208">
        <v>1.6679999999999999</v>
      </c>
      <c r="F5785" s="208">
        <v>4.4302000000000001</v>
      </c>
      <c r="G5785" s="208">
        <v>8.9179999999999993</v>
      </c>
      <c r="H5785" s="208">
        <v>58.403500000000001</v>
      </c>
      <c r="I5785" s="208">
        <v>14.9184</v>
      </c>
      <c r="J5785" s="208">
        <v>91.126300000000001</v>
      </c>
      <c r="K5785" s="208">
        <v>16.424299999999999</v>
      </c>
      <c r="L5785" s="208">
        <v>12.722799999999999</v>
      </c>
      <c r="M5785" s="208">
        <v>10.843400000000001</v>
      </c>
    </row>
    <row r="5786" spans="1:13" x14ac:dyDescent="0.25">
      <c r="A5786" s="280">
        <v>45167</v>
      </c>
      <c r="B5786" s="102">
        <v>1</v>
      </c>
      <c r="C5786" s="208">
        <v>238.61510000000001</v>
      </c>
      <c r="D5786" s="208">
        <v>34.726300000000002</v>
      </c>
      <c r="E5786" s="208">
        <v>1.5249999999999999</v>
      </c>
      <c r="F5786" s="208">
        <v>3.8816999999999999</v>
      </c>
      <c r="G5786" s="208">
        <v>7.9004000000000003</v>
      </c>
      <c r="H5786" s="208">
        <v>52.040100000000002</v>
      </c>
      <c r="I5786" s="208">
        <v>13.9452</v>
      </c>
      <c r="J5786" s="208">
        <v>86.668199999999999</v>
      </c>
      <c r="K5786" s="208">
        <v>15.6532</v>
      </c>
      <c r="L5786" s="208">
        <v>12.279199999999999</v>
      </c>
      <c r="M5786" s="208">
        <v>9.9957999999999991</v>
      </c>
    </row>
    <row r="5787" spans="1:13" x14ac:dyDescent="0.25">
      <c r="A5787" s="280">
        <v>45167</v>
      </c>
      <c r="B5787" s="102">
        <v>2</v>
      </c>
      <c r="C5787" s="208">
        <v>227.66229999999999</v>
      </c>
      <c r="D5787" s="208">
        <v>33.102200000000003</v>
      </c>
      <c r="E5787" s="208">
        <v>1.4078999999999999</v>
      </c>
      <c r="F5787" s="208">
        <v>3.4944999999999999</v>
      </c>
      <c r="G5787" s="208">
        <v>7.3747999999999996</v>
      </c>
      <c r="H5787" s="208">
        <v>49.568800000000003</v>
      </c>
      <c r="I5787" s="208">
        <v>13.2628</v>
      </c>
      <c r="J5787" s="208">
        <v>83.052899999999994</v>
      </c>
      <c r="K5787" s="208">
        <v>15.055099999999999</v>
      </c>
      <c r="L5787" s="208">
        <v>11.86</v>
      </c>
      <c r="M5787" s="208">
        <v>9.4832999999999998</v>
      </c>
    </row>
    <row r="5788" spans="1:13" x14ac:dyDescent="0.25">
      <c r="A5788" s="280">
        <v>45167</v>
      </c>
      <c r="B5788" s="102">
        <v>3</v>
      </c>
      <c r="C5788" s="208">
        <v>219.83240000000001</v>
      </c>
      <c r="D5788" s="208">
        <v>31.785299999999999</v>
      </c>
      <c r="E5788" s="208">
        <v>1.3449</v>
      </c>
      <c r="F5788" s="208">
        <v>3.2892999999999999</v>
      </c>
      <c r="G5788" s="208">
        <v>7.1492000000000004</v>
      </c>
      <c r="H5788" s="208">
        <v>47.479500000000002</v>
      </c>
      <c r="I5788" s="208">
        <v>12.8279</v>
      </c>
      <c r="J5788" s="208">
        <v>80.841099999999997</v>
      </c>
      <c r="K5788" s="208">
        <v>14.5985</v>
      </c>
      <c r="L5788" s="208">
        <v>11.2478</v>
      </c>
      <c r="M5788" s="208">
        <v>9.2689000000000004</v>
      </c>
    </row>
    <row r="5789" spans="1:13" x14ac:dyDescent="0.25">
      <c r="A5789" s="280">
        <v>45167</v>
      </c>
      <c r="B5789" s="102">
        <v>4</v>
      </c>
      <c r="C5789" s="208">
        <v>216.3099</v>
      </c>
      <c r="D5789" s="208">
        <v>31.049199999999999</v>
      </c>
      <c r="E5789" s="208">
        <v>1.2965</v>
      </c>
      <c r="F5789" s="208">
        <v>3.1476000000000002</v>
      </c>
      <c r="G5789" s="208">
        <v>6.9595000000000002</v>
      </c>
      <c r="H5789" s="208">
        <v>47.180199999999999</v>
      </c>
      <c r="I5789" s="208">
        <v>12.550700000000001</v>
      </c>
      <c r="J5789" s="208">
        <v>79.656599999999997</v>
      </c>
      <c r="K5789" s="208">
        <v>14.422000000000001</v>
      </c>
      <c r="L5789" s="208">
        <v>10.9718</v>
      </c>
      <c r="M5789" s="208">
        <v>9.0757999999999992</v>
      </c>
    </row>
    <row r="5790" spans="1:13" x14ac:dyDescent="0.25">
      <c r="A5790" s="280">
        <v>45167</v>
      </c>
      <c r="B5790" s="102">
        <v>5</v>
      </c>
      <c r="C5790" s="208">
        <v>218.0608</v>
      </c>
      <c r="D5790" s="208">
        <v>31.273900000000001</v>
      </c>
      <c r="E5790" s="208">
        <v>1.2918000000000001</v>
      </c>
      <c r="F5790" s="208">
        <v>3.1587999999999998</v>
      </c>
      <c r="G5790" s="208">
        <v>6.9775</v>
      </c>
      <c r="H5790" s="208">
        <v>47.115499999999997</v>
      </c>
      <c r="I5790" s="208">
        <v>12.780799999999999</v>
      </c>
      <c r="J5790" s="208">
        <v>79.932100000000005</v>
      </c>
      <c r="K5790" s="208">
        <v>14.870200000000001</v>
      </c>
      <c r="L5790" s="208">
        <v>11.4308</v>
      </c>
      <c r="M5790" s="208">
        <v>9.2294</v>
      </c>
    </row>
    <row r="5791" spans="1:13" x14ac:dyDescent="0.25">
      <c r="A5791" s="280">
        <v>45167</v>
      </c>
      <c r="B5791" s="102">
        <v>6</v>
      </c>
      <c r="C5791" s="208">
        <v>229.14619999999999</v>
      </c>
      <c r="D5791" s="208">
        <v>32.809100000000001</v>
      </c>
      <c r="E5791" s="208">
        <v>1.5017</v>
      </c>
      <c r="F5791" s="208">
        <v>3.2347000000000001</v>
      </c>
      <c r="G5791" s="208">
        <v>7.4371999999999998</v>
      </c>
      <c r="H5791" s="208">
        <v>49.426400000000001</v>
      </c>
      <c r="I5791" s="208">
        <v>13.523099999999999</v>
      </c>
      <c r="J5791" s="208">
        <v>83.675899999999999</v>
      </c>
      <c r="K5791" s="208">
        <v>15.8428</v>
      </c>
      <c r="L5791" s="208">
        <v>11.8622</v>
      </c>
      <c r="M5791" s="208">
        <v>9.8331</v>
      </c>
    </row>
    <row r="5792" spans="1:13" x14ac:dyDescent="0.25">
      <c r="A5792" s="280">
        <v>45167</v>
      </c>
      <c r="B5792" s="102">
        <v>7</v>
      </c>
      <c r="C5792" s="208">
        <v>246.2286</v>
      </c>
      <c r="D5792" s="208">
        <v>35.985300000000002</v>
      </c>
      <c r="E5792" s="208">
        <v>2.9739</v>
      </c>
      <c r="F5792" s="208">
        <v>3.4192</v>
      </c>
      <c r="G5792" s="208">
        <v>7.8231999999999999</v>
      </c>
      <c r="H5792" s="208">
        <v>52.555300000000003</v>
      </c>
      <c r="I5792" s="208">
        <v>14.2507</v>
      </c>
      <c r="J5792" s="208">
        <v>90.349699999999999</v>
      </c>
      <c r="K5792" s="208">
        <v>17.162400000000002</v>
      </c>
      <c r="L5792" s="208">
        <v>11.25</v>
      </c>
      <c r="M5792" s="208">
        <v>10.4589</v>
      </c>
    </row>
    <row r="5793" spans="1:13" x14ac:dyDescent="0.25">
      <c r="A5793" s="280">
        <v>45167</v>
      </c>
      <c r="B5793" s="102">
        <v>8</v>
      </c>
      <c r="C5793" s="208">
        <v>261.63420000000002</v>
      </c>
      <c r="D5793" s="208">
        <v>40.110300000000002</v>
      </c>
      <c r="E5793" s="208">
        <v>3.1753999999999998</v>
      </c>
      <c r="F5793" s="208">
        <v>3.4079999999999999</v>
      </c>
      <c r="G5793" s="208">
        <v>8.3041999999999998</v>
      </c>
      <c r="H5793" s="208">
        <v>55.3855</v>
      </c>
      <c r="I5793" s="208">
        <v>14.6396</v>
      </c>
      <c r="J5793" s="208">
        <v>97.569800000000001</v>
      </c>
      <c r="K5793" s="208">
        <v>17.4023</v>
      </c>
      <c r="L5793" s="208">
        <v>10.439</v>
      </c>
      <c r="M5793" s="208">
        <v>11.200100000000001</v>
      </c>
    </row>
    <row r="5794" spans="1:13" x14ac:dyDescent="0.25">
      <c r="A5794" s="280">
        <v>45167</v>
      </c>
      <c r="B5794" s="102">
        <v>9</v>
      </c>
      <c r="C5794" s="208">
        <v>275.49090000000001</v>
      </c>
      <c r="D5794" s="208">
        <v>41.782499999999999</v>
      </c>
      <c r="E5794" s="208">
        <v>3.1013999999999999</v>
      </c>
      <c r="F5794" s="208">
        <v>3.1581000000000001</v>
      </c>
      <c r="G5794" s="208">
        <v>8.0678999999999998</v>
      </c>
      <c r="H5794" s="208">
        <v>57.708799999999997</v>
      </c>
      <c r="I5794" s="208">
        <v>15.321199999999999</v>
      </c>
      <c r="J5794" s="208">
        <v>105.73690000000001</v>
      </c>
      <c r="K5794" s="208">
        <v>16.289899999999999</v>
      </c>
      <c r="L5794" s="208">
        <v>12.3721</v>
      </c>
      <c r="M5794" s="208">
        <v>11.9521</v>
      </c>
    </row>
    <row r="5795" spans="1:13" x14ac:dyDescent="0.25">
      <c r="A5795" s="280">
        <v>45167</v>
      </c>
      <c r="B5795" s="102">
        <v>10</v>
      </c>
      <c r="C5795" s="208">
        <v>285.2072</v>
      </c>
      <c r="D5795" s="208">
        <v>42.8337</v>
      </c>
      <c r="E5795" s="208">
        <v>3.3641000000000001</v>
      </c>
      <c r="F5795" s="208">
        <v>3.2136999999999998</v>
      </c>
      <c r="G5795" s="208">
        <v>7.4812000000000003</v>
      </c>
      <c r="H5795" s="208">
        <v>59.468699999999998</v>
      </c>
      <c r="I5795" s="208">
        <v>16.182700000000001</v>
      </c>
      <c r="J5795" s="208">
        <v>111.1807</v>
      </c>
      <c r="K5795" s="208">
        <v>15.616199999999999</v>
      </c>
      <c r="L5795" s="208">
        <v>13.213699999999999</v>
      </c>
      <c r="M5795" s="208">
        <v>12.6525</v>
      </c>
    </row>
    <row r="5796" spans="1:13" x14ac:dyDescent="0.25">
      <c r="A5796" s="280">
        <v>45167</v>
      </c>
      <c r="B5796" s="102">
        <v>11</v>
      </c>
      <c r="C5796" s="208">
        <v>297.24610000000001</v>
      </c>
      <c r="D5796" s="208">
        <v>44.361600000000003</v>
      </c>
      <c r="E5796" s="208">
        <v>3.4081999999999999</v>
      </c>
      <c r="F5796" s="208">
        <v>3.4116</v>
      </c>
      <c r="G5796" s="208">
        <v>7.2976999999999999</v>
      </c>
      <c r="H5796" s="208">
        <v>62.4392</v>
      </c>
      <c r="I5796" s="208">
        <v>16.7346</v>
      </c>
      <c r="J5796" s="208">
        <v>116.52070000000001</v>
      </c>
      <c r="K5796" s="208">
        <v>16.4312</v>
      </c>
      <c r="L5796" s="208">
        <v>13.118</v>
      </c>
      <c r="M5796" s="208">
        <v>13.523300000000001</v>
      </c>
    </row>
    <row r="5797" spans="1:13" x14ac:dyDescent="0.25">
      <c r="A5797" s="280">
        <v>45167</v>
      </c>
      <c r="B5797" s="102">
        <v>12</v>
      </c>
      <c r="C5797" s="208">
        <v>307.95699999999999</v>
      </c>
      <c r="D5797" s="208">
        <v>44.948999999999998</v>
      </c>
      <c r="E5797" s="208">
        <v>3.5638999999999998</v>
      </c>
      <c r="F5797" s="208">
        <v>3.7787000000000002</v>
      </c>
      <c r="G5797" s="208">
        <v>7.5762999999999998</v>
      </c>
      <c r="H5797" s="208">
        <v>65.470600000000005</v>
      </c>
      <c r="I5797" s="208">
        <v>17.096499999999999</v>
      </c>
      <c r="J5797" s="208">
        <v>120.6998</v>
      </c>
      <c r="K5797" s="208">
        <v>16.77</v>
      </c>
      <c r="L5797" s="208">
        <v>13.301299999999999</v>
      </c>
      <c r="M5797" s="208">
        <v>14.7509</v>
      </c>
    </row>
    <row r="5798" spans="1:13" x14ac:dyDescent="0.25">
      <c r="A5798" s="280">
        <v>45167</v>
      </c>
      <c r="B5798" s="102">
        <v>13</v>
      </c>
      <c r="C5798" s="208">
        <v>319.75810000000001</v>
      </c>
      <c r="D5798" s="208">
        <v>45.934399999999997</v>
      </c>
      <c r="E5798" s="208">
        <v>3.7397999999999998</v>
      </c>
      <c r="F5798" s="208">
        <v>4.1233000000000004</v>
      </c>
      <c r="G5798" s="208">
        <v>8.2022999999999993</v>
      </c>
      <c r="H5798" s="208">
        <v>70.292599999999993</v>
      </c>
      <c r="I5798" s="208">
        <v>17.694400000000002</v>
      </c>
      <c r="J5798" s="208">
        <v>124.3216</v>
      </c>
      <c r="K5798" s="208">
        <v>17.021799999999999</v>
      </c>
      <c r="L5798" s="208">
        <v>12.7704</v>
      </c>
      <c r="M5798" s="208">
        <v>15.657500000000001</v>
      </c>
    </row>
    <row r="5799" spans="1:13" x14ac:dyDescent="0.25">
      <c r="A5799" s="280">
        <v>45167</v>
      </c>
      <c r="B5799" s="102">
        <v>14</v>
      </c>
      <c r="C5799" s="208">
        <v>332.36709999999999</v>
      </c>
      <c r="D5799" s="208">
        <v>46.315600000000003</v>
      </c>
      <c r="E5799" s="208">
        <v>3.8456000000000001</v>
      </c>
      <c r="F5799" s="208">
        <v>4.7488999999999999</v>
      </c>
      <c r="G5799" s="208">
        <v>9.2032000000000007</v>
      </c>
      <c r="H5799" s="208">
        <v>76.400199999999998</v>
      </c>
      <c r="I5799" s="208">
        <v>17.9909</v>
      </c>
      <c r="J5799" s="208">
        <v>126.7152</v>
      </c>
      <c r="K5799" s="208">
        <v>17.283000000000001</v>
      </c>
      <c r="L5799" s="208">
        <v>12.948499999999999</v>
      </c>
      <c r="M5799" s="208">
        <v>16.916</v>
      </c>
    </row>
    <row r="5800" spans="1:13" x14ac:dyDescent="0.25">
      <c r="A5800" s="280">
        <v>45167</v>
      </c>
      <c r="B5800" s="102">
        <v>15</v>
      </c>
      <c r="C5800" s="208">
        <v>346.78370000000001</v>
      </c>
      <c r="D5800" s="208">
        <v>47.207999999999998</v>
      </c>
      <c r="E5800" s="208">
        <v>4.0364000000000004</v>
      </c>
      <c r="F5800" s="208">
        <v>5.4751000000000003</v>
      </c>
      <c r="G5800" s="208">
        <v>10.611000000000001</v>
      </c>
      <c r="H5800" s="208">
        <v>82.485799999999998</v>
      </c>
      <c r="I5800" s="208">
        <v>18.171099999999999</v>
      </c>
      <c r="J5800" s="208">
        <v>129.8151</v>
      </c>
      <c r="K5800" s="208">
        <v>17.5214</v>
      </c>
      <c r="L5800" s="208">
        <v>13.433299999999999</v>
      </c>
      <c r="M5800" s="208">
        <v>18.026499999999999</v>
      </c>
    </row>
    <row r="5801" spans="1:13" x14ac:dyDescent="0.25">
      <c r="A5801" s="280">
        <v>45167</v>
      </c>
      <c r="B5801" s="102">
        <v>16</v>
      </c>
      <c r="C5801" s="208">
        <v>363.17779999999999</v>
      </c>
      <c r="D5801" s="208">
        <v>48.142699999999998</v>
      </c>
      <c r="E5801" s="208">
        <v>3.9876</v>
      </c>
      <c r="F5801" s="208">
        <v>6.1337999999999999</v>
      </c>
      <c r="G5801" s="208">
        <v>12.350199999999999</v>
      </c>
      <c r="H5801" s="208">
        <v>89.495999999999995</v>
      </c>
      <c r="I5801" s="208">
        <v>18.720400000000001</v>
      </c>
      <c r="J5801" s="208">
        <v>132.99590000000001</v>
      </c>
      <c r="K5801" s="208">
        <v>17.907599999999999</v>
      </c>
      <c r="L5801" s="208">
        <v>14.595700000000001</v>
      </c>
      <c r="M5801" s="208">
        <v>18.847899999999999</v>
      </c>
    </row>
    <row r="5802" spans="1:13" x14ac:dyDescent="0.25">
      <c r="A5802" s="280">
        <v>45167</v>
      </c>
      <c r="B5802" s="102">
        <v>17</v>
      </c>
      <c r="C5802" s="208">
        <v>374.4529</v>
      </c>
      <c r="D5802" s="208">
        <v>50.121200000000002</v>
      </c>
      <c r="E5802" s="208">
        <v>2.4885999999999999</v>
      </c>
      <c r="F5802" s="208">
        <v>6.7305999999999999</v>
      </c>
      <c r="G5802" s="208">
        <v>13.852</v>
      </c>
      <c r="H5802" s="208">
        <v>94.969099999999997</v>
      </c>
      <c r="I5802" s="208">
        <v>18.840399999999999</v>
      </c>
      <c r="J5802" s="208">
        <v>135.4485</v>
      </c>
      <c r="K5802" s="208">
        <v>18.337199999999999</v>
      </c>
      <c r="L5802" s="208">
        <v>14.024900000000001</v>
      </c>
      <c r="M5802" s="208">
        <v>19.6404</v>
      </c>
    </row>
    <row r="5803" spans="1:13" x14ac:dyDescent="0.25">
      <c r="A5803" s="280">
        <v>45167</v>
      </c>
      <c r="B5803" s="102">
        <v>18</v>
      </c>
      <c r="C5803" s="208">
        <v>380.20310000000001</v>
      </c>
      <c r="D5803" s="208">
        <v>51.536700000000003</v>
      </c>
      <c r="E5803" s="208">
        <v>2.4845999999999999</v>
      </c>
      <c r="F5803" s="208">
        <v>7.0557999999999996</v>
      </c>
      <c r="G5803" s="208">
        <v>14.751300000000001</v>
      </c>
      <c r="H5803" s="208">
        <v>97.616399999999999</v>
      </c>
      <c r="I5803" s="208">
        <v>18.808499999999999</v>
      </c>
      <c r="J5803" s="208">
        <v>135.90960000000001</v>
      </c>
      <c r="K5803" s="208">
        <v>18.756699999999999</v>
      </c>
      <c r="L5803" s="208">
        <v>14.3317</v>
      </c>
      <c r="M5803" s="208">
        <v>18.951799999999999</v>
      </c>
    </row>
    <row r="5804" spans="1:13" x14ac:dyDescent="0.25">
      <c r="A5804" s="280">
        <v>45167</v>
      </c>
      <c r="B5804" s="102">
        <v>19</v>
      </c>
      <c r="C5804" s="208">
        <v>375.79180000000002</v>
      </c>
      <c r="D5804" s="208">
        <v>51.967500000000001</v>
      </c>
      <c r="E5804" s="208">
        <v>2.4531999999999998</v>
      </c>
      <c r="F5804" s="208">
        <v>7.3029000000000002</v>
      </c>
      <c r="G5804" s="208">
        <v>14.85</v>
      </c>
      <c r="H5804" s="208">
        <v>97.217699999999994</v>
      </c>
      <c r="I5804" s="208">
        <v>18.7575</v>
      </c>
      <c r="J5804" s="208">
        <v>130.57900000000001</v>
      </c>
      <c r="K5804" s="208">
        <v>19.996500000000001</v>
      </c>
      <c r="L5804" s="208">
        <v>15.1892</v>
      </c>
      <c r="M5804" s="208">
        <v>17.478300000000001</v>
      </c>
    </row>
    <row r="5805" spans="1:13" x14ac:dyDescent="0.25">
      <c r="A5805" s="280">
        <v>45167</v>
      </c>
      <c r="B5805" s="102">
        <v>20</v>
      </c>
      <c r="C5805" s="208">
        <v>359.60860000000002</v>
      </c>
      <c r="D5805" s="208">
        <v>50.848300000000002</v>
      </c>
      <c r="E5805" s="208">
        <v>2.2982999999999998</v>
      </c>
      <c r="F5805" s="208">
        <v>7.1492000000000004</v>
      </c>
      <c r="G5805" s="208">
        <v>13.952</v>
      </c>
      <c r="H5805" s="208">
        <v>91.965199999999996</v>
      </c>
      <c r="I5805" s="208">
        <v>19.060700000000001</v>
      </c>
      <c r="J5805" s="208">
        <v>121.6054</v>
      </c>
      <c r="K5805" s="208">
        <v>20.6265</v>
      </c>
      <c r="L5805" s="208">
        <v>16.004000000000001</v>
      </c>
      <c r="M5805" s="208">
        <v>16.099</v>
      </c>
    </row>
    <row r="5806" spans="1:13" x14ac:dyDescent="0.25">
      <c r="A5806" s="280">
        <v>45167</v>
      </c>
      <c r="B5806" s="102">
        <v>21</v>
      </c>
      <c r="C5806" s="208">
        <v>346.30149999999998</v>
      </c>
      <c r="D5806" s="208">
        <v>50.271299999999997</v>
      </c>
      <c r="E5806" s="208">
        <v>2.1381999999999999</v>
      </c>
      <c r="F5806" s="208">
        <v>6.5152000000000001</v>
      </c>
      <c r="G5806" s="208">
        <v>13.051600000000001</v>
      </c>
      <c r="H5806" s="208">
        <v>86.064899999999994</v>
      </c>
      <c r="I5806" s="208">
        <v>19.1416</v>
      </c>
      <c r="J5806" s="208">
        <v>117.0052</v>
      </c>
      <c r="K5806" s="208">
        <v>20.260100000000001</v>
      </c>
      <c r="L5806" s="208">
        <v>16.572600000000001</v>
      </c>
      <c r="M5806" s="208">
        <v>15.280799999999999</v>
      </c>
    </row>
    <row r="5807" spans="1:13" x14ac:dyDescent="0.25">
      <c r="A5807" s="280">
        <v>45167</v>
      </c>
      <c r="B5807" s="102">
        <v>22</v>
      </c>
      <c r="C5807" s="208">
        <v>321.23079999999999</v>
      </c>
      <c r="D5807" s="208">
        <v>47.781100000000002</v>
      </c>
      <c r="E5807" s="208">
        <v>1.9292</v>
      </c>
      <c r="F5807" s="208">
        <v>5.7081</v>
      </c>
      <c r="G5807" s="208">
        <v>12.055899999999999</v>
      </c>
      <c r="H5807" s="208">
        <v>77.010599999999997</v>
      </c>
      <c r="I5807" s="208">
        <v>17.8569</v>
      </c>
      <c r="J5807" s="208">
        <v>110.129</v>
      </c>
      <c r="K5807" s="208">
        <v>19.169599999999999</v>
      </c>
      <c r="L5807" s="208">
        <v>16.093800000000002</v>
      </c>
      <c r="M5807" s="208">
        <v>13.496600000000001</v>
      </c>
    </row>
    <row r="5808" spans="1:13" x14ac:dyDescent="0.25">
      <c r="A5808" s="280">
        <v>45167</v>
      </c>
      <c r="B5808" s="102">
        <v>23</v>
      </c>
      <c r="C5808" s="208">
        <v>291.37310000000002</v>
      </c>
      <c r="D5808" s="208">
        <v>43.4544</v>
      </c>
      <c r="E5808" s="208">
        <v>1.7457</v>
      </c>
      <c r="F5808" s="208">
        <v>4.8209</v>
      </c>
      <c r="G5808" s="208">
        <v>10.541</v>
      </c>
      <c r="H5808" s="208">
        <v>67.190100000000001</v>
      </c>
      <c r="I5808" s="208">
        <v>16.140499999999999</v>
      </c>
      <c r="J5808" s="208">
        <v>102.2548</v>
      </c>
      <c r="K5808" s="208">
        <v>17.6251</v>
      </c>
      <c r="L5808" s="208">
        <v>15.5091</v>
      </c>
      <c r="M5808" s="208">
        <v>12.0915</v>
      </c>
    </row>
    <row r="5809" spans="1:13" x14ac:dyDescent="0.25">
      <c r="A5809" s="280">
        <v>45167</v>
      </c>
      <c r="B5809" s="102">
        <v>24</v>
      </c>
      <c r="C5809" s="208">
        <v>266.94200000000001</v>
      </c>
      <c r="D5809" s="208">
        <v>39.709299999999999</v>
      </c>
      <c r="E5809" s="208">
        <v>1.5523</v>
      </c>
      <c r="F5809" s="208">
        <v>4.1182999999999996</v>
      </c>
      <c r="G5809" s="208">
        <v>9.4452999999999996</v>
      </c>
      <c r="H5809" s="208">
        <v>59.248399999999997</v>
      </c>
      <c r="I5809" s="208">
        <v>14.7874</v>
      </c>
      <c r="J5809" s="208">
        <v>95.334500000000006</v>
      </c>
      <c r="K5809" s="208">
        <v>16.4649</v>
      </c>
      <c r="L5809" s="208">
        <v>15.5205</v>
      </c>
      <c r="M5809" s="208">
        <v>10.761100000000001</v>
      </c>
    </row>
    <row r="5810" spans="1:13" x14ac:dyDescent="0.25">
      <c r="A5810" s="280">
        <v>45168</v>
      </c>
      <c r="B5810" s="102">
        <v>1</v>
      </c>
      <c r="C5810" s="208">
        <v>249.3032</v>
      </c>
      <c r="D5810" s="208">
        <v>36.722299999999997</v>
      </c>
      <c r="E5810" s="208">
        <v>1.458</v>
      </c>
      <c r="F5810" s="208">
        <v>3.6734</v>
      </c>
      <c r="G5810" s="208">
        <v>8.7005999999999997</v>
      </c>
      <c r="H5810" s="208">
        <v>53.467700000000001</v>
      </c>
      <c r="I5810" s="208">
        <v>13.819000000000001</v>
      </c>
      <c r="J5810" s="208">
        <v>90.245400000000004</v>
      </c>
      <c r="K5810" s="208">
        <v>15.824999999999999</v>
      </c>
      <c r="L5810" s="208">
        <v>15.4354</v>
      </c>
      <c r="M5810" s="208">
        <v>9.9564000000000004</v>
      </c>
    </row>
    <row r="5811" spans="1:13" x14ac:dyDescent="0.25">
      <c r="A5811" s="280">
        <v>45168</v>
      </c>
      <c r="B5811" s="102">
        <v>2</v>
      </c>
      <c r="C5811" s="208">
        <v>237.18109999999999</v>
      </c>
      <c r="D5811" s="208">
        <v>34.231099999999998</v>
      </c>
      <c r="E5811" s="208">
        <v>1.3493999999999999</v>
      </c>
      <c r="F5811" s="208">
        <v>3.3862999999999999</v>
      </c>
      <c r="G5811" s="208">
        <v>8.1251999999999995</v>
      </c>
      <c r="H5811" s="208">
        <v>50.211500000000001</v>
      </c>
      <c r="I5811" s="208">
        <v>13.160600000000001</v>
      </c>
      <c r="J5811" s="208">
        <v>86.463300000000004</v>
      </c>
      <c r="K5811" s="208">
        <v>15.453799999999999</v>
      </c>
      <c r="L5811" s="208">
        <v>15.285299999999999</v>
      </c>
      <c r="M5811" s="208">
        <v>9.5145999999999997</v>
      </c>
    </row>
    <row r="5812" spans="1:13" x14ac:dyDescent="0.25">
      <c r="A5812" s="280">
        <v>45168</v>
      </c>
      <c r="B5812" s="102">
        <v>3</v>
      </c>
      <c r="C5812" s="208">
        <v>229.06819999999999</v>
      </c>
      <c r="D5812" s="208">
        <v>32.988700000000001</v>
      </c>
      <c r="E5812" s="208">
        <v>1.2903</v>
      </c>
      <c r="F5812" s="208">
        <v>3.1153</v>
      </c>
      <c r="G5812" s="208">
        <v>7.6870000000000003</v>
      </c>
      <c r="H5812" s="208">
        <v>48.686</v>
      </c>
      <c r="I5812" s="208">
        <v>12.6449</v>
      </c>
      <c r="J5812" s="208">
        <v>83.699700000000007</v>
      </c>
      <c r="K5812" s="208">
        <v>15.0642</v>
      </c>
      <c r="L5812" s="208">
        <v>14.639900000000001</v>
      </c>
      <c r="M5812" s="208">
        <v>9.2522000000000002</v>
      </c>
    </row>
    <row r="5813" spans="1:13" x14ac:dyDescent="0.25">
      <c r="A5813" s="280">
        <v>45168</v>
      </c>
      <c r="B5813" s="102">
        <v>4</v>
      </c>
      <c r="C5813" s="208">
        <v>225.5093</v>
      </c>
      <c r="D5813" s="208">
        <v>32.078899999999997</v>
      </c>
      <c r="E5813" s="208">
        <v>1.2686999999999999</v>
      </c>
      <c r="F5813" s="208">
        <v>2.9969000000000001</v>
      </c>
      <c r="G5813" s="208">
        <v>7.4302999999999999</v>
      </c>
      <c r="H5813" s="208">
        <v>48.793100000000003</v>
      </c>
      <c r="I5813" s="208">
        <v>12.525600000000001</v>
      </c>
      <c r="J5813" s="208">
        <v>82.237700000000004</v>
      </c>
      <c r="K5813" s="208">
        <v>15.0078</v>
      </c>
      <c r="L5813" s="208">
        <v>14.152900000000001</v>
      </c>
      <c r="M5813" s="208">
        <v>9.0174000000000003</v>
      </c>
    </row>
    <row r="5814" spans="1:13" x14ac:dyDescent="0.25">
      <c r="A5814" s="280">
        <v>45168</v>
      </c>
      <c r="B5814" s="102">
        <v>5</v>
      </c>
      <c r="C5814" s="208">
        <v>227.36359999999999</v>
      </c>
      <c r="D5814" s="208">
        <v>31.968399999999999</v>
      </c>
      <c r="E5814" s="208">
        <v>1.2436</v>
      </c>
      <c r="F5814" s="208">
        <v>3.0131000000000001</v>
      </c>
      <c r="G5814" s="208">
        <v>7.3710000000000004</v>
      </c>
      <c r="H5814" s="208">
        <v>49.4983</v>
      </c>
      <c r="I5814" s="208">
        <v>12.7659</v>
      </c>
      <c r="J5814" s="208">
        <v>82.352500000000006</v>
      </c>
      <c r="K5814" s="208">
        <v>15.487</v>
      </c>
      <c r="L5814" s="208">
        <v>14.538399999999999</v>
      </c>
      <c r="M5814" s="208">
        <v>9.1254000000000008</v>
      </c>
    </row>
    <row r="5815" spans="1:13" x14ac:dyDescent="0.25">
      <c r="A5815" s="280">
        <v>45168</v>
      </c>
      <c r="B5815" s="102">
        <v>6</v>
      </c>
      <c r="C5815" s="208">
        <v>238.59450000000001</v>
      </c>
      <c r="D5815" s="208">
        <v>33.859499999999997</v>
      </c>
      <c r="E5815" s="208">
        <v>1.4360999999999999</v>
      </c>
      <c r="F5815" s="208">
        <v>3.1690999999999998</v>
      </c>
      <c r="G5815" s="208">
        <v>7.7337999999999996</v>
      </c>
      <c r="H5815" s="208">
        <v>52.01</v>
      </c>
      <c r="I5815" s="208">
        <v>13.080500000000001</v>
      </c>
      <c r="J5815" s="208">
        <v>86.071899999999999</v>
      </c>
      <c r="K5815" s="208">
        <v>16.692699999999999</v>
      </c>
      <c r="L5815" s="208">
        <v>14.7933</v>
      </c>
      <c r="M5815" s="208">
        <v>9.7476000000000003</v>
      </c>
    </row>
    <row r="5816" spans="1:13" x14ac:dyDescent="0.25">
      <c r="A5816" s="280">
        <v>45168</v>
      </c>
      <c r="B5816" s="102">
        <v>7</v>
      </c>
      <c r="C5816" s="208">
        <v>256.11649999999997</v>
      </c>
      <c r="D5816" s="208">
        <v>36.792999999999999</v>
      </c>
      <c r="E5816" s="208">
        <v>3.0224000000000002</v>
      </c>
      <c r="F5816" s="208">
        <v>3.4102000000000001</v>
      </c>
      <c r="G5816" s="208">
        <v>8.3546999999999993</v>
      </c>
      <c r="H5816" s="208">
        <v>55.426099999999998</v>
      </c>
      <c r="I5816" s="208">
        <v>13.6335</v>
      </c>
      <c r="J5816" s="208">
        <v>93.097200000000001</v>
      </c>
      <c r="K5816" s="208">
        <v>17.880800000000001</v>
      </c>
      <c r="L5816" s="208">
        <v>14.1448</v>
      </c>
      <c r="M5816" s="208">
        <v>10.3538</v>
      </c>
    </row>
    <row r="5817" spans="1:13" x14ac:dyDescent="0.25">
      <c r="A5817" s="280">
        <v>45168</v>
      </c>
      <c r="B5817" s="102">
        <v>8</v>
      </c>
      <c r="C5817" s="208">
        <v>272.32319999999999</v>
      </c>
      <c r="D5817" s="208">
        <v>40.8857</v>
      </c>
      <c r="E5817" s="208">
        <v>3.3328000000000002</v>
      </c>
      <c r="F5817" s="208">
        <v>3.3948</v>
      </c>
      <c r="G5817" s="208">
        <v>9.2707999999999995</v>
      </c>
      <c r="H5817" s="208">
        <v>57.801600000000001</v>
      </c>
      <c r="I5817" s="208">
        <v>14.1183</v>
      </c>
      <c r="J5817" s="208">
        <v>100.77119999999999</v>
      </c>
      <c r="K5817" s="208">
        <v>18.1267</v>
      </c>
      <c r="L5817" s="208">
        <v>13.5108</v>
      </c>
      <c r="M5817" s="208">
        <v>11.1105</v>
      </c>
    </row>
    <row r="5818" spans="1:13" x14ac:dyDescent="0.25">
      <c r="A5818" s="280">
        <v>45168</v>
      </c>
      <c r="B5818" s="102">
        <v>9</v>
      </c>
      <c r="C5818" s="208">
        <v>285.05810000000002</v>
      </c>
      <c r="D5818" s="208">
        <v>43.423299999999998</v>
      </c>
      <c r="E5818" s="208">
        <v>3.2831999999999999</v>
      </c>
      <c r="F5818" s="208">
        <v>3.2056</v>
      </c>
      <c r="G5818" s="208">
        <v>9.4376999999999995</v>
      </c>
      <c r="H5818" s="208">
        <v>59.255099999999999</v>
      </c>
      <c r="I5818" s="208">
        <v>14.940300000000001</v>
      </c>
      <c r="J5818" s="208">
        <v>109.0874</v>
      </c>
      <c r="K5818" s="208">
        <v>16.5517</v>
      </c>
      <c r="L5818" s="208">
        <v>14.2081</v>
      </c>
      <c r="M5818" s="208">
        <v>11.665699999999999</v>
      </c>
    </row>
    <row r="5819" spans="1:13" x14ac:dyDescent="0.25">
      <c r="A5819" s="280">
        <v>45168</v>
      </c>
      <c r="B5819" s="102">
        <v>10</v>
      </c>
      <c r="C5819" s="208">
        <v>299.3261</v>
      </c>
      <c r="D5819" s="208">
        <v>45.539700000000003</v>
      </c>
      <c r="E5819" s="208">
        <v>3.3896000000000002</v>
      </c>
      <c r="F5819" s="208">
        <v>3.2254999999999998</v>
      </c>
      <c r="G5819" s="208">
        <v>9.1875</v>
      </c>
      <c r="H5819" s="208">
        <v>61.362499999999997</v>
      </c>
      <c r="I5819" s="208">
        <v>15.5177</v>
      </c>
      <c r="J5819" s="208">
        <v>117.92740000000001</v>
      </c>
      <c r="K5819" s="208">
        <v>15.7136</v>
      </c>
      <c r="L5819" s="208">
        <v>14.9253</v>
      </c>
      <c r="M5819" s="208">
        <v>12.5373</v>
      </c>
    </row>
    <row r="5820" spans="1:13" x14ac:dyDescent="0.25">
      <c r="A5820" s="280">
        <v>45168</v>
      </c>
      <c r="B5820" s="102">
        <v>11</v>
      </c>
      <c r="C5820" s="208">
        <v>313.10120000000001</v>
      </c>
      <c r="D5820" s="208">
        <v>47.715200000000003</v>
      </c>
      <c r="E5820" s="208">
        <v>3.4590999999999998</v>
      </c>
      <c r="F5820" s="208">
        <v>3.371</v>
      </c>
      <c r="G5820" s="208">
        <v>9.3747000000000007</v>
      </c>
      <c r="H5820" s="208">
        <v>63.557600000000001</v>
      </c>
      <c r="I5820" s="208">
        <v>16.542200000000001</v>
      </c>
      <c r="J5820" s="208">
        <v>124.9498</v>
      </c>
      <c r="K5820" s="208">
        <v>15.734400000000001</v>
      </c>
      <c r="L5820" s="208">
        <v>15.0503</v>
      </c>
      <c r="M5820" s="208">
        <v>13.3469</v>
      </c>
    </row>
    <row r="5821" spans="1:13" x14ac:dyDescent="0.25">
      <c r="A5821" s="280">
        <v>45168</v>
      </c>
      <c r="B5821" s="102">
        <v>12</v>
      </c>
      <c r="C5821" s="208">
        <v>327.67829999999998</v>
      </c>
      <c r="D5821" s="208">
        <v>49.454999999999998</v>
      </c>
      <c r="E5821" s="208">
        <v>3.6057999999999999</v>
      </c>
      <c r="F5821" s="208">
        <v>3.7740999999999998</v>
      </c>
      <c r="G5821" s="208">
        <v>9.9390999999999998</v>
      </c>
      <c r="H5821" s="208">
        <v>67.003799999999998</v>
      </c>
      <c r="I5821" s="208">
        <v>17.528300000000002</v>
      </c>
      <c r="J5821" s="208">
        <v>130.43440000000001</v>
      </c>
      <c r="K5821" s="208">
        <v>15.978400000000001</v>
      </c>
      <c r="L5821" s="208">
        <v>15.211600000000001</v>
      </c>
      <c r="M5821" s="208">
        <v>14.7478</v>
      </c>
    </row>
    <row r="5822" spans="1:13" x14ac:dyDescent="0.25">
      <c r="A5822" s="280">
        <v>45168</v>
      </c>
      <c r="B5822" s="102">
        <v>13</v>
      </c>
      <c r="C5822" s="208">
        <v>342.25110000000001</v>
      </c>
      <c r="D5822" s="208">
        <v>51.049700000000001</v>
      </c>
      <c r="E5822" s="208">
        <v>3.6983999999999999</v>
      </c>
      <c r="F5822" s="208">
        <v>4.2563000000000004</v>
      </c>
      <c r="G5822" s="208">
        <v>11.194599999999999</v>
      </c>
      <c r="H5822" s="208">
        <v>71.797399999999996</v>
      </c>
      <c r="I5822" s="208">
        <v>18.083500000000001</v>
      </c>
      <c r="J5822" s="208">
        <v>134.97890000000001</v>
      </c>
      <c r="K5822" s="208">
        <v>16.224900000000002</v>
      </c>
      <c r="L5822" s="208">
        <v>14.700200000000001</v>
      </c>
      <c r="M5822" s="208">
        <v>16.267199999999999</v>
      </c>
    </row>
    <row r="5823" spans="1:13" x14ac:dyDescent="0.25">
      <c r="A5823" s="280">
        <v>45168</v>
      </c>
      <c r="B5823" s="102">
        <v>14</v>
      </c>
      <c r="C5823" s="208">
        <v>362.238</v>
      </c>
      <c r="D5823" s="208">
        <v>52.917000000000002</v>
      </c>
      <c r="E5823" s="208">
        <v>3.9087999999999998</v>
      </c>
      <c r="F5823" s="208">
        <v>4.9908000000000001</v>
      </c>
      <c r="G5823" s="208">
        <v>12.8866</v>
      </c>
      <c r="H5823" s="208">
        <v>79.399199999999993</v>
      </c>
      <c r="I5823" s="208">
        <v>18.802399999999999</v>
      </c>
      <c r="J5823" s="208">
        <v>139.2559</v>
      </c>
      <c r="K5823" s="208">
        <v>16.804400000000001</v>
      </c>
      <c r="L5823" s="208">
        <v>15.1952</v>
      </c>
      <c r="M5823" s="208">
        <v>18.0777</v>
      </c>
    </row>
    <row r="5824" spans="1:13" x14ac:dyDescent="0.25">
      <c r="A5824" s="280">
        <v>45168</v>
      </c>
      <c r="B5824" s="102">
        <v>15</v>
      </c>
      <c r="C5824" s="208">
        <v>384.01740000000001</v>
      </c>
      <c r="D5824" s="208">
        <v>54.839599999999997</v>
      </c>
      <c r="E5824" s="208">
        <v>3.9902000000000002</v>
      </c>
      <c r="F5824" s="208">
        <v>5.8808999999999996</v>
      </c>
      <c r="G5824" s="208">
        <v>14.837199999999999</v>
      </c>
      <c r="H5824" s="208">
        <v>87.016999999999996</v>
      </c>
      <c r="I5824" s="208">
        <v>19.4727</v>
      </c>
      <c r="J5824" s="208">
        <v>145.16220000000001</v>
      </c>
      <c r="K5824" s="208">
        <v>17.241299999999999</v>
      </c>
      <c r="L5824" s="208">
        <v>15.345599999999999</v>
      </c>
      <c r="M5824" s="208">
        <v>20.230699999999999</v>
      </c>
    </row>
    <row r="5825" spans="1:13" x14ac:dyDescent="0.25">
      <c r="A5825" s="280">
        <v>45168</v>
      </c>
      <c r="B5825" s="102">
        <v>16</v>
      </c>
      <c r="C5825" s="208">
        <v>402.0607</v>
      </c>
      <c r="D5825" s="208">
        <v>55.892299999999999</v>
      </c>
      <c r="E5825" s="208">
        <v>3.9883000000000002</v>
      </c>
      <c r="F5825" s="208">
        <v>6.5679999999999996</v>
      </c>
      <c r="G5825" s="208">
        <v>16.519300000000001</v>
      </c>
      <c r="H5825" s="208">
        <v>94.773300000000006</v>
      </c>
      <c r="I5825" s="208">
        <v>19.919799999999999</v>
      </c>
      <c r="J5825" s="208">
        <v>149.6054</v>
      </c>
      <c r="K5825" s="208">
        <v>17.630500000000001</v>
      </c>
      <c r="L5825" s="208">
        <v>15.5847</v>
      </c>
      <c r="M5825" s="208">
        <v>21.5791</v>
      </c>
    </row>
    <row r="5826" spans="1:13" x14ac:dyDescent="0.25">
      <c r="A5826" s="280">
        <v>45168</v>
      </c>
      <c r="B5826" s="102">
        <v>17</v>
      </c>
      <c r="C5826" s="208">
        <v>414.6028</v>
      </c>
      <c r="D5826" s="208">
        <v>57.113999999999997</v>
      </c>
      <c r="E5826" s="208">
        <v>2.6091000000000002</v>
      </c>
      <c r="F5826" s="208">
        <v>7.2247000000000003</v>
      </c>
      <c r="G5826" s="208">
        <v>17.778500000000001</v>
      </c>
      <c r="H5826" s="208">
        <v>100.8352</v>
      </c>
      <c r="I5826" s="208">
        <v>20.432200000000002</v>
      </c>
      <c r="J5826" s="208">
        <v>153.03440000000001</v>
      </c>
      <c r="K5826" s="208">
        <v>18.391100000000002</v>
      </c>
      <c r="L5826" s="208">
        <v>15.0532</v>
      </c>
      <c r="M5826" s="208">
        <v>22.130400000000002</v>
      </c>
    </row>
    <row r="5827" spans="1:13" x14ac:dyDescent="0.25">
      <c r="A5827" s="280">
        <v>45168</v>
      </c>
      <c r="B5827" s="102">
        <v>18</v>
      </c>
      <c r="C5827" s="208">
        <v>419.60899999999998</v>
      </c>
      <c r="D5827" s="208">
        <v>57.665799999999997</v>
      </c>
      <c r="E5827" s="208">
        <v>2.4923999999999999</v>
      </c>
      <c r="F5827" s="208">
        <v>7.61</v>
      </c>
      <c r="G5827" s="208">
        <v>18.213999999999999</v>
      </c>
      <c r="H5827" s="208">
        <v>104.09829999999999</v>
      </c>
      <c r="I5827" s="208">
        <v>20.306999999999999</v>
      </c>
      <c r="J5827" s="208">
        <v>153.44479999999999</v>
      </c>
      <c r="K5827" s="208">
        <v>18.8917</v>
      </c>
      <c r="L5827" s="208">
        <v>15.3675</v>
      </c>
      <c r="M5827" s="208">
        <v>21.517499999999998</v>
      </c>
    </row>
    <row r="5828" spans="1:13" x14ac:dyDescent="0.25">
      <c r="A5828" s="280">
        <v>45168</v>
      </c>
      <c r="B5828" s="102">
        <v>19</v>
      </c>
      <c r="C5828" s="208">
        <v>408.86009999999999</v>
      </c>
      <c r="D5828" s="208">
        <v>56.920900000000003</v>
      </c>
      <c r="E5828" s="208">
        <v>2.4342000000000001</v>
      </c>
      <c r="F5828" s="208">
        <v>7.782</v>
      </c>
      <c r="G5828" s="208">
        <v>17.714600000000001</v>
      </c>
      <c r="H5828" s="208">
        <v>102.22790000000001</v>
      </c>
      <c r="I5828" s="208">
        <v>19.876799999999999</v>
      </c>
      <c r="J5828" s="208">
        <v>145.51390000000001</v>
      </c>
      <c r="K5828" s="208">
        <v>20.379300000000001</v>
      </c>
      <c r="L5828" s="208">
        <v>15.933400000000001</v>
      </c>
      <c r="M5828" s="208">
        <v>20.077100000000002</v>
      </c>
    </row>
    <row r="5829" spans="1:13" x14ac:dyDescent="0.25">
      <c r="A5829" s="280">
        <v>45168</v>
      </c>
      <c r="B5829" s="102">
        <v>20</v>
      </c>
      <c r="C5829" s="208">
        <v>388.5231</v>
      </c>
      <c r="D5829" s="208">
        <v>55.256599999999999</v>
      </c>
      <c r="E5829" s="208">
        <v>2.2791000000000001</v>
      </c>
      <c r="F5829" s="208">
        <v>7.5682999999999998</v>
      </c>
      <c r="G5829" s="208">
        <v>16.5791</v>
      </c>
      <c r="H5829" s="208">
        <v>95.491399999999999</v>
      </c>
      <c r="I5829" s="208">
        <v>19.932500000000001</v>
      </c>
      <c r="J5829" s="208">
        <v>134.7002</v>
      </c>
      <c r="K5829" s="208">
        <v>20.856000000000002</v>
      </c>
      <c r="L5829" s="208">
        <v>17.5318</v>
      </c>
      <c r="M5829" s="208">
        <v>18.328099999999999</v>
      </c>
    </row>
    <row r="5830" spans="1:13" x14ac:dyDescent="0.25">
      <c r="A5830" s="280">
        <v>45168</v>
      </c>
      <c r="B5830" s="102">
        <v>21</v>
      </c>
      <c r="C5830" s="208">
        <v>368.15570000000002</v>
      </c>
      <c r="D5830" s="208">
        <v>54.011200000000002</v>
      </c>
      <c r="E5830" s="208">
        <v>2.1377000000000002</v>
      </c>
      <c r="F5830" s="208">
        <v>6.9132999999999996</v>
      </c>
      <c r="G5830" s="208">
        <v>15.1412</v>
      </c>
      <c r="H5830" s="208">
        <v>88.147599999999997</v>
      </c>
      <c r="I5830" s="208">
        <v>19.783799999999999</v>
      </c>
      <c r="J5830" s="208">
        <v>126.8121</v>
      </c>
      <c r="K5830" s="208">
        <v>20.598299999999998</v>
      </c>
      <c r="L5830" s="208">
        <v>17.909199999999998</v>
      </c>
      <c r="M5830" s="208">
        <v>16.7013</v>
      </c>
    </row>
    <row r="5831" spans="1:13" x14ac:dyDescent="0.25">
      <c r="A5831" s="280">
        <v>45168</v>
      </c>
      <c r="B5831" s="102">
        <v>22</v>
      </c>
      <c r="C5831" s="208">
        <v>340.74709999999999</v>
      </c>
      <c r="D5831" s="208">
        <v>51.203099999999999</v>
      </c>
      <c r="E5831" s="208">
        <v>1.9300999999999999</v>
      </c>
      <c r="F5831" s="208">
        <v>6.0307000000000004</v>
      </c>
      <c r="G5831" s="208">
        <v>13.500299999999999</v>
      </c>
      <c r="H5831" s="208">
        <v>79.5214</v>
      </c>
      <c r="I5831" s="208">
        <v>18.3827</v>
      </c>
      <c r="J5831" s="208">
        <v>118.49679999999999</v>
      </c>
      <c r="K5831" s="208">
        <v>19.3735</v>
      </c>
      <c r="L5831" s="208">
        <v>17.6294</v>
      </c>
      <c r="M5831" s="208">
        <v>14.6791</v>
      </c>
    </row>
    <row r="5832" spans="1:13" x14ac:dyDescent="0.25">
      <c r="A5832" s="280">
        <v>45168</v>
      </c>
      <c r="B5832" s="102">
        <v>23</v>
      </c>
      <c r="C5832" s="208">
        <v>305.99529999999999</v>
      </c>
      <c r="D5832" s="208">
        <v>46.055399999999999</v>
      </c>
      <c r="E5832" s="208">
        <v>1.6863999999999999</v>
      </c>
      <c r="F5832" s="208">
        <v>5.1096000000000004</v>
      </c>
      <c r="G5832" s="208">
        <v>11.6625</v>
      </c>
      <c r="H5832" s="208">
        <v>69.538399999999996</v>
      </c>
      <c r="I5832" s="208">
        <v>16.568100000000001</v>
      </c>
      <c r="J5832" s="208">
        <v>107.5146</v>
      </c>
      <c r="K5832" s="208">
        <v>17.789100000000001</v>
      </c>
      <c r="L5832" s="208">
        <v>17.248999999999999</v>
      </c>
      <c r="M5832" s="208">
        <v>12.8222</v>
      </c>
    </row>
    <row r="5833" spans="1:13" x14ac:dyDescent="0.25">
      <c r="A5833" s="280">
        <v>45168</v>
      </c>
      <c r="B5833" s="102">
        <v>24</v>
      </c>
      <c r="C5833" s="208">
        <v>278.59550000000002</v>
      </c>
      <c r="D5833" s="208">
        <v>42.119199999999999</v>
      </c>
      <c r="E5833" s="208">
        <v>1.4515</v>
      </c>
      <c r="F5833" s="208">
        <v>4.2794999999999996</v>
      </c>
      <c r="G5833" s="208">
        <v>10.2073</v>
      </c>
      <c r="H5833" s="208">
        <v>61.277700000000003</v>
      </c>
      <c r="I5833" s="208">
        <v>14.9716</v>
      </c>
      <c r="J5833" s="208">
        <v>99.269300000000001</v>
      </c>
      <c r="K5833" s="208">
        <v>16.4955</v>
      </c>
      <c r="L5833" s="208">
        <v>17.232800000000001</v>
      </c>
      <c r="M5833" s="208">
        <v>11.2911</v>
      </c>
    </row>
    <row r="5834" spans="1:13" x14ac:dyDescent="0.25">
      <c r="A5834" s="280">
        <v>45169</v>
      </c>
      <c r="B5834" s="102">
        <v>1</v>
      </c>
      <c r="C5834" s="208">
        <v>259.14010000000002</v>
      </c>
      <c r="D5834" s="208">
        <v>38.198399999999999</v>
      </c>
      <c r="E5834" s="208">
        <v>1.3453999999999999</v>
      </c>
      <c r="F5834" s="208">
        <v>3.7416</v>
      </c>
      <c r="G5834" s="208">
        <v>9.1432000000000002</v>
      </c>
      <c r="H5834" s="208">
        <v>55.368600000000001</v>
      </c>
      <c r="I5834" s="208">
        <v>13.923999999999999</v>
      </c>
      <c r="J5834" s="208">
        <v>93.880300000000005</v>
      </c>
      <c r="K5834" s="208">
        <v>15.7509</v>
      </c>
      <c r="L5834" s="208">
        <v>17.421299999999999</v>
      </c>
      <c r="M5834" s="208">
        <v>10.366400000000001</v>
      </c>
    </row>
    <row r="5835" spans="1:13" x14ac:dyDescent="0.25">
      <c r="A5835" s="280">
        <v>45169</v>
      </c>
      <c r="B5835" s="102">
        <v>2</v>
      </c>
      <c r="C5835" s="208">
        <v>244.96250000000001</v>
      </c>
      <c r="D5835" s="208">
        <v>35.799300000000002</v>
      </c>
      <c r="E5835" s="208">
        <v>1.2555000000000001</v>
      </c>
      <c r="F5835" s="208">
        <v>3.3849999999999998</v>
      </c>
      <c r="G5835" s="208">
        <v>8.3589000000000002</v>
      </c>
      <c r="H5835" s="208">
        <v>50.554400000000001</v>
      </c>
      <c r="I5835" s="208">
        <v>13.334899999999999</v>
      </c>
      <c r="J5835" s="208">
        <v>89.278999999999996</v>
      </c>
      <c r="K5835" s="208">
        <v>15.1936</v>
      </c>
      <c r="L5835" s="208">
        <v>17.948899999999998</v>
      </c>
      <c r="M5835" s="208">
        <v>9.8529999999999998</v>
      </c>
    </row>
    <row r="5836" spans="1:13" x14ac:dyDescent="0.25">
      <c r="A5836" s="280">
        <v>45169</v>
      </c>
      <c r="B5836" s="102">
        <v>3</v>
      </c>
      <c r="C5836" s="208">
        <v>234.96279999999999</v>
      </c>
      <c r="D5836" s="208">
        <v>34.512300000000003</v>
      </c>
      <c r="E5836" s="208">
        <v>1.2329000000000001</v>
      </c>
      <c r="F5836" s="208">
        <v>3.1381999999999999</v>
      </c>
      <c r="G5836" s="208">
        <v>7.8316999999999997</v>
      </c>
      <c r="H5836" s="208">
        <v>47.673900000000003</v>
      </c>
      <c r="I5836" s="208">
        <v>12.944699999999999</v>
      </c>
      <c r="J5836" s="208">
        <v>85.778099999999995</v>
      </c>
      <c r="K5836" s="208">
        <v>14.8871</v>
      </c>
      <c r="L5836" s="208">
        <v>17.546099999999999</v>
      </c>
      <c r="M5836" s="208">
        <v>9.4177999999999997</v>
      </c>
    </row>
    <row r="5837" spans="1:13" x14ac:dyDescent="0.25">
      <c r="A5837" s="280">
        <v>45169</v>
      </c>
      <c r="B5837" s="102">
        <v>4</v>
      </c>
      <c r="C5837" s="208">
        <v>225.65190000000001</v>
      </c>
      <c r="D5837" s="208">
        <v>33.412700000000001</v>
      </c>
      <c r="E5837" s="208">
        <v>1.1953</v>
      </c>
      <c r="F5837" s="208">
        <v>3.0055000000000001</v>
      </c>
      <c r="G5837" s="208">
        <v>7.5651000000000002</v>
      </c>
      <c r="H5837" s="208">
        <v>45.799100000000003</v>
      </c>
      <c r="I5837" s="208">
        <v>12.6431</v>
      </c>
      <c r="J5837" s="208">
        <v>83.671400000000006</v>
      </c>
      <c r="K5837" s="208">
        <v>14.8325</v>
      </c>
      <c r="L5837" s="208">
        <v>14.3864</v>
      </c>
      <c r="M5837" s="208">
        <v>9.1408000000000005</v>
      </c>
    </row>
    <row r="5838" spans="1:13" x14ac:dyDescent="0.25">
      <c r="A5838" s="280">
        <v>45169</v>
      </c>
      <c r="B5838" s="102">
        <v>5</v>
      </c>
      <c r="C5838" s="208">
        <v>227.3031</v>
      </c>
      <c r="D5838" s="208">
        <v>33.229999999999997</v>
      </c>
      <c r="E5838" s="208">
        <v>1.1849000000000001</v>
      </c>
      <c r="F5838" s="208">
        <v>3.0550999999999999</v>
      </c>
      <c r="G5838" s="208">
        <v>7.5157999999999996</v>
      </c>
      <c r="H5838" s="208">
        <v>46.329599999999999</v>
      </c>
      <c r="I5838" s="208">
        <v>12.911300000000001</v>
      </c>
      <c r="J5838" s="208">
        <v>83.876999999999995</v>
      </c>
      <c r="K5838" s="208">
        <v>15.463100000000001</v>
      </c>
      <c r="L5838" s="208">
        <v>14.5099</v>
      </c>
      <c r="M5838" s="208">
        <v>9.2263999999999999</v>
      </c>
    </row>
    <row r="5839" spans="1:13" x14ac:dyDescent="0.25">
      <c r="A5839" s="280">
        <v>45169</v>
      </c>
      <c r="B5839" s="102">
        <v>6</v>
      </c>
      <c r="C5839" s="208">
        <v>237.1831</v>
      </c>
      <c r="D5839" s="208">
        <v>34.536299999999997</v>
      </c>
      <c r="E5839" s="208">
        <v>1.3583000000000001</v>
      </c>
      <c r="F5839" s="208">
        <v>3.2159</v>
      </c>
      <c r="G5839" s="208">
        <v>7.8373999999999997</v>
      </c>
      <c r="H5839" s="208">
        <v>48.532200000000003</v>
      </c>
      <c r="I5839" s="208">
        <v>13.599600000000001</v>
      </c>
      <c r="J5839" s="208">
        <v>87.063699999999997</v>
      </c>
      <c r="K5839" s="208">
        <v>16.396899999999999</v>
      </c>
      <c r="L5839" s="208">
        <v>14.703200000000001</v>
      </c>
      <c r="M5839" s="208">
        <v>9.9396000000000004</v>
      </c>
    </row>
    <row r="5840" spans="1:13" x14ac:dyDescent="0.25">
      <c r="A5840" s="280">
        <v>45169</v>
      </c>
      <c r="B5840" s="102">
        <v>7</v>
      </c>
      <c r="C5840" s="208">
        <v>254.3468</v>
      </c>
      <c r="D5840" s="208">
        <v>37.328600000000002</v>
      </c>
      <c r="E5840" s="208">
        <v>2.7012999999999998</v>
      </c>
      <c r="F5840" s="208">
        <v>3.5036999999999998</v>
      </c>
      <c r="G5840" s="208">
        <v>8.2960999999999991</v>
      </c>
      <c r="H5840" s="208">
        <v>51.8613</v>
      </c>
      <c r="I5840" s="208">
        <v>14.4376</v>
      </c>
      <c r="J5840" s="208">
        <v>93.948800000000006</v>
      </c>
      <c r="K5840" s="208">
        <v>17.856200000000001</v>
      </c>
      <c r="L5840" s="208">
        <v>13.7944</v>
      </c>
      <c r="M5840" s="208">
        <v>10.6188</v>
      </c>
    </row>
    <row r="5841" spans="1:13" x14ac:dyDescent="0.25">
      <c r="A5841" s="280">
        <v>45169</v>
      </c>
      <c r="B5841" s="102">
        <v>8</v>
      </c>
      <c r="C5841" s="208">
        <v>268.9828</v>
      </c>
      <c r="D5841" s="208">
        <v>40.965200000000003</v>
      </c>
      <c r="E5841" s="208">
        <v>3.0081000000000002</v>
      </c>
      <c r="F5841" s="208">
        <v>3.4782999999999999</v>
      </c>
      <c r="G5841" s="208">
        <v>9.0724999999999998</v>
      </c>
      <c r="H5841" s="208">
        <v>54.411200000000001</v>
      </c>
      <c r="I5841" s="208">
        <v>15.067500000000001</v>
      </c>
      <c r="J5841" s="208">
        <v>100.6183</v>
      </c>
      <c r="K5841" s="208">
        <v>17.843800000000002</v>
      </c>
      <c r="L5841" s="208">
        <v>13.1149</v>
      </c>
      <c r="M5841" s="208">
        <v>11.403</v>
      </c>
    </row>
    <row r="5842" spans="1:13" x14ac:dyDescent="0.25">
      <c r="A5842" s="280">
        <v>45169</v>
      </c>
      <c r="B5842" s="102">
        <v>9</v>
      </c>
      <c r="C5842" s="208">
        <v>282.18810000000002</v>
      </c>
      <c r="D5842" s="208">
        <v>42.715699999999998</v>
      </c>
      <c r="E5842" s="208">
        <v>3.1699000000000002</v>
      </c>
      <c r="F5842" s="208">
        <v>3.2959000000000001</v>
      </c>
      <c r="G5842" s="208">
        <v>9.1737000000000002</v>
      </c>
      <c r="H5842" s="208">
        <v>56.5959</v>
      </c>
      <c r="I5842" s="208">
        <v>15.7181</v>
      </c>
      <c r="J5842" s="208">
        <v>108.02070000000001</v>
      </c>
      <c r="K5842" s="208">
        <v>16.234100000000002</v>
      </c>
      <c r="L5842" s="208">
        <v>15.117699999999999</v>
      </c>
      <c r="M5842" s="208">
        <v>12.1464</v>
      </c>
    </row>
    <row r="5843" spans="1:13" x14ac:dyDescent="0.25">
      <c r="A5843" s="280">
        <v>45169</v>
      </c>
      <c r="B5843" s="102">
        <v>10</v>
      </c>
      <c r="C5843" s="208">
        <v>297.1379</v>
      </c>
      <c r="D5843" s="208">
        <v>44.551600000000001</v>
      </c>
      <c r="E5843" s="208">
        <v>3.2776999999999998</v>
      </c>
      <c r="F5843" s="208">
        <v>3.3403</v>
      </c>
      <c r="G5843" s="208">
        <v>9.0729000000000006</v>
      </c>
      <c r="H5843" s="208">
        <v>59.329700000000003</v>
      </c>
      <c r="I5843" s="208">
        <v>16.306699999999999</v>
      </c>
      <c r="J5843" s="208">
        <v>115.93519999999999</v>
      </c>
      <c r="K5843" s="208">
        <v>16.133299999999998</v>
      </c>
      <c r="L5843" s="208">
        <v>16.0717</v>
      </c>
      <c r="M5843" s="208">
        <v>13.1188</v>
      </c>
    </row>
    <row r="5844" spans="1:13" x14ac:dyDescent="0.25">
      <c r="A5844" s="280">
        <v>45169</v>
      </c>
      <c r="B5844" s="102">
        <v>11</v>
      </c>
      <c r="C5844" s="208">
        <v>307.27890000000002</v>
      </c>
      <c r="D5844" s="208">
        <v>44.755600000000001</v>
      </c>
      <c r="E5844" s="208">
        <v>3.1594000000000002</v>
      </c>
      <c r="F5844" s="208">
        <v>3.5531999999999999</v>
      </c>
      <c r="G5844" s="208">
        <v>8.8564000000000007</v>
      </c>
      <c r="H5844" s="208">
        <v>63.229399999999998</v>
      </c>
      <c r="I5844" s="208">
        <v>16.419699999999999</v>
      </c>
      <c r="J5844" s="208">
        <v>121.10290000000001</v>
      </c>
      <c r="K5844" s="208">
        <v>15.9604</v>
      </c>
      <c r="L5844" s="208">
        <v>15.965199999999999</v>
      </c>
      <c r="M5844" s="208">
        <v>14.2767</v>
      </c>
    </row>
    <row r="5845" spans="1:13" x14ac:dyDescent="0.25">
      <c r="A5845" s="280">
        <v>45169</v>
      </c>
      <c r="B5845" s="102">
        <v>12</v>
      </c>
      <c r="C5845" s="208">
        <v>319.95</v>
      </c>
      <c r="D5845" s="208">
        <v>45.739699999999999</v>
      </c>
      <c r="E5845" s="208">
        <v>2.6741000000000001</v>
      </c>
      <c r="F5845" s="208">
        <v>3.99</v>
      </c>
      <c r="G5845" s="208">
        <v>9.0533000000000001</v>
      </c>
      <c r="H5845" s="208">
        <v>68.647000000000006</v>
      </c>
      <c r="I5845" s="208">
        <v>16.741800000000001</v>
      </c>
      <c r="J5845" s="208">
        <v>124.9508</v>
      </c>
      <c r="K5845" s="208">
        <v>16.639299999999999</v>
      </c>
      <c r="L5845" s="208">
        <v>16.0169</v>
      </c>
      <c r="M5845" s="208">
        <v>15.4971</v>
      </c>
    </row>
    <row r="5846" spans="1:13" x14ac:dyDescent="0.25">
      <c r="A5846" s="280">
        <v>45169</v>
      </c>
      <c r="B5846" s="102">
        <v>13</v>
      </c>
      <c r="C5846" s="208">
        <v>332.06779999999998</v>
      </c>
      <c r="D5846" s="208">
        <v>45.882399999999997</v>
      </c>
      <c r="E5846" s="208">
        <v>3.0200999999999998</v>
      </c>
      <c r="F5846" s="208">
        <v>4.5364000000000004</v>
      </c>
      <c r="G5846" s="208">
        <v>9.5527999999999995</v>
      </c>
      <c r="H5846" s="208">
        <v>75.890500000000003</v>
      </c>
      <c r="I5846" s="208">
        <v>16.983899999999998</v>
      </c>
      <c r="J5846" s="208">
        <v>127.1892</v>
      </c>
      <c r="K5846" s="208">
        <v>16.829499999999999</v>
      </c>
      <c r="L5846" s="208">
        <v>15.3309</v>
      </c>
      <c r="M5846" s="208">
        <v>16.8521</v>
      </c>
    </row>
    <row r="5847" spans="1:13" x14ac:dyDescent="0.25">
      <c r="A5847" s="280">
        <v>45169</v>
      </c>
      <c r="B5847" s="102">
        <v>14</v>
      </c>
      <c r="C5847" s="208">
        <v>346.54969999999997</v>
      </c>
      <c r="D5847" s="208">
        <v>46.538200000000003</v>
      </c>
      <c r="E5847" s="208">
        <v>2.3289</v>
      </c>
      <c r="F5847" s="208">
        <v>5.4404000000000003</v>
      </c>
      <c r="G5847" s="208">
        <v>10.739800000000001</v>
      </c>
      <c r="H5847" s="208">
        <v>84.259799999999998</v>
      </c>
      <c r="I5847" s="208">
        <v>17.275200000000002</v>
      </c>
      <c r="J5847" s="208">
        <v>129.1275</v>
      </c>
      <c r="K5847" s="208">
        <v>17.010300000000001</v>
      </c>
      <c r="L5847" s="208">
        <v>15.671099999999999</v>
      </c>
      <c r="M5847" s="208">
        <v>18.1585</v>
      </c>
    </row>
    <row r="5848" spans="1:13" x14ac:dyDescent="0.25">
      <c r="A5848" s="280">
        <v>45169</v>
      </c>
      <c r="B5848" s="102">
        <v>15</v>
      </c>
      <c r="C5848" s="208">
        <v>360.60860000000002</v>
      </c>
      <c r="D5848" s="208">
        <v>46.406999999999996</v>
      </c>
      <c r="E5848" s="208">
        <v>2.5310000000000001</v>
      </c>
      <c r="F5848" s="208">
        <v>5.9884000000000004</v>
      </c>
      <c r="G5848" s="208">
        <v>13.2157</v>
      </c>
      <c r="H5848" s="208">
        <v>92.809700000000007</v>
      </c>
      <c r="I5848" s="208">
        <v>17.627300000000002</v>
      </c>
      <c r="J5848" s="208">
        <v>130.27090000000001</v>
      </c>
      <c r="K5848" s="208">
        <v>16.887899999999998</v>
      </c>
      <c r="L5848" s="208">
        <v>16.437000000000001</v>
      </c>
      <c r="M5848" s="208">
        <v>18.433700000000002</v>
      </c>
    </row>
    <row r="5849" spans="1:13" x14ac:dyDescent="0.25">
      <c r="A5849" s="280">
        <v>45169</v>
      </c>
      <c r="B5849" s="102">
        <v>16</v>
      </c>
      <c r="C5849" s="208">
        <v>367.57010000000002</v>
      </c>
      <c r="D5849" s="208">
        <v>46.078000000000003</v>
      </c>
      <c r="E5849" s="208">
        <v>2.6461999999999999</v>
      </c>
      <c r="F5849" s="208">
        <v>6.6035000000000004</v>
      </c>
      <c r="G5849" s="208">
        <v>13.786199999999999</v>
      </c>
      <c r="H5849" s="208">
        <v>100.1514</v>
      </c>
      <c r="I5849" s="208">
        <v>17.907299999999999</v>
      </c>
      <c r="J5849" s="208">
        <v>127.96</v>
      </c>
      <c r="K5849" s="208">
        <v>16.988600000000002</v>
      </c>
      <c r="L5849" s="208">
        <v>16.541599999999999</v>
      </c>
      <c r="M5849" s="208">
        <v>18.907299999999999</v>
      </c>
    </row>
    <row r="5850" spans="1:13" x14ac:dyDescent="0.25">
      <c r="A5850" s="280">
        <v>45169</v>
      </c>
      <c r="B5850" s="102">
        <v>17</v>
      </c>
      <c r="C5850" s="208">
        <v>372.68189999999998</v>
      </c>
      <c r="D5850" s="208">
        <v>46.452599999999997</v>
      </c>
      <c r="E5850" s="208">
        <v>2.3765999999999998</v>
      </c>
      <c r="F5850" s="208">
        <v>7.2229999999999999</v>
      </c>
      <c r="G5850" s="208">
        <v>14.5107</v>
      </c>
      <c r="H5850" s="208">
        <v>101.5605</v>
      </c>
      <c r="I5850" s="208">
        <v>18.1266</v>
      </c>
      <c r="J5850" s="208">
        <v>129.5463</v>
      </c>
      <c r="K5850" s="208">
        <v>17.6419</v>
      </c>
      <c r="L5850" s="208">
        <v>16.067299999999999</v>
      </c>
      <c r="M5850" s="208">
        <v>19.176400000000001</v>
      </c>
    </row>
    <row r="5851" spans="1:13" x14ac:dyDescent="0.25">
      <c r="A5851" s="280">
        <v>45169</v>
      </c>
      <c r="B5851" s="102">
        <v>18</v>
      </c>
      <c r="C5851" s="208">
        <v>363.23410000000001</v>
      </c>
      <c r="D5851" s="208">
        <v>47.166400000000003</v>
      </c>
      <c r="E5851" s="208">
        <v>2.2795000000000001</v>
      </c>
      <c r="F5851" s="208">
        <v>7.13</v>
      </c>
      <c r="G5851" s="208">
        <v>13.9588</v>
      </c>
      <c r="H5851" s="208">
        <v>92.381600000000006</v>
      </c>
      <c r="I5851" s="208">
        <v>18.2254</v>
      </c>
      <c r="J5851" s="208">
        <v>128.29069999999999</v>
      </c>
      <c r="K5851" s="208">
        <v>18.9712</v>
      </c>
      <c r="L5851" s="208">
        <v>16.541599999999999</v>
      </c>
      <c r="M5851" s="208">
        <v>18.288900000000002</v>
      </c>
    </row>
    <row r="5852" spans="1:13" x14ac:dyDescent="0.25">
      <c r="A5852" s="280">
        <v>45169</v>
      </c>
      <c r="B5852" s="102">
        <v>19</v>
      </c>
      <c r="C5852" s="208">
        <v>348.79430000000002</v>
      </c>
      <c r="D5852" s="208">
        <v>47.323900000000002</v>
      </c>
      <c r="E5852" s="208">
        <v>2.2336</v>
      </c>
      <c r="F5852" s="208">
        <v>7.0113000000000003</v>
      </c>
      <c r="G5852" s="208">
        <v>14.079599999999999</v>
      </c>
      <c r="H5852" s="208">
        <v>84.173400000000001</v>
      </c>
      <c r="I5852" s="208">
        <v>18.114100000000001</v>
      </c>
      <c r="J5852" s="208">
        <v>122.9532</v>
      </c>
      <c r="K5852" s="208">
        <v>19.034800000000001</v>
      </c>
      <c r="L5852" s="208">
        <v>17.343499999999999</v>
      </c>
      <c r="M5852" s="208">
        <v>16.526900000000001</v>
      </c>
    </row>
    <row r="5853" spans="1:13" x14ac:dyDescent="0.25">
      <c r="A5853" s="280">
        <v>45169</v>
      </c>
      <c r="B5853" s="102">
        <v>20</v>
      </c>
      <c r="C5853" s="208">
        <v>336.8605</v>
      </c>
      <c r="D5853" s="208">
        <v>47.057400000000001</v>
      </c>
      <c r="E5853" s="208">
        <v>2.1263999999999998</v>
      </c>
      <c r="F5853" s="208">
        <v>6.8742000000000001</v>
      </c>
      <c r="G5853" s="208">
        <v>13.491199999999999</v>
      </c>
      <c r="H5853" s="208">
        <v>79.667900000000003</v>
      </c>
      <c r="I5853" s="208">
        <v>18.837399999999999</v>
      </c>
      <c r="J5853" s="208">
        <v>116.5352</v>
      </c>
      <c r="K5853" s="208">
        <v>19.159099999999999</v>
      </c>
      <c r="L5853" s="208">
        <v>17.756</v>
      </c>
      <c r="M5853" s="208">
        <v>15.355700000000001</v>
      </c>
    </row>
    <row r="5854" spans="1:13" x14ac:dyDescent="0.25">
      <c r="A5854" s="280">
        <v>45169</v>
      </c>
      <c r="B5854" s="102">
        <v>21</v>
      </c>
      <c r="C5854" s="208">
        <v>328.23680000000002</v>
      </c>
      <c r="D5854" s="208">
        <v>47.225200000000001</v>
      </c>
      <c r="E5854" s="208">
        <v>2.0129000000000001</v>
      </c>
      <c r="F5854" s="208">
        <v>6.4846000000000004</v>
      </c>
      <c r="G5854" s="208">
        <v>12.930999999999999</v>
      </c>
      <c r="H5854" s="208">
        <v>76.170100000000005</v>
      </c>
      <c r="I5854" s="208">
        <v>18.633900000000001</v>
      </c>
      <c r="J5854" s="208">
        <v>112.69540000000001</v>
      </c>
      <c r="K5854" s="208">
        <v>19.261399999999998</v>
      </c>
      <c r="L5854" s="208">
        <v>18.220400000000001</v>
      </c>
      <c r="M5854" s="208">
        <v>14.601900000000001</v>
      </c>
    </row>
    <row r="5855" spans="1:13" x14ac:dyDescent="0.25">
      <c r="A5855" s="280">
        <v>45169</v>
      </c>
      <c r="B5855" s="102">
        <v>22</v>
      </c>
      <c r="C5855" s="208">
        <v>309.9468</v>
      </c>
      <c r="D5855" s="208">
        <v>45.536099999999998</v>
      </c>
      <c r="E5855" s="208">
        <v>1.9023000000000001</v>
      </c>
      <c r="F5855" s="208">
        <v>5.7686999999999999</v>
      </c>
      <c r="G5855" s="208">
        <v>11.998200000000001</v>
      </c>
      <c r="H5855" s="208">
        <v>69.346699999999998</v>
      </c>
      <c r="I5855" s="208">
        <v>17.399799999999999</v>
      </c>
      <c r="J5855" s="208">
        <v>107.9177</v>
      </c>
      <c r="K5855" s="208">
        <v>18.364699999999999</v>
      </c>
      <c r="L5855" s="208">
        <v>18.474699999999999</v>
      </c>
      <c r="M5855" s="208">
        <v>13.2379</v>
      </c>
    </row>
    <row r="5856" spans="1:13" x14ac:dyDescent="0.25">
      <c r="A5856" s="280">
        <v>45169</v>
      </c>
      <c r="B5856" s="102">
        <v>23</v>
      </c>
      <c r="C5856" s="208">
        <v>284.01830000000001</v>
      </c>
      <c r="D5856" s="208">
        <v>41.809100000000001</v>
      </c>
      <c r="E5856" s="208">
        <v>1.6982999999999999</v>
      </c>
      <c r="F5856" s="208">
        <v>5.0651000000000002</v>
      </c>
      <c r="G5856" s="208">
        <v>10.6104</v>
      </c>
      <c r="H5856" s="208">
        <v>61.695300000000003</v>
      </c>
      <c r="I5856" s="208">
        <v>15.8325</v>
      </c>
      <c r="J5856" s="208">
        <v>99.950199999999995</v>
      </c>
      <c r="K5856" s="208">
        <v>16.994199999999999</v>
      </c>
      <c r="L5856" s="208">
        <v>18.482900000000001</v>
      </c>
      <c r="M5856" s="208">
        <v>11.8803</v>
      </c>
    </row>
    <row r="5857" spans="1:13" x14ac:dyDescent="0.25">
      <c r="A5857" s="280">
        <v>45169</v>
      </c>
      <c r="B5857" s="102">
        <v>24</v>
      </c>
      <c r="C5857" s="208">
        <v>262.255</v>
      </c>
      <c r="D5857" s="208">
        <v>38.145400000000002</v>
      </c>
      <c r="E5857" s="208">
        <v>1.5356000000000001</v>
      </c>
      <c r="F5857" s="208">
        <v>4.3482000000000003</v>
      </c>
      <c r="G5857" s="208">
        <v>9.5056999999999992</v>
      </c>
      <c r="H5857" s="208">
        <v>55.199800000000003</v>
      </c>
      <c r="I5857" s="208">
        <v>14.536899999999999</v>
      </c>
      <c r="J5857" s="208">
        <v>93.598500000000001</v>
      </c>
      <c r="K5857" s="208">
        <v>15.9251</v>
      </c>
      <c r="L5857" s="208">
        <v>18.802399999999999</v>
      </c>
      <c r="M5857" s="208">
        <v>10.657400000000001</v>
      </c>
    </row>
    <row r="5858" spans="1:13" x14ac:dyDescent="0.25">
      <c r="A5858" s="280">
        <v>45170</v>
      </c>
      <c r="B5858" s="102">
        <v>1</v>
      </c>
      <c r="C5858" s="208">
        <v>246.1242</v>
      </c>
      <c r="D5858" s="208">
        <v>35.572699999999998</v>
      </c>
      <c r="E5858" s="208">
        <v>1.3813</v>
      </c>
      <c r="F5858" s="208">
        <v>3.8466999999999998</v>
      </c>
      <c r="G5858" s="208">
        <v>8.5198</v>
      </c>
      <c r="H5858" s="208">
        <v>50.385399999999997</v>
      </c>
      <c r="I5858" s="208">
        <v>13.5783</v>
      </c>
      <c r="J5858" s="208">
        <v>88.9131</v>
      </c>
      <c r="K5858" s="208">
        <v>15.3771</v>
      </c>
      <c r="L5858" s="208">
        <v>18.723600000000001</v>
      </c>
      <c r="M5858" s="208">
        <v>9.8262</v>
      </c>
    </row>
    <row r="5859" spans="1:13" x14ac:dyDescent="0.25">
      <c r="A5859" s="280">
        <v>45170</v>
      </c>
      <c r="B5859" s="102">
        <v>2</v>
      </c>
      <c r="C5859" s="208">
        <v>236.12569999999999</v>
      </c>
      <c r="D5859" s="208">
        <v>33.688800000000001</v>
      </c>
      <c r="E5859" s="208">
        <v>1.3081</v>
      </c>
      <c r="F5859" s="208">
        <v>3.4901</v>
      </c>
      <c r="G5859" s="208">
        <v>7.8398000000000003</v>
      </c>
      <c r="H5859" s="208">
        <v>47.804499999999997</v>
      </c>
      <c r="I5859" s="208">
        <v>13.078799999999999</v>
      </c>
      <c r="J5859" s="208">
        <v>85.9405</v>
      </c>
      <c r="K5859" s="208">
        <v>14.9041</v>
      </c>
      <c r="L5859" s="208">
        <v>18.544</v>
      </c>
      <c r="M5859" s="208">
        <v>9.5269999999999992</v>
      </c>
    </row>
    <row r="5860" spans="1:13" x14ac:dyDescent="0.25">
      <c r="A5860" s="280">
        <v>45170</v>
      </c>
      <c r="B5860" s="102">
        <v>3</v>
      </c>
      <c r="C5860" s="208">
        <v>227.68469999999999</v>
      </c>
      <c r="D5860" s="208">
        <v>32.353400000000001</v>
      </c>
      <c r="E5860" s="208">
        <v>1.2504999999999999</v>
      </c>
      <c r="F5860" s="208">
        <v>3.2462</v>
      </c>
      <c r="G5860" s="208">
        <v>7.3365999999999998</v>
      </c>
      <c r="H5860" s="208">
        <v>46.2592</v>
      </c>
      <c r="I5860" s="208">
        <v>12.722200000000001</v>
      </c>
      <c r="J5860" s="208">
        <v>83.432100000000005</v>
      </c>
      <c r="K5860" s="208">
        <v>14.730700000000001</v>
      </c>
      <c r="L5860" s="208">
        <v>17.032699999999998</v>
      </c>
      <c r="M5860" s="208">
        <v>9.3210999999999995</v>
      </c>
    </row>
    <row r="5861" spans="1:13" x14ac:dyDescent="0.25">
      <c r="A5861" s="280">
        <v>45170</v>
      </c>
      <c r="B5861" s="102">
        <v>4</v>
      </c>
      <c r="C5861" s="208">
        <v>223.75729999999999</v>
      </c>
      <c r="D5861" s="208">
        <v>31.808199999999999</v>
      </c>
      <c r="E5861" s="208">
        <v>1.2158</v>
      </c>
      <c r="F5861" s="208">
        <v>3.1240999999999999</v>
      </c>
      <c r="G5861" s="208">
        <v>7.1162999999999998</v>
      </c>
      <c r="H5861" s="208">
        <v>45.3718</v>
      </c>
      <c r="I5861" s="208">
        <v>12.559699999999999</v>
      </c>
      <c r="J5861" s="208">
        <v>82.406800000000004</v>
      </c>
      <c r="K5861" s="208">
        <v>14.672800000000001</v>
      </c>
      <c r="L5861" s="208">
        <v>16.305900000000001</v>
      </c>
      <c r="M5861" s="208">
        <v>9.1759000000000004</v>
      </c>
    </row>
    <row r="5862" spans="1:13" x14ac:dyDescent="0.25">
      <c r="A5862" s="280">
        <v>45170</v>
      </c>
      <c r="B5862" s="102">
        <v>5</v>
      </c>
      <c r="C5862" s="208">
        <v>225.5831</v>
      </c>
      <c r="D5862" s="208">
        <v>31.821899999999999</v>
      </c>
      <c r="E5862" s="208">
        <v>1.2019</v>
      </c>
      <c r="F5862" s="208">
        <v>3.1566000000000001</v>
      </c>
      <c r="G5862" s="208">
        <v>7.1025</v>
      </c>
      <c r="H5862" s="208">
        <v>46.419600000000003</v>
      </c>
      <c r="I5862" s="208">
        <v>12.801299999999999</v>
      </c>
      <c r="J5862" s="208">
        <v>83.353499999999997</v>
      </c>
      <c r="K5862" s="208">
        <v>15.166399999999999</v>
      </c>
      <c r="L5862" s="208">
        <v>15.1302</v>
      </c>
      <c r="M5862" s="208">
        <v>9.4291999999999998</v>
      </c>
    </row>
    <row r="5863" spans="1:13" x14ac:dyDescent="0.25">
      <c r="A5863" s="280">
        <v>45170</v>
      </c>
      <c r="B5863" s="102">
        <v>6</v>
      </c>
      <c r="C5863" s="208">
        <v>234.36969999999999</v>
      </c>
      <c r="D5863" s="208">
        <v>33.042400000000001</v>
      </c>
      <c r="E5863" s="208">
        <v>1.2032</v>
      </c>
      <c r="F5863" s="208">
        <v>3.2305999999999999</v>
      </c>
      <c r="G5863" s="208">
        <v>7.5208000000000004</v>
      </c>
      <c r="H5863" s="208">
        <v>49.566499999999998</v>
      </c>
      <c r="I5863" s="208">
        <v>13.5101</v>
      </c>
      <c r="J5863" s="208">
        <v>86.745000000000005</v>
      </c>
      <c r="K5863" s="208">
        <v>15.7059</v>
      </c>
      <c r="L5863" s="208">
        <v>13.8218</v>
      </c>
      <c r="M5863" s="208">
        <v>10.023400000000001</v>
      </c>
    </row>
    <row r="5864" spans="1:13" x14ac:dyDescent="0.25">
      <c r="A5864" s="280">
        <v>45170</v>
      </c>
      <c r="B5864" s="102">
        <v>7</v>
      </c>
      <c r="C5864" s="208">
        <v>251.44749999999999</v>
      </c>
      <c r="D5864" s="208">
        <v>35.997999999999998</v>
      </c>
      <c r="E5864" s="208">
        <v>1.2132000000000001</v>
      </c>
      <c r="F5864" s="208">
        <v>3.4908999999999999</v>
      </c>
      <c r="G5864" s="208">
        <v>8.1483000000000008</v>
      </c>
      <c r="H5864" s="208">
        <v>52.544699999999999</v>
      </c>
      <c r="I5864" s="208">
        <v>14.410500000000001</v>
      </c>
      <c r="J5864" s="208">
        <v>94.260900000000007</v>
      </c>
      <c r="K5864" s="208">
        <v>16.610299999999999</v>
      </c>
      <c r="L5864" s="208">
        <v>14.0259</v>
      </c>
      <c r="M5864" s="208">
        <v>10.7448</v>
      </c>
    </row>
    <row r="5865" spans="1:13" x14ac:dyDescent="0.25">
      <c r="A5865" s="280">
        <v>45170</v>
      </c>
      <c r="B5865" s="102">
        <v>8</v>
      </c>
      <c r="C5865" s="208">
        <v>266.45960000000002</v>
      </c>
      <c r="D5865" s="208">
        <v>39.7502</v>
      </c>
      <c r="E5865" s="208">
        <v>1.2464</v>
      </c>
      <c r="F5865" s="208">
        <v>3.6371000000000002</v>
      </c>
      <c r="G5865" s="208">
        <v>9.2078000000000007</v>
      </c>
      <c r="H5865" s="208">
        <v>54.725299999999997</v>
      </c>
      <c r="I5865" s="208">
        <v>15.110799999999999</v>
      </c>
      <c r="J5865" s="208">
        <v>100.65689999999999</v>
      </c>
      <c r="K5865" s="208">
        <v>17.3582</v>
      </c>
      <c r="L5865" s="208">
        <v>13.101100000000001</v>
      </c>
      <c r="M5865" s="208">
        <v>11.665800000000001</v>
      </c>
    </row>
    <row r="5866" spans="1:13" x14ac:dyDescent="0.25">
      <c r="A5866" s="280">
        <v>45170</v>
      </c>
      <c r="B5866" s="102">
        <v>9</v>
      </c>
      <c r="C5866" s="208">
        <v>279.9015</v>
      </c>
      <c r="D5866" s="208">
        <v>42.083799999999997</v>
      </c>
      <c r="E5866" s="208">
        <v>1.2525999999999999</v>
      </c>
      <c r="F5866" s="208">
        <v>3.6221999999999999</v>
      </c>
      <c r="G5866" s="208">
        <v>9.8018000000000001</v>
      </c>
      <c r="H5866" s="208">
        <v>55.991700000000002</v>
      </c>
      <c r="I5866" s="208">
        <v>15.6935</v>
      </c>
      <c r="J5866" s="208">
        <v>107.1405</v>
      </c>
      <c r="K5866" s="208">
        <v>17.629200000000001</v>
      </c>
      <c r="L5866" s="208">
        <v>14.122199999999999</v>
      </c>
      <c r="M5866" s="208">
        <v>12.564</v>
      </c>
    </row>
    <row r="5867" spans="1:13" x14ac:dyDescent="0.25">
      <c r="A5867" s="280">
        <v>45170</v>
      </c>
      <c r="B5867" s="102">
        <v>10</v>
      </c>
      <c r="C5867" s="208">
        <v>288.9135</v>
      </c>
      <c r="D5867" s="208">
        <v>43.996299999999998</v>
      </c>
      <c r="E5867" s="208">
        <v>1.2266999999999999</v>
      </c>
      <c r="F5867" s="208">
        <v>3.7972000000000001</v>
      </c>
      <c r="G5867" s="208">
        <v>9.7035999999999998</v>
      </c>
      <c r="H5867" s="208">
        <v>57.700400000000002</v>
      </c>
      <c r="I5867" s="208">
        <v>16.284600000000001</v>
      </c>
      <c r="J5867" s="208">
        <v>111.4226</v>
      </c>
      <c r="K5867" s="208">
        <v>17.305900000000001</v>
      </c>
      <c r="L5867" s="208">
        <v>14.3963</v>
      </c>
      <c r="M5867" s="208">
        <v>13.0799</v>
      </c>
    </row>
    <row r="5868" spans="1:13" x14ac:dyDescent="0.25">
      <c r="A5868" s="280">
        <v>45170</v>
      </c>
      <c r="B5868" s="102">
        <v>11</v>
      </c>
      <c r="C5868" s="208">
        <v>293.76010000000002</v>
      </c>
      <c r="D5868" s="208">
        <v>44.3142</v>
      </c>
      <c r="E5868" s="208">
        <v>1.2030000000000001</v>
      </c>
      <c r="F5868" s="208">
        <v>3.6642000000000001</v>
      </c>
      <c r="G5868" s="208">
        <v>8.9746000000000006</v>
      </c>
      <c r="H5868" s="208">
        <v>57.825099999999999</v>
      </c>
      <c r="I5868" s="208">
        <v>16.4085</v>
      </c>
      <c r="J5868" s="208">
        <v>116.26819999999999</v>
      </c>
      <c r="K5868" s="208">
        <v>17.0641</v>
      </c>
      <c r="L5868" s="208">
        <v>14.579599999999999</v>
      </c>
      <c r="M5868" s="208">
        <v>13.458600000000001</v>
      </c>
    </row>
    <row r="5869" spans="1:13" x14ac:dyDescent="0.25">
      <c r="A5869" s="280">
        <v>45170</v>
      </c>
      <c r="B5869" s="102">
        <v>12</v>
      </c>
      <c r="C5869" s="208">
        <v>292.52519999999998</v>
      </c>
      <c r="D5869" s="208">
        <v>44.870100000000001</v>
      </c>
      <c r="E5869" s="208">
        <v>1.1999</v>
      </c>
      <c r="F5869" s="208">
        <v>3.1976</v>
      </c>
      <c r="G5869" s="208">
        <v>7.1619999999999999</v>
      </c>
      <c r="H5869" s="208">
        <v>56.061199999999999</v>
      </c>
      <c r="I5869" s="208">
        <v>17.2575</v>
      </c>
      <c r="J5869" s="208">
        <v>117.5033</v>
      </c>
      <c r="K5869" s="208">
        <v>17.325600000000001</v>
      </c>
      <c r="L5869" s="208">
        <v>14.261900000000001</v>
      </c>
      <c r="M5869" s="208">
        <v>13.6861</v>
      </c>
    </row>
    <row r="5870" spans="1:13" x14ac:dyDescent="0.25">
      <c r="A5870" s="280">
        <v>45170</v>
      </c>
      <c r="B5870" s="102">
        <v>13</v>
      </c>
      <c r="C5870" s="208">
        <v>292.15879999999999</v>
      </c>
      <c r="D5870" s="208">
        <v>43.893500000000003</v>
      </c>
      <c r="E5870" s="208">
        <v>1.2015</v>
      </c>
      <c r="F5870" s="208">
        <v>3.0752999999999999</v>
      </c>
      <c r="G5870" s="208">
        <v>7.3918999999999997</v>
      </c>
      <c r="H5870" s="208">
        <v>57.035499999999999</v>
      </c>
      <c r="I5870" s="208">
        <v>17.604900000000001</v>
      </c>
      <c r="J5870" s="208">
        <v>117.9594</v>
      </c>
      <c r="K5870" s="208">
        <v>17.171600000000002</v>
      </c>
      <c r="L5870" s="208">
        <v>13.328200000000001</v>
      </c>
      <c r="M5870" s="208">
        <v>13.497</v>
      </c>
    </row>
    <row r="5871" spans="1:13" x14ac:dyDescent="0.25">
      <c r="A5871" s="280">
        <v>45170</v>
      </c>
      <c r="B5871" s="102">
        <v>14</v>
      </c>
      <c r="C5871" s="208">
        <v>291.2516</v>
      </c>
      <c r="D5871" s="208">
        <v>43.819400000000002</v>
      </c>
      <c r="E5871" s="208">
        <v>1.2873000000000001</v>
      </c>
      <c r="F5871" s="208">
        <v>3.5764</v>
      </c>
      <c r="G5871" s="208">
        <v>8.1343999999999994</v>
      </c>
      <c r="H5871" s="208">
        <v>56.096800000000002</v>
      </c>
      <c r="I5871" s="208">
        <v>17.836300000000001</v>
      </c>
      <c r="J5871" s="208">
        <v>117.86020000000001</v>
      </c>
      <c r="K5871" s="208">
        <v>16.7286</v>
      </c>
      <c r="L5871" s="208">
        <v>12.040699999999999</v>
      </c>
      <c r="M5871" s="208">
        <v>13.871499999999999</v>
      </c>
    </row>
    <row r="5872" spans="1:13" x14ac:dyDescent="0.25">
      <c r="A5872" s="280">
        <v>45170</v>
      </c>
      <c r="B5872" s="102">
        <v>15</v>
      </c>
      <c r="C5872" s="208">
        <v>293.32510000000002</v>
      </c>
      <c r="D5872" s="208">
        <v>43.487499999999997</v>
      </c>
      <c r="E5872" s="208">
        <v>1.3559000000000001</v>
      </c>
      <c r="F5872" s="208">
        <v>3.5062000000000002</v>
      </c>
      <c r="G5872" s="208">
        <v>7.9286000000000003</v>
      </c>
      <c r="H5872" s="208">
        <v>58.323599999999999</v>
      </c>
      <c r="I5872" s="208">
        <v>18.224</v>
      </c>
      <c r="J5872" s="208">
        <v>118.5909</v>
      </c>
      <c r="K5872" s="208">
        <v>16.2227</v>
      </c>
      <c r="L5872" s="208">
        <v>11.7879</v>
      </c>
      <c r="M5872" s="208">
        <v>13.8978</v>
      </c>
    </row>
    <row r="5873" spans="1:13" x14ac:dyDescent="0.25">
      <c r="A5873" s="280">
        <v>45170</v>
      </c>
      <c r="B5873" s="102">
        <v>16</v>
      </c>
      <c r="C5873" s="208">
        <v>293.67989999999998</v>
      </c>
      <c r="D5873" s="208">
        <v>43.249600000000001</v>
      </c>
      <c r="E5873" s="208">
        <v>1.3428</v>
      </c>
      <c r="F5873" s="208">
        <v>3.9910000000000001</v>
      </c>
      <c r="G5873" s="208">
        <v>8.4543999999999997</v>
      </c>
      <c r="H5873" s="208">
        <v>59.806699999999999</v>
      </c>
      <c r="I5873" s="208">
        <v>18.352</v>
      </c>
      <c r="J5873" s="208">
        <v>116.9264</v>
      </c>
      <c r="K5873" s="208">
        <v>15.579700000000001</v>
      </c>
      <c r="L5873" s="208">
        <v>11.870100000000001</v>
      </c>
      <c r="M5873" s="208">
        <v>14.107200000000001</v>
      </c>
    </row>
    <row r="5874" spans="1:13" x14ac:dyDescent="0.25">
      <c r="A5874" s="280">
        <v>45170</v>
      </c>
      <c r="B5874" s="102">
        <v>17</v>
      </c>
      <c r="C5874" s="208">
        <v>299.6431</v>
      </c>
      <c r="D5874" s="208">
        <v>44.8765</v>
      </c>
      <c r="E5874" s="208">
        <v>1.3396999999999999</v>
      </c>
      <c r="F5874" s="208">
        <v>3.6922000000000001</v>
      </c>
      <c r="G5874" s="208">
        <v>8.9804999999999993</v>
      </c>
      <c r="H5874" s="208">
        <v>62.078699999999998</v>
      </c>
      <c r="I5874" s="208">
        <v>18.494900000000001</v>
      </c>
      <c r="J5874" s="208">
        <v>117.7153</v>
      </c>
      <c r="K5874" s="208">
        <v>15.388</v>
      </c>
      <c r="L5874" s="208">
        <v>12.9491</v>
      </c>
      <c r="M5874" s="208">
        <v>14.1282</v>
      </c>
    </row>
    <row r="5875" spans="1:13" x14ac:dyDescent="0.25">
      <c r="A5875" s="280">
        <v>45170</v>
      </c>
      <c r="B5875" s="102">
        <v>18</v>
      </c>
      <c r="C5875" s="208">
        <v>301.55669999999998</v>
      </c>
      <c r="D5875" s="208">
        <v>44.554299999999998</v>
      </c>
      <c r="E5875" s="208">
        <v>1.4204000000000001</v>
      </c>
      <c r="F5875" s="208">
        <v>3.7574000000000001</v>
      </c>
      <c r="G5875" s="208">
        <v>9.7492999999999999</v>
      </c>
      <c r="H5875" s="208">
        <v>64.018600000000006</v>
      </c>
      <c r="I5875" s="208">
        <v>18.564</v>
      </c>
      <c r="J5875" s="208">
        <v>117.6036</v>
      </c>
      <c r="K5875" s="208">
        <v>15.1172</v>
      </c>
      <c r="L5875" s="208">
        <v>12.8134</v>
      </c>
      <c r="M5875" s="208">
        <v>13.958500000000001</v>
      </c>
    </row>
    <row r="5876" spans="1:13" x14ac:dyDescent="0.25">
      <c r="A5876" s="280">
        <v>45170</v>
      </c>
      <c r="B5876" s="102">
        <v>19</v>
      </c>
      <c r="C5876" s="208">
        <v>296.13650000000001</v>
      </c>
      <c r="D5876" s="208">
        <v>44.370100000000001</v>
      </c>
      <c r="E5876" s="208">
        <v>1.4473</v>
      </c>
      <c r="F5876" s="208">
        <v>4.1332000000000004</v>
      </c>
      <c r="G5876" s="208">
        <v>9.9471000000000007</v>
      </c>
      <c r="H5876" s="208">
        <v>62.875</v>
      </c>
      <c r="I5876" s="208">
        <v>18.223400000000002</v>
      </c>
      <c r="J5876" s="208">
        <v>112.6033</v>
      </c>
      <c r="K5876" s="208">
        <v>15.9688</v>
      </c>
      <c r="L5876" s="208">
        <v>12.961</v>
      </c>
      <c r="M5876" s="208">
        <v>13.6073</v>
      </c>
    </row>
    <row r="5877" spans="1:13" x14ac:dyDescent="0.25">
      <c r="A5877" s="280">
        <v>45170</v>
      </c>
      <c r="B5877" s="102">
        <v>20</v>
      </c>
      <c r="C5877" s="208">
        <v>290.76749999999998</v>
      </c>
      <c r="D5877" s="208">
        <v>44.500399999999999</v>
      </c>
      <c r="E5877" s="208">
        <v>1.4370000000000001</v>
      </c>
      <c r="F5877" s="208">
        <v>4.2826000000000004</v>
      </c>
      <c r="G5877" s="208">
        <v>10.109400000000001</v>
      </c>
      <c r="H5877" s="208">
        <v>60.776699999999998</v>
      </c>
      <c r="I5877" s="208">
        <v>18.754300000000001</v>
      </c>
      <c r="J5877" s="208">
        <v>107.3107</v>
      </c>
      <c r="K5877" s="208">
        <v>16.5063</v>
      </c>
      <c r="L5877" s="208">
        <v>14.2728</v>
      </c>
      <c r="M5877" s="208">
        <v>12.817299999999999</v>
      </c>
    </row>
    <row r="5878" spans="1:13" x14ac:dyDescent="0.25">
      <c r="A5878" s="280">
        <v>45170</v>
      </c>
      <c r="B5878" s="102">
        <v>21</v>
      </c>
      <c r="C5878" s="208">
        <v>286.69529999999997</v>
      </c>
      <c r="D5878" s="208">
        <v>44.338700000000003</v>
      </c>
      <c r="E5878" s="208">
        <v>1.4682999999999999</v>
      </c>
      <c r="F5878" s="208">
        <v>4.242</v>
      </c>
      <c r="G5878" s="208">
        <v>9.9300999999999995</v>
      </c>
      <c r="H5878" s="208">
        <v>59.1738</v>
      </c>
      <c r="I5878" s="208">
        <v>18.815899999999999</v>
      </c>
      <c r="J5878" s="208">
        <v>104.96639999999999</v>
      </c>
      <c r="K5878" s="208">
        <v>16.697600000000001</v>
      </c>
      <c r="L5878" s="208">
        <v>14.5906</v>
      </c>
      <c r="M5878" s="208">
        <v>12.4719</v>
      </c>
    </row>
    <row r="5879" spans="1:13" x14ac:dyDescent="0.25">
      <c r="A5879" s="280">
        <v>45170</v>
      </c>
      <c r="B5879" s="102">
        <v>22</v>
      </c>
      <c r="C5879" s="208">
        <v>273.8349</v>
      </c>
      <c r="D5879" s="208">
        <v>43.16</v>
      </c>
      <c r="E5879" s="208">
        <v>1.4415</v>
      </c>
      <c r="F5879" s="208">
        <v>3.9910000000000001</v>
      </c>
      <c r="G5879" s="208">
        <v>9.5325000000000006</v>
      </c>
      <c r="H5879" s="208">
        <v>55.022100000000002</v>
      </c>
      <c r="I5879" s="208">
        <v>17.779399999999999</v>
      </c>
      <c r="J5879" s="208">
        <v>100.6083</v>
      </c>
      <c r="K5879" s="208">
        <v>15.877800000000001</v>
      </c>
      <c r="L5879" s="208">
        <v>14.7936</v>
      </c>
      <c r="M5879" s="208">
        <v>11.6287</v>
      </c>
    </row>
    <row r="5880" spans="1:13" x14ac:dyDescent="0.25">
      <c r="A5880" s="280">
        <v>45170</v>
      </c>
      <c r="B5880" s="102">
        <v>23</v>
      </c>
      <c r="C5880" s="208">
        <v>256.65120000000002</v>
      </c>
      <c r="D5880" s="208">
        <v>40.315899999999999</v>
      </c>
      <c r="E5880" s="208">
        <v>1.3540000000000001</v>
      </c>
      <c r="F5880" s="208">
        <v>3.6597</v>
      </c>
      <c r="G5880" s="208">
        <v>8.8414000000000001</v>
      </c>
      <c r="H5880" s="208">
        <v>50.883400000000002</v>
      </c>
      <c r="I5880" s="208">
        <v>16.6248</v>
      </c>
      <c r="J5880" s="208">
        <v>94.698999999999998</v>
      </c>
      <c r="K5880" s="208">
        <v>14.9154</v>
      </c>
      <c r="L5880" s="208">
        <v>14.7348</v>
      </c>
      <c r="M5880" s="208">
        <v>10.6228</v>
      </c>
    </row>
    <row r="5881" spans="1:13" x14ac:dyDescent="0.25">
      <c r="A5881" s="280">
        <v>45170</v>
      </c>
      <c r="B5881" s="102">
        <v>24</v>
      </c>
      <c r="C5881" s="208">
        <v>241.32660000000001</v>
      </c>
      <c r="D5881" s="208">
        <v>37.545999999999999</v>
      </c>
      <c r="E5881" s="208">
        <v>1.2681</v>
      </c>
      <c r="F5881" s="208">
        <v>3.3166000000000002</v>
      </c>
      <c r="G5881" s="208">
        <v>8.0802999999999994</v>
      </c>
      <c r="H5881" s="208">
        <v>47.062899999999999</v>
      </c>
      <c r="I5881" s="208">
        <v>15.365</v>
      </c>
      <c r="J5881" s="208">
        <v>89.881600000000006</v>
      </c>
      <c r="K5881" s="208">
        <v>14.0846</v>
      </c>
      <c r="L5881" s="208">
        <v>14.9054</v>
      </c>
      <c r="M5881" s="208">
        <v>9.8161000000000005</v>
      </c>
    </row>
    <row r="5882" spans="1:13" x14ac:dyDescent="0.25">
      <c r="A5882" s="280">
        <v>45171</v>
      </c>
      <c r="B5882" s="102">
        <v>1</v>
      </c>
      <c r="C5882" s="208">
        <v>228.61070000000001</v>
      </c>
      <c r="D5882" s="208">
        <v>35.199199999999998</v>
      </c>
      <c r="E5882" s="208">
        <v>1.1954</v>
      </c>
      <c r="F5882" s="208">
        <v>3.0529999999999999</v>
      </c>
      <c r="G5882" s="208">
        <v>7.5145</v>
      </c>
      <c r="H5882" s="208">
        <v>44.0334</v>
      </c>
      <c r="I5882" s="208">
        <v>14.3687</v>
      </c>
      <c r="J5882" s="208">
        <v>86.183000000000007</v>
      </c>
      <c r="K5882" s="208">
        <v>13.443</v>
      </c>
      <c r="L5882" s="208">
        <v>14.4758</v>
      </c>
      <c r="M5882" s="208">
        <v>9.1447000000000003</v>
      </c>
    </row>
    <row r="5883" spans="1:13" x14ac:dyDescent="0.25">
      <c r="A5883" s="280">
        <v>45171</v>
      </c>
      <c r="B5883" s="102">
        <v>2</v>
      </c>
      <c r="C5883" s="208">
        <v>219.22290000000001</v>
      </c>
      <c r="D5883" s="208">
        <v>33.257300000000001</v>
      </c>
      <c r="E5883" s="208">
        <v>1.1362000000000001</v>
      </c>
      <c r="F5883" s="208">
        <v>2.8700999999999999</v>
      </c>
      <c r="G5883" s="208">
        <v>7.1745999999999999</v>
      </c>
      <c r="H5883" s="208">
        <v>41.9955</v>
      </c>
      <c r="I5883" s="208">
        <v>13.763299999999999</v>
      </c>
      <c r="J5883" s="208">
        <v>82.851500000000001</v>
      </c>
      <c r="K5883" s="208">
        <v>12.913500000000001</v>
      </c>
      <c r="L5883" s="208">
        <v>14.2331</v>
      </c>
      <c r="M5883" s="208">
        <v>9.0277999999999992</v>
      </c>
    </row>
    <row r="5884" spans="1:13" x14ac:dyDescent="0.25">
      <c r="A5884" s="280">
        <v>45171</v>
      </c>
      <c r="B5884" s="102">
        <v>3</v>
      </c>
      <c r="C5884" s="208">
        <v>211.9683</v>
      </c>
      <c r="D5884" s="208">
        <v>31.694800000000001</v>
      </c>
      <c r="E5884" s="208">
        <v>1.1095999999999999</v>
      </c>
      <c r="F5884" s="208">
        <v>2.7107999999999999</v>
      </c>
      <c r="G5884" s="208">
        <v>6.9851999999999999</v>
      </c>
      <c r="H5884" s="208">
        <v>40.601799999999997</v>
      </c>
      <c r="I5884" s="208">
        <v>13.314500000000001</v>
      </c>
      <c r="J5884" s="208">
        <v>80.0124</v>
      </c>
      <c r="K5884" s="208">
        <v>12.725</v>
      </c>
      <c r="L5884" s="208">
        <v>13.9346</v>
      </c>
      <c r="M5884" s="208">
        <v>8.8795999999999999</v>
      </c>
    </row>
    <row r="5885" spans="1:13" x14ac:dyDescent="0.25">
      <c r="A5885" s="280">
        <v>45171</v>
      </c>
      <c r="B5885" s="102">
        <v>4</v>
      </c>
      <c r="C5885" s="208">
        <v>207.935</v>
      </c>
      <c r="D5885" s="208">
        <v>31.036100000000001</v>
      </c>
      <c r="E5885" s="208">
        <v>1.0821000000000001</v>
      </c>
      <c r="F5885" s="208">
        <v>2.6438000000000001</v>
      </c>
      <c r="G5885" s="208">
        <v>6.8375000000000004</v>
      </c>
      <c r="H5885" s="208">
        <v>39.618699999999997</v>
      </c>
      <c r="I5885" s="208">
        <v>13.0793</v>
      </c>
      <c r="J5885" s="208">
        <v>79.0642</v>
      </c>
      <c r="K5885" s="208">
        <v>12.714700000000001</v>
      </c>
      <c r="L5885" s="208">
        <v>13.1168</v>
      </c>
      <c r="M5885" s="208">
        <v>8.7417999999999996</v>
      </c>
    </row>
    <row r="5886" spans="1:13" x14ac:dyDescent="0.25">
      <c r="A5886" s="280">
        <v>45171</v>
      </c>
      <c r="B5886" s="102">
        <v>5</v>
      </c>
      <c r="C5886" s="208">
        <v>207.6789</v>
      </c>
      <c r="D5886" s="208">
        <v>30.783799999999999</v>
      </c>
      <c r="E5886" s="208">
        <v>1.0895999999999999</v>
      </c>
      <c r="F5886" s="208">
        <v>2.6806000000000001</v>
      </c>
      <c r="G5886" s="208">
        <v>6.7843999999999998</v>
      </c>
      <c r="H5886" s="208">
        <v>39.3127</v>
      </c>
      <c r="I5886" s="208">
        <v>13.097899999999999</v>
      </c>
      <c r="J5886" s="208">
        <v>78.438199999999995</v>
      </c>
      <c r="K5886" s="208">
        <v>13.146000000000001</v>
      </c>
      <c r="L5886" s="208">
        <v>13.504899999999999</v>
      </c>
      <c r="M5886" s="208">
        <v>8.8407999999999998</v>
      </c>
    </row>
    <row r="5887" spans="1:13" x14ac:dyDescent="0.25">
      <c r="A5887" s="280">
        <v>45171</v>
      </c>
      <c r="B5887" s="102">
        <v>6</v>
      </c>
      <c r="C5887" s="208">
        <v>210.8484</v>
      </c>
      <c r="D5887" s="208">
        <v>31.021899999999999</v>
      </c>
      <c r="E5887" s="208">
        <v>1.0698000000000001</v>
      </c>
      <c r="F5887" s="208">
        <v>2.7481</v>
      </c>
      <c r="G5887" s="208">
        <v>6.9077000000000002</v>
      </c>
      <c r="H5887" s="208">
        <v>39.700299999999999</v>
      </c>
      <c r="I5887" s="208">
        <v>13.4704</v>
      </c>
      <c r="J5887" s="208">
        <v>79.506500000000003</v>
      </c>
      <c r="K5887" s="208">
        <v>13.5685</v>
      </c>
      <c r="L5887" s="208">
        <v>13.8253</v>
      </c>
      <c r="M5887" s="208">
        <v>9.0298999999999996</v>
      </c>
    </row>
    <row r="5888" spans="1:13" x14ac:dyDescent="0.25">
      <c r="A5888" s="280">
        <v>45171</v>
      </c>
      <c r="B5888" s="102">
        <v>7</v>
      </c>
      <c r="C5888" s="208">
        <v>215.8365</v>
      </c>
      <c r="D5888" s="208">
        <v>32.051699999999997</v>
      </c>
      <c r="E5888" s="208">
        <v>1.0972999999999999</v>
      </c>
      <c r="F5888" s="208">
        <v>2.8237000000000001</v>
      </c>
      <c r="G5888" s="208">
        <v>7.2778999999999998</v>
      </c>
      <c r="H5888" s="208">
        <v>40.113999999999997</v>
      </c>
      <c r="I5888" s="208">
        <v>13.935600000000001</v>
      </c>
      <c r="J5888" s="208">
        <v>81.539699999999996</v>
      </c>
      <c r="K5888" s="208">
        <v>14.3996</v>
      </c>
      <c r="L5888" s="208">
        <v>13.182399999999999</v>
      </c>
      <c r="M5888" s="208">
        <v>9.4146000000000001</v>
      </c>
    </row>
    <row r="5889" spans="1:13" x14ac:dyDescent="0.25">
      <c r="A5889" s="280">
        <v>45171</v>
      </c>
      <c r="B5889" s="102">
        <v>8</v>
      </c>
      <c r="C5889" s="208">
        <v>219.56739999999999</v>
      </c>
      <c r="D5889" s="208">
        <v>33.557499999999997</v>
      </c>
      <c r="E5889" s="208">
        <v>1.1028</v>
      </c>
      <c r="F5889" s="208">
        <v>2.8062</v>
      </c>
      <c r="G5889" s="208">
        <v>7.7679999999999998</v>
      </c>
      <c r="H5889" s="208">
        <v>40.103200000000001</v>
      </c>
      <c r="I5889" s="208">
        <v>14.3253</v>
      </c>
      <c r="J5889" s="208">
        <v>83.606700000000004</v>
      </c>
      <c r="K5889" s="208">
        <v>15.3085</v>
      </c>
      <c r="L5889" s="208">
        <v>11.375500000000001</v>
      </c>
      <c r="M5889" s="208">
        <v>9.6136999999999997</v>
      </c>
    </row>
    <row r="5890" spans="1:13" x14ac:dyDescent="0.25">
      <c r="A5890" s="280">
        <v>45171</v>
      </c>
      <c r="B5890" s="102">
        <v>9</v>
      </c>
      <c r="C5890" s="208">
        <v>230.1037</v>
      </c>
      <c r="D5890" s="208">
        <v>35.447099999999999</v>
      </c>
      <c r="E5890" s="208">
        <v>1.1384000000000001</v>
      </c>
      <c r="F5890" s="208">
        <v>2.6255999999999999</v>
      </c>
      <c r="G5890" s="208">
        <v>8.0643999999999991</v>
      </c>
      <c r="H5890" s="208">
        <v>42.168900000000001</v>
      </c>
      <c r="I5890" s="208">
        <v>15.384399999999999</v>
      </c>
      <c r="J5890" s="208">
        <v>86.987300000000005</v>
      </c>
      <c r="K5890" s="208">
        <v>16.034300000000002</v>
      </c>
      <c r="L5890" s="208">
        <v>12.1652</v>
      </c>
      <c r="M5890" s="208">
        <v>10.088100000000001</v>
      </c>
    </row>
    <row r="5891" spans="1:13" x14ac:dyDescent="0.25">
      <c r="A5891" s="280">
        <v>45171</v>
      </c>
      <c r="B5891" s="102">
        <v>10</v>
      </c>
      <c r="C5891" s="208">
        <v>240.95230000000001</v>
      </c>
      <c r="D5891" s="208">
        <v>37.502400000000002</v>
      </c>
      <c r="E5891" s="208">
        <v>1.1734</v>
      </c>
      <c r="F5891" s="208">
        <v>2.6000999999999999</v>
      </c>
      <c r="G5891" s="208">
        <v>7.6462000000000003</v>
      </c>
      <c r="H5891" s="208">
        <v>44.394199999999998</v>
      </c>
      <c r="I5891" s="208">
        <v>16.359300000000001</v>
      </c>
      <c r="J5891" s="208">
        <v>91.906999999999996</v>
      </c>
      <c r="K5891" s="208">
        <v>15.957000000000001</v>
      </c>
      <c r="L5891" s="208">
        <v>12.5848</v>
      </c>
      <c r="M5891" s="208">
        <v>10.8279</v>
      </c>
    </row>
    <row r="5892" spans="1:13" x14ac:dyDescent="0.25">
      <c r="A5892" s="280">
        <v>45171</v>
      </c>
      <c r="B5892" s="102">
        <v>11</v>
      </c>
      <c r="C5892" s="208">
        <v>245.35900000000001</v>
      </c>
      <c r="D5892" s="208">
        <v>37.660299999999999</v>
      </c>
      <c r="E5892" s="208">
        <v>1.1669</v>
      </c>
      <c r="F5892" s="208">
        <v>2.6808000000000001</v>
      </c>
      <c r="G5892" s="208">
        <v>7.4996</v>
      </c>
      <c r="H5892" s="208">
        <v>45.9801</v>
      </c>
      <c r="I5892" s="208">
        <v>16.776800000000001</v>
      </c>
      <c r="J5892" s="208">
        <v>94.093299999999999</v>
      </c>
      <c r="K5892" s="208">
        <v>15.8148</v>
      </c>
      <c r="L5892" s="208">
        <v>12.456899999999999</v>
      </c>
      <c r="M5892" s="208">
        <v>11.2295</v>
      </c>
    </row>
    <row r="5893" spans="1:13" x14ac:dyDescent="0.25">
      <c r="A5893" s="280">
        <v>45171</v>
      </c>
      <c r="B5893" s="102">
        <v>12</v>
      </c>
      <c r="C5893" s="208">
        <v>252.238</v>
      </c>
      <c r="D5893" s="208">
        <v>39.5259</v>
      </c>
      <c r="E5893" s="208">
        <v>1.1813</v>
      </c>
      <c r="F5893" s="208">
        <v>2.7927</v>
      </c>
      <c r="G5893" s="208">
        <v>8.0015999999999998</v>
      </c>
      <c r="H5893" s="208">
        <v>45.766300000000001</v>
      </c>
      <c r="I5893" s="208">
        <v>17.011099999999999</v>
      </c>
      <c r="J5893" s="208">
        <v>96.587100000000007</v>
      </c>
      <c r="K5893" s="208">
        <v>15.8134</v>
      </c>
      <c r="L5893" s="208">
        <v>13.968</v>
      </c>
      <c r="M5893" s="208">
        <v>11.5906</v>
      </c>
    </row>
    <row r="5894" spans="1:13" x14ac:dyDescent="0.25">
      <c r="A5894" s="280">
        <v>45171</v>
      </c>
      <c r="B5894" s="102">
        <v>13</v>
      </c>
      <c r="C5894" s="208">
        <v>252.8526</v>
      </c>
      <c r="D5894" s="208">
        <v>40.806800000000003</v>
      </c>
      <c r="E5894" s="208">
        <v>1.2653000000000001</v>
      </c>
      <c r="F5894" s="208">
        <v>3.0078999999999998</v>
      </c>
      <c r="G5894" s="208">
        <v>6.0355999999999996</v>
      </c>
      <c r="H5894" s="208">
        <v>44.483899999999998</v>
      </c>
      <c r="I5894" s="208">
        <v>17.208600000000001</v>
      </c>
      <c r="J5894" s="208">
        <v>99.573499999999996</v>
      </c>
      <c r="K5894" s="208">
        <v>14.946400000000001</v>
      </c>
      <c r="L5894" s="208">
        <v>13.6408</v>
      </c>
      <c r="M5894" s="208">
        <v>11.883800000000001</v>
      </c>
    </row>
    <row r="5895" spans="1:13" x14ac:dyDescent="0.25">
      <c r="A5895" s="280">
        <v>45171</v>
      </c>
      <c r="B5895" s="102">
        <v>14</v>
      </c>
      <c r="C5895" s="208">
        <v>252.44880000000001</v>
      </c>
      <c r="D5895" s="208">
        <v>40.9069</v>
      </c>
      <c r="E5895" s="208">
        <v>1.2937000000000001</v>
      </c>
      <c r="F5895" s="208">
        <v>2.9822000000000002</v>
      </c>
      <c r="G5895" s="208">
        <v>5.7526999999999999</v>
      </c>
      <c r="H5895" s="208">
        <v>45.993099999999998</v>
      </c>
      <c r="I5895" s="208">
        <v>17.322500000000002</v>
      </c>
      <c r="J5895" s="208">
        <v>97.843599999999995</v>
      </c>
      <c r="K5895" s="208">
        <v>14.214399999999999</v>
      </c>
      <c r="L5895" s="208">
        <v>13.738300000000001</v>
      </c>
      <c r="M5895" s="208">
        <v>12.401400000000001</v>
      </c>
    </row>
    <row r="5896" spans="1:13" x14ac:dyDescent="0.25">
      <c r="A5896" s="280">
        <v>45171</v>
      </c>
      <c r="B5896" s="102">
        <v>15</v>
      </c>
      <c r="C5896" s="208">
        <v>256.12490000000003</v>
      </c>
      <c r="D5896" s="208">
        <v>40.082700000000003</v>
      </c>
      <c r="E5896" s="208">
        <v>1.2938000000000001</v>
      </c>
      <c r="F5896" s="208">
        <v>3.2061999999999999</v>
      </c>
      <c r="G5896" s="208">
        <v>6.8929</v>
      </c>
      <c r="H5896" s="208">
        <v>46.742899999999999</v>
      </c>
      <c r="I5896" s="208">
        <v>17.238700000000001</v>
      </c>
      <c r="J5896" s="208">
        <v>100.3164</v>
      </c>
      <c r="K5896" s="208">
        <v>13.743</v>
      </c>
      <c r="L5896" s="208">
        <v>13.9048</v>
      </c>
      <c r="M5896" s="208">
        <v>12.7035</v>
      </c>
    </row>
    <row r="5897" spans="1:13" x14ac:dyDescent="0.25">
      <c r="A5897" s="280">
        <v>45171</v>
      </c>
      <c r="B5897" s="102">
        <v>16</v>
      </c>
      <c r="C5897" s="208">
        <v>254.9066</v>
      </c>
      <c r="D5897" s="208">
        <v>40.477899999999998</v>
      </c>
      <c r="E5897" s="208">
        <v>1.3260000000000001</v>
      </c>
      <c r="F5897" s="208">
        <v>3.3546</v>
      </c>
      <c r="G5897" s="208">
        <v>7.3673999999999999</v>
      </c>
      <c r="H5897" s="208">
        <v>44.254899999999999</v>
      </c>
      <c r="I5897" s="208">
        <v>17.1235</v>
      </c>
      <c r="J5897" s="208">
        <v>99.7423</v>
      </c>
      <c r="K5897" s="208">
        <v>14.4337</v>
      </c>
      <c r="L5897" s="208">
        <v>13.921200000000001</v>
      </c>
      <c r="M5897" s="208">
        <v>12.905099999999999</v>
      </c>
    </row>
    <row r="5898" spans="1:13" x14ac:dyDescent="0.25">
      <c r="A5898" s="280">
        <v>45171</v>
      </c>
      <c r="B5898" s="102">
        <v>17</v>
      </c>
      <c r="C5898" s="208">
        <v>261.33839999999998</v>
      </c>
      <c r="D5898" s="208">
        <v>41.822699999999998</v>
      </c>
      <c r="E5898" s="208">
        <v>1.4278999999999999</v>
      </c>
      <c r="F5898" s="208">
        <v>3.5533999999999999</v>
      </c>
      <c r="G5898" s="208">
        <v>8.4476999999999993</v>
      </c>
      <c r="H5898" s="208">
        <v>46.921399999999998</v>
      </c>
      <c r="I5898" s="208">
        <v>17.265899999999998</v>
      </c>
      <c r="J5898" s="208">
        <v>99.867999999999995</v>
      </c>
      <c r="K5898" s="208">
        <v>14.4062</v>
      </c>
      <c r="L5898" s="208">
        <v>14.065099999999999</v>
      </c>
      <c r="M5898" s="208">
        <v>13.5601</v>
      </c>
    </row>
    <row r="5899" spans="1:13" x14ac:dyDescent="0.25">
      <c r="A5899" s="280">
        <v>45171</v>
      </c>
      <c r="B5899" s="102">
        <v>18</v>
      </c>
      <c r="C5899" s="208">
        <v>268.13810000000001</v>
      </c>
      <c r="D5899" s="208">
        <v>43.147599999999997</v>
      </c>
      <c r="E5899" s="208">
        <v>1.5089999999999999</v>
      </c>
      <c r="F5899" s="208">
        <v>4.0372000000000003</v>
      </c>
      <c r="G5899" s="208">
        <v>9.8149999999999995</v>
      </c>
      <c r="H5899" s="208">
        <v>49.866599999999998</v>
      </c>
      <c r="I5899" s="208">
        <v>17.298100000000002</v>
      </c>
      <c r="J5899" s="208">
        <v>100.6609</v>
      </c>
      <c r="K5899" s="208">
        <v>14.579800000000001</v>
      </c>
      <c r="L5899" s="208">
        <v>13.6356</v>
      </c>
      <c r="M5899" s="208">
        <v>13.5883</v>
      </c>
    </row>
    <row r="5900" spans="1:13" x14ac:dyDescent="0.25">
      <c r="A5900" s="280">
        <v>45171</v>
      </c>
      <c r="B5900" s="102">
        <v>19</v>
      </c>
      <c r="C5900" s="208">
        <v>270.36180000000002</v>
      </c>
      <c r="D5900" s="208">
        <v>43.306199999999997</v>
      </c>
      <c r="E5900" s="208">
        <v>1.4945999999999999</v>
      </c>
      <c r="F5900" s="208">
        <v>4.3170999999999999</v>
      </c>
      <c r="G5900" s="208">
        <v>10.073700000000001</v>
      </c>
      <c r="H5900" s="208">
        <v>51.608800000000002</v>
      </c>
      <c r="I5900" s="208">
        <v>17.276499999999999</v>
      </c>
      <c r="J5900" s="208">
        <v>100.02589999999999</v>
      </c>
      <c r="K5900" s="208">
        <v>15.0678</v>
      </c>
      <c r="L5900" s="208">
        <v>13.829499999999999</v>
      </c>
      <c r="M5900" s="208">
        <v>13.361700000000001</v>
      </c>
    </row>
    <row r="5901" spans="1:13" x14ac:dyDescent="0.25">
      <c r="A5901" s="280">
        <v>45171</v>
      </c>
      <c r="B5901" s="102">
        <v>20</v>
      </c>
      <c r="C5901" s="208">
        <v>271.27069999999998</v>
      </c>
      <c r="D5901" s="208">
        <v>43.173000000000002</v>
      </c>
      <c r="E5901" s="208">
        <v>1.4512</v>
      </c>
      <c r="F5901" s="208">
        <v>4.29</v>
      </c>
      <c r="G5901" s="208">
        <v>10.228300000000001</v>
      </c>
      <c r="H5901" s="208">
        <v>52.115600000000001</v>
      </c>
      <c r="I5901" s="208">
        <v>17.877099999999999</v>
      </c>
      <c r="J5901" s="208">
        <v>99.193899999999999</v>
      </c>
      <c r="K5901" s="208">
        <v>15.8079</v>
      </c>
      <c r="L5901" s="208">
        <v>14.3338</v>
      </c>
      <c r="M5901" s="208">
        <v>12.799899999999999</v>
      </c>
    </row>
    <row r="5902" spans="1:13" x14ac:dyDescent="0.25">
      <c r="A5902" s="280">
        <v>45171</v>
      </c>
      <c r="B5902" s="102">
        <v>21</v>
      </c>
      <c r="C5902" s="208">
        <v>270.15440000000001</v>
      </c>
      <c r="D5902" s="208">
        <v>42.921399999999998</v>
      </c>
      <c r="E5902" s="208">
        <v>1.4459</v>
      </c>
      <c r="F5902" s="208">
        <v>4.2317999999999998</v>
      </c>
      <c r="G5902" s="208">
        <v>9.9459999999999997</v>
      </c>
      <c r="H5902" s="208">
        <v>52.224299999999999</v>
      </c>
      <c r="I5902" s="208">
        <v>18.050599999999999</v>
      </c>
      <c r="J5902" s="208">
        <v>97.825500000000005</v>
      </c>
      <c r="K5902" s="208">
        <v>15.952400000000001</v>
      </c>
      <c r="L5902" s="208">
        <v>14.9922</v>
      </c>
      <c r="M5902" s="208">
        <v>12.564299999999999</v>
      </c>
    </row>
    <row r="5903" spans="1:13" x14ac:dyDescent="0.25">
      <c r="A5903" s="280">
        <v>45171</v>
      </c>
      <c r="B5903" s="102">
        <v>22</v>
      </c>
      <c r="C5903" s="208">
        <v>261.29450000000003</v>
      </c>
      <c r="D5903" s="208">
        <v>41.543199999999999</v>
      </c>
      <c r="E5903" s="208">
        <v>1.4334</v>
      </c>
      <c r="F5903" s="208">
        <v>3.9983</v>
      </c>
      <c r="G5903" s="208">
        <v>9.4573999999999998</v>
      </c>
      <c r="H5903" s="208">
        <v>49.701799999999999</v>
      </c>
      <c r="I5903" s="208">
        <v>17.271599999999999</v>
      </c>
      <c r="J5903" s="208">
        <v>95.793599999999998</v>
      </c>
      <c r="K5903" s="208">
        <v>15.2028</v>
      </c>
      <c r="L5903" s="208">
        <v>15.1205</v>
      </c>
      <c r="M5903" s="208">
        <v>11.7719</v>
      </c>
    </row>
    <row r="5904" spans="1:13" x14ac:dyDescent="0.25">
      <c r="A5904" s="280">
        <v>45171</v>
      </c>
      <c r="B5904" s="102">
        <v>23</v>
      </c>
      <c r="C5904" s="208">
        <v>246.2457</v>
      </c>
      <c r="D5904" s="208">
        <v>39.022500000000001</v>
      </c>
      <c r="E5904" s="208">
        <v>1.335</v>
      </c>
      <c r="F5904" s="208">
        <v>3.7454999999999998</v>
      </c>
      <c r="G5904" s="208">
        <v>8.7744999999999997</v>
      </c>
      <c r="H5904" s="208">
        <v>46.44</v>
      </c>
      <c r="I5904" s="208">
        <v>16.019100000000002</v>
      </c>
      <c r="J5904" s="208">
        <v>91.648700000000005</v>
      </c>
      <c r="K5904" s="208">
        <v>13.9846</v>
      </c>
      <c r="L5904" s="208">
        <v>14.6134</v>
      </c>
      <c r="M5904" s="208">
        <v>10.6624</v>
      </c>
    </row>
    <row r="5905" spans="1:13" x14ac:dyDescent="0.25">
      <c r="A5905" s="280">
        <v>45171</v>
      </c>
      <c r="B5905" s="102">
        <v>24</v>
      </c>
      <c r="C5905" s="208">
        <v>232.96340000000001</v>
      </c>
      <c r="D5905" s="208">
        <v>36.6233</v>
      </c>
      <c r="E5905" s="208">
        <v>1.2703</v>
      </c>
      <c r="F5905" s="208">
        <v>3.4678</v>
      </c>
      <c r="G5905" s="208">
        <v>8.1277000000000008</v>
      </c>
      <c r="H5905" s="208">
        <v>43.030900000000003</v>
      </c>
      <c r="I5905" s="208">
        <v>14.905200000000001</v>
      </c>
      <c r="J5905" s="208">
        <v>87.888000000000005</v>
      </c>
      <c r="K5905" s="208">
        <v>12.909800000000001</v>
      </c>
      <c r="L5905" s="208">
        <v>14.938499999999999</v>
      </c>
      <c r="M5905" s="208">
        <v>9.8018999999999998</v>
      </c>
    </row>
    <row r="5906" spans="1:13" x14ac:dyDescent="0.25">
      <c r="A5906" s="280">
        <v>45172</v>
      </c>
      <c r="B5906" s="102">
        <v>1</v>
      </c>
      <c r="C5906" s="208">
        <v>222.3364</v>
      </c>
      <c r="D5906" s="208">
        <v>34.299500000000002</v>
      </c>
      <c r="E5906" s="208">
        <v>1.1992</v>
      </c>
      <c r="F5906" s="208">
        <v>3.214</v>
      </c>
      <c r="G5906" s="208">
        <v>7.4729000000000001</v>
      </c>
      <c r="H5906" s="208">
        <v>40.311999999999998</v>
      </c>
      <c r="I5906" s="208">
        <v>14.0746</v>
      </c>
      <c r="J5906" s="208">
        <v>84.884799999999998</v>
      </c>
      <c r="K5906" s="208">
        <v>12.226699999999999</v>
      </c>
      <c r="L5906" s="208">
        <v>15.4481</v>
      </c>
      <c r="M5906" s="208">
        <v>9.2045999999999992</v>
      </c>
    </row>
    <row r="5907" spans="1:13" x14ac:dyDescent="0.25">
      <c r="A5907" s="280">
        <v>45172</v>
      </c>
      <c r="B5907" s="102">
        <v>2</v>
      </c>
      <c r="C5907" s="208">
        <v>214.22</v>
      </c>
      <c r="D5907" s="208">
        <v>32.543599999999998</v>
      </c>
      <c r="E5907" s="208">
        <v>1.1749000000000001</v>
      </c>
      <c r="F5907" s="208">
        <v>3.0206</v>
      </c>
      <c r="G5907" s="208">
        <v>7.0815999999999999</v>
      </c>
      <c r="H5907" s="208">
        <v>38.302</v>
      </c>
      <c r="I5907" s="208">
        <v>13.4175</v>
      </c>
      <c r="J5907" s="208">
        <v>82.662099999999995</v>
      </c>
      <c r="K5907" s="208">
        <v>11.86</v>
      </c>
      <c r="L5907" s="208">
        <v>15.253</v>
      </c>
      <c r="M5907" s="208">
        <v>8.9047000000000001</v>
      </c>
    </row>
    <row r="5908" spans="1:13" x14ac:dyDescent="0.25">
      <c r="A5908" s="280">
        <v>45172</v>
      </c>
      <c r="B5908" s="102">
        <v>3</v>
      </c>
      <c r="C5908" s="208">
        <v>208.9145</v>
      </c>
      <c r="D5908" s="208">
        <v>31.326599999999999</v>
      </c>
      <c r="E5908" s="208">
        <v>1.1606000000000001</v>
      </c>
      <c r="F5908" s="208">
        <v>2.8738000000000001</v>
      </c>
      <c r="G5908" s="208">
        <v>6.8395999999999999</v>
      </c>
      <c r="H5908" s="208">
        <v>36.948300000000003</v>
      </c>
      <c r="I5908" s="208">
        <v>13.0428</v>
      </c>
      <c r="J5908" s="208">
        <v>81.211100000000002</v>
      </c>
      <c r="K5908" s="208">
        <v>11.633900000000001</v>
      </c>
      <c r="L5908" s="208">
        <v>15.1981</v>
      </c>
      <c r="M5908" s="208">
        <v>8.6797000000000004</v>
      </c>
    </row>
    <row r="5909" spans="1:13" x14ac:dyDescent="0.25">
      <c r="A5909" s="280">
        <v>45172</v>
      </c>
      <c r="B5909" s="102">
        <v>4</v>
      </c>
      <c r="C5909" s="208">
        <v>205.2834</v>
      </c>
      <c r="D5909" s="208">
        <v>30.630800000000001</v>
      </c>
      <c r="E5909" s="208">
        <v>1.1178999999999999</v>
      </c>
      <c r="F5909" s="208">
        <v>2.8046000000000002</v>
      </c>
      <c r="G5909" s="208">
        <v>6.6668000000000003</v>
      </c>
      <c r="H5909" s="208">
        <v>36.305199999999999</v>
      </c>
      <c r="I5909" s="208">
        <v>12.7432</v>
      </c>
      <c r="J5909" s="208">
        <v>80.108199999999997</v>
      </c>
      <c r="K5909" s="208">
        <v>11.4595</v>
      </c>
      <c r="L5909" s="208">
        <v>14.8271</v>
      </c>
      <c r="M5909" s="208">
        <v>8.6201000000000008</v>
      </c>
    </row>
    <row r="5910" spans="1:13" x14ac:dyDescent="0.25">
      <c r="A5910" s="280">
        <v>45172</v>
      </c>
      <c r="B5910" s="102">
        <v>5</v>
      </c>
      <c r="C5910" s="208">
        <v>202.8629</v>
      </c>
      <c r="D5910" s="208">
        <v>30.271100000000001</v>
      </c>
      <c r="E5910" s="208">
        <v>1.1296999999999999</v>
      </c>
      <c r="F5910" s="208">
        <v>2.8300999999999998</v>
      </c>
      <c r="G5910" s="208">
        <v>6.64</v>
      </c>
      <c r="H5910" s="208">
        <v>36.221699999999998</v>
      </c>
      <c r="I5910" s="208">
        <v>12.7544</v>
      </c>
      <c r="J5910" s="208">
        <v>79.078500000000005</v>
      </c>
      <c r="K5910" s="208">
        <v>11.6835</v>
      </c>
      <c r="L5910" s="208">
        <v>13.648300000000001</v>
      </c>
      <c r="M5910" s="208">
        <v>8.6056000000000008</v>
      </c>
    </row>
    <row r="5911" spans="1:13" x14ac:dyDescent="0.25">
      <c r="A5911" s="280">
        <v>45172</v>
      </c>
      <c r="B5911" s="102">
        <v>6</v>
      </c>
      <c r="C5911" s="208">
        <v>204.5617</v>
      </c>
      <c r="D5911" s="208">
        <v>30.566800000000001</v>
      </c>
      <c r="E5911" s="208">
        <v>1.1204000000000001</v>
      </c>
      <c r="F5911" s="208">
        <v>2.8679000000000001</v>
      </c>
      <c r="G5911" s="208">
        <v>6.8254000000000001</v>
      </c>
      <c r="H5911" s="208">
        <v>36.482399999999998</v>
      </c>
      <c r="I5911" s="208">
        <v>13.0014</v>
      </c>
      <c r="J5911" s="208">
        <v>79.400599999999997</v>
      </c>
      <c r="K5911" s="208">
        <v>11.953799999999999</v>
      </c>
      <c r="L5911" s="208">
        <v>13.452</v>
      </c>
      <c r="M5911" s="208">
        <v>8.891</v>
      </c>
    </row>
    <row r="5912" spans="1:13" x14ac:dyDescent="0.25">
      <c r="A5912" s="280">
        <v>45172</v>
      </c>
      <c r="B5912" s="102">
        <v>7</v>
      </c>
      <c r="C5912" s="208">
        <v>208.82859999999999</v>
      </c>
      <c r="D5912" s="208">
        <v>31.221299999999999</v>
      </c>
      <c r="E5912" s="208">
        <v>1.1355</v>
      </c>
      <c r="F5912" s="208">
        <v>2.9148000000000001</v>
      </c>
      <c r="G5912" s="208">
        <v>7.0590000000000002</v>
      </c>
      <c r="H5912" s="208">
        <v>37.232999999999997</v>
      </c>
      <c r="I5912" s="208">
        <v>13.1448</v>
      </c>
      <c r="J5912" s="208">
        <v>81.076999999999998</v>
      </c>
      <c r="K5912" s="208">
        <v>12.695600000000001</v>
      </c>
      <c r="L5912" s="208">
        <v>13.1258</v>
      </c>
      <c r="M5912" s="208">
        <v>9.2218</v>
      </c>
    </row>
    <row r="5913" spans="1:13" x14ac:dyDescent="0.25">
      <c r="A5913" s="280">
        <v>45172</v>
      </c>
      <c r="B5913" s="102">
        <v>8</v>
      </c>
      <c r="C5913" s="208">
        <v>212.74430000000001</v>
      </c>
      <c r="D5913" s="208">
        <v>32.423400000000001</v>
      </c>
      <c r="E5913" s="208">
        <v>1.1786000000000001</v>
      </c>
      <c r="F5913" s="208">
        <v>3.0152000000000001</v>
      </c>
      <c r="G5913" s="208">
        <v>7.1433</v>
      </c>
      <c r="H5913" s="208">
        <v>37.348999999999997</v>
      </c>
      <c r="I5913" s="208">
        <v>13.372999999999999</v>
      </c>
      <c r="J5913" s="208">
        <v>83.152199999999993</v>
      </c>
      <c r="K5913" s="208">
        <v>13.914099999999999</v>
      </c>
      <c r="L5913" s="208">
        <v>11.9061</v>
      </c>
      <c r="M5913" s="208">
        <v>9.2894000000000005</v>
      </c>
    </row>
    <row r="5914" spans="1:13" x14ac:dyDescent="0.25">
      <c r="A5914" s="280">
        <v>45172</v>
      </c>
      <c r="B5914" s="102">
        <v>9</v>
      </c>
      <c r="C5914" s="208">
        <v>221.35769999999999</v>
      </c>
      <c r="D5914" s="208">
        <v>34.3264</v>
      </c>
      <c r="E5914" s="208">
        <v>1.2237</v>
      </c>
      <c r="F5914" s="208">
        <v>3.1349999999999998</v>
      </c>
      <c r="G5914" s="208">
        <v>6.6794000000000002</v>
      </c>
      <c r="H5914" s="208">
        <v>39.300600000000003</v>
      </c>
      <c r="I5914" s="208">
        <v>14.1456</v>
      </c>
      <c r="J5914" s="208">
        <v>85.912000000000006</v>
      </c>
      <c r="K5914" s="208">
        <v>14.7767</v>
      </c>
      <c r="L5914" s="208">
        <v>12.2576</v>
      </c>
      <c r="M5914" s="208">
        <v>9.6006999999999998</v>
      </c>
    </row>
    <row r="5915" spans="1:13" x14ac:dyDescent="0.25">
      <c r="A5915" s="280">
        <v>45172</v>
      </c>
      <c r="B5915" s="102">
        <v>10</v>
      </c>
      <c r="C5915" s="208">
        <v>226.88720000000001</v>
      </c>
      <c r="D5915" s="208">
        <v>35.4313</v>
      </c>
      <c r="E5915" s="208">
        <v>1.2229000000000001</v>
      </c>
      <c r="F5915" s="208">
        <v>3.3010999999999999</v>
      </c>
      <c r="G5915" s="208">
        <v>6.2388000000000003</v>
      </c>
      <c r="H5915" s="208">
        <v>41.521299999999997</v>
      </c>
      <c r="I5915" s="208">
        <v>15.35</v>
      </c>
      <c r="J5915" s="208">
        <v>86.2286</v>
      </c>
      <c r="K5915" s="208">
        <v>15.5113</v>
      </c>
      <c r="L5915" s="208">
        <v>12.091900000000001</v>
      </c>
      <c r="M5915" s="208">
        <v>9.99</v>
      </c>
    </row>
    <row r="5916" spans="1:13" x14ac:dyDescent="0.25">
      <c r="A5916" s="280">
        <v>45172</v>
      </c>
      <c r="B5916" s="102">
        <v>11</v>
      </c>
      <c r="C5916" s="208">
        <v>229.55070000000001</v>
      </c>
      <c r="D5916" s="208">
        <v>35.978200000000001</v>
      </c>
      <c r="E5916" s="208">
        <v>1.2383</v>
      </c>
      <c r="F5916" s="208">
        <v>3.1682999999999999</v>
      </c>
      <c r="G5916" s="208">
        <v>5.6773999999999996</v>
      </c>
      <c r="H5916" s="208">
        <v>40.735100000000003</v>
      </c>
      <c r="I5916" s="208">
        <v>15.948</v>
      </c>
      <c r="J5916" s="208">
        <v>89.381399999999999</v>
      </c>
      <c r="K5916" s="208">
        <v>15.2616</v>
      </c>
      <c r="L5916" s="208">
        <v>11.95</v>
      </c>
      <c r="M5916" s="208">
        <v>10.212400000000001</v>
      </c>
    </row>
    <row r="5917" spans="1:13" x14ac:dyDescent="0.25">
      <c r="A5917" s="280">
        <v>45172</v>
      </c>
      <c r="B5917" s="102">
        <v>12</v>
      </c>
      <c r="C5917" s="208">
        <v>234.9863</v>
      </c>
      <c r="D5917" s="208">
        <v>36.677</v>
      </c>
      <c r="E5917" s="208">
        <v>1.2594000000000001</v>
      </c>
      <c r="F5917" s="208">
        <v>3.0259</v>
      </c>
      <c r="G5917" s="208">
        <v>5.9976000000000003</v>
      </c>
      <c r="H5917" s="208">
        <v>40.812100000000001</v>
      </c>
      <c r="I5917" s="208">
        <v>16.168099999999999</v>
      </c>
      <c r="J5917" s="208">
        <v>92.805000000000007</v>
      </c>
      <c r="K5917" s="208">
        <v>15.3033</v>
      </c>
      <c r="L5917" s="208">
        <v>12.0563</v>
      </c>
      <c r="M5917" s="208">
        <v>10.881600000000001</v>
      </c>
    </row>
    <row r="5918" spans="1:13" x14ac:dyDescent="0.25">
      <c r="A5918" s="280">
        <v>45172</v>
      </c>
      <c r="B5918" s="102">
        <v>13</v>
      </c>
      <c r="C5918" s="208">
        <v>235.83439999999999</v>
      </c>
      <c r="D5918" s="208">
        <v>36.877699999999997</v>
      </c>
      <c r="E5918" s="208">
        <v>1.2448999999999999</v>
      </c>
      <c r="F5918" s="208">
        <v>2.8651</v>
      </c>
      <c r="G5918" s="208">
        <v>7.0259</v>
      </c>
      <c r="H5918" s="208">
        <v>40.8035</v>
      </c>
      <c r="I5918" s="208">
        <v>16.229500000000002</v>
      </c>
      <c r="J5918" s="208">
        <v>93.079599999999999</v>
      </c>
      <c r="K5918" s="208">
        <v>15.0022</v>
      </c>
      <c r="L5918" s="208">
        <v>11.1372</v>
      </c>
      <c r="M5918" s="208">
        <v>11.5688</v>
      </c>
    </row>
    <row r="5919" spans="1:13" x14ac:dyDescent="0.25">
      <c r="A5919" s="280">
        <v>45172</v>
      </c>
      <c r="B5919" s="102">
        <v>14</v>
      </c>
      <c r="C5919" s="208">
        <v>242.17439999999999</v>
      </c>
      <c r="D5919" s="208">
        <v>37.334499999999998</v>
      </c>
      <c r="E5919" s="208">
        <v>1.3019000000000001</v>
      </c>
      <c r="F5919" s="208">
        <v>2.9687999999999999</v>
      </c>
      <c r="G5919" s="208">
        <v>6.1677</v>
      </c>
      <c r="H5919" s="208">
        <v>43.490600000000001</v>
      </c>
      <c r="I5919" s="208">
        <v>16.331800000000001</v>
      </c>
      <c r="J5919" s="208">
        <v>97.119699999999995</v>
      </c>
      <c r="K5919" s="208">
        <v>14.469799999999999</v>
      </c>
      <c r="L5919" s="208">
        <v>10.7004</v>
      </c>
      <c r="M5919" s="208">
        <v>12.289199999999999</v>
      </c>
    </row>
    <row r="5920" spans="1:13" x14ac:dyDescent="0.25">
      <c r="A5920" s="280">
        <v>45172</v>
      </c>
      <c r="B5920" s="102">
        <v>15</v>
      </c>
      <c r="C5920" s="208">
        <v>245.51609999999999</v>
      </c>
      <c r="D5920" s="208">
        <v>37.390099999999997</v>
      </c>
      <c r="E5920" s="208">
        <v>1.4267000000000001</v>
      </c>
      <c r="F5920" s="208">
        <v>3.3241000000000001</v>
      </c>
      <c r="G5920" s="208">
        <v>6.7210999999999999</v>
      </c>
      <c r="H5920" s="208">
        <v>46.448099999999997</v>
      </c>
      <c r="I5920" s="208">
        <v>16.278300000000002</v>
      </c>
      <c r="J5920" s="208">
        <v>97.156800000000004</v>
      </c>
      <c r="K5920" s="208">
        <v>13.72</v>
      </c>
      <c r="L5920" s="208">
        <v>10.068099999999999</v>
      </c>
      <c r="M5920" s="208">
        <v>12.982799999999999</v>
      </c>
    </row>
    <row r="5921" spans="1:13" x14ac:dyDescent="0.25">
      <c r="A5921" s="280">
        <v>45172</v>
      </c>
      <c r="B5921" s="102">
        <v>16</v>
      </c>
      <c r="C5921" s="208">
        <v>247.886</v>
      </c>
      <c r="D5921" s="208">
        <v>38.383499999999998</v>
      </c>
      <c r="E5921" s="208">
        <v>1.498</v>
      </c>
      <c r="F5921" s="208">
        <v>3.4192</v>
      </c>
      <c r="G5921" s="208">
        <v>8.2568000000000001</v>
      </c>
      <c r="H5921" s="208">
        <v>49.100200000000001</v>
      </c>
      <c r="I5921" s="208">
        <v>16.359500000000001</v>
      </c>
      <c r="J5921" s="208">
        <v>94.105999999999995</v>
      </c>
      <c r="K5921" s="208">
        <v>13.599299999999999</v>
      </c>
      <c r="L5921" s="208">
        <v>9.7207000000000008</v>
      </c>
      <c r="M5921" s="208">
        <v>13.4428</v>
      </c>
    </row>
    <row r="5922" spans="1:13" x14ac:dyDescent="0.25">
      <c r="A5922" s="280">
        <v>45172</v>
      </c>
      <c r="B5922" s="102">
        <v>17</v>
      </c>
      <c r="C5922" s="208">
        <v>254.72149999999999</v>
      </c>
      <c r="D5922" s="208">
        <v>39.938899999999997</v>
      </c>
      <c r="E5922" s="208">
        <v>1.6205000000000001</v>
      </c>
      <c r="F5922" s="208">
        <v>3.7345999999999999</v>
      </c>
      <c r="G5922" s="208">
        <v>8.9010999999999996</v>
      </c>
      <c r="H5922" s="208">
        <v>52.194299999999998</v>
      </c>
      <c r="I5922" s="208">
        <v>16.767099999999999</v>
      </c>
      <c r="J5922" s="208">
        <v>94.833799999999997</v>
      </c>
      <c r="K5922" s="208">
        <v>13.206799999999999</v>
      </c>
      <c r="L5922" s="208">
        <v>9.9179999999999993</v>
      </c>
      <c r="M5922" s="208">
        <v>13.606400000000001</v>
      </c>
    </row>
    <row r="5923" spans="1:13" x14ac:dyDescent="0.25">
      <c r="A5923" s="280">
        <v>45172</v>
      </c>
      <c r="B5923" s="102">
        <v>18</v>
      </c>
      <c r="C5923" s="208">
        <v>266.46350000000001</v>
      </c>
      <c r="D5923" s="208">
        <v>41.956099999999999</v>
      </c>
      <c r="E5923" s="208">
        <v>1.698</v>
      </c>
      <c r="F5923" s="208">
        <v>4.1630000000000003</v>
      </c>
      <c r="G5923" s="208">
        <v>9.8553999999999995</v>
      </c>
      <c r="H5923" s="208">
        <v>55.186</v>
      </c>
      <c r="I5923" s="208">
        <v>17.2134</v>
      </c>
      <c r="J5923" s="208">
        <v>98.237899999999996</v>
      </c>
      <c r="K5923" s="208">
        <v>14.3649</v>
      </c>
      <c r="L5923" s="208">
        <v>9.7948000000000004</v>
      </c>
      <c r="M5923" s="208">
        <v>13.994</v>
      </c>
    </row>
    <row r="5924" spans="1:13" x14ac:dyDescent="0.25">
      <c r="A5924" s="280">
        <v>45172</v>
      </c>
      <c r="B5924" s="102">
        <v>19</v>
      </c>
      <c r="C5924" s="208">
        <v>271.00639999999999</v>
      </c>
      <c r="D5924" s="208">
        <v>43.2346</v>
      </c>
      <c r="E5924" s="208">
        <v>1.6726000000000001</v>
      </c>
      <c r="F5924" s="208">
        <v>4.7032999999999996</v>
      </c>
      <c r="G5924" s="208">
        <v>10.7819</v>
      </c>
      <c r="H5924" s="208">
        <v>55.951999999999998</v>
      </c>
      <c r="I5924" s="208">
        <v>17.202400000000001</v>
      </c>
      <c r="J5924" s="208">
        <v>98.159099999999995</v>
      </c>
      <c r="K5924" s="208">
        <v>14.706200000000001</v>
      </c>
      <c r="L5924" s="208">
        <v>11.2164</v>
      </c>
      <c r="M5924" s="208">
        <v>13.3779</v>
      </c>
    </row>
    <row r="5925" spans="1:13" x14ac:dyDescent="0.25">
      <c r="A5925" s="280">
        <v>45172</v>
      </c>
      <c r="B5925" s="102">
        <v>20</v>
      </c>
      <c r="C5925" s="208">
        <v>270.85149999999999</v>
      </c>
      <c r="D5925" s="208">
        <v>43.5047</v>
      </c>
      <c r="E5925" s="208">
        <v>1.6346000000000001</v>
      </c>
      <c r="F5925" s="208">
        <v>4.8251999999999997</v>
      </c>
      <c r="G5925" s="208">
        <v>10.7485</v>
      </c>
      <c r="H5925" s="208">
        <v>54.010800000000003</v>
      </c>
      <c r="I5925" s="208">
        <v>17.509399999999999</v>
      </c>
      <c r="J5925" s="208">
        <v>97.704400000000007</v>
      </c>
      <c r="K5925" s="208">
        <v>15.456099999999999</v>
      </c>
      <c r="L5925" s="208">
        <v>12.804500000000001</v>
      </c>
      <c r="M5925" s="208">
        <v>12.6533</v>
      </c>
    </row>
    <row r="5926" spans="1:13" x14ac:dyDescent="0.25">
      <c r="A5926" s="280">
        <v>45172</v>
      </c>
      <c r="B5926" s="102">
        <v>21</v>
      </c>
      <c r="C5926" s="208">
        <v>268.94659999999999</v>
      </c>
      <c r="D5926" s="208">
        <v>43.875</v>
      </c>
      <c r="E5926" s="208">
        <v>1.5971</v>
      </c>
      <c r="F5926" s="208">
        <v>4.5982000000000003</v>
      </c>
      <c r="G5926" s="208">
        <v>10.258800000000001</v>
      </c>
      <c r="H5926" s="208">
        <v>52.383400000000002</v>
      </c>
      <c r="I5926" s="208">
        <v>17.947700000000001</v>
      </c>
      <c r="J5926" s="208">
        <v>97.482900000000001</v>
      </c>
      <c r="K5926" s="208">
        <v>15.357200000000001</v>
      </c>
      <c r="L5926" s="208">
        <v>13.2843</v>
      </c>
      <c r="M5926" s="208">
        <v>12.162000000000001</v>
      </c>
    </row>
    <row r="5927" spans="1:13" x14ac:dyDescent="0.25">
      <c r="A5927" s="280">
        <v>45172</v>
      </c>
      <c r="B5927" s="102">
        <v>22</v>
      </c>
      <c r="C5927" s="208">
        <v>258.93060000000003</v>
      </c>
      <c r="D5927" s="208">
        <v>42.062100000000001</v>
      </c>
      <c r="E5927" s="208">
        <v>1.4964</v>
      </c>
      <c r="F5927" s="208">
        <v>4.2728000000000002</v>
      </c>
      <c r="G5927" s="208">
        <v>9.5801999999999996</v>
      </c>
      <c r="H5927" s="208">
        <v>49.750799999999998</v>
      </c>
      <c r="I5927" s="208">
        <v>17.084900000000001</v>
      </c>
      <c r="J5927" s="208">
        <v>95.333200000000005</v>
      </c>
      <c r="K5927" s="208">
        <v>14.4404</v>
      </c>
      <c r="L5927" s="208">
        <v>13.6998</v>
      </c>
      <c r="M5927" s="208">
        <v>11.21</v>
      </c>
    </row>
    <row r="5928" spans="1:13" x14ac:dyDescent="0.25">
      <c r="A5928" s="280">
        <v>45172</v>
      </c>
      <c r="B5928" s="102">
        <v>23</v>
      </c>
      <c r="C5928" s="208">
        <v>243.0958</v>
      </c>
      <c r="D5928" s="208">
        <v>39.233499999999999</v>
      </c>
      <c r="E5928" s="208">
        <v>1.4282999999999999</v>
      </c>
      <c r="F5928" s="208">
        <v>3.8409</v>
      </c>
      <c r="G5928" s="208">
        <v>8.7514000000000003</v>
      </c>
      <c r="H5928" s="208">
        <v>45.766599999999997</v>
      </c>
      <c r="I5928" s="208">
        <v>15.8695</v>
      </c>
      <c r="J5928" s="208">
        <v>90.6297</v>
      </c>
      <c r="K5928" s="208">
        <v>13.350199999999999</v>
      </c>
      <c r="L5928" s="208">
        <v>13.8376</v>
      </c>
      <c r="M5928" s="208">
        <v>10.3881</v>
      </c>
    </row>
    <row r="5929" spans="1:13" x14ac:dyDescent="0.25">
      <c r="A5929" s="280">
        <v>45172</v>
      </c>
      <c r="B5929" s="102">
        <v>24</v>
      </c>
      <c r="C5929" s="208">
        <v>229.3177</v>
      </c>
      <c r="D5929" s="208">
        <v>37.287700000000001</v>
      </c>
      <c r="E5929" s="208">
        <v>1.3212999999999999</v>
      </c>
      <c r="F5929" s="208">
        <v>3.4516</v>
      </c>
      <c r="G5929" s="208">
        <v>8.0489999999999995</v>
      </c>
      <c r="H5929" s="208">
        <v>41.776299999999999</v>
      </c>
      <c r="I5929" s="208">
        <v>14.715199999999999</v>
      </c>
      <c r="J5929" s="208">
        <v>86.361599999999996</v>
      </c>
      <c r="K5929" s="208">
        <v>12.356</v>
      </c>
      <c r="L5929" s="208">
        <v>14.337999999999999</v>
      </c>
      <c r="M5929" s="208">
        <v>9.6609999999999996</v>
      </c>
    </row>
    <row r="5930" spans="1:13" x14ac:dyDescent="0.25">
      <c r="A5930" s="280">
        <v>45173</v>
      </c>
      <c r="B5930" s="102">
        <v>1</v>
      </c>
      <c r="C5930" s="208">
        <v>216.21180000000001</v>
      </c>
      <c r="D5930" s="208">
        <v>34.4178</v>
      </c>
      <c r="E5930" s="208">
        <v>1.2305999999999999</v>
      </c>
      <c r="F5930" s="208">
        <v>3.2088000000000001</v>
      </c>
      <c r="G5930" s="208">
        <v>7.4832000000000001</v>
      </c>
      <c r="H5930" s="208">
        <v>38.2256</v>
      </c>
      <c r="I5930" s="208">
        <v>13.8362</v>
      </c>
      <c r="J5930" s="208">
        <v>82.996200000000002</v>
      </c>
      <c r="K5930" s="208">
        <v>11.7799</v>
      </c>
      <c r="L5930" s="208">
        <v>14.040100000000001</v>
      </c>
      <c r="M5930" s="208">
        <v>8.9933999999999994</v>
      </c>
    </row>
    <row r="5931" spans="1:13" x14ac:dyDescent="0.25">
      <c r="A5931" s="280">
        <v>45173</v>
      </c>
      <c r="B5931" s="102">
        <v>2</v>
      </c>
      <c r="C5931" s="208">
        <v>206.50020000000001</v>
      </c>
      <c r="D5931" s="208">
        <v>32.542299999999997</v>
      </c>
      <c r="E5931" s="208">
        <v>1.1623000000000001</v>
      </c>
      <c r="F5931" s="208">
        <v>2.956</v>
      </c>
      <c r="G5931" s="208">
        <v>7.0583</v>
      </c>
      <c r="H5931" s="208">
        <v>35.745899999999999</v>
      </c>
      <c r="I5931" s="208">
        <v>13.221</v>
      </c>
      <c r="J5931" s="208">
        <v>80.003799999999998</v>
      </c>
      <c r="K5931" s="208">
        <v>11.5571</v>
      </c>
      <c r="L5931" s="208">
        <v>13.671099999999999</v>
      </c>
      <c r="M5931" s="208">
        <v>8.5823999999999998</v>
      </c>
    </row>
    <row r="5932" spans="1:13" x14ac:dyDescent="0.25">
      <c r="A5932" s="280">
        <v>45173</v>
      </c>
      <c r="B5932" s="102">
        <v>3</v>
      </c>
      <c r="C5932" s="208">
        <v>200.45490000000001</v>
      </c>
      <c r="D5932" s="208">
        <v>31.281199999999998</v>
      </c>
      <c r="E5932" s="208">
        <v>1.1385000000000001</v>
      </c>
      <c r="F5932" s="208">
        <v>2.7797000000000001</v>
      </c>
      <c r="G5932" s="208">
        <v>6.7397</v>
      </c>
      <c r="H5932" s="208">
        <v>34.268900000000002</v>
      </c>
      <c r="I5932" s="208">
        <v>12.8451</v>
      </c>
      <c r="J5932" s="208">
        <v>77.884799999999998</v>
      </c>
      <c r="K5932" s="208">
        <v>11.4398</v>
      </c>
      <c r="L5932" s="208">
        <v>13.7311</v>
      </c>
      <c r="M5932" s="208">
        <v>8.3460999999999999</v>
      </c>
    </row>
    <row r="5933" spans="1:13" x14ac:dyDescent="0.25">
      <c r="A5933" s="280">
        <v>45173</v>
      </c>
      <c r="B5933" s="102">
        <v>4</v>
      </c>
      <c r="C5933" s="208">
        <v>196.88659999999999</v>
      </c>
      <c r="D5933" s="208">
        <v>30.403700000000001</v>
      </c>
      <c r="E5933" s="208">
        <v>1.1233</v>
      </c>
      <c r="F5933" s="208">
        <v>2.6922999999999999</v>
      </c>
      <c r="G5933" s="208">
        <v>6.6825000000000001</v>
      </c>
      <c r="H5933" s="208">
        <v>33.342399999999998</v>
      </c>
      <c r="I5933" s="208">
        <v>12.588200000000001</v>
      </c>
      <c r="J5933" s="208">
        <v>77.0548</v>
      </c>
      <c r="K5933" s="208">
        <v>11.432</v>
      </c>
      <c r="L5933" s="208">
        <v>13.3573</v>
      </c>
      <c r="M5933" s="208">
        <v>8.2101000000000006</v>
      </c>
    </row>
    <row r="5934" spans="1:13" x14ac:dyDescent="0.25">
      <c r="A5934" s="280">
        <v>45173</v>
      </c>
      <c r="B5934" s="102">
        <v>5</v>
      </c>
      <c r="C5934" s="208">
        <v>195.94630000000001</v>
      </c>
      <c r="D5934" s="208">
        <v>30.206</v>
      </c>
      <c r="E5934" s="208">
        <v>1.0982000000000001</v>
      </c>
      <c r="F5934" s="208">
        <v>2.7452999999999999</v>
      </c>
      <c r="G5934" s="208">
        <v>6.6246999999999998</v>
      </c>
      <c r="H5934" s="208">
        <v>33.328400000000002</v>
      </c>
      <c r="I5934" s="208">
        <v>12.6814</v>
      </c>
      <c r="J5934" s="208">
        <v>75.662400000000005</v>
      </c>
      <c r="K5934" s="208">
        <v>11.7623</v>
      </c>
      <c r="L5934" s="208">
        <v>13.5136</v>
      </c>
      <c r="M5934" s="208">
        <v>8.3239999999999998</v>
      </c>
    </row>
    <row r="5935" spans="1:13" x14ac:dyDescent="0.25">
      <c r="A5935" s="280">
        <v>45173</v>
      </c>
      <c r="B5935" s="102">
        <v>6</v>
      </c>
      <c r="C5935" s="208">
        <v>202.9051</v>
      </c>
      <c r="D5935" s="208">
        <v>30.688700000000001</v>
      </c>
      <c r="E5935" s="208">
        <v>1.0911</v>
      </c>
      <c r="F5935" s="208">
        <v>2.8102</v>
      </c>
      <c r="G5935" s="208">
        <v>6.9269999999999996</v>
      </c>
      <c r="H5935" s="208">
        <v>34.295699999999997</v>
      </c>
      <c r="I5935" s="208">
        <v>13.012</v>
      </c>
      <c r="J5935" s="208">
        <v>79.396100000000004</v>
      </c>
      <c r="K5935" s="208">
        <v>12.222</v>
      </c>
      <c r="L5935" s="208">
        <v>13.831899999999999</v>
      </c>
      <c r="M5935" s="208">
        <v>8.6303999999999998</v>
      </c>
    </row>
    <row r="5936" spans="1:13" x14ac:dyDescent="0.25">
      <c r="A5936" s="280">
        <v>45173</v>
      </c>
      <c r="B5936" s="102">
        <v>7</v>
      </c>
      <c r="C5936" s="208">
        <v>209.3235</v>
      </c>
      <c r="D5936" s="208">
        <v>32.151000000000003</v>
      </c>
      <c r="E5936" s="208">
        <v>1.1081000000000001</v>
      </c>
      <c r="F5936" s="208">
        <v>2.8525999999999998</v>
      </c>
      <c r="G5936" s="208">
        <v>7.1778000000000004</v>
      </c>
      <c r="H5936" s="208">
        <v>34.942100000000003</v>
      </c>
      <c r="I5936" s="208">
        <v>13.352</v>
      </c>
      <c r="J5936" s="208">
        <v>82.182699999999997</v>
      </c>
      <c r="K5936" s="208">
        <v>13.166399999999999</v>
      </c>
      <c r="L5936" s="208">
        <v>13.459300000000001</v>
      </c>
      <c r="M5936" s="208">
        <v>8.9314999999999998</v>
      </c>
    </row>
    <row r="5937" spans="1:13" x14ac:dyDescent="0.25">
      <c r="A5937" s="280">
        <v>45173</v>
      </c>
      <c r="B5937" s="102">
        <v>8</v>
      </c>
      <c r="C5937" s="208">
        <v>213.08410000000001</v>
      </c>
      <c r="D5937" s="208">
        <v>33.955300000000001</v>
      </c>
      <c r="E5937" s="208">
        <v>1.1066</v>
      </c>
      <c r="F5937" s="208">
        <v>2.6391</v>
      </c>
      <c r="G5937" s="208">
        <v>7.5098000000000003</v>
      </c>
      <c r="H5937" s="208">
        <v>35.527299999999997</v>
      </c>
      <c r="I5937" s="208">
        <v>13.262</v>
      </c>
      <c r="J5937" s="208">
        <v>83.967600000000004</v>
      </c>
      <c r="K5937" s="208">
        <v>13.725899999999999</v>
      </c>
      <c r="L5937" s="208">
        <v>12.3924</v>
      </c>
      <c r="M5937" s="208">
        <v>8.9981000000000009</v>
      </c>
    </row>
    <row r="5938" spans="1:13" x14ac:dyDescent="0.25">
      <c r="A5938" s="280">
        <v>45173</v>
      </c>
      <c r="B5938" s="102">
        <v>9</v>
      </c>
      <c r="C5938" s="208">
        <v>220.54810000000001</v>
      </c>
      <c r="D5938" s="208">
        <v>36.281500000000001</v>
      </c>
      <c r="E5938" s="208">
        <v>1.1414</v>
      </c>
      <c r="F5938" s="208">
        <v>2.4830999999999999</v>
      </c>
      <c r="G5938" s="208">
        <v>7.4390000000000001</v>
      </c>
      <c r="H5938" s="208">
        <v>37.264200000000002</v>
      </c>
      <c r="I5938" s="208">
        <v>13.875299999999999</v>
      </c>
      <c r="J5938" s="208">
        <v>88.598200000000006</v>
      </c>
      <c r="K5938" s="208">
        <v>13.264699999999999</v>
      </c>
      <c r="L5938" s="208">
        <v>10.9117</v>
      </c>
      <c r="M5938" s="208">
        <v>9.2889999999999997</v>
      </c>
    </row>
    <row r="5939" spans="1:13" x14ac:dyDescent="0.25">
      <c r="A5939" s="280">
        <v>45173</v>
      </c>
      <c r="B5939" s="102">
        <v>10</v>
      </c>
      <c r="C5939" s="208">
        <v>226.76759999999999</v>
      </c>
      <c r="D5939" s="208">
        <v>38.168100000000003</v>
      </c>
      <c r="E5939" s="208">
        <v>1.1639999999999999</v>
      </c>
      <c r="F5939" s="208">
        <v>2.6143000000000001</v>
      </c>
      <c r="G5939" s="208">
        <v>6.6642999999999999</v>
      </c>
      <c r="H5939" s="208">
        <v>39.1614</v>
      </c>
      <c r="I5939" s="208">
        <v>15.0093</v>
      </c>
      <c r="J5939" s="208">
        <v>91.028400000000005</v>
      </c>
      <c r="K5939" s="208">
        <v>12.8758</v>
      </c>
      <c r="L5939" s="208">
        <v>10.2745</v>
      </c>
      <c r="M5939" s="208">
        <v>9.8074999999999992</v>
      </c>
    </row>
    <row r="5940" spans="1:13" x14ac:dyDescent="0.25">
      <c r="A5940" s="280">
        <v>45173</v>
      </c>
      <c r="B5940" s="102">
        <v>11</v>
      </c>
      <c r="C5940" s="208">
        <v>232.3886</v>
      </c>
      <c r="D5940" s="208">
        <v>39.0593</v>
      </c>
      <c r="E5940" s="208">
        <v>1.1996</v>
      </c>
      <c r="F5940" s="208">
        <v>2.7462</v>
      </c>
      <c r="G5940" s="208">
        <v>6.2454999999999998</v>
      </c>
      <c r="H5940" s="208">
        <v>41.194299999999998</v>
      </c>
      <c r="I5940" s="208">
        <v>15.727</v>
      </c>
      <c r="J5940" s="208">
        <v>93.372900000000001</v>
      </c>
      <c r="K5940" s="208">
        <v>12.4922</v>
      </c>
      <c r="L5940" s="208">
        <v>9.8925000000000001</v>
      </c>
      <c r="M5940" s="208">
        <v>10.459099999999999</v>
      </c>
    </row>
    <row r="5941" spans="1:13" x14ac:dyDescent="0.25">
      <c r="A5941" s="280">
        <v>45173</v>
      </c>
      <c r="B5941" s="102">
        <v>12</v>
      </c>
      <c r="C5941" s="208">
        <v>237.82339999999999</v>
      </c>
      <c r="D5941" s="208">
        <v>38.823599999999999</v>
      </c>
      <c r="E5941" s="208">
        <v>1.2657</v>
      </c>
      <c r="F5941" s="208">
        <v>2.9209000000000001</v>
      </c>
      <c r="G5941" s="208">
        <v>6.04</v>
      </c>
      <c r="H5941" s="208">
        <v>43.546500000000002</v>
      </c>
      <c r="I5941" s="208">
        <v>16.481999999999999</v>
      </c>
      <c r="J5941" s="208">
        <v>95.703699999999998</v>
      </c>
      <c r="K5941" s="208">
        <v>12.0481</v>
      </c>
      <c r="L5941" s="208">
        <v>9.8796999999999997</v>
      </c>
      <c r="M5941" s="208">
        <v>11.113200000000001</v>
      </c>
    </row>
    <row r="5942" spans="1:13" x14ac:dyDescent="0.25">
      <c r="A5942" s="280">
        <v>45173</v>
      </c>
      <c r="B5942" s="102">
        <v>13</v>
      </c>
      <c r="C5942" s="208">
        <v>245.6799</v>
      </c>
      <c r="D5942" s="208">
        <v>39.317500000000003</v>
      </c>
      <c r="E5942" s="208">
        <v>1.3637999999999999</v>
      </c>
      <c r="F5942" s="208">
        <v>3.2040000000000002</v>
      </c>
      <c r="G5942" s="208">
        <v>6.3536999999999999</v>
      </c>
      <c r="H5942" s="208">
        <v>46.871200000000002</v>
      </c>
      <c r="I5942" s="208">
        <v>16.898900000000001</v>
      </c>
      <c r="J5942" s="208">
        <v>97.4773</v>
      </c>
      <c r="K5942" s="208">
        <v>11.8779</v>
      </c>
      <c r="L5942" s="208">
        <v>10.052</v>
      </c>
      <c r="M5942" s="208">
        <v>12.2636</v>
      </c>
    </row>
    <row r="5943" spans="1:13" x14ac:dyDescent="0.25">
      <c r="A5943" s="280">
        <v>45173</v>
      </c>
      <c r="B5943" s="102">
        <v>14</v>
      </c>
      <c r="C5943" s="208">
        <v>251.77780000000001</v>
      </c>
      <c r="D5943" s="208">
        <v>39.327800000000003</v>
      </c>
      <c r="E5943" s="208">
        <v>1.4782</v>
      </c>
      <c r="F5943" s="208">
        <v>3.5739000000000001</v>
      </c>
      <c r="G5943" s="208">
        <v>6.9903000000000004</v>
      </c>
      <c r="H5943" s="208">
        <v>50.9467</v>
      </c>
      <c r="I5943" s="208">
        <v>17.220400000000001</v>
      </c>
      <c r="J5943" s="208">
        <v>97.208699999999993</v>
      </c>
      <c r="K5943" s="208">
        <v>11.5306</v>
      </c>
      <c r="L5943" s="208">
        <v>9.9642999999999997</v>
      </c>
      <c r="M5943" s="208">
        <v>13.536899999999999</v>
      </c>
    </row>
    <row r="5944" spans="1:13" x14ac:dyDescent="0.25">
      <c r="A5944" s="280">
        <v>45173</v>
      </c>
      <c r="B5944" s="102">
        <v>15</v>
      </c>
      <c r="C5944" s="208">
        <v>261.4316</v>
      </c>
      <c r="D5944" s="208">
        <v>39.683</v>
      </c>
      <c r="E5944" s="208">
        <v>1.6023000000000001</v>
      </c>
      <c r="F5944" s="208">
        <v>4.0541999999999998</v>
      </c>
      <c r="G5944" s="208">
        <v>8.0556999999999999</v>
      </c>
      <c r="H5944" s="208">
        <v>56.0717</v>
      </c>
      <c r="I5944" s="208">
        <v>17.400500000000001</v>
      </c>
      <c r="J5944" s="208">
        <v>98.665999999999997</v>
      </c>
      <c r="K5944" s="208">
        <v>11.3729</v>
      </c>
      <c r="L5944" s="208">
        <v>10.338800000000001</v>
      </c>
      <c r="M5944" s="208">
        <v>14.186500000000001</v>
      </c>
    </row>
    <row r="5945" spans="1:13" x14ac:dyDescent="0.25">
      <c r="A5945" s="280">
        <v>45173</v>
      </c>
      <c r="B5945" s="102">
        <v>16</v>
      </c>
      <c r="C5945" s="208">
        <v>276.50400000000002</v>
      </c>
      <c r="D5945" s="208">
        <v>41.061999999999998</v>
      </c>
      <c r="E5945" s="208">
        <v>1.7585</v>
      </c>
      <c r="F5945" s="208">
        <v>4.6809000000000003</v>
      </c>
      <c r="G5945" s="208">
        <v>9.5142000000000007</v>
      </c>
      <c r="H5945" s="208">
        <v>61.577100000000002</v>
      </c>
      <c r="I5945" s="208">
        <v>17.4208</v>
      </c>
      <c r="J5945" s="208">
        <v>103.6319</v>
      </c>
      <c r="K5945" s="208">
        <v>11.5352</v>
      </c>
      <c r="L5945" s="208">
        <v>10.2959</v>
      </c>
      <c r="M5945" s="208">
        <v>15.0275</v>
      </c>
    </row>
    <row r="5946" spans="1:13" x14ac:dyDescent="0.25">
      <c r="A5946" s="280">
        <v>45173</v>
      </c>
      <c r="B5946" s="102">
        <v>17</v>
      </c>
      <c r="C5946" s="208">
        <v>289.38589999999999</v>
      </c>
      <c r="D5946" s="208">
        <v>42.261899999999997</v>
      </c>
      <c r="E5946" s="208">
        <v>1.8087</v>
      </c>
      <c r="F5946" s="208">
        <v>5.1605999999999996</v>
      </c>
      <c r="G5946" s="208">
        <v>10.837</v>
      </c>
      <c r="H5946" s="208">
        <v>66.686599999999999</v>
      </c>
      <c r="I5946" s="208">
        <v>17.722000000000001</v>
      </c>
      <c r="J5946" s="208">
        <v>106.798</v>
      </c>
      <c r="K5946" s="208">
        <v>12.2005</v>
      </c>
      <c r="L5946" s="208">
        <v>10.579499999999999</v>
      </c>
      <c r="M5946" s="208">
        <v>15.331099999999999</v>
      </c>
    </row>
    <row r="5947" spans="1:13" x14ac:dyDescent="0.25">
      <c r="A5947" s="280">
        <v>45173</v>
      </c>
      <c r="B5947" s="102">
        <v>18</v>
      </c>
      <c r="C5947" s="208">
        <v>299.4418</v>
      </c>
      <c r="D5947" s="208">
        <v>44.549399999999999</v>
      </c>
      <c r="E5947" s="208">
        <v>1.7551000000000001</v>
      </c>
      <c r="F5947" s="208">
        <v>5.5647000000000002</v>
      </c>
      <c r="G5947" s="208">
        <v>12.020300000000001</v>
      </c>
      <c r="H5947" s="208">
        <v>70.291799999999995</v>
      </c>
      <c r="I5947" s="208">
        <v>17.936699999999998</v>
      </c>
      <c r="J5947" s="208">
        <v>108.1309</v>
      </c>
      <c r="K5947" s="208">
        <v>12.8924</v>
      </c>
      <c r="L5947" s="208">
        <v>10.6911</v>
      </c>
      <c r="M5947" s="208">
        <v>15.609400000000001</v>
      </c>
    </row>
    <row r="5948" spans="1:13" x14ac:dyDescent="0.25">
      <c r="A5948" s="280">
        <v>45173</v>
      </c>
      <c r="B5948" s="102">
        <v>19</v>
      </c>
      <c r="C5948" s="208">
        <v>299.9581</v>
      </c>
      <c r="D5948" s="208">
        <v>45.214500000000001</v>
      </c>
      <c r="E5948" s="208">
        <v>1.7329000000000001</v>
      </c>
      <c r="F5948" s="208">
        <v>5.9325000000000001</v>
      </c>
      <c r="G5948" s="208">
        <v>12.5159</v>
      </c>
      <c r="H5948" s="208">
        <v>70.163200000000003</v>
      </c>
      <c r="I5948" s="208">
        <v>17.648099999999999</v>
      </c>
      <c r="J5948" s="208">
        <v>106.7563</v>
      </c>
      <c r="K5948" s="208">
        <v>14.263500000000001</v>
      </c>
      <c r="L5948" s="208">
        <v>10.763400000000001</v>
      </c>
      <c r="M5948" s="208">
        <v>14.9678</v>
      </c>
    </row>
    <row r="5949" spans="1:13" x14ac:dyDescent="0.25">
      <c r="A5949" s="280">
        <v>45173</v>
      </c>
      <c r="B5949" s="102">
        <v>20</v>
      </c>
      <c r="C5949" s="208">
        <v>293.14249999999998</v>
      </c>
      <c r="D5949" s="208">
        <v>45.662199999999999</v>
      </c>
      <c r="E5949" s="208">
        <v>1.6029</v>
      </c>
      <c r="F5949" s="208">
        <v>5.9565000000000001</v>
      </c>
      <c r="G5949" s="208">
        <v>11.9533</v>
      </c>
      <c r="H5949" s="208">
        <v>66.216499999999996</v>
      </c>
      <c r="I5949" s="208">
        <v>18.242899999999999</v>
      </c>
      <c r="J5949" s="208">
        <v>102.94499999999999</v>
      </c>
      <c r="K5949" s="208">
        <v>15.236599999999999</v>
      </c>
      <c r="L5949" s="208">
        <v>11.4216</v>
      </c>
      <c r="M5949" s="208">
        <v>13.904999999999999</v>
      </c>
    </row>
    <row r="5950" spans="1:13" x14ac:dyDescent="0.25">
      <c r="A5950" s="280">
        <v>45173</v>
      </c>
      <c r="B5950" s="102">
        <v>21</v>
      </c>
      <c r="C5950" s="208">
        <v>284.71969999999999</v>
      </c>
      <c r="D5950" s="208">
        <v>45.528399999999998</v>
      </c>
      <c r="E5950" s="208">
        <v>1.4812000000000001</v>
      </c>
      <c r="F5950" s="208">
        <v>5.6318999999999999</v>
      </c>
      <c r="G5950" s="208">
        <v>11.1272</v>
      </c>
      <c r="H5950" s="208">
        <v>61.578000000000003</v>
      </c>
      <c r="I5950" s="208">
        <v>18.2822</v>
      </c>
      <c r="J5950" s="208">
        <v>100.58880000000001</v>
      </c>
      <c r="K5950" s="208">
        <v>15.159000000000001</v>
      </c>
      <c r="L5950" s="208">
        <v>12.145300000000001</v>
      </c>
      <c r="M5950" s="208">
        <v>13.197699999999999</v>
      </c>
    </row>
    <row r="5951" spans="1:13" x14ac:dyDescent="0.25">
      <c r="A5951" s="280">
        <v>45173</v>
      </c>
      <c r="B5951" s="102">
        <v>22</v>
      </c>
      <c r="C5951" s="208">
        <v>266.9357</v>
      </c>
      <c r="D5951" s="208">
        <v>43.283200000000001</v>
      </c>
      <c r="E5951" s="208">
        <v>1.3362000000000001</v>
      </c>
      <c r="F5951" s="208">
        <v>5.0540000000000003</v>
      </c>
      <c r="G5951" s="208">
        <v>10.116099999999999</v>
      </c>
      <c r="H5951" s="208">
        <v>55.872199999999999</v>
      </c>
      <c r="I5951" s="208">
        <v>17.008600000000001</v>
      </c>
      <c r="J5951" s="208">
        <v>96.479500000000002</v>
      </c>
      <c r="K5951" s="208">
        <v>13.744899999999999</v>
      </c>
      <c r="L5951" s="208">
        <v>12.156599999999999</v>
      </c>
      <c r="M5951" s="208">
        <v>11.884399999999999</v>
      </c>
    </row>
    <row r="5952" spans="1:13" x14ac:dyDescent="0.25">
      <c r="A5952" s="280">
        <v>45173</v>
      </c>
      <c r="B5952" s="102">
        <v>23</v>
      </c>
      <c r="C5952" s="208">
        <v>244.85769999999999</v>
      </c>
      <c r="D5952" s="208">
        <v>39.631999999999998</v>
      </c>
      <c r="E5952" s="208">
        <v>1.1627000000000001</v>
      </c>
      <c r="F5952" s="208">
        <v>4.3792</v>
      </c>
      <c r="G5952" s="208">
        <v>9.0501000000000005</v>
      </c>
      <c r="H5952" s="208">
        <v>49.546799999999998</v>
      </c>
      <c r="I5952" s="208">
        <v>15.545400000000001</v>
      </c>
      <c r="J5952" s="208">
        <v>90.540599999999998</v>
      </c>
      <c r="K5952" s="208">
        <v>12.3468</v>
      </c>
      <c r="L5952" s="208">
        <v>11.9701</v>
      </c>
      <c r="M5952" s="208">
        <v>10.683999999999999</v>
      </c>
    </row>
    <row r="5953" spans="1:13" x14ac:dyDescent="0.25">
      <c r="A5953" s="280">
        <v>45173</v>
      </c>
      <c r="B5953" s="102">
        <v>24</v>
      </c>
      <c r="C5953" s="208">
        <v>226.2705</v>
      </c>
      <c r="D5953" s="208">
        <v>36.284599999999998</v>
      </c>
      <c r="E5953" s="208">
        <v>1.0563</v>
      </c>
      <c r="F5953" s="208">
        <v>3.8159000000000001</v>
      </c>
      <c r="G5953" s="208">
        <v>8.0955999999999992</v>
      </c>
      <c r="H5953" s="208">
        <v>44.003700000000002</v>
      </c>
      <c r="I5953" s="208">
        <v>14.3514</v>
      </c>
      <c r="J5953" s="208">
        <v>85.658500000000004</v>
      </c>
      <c r="K5953" s="208">
        <v>11.5214</v>
      </c>
      <c r="L5953" s="208">
        <v>11.6998</v>
      </c>
      <c r="M5953" s="208">
        <v>9.7833000000000006</v>
      </c>
    </row>
    <row r="5954" spans="1:13" x14ac:dyDescent="0.25">
      <c r="A5954" s="280">
        <v>45174</v>
      </c>
      <c r="B5954" s="102">
        <v>1</v>
      </c>
      <c r="C5954" s="208">
        <v>212.31950000000001</v>
      </c>
      <c r="D5954" s="208">
        <v>33.584200000000003</v>
      </c>
      <c r="E5954" s="208">
        <v>0.96640000000000004</v>
      </c>
      <c r="F5954" s="208">
        <v>3.3633000000000002</v>
      </c>
      <c r="G5954" s="208">
        <v>7.3601999999999999</v>
      </c>
      <c r="H5954" s="208">
        <v>40.169600000000003</v>
      </c>
      <c r="I5954" s="208">
        <v>13.452199999999999</v>
      </c>
      <c r="J5954" s="208">
        <v>81.971100000000007</v>
      </c>
      <c r="K5954" s="208">
        <v>11.0974</v>
      </c>
      <c r="L5954" s="208">
        <v>11.314299999999999</v>
      </c>
      <c r="M5954" s="208">
        <v>9.0408000000000008</v>
      </c>
    </row>
    <row r="5955" spans="1:13" x14ac:dyDescent="0.25">
      <c r="A5955" s="280">
        <v>45174</v>
      </c>
      <c r="B5955" s="102">
        <v>2</v>
      </c>
      <c r="C5955" s="208">
        <v>203.24799999999999</v>
      </c>
      <c r="D5955" s="208">
        <v>31.994199999999999</v>
      </c>
      <c r="E5955" s="208">
        <v>0.90329999999999999</v>
      </c>
      <c r="F5955" s="208">
        <v>3.1105999999999998</v>
      </c>
      <c r="G5955" s="208">
        <v>6.992</v>
      </c>
      <c r="H5955" s="208">
        <v>37.6526</v>
      </c>
      <c r="I5955" s="208">
        <v>12.8604</v>
      </c>
      <c r="J5955" s="208">
        <v>79.091899999999995</v>
      </c>
      <c r="K5955" s="208">
        <v>10.711399999999999</v>
      </c>
      <c r="L5955" s="208">
        <v>11.279</v>
      </c>
      <c r="M5955" s="208">
        <v>8.6525999999999996</v>
      </c>
    </row>
    <row r="5956" spans="1:13" x14ac:dyDescent="0.25">
      <c r="A5956" s="280">
        <v>45174</v>
      </c>
      <c r="B5956" s="102">
        <v>3</v>
      </c>
      <c r="C5956" s="208">
        <v>198.5898</v>
      </c>
      <c r="D5956" s="208">
        <v>30.913</v>
      </c>
      <c r="E5956" s="208">
        <v>0.85670000000000002</v>
      </c>
      <c r="F5956" s="208">
        <v>2.9611999999999998</v>
      </c>
      <c r="G5956" s="208">
        <v>6.7961</v>
      </c>
      <c r="H5956" s="208">
        <v>36.473999999999997</v>
      </c>
      <c r="I5956" s="208">
        <v>12.534000000000001</v>
      </c>
      <c r="J5956" s="208">
        <v>77.276200000000003</v>
      </c>
      <c r="K5956" s="208">
        <v>10.666700000000001</v>
      </c>
      <c r="L5956" s="208">
        <v>11.527100000000001</v>
      </c>
      <c r="M5956" s="208">
        <v>8.5847999999999995</v>
      </c>
    </row>
    <row r="5957" spans="1:13" x14ac:dyDescent="0.25">
      <c r="A5957" s="280">
        <v>45174</v>
      </c>
      <c r="B5957" s="102">
        <v>4</v>
      </c>
      <c r="C5957" s="208">
        <v>196.56620000000001</v>
      </c>
      <c r="D5957" s="208">
        <v>30.533300000000001</v>
      </c>
      <c r="E5957" s="208">
        <v>0.81910000000000005</v>
      </c>
      <c r="F5957" s="208">
        <v>2.855</v>
      </c>
      <c r="G5957" s="208">
        <v>6.6783000000000001</v>
      </c>
      <c r="H5957" s="208">
        <v>36.274999999999999</v>
      </c>
      <c r="I5957" s="208">
        <v>12.3743</v>
      </c>
      <c r="J5957" s="208">
        <v>76.360699999999994</v>
      </c>
      <c r="K5957" s="208">
        <v>10.6806</v>
      </c>
      <c r="L5957" s="208">
        <v>11.590999999999999</v>
      </c>
      <c r="M5957" s="208">
        <v>8.3988999999999994</v>
      </c>
    </row>
    <row r="5958" spans="1:13" x14ac:dyDescent="0.25">
      <c r="A5958" s="280">
        <v>45174</v>
      </c>
      <c r="B5958" s="102">
        <v>5</v>
      </c>
      <c r="C5958" s="208">
        <v>198.9374</v>
      </c>
      <c r="D5958" s="208">
        <v>30.754100000000001</v>
      </c>
      <c r="E5958" s="208">
        <v>0.80820000000000003</v>
      </c>
      <c r="F5958" s="208">
        <v>2.8811</v>
      </c>
      <c r="G5958" s="208">
        <v>6.6669999999999998</v>
      </c>
      <c r="H5958" s="208">
        <v>37.4071</v>
      </c>
      <c r="I5958" s="208">
        <v>12.6433</v>
      </c>
      <c r="J5958" s="208">
        <v>76.082099999999997</v>
      </c>
      <c r="K5958" s="208">
        <v>11.196099999999999</v>
      </c>
      <c r="L5958" s="208">
        <v>11.9381</v>
      </c>
      <c r="M5958" s="208">
        <v>8.5602999999999998</v>
      </c>
    </row>
    <row r="5959" spans="1:13" x14ac:dyDescent="0.25">
      <c r="A5959" s="280">
        <v>45174</v>
      </c>
      <c r="B5959" s="102">
        <v>6</v>
      </c>
      <c r="C5959" s="208">
        <v>213.0813</v>
      </c>
      <c r="D5959" s="208">
        <v>32.397500000000001</v>
      </c>
      <c r="E5959" s="208">
        <v>0.86319999999999997</v>
      </c>
      <c r="F5959" s="208">
        <v>2.9761000000000002</v>
      </c>
      <c r="G5959" s="208">
        <v>7.1294000000000004</v>
      </c>
      <c r="H5959" s="208">
        <v>41.902299999999997</v>
      </c>
      <c r="I5959" s="208">
        <v>13.2227</v>
      </c>
      <c r="J5959" s="208">
        <v>80.561400000000006</v>
      </c>
      <c r="K5959" s="208">
        <v>12.2767</v>
      </c>
      <c r="L5959" s="208">
        <v>12.3733</v>
      </c>
      <c r="M5959" s="208">
        <v>9.3787000000000003</v>
      </c>
    </row>
    <row r="5960" spans="1:13" x14ac:dyDescent="0.25">
      <c r="A5960" s="280">
        <v>45174</v>
      </c>
      <c r="B5960" s="102">
        <v>7</v>
      </c>
      <c r="C5960" s="208">
        <v>231.5823</v>
      </c>
      <c r="D5960" s="208">
        <v>35.593800000000002</v>
      </c>
      <c r="E5960" s="208">
        <v>1.0686</v>
      </c>
      <c r="F5960" s="208">
        <v>3.3128000000000002</v>
      </c>
      <c r="G5960" s="208">
        <v>7.6218000000000004</v>
      </c>
      <c r="H5960" s="208">
        <v>45.985500000000002</v>
      </c>
      <c r="I5960" s="208">
        <v>14.193199999999999</v>
      </c>
      <c r="J5960" s="208">
        <v>87.694699999999997</v>
      </c>
      <c r="K5960" s="208">
        <v>13.823</v>
      </c>
      <c r="L5960" s="208">
        <v>12.191599999999999</v>
      </c>
      <c r="M5960" s="208">
        <v>10.097300000000001</v>
      </c>
    </row>
    <row r="5961" spans="1:13" x14ac:dyDescent="0.25">
      <c r="A5961" s="280">
        <v>45174</v>
      </c>
      <c r="B5961" s="102">
        <v>8</v>
      </c>
      <c r="C5961" s="208">
        <v>247.59979999999999</v>
      </c>
      <c r="D5961" s="208">
        <v>39.454500000000003</v>
      </c>
      <c r="E5961" s="208">
        <v>1.1535</v>
      </c>
      <c r="F5961" s="208">
        <v>3.2189999999999999</v>
      </c>
      <c r="G5961" s="208">
        <v>8.1669</v>
      </c>
      <c r="H5961" s="208">
        <v>49.689300000000003</v>
      </c>
      <c r="I5961" s="208">
        <v>14.674200000000001</v>
      </c>
      <c r="J5961" s="208">
        <v>94.715599999999995</v>
      </c>
      <c r="K5961" s="208">
        <v>14.491300000000001</v>
      </c>
      <c r="L5961" s="208">
        <v>11.0573</v>
      </c>
      <c r="M5961" s="208">
        <v>10.978199999999999</v>
      </c>
    </row>
    <row r="5962" spans="1:13" x14ac:dyDescent="0.25">
      <c r="A5962" s="280">
        <v>45174</v>
      </c>
      <c r="B5962" s="102">
        <v>9</v>
      </c>
      <c r="C5962" s="208">
        <v>259.16969999999998</v>
      </c>
      <c r="D5962" s="208">
        <v>41.2637</v>
      </c>
      <c r="E5962" s="208">
        <v>1.1533</v>
      </c>
      <c r="F5962" s="208">
        <v>2.9346000000000001</v>
      </c>
      <c r="G5962" s="208">
        <v>8.2897999999999996</v>
      </c>
      <c r="H5962" s="208">
        <v>51.756700000000002</v>
      </c>
      <c r="I5962" s="208">
        <v>15.205299999999999</v>
      </c>
      <c r="J5962" s="208">
        <v>102.0003</v>
      </c>
      <c r="K5962" s="208">
        <v>13.2699</v>
      </c>
      <c r="L5962" s="208">
        <v>11.745200000000001</v>
      </c>
      <c r="M5962" s="208">
        <v>11.5509</v>
      </c>
    </row>
    <row r="5963" spans="1:13" x14ac:dyDescent="0.25">
      <c r="A5963" s="280">
        <v>45174</v>
      </c>
      <c r="B5963" s="102">
        <v>10</v>
      </c>
      <c r="C5963" s="208">
        <v>268.98599999999999</v>
      </c>
      <c r="D5963" s="208">
        <v>42.390300000000003</v>
      </c>
      <c r="E5963" s="208">
        <v>1.1757</v>
      </c>
      <c r="F5963" s="208">
        <v>2.9773000000000001</v>
      </c>
      <c r="G5963" s="208">
        <v>7.6650999999999998</v>
      </c>
      <c r="H5963" s="208">
        <v>53.529800000000002</v>
      </c>
      <c r="I5963" s="208">
        <v>15.937200000000001</v>
      </c>
      <c r="J5963" s="208">
        <v>108.7731</v>
      </c>
      <c r="K5963" s="208">
        <v>12.6797</v>
      </c>
      <c r="L5963" s="208">
        <v>11.625400000000001</v>
      </c>
      <c r="M5963" s="208">
        <v>12.2324</v>
      </c>
    </row>
    <row r="5964" spans="1:13" x14ac:dyDescent="0.25">
      <c r="A5964" s="280">
        <v>45174</v>
      </c>
      <c r="B5964" s="102">
        <v>11</v>
      </c>
      <c r="C5964" s="208">
        <v>277.68979999999999</v>
      </c>
      <c r="D5964" s="208">
        <v>43.151200000000003</v>
      </c>
      <c r="E5964" s="208">
        <v>1.2683</v>
      </c>
      <c r="F5964" s="208">
        <v>3.1554000000000002</v>
      </c>
      <c r="G5964" s="208">
        <v>7.1532999999999998</v>
      </c>
      <c r="H5964" s="208">
        <v>55.834800000000001</v>
      </c>
      <c r="I5964" s="208">
        <v>16.7242</v>
      </c>
      <c r="J5964" s="208">
        <v>113.1666</v>
      </c>
      <c r="K5964" s="208">
        <v>12.4316</v>
      </c>
      <c r="L5964" s="208">
        <v>11.7537</v>
      </c>
      <c r="M5964" s="208">
        <v>13.050700000000001</v>
      </c>
    </row>
    <row r="5965" spans="1:13" x14ac:dyDescent="0.25">
      <c r="A5965" s="280">
        <v>45174</v>
      </c>
      <c r="B5965" s="102">
        <v>12</v>
      </c>
      <c r="C5965" s="208">
        <v>286.82</v>
      </c>
      <c r="D5965" s="208">
        <v>44.033000000000001</v>
      </c>
      <c r="E5965" s="208">
        <v>1.3838999999999999</v>
      </c>
      <c r="F5965" s="208">
        <v>3.3815</v>
      </c>
      <c r="G5965" s="208">
        <v>6.9722999999999997</v>
      </c>
      <c r="H5965" s="208">
        <v>58.784300000000002</v>
      </c>
      <c r="I5965" s="208">
        <v>17.283000000000001</v>
      </c>
      <c r="J5965" s="208">
        <v>116.91200000000001</v>
      </c>
      <c r="K5965" s="208">
        <v>12.366400000000001</v>
      </c>
      <c r="L5965" s="208">
        <v>11.7181</v>
      </c>
      <c r="M5965" s="208">
        <v>13.9855</v>
      </c>
    </row>
    <row r="5966" spans="1:13" x14ac:dyDescent="0.25">
      <c r="A5966" s="280">
        <v>45174</v>
      </c>
      <c r="B5966" s="102">
        <v>13</v>
      </c>
      <c r="C5966" s="208">
        <v>296.06560000000002</v>
      </c>
      <c r="D5966" s="208">
        <v>44.603499999999997</v>
      </c>
      <c r="E5966" s="208">
        <v>1.5405</v>
      </c>
      <c r="F5966" s="208">
        <v>3.7627000000000002</v>
      </c>
      <c r="G5966" s="208">
        <v>7.0849000000000002</v>
      </c>
      <c r="H5966" s="208">
        <v>62.766199999999998</v>
      </c>
      <c r="I5966" s="208">
        <v>17.5426</v>
      </c>
      <c r="J5966" s="208">
        <v>119.6093</v>
      </c>
      <c r="K5966" s="208">
        <v>12.277200000000001</v>
      </c>
      <c r="L5966" s="208">
        <v>11.302300000000001</v>
      </c>
      <c r="M5966" s="208">
        <v>15.5764</v>
      </c>
    </row>
    <row r="5967" spans="1:13" x14ac:dyDescent="0.25">
      <c r="A5967" s="280">
        <v>45174</v>
      </c>
      <c r="B5967" s="102">
        <v>14</v>
      </c>
      <c r="C5967" s="208">
        <v>309.81450000000001</v>
      </c>
      <c r="D5967" s="208">
        <v>45.557200000000002</v>
      </c>
      <c r="E5967" s="208">
        <v>1.7024999999999999</v>
      </c>
      <c r="F5967" s="208">
        <v>4.4372999999999996</v>
      </c>
      <c r="G5967" s="208">
        <v>7.8907999999999996</v>
      </c>
      <c r="H5967" s="208">
        <v>68.406599999999997</v>
      </c>
      <c r="I5967" s="208">
        <v>17.913499999999999</v>
      </c>
      <c r="J5967" s="208">
        <v>121.5179</v>
      </c>
      <c r="K5967" s="208">
        <v>12.4947</v>
      </c>
      <c r="L5967" s="208">
        <v>12.822100000000001</v>
      </c>
      <c r="M5967" s="208">
        <v>17.071899999999999</v>
      </c>
    </row>
    <row r="5968" spans="1:13" x14ac:dyDescent="0.25">
      <c r="A5968" s="280">
        <v>45174</v>
      </c>
      <c r="B5968" s="102">
        <v>15</v>
      </c>
      <c r="C5968" s="208">
        <v>320.93029999999999</v>
      </c>
      <c r="D5968" s="208">
        <v>45.683500000000002</v>
      </c>
      <c r="E5968" s="208">
        <v>1.8426</v>
      </c>
      <c r="F5968" s="208">
        <v>4.9236000000000004</v>
      </c>
      <c r="G5968" s="208">
        <v>9.2461000000000002</v>
      </c>
      <c r="H5968" s="208">
        <v>73.557900000000004</v>
      </c>
      <c r="I5968" s="208">
        <v>18.078800000000001</v>
      </c>
      <c r="J5968" s="208">
        <v>122.1934</v>
      </c>
      <c r="K5968" s="208">
        <v>12.7174</v>
      </c>
      <c r="L5968" s="208">
        <v>13.8992</v>
      </c>
      <c r="M5968" s="208">
        <v>18.787800000000001</v>
      </c>
    </row>
    <row r="5969" spans="1:13" x14ac:dyDescent="0.25">
      <c r="A5969" s="280">
        <v>45174</v>
      </c>
      <c r="B5969" s="102">
        <v>16</v>
      </c>
      <c r="C5969" s="208">
        <v>332.00990000000002</v>
      </c>
      <c r="D5969" s="208">
        <v>46.200699999999998</v>
      </c>
      <c r="E5969" s="208">
        <v>1.9806999999999999</v>
      </c>
      <c r="F5969" s="208">
        <v>5.4710000000000001</v>
      </c>
      <c r="G5969" s="208">
        <v>10.8568</v>
      </c>
      <c r="H5969" s="208">
        <v>79.142600000000002</v>
      </c>
      <c r="I5969" s="208">
        <v>18.2974</v>
      </c>
      <c r="J5969" s="208">
        <v>123.57550000000001</v>
      </c>
      <c r="K5969" s="208">
        <v>13.035</v>
      </c>
      <c r="L5969" s="208">
        <v>13.481400000000001</v>
      </c>
      <c r="M5969" s="208">
        <v>19.968800000000002</v>
      </c>
    </row>
    <row r="5970" spans="1:13" x14ac:dyDescent="0.25">
      <c r="A5970" s="280">
        <v>45174</v>
      </c>
      <c r="B5970" s="102">
        <v>17</v>
      </c>
      <c r="C5970" s="208">
        <v>342.49810000000002</v>
      </c>
      <c r="D5970" s="208">
        <v>46.796500000000002</v>
      </c>
      <c r="E5970" s="208">
        <v>1.855</v>
      </c>
      <c r="F5970" s="208">
        <v>6.1162000000000001</v>
      </c>
      <c r="G5970" s="208">
        <v>12.077999999999999</v>
      </c>
      <c r="H5970" s="208">
        <v>84.264899999999997</v>
      </c>
      <c r="I5970" s="208">
        <v>18.6906</v>
      </c>
      <c r="J5970" s="208">
        <v>125.5766</v>
      </c>
      <c r="K5970" s="208">
        <v>13.4131</v>
      </c>
      <c r="L5970" s="208">
        <v>13.383900000000001</v>
      </c>
      <c r="M5970" s="208">
        <v>20.3233</v>
      </c>
    </row>
    <row r="5971" spans="1:13" x14ac:dyDescent="0.25">
      <c r="A5971" s="280">
        <v>45174</v>
      </c>
      <c r="B5971" s="102">
        <v>18</v>
      </c>
      <c r="C5971" s="208">
        <v>345.8143</v>
      </c>
      <c r="D5971" s="208">
        <v>48.1571</v>
      </c>
      <c r="E5971" s="208">
        <v>1.8845000000000001</v>
      </c>
      <c r="F5971" s="208">
        <v>6.4966999999999997</v>
      </c>
      <c r="G5971" s="208">
        <v>12.769</v>
      </c>
      <c r="H5971" s="208">
        <v>86.415000000000006</v>
      </c>
      <c r="I5971" s="208">
        <v>18.633500000000002</v>
      </c>
      <c r="J5971" s="208">
        <v>124.97020000000001</v>
      </c>
      <c r="K5971" s="208">
        <v>13.745799999999999</v>
      </c>
      <c r="L5971" s="208">
        <v>13.1462</v>
      </c>
      <c r="M5971" s="208">
        <v>19.596299999999999</v>
      </c>
    </row>
    <row r="5972" spans="1:13" x14ac:dyDescent="0.25">
      <c r="A5972" s="280">
        <v>45174</v>
      </c>
      <c r="B5972" s="102">
        <v>19</v>
      </c>
      <c r="C5972" s="208">
        <v>341.83659999999998</v>
      </c>
      <c r="D5972" s="208">
        <v>47.865099999999998</v>
      </c>
      <c r="E5972" s="208">
        <v>1.8975</v>
      </c>
      <c r="F5972" s="208">
        <v>6.8251999999999997</v>
      </c>
      <c r="G5972" s="208">
        <v>13.1251</v>
      </c>
      <c r="H5972" s="208">
        <v>86.2483</v>
      </c>
      <c r="I5972" s="208">
        <v>18.484100000000002</v>
      </c>
      <c r="J5972" s="208">
        <v>119.875</v>
      </c>
      <c r="K5972" s="208">
        <v>15.146599999999999</v>
      </c>
      <c r="L5972" s="208">
        <v>13.8355</v>
      </c>
      <c r="M5972" s="208">
        <v>18.534199999999998</v>
      </c>
    </row>
    <row r="5973" spans="1:13" x14ac:dyDescent="0.25">
      <c r="A5973" s="280">
        <v>45174</v>
      </c>
      <c r="B5973" s="102">
        <v>20</v>
      </c>
      <c r="C5973" s="208">
        <v>330.68759999999997</v>
      </c>
      <c r="D5973" s="208">
        <v>47.57</v>
      </c>
      <c r="E5973" s="208">
        <v>1.7588999999999999</v>
      </c>
      <c r="F5973" s="208">
        <v>6.6208</v>
      </c>
      <c r="G5973" s="208">
        <v>12.2851</v>
      </c>
      <c r="H5973" s="208">
        <v>82.594800000000006</v>
      </c>
      <c r="I5973" s="208">
        <v>18.979700000000001</v>
      </c>
      <c r="J5973" s="208">
        <v>113.07980000000001</v>
      </c>
      <c r="K5973" s="208">
        <v>15.8649</v>
      </c>
      <c r="L5973" s="208">
        <v>14.7804</v>
      </c>
      <c r="M5973" s="208">
        <v>17.153199999999998</v>
      </c>
    </row>
    <row r="5974" spans="1:13" x14ac:dyDescent="0.25">
      <c r="A5974" s="280">
        <v>45174</v>
      </c>
      <c r="B5974" s="102">
        <v>21</v>
      </c>
      <c r="C5974" s="208">
        <v>317.95209999999997</v>
      </c>
      <c r="D5974" s="208">
        <v>46.689799999999998</v>
      </c>
      <c r="E5974" s="208">
        <v>1.6415</v>
      </c>
      <c r="F5974" s="208">
        <v>6.1792999999999996</v>
      </c>
      <c r="G5974" s="208">
        <v>11.2896</v>
      </c>
      <c r="H5974" s="208">
        <v>77.527100000000004</v>
      </c>
      <c r="I5974" s="208">
        <v>19.024999999999999</v>
      </c>
      <c r="J5974" s="208">
        <v>108.7624</v>
      </c>
      <c r="K5974" s="208">
        <v>15.8705</v>
      </c>
      <c r="L5974" s="208">
        <v>15.0756</v>
      </c>
      <c r="M5974" s="208">
        <v>15.891299999999999</v>
      </c>
    </row>
    <row r="5975" spans="1:13" x14ac:dyDescent="0.25">
      <c r="A5975" s="280">
        <v>45174</v>
      </c>
      <c r="B5975" s="102">
        <v>22</v>
      </c>
      <c r="C5975" s="208">
        <v>294.03309999999999</v>
      </c>
      <c r="D5975" s="208">
        <v>44.13</v>
      </c>
      <c r="E5975" s="208">
        <v>1.4809000000000001</v>
      </c>
      <c r="F5975" s="208">
        <v>5.3643999999999998</v>
      </c>
      <c r="G5975" s="208">
        <v>10.1774</v>
      </c>
      <c r="H5975" s="208">
        <v>69.053600000000003</v>
      </c>
      <c r="I5975" s="208">
        <v>17.747199999999999</v>
      </c>
      <c r="J5975" s="208">
        <v>102.8368</v>
      </c>
      <c r="K5975" s="208">
        <v>14.666</v>
      </c>
      <c r="L5975" s="208">
        <v>14.6342</v>
      </c>
      <c r="M5975" s="208">
        <v>13.942600000000001</v>
      </c>
    </row>
    <row r="5976" spans="1:13" x14ac:dyDescent="0.25">
      <c r="A5976" s="280">
        <v>45174</v>
      </c>
      <c r="B5976" s="102">
        <v>23</v>
      </c>
      <c r="C5976" s="208">
        <v>267.45240000000001</v>
      </c>
      <c r="D5976" s="208">
        <v>40.277700000000003</v>
      </c>
      <c r="E5976" s="208">
        <v>1.2604</v>
      </c>
      <c r="F5976" s="208">
        <v>4.5629999999999997</v>
      </c>
      <c r="G5976" s="208">
        <v>9.0135000000000005</v>
      </c>
      <c r="H5976" s="208">
        <v>60.5655</v>
      </c>
      <c r="I5976" s="208">
        <v>16.093299999999999</v>
      </c>
      <c r="J5976" s="208">
        <v>95.630700000000004</v>
      </c>
      <c r="K5976" s="208">
        <v>13.439299999999999</v>
      </c>
      <c r="L5976" s="208">
        <v>14.4152</v>
      </c>
      <c r="M5976" s="208">
        <v>12.1938</v>
      </c>
    </row>
    <row r="5977" spans="1:13" x14ac:dyDescent="0.25">
      <c r="A5977" s="280">
        <v>45174</v>
      </c>
      <c r="B5977" s="102">
        <v>24</v>
      </c>
      <c r="C5977" s="208">
        <v>245.0752</v>
      </c>
      <c r="D5977" s="208">
        <v>36.902799999999999</v>
      </c>
      <c r="E5977" s="208">
        <v>1.0891999999999999</v>
      </c>
      <c r="F5977" s="208">
        <v>3.9561000000000002</v>
      </c>
      <c r="G5977" s="208">
        <v>7.9903000000000004</v>
      </c>
      <c r="H5977" s="208">
        <v>53.452599999999997</v>
      </c>
      <c r="I5977" s="208">
        <v>14.908899999999999</v>
      </c>
      <c r="J5977" s="208">
        <v>89.0595</v>
      </c>
      <c r="K5977" s="208">
        <v>12.2285</v>
      </c>
      <c r="L5977" s="208">
        <v>14.6701</v>
      </c>
      <c r="M5977" s="208">
        <v>10.8172</v>
      </c>
    </row>
    <row r="5978" spans="1:13" x14ac:dyDescent="0.25">
      <c r="A5978" s="280">
        <v>45175</v>
      </c>
      <c r="B5978" s="102">
        <v>1</v>
      </c>
      <c r="C5978" s="208">
        <v>232.22460000000001</v>
      </c>
      <c r="D5978" s="208">
        <v>34.100700000000003</v>
      </c>
      <c r="E5978" s="208">
        <v>0.98180000000000001</v>
      </c>
      <c r="F5978" s="208">
        <v>3.53</v>
      </c>
      <c r="G5978" s="208">
        <v>7.2104999999999997</v>
      </c>
      <c r="H5978" s="208">
        <v>49.887999999999998</v>
      </c>
      <c r="I5978" s="208">
        <v>13.9808</v>
      </c>
      <c r="J5978" s="208">
        <v>85.246600000000001</v>
      </c>
      <c r="K5978" s="208">
        <v>11.7424</v>
      </c>
      <c r="L5978" s="208">
        <v>15.533099999999999</v>
      </c>
      <c r="M5978" s="208">
        <v>10.0107</v>
      </c>
    </row>
    <row r="5979" spans="1:13" x14ac:dyDescent="0.25">
      <c r="A5979" s="280">
        <v>45175</v>
      </c>
      <c r="B5979" s="102">
        <v>2</v>
      </c>
      <c r="C5979" s="208">
        <v>225.11850000000001</v>
      </c>
      <c r="D5979" s="208">
        <v>32.366399999999999</v>
      </c>
      <c r="E5979" s="208">
        <v>0.90469999999999995</v>
      </c>
      <c r="F5979" s="208">
        <v>3.2303000000000002</v>
      </c>
      <c r="G5979" s="208">
        <v>6.8956999999999997</v>
      </c>
      <c r="H5979" s="208">
        <v>47.4392</v>
      </c>
      <c r="I5979" s="208">
        <v>13.3918</v>
      </c>
      <c r="J5979" s="208">
        <v>83.631100000000004</v>
      </c>
      <c r="K5979" s="208">
        <v>11.424899999999999</v>
      </c>
      <c r="L5979" s="208">
        <v>16.219000000000001</v>
      </c>
      <c r="M5979" s="208">
        <v>9.6153999999999993</v>
      </c>
    </row>
    <row r="5980" spans="1:13" x14ac:dyDescent="0.25">
      <c r="A5980" s="280">
        <v>45175</v>
      </c>
      <c r="B5980" s="102">
        <v>3</v>
      </c>
      <c r="C5980" s="208">
        <v>217.8946</v>
      </c>
      <c r="D5980" s="208">
        <v>31.168099999999999</v>
      </c>
      <c r="E5980" s="208">
        <v>0.84989999999999999</v>
      </c>
      <c r="F5980" s="208">
        <v>3.0381</v>
      </c>
      <c r="G5980" s="208">
        <v>6.6180000000000003</v>
      </c>
      <c r="H5980" s="208">
        <v>45.668500000000002</v>
      </c>
      <c r="I5980" s="208">
        <v>13.1471</v>
      </c>
      <c r="J5980" s="208">
        <v>81.671999999999997</v>
      </c>
      <c r="K5980" s="208">
        <v>11.257400000000001</v>
      </c>
      <c r="L5980" s="208">
        <v>15.2766</v>
      </c>
      <c r="M5980" s="208">
        <v>9.1989000000000001</v>
      </c>
    </row>
    <row r="5981" spans="1:13" x14ac:dyDescent="0.25">
      <c r="A5981" s="280">
        <v>45175</v>
      </c>
      <c r="B5981" s="102">
        <v>4</v>
      </c>
      <c r="C5981" s="208">
        <v>215.24180000000001</v>
      </c>
      <c r="D5981" s="208">
        <v>30.562100000000001</v>
      </c>
      <c r="E5981" s="208">
        <v>0.81469999999999998</v>
      </c>
      <c r="F5981" s="208">
        <v>2.9174000000000002</v>
      </c>
      <c r="G5981" s="208">
        <v>6.5639000000000003</v>
      </c>
      <c r="H5981" s="208">
        <v>45.231299999999997</v>
      </c>
      <c r="I5981" s="208">
        <v>13.0014</v>
      </c>
      <c r="J5981" s="208">
        <v>81.100700000000003</v>
      </c>
      <c r="K5981" s="208">
        <v>11.3447</v>
      </c>
      <c r="L5981" s="208">
        <v>14.7003</v>
      </c>
      <c r="M5981" s="208">
        <v>9.0053000000000001</v>
      </c>
    </row>
    <row r="5982" spans="1:13" x14ac:dyDescent="0.25">
      <c r="A5982" s="280">
        <v>45175</v>
      </c>
      <c r="B5982" s="102">
        <v>5</v>
      </c>
      <c r="C5982" s="208">
        <v>218.70869999999999</v>
      </c>
      <c r="D5982" s="208">
        <v>30.6937</v>
      </c>
      <c r="E5982" s="208">
        <v>0.80930000000000002</v>
      </c>
      <c r="F5982" s="208">
        <v>2.9729999999999999</v>
      </c>
      <c r="G5982" s="208">
        <v>6.6429999999999998</v>
      </c>
      <c r="H5982" s="208">
        <v>45.953699999999998</v>
      </c>
      <c r="I5982" s="208">
        <v>13.260300000000001</v>
      </c>
      <c r="J5982" s="208">
        <v>82.331100000000006</v>
      </c>
      <c r="K5982" s="208">
        <v>11.892300000000001</v>
      </c>
      <c r="L5982" s="208">
        <v>15.0223</v>
      </c>
      <c r="M5982" s="208">
        <v>9.1300000000000008</v>
      </c>
    </row>
    <row r="5983" spans="1:13" x14ac:dyDescent="0.25">
      <c r="A5983" s="280">
        <v>45175</v>
      </c>
      <c r="B5983" s="102">
        <v>6</v>
      </c>
      <c r="C5983" s="208">
        <v>230.16300000000001</v>
      </c>
      <c r="D5983" s="208">
        <v>32.294400000000003</v>
      </c>
      <c r="E5983" s="208">
        <v>0.83240000000000003</v>
      </c>
      <c r="F5983" s="208">
        <v>3.0989</v>
      </c>
      <c r="G5983" s="208">
        <v>7.0221</v>
      </c>
      <c r="H5983" s="208">
        <v>48.155900000000003</v>
      </c>
      <c r="I5983" s="208">
        <v>13.985099999999999</v>
      </c>
      <c r="J5983" s="208">
        <v>86.504199999999997</v>
      </c>
      <c r="K5983" s="208">
        <v>13.0695</v>
      </c>
      <c r="L5983" s="208">
        <v>15.552</v>
      </c>
      <c r="M5983" s="208">
        <v>9.6485000000000003</v>
      </c>
    </row>
    <row r="5984" spans="1:13" x14ac:dyDescent="0.25">
      <c r="A5984" s="280">
        <v>45175</v>
      </c>
      <c r="B5984" s="102">
        <v>7</v>
      </c>
      <c r="C5984" s="208">
        <v>249.02780000000001</v>
      </c>
      <c r="D5984" s="208">
        <v>35.666899999999998</v>
      </c>
      <c r="E5984" s="208">
        <v>1.1200000000000001</v>
      </c>
      <c r="F5984" s="208">
        <v>3.3715999999999999</v>
      </c>
      <c r="G5984" s="208">
        <v>7.7565999999999997</v>
      </c>
      <c r="H5984" s="208">
        <v>51.574300000000001</v>
      </c>
      <c r="I5984" s="208">
        <v>14.8154</v>
      </c>
      <c r="J5984" s="208">
        <v>94.463099999999997</v>
      </c>
      <c r="K5984" s="208">
        <v>14.799200000000001</v>
      </c>
      <c r="L5984" s="208">
        <v>15.214600000000001</v>
      </c>
      <c r="M5984" s="208">
        <v>10.2461</v>
      </c>
    </row>
    <row r="5985" spans="1:13" x14ac:dyDescent="0.25">
      <c r="A5985" s="280">
        <v>45175</v>
      </c>
      <c r="B5985" s="102">
        <v>8</v>
      </c>
      <c r="C5985" s="208">
        <v>263.45850000000002</v>
      </c>
      <c r="D5985" s="208">
        <v>39.180700000000002</v>
      </c>
      <c r="E5985" s="208">
        <v>1.1879999999999999</v>
      </c>
      <c r="F5985" s="208">
        <v>3.3656000000000001</v>
      </c>
      <c r="G5985" s="208">
        <v>8.7178000000000004</v>
      </c>
      <c r="H5985" s="208">
        <v>54.354199999999999</v>
      </c>
      <c r="I5985" s="208">
        <v>15.3203</v>
      </c>
      <c r="J5985" s="208">
        <v>100.92</v>
      </c>
      <c r="K5985" s="208">
        <v>15.4762</v>
      </c>
      <c r="L5985" s="208">
        <v>13.816599999999999</v>
      </c>
      <c r="M5985" s="208">
        <v>11.1191</v>
      </c>
    </row>
    <row r="5986" spans="1:13" x14ac:dyDescent="0.25">
      <c r="A5986" s="280">
        <v>45175</v>
      </c>
      <c r="B5986" s="102">
        <v>9</v>
      </c>
      <c r="C5986" s="208">
        <v>273.7294</v>
      </c>
      <c r="D5986" s="208">
        <v>40.842599999999997</v>
      </c>
      <c r="E5986" s="208">
        <v>1.274</v>
      </c>
      <c r="F5986" s="208">
        <v>3.0851000000000002</v>
      </c>
      <c r="G5986" s="208">
        <v>9.0196000000000005</v>
      </c>
      <c r="H5986" s="208">
        <v>55.787599999999998</v>
      </c>
      <c r="I5986" s="208">
        <v>16.0349</v>
      </c>
      <c r="J5986" s="208">
        <v>106.4246</v>
      </c>
      <c r="K5986" s="208">
        <v>14.627000000000001</v>
      </c>
      <c r="L5986" s="208">
        <v>14.9793</v>
      </c>
      <c r="M5986" s="208">
        <v>11.6547</v>
      </c>
    </row>
    <row r="5987" spans="1:13" x14ac:dyDescent="0.25">
      <c r="A5987" s="280">
        <v>45175</v>
      </c>
      <c r="B5987" s="102">
        <v>10</v>
      </c>
      <c r="C5987" s="208">
        <v>279.93889999999999</v>
      </c>
      <c r="D5987" s="208">
        <v>41.977400000000003</v>
      </c>
      <c r="E5987" s="208">
        <v>1.3169</v>
      </c>
      <c r="F5987" s="208">
        <v>3.1038999999999999</v>
      </c>
      <c r="G5987" s="208">
        <v>9.2821999999999996</v>
      </c>
      <c r="H5987" s="208">
        <v>55.6449</v>
      </c>
      <c r="I5987" s="208">
        <v>16.6876</v>
      </c>
      <c r="J5987" s="208">
        <v>110.97190000000001</v>
      </c>
      <c r="K5987" s="208">
        <v>13.5167</v>
      </c>
      <c r="L5987" s="208">
        <v>15.1435</v>
      </c>
      <c r="M5987" s="208">
        <v>12.293900000000001</v>
      </c>
    </row>
    <row r="5988" spans="1:13" x14ac:dyDescent="0.25">
      <c r="A5988" s="280">
        <v>45175</v>
      </c>
      <c r="B5988" s="102">
        <v>11</v>
      </c>
      <c r="C5988" s="208">
        <v>284.22559999999999</v>
      </c>
      <c r="D5988" s="208">
        <v>42.642000000000003</v>
      </c>
      <c r="E5988" s="208">
        <v>1.3748</v>
      </c>
      <c r="F5988" s="208">
        <v>3.2591999999999999</v>
      </c>
      <c r="G5988" s="208">
        <v>8.7316000000000003</v>
      </c>
      <c r="H5988" s="208">
        <v>57.292700000000004</v>
      </c>
      <c r="I5988" s="208">
        <v>17.009599999999999</v>
      </c>
      <c r="J5988" s="208">
        <v>112.64060000000001</v>
      </c>
      <c r="K5988" s="208">
        <v>13.3925</v>
      </c>
      <c r="L5988" s="208">
        <v>14.795500000000001</v>
      </c>
      <c r="M5988" s="208">
        <v>13.0871</v>
      </c>
    </row>
    <row r="5989" spans="1:13" x14ac:dyDescent="0.25">
      <c r="A5989" s="280">
        <v>45175</v>
      </c>
      <c r="B5989" s="102">
        <v>12</v>
      </c>
      <c r="C5989" s="208">
        <v>286.72160000000002</v>
      </c>
      <c r="D5989" s="208">
        <v>43.116199999999999</v>
      </c>
      <c r="E5989" s="208">
        <v>1.4951000000000001</v>
      </c>
      <c r="F5989" s="208">
        <v>3.5623</v>
      </c>
      <c r="G5989" s="208">
        <v>6.4128999999999996</v>
      </c>
      <c r="H5989" s="208">
        <v>58.648899999999998</v>
      </c>
      <c r="I5989" s="208">
        <v>17.196300000000001</v>
      </c>
      <c r="J5989" s="208">
        <v>113.98909999999999</v>
      </c>
      <c r="K5989" s="208">
        <v>13.4129</v>
      </c>
      <c r="L5989" s="208">
        <v>15.0771</v>
      </c>
      <c r="M5989" s="208">
        <v>13.8108</v>
      </c>
    </row>
    <row r="5990" spans="1:13" x14ac:dyDescent="0.25">
      <c r="A5990" s="280">
        <v>45175</v>
      </c>
      <c r="B5990" s="102">
        <v>13</v>
      </c>
      <c r="C5990" s="208">
        <v>292.78640000000001</v>
      </c>
      <c r="D5990" s="208">
        <v>43.910600000000002</v>
      </c>
      <c r="E5990" s="208">
        <v>1.6427</v>
      </c>
      <c r="F5990" s="208">
        <v>3.9127999999999998</v>
      </c>
      <c r="G5990" s="208">
        <v>6.2153999999999998</v>
      </c>
      <c r="H5990" s="208">
        <v>60.677100000000003</v>
      </c>
      <c r="I5990" s="208">
        <v>17.465399999999999</v>
      </c>
      <c r="J5990" s="208">
        <v>115.786</v>
      </c>
      <c r="K5990" s="208">
        <v>13.3956</v>
      </c>
      <c r="L5990" s="208">
        <v>14.6136</v>
      </c>
      <c r="M5990" s="208">
        <v>15.167199999999999</v>
      </c>
    </row>
    <row r="5991" spans="1:13" x14ac:dyDescent="0.25">
      <c r="A5991" s="280">
        <v>45175</v>
      </c>
      <c r="B5991" s="102">
        <v>14</v>
      </c>
      <c r="C5991" s="208">
        <v>303.12529999999998</v>
      </c>
      <c r="D5991" s="208">
        <v>44.426200000000001</v>
      </c>
      <c r="E5991" s="208">
        <v>1.7781</v>
      </c>
      <c r="F5991" s="208">
        <v>4.5309999999999997</v>
      </c>
      <c r="G5991" s="208">
        <v>6.6539999999999999</v>
      </c>
      <c r="H5991" s="208">
        <v>65.413499999999999</v>
      </c>
      <c r="I5991" s="208">
        <v>17.761800000000001</v>
      </c>
      <c r="J5991" s="208">
        <v>117.807</v>
      </c>
      <c r="K5991" s="208">
        <v>13.8597</v>
      </c>
      <c r="L5991" s="208">
        <v>14.161899999999999</v>
      </c>
      <c r="M5991" s="208">
        <v>16.732099999999999</v>
      </c>
    </row>
    <row r="5992" spans="1:13" x14ac:dyDescent="0.25">
      <c r="A5992" s="280">
        <v>45175</v>
      </c>
      <c r="B5992" s="102">
        <v>15</v>
      </c>
      <c r="C5992" s="208">
        <v>313.66210000000001</v>
      </c>
      <c r="D5992" s="208">
        <v>45.0871</v>
      </c>
      <c r="E5992" s="208">
        <v>1.9888999999999999</v>
      </c>
      <c r="F5992" s="208">
        <v>5.2222</v>
      </c>
      <c r="G5992" s="208">
        <v>7.5556000000000001</v>
      </c>
      <c r="H5992" s="208">
        <v>69.951899999999995</v>
      </c>
      <c r="I5992" s="208">
        <v>17.948699999999999</v>
      </c>
      <c r="J5992" s="208">
        <v>119.6456</v>
      </c>
      <c r="K5992" s="208">
        <v>13.888999999999999</v>
      </c>
      <c r="L5992" s="208">
        <v>13.9848</v>
      </c>
      <c r="M5992" s="208">
        <v>18.388300000000001</v>
      </c>
    </row>
    <row r="5993" spans="1:13" x14ac:dyDescent="0.25">
      <c r="A5993" s="280">
        <v>45175</v>
      </c>
      <c r="B5993" s="102">
        <v>16</v>
      </c>
      <c r="C5993" s="208">
        <v>324.14089999999999</v>
      </c>
      <c r="D5993" s="208">
        <v>45.354100000000003</v>
      </c>
      <c r="E5993" s="208">
        <v>2.1240999999999999</v>
      </c>
      <c r="F5993" s="208">
        <v>5.8192000000000004</v>
      </c>
      <c r="G5993" s="208">
        <v>8.5265000000000004</v>
      </c>
      <c r="H5993" s="208">
        <v>74.398200000000003</v>
      </c>
      <c r="I5993" s="208">
        <v>18.333500000000001</v>
      </c>
      <c r="J5993" s="208">
        <v>121.3532</v>
      </c>
      <c r="K5993" s="208">
        <v>13.926</v>
      </c>
      <c r="L5993" s="208">
        <v>14.921099999999999</v>
      </c>
      <c r="M5993" s="208">
        <v>19.385000000000002</v>
      </c>
    </row>
    <row r="5994" spans="1:13" x14ac:dyDescent="0.25">
      <c r="A5994" s="280">
        <v>45175</v>
      </c>
      <c r="B5994" s="102">
        <v>17</v>
      </c>
      <c r="C5994" s="208">
        <v>331.97410000000002</v>
      </c>
      <c r="D5994" s="208">
        <v>46.177300000000002</v>
      </c>
      <c r="E5994" s="208">
        <v>1.9056</v>
      </c>
      <c r="F5994" s="208">
        <v>6.4264999999999999</v>
      </c>
      <c r="G5994" s="208">
        <v>9.2806999999999995</v>
      </c>
      <c r="H5994" s="208">
        <v>78.430099999999996</v>
      </c>
      <c r="I5994" s="208">
        <v>18.6677</v>
      </c>
      <c r="J5994" s="208">
        <v>122.32599999999999</v>
      </c>
      <c r="K5994" s="208">
        <v>14.164</v>
      </c>
      <c r="L5994" s="208">
        <v>15.083600000000001</v>
      </c>
      <c r="M5994" s="208">
        <v>19.512599999999999</v>
      </c>
    </row>
    <row r="5995" spans="1:13" x14ac:dyDescent="0.25">
      <c r="A5995" s="280">
        <v>45175</v>
      </c>
      <c r="B5995" s="102">
        <v>18</v>
      </c>
      <c r="C5995" s="208">
        <v>335.35149999999999</v>
      </c>
      <c r="D5995" s="208">
        <v>47.486400000000003</v>
      </c>
      <c r="E5995" s="208">
        <v>1.853</v>
      </c>
      <c r="F5995" s="208">
        <v>6.6573000000000002</v>
      </c>
      <c r="G5995" s="208">
        <v>10.097</v>
      </c>
      <c r="H5995" s="208">
        <v>80.4315</v>
      </c>
      <c r="I5995" s="208">
        <v>18.608899999999998</v>
      </c>
      <c r="J5995" s="208">
        <v>121.28189999999999</v>
      </c>
      <c r="K5995" s="208">
        <v>14.849600000000001</v>
      </c>
      <c r="L5995" s="208">
        <v>15.1266</v>
      </c>
      <c r="M5995" s="208">
        <v>18.959299999999999</v>
      </c>
    </row>
    <row r="5996" spans="1:13" x14ac:dyDescent="0.25">
      <c r="A5996" s="280">
        <v>45175</v>
      </c>
      <c r="B5996" s="102">
        <v>19</v>
      </c>
      <c r="C5996" s="208">
        <v>329.14879999999999</v>
      </c>
      <c r="D5996" s="208">
        <v>47.6096</v>
      </c>
      <c r="E5996" s="208">
        <v>1.8742000000000001</v>
      </c>
      <c r="F5996" s="208">
        <v>6.8868</v>
      </c>
      <c r="G5996" s="208">
        <v>10.515700000000001</v>
      </c>
      <c r="H5996" s="208">
        <v>78.668400000000005</v>
      </c>
      <c r="I5996" s="208">
        <v>18.418600000000001</v>
      </c>
      <c r="J5996" s="208">
        <v>115.5592</v>
      </c>
      <c r="K5996" s="208">
        <v>16.1982</v>
      </c>
      <c r="L5996" s="208">
        <v>15.982200000000001</v>
      </c>
      <c r="M5996" s="208">
        <v>17.4359</v>
      </c>
    </row>
    <row r="5997" spans="1:13" x14ac:dyDescent="0.25">
      <c r="A5997" s="280">
        <v>45175</v>
      </c>
      <c r="B5997" s="102">
        <v>20</v>
      </c>
      <c r="C5997" s="208">
        <v>320.33870000000002</v>
      </c>
      <c r="D5997" s="208">
        <v>47.345599999999997</v>
      </c>
      <c r="E5997" s="208">
        <v>1.7254</v>
      </c>
      <c r="F5997" s="208">
        <v>6.6973000000000003</v>
      </c>
      <c r="G5997" s="208">
        <v>10.473699999999999</v>
      </c>
      <c r="H5997" s="208">
        <v>75.056399999999996</v>
      </c>
      <c r="I5997" s="208">
        <v>18.924399999999999</v>
      </c>
      <c r="J5997" s="208">
        <v>110.3351</v>
      </c>
      <c r="K5997" s="208">
        <v>16.9678</v>
      </c>
      <c r="L5997" s="208">
        <v>16.887899999999998</v>
      </c>
      <c r="M5997" s="208">
        <v>15.9251</v>
      </c>
    </row>
    <row r="5998" spans="1:13" x14ac:dyDescent="0.25">
      <c r="A5998" s="280">
        <v>45175</v>
      </c>
      <c r="B5998" s="102">
        <v>21</v>
      </c>
      <c r="C5998" s="208">
        <v>309.49740000000003</v>
      </c>
      <c r="D5998" s="208">
        <v>46.773899999999998</v>
      </c>
      <c r="E5998" s="208">
        <v>1.63</v>
      </c>
      <c r="F5998" s="208">
        <v>6.3140999999999998</v>
      </c>
      <c r="G5998" s="208">
        <v>10.127800000000001</v>
      </c>
      <c r="H5998" s="208">
        <v>71.216899999999995</v>
      </c>
      <c r="I5998" s="208">
        <v>18.8704</v>
      </c>
      <c r="J5998" s="208">
        <v>105.607</v>
      </c>
      <c r="K5998" s="208">
        <v>16.976099999999999</v>
      </c>
      <c r="L5998" s="208">
        <v>17.107399999999998</v>
      </c>
      <c r="M5998" s="208">
        <v>14.873799999999999</v>
      </c>
    </row>
    <row r="5999" spans="1:13" x14ac:dyDescent="0.25">
      <c r="A5999" s="280">
        <v>45175</v>
      </c>
      <c r="B5999" s="102">
        <v>22</v>
      </c>
      <c r="C5999" s="208">
        <v>287.98219999999998</v>
      </c>
      <c r="D5999" s="208">
        <v>44.312199999999997</v>
      </c>
      <c r="E5999" s="208">
        <v>1.417</v>
      </c>
      <c r="F5999" s="208">
        <v>5.5149999999999997</v>
      </c>
      <c r="G5999" s="208">
        <v>9.3155999999999999</v>
      </c>
      <c r="H5999" s="208">
        <v>64.338999999999999</v>
      </c>
      <c r="I5999" s="208">
        <v>17.438099999999999</v>
      </c>
      <c r="J5999" s="208">
        <v>99.781300000000002</v>
      </c>
      <c r="K5999" s="208">
        <v>15.926500000000001</v>
      </c>
      <c r="L5999" s="208">
        <v>16.817499999999999</v>
      </c>
      <c r="M5999" s="208">
        <v>13.12</v>
      </c>
    </row>
    <row r="6000" spans="1:13" x14ac:dyDescent="0.25">
      <c r="A6000" s="280">
        <v>45175</v>
      </c>
      <c r="B6000" s="102">
        <v>23</v>
      </c>
      <c r="C6000" s="208">
        <v>263.07510000000002</v>
      </c>
      <c r="D6000" s="208">
        <v>40.753900000000002</v>
      </c>
      <c r="E6000" s="208">
        <v>1.2534000000000001</v>
      </c>
      <c r="F6000" s="208">
        <v>4.6449999999999996</v>
      </c>
      <c r="G6000" s="208">
        <v>8.5164000000000009</v>
      </c>
      <c r="H6000" s="208">
        <v>56.716000000000001</v>
      </c>
      <c r="I6000" s="208">
        <v>15.795299999999999</v>
      </c>
      <c r="J6000" s="208">
        <v>92.374700000000004</v>
      </c>
      <c r="K6000" s="208">
        <v>14.597</v>
      </c>
      <c r="L6000" s="208">
        <v>16.853999999999999</v>
      </c>
      <c r="M6000" s="208">
        <v>11.5694</v>
      </c>
    </row>
    <row r="6001" spans="1:13" x14ac:dyDescent="0.25">
      <c r="A6001" s="280">
        <v>45175</v>
      </c>
      <c r="B6001" s="102">
        <v>24</v>
      </c>
      <c r="C6001" s="208">
        <v>244.24369999999999</v>
      </c>
      <c r="D6001" s="208">
        <v>37.308</v>
      </c>
      <c r="E6001" s="208">
        <v>1.0780000000000001</v>
      </c>
      <c r="F6001" s="208">
        <v>4.0396000000000001</v>
      </c>
      <c r="G6001" s="208">
        <v>7.7255000000000003</v>
      </c>
      <c r="H6001" s="208">
        <v>50.916400000000003</v>
      </c>
      <c r="I6001" s="208">
        <v>14.4077</v>
      </c>
      <c r="J6001" s="208">
        <v>87.396500000000003</v>
      </c>
      <c r="K6001" s="208">
        <v>13.6629</v>
      </c>
      <c r="L6001" s="208">
        <v>17.3323</v>
      </c>
      <c r="M6001" s="208">
        <v>10.376799999999999</v>
      </c>
    </row>
    <row r="6002" spans="1:13" x14ac:dyDescent="0.25">
      <c r="A6002" s="280">
        <v>45176</v>
      </c>
      <c r="B6002" s="102">
        <v>1</v>
      </c>
      <c r="C6002" s="208">
        <v>230.2004</v>
      </c>
      <c r="D6002" s="208">
        <v>34.2851</v>
      </c>
      <c r="E6002" s="208">
        <v>0.97260000000000002</v>
      </c>
      <c r="F6002" s="208">
        <v>3.6040000000000001</v>
      </c>
      <c r="G6002" s="208">
        <v>7.1967999999999996</v>
      </c>
      <c r="H6002" s="208">
        <v>47.164099999999998</v>
      </c>
      <c r="I6002" s="208">
        <v>13.447800000000001</v>
      </c>
      <c r="J6002" s="208">
        <v>83.796099999999996</v>
      </c>
      <c r="K6002" s="208">
        <v>13.1473</v>
      </c>
      <c r="L6002" s="208">
        <v>16.979199999999999</v>
      </c>
      <c r="M6002" s="208">
        <v>9.6074000000000002</v>
      </c>
    </row>
    <row r="6003" spans="1:13" x14ac:dyDescent="0.25">
      <c r="A6003" s="280">
        <v>45176</v>
      </c>
      <c r="B6003" s="102">
        <v>2</v>
      </c>
      <c r="C6003" s="208">
        <v>221.72370000000001</v>
      </c>
      <c r="D6003" s="208">
        <v>32.615299999999998</v>
      </c>
      <c r="E6003" s="208">
        <v>0.85399999999999998</v>
      </c>
      <c r="F6003" s="208">
        <v>3.2991999999999999</v>
      </c>
      <c r="G6003" s="208">
        <v>6.9093999999999998</v>
      </c>
      <c r="H6003" s="208">
        <v>45.354999999999997</v>
      </c>
      <c r="I6003" s="208">
        <v>12.819000000000001</v>
      </c>
      <c r="J6003" s="208">
        <v>81.321600000000004</v>
      </c>
      <c r="K6003" s="208">
        <v>12.6684</v>
      </c>
      <c r="L6003" s="208">
        <v>16.691800000000001</v>
      </c>
      <c r="M6003" s="208">
        <v>9.19</v>
      </c>
    </row>
    <row r="6004" spans="1:13" x14ac:dyDescent="0.25">
      <c r="A6004" s="280">
        <v>45176</v>
      </c>
      <c r="B6004" s="102">
        <v>3</v>
      </c>
      <c r="C6004" s="208">
        <v>215.96039999999999</v>
      </c>
      <c r="D6004" s="208">
        <v>31.354099999999999</v>
      </c>
      <c r="E6004" s="208">
        <v>0.79869999999999997</v>
      </c>
      <c r="F6004" s="208">
        <v>3.0680000000000001</v>
      </c>
      <c r="G6004" s="208">
        <v>6.8097000000000003</v>
      </c>
      <c r="H6004" s="208">
        <v>44.132899999999999</v>
      </c>
      <c r="I6004" s="208">
        <v>12.4693</v>
      </c>
      <c r="J6004" s="208">
        <v>79.912199999999999</v>
      </c>
      <c r="K6004" s="208">
        <v>12.525600000000001</v>
      </c>
      <c r="L6004" s="208">
        <v>15.968299999999999</v>
      </c>
      <c r="M6004" s="208">
        <v>8.9215999999999998</v>
      </c>
    </row>
    <row r="6005" spans="1:13" x14ac:dyDescent="0.25">
      <c r="A6005" s="280">
        <v>45176</v>
      </c>
      <c r="B6005" s="102">
        <v>4</v>
      </c>
      <c r="C6005" s="208">
        <v>213.393</v>
      </c>
      <c r="D6005" s="208">
        <v>30.8919</v>
      </c>
      <c r="E6005" s="208">
        <v>0.7843</v>
      </c>
      <c r="F6005" s="208">
        <v>2.9605000000000001</v>
      </c>
      <c r="G6005" s="208">
        <v>6.6604000000000001</v>
      </c>
      <c r="H6005" s="208">
        <v>43.736699999999999</v>
      </c>
      <c r="I6005" s="208">
        <v>12.2828</v>
      </c>
      <c r="J6005" s="208">
        <v>79.794700000000006</v>
      </c>
      <c r="K6005" s="208">
        <v>12.6516</v>
      </c>
      <c r="L6005" s="208">
        <v>14.9031</v>
      </c>
      <c r="M6005" s="208">
        <v>8.7270000000000003</v>
      </c>
    </row>
    <row r="6006" spans="1:13" x14ac:dyDescent="0.25">
      <c r="A6006" s="280">
        <v>45176</v>
      </c>
      <c r="B6006" s="102">
        <v>5</v>
      </c>
      <c r="C6006" s="208">
        <v>216.89150000000001</v>
      </c>
      <c r="D6006" s="208">
        <v>30.9375</v>
      </c>
      <c r="E6006" s="208">
        <v>0.76659999999999995</v>
      </c>
      <c r="F6006" s="208">
        <v>2.9704000000000002</v>
      </c>
      <c r="G6006" s="208">
        <v>6.6920999999999999</v>
      </c>
      <c r="H6006" s="208">
        <v>44.577599999999997</v>
      </c>
      <c r="I6006" s="208">
        <v>12.4488</v>
      </c>
      <c r="J6006" s="208">
        <v>81.308800000000005</v>
      </c>
      <c r="K6006" s="208">
        <v>13.207700000000001</v>
      </c>
      <c r="L6006" s="208">
        <v>15.010999999999999</v>
      </c>
      <c r="M6006" s="208">
        <v>8.9710000000000001</v>
      </c>
    </row>
    <row r="6007" spans="1:13" x14ac:dyDescent="0.25">
      <c r="A6007" s="280">
        <v>45176</v>
      </c>
      <c r="B6007" s="102">
        <v>6</v>
      </c>
      <c r="C6007" s="208">
        <v>229.50239999999999</v>
      </c>
      <c r="D6007" s="208">
        <v>32.454900000000002</v>
      </c>
      <c r="E6007" s="208">
        <v>0.85770000000000002</v>
      </c>
      <c r="F6007" s="208">
        <v>3.1019999999999999</v>
      </c>
      <c r="G6007" s="208">
        <v>7.0711000000000004</v>
      </c>
      <c r="H6007" s="208">
        <v>47.384799999999998</v>
      </c>
      <c r="I6007" s="208">
        <v>13.0753</v>
      </c>
      <c r="J6007" s="208">
        <v>86.2637</v>
      </c>
      <c r="K6007" s="208">
        <v>14.2265</v>
      </c>
      <c r="L6007" s="208">
        <v>15.5352</v>
      </c>
      <c r="M6007" s="208">
        <v>9.5312000000000001</v>
      </c>
    </row>
    <row r="6008" spans="1:13" x14ac:dyDescent="0.25">
      <c r="A6008" s="280">
        <v>45176</v>
      </c>
      <c r="B6008" s="102">
        <v>7</v>
      </c>
      <c r="C6008" s="208">
        <v>249.7636</v>
      </c>
      <c r="D6008" s="208">
        <v>35.915199999999999</v>
      </c>
      <c r="E6008" s="208">
        <v>1.6149</v>
      </c>
      <c r="F6008" s="208">
        <v>3.3468</v>
      </c>
      <c r="G6008" s="208">
        <v>7.7130999999999998</v>
      </c>
      <c r="H6008" s="208">
        <v>51.127400000000002</v>
      </c>
      <c r="I6008" s="208">
        <v>13.9688</v>
      </c>
      <c r="J6008" s="208">
        <v>94.665400000000005</v>
      </c>
      <c r="K6008" s="208">
        <v>15.8657</v>
      </c>
      <c r="L6008" s="208">
        <v>15.2971</v>
      </c>
      <c r="M6008" s="208">
        <v>10.2492</v>
      </c>
    </row>
    <row r="6009" spans="1:13" x14ac:dyDescent="0.25">
      <c r="A6009" s="280">
        <v>45176</v>
      </c>
      <c r="B6009" s="102">
        <v>8</v>
      </c>
      <c r="C6009" s="208">
        <v>264.24009999999998</v>
      </c>
      <c r="D6009" s="208">
        <v>39.658499999999997</v>
      </c>
      <c r="E6009" s="208">
        <v>1.2929999999999999</v>
      </c>
      <c r="F6009" s="208">
        <v>3.3388</v>
      </c>
      <c r="G6009" s="208">
        <v>8.8694000000000006</v>
      </c>
      <c r="H6009" s="208">
        <v>54.086799999999997</v>
      </c>
      <c r="I6009" s="208">
        <v>14.3818</v>
      </c>
      <c r="J6009" s="208">
        <v>101.1835</v>
      </c>
      <c r="K6009" s="208">
        <v>16.303699999999999</v>
      </c>
      <c r="L6009" s="208">
        <v>14.203200000000001</v>
      </c>
      <c r="M6009" s="208">
        <v>10.9214</v>
      </c>
    </row>
    <row r="6010" spans="1:13" x14ac:dyDescent="0.25">
      <c r="A6010" s="280">
        <v>45176</v>
      </c>
      <c r="B6010" s="102">
        <v>9</v>
      </c>
      <c r="C6010" s="208">
        <v>272.74130000000002</v>
      </c>
      <c r="D6010" s="208">
        <v>41.847000000000001</v>
      </c>
      <c r="E6010" s="208">
        <v>1.2877000000000001</v>
      </c>
      <c r="F6010" s="208">
        <v>3.0516000000000001</v>
      </c>
      <c r="G6010" s="208">
        <v>9.2913999999999994</v>
      </c>
      <c r="H6010" s="208">
        <v>55.394799999999996</v>
      </c>
      <c r="I6010" s="208">
        <v>14.928800000000001</v>
      </c>
      <c r="J6010" s="208">
        <v>105.70829999999999</v>
      </c>
      <c r="K6010" s="208">
        <v>14.8881</v>
      </c>
      <c r="L6010" s="208">
        <v>14.892799999999999</v>
      </c>
      <c r="M6010" s="208">
        <v>11.450799999999999</v>
      </c>
    </row>
    <row r="6011" spans="1:13" x14ac:dyDescent="0.25">
      <c r="A6011" s="280">
        <v>45176</v>
      </c>
      <c r="B6011" s="102">
        <v>10</v>
      </c>
      <c r="C6011" s="208">
        <v>281.23110000000003</v>
      </c>
      <c r="D6011" s="208">
        <v>42.615400000000001</v>
      </c>
      <c r="E6011" s="208">
        <v>1.3037000000000001</v>
      </c>
      <c r="F6011" s="208">
        <v>2.9782999999999999</v>
      </c>
      <c r="G6011" s="208">
        <v>9.3157999999999994</v>
      </c>
      <c r="H6011" s="208">
        <v>56.64</v>
      </c>
      <c r="I6011" s="208">
        <v>15.6518</v>
      </c>
      <c r="J6011" s="208">
        <v>111.40089999999999</v>
      </c>
      <c r="K6011" s="208">
        <v>14.3461</v>
      </c>
      <c r="L6011" s="208">
        <v>15.007</v>
      </c>
      <c r="M6011" s="208">
        <v>11.972099999999999</v>
      </c>
    </row>
    <row r="6012" spans="1:13" x14ac:dyDescent="0.25">
      <c r="A6012" s="280">
        <v>45176</v>
      </c>
      <c r="B6012" s="102">
        <v>11</v>
      </c>
      <c r="C6012" s="208">
        <v>288.43529999999998</v>
      </c>
      <c r="D6012" s="208">
        <v>42.945599999999999</v>
      </c>
      <c r="E6012" s="208">
        <v>1.3536999999999999</v>
      </c>
      <c r="F6012" s="208">
        <v>3.1623999999999999</v>
      </c>
      <c r="G6012" s="208">
        <v>8.2494999999999994</v>
      </c>
      <c r="H6012" s="208">
        <v>58.768300000000004</v>
      </c>
      <c r="I6012" s="208">
        <v>16.315799999999999</v>
      </c>
      <c r="J6012" s="208">
        <v>115.57550000000001</v>
      </c>
      <c r="K6012" s="208">
        <v>14.401400000000001</v>
      </c>
      <c r="L6012" s="208">
        <v>14.9696</v>
      </c>
      <c r="M6012" s="208">
        <v>12.6935</v>
      </c>
    </row>
    <row r="6013" spans="1:13" x14ac:dyDescent="0.25">
      <c r="A6013" s="280">
        <v>45176</v>
      </c>
      <c r="B6013" s="102">
        <v>12</v>
      </c>
      <c r="C6013" s="208">
        <v>293.02769999999998</v>
      </c>
      <c r="D6013" s="208">
        <v>43.810299999999998</v>
      </c>
      <c r="E6013" s="208">
        <v>1.4172</v>
      </c>
      <c r="F6013" s="208">
        <v>3.3871000000000002</v>
      </c>
      <c r="G6013" s="208">
        <v>6.3456999999999999</v>
      </c>
      <c r="H6013" s="208">
        <v>61.182000000000002</v>
      </c>
      <c r="I6013" s="208">
        <v>16.696300000000001</v>
      </c>
      <c r="J6013" s="208">
        <v>118.2551</v>
      </c>
      <c r="K6013" s="208">
        <v>13.763999999999999</v>
      </c>
      <c r="L6013" s="208">
        <v>14.616099999999999</v>
      </c>
      <c r="M6013" s="208">
        <v>13.553900000000001</v>
      </c>
    </row>
    <row r="6014" spans="1:13" x14ac:dyDescent="0.25">
      <c r="A6014" s="280">
        <v>45176</v>
      </c>
      <c r="B6014" s="102">
        <v>13</v>
      </c>
      <c r="C6014" s="208">
        <v>298.58080000000001</v>
      </c>
      <c r="D6014" s="208">
        <v>43.981299999999997</v>
      </c>
      <c r="E6014" s="208">
        <v>1.5899000000000001</v>
      </c>
      <c r="F6014" s="208">
        <v>3.8454000000000002</v>
      </c>
      <c r="G6014" s="208">
        <v>6.2614999999999998</v>
      </c>
      <c r="H6014" s="208">
        <v>63.975299999999997</v>
      </c>
      <c r="I6014" s="208">
        <v>17.255199999999999</v>
      </c>
      <c r="J6014" s="208">
        <v>119.28279999999999</v>
      </c>
      <c r="K6014" s="208">
        <v>13.700200000000001</v>
      </c>
      <c r="L6014" s="208">
        <v>14.0671</v>
      </c>
      <c r="M6014" s="208">
        <v>14.6221</v>
      </c>
    </row>
    <row r="6015" spans="1:13" x14ac:dyDescent="0.25">
      <c r="A6015" s="280">
        <v>45176</v>
      </c>
      <c r="B6015" s="102">
        <v>14</v>
      </c>
      <c r="C6015" s="208">
        <v>308.36380000000003</v>
      </c>
      <c r="D6015" s="208">
        <v>44.078299999999999</v>
      </c>
      <c r="E6015" s="208">
        <v>2.5283000000000002</v>
      </c>
      <c r="F6015" s="208">
        <v>4.577</v>
      </c>
      <c r="G6015" s="208">
        <v>6.8594999999999997</v>
      </c>
      <c r="H6015" s="208">
        <v>68.639200000000002</v>
      </c>
      <c r="I6015" s="208">
        <v>17.7393</v>
      </c>
      <c r="J6015" s="208">
        <v>120.3989</v>
      </c>
      <c r="K6015" s="208">
        <v>14.4612</v>
      </c>
      <c r="L6015" s="208">
        <v>12.571400000000001</v>
      </c>
      <c r="M6015" s="208">
        <v>16.5107</v>
      </c>
    </row>
    <row r="6016" spans="1:13" x14ac:dyDescent="0.25">
      <c r="A6016" s="280">
        <v>45176</v>
      </c>
      <c r="B6016" s="102">
        <v>15</v>
      </c>
      <c r="C6016" s="208">
        <v>316.9855</v>
      </c>
      <c r="D6016" s="208">
        <v>43.8459</v>
      </c>
      <c r="E6016" s="208">
        <v>2.4457</v>
      </c>
      <c r="F6016" s="208">
        <v>5.2091000000000003</v>
      </c>
      <c r="G6016" s="208">
        <v>7.6140999999999996</v>
      </c>
      <c r="H6016" s="208">
        <v>73.429400000000001</v>
      </c>
      <c r="I6016" s="208">
        <v>17.865100000000002</v>
      </c>
      <c r="J6016" s="208">
        <v>121.14660000000001</v>
      </c>
      <c r="K6016" s="208">
        <v>14.53</v>
      </c>
      <c r="L6016" s="208">
        <v>13.0283</v>
      </c>
      <c r="M6016" s="208">
        <v>17.871300000000002</v>
      </c>
    </row>
    <row r="6017" spans="1:13" x14ac:dyDescent="0.25">
      <c r="A6017" s="280">
        <v>45176</v>
      </c>
      <c r="B6017" s="102">
        <v>16</v>
      </c>
      <c r="C6017" s="208">
        <v>329.14580000000001</v>
      </c>
      <c r="D6017" s="208">
        <v>44.591999999999999</v>
      </c>
      <c r="E6017" s="208">
        <v>3.3062</v>
      </c>
      <c r="F6017" s="208">
        <v>5.7478999999999996</v>
      </c>
      <c r="G6017" s="208">
        <v>8.8515999999999995</v>
      </c>
      <c r="H6017" s="208">
        <v>78.847300000000004</v>
      </c>
      <c r="I6017" s="208">
        <v>18.088999999999999</v>
      </c>
      <c r="J6017" s="208">
        <v>122.8276</v>
      </c>
      <c r="K6017" s="208">
        <v>14.741199999999999</v>
      </c>
      <c r="L6017" s="208">
        <v>13.27</v>
      </c>
      <c r="M6017" s="208">
        <v>18.873000000000001</v>
      </c>
    </row>
    <row r="6018" spans="1:13" x14ac:dyDescent="0.25">
      <c r="A6018" s="280">
        <v>45176</v>
      </c>
      <c r="B6018" s="102">
        <v>17</v>
      </c>
      <c r="C6018" s="208">
        <v>336.71530000000001</v>
      </c>
      <c r="D6018" s="208">
        <v>45.907899999999998</v>
      </c>
      <c r="E6018" s="208">
        <v>2.0583</v>
      </c>
      <c r="F6018" s="208">
        <v>6.3056999999999999</v>
      </c>
      <c r="G6018" s="208">
        <v>9.8164999999999996</v>
      </c>
      <c r="H6018" s="208">
        <v>83.464799999999997</v>
      </c>
      <c r="I6018" s="208">
        <v>18.3523</v>
      </c>
      <c r="J6018" s="208">
        <v>123.7402</v>
      </c>
      <c r="K6018" s="208">
        <v>15.150399999999999</v>
      </c>
      <c r="L6018" s="208">
        <v>12.6524</v>
      </c>
      <c r="M6018" s="208">
        <v>19.2668</v>
      </c>
    </row>
    <row r="6019" spans="1:13" x14ac:dyDescent="0.25">
      <c r="A6019" s="280">
        <v>45176</v>
      </c>
      <c r="B6019" s="102">
        <v>18</v>
      </c>
      <c r="C6019" s="208">
        <v>339.32889999999998</v>
      </c>
      <c r="D6019" s="208">
        <v>46.8446</v>
      </c>
      <c r="E6019" s="208">
        <v>1.9724999999999999</v>
      </c>
      <c r="F6019" s="208">
        <v>6.5709</v>
      </c>
      <c r="G6019" s="208">
        <v>10.7776</v>
      </c>
      <c r="H6019" s="208">
        <v>86.272900000000007</v>
      </c>
      <c r="I6019" s="208">
        <v>18.376200000000001</v>
      </c>
      <c r="J6019" s="208">
        <v>121.9019</v>
      </c>
      <c r="K6019" s="208">
        <v>15.601900000000001</v>
      </c>
      <c r="L6019" s="208">
        <v>12.091799999999999</v>
      </c>
      <c r="M6019" s="208">
        <v>18.918600000000001</v>
      </c>
    </row>
    <row r="6020" spans="1:13" x14ac:dyDescent="0.25">
      <c r="A6020" s="280">
        <v>45176</v>
      </c>
      <c r="B6020" s="102">
        <v>19</v>
      </c>
      <c r="C6020" s="208">
        <v>334.5736</v>
      </c>
      <c r="D6020" s="208">
        <v>46.564999999999998</v>
      </c>
      <c r="E6020" s="208">
        <v>1.948</v>
      </c>
      <c r="F6020" s="208">
        <v>6.7168999999999999</v>
      </c>
      <c r="G6020" s="208">
        <v>11.0136</v>
      </c>
      <c r="H6020" s="208">
        <v>84.830500000000001</v>
      </c>
      <c r="I6020" s="208">
        <v>18.4909</v>
      </c>
      <c r="J6020" s="208">
        <v>117.7315</v>
      </c>
      <c r="K6020" s="208">
        <v>17.006699999999999</v>
      </c>
      <c r="L6020" s="208">
        <v>12.769500000000001</v>
      </c>
      <c r="M6020" s="208">
        <v>17.501000000000001</v>
      </c>
    </row>
    <row r="6021" spans="1:13" x14ac:dyDescent="0.25">
      <c r="A6021" s="280">
        <v>45176</v>
      </c>
      <c r="B6021" s="102">
        <v>20</v>
      </c>
      <c r="C6021" s="208">
        <v>324.29820000000001</v>
      </c>
      <c r="D6021" s="208">
        <v>46.228099999999998</v>
      </c>
      <c r="E6021" s="208">
        <v>1.8220000000000001</v>
      </c>
      <c r="F6021" s="208">
        <v>6.4703999999999997</v>
      </c>
      <c r="G6021" s="208">
        <v>10.595499999999999</v>
      </c>
      <c r="H6021" s="208">
        <v>80.269599999999997</v>
      </c>
      <c r="I6021" s="208">
        <v>19.256</v>
      </c>
      <c r="J6021" s="208">
        <v>112.18640000000001</v>
      </c>
      <c r="K6021" s="208">
        <v>17.7121</v>
      </c>
      <c r="L6021" s="208">
        <v>13.6455</v>
      </c>
      <c r="M6021" s="208">
        <v>16.1126</v>
      </c>
    </row>
    <row r="6022" spans="1:13" x14ac:dyDescent="0.25">
      <c r="A6022" s="280">
        <v>45176</v>
      </c>
      <c r="B6022" s="102">
        <v>21</v>
      </c>
      <c r="C6022" s="208">
        <v>313.0163</v>
      </c>
      <c r="D6022" s="208">
        <v>45.835900000000002</v>
      </c>
      <c r="E6022" s="208">
        <v>1.6980999999999999</v>
      </c>
      <c r="F6022" s="208">
        <v>6.0304000000000002</v>
      </c>
      <c r="G6022" s="208">
        <v>10.1479</v>
      </c>
      <c r="H6022" s="208">
        <v>75.662099999999995</v>
      </c>
      <c r="I6022" s="208">
        <v>19.157399999999999</v>
      </c>
      <c r="J6022" s="208">
        <v>107.27760000000001</v>
      </c>
      <c r="K6022" s="208">
        <v>17.804300000000001</v>
      </c>
      <c r="L6022" s="208">
        <v>14.4131</v>
      </c>
      <c r="M6022" s="208">
        <v>14.9895</v>
      </c>
    </row>
    <row r="6023" spans="1:13" x14ac:dyDescent="0.25">
      <c r="A6023" s="280">
        <v>45176</v>
      </c>
      <c r="B6023" s="102">
        <v>22</v>
      </c>
      <c r="C6023" s="208">
        <v>292.17469999999997</v>
      </c>
      <c r="D6023" s="208">
        <v>43.602600000000002</v>
      </c>
      <c r="E6023" s="208">
        <v>1.5507</v>
      </c>
      <c r="F6023" s="208">
        <v>5.3487</v>
      </c>
      <c r="G6023" s="208">
        <v>9.5031999999999996</v>
      </c>
      <c r="H6023" s="208">
        <v>69.290300000000002</v>
      </c>
      <c r="I6023" s="208">
        <v>17.813400000000001</v>
      </c>
      <c r="J6023" s="208">
        <v>101.2474</v>
      </c>
      <c r="K6023" s="208">
        <v>16.5672</v>
      </c>
      <c r="L6023" s="208">
        <v>13.912800000000001</v>
      </c>
      <c r="M6023" s="208">
        <v>13.3384</v>
      </c>
    </row>
    <row r="6024" spans="1:13" x14ac:dyDescent="0.25">
      <c r="A6024" s="280">
        <v>45176</v>
      </c>
      <c r="B6024" s="102">
        <v>23</v>
      </c>
      <c r="C6024" s="208">
        <v>266.55250000000001</v>
      </c>
      <c r="D6024" s="208">
        <v>39.9983</v>
      </c>
      <c r="E6024" s="208">
        <v>1.3914</v>
      </c>
      <c r="F6024" s="208">
        <v>4.5640000000000001</v>
      </c>
      <c r="G6024" s="208">
        <v>8.5338999999999992</v>
      </c>
      <c r="H6024" s="208">
        <v>61.484900000000003</v>
      </c>
      <c r="I6024" s="208">
        <v>15.996</v>
      </c>
      <c r="J6024" s="208">
        <v>93.790499999999994</v>
      </c>
      <c r="K6024" s="208">
        <v>15.2202</v>
      </c>
      <c r="L6024" s="208">
        <v>13.878299999999999</v>
      </c>
      <c r="M6024" s="208">
        <v>11.695</v>
      </c>
    </row>
    <row r="6025" spans="1:13" x14ac:dyDescent="0.25">
      <c r="A6025" s="280">
        <v>45176</v>
      </c>
      <c r="B6025" s="102">
        <v>24</v>
      </c>
      <c r="C6025" s="208">
        <v>245.56809999999999</v>
      </c>
      <c r="D6025" s="208">
        <v>36.764600000000002</v>
      </c>
      <c r="E6025" s="208">
        <v>1.2381</v>
      </c>
      <c r="F6025" s="208">
        <v>3.9584000000000001</v>
      </c>
      <c r="G6025" s="208">
        <v>7.7443999999999997</v>
      </c>
      <c r="H6025" s="208">
        <v>54.543500000000002</v>
      </c>
      <c r="I6025" s="208">
        <v>14.545299999999999</v>
      </c>
      <c r="J6025" s="208">
        <v>88.237700000000004</v>
      </c>
      <c r="K6025" s="208">
        <v>13.9823</v>
      </c>
      <c r="L6025" s="208">
        <v>14.216200000000001</v>
      </c>
      <c r="M6025" s="208">
        <v>10.3376</v>
      </c>
    </row>
    <row r="6026" spans="1:13" x14ac:dyDescent="0.25">
      <c r="A6026" s="280">
        <v>45177</v>
      </c>
      <c r="B6026" s="102">
        <v>1</v>
      </c>
      <c r="C6026" s="208">
        <v>231.12270000000001</v>
      </c>
      <c r="D6026" s="208">
        <v>34.002800000000001</v>
      </c>
      <c r="E6026" s="208">
        <v>1.0961000000000001</v>
      </c>
      <c r="F6026" s="208">
        <v>3.5144000000000002</v>
      </c>
      <c r="G6026" s="208">
        <v>7.1894999999999998</v>
      </c>
      <c r="H6026" s="208">
        <v>50.5426</v>
      </c>
      <c r="I6026" s="208">
        <v>13.5471</v>
      </c>
      <c r="J6026" s="208">
        <v>84.310100000000006</v>
      </c>
      <c r="K6026" s="208">
        <v>13.5273</v>
      </c>
      <c r="L6026" s="208">
        <v>14.059100000000001</v>
      </c>
      <c r="M6026" s="208">
        <v>9.3337000000000003</v>
      </c>
    </row>
    <row r="6027" spans="1:13" x14ac:dyDescent="0.25">
      <c r="A6027" s="280">
        <v>45177</v>
      </c>
      <c r="B6027" s="102">
        <v>2</v>
      </c>
      <c r="C6027" s="208">
        <v>219.64</v>
      </c>
      <c r="D6027" s="208">
        <v>32.133600000000001</v>
      </c>
      <c r="E6027" s="208">
        <v>1.0268999999999999</v>
      </c>
      <c r="F6027" s="208">
        <v>3.2281</v>
      </c>
      <c r="G6027" s="208">
        <v>6.8700999999999999</v>
      </c>
      <c r="H6027" s="208">
        <v>47.632800000000003</v>
      </c>
      <c r="I6027" s="208">
        <v>13.008699999999999</v>
      </c>
      <c r="J6027" s="208">
        <v>80.657300000000006</v>
      </c>
      <c r="K6027" s="208">
        <v>13.0962</v>
      </c>
      <c r="L6027" s="208">
        <v>13.1486</v>
      </c>
      <c r="M6027" s="208">
        <v>8.8376999999999999</v>
      </c>
    </row>
    <row r="6028" spans="1:13" x14ac:dyDescent="0.25">
      <c r="A6028" s="280">
        <v>45177</v>
      </c>
      <c r="B6028" s="102">
        <v>3</v>
      </c>
      <c r="C6028" s="208">
        <v>212.45</v>
      </c>
      <c r="D6028" s="208">
        <v>30.799600000000002</v>
      </c>
      <c r="E6028" s="208">
        <v>0.9829</v>
      </c>
      <c r="F6028" s="208">
        <v>3.0219</v>
      </c>
      <c r="G6028" s="208">
        <v>6.7545000000000002</v>
      </c>
      <c r="H6028" s="208">
        <v>46.027999999999999</v>
      </c>
      <c r="I6028" s="208">
        <v>12.696999999999999</v>
      </c>
      <c r="J6028" s="208">
        <v>78.194000000000003</v>
      </c>
      <c r="K6028" s="208">
        <v>12.8733</v>
      </c>
      <c r="L6028" s="208">
        <v>12.529</v>
      </c>
      <c r="M6028" s="208">
        <v>8.5698000000000008</v>
      </c>
    </row>
    <row r="6029" spans="1:13" x14ac:dyDescent="0.25">
      <c r="A6029" s="280">
        <v>45177</v>
      </c>
      <c r="B6029" s="102">
        <v>4</v>
      </c>
      <c r="C6029" s="208">
        <v>209.62020000000001</v>
      </c>
      <c r="D6029" s="208">
        <v>30.297999999999998</v>
      </c>
      <c r="E6029" s="208">
        <v>0.92779999999999996</v>
      </c>
      <c r="F6029" s="208">
        <v>2.8902999999999999</v>
      </c>
      <c r="G6029" s="208">
        <v>6.5622999999999996</v>
      </c>
      <c r="H6029" s="208">
        <v>45.217399999999998</v>
      </c>
      <c r="I6029" s="208">
        <v>12.499599999999999</v>
      </c>
      <c r="J6029" s="208">
        <v>77.246600000000001</v>
      </c>
      <c r="K6029" s="208">
        <v>12.8849</v>
      </c>
      <c r="L6029" s="208">
        <v>12.605600000000001</v>
      </c>
      <c r="M6029" s="208">
        <v>8.4877000000000002</v>
      </c>
    </row>
    <row r="6030" spans="1:13" x14ac:dyDescent="0.25">
      <c r="A6030" s="280">
        <v>45177</v>
      </c>
      <c r="B6030" s="102">
        <v>5</v>
      </c>
      <c r="C6030" s="208">
        <v>212.34540000000001</v>
      </c>
      <c r="D6030" s="208">
        <v>30.307400000000001</v>
      </c>
      <c r="E6030" s="208">
        <v>1.0119</v>
      </c>
      <c r="F6030" s="208">
        <v>2.9436</v>
      </c>
      <c r="G6030" s="208">
        <v>6.5716999999999999</v>
      </c>
      <c r="H6030" s="208">
        <v>46.025300000000001</v>
      </c>
      <c r="I6030" s="208">
        <v>12.7386</v>
      </c>
      <c r="J6030" s="208">
        <v>78.215500000000006</v>
      </c>
      <c r="K6030" s="208">
        <v>13.6096</v>
      </c>
      <c r="L6030" s="208">
        <v>12.196</v>
      </c>
      <c r="M6030" s="208">
        <v>8.7257999999999996</v>
      </c>
    </row>
    <row r="6031" spans="1:13" x14ac:dyDescent="0.25">
      <c r="A6031" s="280">
        <v>45177</v>
      </c>
      <c r="B6031" s="102">
        <v>6</v>
      </c>
      <c r="C6031" s="208">
        <v>224.1019</v>
      </c>
      <c r="D6031" s="208">
        <v>31.638200000000001</v>
      </c>
      <c r="E6031" s="208">
        <v>2.2721</v>
      </c>
      <c r="F6031" s="208">
        <v>3.0790999999999999</v>
      </c>
      <c r="G6031" s="208">
        <v>6.9489999999999998</v>
      </c>
      <c r="H6031" s="208">
        <v>48.233199999999997</v>
      </c>
      <c r="I6031" s="208">
        <v>13.317</v>
      </c>
      <c r="J6031" s="208">
        <v>82.398499999999999</v>
      </c>
      <c r="K6031" s="208">
        <v>14.6441</v>
      </c>
      <c r="L6031" s="208">
        <v>12.248200000000001</v>
      </c>
      <c r="M6031" s="208">
        <v>9.3224999999999998</v>
      </c>
    </row>
    <row r="6032" spans="1:13" x14ac:dyDescent="0.25">
      <c r="A6032" s="280">
        <v>45177</v>
      </c>
      <c r="B6032" s="102">
        <v>7</v>
      </c>
      <c r="C6032" s="208">
        <v>240.9759</v>
      </c>
      <c r="D6032" s="208">
        <v>34.7331</v>
      </c>
      <c r="E6032" s="208">
        <v>1.6473</v>
      </c>
      <c r="F6032" s="208">
        <v>3.3271000000000002</v>
      </c>
      <c r="G6032" s="208">
        <v>7.7257999999999996</v>
      </c>
      <c r="H6032" s="208">
        <v>51.835500000000003</v>
      </c>
      <c r="I6032" s="208">
        <v>14.2338</v>
      </c>
      <c r="J6032" s="208">
        <v>89.378600000000006</v>
      </c>
      <c r="K6032" s="208">
        <v>16.142800000000001</v>
      </c>
      <c r="L6032" s="208">
        <v>11.978199999999999</v>
      </c>
      <c r="M6032" s="208">
        <v>9.9736999999999991</v>
      </c>
    </row>
    <row r="6033" spans="1:13" x14ac:dyDescent="0.25">
      <c r="A6033" s="280">
        <v>45177</v>
      </c>
      <c r="B6033" s="102">
        <v>8</v>
      </c>
      <c r="C6033" s="208">
        <v>254.46459999999999</v>
      </c>
      <c r="D6033" s="208">
        <v>38.583599999999997</v>
      </c>
      <c r="E6033" s="208">
        <v>1.7036</v>
      </c>
      <c r="F6033" s="208">
        <v>3.2046000000000001</v>
      </c>
      <c r="G6033" s="208">
        <v>8.4977999999999998</v>
      </c>
      <c r="H6033" s="208">
        <v>53.672699999999999</v>
      </c>
      <c r="I6033" s="208">
        <v>14.7536</v>
      </c>
      <c r="J6033" s="208">
        <v>95.952399999999997</v>
      </c>
      <c r="K6033" s="208">
        <v>16.491</v>
      </c>
      <c r="L6033" s="208">
        <v>10.834899999999999</v>
      </c>
      <c r="M6033" s="208">
        <v>10.7704</v>
      </c>
    </row>
    <row r="6034" spans="1:13" x14ac:dyDescent="0.25">
      <c r="A6034" s="280">
        <v>45177</v>
      </c>
      <c r="B6034" s="102">
        <v>9</v>
      </c>
      <c r="C6034" s="208">
        <v>264.61810000000003</v>
      </c>
      <c r="D6034" s="208">
        <v>40.567700000000002</v>
      </c>
      <c r="E6034" s="208">
        <v>1.7295</v>
      </c>
      <c r="F6034" s="208">
        <v>2.9822000000000002</v>
      </c>
      <c r="G6034" s="208">
        <v>8.1564999999999994</v>
      </c>
      <c r="H6034" s="208">
        <v>55.6252</v>
      </c>
      <c r="I6034" s="208">
        <v>15.195499999999999</v>
      </c>
      <c r="J6034" s="208">
        <v>102.33669999999999</v>
      </c>
      <c r="K6034" s="208">
        <v>15.472799999999999</v>
      </c>
      <c r="L6034" s="208">
        <v>11.431900000000001</v>
      </c>
      <c r="M6034" s="208">
        <v>11.120100000000001</v>
      </c>
    </row>
    <row r="6035" spans="1:13" x14ac:dyDescent="0.25">
      <c r="A6035" s="280">
        <v>45177</v>
      </c>
      <c r="B6035" s="102">
        <v>10</v>
      </c>
      <c r="C6035" s="208">
        <v>274.27609999999999</v>
      </c>
      <c r="D6035" s="208">
        <v>42.2776</v>
      </c>
      <c r="E6035" s="208">
        <v>2.0112000000000001</v>
      </c>
      <c r="F6035" s="208">
        <v>3.1503000000000001</v>
      </c>
      <c r="G6035" s="208">
        <v>7.4751000000000003</v>
      </c>
      <c r="H6035" s="208">
        <v>57.548200000000001</v>
      </c>
      <c r="I6035" s="208">
        <v>15.569100000000001</v>
      </c>
      <c r="J6035" s="208">
        <v>107.98869999999999</v>
      </c>
      <c r="K6035" s="208">
        <v>15.057499999999999</v>
      </c>
      <c r="L6035" s="208">
        <v>11.459</v>
      </c>
      <c r="M6035" s="208">
        <v>11.7394</v>
      </c>
    </row>
    <row r="6036" spans="1:13" x14ac:dyDescent="0.25">
      <c r="A6036" s="280">
        <v>45177</v>
      </c>
      <c r="B6036" s="102">
        <v>11</v>
      </c>
      <c r="C6036" s="208">
        <v>284.61329999999998</v>
      </c>
      <c r="D6036" s="208">
        <v>43.439700000000002</v>
      </c>
      <c r="E6036" s="208">
        <v>2.6040000000000001</v>
      </c>
      <c r="F6036" s="208">
        <v>3.3138999999999998</v>
      </c>
      <c r="G6036" s="208">
        <v>6.8506</v>
      </c>
      <c r="H6036" s="208">
        <v>60.776299999999999</v>
      </c>
      <c r="I6036" s="208">
        <v>16.3673</v>
      </c>
      <c r="J6036" s="208">
        <v>112.46129999999999</v>
      </c>
      <c r="K6036" s="208">
        <v>14.736700000000001</v>
      </c>
      <c r="L6036" s="208">
        <v>11.632099999999999</v>
      </c>
      <c r="M6036" s="208">
        <v>12.4314</v>
      </c>
    </row>
    <row r="6037" spans="1:13" x14ac:dyDescent="0.25">
      <c r="A6037" s="280">
        <v>45177</v>
      </c>
      <c r="B6037" s="102">
        <v>12</v>
      </c>
      <c r="C6037" s="208">
        <v>293.84609999999998</v>
      </c>
      <c r="D6037" s="208">
        <v>44.391800000000003</v>
      </c>
      <c r="E6037" s="208">
        <v>2.4861</v>
      </c>
      <c r="F6037" s="208">
        <v>3.5642999999999998</v>
      </c>
      <c r="G6037" s="208">
        <v>6.7664</v>
      </c>
      <c r="H6037" s="208">
        <v>64.234800000000007</v>
      </c>
      <c r="I6037" s="208">
        <v>17.251799999999999</v>
      </c>
      <c r="J6037" s="208">
        <v>115.922</v>
      </c>
      <c r="K6037" s="208">
        <v>14.2592</v>
      </c>
      <c r="L6037" s="208">
        <v>11.2781</v>
      </c>
      <c r="M6037" s="208">
        <v>13.691599999999999</v>
      </c>
    </row>
    <row r="6038" spans="1:13" x14ac:dyDescent="0.25">
      <c r="A6038" s="280">
        <v>45177</v>
      </c>
      <c r="B6038" s="102">
        <v>13</v>
      </c>
      <c r="C6038" s="208">
        <v>305.6832</v>
      </c>
      <c r="D6038" s="208">
        <v>45.476700000000001</v>
      </c>
      <c r="E6038" s="208">
        <v>3.0716000000000001</v>
      </c>
      <c r="F6038" s="208">
        <v>4.04</v>
      </c>
      <c r="G6038" s="208">
        <v>7.1463000000000001</v>
      </c>
      <c r="H6038" s="208">
        <v>69.152299999999997</v>
      </c>
      <c r="I6038" s="208">
        <v>17.2258</v>
      </c>
      <c r="J6038" s="208">
        <v>117.9588</v>
      </c>
      <c r="K6038" s="208">
        <v>14.179</v>
      </c>
      <c r="L6038" s="208">
        <v>12.344900000000001</v>
      </c>
      <c r="M6038" s="208">
        <v>15.0878</v>
      </c>
    </row>
    <row r="6039" spans="1:13" x14ac:dyDescent="0.25">
      <c r="A6039" s="280">
        <v>45177</v>
      </c>
      <c r="B6039" s="102">
        <v>14</v>
      </c>
      <c r="C6039" s="208">
        <v>316.77109999999999</v>
      </c>
      <c r="D6039" s="208">
        <v>45.976900000000001</v>
      </c>
      <c r="E6039" s="208">
        <v>1.7968999999999999</v>
      </c>
      <c r="F6039" s="208">
        <v>4.7324999999999999</v>
      </c>
      <c r="G6039" s="208">
        <v>8.0473999999999997</v>
      </c>
      <c r="H6039" s="208">
        <v>75.080799999999996</v>
      </c>
      <c r="I6039" s="208">
        <v>17.525400000000001</v>
      </c>
      <c r="J6039" s="208">
        <v>119.4332</v>
      </c>
      <c r="K6039" s="208">
        <v>14.234400000000001</v>
      </c>
      <c r="L6039" s="208">
        <v>13.491400000000001</v>
      </c>
      <c r="M6039" s="208">
        <v>16.452200000000001</v>
      </c>
    </row>
    <row r="6040" spans="1:13" x14ac:dyDescent="0.25">
      <c r="A6040" s="280">
        <v>45177</v>
      </c>
      <c r="B6040" s="102">
        <v>15</v>
      </c>
      <c r="C6040" s="208">
        <v>331.93990000000002</v>
      </c>
      <c r="D6040" s="208">
        <v>47.026800000000001</v>
      </c>
      <c r="E6040" s="208">
        <v>1.7565</v>
      </c>
      <c r="F6040" s="208">
        <v>5.4326999999999996</v>
      </c>
      <c r="G6040" s="208">
        <v>8.9260000000000002</v>
      </c>
      <c r="H6040" s="208">
        <v>81.263999999999996</v>
      </c>
      <c r="I6040" s="208">
        <v>18.030799999999999</v>
      </c>
      <c r="J6040" s="208">
        <v>123.45350000000001</v>
      </c>
      <c r="K6040" s="208">
        <v>14.3621</v>
      </c>
      <c r="L6040" s="208">
        <v>13.8209</v>
      </c>
      <c r="M6040" s="208">
        <v>17.866599999999998</v>
      </c>
    </row>
    <row r="6041" spans="1:13" x14ac:dyDescent="0.25">
      <c r="A6041" s="280">
        <v>45177</v>
      </c>
      <c r="B6041" s="102">
        <v>16</v>
      </c>
      <c r="C6041" s="208">
        <v>344.94290000000001</v>
      </c>
      <c r="D6041" s="208">
        <v>46.708399999999997</v>
      </c>
      <c r="E6041" s="208">
        <v>1.9410000000000001</v>
      </c>
      <c r="F6041" s="208">
        <v>6.101</v>
      </c>
      <c r="G6041" s="208">
        <v>10.2498</v>
      </c>
      <c r="H6041" s="208">
        <v>87.866399999999999</v>
      </c>
      <c r="I6041" s="208">
        <v>18.247599999999998</v>
      </c>
      <c r="J6041" s="208">
        <v>126.29689999999999</v>
      </c>
      <c r="K6041" s="208">
        <v>14.435499999999999</v>
      </c>
      <c r="L6041" s="208">
        <v>14.043200000000001</v>
      </c>
      <c r="M6041" s="208">
        <v>19.053100000000001</v>
      </c>
    </row>
    <row r="6042" spans="1:13" x14ac:dyDescent="0.25">
      <c r="A6042" s="280">
        <v>45177</v>
      </c>
      <c r="B6042" s="102">
        <v>17</v>
      </c>
      <c r="C6042" s="208">
        <v>353.38060000000002</v>
      </c>
      <c r="D6042" s="208">
        <v>47.655900000000003</v>
      </c>
      <c r="E6042" s="208">
        <v>2.0308999999999999</v>
      </c>
      <c r="F6042" s="208">
        <v>6.4683000000000002</v>
      </c>
      <c r="G6042" s="208">
        <v>11.317500000000001</v>
      </c>
      <c r="H6042" s="208">
        <v>91.820800000000006</v>
      </c>
      <c r="I6042" s="208">
        <v>18.5532</v>
      </c>
      <c r="J6042" s="208">
        <v>127.3626</v>
      </c>
      <c r="K6042" s="208">
        <v>14.8873</v>
      </c>
      <c r="L6042" s="208">
        <v>13.9253</v>
      </c>
      <c r="M6042" s="208">
        <v>19.358799999999999</v>
      </c>
    </row>
    <row r="6043" spans="1:13" x14ac:dyDescent="0.25">
      <c r="A6043" s="280">
        <v>45177</v>
      </c>
      <c r="B6043" s="102">
        <v>18</v>
      </c>
      <c r="C6043" s="208">
        <v>356.13459999999998</v>
      </c>
      <c r="D6043" s="208">
        <v>48.484000000000002</v>
      </c>
      <c r="E6043" s="208">
        <v>2.0749</v>
      </c>
      <c r="F6043" s="208">
        <v>6.7192999999999996</v>
      </c>
      <c r="G6043" s="208">
        <v>12.3314</v>
      </c>
      <c r="H6043" s="208">
        <v>92.688599999999994</v>
      </c>
      <c r="I6043" s="208">
        <v>18.8505</v>
      </c>
      <c r="J6043" s="208">
        <v>126.04049999999999</v>
      </c>
      <c r="K6043" s="208">
        <v>15.8247</v>
      </c>
      <c r="L6043" s="208">
        <v>14.2058</v>
      </c>
      <c r="M6043" s="208">
        <v>18.914899999999999</v>
      </c>
    </row>
    <row r="6044" spans="1:13" x14ac:dyDescent="0.25">
      <c r="A6044" s="280">
        <v>45177</v>
      </c>
      <c r="B6044" s="102">
        <v>19</v>
      </c>
      <c r="C6044" s="208">
        <v>345.8442</v>
      </c>
      <c r="D6044" s="208">
        <v>47.2027</v>
      </c>
      <c r="E6044" s="208">
        <v>2.0831</v>
      </c>
      <c r="F6044" s="208">
        <v>6.8143000000000002</v>
      </c>
      <c r="G6044" s="208">
        <v>12.698600000000001</v>
      </c>
      <c r="H6044" s="208">
        <v>90.315100000000001</v>
      </c>
      <c r="I6044" s="208">
        <v>18.762499999999999</v>
      </c>
      <c r="J6044" s="208">
        <v>119.0322</v>
      </c>
      <c r="K6044" s="208">
        <v>17.437999999999999</v>
      </c>
      <c r="L6044" s="208">
        <v>14.029400000000001</v>
      </c>
      <c r="M6044" s="208">
        <v>17.468299999999999</v>
      </c>
    </row>
    <row r="6045" spans="1:13" x14ac:dyDescent="0.25">
      <c r="A6045" s="280">
        <v>45177</v>
      </c>
      <c r="B6045" s="102">
        <v>20</v>
      </c>
      <c r="C6045" s="208">
        <v>332.11799999999999</v>
      </c>
      <c r="D6045" s="208">
        <v>46.572400000000002</v>
      </c>
      <c r="E6045" s="208">
        <v>1.9379</v>
      </c>
      <c r="F6045" s="208">
        <v>6.4210000000000003</v>
      </c>
      <c r="G6045" s="208">
        <v>12.0116</v>
      </c>
      <c r="H6045" s="208">
        <v>83.873800000000003</v>
      </c>
      <c r="I6045" s="208">
        <v>19.0761</v>
      </c>
      <c r="J6045" s="208">
        <v>112.7183</v>
      </c>
      <c r="K6045" s="208">
        <v>18.080300000000001</v>
      </c>
      <c r="L6045" s="208">
        <v>15.6975</v>
      </c>
      <c r="M6045" s="208">
        <v>15.729100000000001</v>
      </c>
    </row>
    <row r="6046" spans="1:13" x14ac:dyDescent="0.25">
      <c r="A6046" s="280">
        <v>45177</v>
      </c>
      <c r="B6046" s="102">
        <v>21</v>
      </c>
      <c r="C6046" s="208">
        <v>318.1798</v>
      </c>
      <c r="D6046" s="208">
        <v>45.244399999999999</v>
      </c>
      <c r="E6046" s="208">
        <v>1.8033999999999999</v>
      </c>
      <c r="F6046" s="208">
        <v>5.9169</v>
      </c>
      <c r="G6046" s="208">
        <v>10.927099999999999</v>
      </c>
      <c r="H6046" s="208">
        <v>77.7928</v>
      </c>
      <c r="I6046" s="208">
        <v>18.840800000000002</v>
      </c>
      <c r="J6046" s="208">
        <v>108.07040000000001</v>
      </c>
      <c r="K6046" s="208">
        <v>18.1065</v>
      </c>
      <c r="L6046" s="208">
        <v>16.791799999999999</v>
      </c>
      <c r="M6046" s="208">
        <v>14.685700000000001</v>
      </c>
    </row>
    <row r="6047" spans="1:13" x14ac:dyDescent="0.25">
      <c r="A6047" s="280">
        <v>45177</v>
      </c>
      <c r="B6047" s="102">
        <v>22</v>
      </c>
      <c r="C6047" s="208">
        <v>297.52859999999998</v>
      </c>
      <c r="D6047" s="208">
        <v>43.802999999999997</v>
      </c>
      <c r="E6047" s="208">
        <v>1.7244999999999999</v>
      </c>
      <c r="F6047" s="208">
        <v>5.3503999999999996</v>
      </c>
      <c r="G6047" s="208">
        <v>9.9404000000000003</v>
      </c>
      <c r="H6047" s="208">
        <v>70.577600000000004</v>
      </c>
      <c r="I6047" s="208">
        <v>17.5578</v>
      </c>
      <c r="J6047" s="208">
        <v>101.85509999999999</v>
      </c>
      <c r="K6047" s="208">
        <v>16.970400000000001</v>
      </c>
      <c r="L6047" s="208">
        <v>16.569500000000001</v>
      </c>
      <c r="M6047" s="208">
        <v>13.1799</v>
      </c>
    </row>
    <row r="6048" spans="1:13" x14ac:dyDescent="0.25">
      <c r="A6048" s="280">
        <v>45177</v>
      </c>
      <c r="B6048" s="102">
        <v>23</v>
      </c>
      <c r="C6048" s="208">
        <v>273.42919999999998</v>
      </c>
      <c r="D6048" s="208">
        <v>40.712299999999999</v>
      </c>
      <c r="E6048" s="208">
        <v>1.5835999999999999</v>
      </c>
      <c r="F6048" s="208">
        <v>4.6744000000000003</v>
      </c>
      <c r="G6048" s="208">
        <v>8.9370999999999992</v>
      </c>
      <c r="H6048" s="208">
        <v>62.553899999999999</v>
      </c>
      <c r="I6048" s="208">
        <v>16.169699999999999</v>
      </c>
      <c r="J6048" s="208">
        <v>95.257900000000006</v>
      </c>
      <c r="K6048" s="208">
        <v>15.733499999999999</v>
      </c>
      <c r="L6048" s="208">
        <v>16.239799999999999</v>
      </c>
      <c r="M6048" s="208">
        <v>11.567</v>
      </c>
    </row>
    <row r="6049" spans="1:13" x14ac:dyDescent="0.25">
      <c r="A6049" s="280">
        <v>45177</v>
      </c>
      <c r="B6049" s="102">
        <v>24</v>
      </c>
      <c r="C6049" s="208">
        <v>253.15549999999999</v>
      </c>
      <c r="D6049" s="208">
        <v>37.632899999999999</v>
      </c>
      <c r="E6049" s="208">
        <v>1.4222999999999999</v>
      </c>
      <c r="F6049" s="208">
        <v>3.9695999999999998</v>
      </c>
      <c r="G6049" s="208">
        <v>8.0276999999999994</v>
      </c>
      <c r="H6049" s="208">
        <v>56.052300000000002</v>
      </c>
      <c r="I6049" s="208">
        <v>14.9445</v>
      </c>
      <c r="J6049" s="208">
        <v>89.1571</v>
      </c>
      <c r="K6049" s="208">
        <v>14.696899999999999</v>
      </c>
      <c r="L6049" s="208">
        <v>16.915199999999999</v>
      </c>
      <c r="M6049" s="208">
        <v>10.337</v>
      </c>
    </row>
    <row r="6050" spans="1:13" x14ac:dyDescent="0.25">
      <c r="A6050" s="280">
        <v>45178</v>
      </c>
      <c r="B6050" s="102">
        <v>1</v>
      </c>
      <c r="C6050" s="208">
        <v>238.488</v>
      </c>
      <c r="D6050" s="208">
        <v>34.935699999999997</v>
      </c>
      <c r="E6050" s="208">
        <v>1.2804</v>
      </c>
      <c r="F6050" s="208">
        <v>3.5316000000000001</v>
      </c>
      <c r="G6050" s="208">
        <v>7.4653</v>
      </c>
      <c r="H6050" s="208">
        <v>51.090499999999999</v>
      </c>
      <c r="I6050" s="208">
        <v>13.981999999999999</v>
      </c>
      <c r="J6050" s="208">
        <v>84.8048</v>
      </c>
      <c r="K6050" s="208">
        <v>14.174200000000001</v>
      </c>
      <c r="L6050" s="208">
        <v>17.7685</v>
      </c>
      <c r="M6050" s="208">
        <v>9.4550000000000001</v>
      </c>
    </row>
    <row r="6051" spans="1:13" x14ac:dyDescent="0.25">
      <c r="A6051" s="280">
        <v>45178</v>
      </c>
      <c r="B6051" s="102">
        <v>2</v>
      </c>
      <c r="C6051" s="208">
        <v>227.42179999999999</v>
      </c>
      <c r="D6051" s="208">
        <v>32.778199999999998</v>
      </c>
      <c r="E6051" s="208">
        <v>1.2040999999999999</v>
      </c>
      <c r="F6051" s="208">
        <v>3.2437999999999998</v>
      </c>
      <c r="G6051" s="208">
        <v>7.0464000000000002</v>
      </c>
      <c r="H6051" s="208">
        <v>47.525599999999997</v>
      </c>
      <c r="I6051" s="208">
        <v>13.395799999999999</v>
      </c>
      <c r="J6051" s="208">
        <v>81.369299999999996</v>
      </c>
      <c r="K6051" s="208">
        <v>13.730499999999999</v>
      </c>
      <c r="L6051" s="208">
        <v>18.0242</v>
      </c>
      <c r="M6051" s="208">
        <v>9.1038999999999994</v>
      </c>
    </row>
    <row r="6052" spans="1:13" x14ac:dyDescent="0.25">
      <c r="A6052" s="280">
        <v>45178</v>
      </c>
      <c r="B6052" s="102">
        <v>3</v>
      </c>
      <c r="C6052" s="208">
        <v>217.85300000000001</v>
      </c>
      <c r="D6052" s="208">
        <v>31.359100000000002</v>
      </c>
      <c r="E6052" s="208">
        <v>1.155</v>
      </c>
      <c r="F6052" s="208">
        <v>2.9809000000000001</v>
      </c>
      <c r="G6052" s="208">
        <v>6.7770999999999999</v>
      </c>
      <c r="H6052" s="208">
        <v>44.718800000000002</v>
      </c>
      <c r="I6052" s="208">
        <v>12.9101</v>
      </c>
      <c r="J6052" s="208">
        <v>78.560100000000006</v>
      </c>
      <c r="K6052" s="208">
        <v>13.6427</v>
      </c>
      <c r="L6052" s="208">
        <v>16.955400000000001</v>
      </c>
      <c r="M6052" s="208">
        <v>8.7937999999999992</v>
      </c>
    </row>
    <row r="6053" spans="1:13" x14ac:dyDescent="0.25">
      <c r="A6053" s="280">
        <v>45178</v>
      </c>
      <c r="B6053" s="102">
        <v>4</v>
      </c>
      <c r="C6053" s="208">
        <v>212.62260000000001</v>
      </c>
      <c r="D6053" s="208">
        <v>30.7531</v>
      </c>
      <c r="E6053" s="208">
        <v>1.1192</v>
      </c>
      <c r="F6053" s="208">
        <v>2.8279000000000001</v>
      </c>
      <c r="G6053" s="208">
        <v>6.6494</v>
      </c>
      <c r="H6053" s="208">
        <v>43.655999999999999</v>
      </c>
      <c r="I6053" s="208">
        <v>12.651199999999999</v>
      </c>
      <c r="J6053" s="208">
        <v>77.162800000000004</v>
      </c>
      <c r="K6053" s="208">
        <v>13.6562</v>
      </c>
      <c r="L6053" s="208">
        <v>15.5695</v>
      </c>
      <c r="M6053" s="208">
        <v>8.5772999999999993</v>
      </c>
    </row>
    <row r="6054" spans="1:13" x14ac:dyDescent="0.25">
      <c r="A6054" s="280">
        <v>45178</v>
      </c>
      <c r="B6054" s="102">
        <v>5</v>
      </c>
      <c r="C6054" s="208">
        <v>211.9461</v>
      </c>
      <c r="D6054" s="208">
        <v>30.163499999999999</v>
      </c>
      <c r="E6054" s="208">
        <v>1.1012999999999999</v>
      </c>
      <c r="F6054" s="208">
        <v>2.851</v>
      </c>
      <c r="G6054" s="208">
        <v>6.6017000000000001</v>
      </c>
      <c r="H6054" s="208">
        <v>43.044800000000002</v>
      </c>
      <c r="I6054" s="208">
        <v>12.627800000000001</v>
      </c>
      <c r="J6054" s="208">
        <v>76.900899999999993</v>
      </c>
      <c r="K6054" s="208">
        <v>14.095000000000001</v>
      </c>
      <c r="L6054" s="208">
        <v>16.000399999999999</v>
      </c>
      <c r="M6054" s="208">
        <v>8.5596999999999994</v>
      </c>
    </row>
    <row r="6055" spans="1:13" x14ac:dyDescent="0.25">
      <c r="A6055" s="280">
        <v>45178</v>
      </c>
      <c r="B6055" s="102">
        <v>6</v>
      </c>
      <c r="C6055" s="208">
        <v>215.28710000000001</v>
      </c>
      <c r="D6055" s="208">
        <v>30.6496</v>
      </c>
      <c r="E6055" s="208">
        <v>1.0955999999999999</v>
      </c>
      <c r="F6055" s="208">
        <v>2.8955000000000002</v>
      </c>
      <c r="G6055" s="208">
        <v>6.7789999999999999</v>
      </c>
      <c r="H6055" s="208">
        <v>43.011000000000003</v>
      </c>
      <c r="I6055" s="208">
        <v>12.8561</v>
      </c>
      <c r="J6055" s="208">
        <v>78.240200000000002</v>
      </c>
      <c r="K6055" s="208">
        <v>14.6243</v>
      </c>
      <c r="L6055" s="208">
        <v>16.371500000000001</v>
      </c>
      <c r="M6055" s="208">
        <v>8.7643000000000004</v>
      </c>
    </row>
    <row r="6056" spans="1:13" x14ac:dyDescent="0.25">
      <c r="A6056" s="280">
        <v>45178</v>
      </c>
      <c r="B6056" s="102">
        <v>7</v>
      </c>
      <c r="C6056" s="208">
        <v>219.12119999999999</v>
      </c>
      <c r="D6056" s="208">
        <v>31.309100000000001</v>
      </c>
      <c r="E6056" s="208">
        <v>1.1043000000000001</v>
      </c>
      <c r="F6056" s="208">
        <v>3.0081000000000002</v>
      </c>
      <c r="G6056" s="208">
        <v>7.0835999999999997</v>
      </c>
      <c r="H6056" s="208">
        <v>43.353099999999998</v>
      </c>
      <c r="I6056" s="208">
        <v>13.186199999999999</v>
      </c>
      <c r="J6056" s="208">
        <v>79.782700000000006</v>
      </c>
      <c r="K6056" s="208">
        <v>15.372</v>
      </c>
      <c r="L6056" s="208">
        <v>16.025400000000001</v>
      </c>
      <c r="M6056" s="208">
        <v>8.8966999999999992</v>
      </c>
    </row>
    <row r="6057" spans="1:13" x14ac:dyDescent="0.25">
      <c r="A6057" s="280">
        <v>45178</v>
      </c>
      <c r="B6057" s="102">
        <v>8</v>
      </c>
      <c r="C6057" s="208">
        <v>221.21170000000001</v>
      </c>
      <c r="D6057" s="208">
        <v>32.828299999999999</v>
      </c>
      <c r="E6057" s="208">
        <v>1.1184000000000001</v>
      </c>
      <c r="F6057" s="208">
        <v>2.8923999999999999</v>
      </c>
      <c r="G6057" s="208">
        <v>7.3244999999999996</v>
      </c>
      <c r="H6057" s="208">
        <v>42.059699999999999</v>
      </c>
      <c r="I6057" s="208">
        <v>13.4048</v>
      </c>
      <c r="J6057" s="208">
        <v>82.153400000000005</v>
      </c>
      <c r="K6057" s="208">
        <v>15.6134</v>
      </c>
      <c r="L6057" s="208">
        <v>14.723100000000001</v>
      </c>
      <c r="M6057" s="208">
        <v>9.0937000000000001</v>
      </c>
    </row>
    <row r="6058" spans="1:13" x14ac:dyDescent="0.25">
      <c r="A6058" s="280">
        <v>45178</v>
      </c>
      <c r="B6058" s="102">
        <v>9</v>
      </c>
      <c r="C6058" s="208">
        <v>227.95070000000001</v>
      </c>
      <c r="D6058" s="208">
        <v>34.722900000000003</v>
      </c>
      <c r="E6058" s="208">
        <v>1.1639999999999999</v>
      </c>
      <c r="F6058" s="208">
        <v>2.6191</v>
      </c>
      <c r="G6058" s="208">
        <v>7.0618999999999996</v>
      </c>
      <c r="H6058" s="208">
        <v>43.598199999999999</v>
      </c>
      <c r="I6058" s="208">
        <v>14.316000000000001</v>
      </c>
      <c r="J6058" s="208">
        <v>85.061999999999998</v>
      </c>
      <c r="K6058" s="208">
        <v>14.513299999999999</v>
      </c>
      <c r="L6058" s="208">
        <v>15.3506</v>
      </c>
      <c r="M6058" s="208">
        <v>9.5427</v>
      </c>
    </row>
    <row r="6059" spans="1:13" x14ac:dyDescent="0.25">
      <c r="A6059" s="280">
        <v>45178</v>
      </c>
      <c r="B6059" s="102">
        <v>10</v>
      </c>
      <c r="C6059" s="208">
        <v>235.8552</v>
      </c>
      <c r="D6059" s="208">
        <v>36.055199999999999</v>
      </c>
      <c r="E6059" s="208">
        <v>1.1772</v>
      </c>
      <c r="F6059" s="208">
        <v>2.8012000000000001</v>
      </c>
      <c r="G6059" s="208">
        <v>6.3604000000000003</v>
      </c>
      <c r="H6059" s="208">
        <v>45.8521</v>
      </c>
      <c r="I6059" s="208">
        <v>15.198700000000001</v>
      </c>
      <c r="J6059" s="208">
        <v>88.4816</v>
      </c>
      <c r="K6059" s="208">
        <v>14.1379</v>
      </c>
      <c r="L6059" s="208">
        <v>15.948</v>
      </c>
      <c r="M6059" s="208">
        <v>9.8429000000000002</v>
      </c>
    </row>
    <row r="6060" spans="1:13" x14ac:dyDescent="0.25">
      <c r="A6060" s="280">
        <v>45178</v>
      </c>
      <c r="B6060" s="102">
        <v>11</v>
      </c>
      <c r="C6060" s="208">
        <v>243.215</v>
      </c>
      <c r="D6060" s="208">
        <v>36.867899999999999</v>
      </c>
      <c r="E6060" s="208">
        <v>1.2276</v>
      </c>
      <c r="F6060" s="208">
        <v>2.9077999999999999</v>
      </c>
      <c r="G6060" s="208">
        <v>5.6043000000000003</v>
      </c>
      <c r="H6060" s="208">
        <v>48.495600000000003</v>
      </c>
      <c r="I6060" s="208">
        <v>16.070699999999999</v>
      </c>
      <c r="J6060" s="208">
        <v>91.923400000000001</v>
      </c>
      <c r="K6060" s="208">
        <v>13.8774</v>
      </c>
      <c r="L6060" s="208">
        <v>15.9057</v>
      </c>
      <c r="M6060" s="208">
        <v>10.3346</v>
      </c>
    </row>
    <row r="6061" spans="1:13" x14ac:dyDescent="0.25">
      <c r="A6061" s="280">
        <v>45178</v>
      </c>
      <c r="B6061" s="102">
        <v>12</v>
      </c>
      <c r="C6061" s="208">
        <v>252.72110000000001</v>
      </c>
      <c r="D6061" s="208">
        <v>37.528399999999998</v>
      </c>
      <c r="E6061" s="208">
        <v>1.3456999999999999</v>
      </c>
      <c r="F6061" s="208">
        <v>3.2094</v>
      </c>
      <c r="G6061" s="208">
        <v>5.4043999999999999</v>
      </c>
      <c r="H6061" s="208">
        <v>51.9375</v>
      </c>
      <c r="I6061" s="208">
        <v>16.998899999999999</v>
      </c>
      <c r="J6061" s="208">
        <v>95.313100000000006</v>
      </c>
      <c r="K6061" s="208">
        <v>13.851100000000001</v>
      </c>
      <c r="L6061" s="208">
        <v>16.024999999999999</v>
      </c>
      <c r="M6061" s="208">
        <v>11.1076</v>
      </c>
    </row>
    <row r="6062" spans="1:13" x14ac:dyDescent="0.25">
      <c r="A6062" s="280">
        <v>45178</v>
      </c>
      <c r="B6062" s="102">
        <v>13</v>
      </c>
      <c r="C6062" s="208">
        <v>263.51400000000001</v>
      </c>
      <c r="D6062" s="208">
        <v>37.782899999999998</v>
      </c>
      <c r="E6062" s="208">
        <v>1.5145</v>
      </c>
      <c r="F6062" s="208">
        <v>3.7311000000000001</v>
      </c>
      <c r="G6062" s="208">
        <v>5.4598000000000004</v>
      </c>
      <c r="H6062" s="208">
        <v>56.5745</v>
      </c>
      <c r="I6062" s="208">
        <v>17.378799999999998</v>
      </c>
      <c r="J6062" s="208">
        <v>98.412000000000006</v>
      </c>
      <c r="K6062" s="208">
        <v>14.048500000000001</v>
      </c>
      <c r="L6062" s="208">
        <v>16.386800000000001</v>
      </c>
      <c r="M6062" s="208">
        <v>12.225099999999999</v>
      </c>
    </row>
    <row r="6063" spans="1:13" x14ac:dyDescent="0.25">
      <c r="A6063" s="280">
        <v>45178</v>
      </c>
      <c r="B6063" s="102">
        <v>14</v>
      </c>
      <c r="C6063" s="208">
        <v>274.41359999999997</v>
      </c>
      <c r="D6063" s="208">
        <v>38.427799999999998</v>
      </c>
      <c r="E6063" s="208">
        <v>1.657</v>
      </c>
      <c r="F6063" s="208">
        <v>4.4428999999999998</v>
      </c>
      <c r="G6063" s="208">
        <v>6.008</v>
      </c>
      <c r="H6063" s="208">
        <v>62.454799999999999</v>
      </c>
      <c r="I6063" s="208">
        <v>17.487300000000001</v>
      </c>
      <c r="J6063" s="208">
        <v>99.067700000000002</v>
      </c>
      <c r="K6063" s="208">
        <v>14.5426</v>
      </c>
      <c r="L6063" s="208">
        <v>16.518699999999999</v>
      </c>
      <c r="M6063" s="208">
        <v>13.806800000000001</v>
      </c>
    </row>
    <row r="6064" spans="1:13" x14ac:dyDescent="0.25">
      <c r="A6064" s="280">
        <v>45178</v>
      </c>
      <c r="B6064" s="102">
        <v>15</v>
      </c>
      <c r="C6064" s="208">
        <v>287.94170000000003</v>
      </c>
      <c r="D6064" s="208">
        <v>39.017699999999998</v>
      </c>
      <c r="E6064" s="208">
        <v>1.8367</v>
      </c>
      <c r="F6064" s="208">
        <v>5.0753000000000004</v>
      </c>
      <c r="G6064" s="208">
        <v>7.2445000000000004</v>
      </c>
      <c r="H6064" s="208">
        <v>68.246600000000001</v>
      </c>
      <c r="I6064" s="208">
        <v>17.810700000000001</v>
      </c>
      <c r="J6064" s="208">
        <v>102.26300000000001</v>
      </c>
      <c r="K6064" s="208">
        <v>14.684200000000001</v>
      </c>
      <c r="L6064" s="208">
        <v>16.576699999999999</v>
      </c>
      <c r="M6064" s="208">
        <v>15.186299999999999</v>
      </c>
    </row>
    <row r="6065" spans="1:13" x14ac:dyDescent="0.25">
      <c r="A6065" s="280">
        <v>45178</v>
      </c>
      <c r="B6065" s="102">
        <v>16</v>
      </c>
      <c r="C6065" s="208">
        <v>301.33330000000001</v>
      </c>
      <c r="D6065" s="208">
        <v>39.853900000000003</v>
      </c>
      <c r="E6065" s="208">
        <v>2.0011000000000001</v>
      </c>
      <c r="F6065" s="208">
        <v>5.7037000000000004</v>
      </c>
      <c r="G6065" s="208">
        <v>8.7896000000000001</v>
      </c>
      <c r="H6065" s="208">
        <v>74.7423</v>
      </c>
      <c r="I6065" s="208">
        <v>18.142199999999999</v>
      </c>
      <c r="J6065" s="208">
        <v>103.9319</v>
      </c>
      <c r="K6065" s="208">
        <v>14.805400000000001</v>
      </c>
      <c r="L6065" s="208">
        <v>16.883299999999998</v>
      </c>
      <c r="M6065" s="208">
        <v>16.479900000000001</v>
      </c>
    </row>
    <row r="6066" spans="1:13" x14ac:dyDescent="0.25">
      <c r="A6066" s="280">
        <v>45178</v>
      </c>
      <c r="B6066" s="102">
        <v>17</v>
      </c>
      <c r="C6066" s="208">
        <v>313.02100000000002</v>
      </c>
      <c r="D6066" s="208">
        <v>41.152200000000001</v>
      </c>
      <c r="E6066" s="208">
        <v>2.1513</v>
      </c>
      <c r="F6066" s="208">
        <v>6.1253000000000002</v>
      </c>
      <c r="G6066" s="208">
        <v>10.488899999999999</v>
      </c>
      <c r="H6066" s="208">
        <v>79.559700000000007</v>
      </c>
      <c r="I6066" s="208">
        <v>18.169599999999999</v>
      </c>
      <c r="J6066" s="208">
        <v>105.4689</v>
      </c>
      <c r="K6066" s="208">
        <v>15.308400000000001</v>
      </c>
      <c r="L6066" s="208">
        <v>17.2728</v>
      </c>
      <c r="M6066" s="208">
        <v>17.323899999999998</v>
      </c>
    </row>
    <row r="6067" spans="1:13" x14ac:dyDescent="0.25">
      <c r="A6067" s="280">
        <v>45178</v>
      </c>
      <c r="B6067" s="102">
        <v>18</v>
      </c>
      <c r="C6067" s="208">
        <v>319.0702</v>
      </c>
      <c r="D6067" s="208">
        <v>42.687899999999999</v>
      </c>
      <c r="E6067" s="208">
        <v>2.1362999999999999</v>
      </c>
      <c r="F6067" s="208">
        <v>6.4737</v>
      </c>
      <c r="G6067" s="208">
        <v>11.6877</v>
      </c>
      <c r="H6067" s="208">
        <v>81.037700000000001</v>
      </c>
      <c r="I6067" s="208">
        <v>18.3063</v>
      </c>
      <c r="J6067" s="208">
        <v>107.2864</v>
      </c>
      <c r="K6067" s="208">
        <v>16.185199999999998</v>
      </c>
      <c r="L6067" s="208">
        <v>16.1206</v>
      </c>
      <c r="M6067" s="208">
        <v>17.148399999999999</v>
      </c>
    </row>
    <row r="6068" spans="1:13" x14ac:dyDescent="0.25">
      <c r="A6068" s="280">
        <v>45178</v>
      </c>
      <c r="B6068" s="102">
        <v>19</v>
      </c>
      <c r="C6068" s="208">
        <v>318.66980000000001</v>
      </c>
      <c r="D6068" s="208">
        <v>43.947200000000002</v>
      </c>
      <c r="E6068" s="208">
        <v>2.1252</v>
      </c>
      <c r="F6068" s="208">
        <v>6.6075999999999997</v>
      </c>
      <c r="G6068" s="208">
        <v>12.0465</v>
      </c>
      <c r="H6068" s="208">
        <v>79.212999999999994</v>
      </c>
      <c r="I6068" s="208">
        <v>18.233000000000001</v>
      </c>
      <c r="J6068" s="208">
        <v>105.9969</v>
      </c>
      <c r="K6068" s="208">
        <v>17.2941</v>
      </c>
      <c r="L6068" s="208">
        <v>16.9421</v>
      </c>
      <c r="M6068" s="208">
        <v>16.264199999999999</v>
      </c>
    </row>
    <row r="6069" spans="1:13" x14ac:dyDescent="0.25">
      <c r="A6069" s="280">
        <v>45178</v>
      </c>
      <c r="B6069" s="102">
        <v>20</v>
      </c>
      <c r="C6069" s="208">
        <v>312.09269999999998</v>
      </c>
      <c r="D6069" s="208">
        <v>44.136699999999998</v>
      </c>
      <c r="E6069" s="208">
        <v>1.9646999999999999</v>
      </c>
      <c r="F6069" s="208">
        <v>6.2507000000000001</v>
      </c>
      <c r="G6069" s="208">
        <v>11.462199999999999</v>
      </c>
      <c r="H6069" s="208">
        <v>73.694599999999994</v>
      </c>
      <c r="I6069" s="208">
        <v>18.810400000000001</v>
      </c>
      <c r="J6069" s="208">
        <v>104.54300000000001</v>
      </c>
      <c r="K6069" s="208">
        <v>18.028199999999998</v>
      </c>
      <c r="L6069" s="208">
        <v>18.419599999999999</v>
      </c>
      <c r="M6069" s="208">
        <v>14.7826</v>
      </c>
    </row>
    <row r="6070" spans="1:13" x14ac:dyDescent="0.25">
      <c r="A6070" s="280">
        <v>45178</v>
      </c>
      <c r="B6070" s="102">
        <v>21</v>
      </c>
      <c r="C6070" s="208">
        <v>300.34140000000002</v>
      </c>
      <c r="D6070" s="208">
        <v>44.180799999999998</v>
      </c>
      <c r="E6070" s="208">
        <v>1.8395999999999999</v>
      </c>
      <c r="F6070" s="208">
        <v>5.7240000000000002</v>
      </c>
      <c r="G6070" s="208">
        <v>10.6754</v>
      </c>
      <c r="H6070" s="208">
        <v>68.096400000000003</v>
      </c>
      <c r="I6070" s="208">
        <v>18.600300000000001</v>
      </c>
      <c r="J6070" s="208">
        <v>100.872</v>
      </c>
      <c r="K6070" s="208">
        <v>17.944299999999998</v>
      </c>
      <c r="L6070" s="208">
        <v>18.497599999999998</v>
      </c>
      <c r="M6070" s="208">
        <v>13.911</v>
      </c>
    </row>
    <row r="6071" spans="1:13" x14ac:dyDescent="0.25">
      <c r="A6071" s="280">
        <v>45178</v>
      </c>
      <c r="B6071" s="102">
        <v>22</v>
      </c>
      <c r="C6071" s="208">
        <v>281.33519999999999</v>
      </c>
      <c r="D6071" s="208">
        <v>42.198</v>
      </c>
      <c r="E6071" s="208">
        <v>1.7101999999999999</v>
      </c>
      <c r="F6071" s="208">
        <v>5.0566000000000004</v>
      </c>
      <c r="G6071" s="208">
        <v>9.7242999999999995</v>
      </c>
      <c r="H6071" s="208">
        <v>60.992899999999999</v>
      </c>
      <c r="I6071" s="208">
        <v>17.624400000000001</v>
      </c>
      <c r="J6071" s="208">
        <v>96.350300000000004</v>
      </c>
      <c r="K6071" s="208">
        <v>16.840800000000002</v>
      </c>
      <c r="L6071" s="208">
        <v>18.4176</v>
      </c>
      <c r="M6071" s="208">
        <v>12.4201</v>
      </c>
    </row>
    <row r="6072" spans="1:13" x14ac:dyDescent="0.25">
      <c r="A6072" s="280">
        <v>45178</v>
      </c>
      <c r="B6072" s="102">
        <v>23</v>
      </c>
      <c r="C6072" s="208">
        <v>260.42380000000003</v>
      </c>
      <c r="D6072" s="208">
        <v>39.377299999999998</v>
      </c>
      <c r="E6072" s="208">
        <v>1.4935</v>
      </c>
      <c r="F6072" s="208">
        <v>4.4740000000000002</v>
      </c>
      <c r="G6072" s="208">
        <v>8.7739999999999991</v>
      </c>
      <c r="H6072" s="208">
        <v>54.203299999999999</v>
      </c>
      <c r="I6072" s="208">
        <v>16.3247</v>
      </c>
      <c r="J6072" s="208">
        <v>91.280799999999999</v>
      </c>
      <c r="K6072" s="208">
        <v>15.8454</v>
      </c>
      <c r="L6072" s="208">
        <v>17.6936</v>
      </c>
      <c r="M6072" s="208">
        <v>10.9572</v>
      </c>
    </row>
    <row r="6073" spans="1:13" x14ac:dyDescent="0.25">
      <c r="A6073" s="280">
        <v>45178</v>
      </c>
      <c r="B6073" s="102">
        <v>24</v>
      </c>
      <c r="C6073" s="208">
        <v>242.15170000000001</v>
      </c>
      <c r="D6073" s="208">
        <v>36.572899999999997</v>
      </c>
      <c r="E6073" s="208">
        <v>1.4006000000000001</v>
      </c>
      <c r="F6073" s="208">
        <v>3.9306999999999999</v>
      </c>
      <c r="G6073" s="208">
        <v>8.0027000000000008</v>
      </c>
      <c r="H6073" s="208">
        <v>48.209400000000002</v>
      </c>
      <c r="I6073" s="208">
        <v>15.1508</v>
      </c>
      <c r="J6073" s="208">
        <v>86.483900000000006</v>
      </c>
      <c r="K6073" s="208">
        <v>14.7218</v>
      </c>
      <c r="L6073" s="208">
        <v>17.800899999999999</v>
      </c>
      <c r="M6073" s="208">
        <v>9.8780000000000001</v>
      </c>
    </row>
    <row r="6074" spans="1:13" x14ac:dyDescent="0.25">
      <c r="A6074" s="280">
        <v>45179</v>
      </c>
      <c r="B6074" s="102">
        <v>1</v>
      </c>
      <c r="C6074" s="208">
        <v>227.2927</v>
      </c>
      <c r="D6074" s="208">
        <v>34.145200000000003</v>
      </c>
      <c r="E6074" s="208">
        <v>1.2914000000000001</v>
      </c>
      <c r="F6074" s="208">
        <v>3.5116000000000001</v>
      </c>
      <c r="G6074" s="208">
        <v>7.3146000000000004</v>
      </c>
      <c r="H6074" s="208">
        <v>43.531399999999998</v>
      </c>
      <c r="I6074" s="208">
        <v>14.1737</v>
      </c>
      <c r="J6074" s="208">
        <v>82.416200000000003</v>
      </c>
      <c r="K6074" s="208">
        <v>14.022399999999999</v>
      </c>
      <c r="L6074" s="208">
        <v>17.810600000000001</v>
      </c>
      <c r="M6074" s="208">
        <v>9.0755999999999997</v>
      </c>
    </row>
    <row r="6075" spans="1:13" x14ac:dyDescent="0.25">
      <c r="A6075" s="280">
        <v>45179</v>
      </c>
      <c r="B6075" s="102">
        <v>2</v>
      </c>
      <c r="C6075" s="208">
        <v>216.59569999999999</v>
      </c>
      <c r="D6075" s="208">
        <v>32.297600000000003</v>
      </c>
      <c r="E6075" s="208">
        <v>1.2146999999999999</v>
      </c>
      <c r="F6075" s="208">
        <v>3.2262</v>
      </c>
      <c r="G6075" s="208">
        <v>6.8055000000000003</v>
      </c>
      <c r="H6075" s="208">
        <v>40.0486</v>
      </c>
      <c r="I6075" s="208">
        <v>13.613200000000001</v>
      </c>
      <c r="J6075" s="208">
        <v>79.456699999999998</v>
      </c>
      <c r="K6075" s="208">
        <v>13.6675</v>
      </c>
      <c r="L6075" s="208">
        <v>17.595800000000001</v>
      </c>
      <c r="M6075" s="208">
        <v>8.6699000000000002</v>
      </c>
    </row>
    <row r="6076" spans="1:13" x14ac:dyDescent="0.25">
      <c r="A6076" s="280">
        <v>45179</v>
      </c>
      <c r="B6076" s="102">
        <v>3</v>
      </c>
      <c r="C6076" s="208">
        <v>207.4802</v>
      </c>
      <c r="D6076" s="208">
        <v>30.604199999999999</v>
      </c>
      <c r="E6076" s="208">
        <v>1.153</v>
      </c>
      <c r="F6076" s="208">
        <v>2.9775999999999998</v>
      </c>
      <c r="G6076" s="208">
        <v>6.5888</v>
      </c>
      <c r="H6076" s="208">
        <v>37.864800000000002</v>
      </c>
      <c r="I6076" s="208">
        <v>13.175000000000001</v>
      </c>
      <c r="J6076" s="208">
        <v>77.191699999999997</v>
      </c>
      <c r="K6076" s="208">
        <v>13.531000000000001</v>
      </c>
      <c r="L6076" s="208">
        <v>16.0017</v>
      </c>
      <c r="M6076" s="208">
        <v>8.3924000000000003</v>
      </c>
    </row>
    <row r="6077" spans="1:13" x14ac:dyDescent="0.25">
      <c r="A6077" s="280">
        <v>45179</v>
      </c>
      <c r="B6077" s="102">
        <v>4</v>
      </c>
      <c r="C6077" s="208">
        <v>202.4675</v>
      </c>
      <c r="D6077" s="208">
        <v>29.974</v>
      </c>
      <c r="E6077" s="208">
        <v>1.1151</v>
      </c>
      <c r="F6077" s="208">
        <v>2.8182999999999998</v>
      </c>
      <c r="G6077" s="208">
        <v>6.4206000000000003</v>
      </c>
      <c r="H6077" s="208">
        <v>36.3919</v>
      </c>
      <c r="I6077" s="208">
        <v>12.899100000000001</v>
      </c>
      <c r="J6077" s="208">
        <v>75.925799999999995</v>
      </c>
      <c r="K6077" s="208">
        <v>13.3287</v>
      </c>
      <c r="L6077" s="208">
        <v>15.398</v>
      </c>
      <c r="M6077" s="208">
        <v>8.1959999999999997</v>
      </c>
    </row>
    <row r="6078" spans="1:13" x14ac:dyDescent="0.25">
      <c r="A6078" s="280">
        <v>45179</v>
      </c>
      <c r="B6078" s="102">
        <v>5</v>
      </c>
      <c r="C6078" s="208">
        <v>201.696</v>
      </c>
      <c r="D6078" s="208">
        <v>29.655100000000001</v>
      </c>
      <c r="E6078" s="208">
        <v>1.0953999999999999</v>
      </c>
      <c r="F6078" s="208">
        <v>2.8142</v>
      </c>
      <c r="G6078" s="208">
        <v>6.3739999999999997</v>
      </c>
      <c r="H6078" s="208">
        <v>35.531300000000002</v>
      </c>
      <c r="I6078" s="208">
        <v>12.9039</v>
      </c>
      <c r="J6078" s="208">
        <v>76.1374</v>
      </c>
      <c r="K6078" s="208">
        <v>13.5123</v>
      </c>
      <c r="L6078" s="208">
        <v>15.413500000000001</v>
      </c>
      <c r="M6078" s="208">
        <v>8.2589000000000006</v>
      </c>
    </row>
    <row r="6079" spans="1:13" x14ac:dyDescent="0.25">
      <c r="A6079" s="280">
        <v>45179</v>
      </c>
      <c r="B6079" s="102">
        <v>6</v>
      </c>
      <c r="C6079" s="208">
        <v>204.3997</v>
      </c>
      <c r="D6079" s="208">
        <v>29.849299999999999</v>
      </c>
      <c r="E6079" s="208">
        <v>1.0750999999999999</v>
      </c>
      <c r="F6079" s="208">
        <v>2.8029000000000002</v>
      </c>
      <c r="G6079" s="208">
        <v>6.4729999999999999</v>
      </c>
      <c r="H6079" s="208">
        <v>35.823399999999999</v>
      </c>
      <c r="I6079" s="208">
        <v>13.160399999999999</v>
      </c>
      <c r="J6079" s="208">
        <v>77.124700000000004</v>
      </c>
      <c r="K6079" s="208">
        <v>13.862500000000001</v>
      </c>
      <c r="L6079" s="208">
        <v>15.7378</v>
      </c>
      <c r="M6079" s="208">
        <v>8.4906000000000006</v>
      </c>
    </row>
    <row r="6080" spans="1:13" x14ac:dyDescent="0.25">
      <c r="A6080" s="280">
        <v>45179</v>
      </c>
      <c r="B6080" s="102">
        <v>7</v>
      </c>
      <c r="C6080" s="208">
        <v>208.60720000000001</v>
      </c>
      <c r="D6080" s="208">
        <v>30.706499999999998</v>
      </c>
      <c r="E6080" s="208">
        <v>1.0991</v>
      </c>
      <c r="F6080" s="208">
        <v>2.8649</v>
      </c>
      <c r="G6080" s="208">
        <v>6.7835999999999999</v>
      </c>
      <c r="H6080" s="208">
        <v>36.1265</v>
      </c>
      <c r="I6080" s="208">
        <v>13.495900000000001</v>
      </c>
      <c r="J6080" s="208">
        <v>78.646100000000004</v>
      </c>
      <c r="K6080" s="208">
        <v>14.6518</v>
      </c>
      <c r="L6080" s="208">
        <v>15.539899999999999</v>
      </c>
      <c r="M6080" s="208">
        <v>8.6928999999999998</v>
      </c>
    </row>
    <row r="6081" spans="1:13" x14ac:dyDescent="0.25">
      <c r="A6081" s="280">
        <v>45179</v>
      </c>
      <c r="B6081" s="102">
        <v>8</v>
      </c>
      <c r="C6081" s="208">
        <v>211.85120000000001</v>
      </c>
      <c r="D6081" s="208">
        <v>32.031300000000002</v>
      </c>
      <c r="E6081" s="208">
        <v>1.1271</v>
      </c>
      <c r="F6081" s="208">
        <v>2.7568999999999999</v>
      </c>
      <c r="G6081" s="208">
        <v>7.2186000000000003</v>
      </c>
      <c r="H6081" s="208">
        <v>36.240200000000002</v>
      </c>
      <c r="I6081" s="208">
        <v>13.587999999999999</v>
      </c>
      <c r="J6081" s="208">
        <v>80.586399999999998</v>
      </c>
      <c r="K6081" s="208">
        <v>15.150600000000001</v>
      </c>
      <c r="L6081" s="208">
        <v>14.288399999999999</v>
      </c>
      <c r="M6081" s="208">
        <v>8.8636999999999997</v>
      </c>
    </row>
    <row r="6082" spans="1:13" x14ac:dyDescent="0.25">
      <c r="A6082" s="280">
        <v>45179</v>
      </c>
      <c r="B6082" s="102">
        <v>9</v>
      </c>
      <c r="C6082" s="208">
        <v>217.37889999999999</v>
      </c>
      <c r="D6082" s="208">
        <v>34.192999999999998</v>
      </c>
      <c r="E6082" s="208">
        <v>1.1660999999999999</v>
      </c>
      <c r="F6082" s="208">
        <v>2.5588000000000002</v>
      </c>
      <c r="G6082" s="208">
        <v>7.2656000000000001</v>
      </c>
      <c r="H6082" s="208">
        <v>37.465699999999998</v>
      </c>
      <c r="I6082" s="208">
        <v>14.4217</v>
      </c>
      <c r="J6082" s="208">
        <v>82.290599999999998</v>
      </c>
      <c r="K6082" s="208">
        <v>14.415800000000001</v>
      </c>
      <c r="L6082" s="208">
        <v>14.4673</v>
      </c>
      <c r="M6082" s="208">
        <v>9.1342999999999996</v>
      </c>
    </row>
    <row r="6083" spans="1:13" x14ac:dyDescent="0.25">
      <c r="A6083" s="280">
        <v>45179</v>
      </c>
      <c r="B6083" s="102">
        <v>10</v>
      </c>
      <c r="C6083" s="208">
        <v>222.2946</v>
      </c>
      <c r="D6083" s="208">
        <v>35.904299999999999</v>
      </c>
      <c r="E6083" s="208">
        <v>1.1659999999999999</v>
      </c>
      <c r="F6083" s="208">
        <v>2.7501000000000002</v>
      </c>
      <c r="G6083" s="208">
        <v>6.2525000000000004</v>
      </c>
      <c r="H6083" s="208">
        <v>39.343600000000002</v>
      </c>
      <c r="I6083" s="208">
        <v>15.158200000000001</v>
      </c>
      <c r="J6083" s="208">
        <v>84.090400000000002</v>
      </c>
      <c r="K6083" s="208">
        <v>14.1724</v>
      </c>
      <c r="L6083" s="208">
        <v>14.0191</v>
      </c>
      <c r="M6083" s="208">
        <v>9.4380000000000006</v>
      </c>
    </row>
    <row r="6084" spans="1:13" x14ac:dyDescent="0.25">
      <c r="A6084" s="280">
        <v>45179</v>
      </c>
      <c r="B6084" s="102">
        <v>11</v>
      </c>
      <c r="C6084" s="208">
        <v>226.35319999999999</v>
      </c>
      <c r="D6084" s="208">
        <v>35.935000000000002</v>
      </c>
      <c r="E6084" s="208">
        <v>1.2436</v>
      </c>
      <c r="F6084" s="208">
        <v>2.9251</v>
      </c>
      <c r="G6084" s="208">
        <v>5.4634</v>
      </c>
      <c r="H6084" s="208">
        <v>41.582799999999999</v>
      </c>
      <c r="I6084" s="208">
        <v>15.6387</v>
      </c>
      <c r="J6084" s="208">
        <v>86.335899999999995</v>
      </c>
      <c r="K6084" s="208">
        <v>13.8537</v>
      </c>
      <c r="L6084" s="208">
        <v>13.208600000000001</v>
      </c>
      <c r="M6084" s="208">
        <v>10.166399999999999</v>
      </c>
    </row>
    <row r="6085" spans="1:13" x14ac:dyDescent="0.25">
      <c r="A6085" s="280">
        <v>45179</v>
      </c>
      <c r="B6085" s="102">
        <v>12</v>
      </c>
      <c r="C6085" s="208">
        <v>234.11429999999999</v>
      </c>
      <c r="D6085" s="208">
        <v>36.808900000000001</v>
      </c>
      <c r="E6085" s="208">
        <v>1.3109999999999999</v>
      </c>
      <c r="F6085" s="208">
        <v>3.1791999999999998</v>
      </c>
      <c r="G6085" s="208">
        <v>5.2091000000000003</v>
      </c>
      <c r="H6085" s="208">
        <v>44.142600000000002</v>
      </c>
      <c r="I6085" s="208">
        <v>15.868600000000001</v>
      </c>
      <c r="J6085" s="208">
        <v>89.321399999999997</v>
      </c>
      <c r="K6085" s="208">
        <v>13.861499999999999</v>
      </c>
      <c r="L6085" s="208">
        <v>13.417899999999999</v>
      </c>
      <c r="M6085" s="208">
        <v>10.9941</v>
      </c>
    </row>
    <row r="6086" spans="1:13" x14ac:dyDescent="0.25">
      <c r="A6086" s="280">
        <v>45179</v>
      </c>
      <c r="B6086" s="102">
        <v>13</v>
      </c>
      <c r="C6086" s="208">
        <v>243.6388</v>
      </c>
      <c r="D6086" s="208">
        <v>37.711100000000002</v>
      </c>
      <c r="E6086" s="208">
        <v>1.4926999999999999</v>
      </c>
      <c r="F6086" s="208">
        <v>3.5712999999999999</v>
      </c>
      <c r="G6086" s="208">
        <v>5.5646000000000004</v>
      </c>
      <c r="H6086" s="208">
        <v>47.830100000000002</v>
      </c>
      <c r="I6086" s="208">
        <v>16.164000000000001</v>
      </c>
      <c r="J6086" s="208">
        <v>91.966300000000004</v>
      </c>
      <c r="K6086" s="208">
        <v>14.1889</v>
      </c>
      <c r="L6086" s="208">
        <v>13.189</v>
      </c>
      <c r="M6086" s="208">
        <v>11.960800000000001</v>
      </c>
    </row>
    <row r="6087" spans="1:13" x14ac:dyDescent="0.25">
      <c r="A6087" s="280">
        <v>45179</v>
      </c>
      <c r="B6087" s="102">
        <v>14</v>
      </c>
      <c r="C6087" s="208">
        <v>256.81209999999999</v>
      </c>
      <c r="D6087" s="208">
        <v>37.883400000000002</v>
      </c>
      <c r="E6087" s="208">
        <v>1.6433</v>
      </c>
      <c r="F6087" s="208">
        <v>4.1891999999999996</v>
      </c>
      <c r="G6087" s="208">
        <v>6.0568999999999997</v>
      </c>
      <c r="H6087" s="208">
        <v>53.893099999999997</v>
      </c>
      <c r="I6087" s="208">
        <v>16.391200000000001</v>
      </c>
      <c r="J6087" s="208">
        <v>94.795699999999997</v>
      </c>
      <c r="K6087" s="208">
        <v>14.248100000000001</v>
      </c>
      <c r="L6087" s="208">
        <v>13.9764</v>
      </c>
      <c r="M6087" s="208">
        <v>13.7348</v>
      </c>
    </row>
    <row r="6088" spans="1:13" x14ac:dyDescent="0.25">
      <c r="A6088" s="280">
        <v>45179</v>
      </c>
      <c r="B6088" s="102">
        <v>15</v>
      </c>
      <c r="C6088" s="208">
        <v>270.9855</v>
      </c>
      <c r="D6088" s="208">
        <v>39.003700000000002</v>
      </c>
      <c r="E6088" s="208">
        <v>1.8383</v>
      </c>
      <c r="F6088" s="208">
        <v>4.8848000000000003</v>
      </c>
      <c r="G6088" s="208">
        <v>7.0738000000000003</v>
      </c>
      <c r="H6088" s="208">
        <v>60.469900000000003</v>
      </c>
      <c r="I6088" s="208">
        <v>16.759399999999999</v>
      </c>
      <c r="J6088" s="208">
        <v>97.588399999999993</v>
      </c>
      <c r="K6088" s="208">
        <v>14.5328</v>
      </c>
      <c r="L6088" s="208">
        <v>13.686999999999999</v>
      </c>
      <c r="M6088" s="208">
        <v>15.147399999999999</v>
      </c>
    </row>
    <row r="6089" spans="1:13" x14ac:dyDescent="0.25">
      <c r="A6089" s="280">
        <v>45179</v>
      </c>
      <c r="B6089" s="102">
        <v>16</v>
      </c>
      <c r="C6089" s="208">
        <v>286.4187</v>
      </c>
      <c r="D6089" s="208">
        <v>40.274299999999997</v>
      </c>
      <c r="E6089" s="208">
        <v>2.0268000000000002</v>
      </c>
      <c r="F6089" s="208">
        <v>5.5385999999999997</v>
      </c>
      <c r="G6089" s="208">
        <v>8.7667999999999999</v>
      </c>
      <c r="H6089" s="208">
        <v>67.299300000000002</v>
      </c>
      <c r="I6089" s="208">
        <v>17.1129</v>
      </c>
      <c r="J6089" s="208">
        <v>100.8806</v>
      </c>
      <c r="K6089" s="208">
        <v>14.726000000000001</v>
      </c>
      <c r="L6089" s="208">
        <v>13.4513</v>
      </c>
      <c r="M6089" s="208">
        <v>16.342099999999999</v>
      </c>
    </row>
    <row r="6090" spans="1:13" x14ac:dyDescent="0.25">
      <c r="A6090" s="280">
        <v>45179</v>
      </c>
      <c r="B6090" s="102">
        <v>17</v>
      </c>
      <c r="C6090" s="208">
        <v>302.18990000000002</v>
      </c>
      <c r="D6090" s="208">
        <v>42.555599999999998</v>
      </c>
      <c r="E6090" s="208">
        <v>2.1894</v>
      </c>
      <c r="F6090" s="208">
        <v>6.1165000000000003</v>
      </c>
      <c r="G6090" s="208">
        <v>10.3833</v>
      </c>
      <c r="H6090" s="208">
        <v>73.537999999999997</v>
      </c>
      <c r="I6090" s="208">
        <v>17.2058</v>
      </c>
      <c r="J6090" s="208">
        <v>104.75149999999999</v>
      </c>
      <c r="K6090" s="208">
        <v>15.162000000000001</v>
      </c>
      <c r="L6090" s="208">
        <v>13.552899999999999</v>
      </c>
      <c r="M6090" s="208">
        <v>16.7349</v>
      </c>
    </row>
    <row r="6091" spans="1:13" x14ac:dyDescent="0.25">
      <c r="A6091" s="280">
        <v>45179</v>
      </c>
      <c r="B6091" s="102">
        <v>18</v>
      </c>
      <c r="C6091" s="208">
        <v>315.73950000000002</v>
      </c>
      <c r="D6091" s="208">
        <v>44.777000000000001</v>
      </c>
      <c r="E6091" s="208">
        <v>2.2602000000000002</v>
      </c>
      <c r="F6091" s="208">
        <v>6.4480000000000004</v>
      </c>
      <c r="G6091" s="208">
        <v>12.0047</v>
      </c>
      <c r="H6091" s="208">
        <v>77.8142</v>
      </c>
      <c r="I6091" s="208">
        <v>17.661200000000001</v>
      </c>
      <c r="J6091" s="208">
        <v>108.2816</v>
      </c>
      <c r="K6091" s="208">
        <v>16.1129</v>
      </c>
      <c r="L6091" s="208">
        <v>13.567399999999999</v>
      </c>
      <c r="M6091" s="208">
        <v>16.8123</v>
      </c>
    </row>
    <row r="6092" spans="1:13" x14ac:dyDescent="0.25">
      <c r="A6092" s="280">
        <v>45179</v>
      </c>
      <c r="B6092" s="102">
        <v>19</v>
      </c>
      <c r="C6092" s="208">
        <v>317.52449999999999</v>
      </c>
      <c r="D6092" s="208">
        <v>45.933</v>
      </c>
      <c r="E6092" s="208">
        <v>2.226</v>
      </c>
      <c r="F6092" s="208">
        <v>6.8150000000000004</v>
      </c>
      <c r="G6092" s="208">
        <v>12.6854</v>
      </c>
      <c r="H6092" s="208">
        <v>77.199299999999994</v>
      </c>
      <c r="I6092" s="208">
        <v>17.941299999999998</v>
      </c>
      <c r="J6092" s="208">
        <v>106.554</v>
      </c>
      <c r="K6092" s="208">
        <v>17.577200000000001</v>
      </c>
      <c r="L6092" s="208">
        <v>14.378399999999999</v>
      </c>
      <c r="M6092" s="208">
        <v>16.2149</v>
      </c>
    </row>
    <row r="6093" spans="1:13" x14ac:dyDescent="0.25">
      <c r="A6093" s="280">
        <v>45179</v>
      </c>
      <c r="B6093" s="102">
        <v>20</v>
      </c>
      <c r="C6093" s="208">
        <v>312.30489999999998</v>
      </c>
      <c r="D6093" s="208">
        <v>46.822200000000002</v>
      </c>
      <c r="E6093" s="208">
        <v>2.0428000000000002</v>
      </c>
      <c r="F6093" s="208">
        <v>6.5109000000000004</v>
      </c>
      <c r="G6093" s="208">
        <v>12.1685</v>
      </c>
      <c r="H6093" s="208">
        <v>71.995000000000005</v>
      </c>
      <c r="I6093" s="208">
        <v>18.4467</v>
      </c>
      <c r="J6093" s="208">
        <v>104.8001</v>
      </c>
      <c r="K6093" s="208">
        <v>18.0242</v>
      </c>
      <c r="L6093" s="208">
        <v>16.630800000000001</v>
      </c>
      <c r="M6093" s="208">
        <v>14.8637</v>
      </c>
    </row>
    <row r="6094" spans="1:13" x14ac:dyDescent="0.25">
      <c r="A6094" s="280">
        <v>45179</v>
      </c>
      <c r="B6094" s="102">
        <v>21</v>
      </c>
      <c r="C6094" s="208">
        <v>300.46230000000003</v>
      </c>
      <c r="D6094" s="208">
        <v>46.2164</v>
      </c>
      <c r="E6094" s="208">
        <v>1.9426000000000001</v>
      </c>
      <c r="F6094" s="208">
        <v>5.8952999999999998</v>
      </c>
      <c r="G6094" s="208">
        <v>11.231400000000001</v>
      </c>
      <c r="H6094" s="208">
        <v>66.482200000000006</v>
      </c>
      <c r="I6094" s="208">
        <v>18.3475</v>
      </c>
      <c r="J6094" s="208">
        <v>101.8317</v>
      </c>
      <c r="K6094" s="208">
        <v>17.467099999999999</v>
      </c>
      <c r="L6094" s="208">
        <v>16.957000000000001</v>
      </c>
      <c r="M6094" s="208">
        <v>14.091100000000001</v>
      </c>
    </row>
    <row r="6095" spans="1:13" x14ac:dyDescent="0.25">
      <c r="A6095" s="280">
        <v>45179</v>
      </c>
      <c r="B6095" s="102">
        <v>22</v>
      </c>
      <c r="C6095" s="208">
        <v>280.70490000000001</v>
      </c>
      <c r="D6095" s="208">
        <v>43.828000000000003</v>
      </c>
      <c r="E6095" s="208">
        <v>1.7181</v>
      </c>
      <c r="F6095" s="208">
        <v>5.2401</v>
      </c>
      <c r="G6095" s="208">
        <v>10.186999999999999</v>
      </c>
      <c r="H6095" s="208">
        <v>59.676299999999998</v>
      </c>
      <c r="I6095" s="208">
        <v>17.317699999999999</v>
      </c>
      <c r="J6095" s="208">
        <v>97.093000000000004</v>
      </c>
      <c r="K6095" s="208">
        <v>16.216799999999999</v>
      </c>
      <c r="L6095" s="208">
        <v>16.924399999999999</v>
      </c>
      <c r="M6095" s="208">
        <v>12.503500000000001</v>
      </c>
    </row>
    <row r="6096" spans="1:13" x14ac:dyDescent="0.25">
      <c r="A6096" s="280">
        <v>45179</v>
      </c>
      <c r="B6096" s="102">
        <v>23</v>
      </c>
      <c r="C6096" s="208">
        <v>256.03440000000001</v>
      </c>
      <c r="D6096" s="208">
        <v>39.869300000000003</v>
      </c>
      <c r="E6096" s="208">
        <v>1.5115000000000001</v>
      </c>
      <c r="F6096" s="208">
        <v>4.5209999999999999</v>
      </c>
      <c r="G6096" s="208">
        <v>9.0111000000000008</v>
      </c>
      <c r="H6096" s="208">
        <v>52.523000000000003</v>
      </c>
      <c r="I6096" s="208">
        <v>15.6976</v>
      </c>
      <c r="J6096" s="208">
        <v>91.018900000000002</v>
      </c>
      <c r="K6096" s="208">
        <v>14.587199999999999</v>
      </c>
      <c r="L6096" s="208">
        <v>16.215299999999999</v>
      </c>
      <c r="M6096" s="208">
        <v>11.079499999999999</v>
      </c>
    </row>
    <row r="6097" spans="1:13" x14ac:dyDescent="0.25">
      <c r="A6097" s="280">
        <v>45179</v>
      </c>
      <c r="B6097" s="102">
        <v>24</v>
      </c>
      <c r="C6097" s="208">
        <v>236.10130000000001</v>
      </c>
      <c r="D6097" s="208">
        <v>36.897199999999998</v>
      </c>
      <c r="E6097" s="208">
        <v>1.3773</v>
      </c>
      <c r="F6097" s="208">
        <v>3.8464</v>
      </c>
      <c r="G6097" s="208">
        <v>8.0861000000000001</v>
      </c>
      <c r="H6097" s="208">
        <v>46.465000000000003</v>
      </c>
      <c r="I6097" s="208">
        <v>14.4862</v>
      </c>
      <c r="J6097" s="208">
        <v>85.647099999999995</v>
      </c>
      <c r="K6097" s="208">
        <v>13.632300000000001</v>
      </c>
      <c r="L6097" s="208">
        <v>15.784000000000001</v>
      </c>
      <c r="M6097" s="208">
        <v>9.8796999999999997</v>
      </c>
    </row>
    <row r="6098" spans="1:13" x14ac:dyDescent="0.25">
      <c r="A6098" s="280">
        <v>45180</v>
      </c>
      <c r="B6098" s="102">
        <v>1</v>
      </c>
      <c r="C6098" s="208">
        <v>221.7209</v>
      </c>
      <c r="D6098" s="208">
        <v>34.543100000000003</v>
      </c>
      <c r="E6098" s="208">
        <v>1.2383</v>
      </c>
      <c r="F6098" s="208">
        <v>3.3451</v>
      </c>
      <c r="G6098" s="208">
        <v>7.4355000000000002</v>
      </c>
      <c r="H6098" s="208">
        <v>41.740400000000001</v>
      </c>
      <c r="I6098" s="208">
        <v>13.5107</v>
      </c>
      <c r="J6098" s="208">
        <v>82.120500000000007</v>
      </c>
      <c r="K6098" s="208">
        <v>13.0358</v>
      </c>
      <c r="L6098" s="208">
        <v>15.638199999999999</v>
      </c>
      <c r="M6098" s="208">
        <v>9.1133000000000006</v>
      </c>
    </row>
    <row r="6099" spans="1:13" x14ac:dyDescent="0.25">
      <c r="A6099" s="280">
        <v>45180</v>
      </c>
      <c r="B6099" s="102">
        <v>2</v>
      </c>
      <c r="C6099" s="208">
        <v>211.21979999999999</v>
      </c>
      <c r="D6099" s="208">
        <v>32.323599999999999</v>
      </c>
      <c r="E6099" s="208">
        <v>1.1903999999999999</v>
      </c>
      <c r="F6099" s="208">
        <v>3.0445000000000002</v>
      </c>
      <c r="G6099" s="208">
        <v>7.0791000000000004</v>
      </c>
      <c r="H6099" s="208">
        <v>38.316099999999999</v>
      </c>
      <c r="I6099" s="208">
        <v>12.880800000000001</v>
      </c>
      <c r="J6099" s="208">
        <v>79.505600000000001</v>
      </c>
      <c r="K6099" s="208">
        <v>12.6</v>
      </c>
      <c r="L6099" s="208">
        <v>15.565200000000001</v>
      </c>
      <c r="M6099" s="208">
        <v>8.7144999999999992</v>
      </c>
    </row>
    <row r="6100" spans="1:13" x14ac:dyDescent="0.25">
      <c r="A6100" s="280">
        <v>45180</v>
      </c>
      <c r="B6100" s="102">
        <v>3</v>
      </c>
      <c r="C6100" s="208">
        <v>205.00280000000001</v>
      </c>
      <c r="D6100" s="208">
        <v>31.069099999999999</v>
      </c>
      <c r="E6100" s="208">
        <v>1.1472</v>
      </c>
      <c r="F6100" s="208">
        <v>2.8355999999999999</v>
      </c>
      <c r="G6100" s="208">
        <v>6.8822999999999999</v>
      </c>
      <c r="H6100" s="208">
        <v>37.518999999999998</v>
      </c>
      <c r="I6100" s="208">
        <v>12.597899999999999</v>
      </c>
      <c r="J6100" s="208">
        <v>77.222200000000001</v>
      </c>
      <c r="K6100" s="208">
        <v>12.473100000000001</v>
      </c>
      <c r="L6100" s="208">
        <v>14.7341</v>
      </c>
      <c r="M6100" s="208">
        <v>8.5222999999999995</v>
      </c>
    </row>
    <row r="6101" spans="1:13" x14ac:dyDescent="0.25">
      <c r="A6101" s="280">
        <v>45180</v>
      </c>
      <c r="B6101" s="102">
        <v>4</v>
      </c>
      <c r="C6101" s="208">
        <v>200.93029999999999</v>
      </c>
      <c r="D6101" s="208">
        <v>30.293700000000001</v>
      </c>
      <c r="E6101" s="208">
        <v>1.1102000000000001</v>
      </c>
      <c r="F6101" s="208">
        <v>2.7433000000000001</v>
      </c>
      <c r="G6101" s="208">
        <v>6.6791</v>
      </c>
      <c r="H6101" s="208">
        <v>37.6875</v>
      </c>
      <c r="I6101" s="208">
        <v>12.448</v>
      </c>
      <c r="J6101" s="208">
        <v>76.5655</v>
      </c>
      <c r="K6101" s="208">
        <v>12.5936</v>
      </c>
      <c r="L6101" s="208">
        <v>12.438700000000001</v>
      </c>
      <c r="M6101" s="208">
        <v>8.3706999999999994</v>
      </c>
    </row>
    <row r="6102" spans="1:13" x14ac:dyDescent="0.25">
      <c r="A6102" s="280">
        <v>45180</v>
      </c>
      <c r="B6102" s="102">
        <v>5</v>
      </c>
      <c r="C6102" s="208">
        <v>205.30699999999999</v>
      </c>
      <c r="D6102" s="208">
        <v>30.3706</v>
      </c>
      <c r="E6102" s="208">
        <v>1.1200000000000001</v>
      </c>
      <c r="F6102" s="208">
        <v>2.8022999999999998</v>
      </c>
      <c r="G6102" s="208">
        <v>6.6459000000000001</v>
      </c>
      <c r="H6102" s="208">
        <v>40.122199999999999</v>
      </c>
      <c r="I6102" s="208">
        <v>12.666499999999999</v>
      </c>
      <c r="J6102" s="208">
        <v>77.790499999999994</v>
      </c>
      <c r="K6102" s="208">
        <v>13.152699999999999</v>
      </c>
      <c r="L6102" s="208">
        <v>12.0116</v>
      </c>
      <c r="M6102" s="208">
        <v>8.6247000000000007</v>
      </c>
    </row>
    <row r="6103" spans="1:13" x14ac:dyDescent="0.25">
      <c r="A6103" s="280">
        <v>45180</v>
      </c>
      <c r="B6103" s="102">
        <v>6</v>
      </c>
      <c r="C6103" s="208">
        <v>218.99809999999999</v>
      </c>
      <c r="D6103" s="208">
        <v>32.205800000000004</v>
      </c>
      <c r="E6103" s="208">
        <v>1.3945000000000001</v>
      </c>
      <c r="F6103" s="208">
        <v>2.9470000000000001</v>
      </c>
      <c r="G6103" s="208">
        <v>6.9870999999999999</v>
      </c>
      <c r="H6103" s="208">
        <v>43.716799999999999</v>
      </c>
      <c r="I6103" s="208">
        <v>13.2797</v>
      </c>
      <c r="J6103" s="208">
        <v>82.36</v>
      </c>
      <c r="K6103" s="208">
        <v>14.273999999999999</v>
      </c>
      <c r="L6103" s="208">
        <v>12.5059</v>
      </c>
      <c r="M6103" s="208">
        <v>9.3272999999999993</v>
      </c>
    </row>
    <row r="6104" spans="1:13" x14ac:dyDescent="0.25">
      <c r="A6104" s="280">
        <v>45180</v>
      </c>
      <c r="B6104" s="102">
        <v>7</v>
      </c>
      <c r="C6104" s="208">
        <v>237.66569999999999</v>
      </c>
      <c r="D6104" s="208">
        <v>35.283700000000003</v>
      </c>
      <c r="E6104" s="208">
        <v>2.1547999999999998</v>
      </c>
      <c r="F6104" s="208">
        <v>3.21</v>
      </c>
      <c r="G6104" s="208">
        <v>7.5400999999999998</v>
      </c>
      <c r="H6104" s="208">
        <v>47.775599999999997</v>
      </c>
      <c r="I6104" s="208">
        <v>14.092599999999999</v>
      </c>
      <c r="J6104" s="208">
        <v>89.179400000000001</v>
      </c>
      <c r="K6104" s="208">
        <v>15.930099999999999</v>
      </c>
      <c r="L6104" s="208">
        <v>12.4247</v>
      </c>
      <c r="M6104" s="208">
        <v>10.0747</v>
      </c>
    </row>
    <row r="6105" spans="1:13" x14ac:dyDescent="0.25">
      <c r="A6105" s="280">
        <v>45180</v>
      </c>
      <c r="B6105" s="102">
        <v>8</v>
      </c>
      <c r="C6105" s="208">
        <v>256.02260000000001</v>
      </c>
      <c r="D6105" s="208">
        <v>39.2941</v>
      </c>
      <c r="E6105" s="208">
        <v>2.9750999999999999</v>
      </c>
      <c r="F6105" s="208">
        <v>3.1484000000000001</v>
      </c>
      <c r="G6105" s="208">
        <v>8.3855000000000004</v>
      </c>
      <c r="H6105" s="208">
        <v>52.191600000000001</v>
      </c>
      <c r="I6105" s="208">
        <v>14.645200000000001</v>
      </c>
      <c r="J6105" s="208">
        <v>96.262299999999996</v>
      </c>
      <c r="K6105" s="208">
        <v>16.2879</v>
      </c>
      <c r="L6105" s="208">
        <v>12.0235</v>
      </c>
      <c r="M6105" s="208">
        <v>10.808999999999999</v>
      </c>
    </row>
    <row r="6106" spans="1:13" x14ac:dyDescent="0.25">
      <c r="A6106" s="280">
        <v>45180</v>
      </c>
      <c r="B6106" s="102">
        <v>9</v>
      </c>
      <c r="C6106" s="208">
        <v>269.69260000000003</v>
      </c>
      <c r="D6106" s="208">
        <v>41.493899999999996</v>
      </c>
      <c r="E6106" s="208">
        <v>3.2740999999999998</v>
      </c>
      <c r="F6106" s="208">
        <v>2.8938000000000001</v>
      </c>
      <c r="G6106" s="208">
        <v>8.4039000000000001</v>
      </c>
      <c r="H6106" s="208">
        <v>54.208300000000001</v>
      </c>
      <c r="I6106" s="208">
        <v>15.477</v>
      </c>
      <c r="J6106" s="208">
        <v>103.7056</v>
      </c>
      <c r="K6106" s="208">
        <v>14.9857</v>
      </c>
      <c r="L6106" s="208">
        <v>14.0311</v>
      </c>
      <c r="M6106" s="208">
        <v>11.219200000000001</v>
      </c>
    </row>
    <row r="6107" spans="1:13" x14ac:dyDescent="0.25">
      <c r="A6107" s="280">
        <v>45180</v>
      </c>
      <c r="B6107" s="102">
        <v>10</v>
      </c>
      <c r="C6107" s="208">
        <v>278.6189</v>
      </c>
      <c r="D6107" s="208">
        <v>43.049199999999999</v>
      </c>
      <c r="E6107" s="208">
        <v>3.2683</v>
      </c>
      <c r="F6107" s="208">
        <v>2.9034</v>
      </c>
      <c r="G6107" s="208">
        <v>7.7453000000000003</v>
      </c>
      <c r="H6107" s="208">
        <v>56.022799999999997</v>
      </c>
      <c r="I6107" s="208">
        <v>15.898400000000001</v>
      </c>
      <c r="J6107" s="208">
        <v>109.23350000000001</v>
      </c>
      <c r="K6107" s="208">
        <v>14.2233</v>
      </c>
      <c r="L6107" s="208">
        <v>14.3818</v>
      </c>
      <c r="M6107" s="208">
        <v>11.892899999999999</v>
      </c>
    </row>
    <row r="6108" spans="1:13" x14ac:dyDescent="0.25">
      <c r="A6108" s="280">
        <v>45180</v>
      </c>
      <c r="B6108" s="102">
        <v>11</v>
      </c>
      <c r="C6108" s="208">
        <v>287.03129999999999</v>
      </c>
      <c r="D6108" s="208">
        <v>43.980600000000003</v>
      </c>
      <c r="E6108" s="208">
        <v>2.4401000000000002</v>
      </c>
      <c r="F6108" s="208">
        <v>3.0497000000000001</v>
      </c>
      <c r="G6108" s="208">
        <v>7.3821000000000003</v>
      </c>
      <c r="H6108" s="208">
        <v>58.780200000000001</v>
      </c>
      <c r="I6108" s="208">
        <v>16.886500000000002</v>
      </c>
      <c r="J6108" s="208">
        <v>113.4335</v>
      </c>
      <c r="K6108" s="208">
        <v>14.3628</v>
      </c>
      <c r="L6108" s="208">
        <v>14.251799999999999</v>
      </c>
      <c r="M6108" s="208">
        <v>12.464</v>
      </c>
    </row>
    <row r="6109" spans="1:13" x14ac:dyDescent="0.25">
      <c r="A6109" s="280">
        <v>45180</v>
      </c>
      <c r="B6109" s="102">
        <v>12</v>
      </c>
      <c r="C6109" s="208">
        <v>296.78730000000002</v>
      </c>
      <c r="D6109" s="208">
        <v>44.719299999999997</v>
      </c>
      <c r="E6109" s="208">
        <v>3.0724</v>
      </c>
      <c r="F6109" s="208">
        <v>3.2934999999999999</v>
      </c>
      <c r="G6109" s="208">
        <v>7.3867000000000003</v>
      </c>
      <c r="H6109" s="208">
        <v>61.8874</v>
      </c>
      <c r="I6109" s="208">
        <v>17.609100000000002</v>
      </c>
      <c r="J6109" s="208">
        <v>116.6671</v>
      </c>
      <c r="K6109" s="208">
        <v>14.557600000000001</v>
      </c>
      <c r="L6109" s="208">
        <v>14.022399999999999</v>
      </c>
      <c r="M6109" s="208">
        <v>13.5718</v>
      </c>
    </row>
    <row r="6110" spans="1:13" x14ac:dyDescent="0.25">
      <c r="A6110" s="280">
        <v>45180</v>
      </c>
      <c r="B6110" s="102">
        <v>13</v>
      </c>
      <c r="C6110" s="208">
        <v>305.30939999999998</v>
      </c>
      <c r="D6110" s="208">
        <v>45.239199999999997</v>
      </c>
      <c r="E6110" s="208">
        <v>3.2559</v>
      </c>
      <c r="F6110" s="208">
        <v>3.6677</v>
      </c>
      <c r="G6110" s="208">
        <v>7.8326000000000002</v>
      </c>
      <c r="H6110" s="208">
        <v>66.239599999999996</v>
      </c>
      <c r="I6110" s="208">
        <v>17.511900000000001</v>
      </c>
      <c r="J6110" s="208">
        <v>118.7987</v>
      </c>
      <c r="K6110" s="208">
        <v>14.417</v>
      </c>
      <c r="L6110" s="208">
        <v>13.528700000000001</v>
      </c>
      <c r="M6110" s="208">
        <v>14.818099999999999</v>
      </c>
    </row>
    <row r="6111" spans="1:13" x14ac:dyDescent="0.25">
      <c r="A6111" s="280">
        <v>45180</v>
      </c>
      <c r="B6111" s="102">
        <v>14</v>
      </c>
      <c r="C6111" s="208">
        <v>317.78710000000001</v>
      </c>
      <c r="D6111" s="208">
        <v>45.035400000000003</v>
      </c>
      <c r="E6111" s="208">
        <v>3.3694999999999999</v>
      </c>
      <c r="F6111" s="208">
        <v>4.3954000000000004</v>
      </c>
      <c r="G6111" s="208">
        <v>9.0022000000000002</v>
      </c>
      <c r="H6111" s="208">
        <v>72.428600000000003</v>
      </c>
      <c r="I6111" s="208">
        <v>17.9786</v>
      </c>
      <c r="J6111" s="208">
        <v>120.2246</v>
      </c>
      <c r="K6111" s="208">
        <v>14.704000000000001</v>
      </c>
      <c r="L6111" s="208">
        <v>14.5184</v>
      </c>
      <c r="M6111" s="208">
        <v>16.130400000000002</v>
      </c>
    </row>
    <row r="6112" spans="1:13" x14ac:dyDescent="0.25">
      <c r="A6112" s="280">
        <v>45180</v>
      </c>
      <c r="B6112" s="102">
        <v>15</v>
      </c>
      <c r="C6112" s="208">
        <v>332.4615</v>
      </c>
      <c r="D6112" s="208">
        <v>45.601999999999997</v>
      </c>
      <c r="E6112" s="208">
        <v>3.6526000000000001</v>
      </c>
      <c r="F6112" s="208">
        <v>5.0635000000000003</v>
      </c>
      <c r="G6112" s="208">
        <v>10.486700000000001</v>
      </c>
      <c r="H6112" s="208">
        <v>79.066599999999994</v>
      </c>
      <c r="I6112" s="208">
        <v>17.7517</v>
      </c>
      <c r="J6112" s="208">
        <v>123.3831</v>
      </c>
      <c r="K6112" s="208">
        <v>14.867900000000001</v>
      </c>
      <c r="L6112" s="208">
        <v>15.190899999999999</v>
      </c>
      <c r="M6112" s="208">
        <v>17.3965</v>
      </c>
    </row>
    <row r="6113" spans="1:13" x14ac:dyDescent="0.25">
      <c r="A6113" s="280">
        <v>45180</v>
      </c>
      <c r="B6113" s="102">
        <v>16</v>
      </c>
      <c r="C6113" s="208">
        <v>345.66699999999997</v>
      </c>
      <c r="D6113" s="208">
        <v>45.807899999999997</v>
      </c>
      <c r="E6113" s="208">
        <v>3.8218000000000001</v>
      </c>
      <c r="F6113" s="208">
        <v>5.9120999999999997</v>
      </c>
      <c r="G6113" s="208">
        <v>12.0923</v>
      </c>
      <c r="H6113" s="208">
        <v>85.963099999999997</v>
      </c>
      <c r="I6113" s="208">
        <v>18.399799999999999</v>
      </c>
      <c r="J6113" s="208">
        <v>124.9997</v>
      </c>
      <c r="K6113" s="208">
        <v>15.029400000000001</v>
      </c>
      <c r="L6113" s="208">
        <v>15.150399999999999</v>
      </c>
      <c r="M6113" s="208">
        <v>18.490500000000001</v>
      </c>
    </row>
    <row r="6114" spans="1:13" x14ac:dyDescent="0.25">
      <c r="A6114" s="280">
        <v>45180</v>
      </c>
      <c r="B6114" s="102">
        <v>17</v>
      </c>
      <c r="C6114" s="208">
        <v>355.42020000000002</v>
      </c>
      <c r="D6114" s="208">
        <v>47.675600000000003</v>
      </c>
      <c r="E6114" s="208">
        <v>2.6840000000000002</v>
      </c>
      <c r="F6114" s="208">
        <v>6.4732000000000003</v>
      </c>
      <c r="G6114" s="208">
        <v>13.516999999999999</v>
      </c>
      <c r="H6114" s="208">
        <v>91.466200000000001</v>
      </c>
      <c r="I6114" s="208">
        <v>18.02</v>
      </c>
      <c r="J6114" s="208">
        <v>126.4739</v>
      </c>
      <c r="K6114" s="208">
        <v>15.2842</v>
      </c>
      <c r="L6114" s="208">
        <v>14.9693</v>
      </c>
      <c r="M6114" s="208">
        <v>18.8568</v>
      </c>
    </row>
    <row r="6115" spans="1:13" x14ac:dyDescent="0.25">
      <c r="A6115" s="280">
        <v>45180</v>
      </c>
      <c r="B6115" s="102">
        <v>18</v>
      </c>
      <c r="C6115" s="208">
        <v>358.77949999999998</v>
      </c>
      <c r="D6115" s="208">
        <v>48.510599999999997</v>
      </c>
      <c r="E6115" s="208">
        <v>2.3166000000000002</v>
      </c>
      <c r="F6115" s="208">
        <v>6.9286000000000003</v>
      </c>
      <c r="G6115" s="208">
        <v>14.7006</v>
      </c>
      <c r="H6115" s="208">
        <v>93.347999999999999</v>
      </c>
      <c r="I6115" s="208">
        <v>18.567</v>
      </c>
      <c r="J6115" s="208">
        <v>124.7196</v>
      </c>
      <c r="K6115" s="208">
        <v>16.061699999999998</v>
      </c>
      <c r="L6115" s="208">
        <v>15.275700000000001</v>
      </c>
      <c r="M6115" s="208">
        <v>18.351099999999999</v>
      </c>
    </row>
    <row r="6116" spans="1:13" x14ac:dyDescent="0.25">
      <c r="A6116" s="280">
        <v>45180</v>
      </c>
      <c r="B6116" s="102">
        <v>19</v>
      </c>
      <c r="C6116" s="208">
        <v>349.54169999999999</v>
      </c>
      <c r="D6116" s="208">
        <v>48.561599999999999</v>
      </c>
      <c r="E6116" s="208">
        <v>2.2437999999999998</v>
      </c>
      <c r="F6116" s="208">
        <v>7.1104000000000003</v>
      </c>
      <c r="G6116" s="208">
        <v>14.5351</v>
      </c>
      <c r="H6116" s="208">
        <v>90.989900000000006</v>
      </c>
      <c r="I6116" s="208">
        <v>18.758700000000001</v>
      </c>
      <c r="J6116" s="208">
        <v>118.0016</v>
      </c>
      <c r="K6116" s="208">
        <v>17.485900000000001</v>
      </c>
      <c r="L6116" s="208">
        <v>14.740600000000001</v>
      </c>
      <c r="M6116" s="208">
        <v>17.114100000000001</v>
      </c>
    </row>
    <row r="6117" spans="1:13" x14ac:dyDescent="0.25">
      <c r="A6117" s="280">
        <v>45180</v>
      </c>
      <c r="B6117" s="102">
        <v>20</v>
      </c>
      <c r="C6117" s="208">
        <v>335.0369</v>
      </c>
      <c r="D6117" s="208">
        <v>48.256700000000002</v>
      </c>
      <c r="E6117" s="208">
        <v>2.077</v>
      </c>
      <c r="F6117" s="208">
        <v>6.7107999999999999</v>
      </c>
      <c r="G6117" s="208">
        <v>13.3169</v>
      </c>
      <c r="H6117" s="208">
        <v>84.020300000000006</v>
      </c>
      <c r="I6117" s="208">
        <v>19.184000000000001</v>
      </c>
      <c r="J6117" s="208">
        <v>111.9234</v>
      </c>
      <c r="K6117" s="208">
        <v>18.182300000000001</v>
      </c>
      <c r="L6117" s="208">
        <v>15.4636</v>
      </c>
      <c r="M6117" s="208">
        <v>15.901899999999999</v>
      </c>
    </row>
    <row r="6118" spans="1:13" x14ac:dyDescent="0.25">
      <c r="A6118" s="280">
        <v>45180</v>
      </c>
      <c r="B6118" s="102">
        <v>21</v>
      </c>
      <c r="C6118" s="208">
        <v>318.61380000000003</v>
      </c>
      <c r="D6118" s="208">
        <v>47.278599999999997</v>
      </c>
      <c r="E6118" s="208">
        <v>1.9224000000000001</v>
      </c>
      <c r="F6118" s="208">
        <v>6.1543000000000001</v>
      </c>
      <c r="G6118" s="208">
        <v>12.0806</v>
      </c>
      <c r="H6118" s="208">
        <v>77.566199999999995</v>
      </c>
      <c r="I6118" s="208">
        <v>18.9434</v>
      </c>
      <c r="J6118" s="208">
        <v>106.462</v>
      </c>
      <c r="K6118" s="208">
        <v>17.8996</v>
      </c>
      <c r="L6118" s="208">
        <v>15.5365</v>
      </c>
      <c r="M6118" s="208">
        <v>14.770200000000001</v>
      </c>
    </row>
    <row r="6119" spans="1:13" x14ac:dyDescent="0.25">
      <c r="A6119" s="280">
        <v>45180</v>
      </c>
      <c r="B6119" s="102">
        <v>22</v>
      </c>
      <c r="C6119" s="208">
        <v>295.87900000000002</v>
      </c>
      <c r="D6119" s="208">
        <v>44.827800000000003</v>
      </c>
      <c r="E6119" s="208">
        <v>1.7371000000000001</v>
      </c>
      <c r="F6119" s="208">
        <v>5.3743999999999996</v>
      </c>
      <c r="G6119" s="208">
        <v>10.742599999999999</v>
      </c>
      <c r="H6119" s="208">
        <v>69.158100000000005</v>
      </c>
      <c r="I6119" s="208">
        <v>17.447199999999999</v>
      </c>
      <c r="J6119" s="208">
        <v>101.2075</v>
      </c>
      <c r="K6119" s="208">
        <v>16.613600000000002</v>
      </c>
      <c r="L6119" s="208">
        <v>15.6205</v>
      </c>
      <c r="M6119" s="208">
        <v>13.1502</v>
      </c>
    </row>
    <row r="6120" spans="1:13" x14ac:dyDescent="0.25">
      <c r="A6120" s="280">
        <v>45180</v>
      </c>
      <c r="B6120" s="102">
        <v>23</v>
      </c>
      <c r="C6120" s="208">
        <v>268.9042</v>
      </c>
      <c r="D6120" s="208">
        <v>40.733400000000003</v>
      </c>
      <c r="E6120" s="208">
        <v>1.5510999999999999</v>
      </c>
      <c r="F6120" s="208">
        <v>4.5128000000000004</v>
      </c>
      <c r="G6120" s="208">
        <v>9.3726000000000003</v>
      </c>
      <c r="H6120" s="208">
        <v>60.423900000000003</v>
      </c>
      <c r="I6120" s="208">
        <v>15.8027</v>
      </c>
      <c r="J6120" s="208">
        <v>94.266599999999997</v>
      </c>
      <c r="K6120" s="208">
        <v>15.1172</v>
      </c>
      <c r="L6120" s="208">
        <v>15.3797</v>
      </c>
      <c r="M6120" s="208">
        <v>11.744199999999999</v>
      </c>
    </row>
    <row r="6121" spans="1:13" x14ac:dyDescent="0.25">
      <c r="A6121" s="280">
        <v>45180</v>
      </c>
      <c r="B6121" s="102">
        <v>24</v>
      </c>
      <c r="C6121" s="208">
        <v>248.5341</v>
      </c>
      <c r="D6121" s="208">
        <v>37.755200000000002</v>
      </c>
      <c r="E6121" s="208">
        <v>1.4335</v>
      </c>
      <c r="F6121" s="208">
        <v>3.9331999999999998</v>
      </c>
      <c r="G6121" s="208">
        <v>8.4412000000000003</v>
      </c>
      <c r="H6121" s="208">
        <v>53.597799999999999</v>
      </c>
      <c r="I6121" s="208">
        <v>14.608000000000001</v>
      </c>
      <c r="J6121" s="208">
        <v>88.696600000000004</v>
      </c>
      <c r="K6121" s="208">
        <v>13.898199999999999</v>
      </c>
      <c r="L6121" s="208">
        <v>15.5053</v>
      </c>
      <c r="M6121" s="208">
        <v>10.665100000000001</v>
      </c>
    </row>
    <row r="6122" spans="1:13" x14ac:dyDescent="0.25">
      <c r="A6122" s="280">
        <v>45181</v>
      </c>
      <c r="B6122" s="102">
        <v>1</v>
      </c>
      <c r="C6122" s="208">
        <v>232.1592</v>
      </c>
      <c r="D6122" s="208">
        <v>34.506700000000002</v>
      </c>
      <c r="E6122" s="208">
        <v>1.2312000000000001</v>
      </c>
      <c r="F6122" s="208">
        <v>3.5156000000000001</v>
      </c>
      <c r="G6122" s="208">
        <v>7.7728999999999999</v>
      </c>
      <c r="H6122" s="208">
        <v>48.517099999999999</v>
      </c>
      <c r="I6122" s="208">
        <v>13.521000000000001</v>
      </c>
      <c r="J6122" s="208">
        <v>84.972800000000007</v>
      </c>
      <c r="K6122" s="208">
        <v>13.3291</v>
      </c>
      <c r="L6122" s="208">
        <v>15.0174</v>
      </c>
      <c r="M6122" s="208">
        <v>9.7753999999999994</v>
      </c>
    </row>
    <row r="6123" spans="1:13" x14ac:dyDescent="0.25">
      <c r="A6123" s="280">
        <v>45181</v>
      </c>
      <c r="B6123" s="102">
        <v>2</v>
      </c>
      <c r="C6123" s="208">
        <v>221.68</v>
      </c>
      <c r="D6123" s="208">
        <v>32.745600000000003</v>
      </c>
      <c r="E6123" s="208">
        <v>1.0562</v>
      </c>
      <c r="F6123" s="208">
        <v>3.2307000000000001</v>
      </c>
      <c r="G6123" s="208">
        <v>7.3132999999999999</v>
      </c>
      <c r="H6123" s="208">
        <v>45.87</v>
      </c>
      <c r="I6123" s="208">
        <v>13.02</v>
      </c>
      <c r="J6123" s="208">
        <v>82.1738</v>
      </c>
      <c r="K6123" s="208">
        <v>12.915900000000001</v>
      </c>
      <c r="L6123" s="208">
        <v>14.036899999999999</v>
      </c>
      <c r="M6123" s="208">
        <v>9.3176000000000005</v>
      </c>
    </row>
    <row r="6124" spans="1:13" x14ac:dyDescent="0.25">
      <c r="A6124" s="280">
        <v>45181</v>
      </c>
      <c r="B6124" s="102">
        <v>3</v>
      </c>
      <c r="C6124" s="208">
        <v>215.24459999999999</v>
      </c>
      <c r="D6124" s="208">
        <v>31.5047</v>
      </c>
      <c r="E6124" s="208">
        <v>0.9667</v>
      </c>
      <c r="F6124" s="208">
        <v>3.0152000000000001</v>
      </c>
      <c r="G6124" s="208">
        <v>7.0442999999999998</v>
      </c>
      <c r="H6124" s="208">
        <v>44.673900000000003</v>
      </c>
      <c r="I6124" s="208">
        <v>12.7599</v>
      </c>
      <c r="J6124" s="208">
        <v>80.154200000000003</v>
      </c>
      <c r="K6124" s="208">
        <v>12.9511</v>
      </c>
      <c r="L6124" s="208">
        <v>13.0228</v>
      </c>
      <c r="M6124" s="208">
        <v>9.1517999999999997</v>
      </c>
    </row>
    <row r="6125" spans="1:13" x14ac:dyDescent="0.25">
      <c r="A6125" s="280">
        <v>45181</v>
      </c>
      <c r="B6125" s="102">
        <v>4</v>
      </c>
      <c r="C6125" s="208">
        <v>212.089</v>
      </c>
      <c r="D6125" s="208">
        <v>30.918199999999999</v>
      </c>
      <c r="E6125" s="208">
        <v>0.92020000000000002</v>
      </c>
      <c r="F6125" s="208">
        <v>2.8778000000000001</v>
      </c>
      <c r="G6125" s="208">
        <v>6.8769</v>
      </c>
      <c r="H6125" s="208">
        <v>43.9315</v>
      </c>
      <c r="I6125" s="208">
        <v>12.579800000000001</v>
      </c>
      <c r="J6125" s="208">
        <v>79.386600000000001</v>
      </c>
      <c r="K6125" s="208">
        <v>12.924899999999999</v>
      </c>
      <c r="L6125" s="208">
        <v>12.6648</v>
      </c>
      <c r="M6125" s="208">
        <v>9.0083000000000002</v>
      </c>
    </row>
    <row r="6126" spans="1:13" x14ac:dyDescent="0.25">
      <c r="A6126" s="280">
        <v>45181</v>
      </c>
      <c r="B6126" s="102">
        <v>5</v>
      </c>
      <c r="C6126" s="208">
        <v>215.0566</v>
      </c>
      <c r="D6126" s="208">
        <v>31.022099999999998</v>
      </c>
      <c r="E6126" s="208">
        <v>0.92200000000000004</v>
      </c>
      <c r="F6126" s="208">
        <v>2.9142999999999999</v>
      </c>
      <c r="G6126" s="208">
        <v>6.9367000000000001</v>
      </c>
      <c r="H6126" s="208">
        <v>44.300899999999999</v>
      </c>
      <c r="I6126" s="208">
        <v>12.8904</v>
      </c>
      <c r="J6126" s="208">
        <v>80.448300000000003</v>
      </c>
      <c r="K6126" s="208">
        <v>13.4222</v>
      </c>
      <c r="L6126" s="208">
        <v>13.064299999999999</v>
      </c>
      <c r="M6126" s="208">
        <v>9.1354000000000006</v>
      </c>
    </row>
    <row r="6127" spans="1:13" x14ac:dyDescent="0.25">
      <c r="A6127" s="280">
        <v>45181</v>
      </c>
      <c r="B6127" s="102">
        <v>6</v>
      </c>
      <c r="C6127" s="208">
        <v>226.67850000000001</v>
      </c>
      <c r="D6127" s="208">
        <v>32.771999999999998</v>
      </c>
      <c r="E6127" s="208">
        <v>1.1256999999999999</v>
      </c>
      <c r="F6127" s="208">
        <v>3.0013999999999998</v>
      </c>
      <c r="G6127" s="208">
        <v>7.3087</v>
      </c>
      <c r="H6127" s="208">
        <v>46.689100000000003</v>
      </c>
      <c r="I6127" s="208">
        <v>13.5184</v>
      </c>
      <c r="J6127" s="208">
        <v>84.511200000000002</v>
      </c>
      <c r="K6127" s="208">
        <v>14.3733</v>
      </c>
      <c r="L6127" s="208">
        <v>13.6104</v>
      </c>
      <c r="M6127" s="208">
        <v>9.7683</v>
      </c>
    </row>
    <row r="6128" spans="1:13" x14ac:dyDescent="0.25">
      <c r="A6128" s="280">
        <v>45181</v>
      </c>
      <c r="B6128" s="102">
        <v>7</v>
      </c>
      <c r="C6128" s="208">
        <v>246.27549999999999</v>
      </c>
      <c r="D6128" s="208">
        <v>36.305199999999999</v>
      </c>
      <c r="E6128" s="208">
        <v>2.2332000000000001</v>
      </c>
      <c r="F6128" s="208">
        <v>3.3107000000000002</v>
      </c>
      <c r="G6128" s="208">
        <v>7.9646999999999997</v>
      </c>
      <c r="H6128" s="208">
        <v>50.2376</v>
      </c>
      <c r="I6128" s="208">
        <v>14.5997</v>
      </c>
      <c r="J6128" s="208">
        <v>91.908100000000005</v>
      </c>
      <c r="K6128" s="208">
        <v>15.956099999999999</v>
      </c>
      <c r="L6128" s="208">
        <v>13.3596</v>
      </c>
      <c r="M6128" s="208">
        <v>10.400600000000001</v>
      </c>
    </row>
    <row r="6129" spans="1:13" x14ac:dyDescent="0.25">
      <c r="A6129" s="280">
        <v>45181</v>
      </c>
      <c r="B6129" s="102">
        <v>8</v>
      </c>
      <c r="C6129" s="208">
        <v>260.267</v>
      </c>
      <c r="D6129" s="208">
        <v>40.1143</v>
      </c>
      <c r="E6129" s="208">
        <v>2.4445000000000001</v>
      </c>
      <c r="F6129" s="208">
        <v>3.2523</v>
      </c>
      <c r="G6129" s="208">
        <v>8.8484999999999996</v>
      </c>
      <c r="H6129" s="208">
        <v>52.220799999999997</v>
      </c>
      <c r="I6129" s="208">
        <v>14.9908</v>
      </c>
      <c r="J6129" s="208">
        <v>98.703900000000004</v>
      </c>
      <c r="K6129" s="208">
        <v>16.1236</v>
      </c>
      <c r="L6129" s="208">
        <v>12.391500000000001</v>
      </c>
      <c r="M6129" s="208">
        <v>11.1768</v>
      </c>
    </row>
    <row r="6130" spans="1:13" x14ac:dyDescent="0.25">
      <c r="A6130" s="280">
        <v>45181</v>
      </c>
      <c r="B6130" s="102">
        <v>9</v>
      </c>
      <c r="C6130" s="208">
        <v>269.82780000000002</v>
      </c>
      <c r="D6130" s="208">
        <v>41.646700000000003</v>
      </c>
      <c r="E6130" s="208">
        <v>2.1413000000000002</v>
      </c>
      <c r="F6130" s="208">
        <v>2.9443000000000001</v>
      </c>
      <c r="G6130" s="208">
        <v>8.7376000000000005</v>
      </c>
      <c r="H6130" s="208">
        <v>54.4238</v>
      </c>
      <c r="I6130" s="208">
        <v>15.4862</v>
      </c>
      <c r="J6130" s="208">
        <v>104.0526</v>
      </c>
      <c r="K6130" s="208">
        <v>14.5472</v>
      </c>
      <c r="L6130" s="208">
        <v>14.051399999999999</v>
      </c>
      <c r="M6130" s="208">
        <v>11.7967</v>
      </c>
    </row>
    <row r="6131" spans="1:13" x14ac:dyDescent="0.25">
      <c r="A6131" s="280">
        <v>45181</v>
      </c>
      <c r="B6131" s="102">
        <v>10</v>
      </c>
      <c r="C6131" s="208">
        <v>279.327</v>
      </c>
      <c r="D6131" s="208">
        <v>42.847299999999997</v>
      </c>
      <c r="E6131" s="208">
        <v>1.9048</v>
      </c>
      <c r="F6131" s="208">
        <v>2.9927999999999999</v>
      </c>
      <c r="G6131" s="208">
        <v>7.8696999999999999</v>
      </c>
      <c r="H6131" s="208">
        <v>56.258099999999999</v>
      </c>
      <c r="I6131" s="208">
        <v>16.157499999999999</v>
      </c>
      <c r="J6131" s="208">
        <v>109.8181</v>
      </c>
      <c r="K6131" s="208">
        <v>13.8925</v>
      </c>
      <c r="L6131" s="208">
        <v>14.912699999999999</v>
      </c>
      <c r="M6131" s="208">
        <v>12.673500000000001</v>
      </c>
    </row>
    <row r="6132" spans="1:13" x14ac:dyDescent="0.25">
      <c r="A6132" s="280">
        <v>45181</v>
      </c>
      <c r="B6132" s="102">
        <v>11</v>
      </c>
      <c r="C6132" s="208">
        <v>285.17950000000002</v>
      </c>
      <c r="D6132" s="208">
        <v>42.909100000000002</v>
      </c>
      <c r="E6132" s="208">
        <v>1.899</v>
      </c>
      <c r="F6132" s="208">
        <v>3.1322999999999999</v>
      </c>
      <c r="G6132" s="208">
        <v>7.2809999999999997</v>
      </c>
      <c r="H6132" s="208">
        <v>58.317399999999999</v>
      </c>
      <c r="I6132" s="208">
        <v>16.515599999999999</v>
      </c>
      <c r="J6132" s="208">
        <v>113.34699999999999</v>
      </c>
      <c r="K6132" s="208">
        <v>13.732799999999999</v>
      </c>
      <c r="L6132" s="208">
        <v>14.6312</v>
      </c>
      <c r="M6132" s="208">
        <v>13.414099999999999</v>
      </c>
    </row>
    <row r="6133" spans="1:13" x14ac:dyDescent="0.25">
      <c r="A6133" s="280">
        <v>45181</v>
      </c>
      <c r="B6133" s="102">
        <v>12</v>
      </c>
      <c r="C6133" s="208">
        <v>290.42039999999997</v>
      </c>
      <c r="D6133" s="208">
        <v>42.450600000000001</v>
      </c>
      <c r="E6133" s="208">
        <v>2.0110999999999999</v>
      </c>
      <c r="F6133" s="208">
        <v>3.3734000000000002</v>
      </c>
      <c r="G6133" s="208">
        <v>7.0910000000000002</v>
      </c>
      <c r="H6133" s="208">
        <v>60.2881</v>
      </c>
      <c r="I6133" s="208">
        <v>16.805299999999999</v>
      </c>
      <c r="J6133" s="208">
        <v>116.068</v>
      </c>
      <c r="K6133" s="208">
        <v>13.4732</v>
      </c>
      <c r="L6133" s="208">
        <v>14.495200000000001</v>
      </c>
      <c r="M6133" s="208">
        <v>14.3645</v>
      </c>
    </row>
    <row r="6134" spans="1:13" x14ac:dyDescent="0.25">
      <c r="A6134" s="280">
        <v>45181</v>
      </c>
      <c r="B6134" s="102">
        <v>13</v>
      </c>
      <c r="C6134" s="208">
        <v>298.1943</v>
      </c>
      <c r="D6134" s="208">
        <v>43.173400000000001</v>
      </c>
      <c r="E6134" s="208">
        <v>2.1606000000000001</v>
      </c>
      <c r="F6134" s="208">
        <v>3.7054</v>
      </c>
      <c r="G6134" s="208">
        <v>7.3882000000000003</v>
      </c>
      <c r="H6134" s="208">
        <v>64.302499999999995</v>
      </c>
      <c r="I6134" s="208">
        <v>16.815300000000001</v>
      </c>
      <c r="J6134" s="208">
        <v>117.20959999999999</v>
      </c>
      <c r="K6134" s="208">
        <v>13.6388</v>
      </c>
      <c r="L6134" s="208">
        <v>13.899900000000001</v>
      </c>
      <c r="M6134" s="208">
        <v>15.900600000000001</v>
      </c>
    </row>
    <row r="6135" spans="1:13" x14ac:dyDescent="0.25">
      <c r="A6135" s="280">
        <v>45181</v>
      </c>
      <c r="B6135" s="102">
        <v>14</v>
      </c>
      <c r="C6135" s="208">
        <v>309.86559999999997</v>
      </c>
      <c r="D6135" s="208">
        <v>43.677</v>
      </c>
      <c r="E6135" s="208">
        <v>2.2852000000000001</v>
      </c>
      <c r="F6135" s="208">
        <v>4.3479999999999999</v>
      </c>
      <c r="G6135" s="208">
        <v>8.1191999999999993</v>
      </c>
      <c r="H6135" s="208">
        <v>69.700599999999994</v>
      </c>
      <c r="I6135" s="208">
        <v>16.853899999999999</v>
      </c>
      <c r="J6135" s="208">
        <v>118.6802</v>
      </c>
      <c r="K6135" s="208">
        <v>14.0168</v>
      </c>
      <c r="L6135" s="208">
        <v>14.387499999999999</v>
      </c>
      <c r="M6135" s="208">
        <v>17.7972</v>
      </c>
    </row>
    <row r="6136" spans="1:13" x14ac:dyDescent="0.25">
      <c r="A6136" s="280">
        <v>45181</v>
      </c>
      <c r="B6136" s="102">
        <v>15</v>
      </c>
      <c r="C6136" s="208">
        <v>321.5745</v>
      </c>
      <c r="D6136" s="208">
        <v>44.004399999999997</v>
      </c>
      <c r="E6136" s="208">
        <v>2.4365000000000001</v>
      </c>
      <c r="F6136" s="208">
        <v>5.0179</v>
      </c>
      <c r="G6136" s="208">
        <v>9.4025999999999996</v>
      </c>
      <c r="H6136" s="208">
        <v>75.274199999999993</v>
      </c>
      <c r="I6136" s="208">
        <v>16.877300000000002</v>
      </c>
      <c r="J6136" s="208">
        <v>120.0468</v>
      </c>
      <c r="K6136" s="208">
        <v>14.2866</v>
      </c>
      <c r="L6136" s="208">
        <v>14.5566</v>
      </c>
      <c r="M6136" s="208">
        <v>19.671600000000002</v>
      </c>
    </row>
    <row r="6137" spans="1:13" x14ac:dyDescent="0.25">
      <c r="A6137" s="280">
        <v>45181</v>
      </c>
      <c r="B6137" s="102">
        <v>16</v>
      </c>
      <c r="C6137" s="208">
        <v>333.3227</v>
      </c>
      <c r="D6137" s="208">
        <v>44.551200000000001</v>
      </c>
      <c r="E6137" s="208">
        <v>2.5876000000000001</v>
      </c>
      <c r="F6137" s="208">
        <v>5.6580000000000004</v>
      </c>
      <c r="G6137" s="208">
        <v>10.7186</v>
      </c>
      <c r="H6137" s="208">
        <v>81.365700000000004</v>
      </c>
      <c r="I6137" s="208">
        <v>17.157599999999999</v>
      </c>
      <c r="J6137" s="208">
        <v>121.3464</v>
      </c>
      <c r="K6137" s="208">
        <v>14.512600000000001</v>
      </c>
      <c r="L6137" s="208">
        <v>14.628</v>
      </c>
      <c r="M6137" s="208">
        <v>20.797000000000001</v>
      </c>
    </row>
    <row r="6138" spans="1:13" x14ac:dyDescent="0.25">
      <c r="A6138" s="280">
        <v>45181</v>
      </c>
      <c r="B6138" s="102">
        <v>17</v>
      </c>
      <c r="C6138" s="208">
        <v>343.11090000000002</v>
      </c>
      <c r="D6138" s="208">
        <v>45.392600000000002</v>
      </c>
      <c r="E6138" s="208">
        <v>2.1339000000000001</v>
      </c>
      <c r="F6138" s="208">
        <v>6.3463000000000003</v>
      </c>
      <c r="G6138" s="208">
        <v>11.861700000000001</v>
      </c>
      <c r="H6138" s="208">
        <v>86.086100000000002</v>
      </c>
      <c r="I6138" s="208">
        <v>17.405999999999999</v>
      </c>
      <c r="J6138" s="208">
        <v>122.94929999999999</v>
      </c>
      <c r="K6138" s="208">
        <v>14.7887</v>
      </c>
      <c r="L6138" s="208">
        <v>14.9437</v>
      </c>
      <c r="M6138" s="208">
        <v>21.2026</v>
      </c>
    </row>
    <row r="6139" spans="1:13" x14ac:dyDescent="0.25">
      <c r="A6139" s="280">
        <v>45181</v>
      </c>
      <c r="B6139" s="102">
        <v>18</v>
      </c>
      <c r="C6139" s="208">
        <v>347.55610000000001</v>
      </c>
      <c r="D6139" s="208">
        <v>46.374600000000001</v>
      </c>
      <c r="E6139" s="208">
        <v>1.9845999999999999</v>
      </c>
      <c r="F6139" s="208">
        <v>6.8243999999999998</v>
      </c>
      <c r="G6139" s="208">
        <v>12.800800000000001</v>
      </c>
      <c r="H6139" s="208">
        <v>88.490399999999994</v>
      </c>
      <c r="I6139" s="208">
        <v>17.766999999999999</v>
      </c>
      <c r="J6139" s="208">
        <v>122.70480000000001</v>
      </c>
      <c r="K6139" s="208">
        <v>15.5769</v>
      </c>
      <c r="L6139" s="208">
        <v>14.449</v>
      </c>
      <c r="M6139" s="208">
        <v>20.583600000000001</v>
      </c>
    </row>
    <row r="6140" spans="1:13" x14ac:dyDescent="0.25">
      <c r="A6140" s="280">
        <v>45181</v>
      </c>
      <c r="B6140" s="102">
        <v>19</v>
      </c>
      <c r="C6140" s="208">
        <v>342.11369999999999</v>
      </c>
      <c r="D6140" s="208">
        <v>46.595999999999997</v>
      </c>
      <c r="E6140" s="208">
        <v>1.9567000000000001</v>
      </c>
      <c r="F6140" s="208">
        <v>6.9871999999999996</v>
      </c>
      <c r="G6140" s="208">
        <v>13.173</v>
      </c>
      <c r="H6140" s="208">
        <v>86.943399999999997</v>
      </c>
      <c r="I6140" s="208">
        <v>17.931100000000001</v>
      </c>
      <c r="J6140" s="208">
        <v>117.82729999999999</v>
      </c>
      <c r="K6140" s="208">
        <v>17.033000000000001</v>
      </c>
      <c r="L6140" s="208">
        <v>14.9314</v>
      </c>
      <c r="M6140" s="208">
        <v>18.7346</v>
      </c>
    </row>
    <row r="6141" spans="1:13" x14ac:dyDescent="0.25">
      <c r="A6141" s="280">
        <v>45181</v>
      </c>
      <c r="B6141" s="102">
        <v>20</v>
      </c>
      <c r="C6141" s="208">
        <v>331.58159999999998</v>
      </c>
      <c r="D6141" s="208">
        <v>46.748100000000001</v>
      </c>
      <c r="E6141" s="208">
        <v>1.8048</v>
      </c>
      <c r="F6141" s="208">
        <v>6.6261999999999999</v>
      </c>
      <c r="G6141" s="208">
        <v>12.461499999999999</v>
      </c>
      <c r="H6141" s="208">
        <v>82.200599999999994</v>
      </c>
      <c r="I6141" s="208">
        <v>18.784500000000001</v>
      </c>
      <c r="J6141" s="208">
        <v>112.3068</v>
      </c>
      <c r="K6141" s="208">
        <v>17.462199999999999</v>
      </c>
      <c r="L6141" s="208">
        <v>16.0017</v>
      </c>
      <c r="M6141" s="208">
        <v>17.185199999999998</v>
      </c>
    </row>
    <row r="6142" spans="1:13" x14ac:dyDescent="0.25">
      <c r="A6142" s="280">
        <v>45181</v>
      </c>
      <c r="B6142" s="102">
        <v>21</v>
      </c>
      <c r="C6142" s="208">
        <v>317.28719999999998</v>
      </c>
      <c r="D6142" s="208">
        <v>46.094700000000003</v>
      </c>
      <c r="E6142" s="208">
        <v>1.7021999999999999</v>
      </c>
      <c r="F6142" s="208">
        <v>6.1807999999999996</v>
      </c>
      <c r="G6142" s="208">
        <v>11.5701</v>
      </c>
      <c r="H6142" s="208">
        <v>76.500900000000001</v>
      </c>
      <c r="I6142" s="208">
        <v>18.520600000000002</v>
      </c>
      <c r="J6142" s="208">
        <v>107.5809</v>
      </c>
      <c r="K6142" s="208">
        <v>17.2438</v>
      </c>
      <c r="L6142" s="208">
        <v>16.130700000000001</v>
      </c>
      <c r="M6142" s="208">
        <v>15.762499999999999</v>
      </c>
    </row>
    <row r="6143" spans="1:13" x14ac:dyDescent="0.25">
      <c r="A6143" s="280">
        <v>45181</v>
      </c>
      <c r="B6143" s="102">
        <v>22</v>
      </c>
      <c r="C6143" s="208">
        <v>295.3476</v>
      </c>
      <c r="D6143" s="208">
        <v>43.472000000000001</v>
      </c>
      <c r="E6143" s="208">
        <v>1.4883</v>
      </c>
      <c r="F6143" s="208">
        <v>5.3266999999999998</v>
      </c>
      <c r="G6143" s="208">
        <v>10.486599999999999</v>
      </c>
      <c r="H6143" s="208">
        <v>69.358500000000006</v>
      </c>
      <c r="I6143" s="208">
        <v>17.171299999999999</v>
      </c>
      <c r="J6143" s="208">
        <v>102.07259999999999</v>
      </c>
      <c r="K6143" s="208">
        <v>15.955</v>
      </c>
      <c r="L6143" s="208">
        <v>16.261600000000001</v>
      </c>
      <c r="M6143" s="208">
        <v>13.755000000000001</v>
      </c>
    </row>
    <row r="6144" spans="1:13" x14ac:dyDescent="0.25">
      <c r="A6144" s="280">
        <v>45181</v>
      </c>
      <c r="B6144" s="102">
        <v>23</v>
      </c>
      <c r="C6144" s="208">
        <v>270.12729999999999</v>
      </c>
      <c r="D6144" s="208">
        <v>39.991599999999998</v>
      </c>
      <c r="E6144" s="208">
        <v>1.3351999999999999</v>
      </c>
      <c r="F6144" s="208">
        <v>4.5069999999999997</v>
      </c>
      <c r="G6144" s="208">
        <v>9.2919999999999998</v>
      </c>
      <c r="H6144" s="208">
        <v>61.460599999999999</v>
      </c>
      <c r="I6144" s="208">
        <v>15.5474</v>
      </c>
      <c r="J6144" s="208">
        <v>95.110699999999994</v>
      </c>
      <c r="K6144" s="208">
        <v>14.565</v>
      </c>
      <c r="L6144" s="208">
        <v>16.054300000000001</v>
      </c>
      <c r="M6144" s="208">
        <v>12.263500000000001</v>
      </c>
    </row>
    <row r="6145" spans="1:13" x14ac:dyDescent="0.25">
      <c r="A6145" s="280">
        <v>45181</v>
      </c>
      <c r="B6145" s="102">
        <v>24</v>
      </c>
      <c r="C6145" s="208">
        <v>249.3306</v>
      </c>
      <c r="D6145" s="208">
        <v>36.495800000000003</v>
      </c>
      <c r="E6145" s="208">
        <v>1.1452</v>
      </c>
      <c r="F6145" s="208">
        <v>3.8708999999999998</v>
      </c>
      <c r="G6145" s="208">
        <v>8.2266999999999992</v>
      </c>
      <c r="H6145" s="208">
        <v>54.5458</v>
      </c>
      <c r="I6145" s="208">
        <v>14.349500000000001</v>
      </c>
      <c r="J6145" s="208">
        <v>89.880399999999995</v>
      </c>
      <c r="K6145" s="208">
        <v>13.627800000000001</v>
      </c>
      <c r="L6145" s="208">
        <v>16.367899999999999</v>
      </c>
      <c r="M6145" s="208">
        <v>10.820600000000001</v>
      </c>
    </row>
    <row r="6146" spans="1:13" x14ac:dyDescent="0.25">
      <c r="A6146" s="280">
        <v>45182</v>
      </c>
      <c r="B6146" s="102">
        <v>1</v>
      </c>
      <c r="C6146" s="208">
        <v>233.048</v>
      </c>
      <c r="D6146" s="208">
        <v>33.583300000000001</v>
      </c>
      <c r="E6146" s="208">
        <v>1.0145999999999999</v>
      </c>
      <c r="F6146" s="208">
        <v>3.4131</v>
      </c>
      <c r="G6146" s="208">
        <v>7.5594999999999999</v>
      </c>
      <c r="H6146" s="208">
        <v>49.177999999999997</v>
      </c>
      <c r="I6146" s="208">
        <v>13.568300000000001</v>
      </c>
      <c r="J6146" s="208">
        <v>85.834400000000002</v>
      </c>
      <c r="K6146" s="208">
        <v>13.0395</v>
      </c>
      <c r="L6146" s="208">
        <v>15.934200000000001</v>
      </c>
      <c r="M6146" s="208">
        <v>9.9230999999999998</v>
      </c>
    </row>
    <row r="6147" spans="1:13" x14ac:dyDescent="0.25">
      <c r="A6147" s="280">
        <v>45182</v>
      </c>
      <c r="B6147" s="102">
        <v>2</v>
      </c>
      <c r="C6147" s="208">
        <v>222.2672</v>
      </c>
      <c r="D6147" s="208">
        <v>31.8918</v>
      </c>
      <c r="E6147" s="208">
        <v>0.92430000000000001</v>
      </c>
      <c r="F6147" s="208">
        <v>3.1572</v>
      </c>
      <c r="G6147" s="208">
        <v>7.1593</v>
      </c>
      <c r="H6147" s="208">
        <v>46.622</v>
      </c>
      <c r="I6147" s="208">
        <v>13.081899999999999</v>
      </c>
      <c r="J6147" s="208">
        <v>82.342699999999994</v>
      </c>
      <c r="K6147" s="208">
        <v>12.6113</v>
      </c>
      <c r="L6147" s="208">
        <v>14.9611</v>
      </c>
      <c r="M6147" s="208">
        <v>9.5155999999999992</v>
      </c>
    </row>
    <row r="6148" spans="1:13" x14ac:dyDescent="0.25">
      <c r="A6148" s="280">
        <v>45182</v>
      </c>
      <c r="B6148" s="102">
        <v>3</v>
      </c>
      <c r="C6148" s="208">
        <v>215.91069999999999</v>
      </c>
      <c r="D6148" s="208">
        <v>30.648900000000001</v>
      </c>
      <c r="E6148" s="208">
        <v>0.89170000000000005</v>
      </c>
      <c r="F6148" s="208">
        <v>2.9293999999999998</v>
      </c>
      <c r="G6148" s="208">
        <v>6.8842999999999996</v>
      </c>
      <c r="H6148" s="208">
        <v>45.7423</v>
      </c>
      <c r="I6148" s="208">
        <v>12.74</v>
      </c>
      <c r="J6148" s="208">
        <v>80.147400000000005</v>
      </c>
      <c r="K6148" s="208">
        <v>12.3834</v>
      </c>
      <c r="L6148" s="208">
        <v>14.2492</v>
      </c>
      <c r="M6148" s="208">
        <v>9.2941000000000003</v>
      </c>
    </row>
    <row r="6149" spans="1:13" x14ac:dyDescent="0.25">
      <c r="A6149" s="280">
        <v>45182</v>
      </c>
      <c r="B6149" s="102">
        <v>4</v>
      </c>
      <c r="C6149" s="208">
        <v>213.29669999999999</v>
      </c>
      <c r="D6149" s="208">
        <v>30.073799999999999</v>
      </c>
      <c r="E6149" s="208">
        <v>0.85919999999999996</v>
      </c>
      <c r="F6149" s="208">
        <v>2.8307000000000002</v>
      </c>
      <c r="G6149" s="208">
        <v>6.7732999999999999</v>
      </c>
      <c r="H6149" s="208">
        <v>45.693899999999999</v>
      </c>
      <c r="I6149" s="208">
        <v>12.640499999999999</v>
      </c>
      <c r="J6149" s="208">
        <v>79.169399999999996</v>
      </c>
      <c r="K6149" s="208">
        <v>12.360200000000001</v>
      </c>
      <c r="L6149" s="208">
        <v>13.8088</v>
      </c>
      <c r="M6149" s="208">
        <v>9.0869</v>
      </c>
    </row>
    <row r="6150" spans="1:13" x14ac:dyDescent="0.25">
      <c r="A6150" s="280">
        <v>45182</v>
      </c>
      <c r="B6150" s="102">
        <v>5</v>
      </c>
      <c r="C6150" s="208">
        <v>216.4873</v>
      </c>
      <c r="D6150" s="208">
        <v>30.430800000000001</v>
      </c>
      <c r="E6150" s="208">
        <v>0.86639999999999995</v>
      </c>
      <c r="F6150" s="208">
        <v>2.8508</v>
      </c>
      <c r="G6150" s="208">
        <v>6.7830000000000004</v>
      </c>
      <c r="H6150" s="208">
        <v>46.437100000000001</v>
      </c>
      <c r="I6150" s="208">
        <v>12.833500000000001</v>
      </c>
      <c r="J6150" s="208">
        <v>80.061599999999999</v>
      </c>
      <c r="K6150" s="208">
        <v>12.8391</v>
      </c>
      <c r="L6150" s="208">
        <v>14.211499999999999</v>
      </c>
      <c r="M6150" s="208">
        <v>9.1735000000000007</v>
      </c>
    </row>
    <row r="6151" spans="1:13" x14ac:dyDescent="0.25">
      <c r="A6151" s="280">
        <v>45182</v>
      </c>
      <c r="B6151" s="102">
        <v>6</v>
      </c>
      <c r="C6151" s="208">
        <v>227.5934</v>
      </c>
      <c r="D6151" s="208">
        <v>32.235100000000003</v>
      </c>
      <c r="E6151" s="208">
        <v>0.94850000000000001</v>
      </c>
      <c r="F6151" s="208">
        <v>2.9617</v>
      </c>
      <c r="G6151" s="208">
        <v>7.2664999999999997</v>
      </c>
      <c r="H6151" s="208">
        <v>48.715899999999998</v>
      </c>
      <c r="I6151" s="208">
        <v>13.543799999999999</v>
      </c>
      <c r="J6151" s="208">
        <v>83.414100000000005</v>
      </c>
      <c r="K6151" s="208">
        <v>13.944000000000001</v>
      </c>
      <c r="L6151" s="208">
        <v>14.8588</v>
      </c>
      <c r="M6151" s="208">
        <v>9.7050000000000001</v>
      </c>
    </row>
    <row r="6152" spans="1:13" x14ac:dyDescent="0.25">
      <c r="A6152" s="280">
        <v>45182</v>
      </c>
      <c r="B6152" s="102">
        <v>7</v>
      </c>
      <c r="C6152" s="208">
        <v>246.57650000000001</v>
      </c>
      <c r="D6152" s="208">
        <v>35.528500000000001</v>
      </c>
      <c r="E6152" s="208">
        <v>1.2658</v>
      </c>
      <c r="F6152" s="208">
        <v>3.3368000000000002</v>
      </c>
      <c r="G6152" s="208">
        <v>7.9031000000000002</v>
      </c>
      <c r="H6152" s="208">
        <v>51.959000000000003</v>
      </c>
      <c r="I6152" s="208">
        <v>14.605</v>
      </c>
      <c r="J6152" s="208">
        <v>90.813699999999997</v>
      </c>
      <c r="K6152" s="208">
        <v>16.034600000000001</v>
      </c>
      <c r="L6152" s="208">
        <v>14.5846</v>
      </c>
      <c r="M6152" s="208">
        <v>10.545400000000001</v>
      </c>
    </row>
    <row r="6153" spans="1:13" x14ac:dyDescent="0.25">
      <c r="A6153" s="280">
        <v>45182</v>
      </c>
      <c r="B6153" s="102">
        <v>8</v>
      </c>
      <c r="C6153" s="208">
        <v>262.4085</v>
      </c>
      <c r="D6153" s="208">
        <v>39.467799999999997</v>
      </c>
      <c r="E6153" s="208">
        <v>1.6081000000000001</v>
      </c>
      <c r="F6153" s="208">
        <v>3.3451</v>
      </c>
      <c r="G6153" s="208">
        <v>8.9486000000000008</v>
      </c>
      <c r="H6153" s="208">
        <v>55.067100000000003</v>
      </c>
      <c r="I6153" s="208">
        <v>15.237399999999999</v>
      </c>
      <c r="J6153" s="208">
        <v>97.491299999999995</v>
      </c>
      <c r="K6153" s="208">
        <v>16.2852</v>
      </c>
      <c r="L6153" s="208">
        <v>13.7189</v>
      </c>
      <c r="M6153" s="208">
        <v>11.239000000000001</v>
      </c>
    </row>
    <row r="6154" spans="1:13" x14ac:dyDescent="0.25">
      <c r="A6154" s="280">
        <v>45182</v>
      </c>
      <c r="B6154" s="102">
        <v>9</v>
      </c>
      <c r="C6154" s="208">
        <v>270.92349999999999</v>
      </c>
      <c r="D6154" s="208">
        <v>41.437399999999997</v>
      </c>
      <c r="E6154" s="208">
        <v>2.181</v>
      </c>
      <c r="F6154" s="208">
        <v>3.0684999999999998</v>
      </c>
      <c r="G6154" s="208">
        <v>8.6865000000000006</v>
      </c>
      <c r="H6154" s="208">
        <v>56.603299999999997</v>
      </c>
      <c r="I6154" s="208">
        <v>15.727499999999999</v>
      </c>
      <c r="J6154" s="208">
        <v>102.5078</v>
      </c>
      <c r="K6154" s="208">
        <v>14.968299999999999</v>
      </c>
      <c r="L6154" s="208">
        <v>14.0093</v>
      </c>
      <c r="M6154" s="208">
        <v>11.7339</v>
      </c>
    </row>
    <row r="6155" spans="1:13" x14ac:dyDescent="0.25">
      <c r="A6155" s="280">
        <v>45182</v>
      </c>
      <c r="B6155" s="102">
        <v>10</v>
      </c>
      <c r="C6155" s="208">
        <v>278.39839999999998</v>
      </c>
      <c r="D6155" s="208">
        <v>42.4818</v>
      </c>
      <c r="E6155" s="208">
        <v>2.0141</v>
      </c>
      <c r="F6155" s="208">
        <v>3.0487000000000002</v>
      </c>
      <c r="G6155" s="208">
        <v>8.0486000000000004</v>
      </c>
      <c r="H6155" s="208">
        <v>57.811399999999999</v>
      </c>
      <c r="I6155" s="208">
        <v>16.3553</v>
      </c>
      <c r="J6155" s="208">
        <v>107.3789</v>
      </c>
      <c r="K6155" s="208">
        <v>14.3026</v>
      </c>
      <c r="L6155" s="208">
        <v>14.1843</v>
      </c>
      <c r="M6155" s="208">
        <v>12.7727</v>
      </c>
    </row>
    <row r="6156" spans="1:13" x14ac:dyDescent="0.25">
      <c r="A6156" s="280">
        <v>45182</v>
      </c>
      <c r="B6156" s="102">
        <v>11</v>
      </c>
      <c r="C6156" s="208">
        <v>286.04669999999999</v>
      </c>
      <c r="D6156" s="208">
        <v>42.535400000000003</v>
      </c>
      <c r="E6156" s="208">
        <v>2.1999</v>
      </c>
      <c r="F6156" s="208">
        <v>3.2892999999999999</v>
      </c>
      <c r="G6156" s="208">
        <v>7.5492999999999997</v>
      </c>
      <c r="H6156" s="208">
        <v>59.375</v>
      </c>
      <c r="I6156" s="208">
        <v>16.655799999999999</v>
      </c>
      <c r="J6156" s="208">
        <v>112.45820000000001</v>
      </c>
      <c r="K6156" s="208">
        <v>14.344799999999999</v>
      </c>
      <c r="L6156" s="208">
        <v>14.041</v>
      </c>
      <c r="M6156" s="208">
        <v>13.598000000000001</v>
      </c>
    </row>
    <row r="6157" spans="1:13" x14ac:dyDescent="0.25">
      <c r="A6157" s="280">
        <v>45182</v>
      </c>
      <c r="B6157" s="102">
        <v>12</v>
      </c>
      <c r="C6157" s="208">
        <v>293.77760000000001</v>
      </c>
      <c r="D6157" s="208">
        <v>43.178899999999999</v>
      </c>
      <c r="E6157" s="208">
        <v>2.0779000000000001</v>
      </c>
      <c r="F6157" s="208">
        <v>3.6105999999999998</v>
      </c>
      <c r="G6157" s="208">
        <v>7.4747000000000003</v>
      </c>
      <c r="H6157" s="208">
        <v>61.833599999999997</v>
      </c>
      <c r="I6157" s="208">
        <v>16.8</v>
      </c>
      <c r="J6157" s="208">
        <v>115.55159999999999</v>
      </c>
      <c r="K6157" s="208">
        <v>14.495200000000001</v>
      </c>
      <c r="L6157" s="208">
        <v>13.9283</v>
      </c>
      <c r="M6157" s="208">
        <v>14.8268</v>
      </c>
    </row>
    <row r="6158" spans="1:13" x14ac:dyDescent="0.25">
      <c r="A6158" s="280">
        <v>45182</v>
      </c>
      <c r="B6158" s="102">
        <v>13</v>
      </c>
      <c r="C6158" s="208">
        <v>303.41030000000001</v>
      </c>
      <c r="D6158" s="208">
        <v>43.8294</v>
      </c>
      <c r="E6158" s="208">
        <v>2.8759999999999999</v>
      </c>
      <c r="F6158" s="208">
        <v>4.0571000000000002</v>
      </c>
      <c r="G6158" s="208">
        <v>8.1435999999999993</v>
      </c>
      <c r="H6158" s="208">
        <v>65.383399999999995</v>
      </c>
      <c r="I6158" s="208">
        <v>16.6372</v>
      </c>
      <c r="J6158" s="208">
        <v>117.8402</v>
      </c>
      <c r="K6158" s="208">
        <v>14.5463</v>
      </c>
      <c r="L6158" s="208">
        <v>13.6228</v>
      </c>
      <c r="M6158" s="208">
        <v>16.474299999999999</v>
      </c>
    </row>
    <row r="6159" spans="1:13" x14ac:dyDescent="0.25">
      <c r="A6159" s="280">
        <v>45182</v>
      </c>
      <c r="B6159" s="102">
        <v>14</v>
      </c>
      <c r="C6159" s="208">
        <v>318.2251</v>
      </c>
      <c r="D6159" s="208">
        <v>44.284599999999998</v>
      </c>
      <c r="E6159" s="208">
        <v>3.1309999999999998</v>
      </c>
      <c r="F6159" s="208">
        <v>4.6759000000000004</v>
      </c>
      <c r="G6159" s="208">
        <v>8.9638000000000009</v>
      </c>
      <c r="H6159" s="208">
        <v>72.537800000000004</v>
      </c>
      <c r="I6159" s="208">
        <v>16.854399999999998</v>
      </c>
      <c r="J6159" s="208">
        <v>120.2201</v>
      </c>
      <c r="K6159" s="208">
        <v>15.1631</v>
      </c>
      <c r="L6159" s="208">
        <v>14.030900000000001</v>
      </c>
      <c r="M6159" s="208">
        <v>18.363499999999998</v>
      </c>
    </row>
    <row r="6160" spans="1:13" x14ac:dyDescent="0.25">
      <c r="A6160" s="280">
        <v>45182</v>
      </c>
      <c r="B6160" s="102">
        <v>15</v>
      </c>
      <c r="C6160" s="208">
        <v>332.82859999999999</v>
      </c>
      <c r="D6160" s="208">
        <v>44.637599999999999</v>
      </c>
      <c r="E6160" s="208">
        <v>3.3363999999999998</v>
      </c>
      <c r="F6160" s="208">
        <v>5.4062999999999999</v>
      </c>
      <c r="G6160" s="208">
        <v>10.2317</v>
      </c>
      <c r="H6160" s="208">
        <v>79.546000000000006</v>
      </c>
      <c r="I6160" s="208">
        <v>17.256699999999999</v>
      </c>
      <c r="J6160" s="208">
        <v>122.1981</v>
      </c>
      <c r="K6160" s="208">
        <v>15.397500000000001</v>
      </c>
      <c r="L6160" s="208">
        <v>14.3224</v>
      </c>
      <c r="M6160" s="208">
        <v>20.495899999999999</v>
      </c>
    </row>
    <row r="6161" spans="1:13" x14ac:dyDescent="0.25">
      <c r="A6161" s="280">
        <v>45182</v>
      </c>
      <c r="B6161" s="102">
        <v>16</v>
      </c>
      <c r="C6161" s="208">
        <v>345.87740000000002</v>
      </c>
      <c r="D6161" s="208">
        <v>45.365099999999998</v>
      </c>
      <c r="E6161" s="208">
        <v>3.4456000000000002</v>
      </c>
      <c r="F6161" s="208">
        <v>6.1215000000000002</v>
      </c>
      <c r="G6161" s="208">
        <v>11.891500000000001</v>
      </c>
      <c r="H6161" s="208">
        <v>85.898399999999995</v>
      </c>
      <c r="I6161" s="208">
        <v>17.589200000000002</v>
      </c>
      <c r="J6161" s="208">
        <v>123.5441</v>
      </c>
      <c r="K6161" s="208">
        <v>15.6294</v>
      </c>
      <c r="L6161" s="208">
        <v>14.2113</v>
      </c>
      <c r="M6161" s="208">
        <v>22.1813</v>
      </c>
    </row>
    <row r="6162" spans="1:13" x14ac:dyDescent="0.25">
      <c r="A6162" s="280">
        <v>45182</v>
      </c>
      <c r="B6162" s="102">
        <v>17</v>
      </c>
      <c r="C6162" s="208">
        <v>355.45299999999997</v>
      </c>
      <c r="D6162" s="208">
        <v>46.630899999999997</v>
      </c>
      <c r="E6162" s="208">
        <v>2.169</v>
      </c>
      <c r="F6162" s="208">
        <v>6.6767000000000003</v>
      </c>
      <c r="G6162" s="208">
        <v>13.0669</v>
      </c>
      <c r="H6162" s="208">
        <v>91.080299999999994</v>
      </c>
      <c r="I6162" s="208">
        <v>17.716899999999999</v>
      </c>
      <c r="J6162" s="208">
        <v>126.53740000000001</v>
      </c>
      <c r="K6162" s="208">
        <v>15.8217</v>
      </c>
      <c r="L6162" s="208">
        <v>12.8721</v>
      </c>
      <c r="M6162" s="208">
        <v>22.8811</v>
      </c>
    </row>
    <row r="6163" spans="1:13" x14ac:dyDescent="0.25">
      <c r="A6163" s="280">
        <v>45182</v>
      </c>
      <c r="B6163" s="102">
        <v>18</v>
      </c>
      <c r="C6163" s="208">
        <v>358.55160000000001</v>
      </c>
      <c r="D6163" s="208">
        <v>47.794499999999999</v>
      </c>
      <c r="E6163" s="208">
        <v>2.0358999999999998</v>
      </c>
      <c r="F6163" s="208">
        <v>6.9204999999999997</v>
      </c>
      <c r="G6163" s="208">
        <v>13.8155</v>
      </c>
      <c r="H6163" s="208">
        <v>92.960599999999999</v>
      </c>
      <c r="I6163" s="208">
        <v>17.8462</v>
      </c>
      <c r="J6163" s="208">
        <v>126.3899</v>
      </c>
      <c r="K6163" s="208">
        <v>16.469899999999999</v>
      </c>
      <c r="L6163" s="208">
        <v>12.327</v>
      </c>
      <c r="M6163" s="208">
        <v>21.991599999999998</v>
      </c>
    </row>
    <row r="6164" spans="1:13" x14ac:dyDescent="0.25">
      <c r="A6164" s="280">
        <v>45182</v>
      </c>
      <c r="B6164" s="102">
        <v>19</v>
      </c>
      <c r="C6164" s="208">
        <v>351.0566</v>
      </c>
      <c r="D6164" s="208">
        <v>47.673999999999999</v>
      </c>
      <c r="E6164" s="208">
        <v>1.9827999999999999</v>
      </c>
      <c r="F6164" s="208">
        <v>7.2606999999999999</v>
      </c>
      <c r="G6164" s="208">
        <v>13.7133</v>
      </c>
      <c r="H6164" s="208">
        <v>91.167699999999996</v>
      </c>
      <c r="I6164" s="208">
        <v>18.031099999999999</v>
      </c>
      <c r="J6164" s="208">
        <v>120.70910000000001</v>
      </c>
      <c r="K6164" s="208">
        <v>17.2807</v>
      </c>
      <c r="L6164" s="208">
        <v>12.879099999999999</v>
      </c>
      <c r="M6164" s="208">
        <v>20.3581</v>
      </c>
    </row>
    <row r="6165" spans="1:13" x14ac:dyDescent="0.25">
      <c r="A6165" s="280">
        <v>45182</v>
      </c>
      <c r="B6165" s="102">
        <v>20</v>
      </c>
      <c r="C6165" s="208">
        <v>338.97320000000002</v>
      </c>
      <c r="D6165" s="208">
        <v>47.187199999999997</v>
      </c>
      <c r="E6165" s="208">
        <v>1.8445</v>
      </c>
      <c r="F6165" s="208">
        <v>6.9497999999999998</v>
      </c>
      <c r="G6165" s="208">
        <v>12.819100000000001</v>
      </c>
      <c r="H6165" s="208">
        <v>86.094200000000001</v>
      </c>
      <c r="I6165" s="208">
        <v>18.834199999999999</v>
      </c>
      <c r="J6165" s="208">
        <v>114.4118</v>
      </c>
      <c r="K6165" s="208">
        <v>17.652100000000001</v>
      </c>
      <c r="L6165" s="208">
        <v>14.591900000000001</v>
      </c>
      <c r="M6165" s="208">
        <v>18.5884</v>
      </c>
    </row>
    <row r="6166" spans="1:13" x14ac:dyDescent="0.25">
      <c r="A6166" s="280">
        <v>45182</v>
      </c>
      <c r="B6166" s="102">
        <v>21</v>
      </c>
      <c r="C6166" s="208">
        <v>323.95620000000002</v>
      </c>
      <c r="D6166" s="208">
        <v>46.160400000000003</v>
      </c>
      <c r="E6166" s="208">
        <v>1.73</v>
      </c>
      <c r="F6166" s="208">
        <v>6.5254000000000003</v>
      </c>
      <c r="G6166" s="208">
        <v>11.643000000000001</v>
      </c>
      <c r="H6166" s="208">
        <v>79.628</v>
      </c>
      <c r="I6166" s="208">
        <v>18.431699999999999</v>
      </c>
      <c r="J6166" s="208">
        <v>109.7025</v>
      </c>
      <c r="K6166" s="208">
        <v>17.672799999999999</v>
      </c>
      <c r="L6166" s="208">
        <v>15.4786</v>
      </c>
      <c r="M6166" s="208">
        <v>16.983799999999999</v>
      </c>
    </row>
    <row r="6167" spans="1:13" x14ac:dyDescent="0.25">
      <c r="A6167" s="280">
        <v>45182</v>
      </c>
      <c r="B6167" s="102">
        <v>22</v>
      </c>
      <c r="C6167" s="208">
        <v>299.22699999999998</v>
      </c>
      <c r="D6167" s="208">
        <v>43.915900000000001</v>
      </c>
      <c r="E6167" s="208">
        <v>1.5612999999999999</v>
      </c>
      <c r="F6167" s="208">
        <v>5.7100999999999997</v>
      </c>
      <c r="G6167" s="208">
        <v>10.390499999999999</v>
      </c>
      <c r="H6167" s="208">
        <v>70.869100000000003</v>
      </c>
      <c r="I6167" s="208">
        <v>17.090900000000001</v>
      </c>
      <c r="J6167" s="208">
        <v>103.0685</v>
      </c>
      <c r="K6167" s="208">
        <v>16.560099999999998</v>
      </c>
      <c r="L6167" s="208">
        <v>15.328799999999999</v>
      </c>
      <c r="M6167" s="208">
        <v>14.7318</v>
      </c>
    </row>
    <row r="6168" spans="1:13" x14ac:dyDescent="0.25">
      <c r="A6168" s="280">
        <v>45182</v>
      </c>
      <c r="B6168" s="102">
        <v>23</v>
      </c>
      <c r="C6168" s="208">
        <v>271.99709999999999</v>
      </c>
      <c r="D6168" s="208">
        <v>39.814</v>
      </c>
      <c r="E6168" s="208">
        <v>1.3915999999999999</v>
      </c>
      <c r="F6168" s="208">
        <v>4.8792</v>
      </c>
      <c r="G6168" s="208">
        <v>9.1610999999999994</v>
      </c>
      <c r="H6168" s="208">
        <v>62.551299999999998</v>
      </c>
      <c r="I6168" s="208">
        <v>15.521599999999999</v>
      </c>
      <c r="J6168" s="208">
        <v>95.6447</v>
      </c>
      <c r="K6168" s="208">
        <v>15.0099</v>
      </c>
      <c r="L6168" s="208">
        <v>15.227399999999999</v>
      </c>
      <c r="M6168" s="208">
        <v>12.7963</v>
      </c>
    </row>
    <row r="6169" spans="1:13" x14ac:dyDescent="0.25">
      <c r="A6169" s="280">
        <v>45182</v>
      </c>
      <c r="B6169" s="102">
        <v>24</v>
      </c>
      <c r="C6169" s="208">
        <v>251.9033</v>
      </c>
      <c r="D6169" s="208">
        <v>36.697400000000002</v>
      </c>
      <c r="E6169" s="208">
        <v>1.244</v>
      </c>
      <c r="F6169" s="208">
        <v>4.2160000000000002</v>
      </c>
      <c r="G6169" s="208">
        <v>8.0876999999999999</v>
      </c>
      <c r="H6169" s="208">
        <v>55.922600000000003</v>
      </c>
      <c r="I6169" s="208">
        <v>14.315899999999999</v>
      </c>
      <c r="J6169" s="208">
        <v>90.233599999999996</v>
      </c>
      <c r="K6169" s="208">
        <v>14.026899999999999</v>
      </c>
      <c r="L6169" s="208">
        <v>15.876099999999999</v>
      </c>
      <c r="M6169" s="208">
        <v>11.283099999999999</v>
      </c>
    </row>
    <row r="6170" spans="1:13" x14ac:dyDescent="0.25">
      <c r="A6170" s="280">
        <v>45183</v>
      </c>
      <c r="B6170" s="102">
        <v>1</v>
      </c>
      <c r="C6170" s="208">
        <v>236.12620000000001</v>
      </c>
      <c r="D6170" s="208">
        <v>33.866900000000001</v>
      </c>
      <c r="E6170" s="208">
        <v>1.0924</v>
      </c>
      <c r="F6170" s="208">
        <v>3.6953999999999998</v>
      </c>
      <c r="G6170" s="208">
        <v>7.5212000000000003</v>
      </c>
      <c r="H6170" s="208">
        <v>51.036700000000003</v>
      </c>
      <c r="I6170" s="208">
        <v>13.4605</v>
      </c>
      <c r="J6170" s="208">
        <v>86.034000000000006</v>
      </c>
      <c r="K6170" s="208">
        <v>13.528700000000001</v>
      </c>
      <c r="L6170" s="208">
        <v>15.6881</v>
      </c>
      <c r="M6170" s="208">
        <v>10.202299999999999</v>
      </c>
    </row>
    <row r="6171" spans="1:13" x14ac:dyDescent="0.25">
      <c r="A6171" s="280">
        <v>45183</v>
      </c>
      <c r="B6171" s="102">
        <v>2</v>
      </c>
      <c r="C6171" s="208">
        <v>224.47980000000001</v>
      </c>
      <c r="D6171" s="208">
        <v>31.780799999999999</v>
      </c>
      <c r="E6171" s="208">
        <v>1.0098</v>
      </c>
      <c r="F6171" s="208">
        <v>3.387</v>
      </c>
      <c r="G6171" s="208">
        <v>7.1723999999999997</v>
      </c>
      <c r="H6171" s="208">
        <v>47.641599999999997</v>
      </c>
      <c r="I6171" s="208">
        <v>12.837300000000001</v>
      </c>
      <c r="J6171" s="208">
        <v>82.730999999999995</v>
      </c>
      <c r="K6171" s="208">
        <v>13.1713</v>
      </c>
      <c r="L6171" s="208">
        <v>15.117900000000001</v>
      </c>
      <c r="M6171" s="208">
        <v>9.6306999999999992</v>
      </c>
    </row>
    <row r="6172" spans="1:13" x14ac:dyDescent="0.25">
      <c r="A6172" s="280">
        <v>45183</v>
      </c>
      <c r="B6172" s="102">
        <v>3</v>
      </c>
      <c r="C6172" s="208">
        <v>218.01339999999999</v>
      </c>
      <c r="D6172" s="208">
        <v>30.589700000000001</v>
      </c>
      <c r="E6172" s="208">
        <v>0.97850000000000004</v>
      </c>
      <c r="F6172" s="208">
        <v>3.1446000000000001</v>
      </c>
      <c r="G6172" s="208">
        <v>6.7651000000000003</v>
      </c>
      <c r="H6172" s="208">
        <v>45.621600000000001</v>
      </c>
      <c r="I6172" s="208">
        <v>12.555</v>
      </c>
      <c r="J6172" s="208">
        <v>81.505499999999998</v>
      </c>
      <c r="K6172" s="208">
        <v>13.0692</v>
      </c>
      <c r="L6172" s="208">
        <v>14.505599999999999</v>
      </c>
      <c r="M6172" s="208">
        <v>9.2786000000000008</v>
      </c>
    </row>
    <row r="6173" spans="1:13" x14ac:dyDescent="0.25">
      <c r="A6173" s="280">
        <v>45183</v>
      </c>
      <c r="B6173" s="102">
        <v>4</v>
      </c>
      <c r="C6173" s="208">
        <v>215.58500000000001</v>
      </c>
      <c r="D6173" s="208">
        <v>29.966899999999999</v>
      </c>
      <c r="E6173" s="208">
        <v>0.93540000000000001</v>
      </c>
      <c r="F6173" s="208">
        <v>2.9961000000000002</v>
      </c>
      <c r="G6173" s="208">
        <v>6.6870000000000003</v>
      </c>
      <c r="H6173" s="208">
        <v>45.594000000000001</v>
      </c>
      <c r="I6173" s="208">
        <v>12.454499999999999</v>
      </c>
      <c r="J6173" s="208">
        <v>80.718599999999995</v>
      </c>
      <c r="K6173" s="208">
        <v>12.976900000000001</v>
      </c>
      <c r="L6173" s="208">
        <v>14.1251</v>
      </c>
      <c r="M6173" s="208">
        <v>9.1304999999999996</v>
      </c>
    </row>
    <row r="6174" spans="1:13" x14ac:dyDescent="0.25">
      <c r="A6174" s="280">
        <v>45183</v>
      </c>
      <c r="B6174" s="102">
        <v>5</v>
      </c>
      <c r="C6174" s="208">
        <v>217.43029999999999</v>
      </c>
      <c r="D6174" s="208">
        <v>30.0532</v>
      </c>
      <c r="E6174" s="208">
        <v>0.92710000000000004</v>
      </c>
      <c r="F6174" s="208">
        <v>3.0030999999999999</v>
      </c>
      <c r="G6174" s="208">
        <v>6.7983000000000002</v>
      </c>
      <c r="H6174" s="208">
        <v>47.593299999999999</v>
      </c>
      <c r="I6174" s="208">
        <v>12.6691</v>
      </c>
      <c r="J6174" s="208">
        <v>81.514300000000006</v>
      </c>
      <c r="K6174" s="208">
        <v>13.488</v>
      </c>
      <c r="L6174" s="208">
        <v>12.142799999999999</v>
      </c>
      <c r="M6174" s="208">
        <v>9.2410999999999994</v>
      </c>
    </row>
    <row r="6175" spans="1:13" x14ac:dyDescent="0.25">
      <c r="A6175" s="280">
        <v>45183</v>
      </c>
      <c r="B6175" s="102">
        <v>6</v>
      </c>
      <c r="C6175" s="208">
        <v>228.92250000000001</v>
      </c>
      <c r="D6175" s="208">
        <v>31.910499999999999</v>
      </c>
      <c r="E6175" s="208">
        <v>0.97270000000000001</v>
      </c>
      <c r="F6175" s="208">
        <v>3.1017000000000001</v>
      </c>
      <c r="G6175" s="208">
        <v>7.1954000000000002</v>
      </c>
      <c r="H6175" s="208">
        <v>50.195700000000002</v>
      </c>
      <c r="I6175" s="208">
        <v>13.4169</v>
      </c>
      <c r="J6175" s="208">
        <v>85.626099999999994</v>
      </c>
      <c r="K6175" s="208">
        <v>14.420299999999999</v>
      </c>
      <c r="L6175" s="208">
        <v>12.389900000000001</v>
      </c>
      <c r="M6175" s="208">
        <v>9.6933000000000007</v>
      </c>
    </row>
    <row r="6176" spans="1:13" x14ac:dyDescent="0.25">
      <c r="A6176" s="280">
        <v>45183</v>
      </c>
      <c r="B6176" s="102">
        <v>7</v>
      </c>
      <c r="C6176" s="208">
        <v>249.7406</v>
      </c>
      <c r="D6176" s="208">
        <v>35.380200000000002</v>
      </c>
      <c r="E6176" s="208">
        <v>2.2797000000000001</v>
      </c>
      <c r="F6176" s="208">
        <v>3.4540000000000002</v>
      </c>
      <c r="G6176" s="208">
        <v>8.0597999999999992</v>
      </c>
      <c r="H6176" s="208">
        <v>53.698500000000003</v>
      </c>
      <c r="I6176" s="208">
        <v>14.607900000000001</v>
      </c>
      <c r="J6176" s="208">
        <v>93.409400000000005</v>
      </c>
      <c r="K6176" s="208">
        <v>16.168700000000001</v>
      </c>
      <c r="L6176" s="208">
        <v>12.231</v>
      </c>
      <c r="M6176" s="208">
        <v>10.4514</v>
      </c>
    </row>
    <row r="6177" spans="1:13" x14ac:dyDescent="0.25">
      <c r="A6177" s="280">
        <v>45183</v>
      </c>
      <c r="B6177" s="102">
        <v>8</v>
      </c>
      <c r="C6177" s="208">
        <v>264.43040000000002</v>
      </c>
      <c r="D6177" s="208">
        <v>39.663899999999998</v>
      </c>
      <c r="E6177" s="208">
        <v>2.6299000000000001</v>
      </c>
      <c r="F6177" s="208">
        <v>3.4519000000000002</v>
      </c>
      <c r="G6177" s="208">
        <v>9.1015999999999995</v>
      </c>
      <c r="H6177" s="208">
        <v>55.941499999999998</v>
      </c>
      <c r="I6177" s="208">
        <v>15.179500000000001</v>
      </c>
      <c r="J6177" s="208">
        <v>99.511799999999994</v>
      </c>
      <c r="K6177" s="208">
        <v>16.375</v>
      </c>
      <c r="L6177" s="208">
        <v>11.4817</v>
      </c>
      <c r="M6177" s="208">
        <v>11.0936</v>
      </c>
    </row>
    <row r="6178" spans="1:13" x14ac:dyDescent="0.25">
      <c r="A6178" s="280">
        <v>45183</v>
      </c>
      <c r="B6178" s="102">
        <v>9</v>
      </c>
      <c r="C6178" s="208">
        <v>273.83100000000002</v>
      </c>
      <c r="D6178" s="208">
        <v>41.750999999999998</v>
      </c>
      <c r="E6178" s="208">
        <v>2.6735000000000002</v>
      </c>
      <c r="F6178" s="208">
        <v>3.2183999999999999</v>
      </c>
      <c r="G6178" s="208">
        <v>9.5010999999999992</v>
      </c>
      <c r="H6178" s="208">
        <v>58.2699</v>
      </c>
      <c r="I6178" s="208">
        <v>15.708299999999999</v>
      </c>
      <c r="J6178" s="208">
        <v>104.3331</v>
      </c>
      <c r="K6178" s="208">
        <v>14.8363</v>
      </c>
      <c r="L6178" s="208">
        <v>11.765700000000001</v>
      </c>
      <c r="M6178" s="208">
        <v>11.7737</v>
      </c>
    </row>
    <row r="6179" spans="1:13" x14ac:dyDescent="0.25">
      <c r="A6179" s="280">
        <v>45183</v>
      </c>
      <c r="B6179" s="102">
        <v>10</v>
      </c>
      <c r="C6179" s="208">
        <v>283.0419</v>
      </c>
      <c r="D6179" s="208">
        <v>43.518799999999999</v>
      </c>
      <c r="E6179" s="208">
        <v>2.7147999999999999</v>
      </c>
      <c r="F6179" s="208">
        <v>3.2538999999999998</v>
      </c>
      <c r="G6179" s="208">
        <v>9.4872999999999994</v>
      </c>
      <c r="H6179" s="208">
        <v>59.928199999999997</v>
      </c>
      <c r="I6179" s="208">
        <v>16.3308</v>
      </c>
      <c r="J6179" s="208">
        <v>108.905</v>
      </c>
      <c r="K6179" s="208">
        <v>14.081899999999999</v>
      </c>
      <c r="L6179" s="208">
        <v>12.1929</v>
      </c>
      <c r="M6179" s="208">
        <v>12.628299999999999</v>
      </c>
    </row>
    <row r="6180" spans="1:13" x14ac:dyDescent="0.25">
      <c r="A6180" s="280">
        <v>45183</v>
      </c>
      <c r="B6180" s="102">
        <v>11</v>
      </c>
      <c r="C6180" s="208">
        <v>288.8426</v>
      </c>
      <c r="D6180" s="208">
        <v>43.179000000000002</v>
      </c>
      <c r="E6180" s="208">
        <v>2.7736999999999998</v>
      </c>
      <c r="F6180" s="208">
        <v>3.4308000000000001</v>
      </c>
      <c r="G6180" s="208">
        <v>8.0440000000000005</v>
      </c>
      <c r="H6180" s="208">
        <v>61.9649</v>
      </c>
      <c r="I6180" s="208">
        <v>16.706399999999999</v>
      </c>
      <c r="J6180" s="208">
        <v>113.0094</v>
      </c>
      <c r="K6180" s="208">
        <v>13.9941</v>
      </c>
      <c r="L6180" s="208">
        <v>11.863200000000001</v>
      </c>
      <c r="M6180" s="208">
        <v>13.8771</v>
      </c>
    </row>
    <row r="6181" spans="1:13" x14ac:dyDescent="0.25">
      <c r="A6181" s="280">
        <v>45183</v>
      </c>
      <c r="B6181" s="102">
        <v>12</v>
      </c>
      <c r="C6181" s="208">
        <v>296.15120000000002</v>
      </c>
      <c r="D6181" s="208">
        <v>42.8598</v>
      </c>
      <c r="E6181" s="208">
        <v>2.9026999999999998</v>
      </c>
      <c r="F6181" s="208">
        <v>3.84</v>
      </c>
      <c r="G6181" s="208">
        <v>6.8263999999999996</v>
      </c>
      <c r="H6181" s="208">
        <v>65.324600000000004</v>
      </c>
      <c r="I6181" s="208">
        <v>17.0078</v>
      </c>
      <c r="J6181" s="208">
        <v>116.1815</v>
      </c>
      <c r="K6181" s="208">
        <v>13.9427</v>
      </c>
      <c r="L6181" s="208">
        <v>11.7629</v>
      </c>
      <c r="M6181" s="208">
        <v>15.502800000000001</v>
      </c>
    </row>
    <row r="6182" spans="1:13" x14ac:dyDescent="0.25">
      <c r="A6182" s="280">
        <v>45183</v>
      </c>
      <c r="B6182" s="102">
        <v>13</v>
      </c>
      <c r="C6182" s="208">
        <v>307.6601</v>
      </c>
      <c r="D6182" s="208">
        <v>43.424700000000001</v>
      </c>
      <c r="E6182" s="208">
        <v>3.1698</v>
      </c>
      <c r="F6182" s="208">
        <v>4.3314000000000004</v>
      </c>
      <c r="G6182" s="208">
        <v>6.8452000000000002</v>
      </c>
      <c r="H6182" s="208">
        <v>69.996099999999998</v>
      </c>
      <c r="I6182" s="208">
        <v>17.38</v>
      </c>
      <c r="J6182" s="208">
        <v>118.1968</v>
      </c>
      <c r="K6182" s="208">
        <v>14.281499999999999</v>
      </c>
      <c r="L6182" s="208">
        <v>12.6417</v>
      </c>
      <c r="M6182" s="208">
        <v>17.392900000000001</v>
      </c>
    </row>
    <row r="6183" spans="1:13" x14ac:dyDescent="0.25">
      <c r="A6183" s="280">
        <v>45183</v>
      </c>
      <c r="B6183" s="102">
        <v>14</v>
      </c>
      <c r="C6183" s="208">
        <v>319.8168</v>
      </c>
      <c r="D6183" s="208">
        <v>43.9801</v>
      </c>
      <c r="E6183" s="208">
        <v>2.6051000000000002</v>
      </c>
      <c r="F6183" s="208">
        <v>5.1266999999999996</v>
      </c>
      <c r="G6183" s="208">
        <v>7.5598000000000001</v>
      </c>
      <c r="H6183" s="208">
        <v>75.934899999999999</v>
      </c>
      <c r="I6183" s="208">
        <v>17.265000000000001</v>
      </c>
      <c r="J6183" s="208">
        <v>120.7193</v>
      </c>
      <c r="K6183" s="208">
        <v>14.2807</v>
      </c>
      <c r="L6183" s="208">
        <v>12.4785</v>
      </c>
      <c r="M6183" s="208">
        <v>19.866700000000002</v>
      </c>
    </row>
    <row r="6184" spans="1:13" x14ac:dyDescent="0.25">
      <c r="A6184" s="280">
        <v>45183</v>
      </c>
      <c r="B6184" s="102">
        <v>15</v>
      </c>
      <c r="C6184" s="208">
        <v>332.13220000000001</v>
      </c>
      <c r="D6184" s="208">
        <v>44.316299999999998</v>
      </c>
      <c r="E6184" s="208">
        <v>2.3307000000000002</v>
      </c>
      <c r="F6184" s="208">
        <v>5.8647999999999998</v>
      </c>
      <c r="G6184" s="208">
        <v>8.7004999999999999</v>
      </c>
      <c r="H6184" s="208">
        <v>82.641900000000007</v>
      </c>
      <c r="I6184" s="208">
        <v>17.272500000000001</v>
      </c>
      <c r="J6184" s="208">
        <v>122.0898</v>
      </c>
      <c r="K6184" s="208">
        <v>14.517099999999999</v>
      </c>
      <c r="L6184" s="208">
        <v>12.3072</v>
      </c>
      <c r="M6184" s="208">
        <v>22.0914</v>
      </c>
    </row>
    <row r="6185" spans="1:13" x14ac:dyDescent="0.25">
      <c r="A6185" s="280">
        <v>45183</v>
      </c>
      <c r="B6185" s="102">
        <v>16</v>
      </c>
      <c r="C6185" s="208">
        <v>346.54629999999997</v>
      </c>
      <c r="D6185" s="208">
        <v>44.3063</v>
      </c>
      <c r="E6185" s="208">
        <v>3.2749999999999999</v>
      </c>
      <c r="F6185" s="208">
        <v>6.5971000000000002</v>
      </c>
      <c r="G6185" s="208">
        <v>10.2744</v>
      </c>
      <c r="H6185" s="208">
        <v>89.613799999999998</v>
      </c>
      <c r="I6185" s="208">
        <v>17.451000000000001</v>
      </c>
      <c r="J6185" s="208">
        <v>123.9019</v>
      </c>
      <c r="K6185" s="208">
        <v>14.8538</v>
      </c>
      <c r="L6185" s="208">
        <v>12.3522</v>
      </c>
      <c r="M6185" s="208">
        <v>23.9208</v>
      </c>
    </row>
    <row r="6186" spans="1:13" x14ac:dyDescent="0.25">
      <c r="A6186" s="280">
        <v>45183</v>
      </c>
      <c r="B6186" s="102">
        <v>17</v>
      </c>
      <c r="C6186" s="208">
        <v>356.49189999999999</v>
      </c>
      <c r="D6186" s="208">
        <v>45.492800000000003</v>
      </c>
      <c r="E6186" s="208">
        <v>2.1509999999999998</v>
      </c>
      <c r="F6186" s="208">
        <v>7.2495000000000003</v>
      </c>
      <c r="G6186" s="208">
        <v>11.210599999999999</v>
      </c>
      <c r="H6186" s="208">
        <v>94.848600000000005</v>
      </c>
      <c r="I6186" s="208">
        <v>17.790900000000001</v>
      </c>
      <c r="J6186" s="208">
        <v>125.3425</v>
      </c>
      <c r="K6186" s="208">
        <v>15.347300000000001</v>
      </c>
      <c r="L6186" s="208">
        <v>12.3027</v>
      </c>
      <c r="M6186" s="208">
        <v>24.756</v>
      </c>
    </row>
    <row r="6187" spans="1:13" x14ac:dyDescent="0.25">
      <c r="A6187" s="280">
        <v>45183</v>
      </c>
      <c r="B6187" s="102">
        <v>18</v>
      </c>
      <c r="C6187" s="208">
        <v>356.69420000000002</v>
      </c>
      <c r="D6187" s="208">
        <v>46.466200000000001</v>
      </c>
      <c r="E6187" s="208">
        <v>2.1395</v>
      </c>
      <c r="F6187" s="208">
        <v>7.5350000000000001</v>
      </c>
      <c r="G6187" s="208">
        <v>11.524900000000001</v>
      </c>
      <c r="H6187" s="208">
        <v>94.768900000000002</v>
      </c>
      <c r="I6187" s="208">
        <v>18.096399999999999</v>
      </c>
      <c r="J6187" s="208">
        <v>123.8347</v>
      </c>
      <c r="K6187" s="208">
        <v>16.084800000000001</v>
      </c>
      <c r="L6187" s="208">
        <v>12.507199999999999</v>
      </c>
      <c r="M6187" s="208">
        <v>23.736599999999999</v>
      </c>
    </row>
    <row r="6188" spans="1:13" x14ac:dyDescent="0.25">
      <c r="A6188" s="280">
        <v>45183</v>
      </c>
      <c r="B6188" s="102">
        <v>19</v>
      </c>
      <c r="C6188" s="208">
        <v>349.69659999999999</v>
      </c>
      <c r="D6188" s="208">
        <v>46.792900000000003</v>
      </c>
      <c r="E6188" s="208">
        <v>2.0779999999999998</v>
      </c>
      <c r="F6188" s="208">
        <v>7.5461</v>
      </c>
      <c r="G6188" s="208">
        <v>11.289</v>
      </c>
      <c r="H6188" s="208">
        <v>91.444900000000004</v>
      </c>
      <c r="I6188" s="208">
        <v>18.380299999999998</v>
      </c>
      <c r="J6188" s="208">
        <v>119.0354</v>
      </c>
      <c r="K6188" s="208">
        <v>17.4175</v>
      </c>
      <c r="L6188" s="208">
        <v>13.755800000000001</v>
      </c>
      <c r="M6188" s="208">
        <v>21.956700000000001</v>
      </c>
    </row>
    <row r="6189" spans="1:13" x14ac:dyDescent="0.25">
      <c r="A6189" s="280">
        <v>45183</v>
      </c>
      <c r="B6189" s="102">
        <v>20</v>
      </c>
      <c r="C6189" s="208">
        <v>338.43869999999998</v>
      </c>
      <c r="D6189" s="208">
        <v>47.520299999999999</v>
      </c>
      <c r="E6189" s="208">
        <v>1.8868</v>
      </c>
      <c r="F6189" s="208">
        <v>7.1782000000000004</v>
      </c>
      <c r="G6189" s="208">
        <v>10.882300000000001</v>
      </c>
      <c r="H6189" s="208">
        <v>85.015900000000002</v>
      </c>
      <c r="I6189" s="208">
        <v>19.154900000000001</v>
      </c>
      <c r="J6189" s="208">
        <v>113.441</v>
      </c>
      <c r="K6189" s="208">
        <v>18.101299999999998</v>
      </c>
      <c r="L6189" s="208">
        <v>15.606400000000001</v>
      </c>
      <c r="M6189" s="208">
        <v>19.651599999999998</v>
      </c>
    </row>
    <row r="6190" spans="1:13" x14ac:dyDescent="0.25">
      <c r="A6190" s="280">
        <v>45183</v>
      </c>
      <c r="B6190" s="102">
        <v>21</v>
      </c>
      <c r="C6190" s="208">
        <v>320.57870000000003</v>
      </c>
      <c r="D6190" s="208">
        <v>46.3643</v>
      </c>
      <c r="E6190" s="208">
        <v>1.7798</v>
      </c>
      <c r="F6190" s="208">
        <v>6.6109999999999998</v>
      </c>
      <c r="G6190" s="208">
        <v>10.4968</v>
      </c>
      <c r="H6190" s="208">
        <v>77.5334</v>
      </c>
      <c r="I6190" s="208">
        <v>18.582899999999999</v>
      </c>
      <c r="J6190" s="208">
        <v>108.38209999999999</v>
      </c>
      <c r="K6190" s="208">
        <v>17.540400000000002</v>
      </c>
      <c r="L6190" s="208">
        <v>15.4765</v>
      </c>
      <c r="M6190" s="208">
        <v>17.811499999999999</v>
      </c>
    </row>
    <row r="6191" spans="1:13" x14ac:dyDescent="0.25">
      <c r="A6191" s="280">
        <v>45183</v>
      </c>
      <c r="B6191" s="102">
        <v>22</v>
      </c>
      <c r="C6191" s="208">
        <v>299.51639999999998</v>
      </c>
      <c r="D6191" s="208">
        <v>44.103400000000001</v>
      </c>
      <c r="E6191" s="208">
        <v>1.5579000000000001</v>
      </c>
      <c r="F6191" s="208">
        <v>5.8326000000000002</v>
      </c>
      <c r="G6191" s="208">
        <v>9.8176000000000005</v>
      </c>
      <c r="H6191" s="208">
        <v>70.074799999999996</v>
      </c>
      <c r="I6191" s="208">
        <v>17.252500000000001</v>
      </c>
      <c r="J6191" s="208">
        <v>104.25</v>
      </c>
      <c r="K6191" s="208">
        <v>16.4236</v>
      </c>
      <c r="L6191" s="208">
        <v>14.9267</v>
      </c>
      <c r="M6191" s="208">
        <v>15.2773</v>
      </c>
    </row>
    <row r="6192" spans="1:13" x14ac:dyDescent="0.25">
      <c r="A6192" s="280">
        <v>45183</v>
      </c>
      <c r="B6192" s="102">
        <v>23</v>
      </c>
      <c r="C6192" s="208">
        <v>273.66980000000001</v>
      </c>
      <c r="D6192" s="208">
        <v>40.370100000000001</v>
      </c>
      <c r="E6192" s="208">
        <v>1.3594999999999999</v>
      </c>
      <c r="F6192" s="208">
        <v>4.9851000000000001</v>
      </c>
      <c r="G6192" s="208">
        <v>8.9375999999999998</v>
      </c>
      <c r="H6192" s="208">
        <v>61.351599999999998</v>
      </c>
      <c r="I6192" s="208">
        <v>15.667899999999999</v>
      </c>
      <c r="J6192" s="208">
        <v>97.591499999999996</v>
      </c>
      <c r="K6192" s="208">
        <v>14.987</v>
      </c>
      <c r="L6192" s="208">
        <v>15.196</v>
      </c>
      <c r="M6192" s="208">
        <v>13.2235</v>
      </c>
    </row>
    <row r="6193" spans="1:13" x14ac:dyDescent="0.25">
      <c r="A6193" s="280">
        <v>45183</v>
      </c>
      <c r="B6193" s="102">
        <v>24</v>
      </c>
      <c r="C6193" s="208">
        <v>252.61070000000001</v>
      </c>
      <c r="D6193" s="208">
        <v>37.263399999999997</v>
      </c>
      <c r="E6193" s="208">
        <v>1.2184999999999999</v>
      </c>
      <c r="F6193" s="208">
        <v>4.3007999999999997</v>
      </c>
      <c r="G6193" s="208">
        <v>8.1225000000000005</v>
      </c>
      <c r="H6193" s="208">
        <v>54.528700000000001</v>
      </c>
      <c r="I6193" s="208">
        <v>14.432700000000001</v>
      </c>
      <c r="J6193" s="208">
        <v>92.008700000000005</v>
      </c>
      <c r="K6193" s="208">
        <v>14.034599999999999</v>
      </c>
      <c r="L6193" s="208">
        <v>15.104900000000001</v>
      </c>
      <c r="M6193" s="208">
        <v>11.5959</v>
      </c>
    </row>
    <row r="6194" spans="1:13" x14ac:dyDescent="0.25">
      <c r="A6194" s="280">
        <v>45184</v>
      </c>
      <c r="B6194" s="102">
        <v>1</v>
      </c>
      <c r="C6194" s="208">
        <v>236.3031</v>
      </c>
      <c r="D6194" s="208">
        <v>34.531799999999997</v>
      </c>
      <c r="E6194" s="208">
        <v>1.0630999999999999</v>
      </c>
      <c r="F6194" s="208">
        <v>3.8075999999999999</v>
      </c>
      <c r="G6194" s="208">
        <v>7.5206999999999997</v>
      </c>
      <c r="H6194" s="208">
        <v>48.996899999999997</v>
      </c>
      <c r="I6194" s="208">
        <v>13.4724</v>
      </c>
      <c r="J6194" s="208">
        <v>88.3322</v>
      </c>
      <c r="K6194" s="208">
        <v>13.3634</v>
      </c>
      <c r="L6194" s="208">
        <v>14.7791</v>
      </c>
      <c r="M6194" s="208">
        <v>10.4359</v>
      </c>
    </row>
    <row r="6195" spans="1:13" x14ac:dyDescent="0.25">
      <c r="A6195" s="280">
        <v>45184</v>
      </c>
      <c r="B6195" s="102">
        <v>2</v>
      </c>
      <c r="C6195" s="208">
        <v>226.64250000000001</v>
      </c>
      <c r="D6195" s="208">
        <v>32.713200000000001</v>
      </c>
      <c r="E6195" s="208">
        <v>0.98829999999999996</v>
      </c>
      <c r="F6195" s="208">
        <v>3.4982000000000002</v>
      </c>
      <c r="G6195" s="208">
        <v>7.1158000000000001</v>
      </c>
      <c r="H6195" s="208">
        <v>46.352600000000002</v>
      </c>
      <c r="I6195" s="208">
        <v>12.968</v>
      </c>
      <c r="J6195" s="208">
        <v>85.936599999999999</v>
      </c>
      <c r="K6195" s="208">
        <v>12.8476</v>
      </c>
      <c r="L6195" s="208">
        <v>14.2661</v>
      </c>
      <c r="M6195" s="208">
        <v>9.9560999999999993</v>
      </c>
    </row>
    <row r="6196" spans="1:13" x14ac:dyDescent="0.25">
      <c r="A6196" s="280">
        <v>45184</v>
      </c>
      <c r="B6196" s="102">
        <v>3</v>
      </c>
      <c r="C6196" s="208">
        <v>219.65969999999999</v>
      </c>
      <c r="D6196" s="208">
        <v>31.387699999999999</v>
      </c>
      <c r="E6196" s="208">
        <v>0.93420000000000003</v>
      </c>
      <c r="F6196" s="208">
        <v>3.2345000000000002</v>
      </c>
      <c r="G6196" s="208">
        <v>6.9032</v>
      </c>
      <c r="H6196" s="208">
        <v>44.813800000000001</v>
      </c>
      <c r="I6196" s="208">
        <v>12.6982</v>
      </c>
      <c r="J6196" s="208">
        <v>83.581000000000003</v>
      </c>
      <c r="K6196" s="208">
        <v>12.788600000000001</v>
      </c>
      <c r="L6196" s="208">
        <v>13.7956</v>
      </c>
      <c r="M6196" s="208">
        <v>9.5228999999999999</v>
      </c>
    </row>
    <row r="6197" spans="1:13" x14ac:dyDescent="0.25">
      <c r="A6197" s="280">
        <v>45184</v>
      </c>
      <c r="B6197" s="102">
        <v>4</v>
      </c>
      <c r="C6197" s="208">
        <v>216.6884</v>
      </c>
      <c r="D6197" s="208">
        <v>30.886700000000001</v>
      </c>
      <c r="E6197" s="208">
        <v>0.89900000000000002</v>
      </c>
      <c r="F6197" s="208">
        <v>3.1055999999999999</v>
      </c>
      <c r="G6197" s="208">
        <v>6.8528000000000002</v>
      </c>
      <c r="H6197" s="208">
        <v>44.887099999999997</v>
      </c>
      <c r="I6197" s="208">
        <v>12.5296</v>
      </c>
      <c r="J6197" s="208">
        <v>82.214399999999998</v>
      </c>
      <c r="K6197" s="208">
        <v>12.859299999999999</v>
      </c>
      <c r="L6197" s="208">
        <v>13.142099999999999</v>
      </c>
      <c r="M6197" s="208">
        <v>9.3117999999999999</v>
      </c>
    </row>
    <row r="6198" spans="1:13" x14ac:dyDescent="0.25">
      <c r="A6198" s="280">
        <v>45184</v>
      </c>
      <c r="B6198" s="102">
        <v>5</v>
      </c>
      <c r="C6198" s="208">
        <v>220.83320000000001</v>
      </c>
      <c r="D6198" s="208">
        <v>30.925599999999999</v>
      </c>
      <c r="E6198" s="208">
        <v>0.87329999999999997</v>
      </c>
      <c r="F6198" s="208">
        <v>3.0768</v>
      </c>
      <c r="G6198" s="208">
        <v>6.8269000000000002</v>
      </c>
      <c r="H6198" s="208">
        <v>46.637</v>
      </c>
      <c r="I6198" s="208">
        <v>12.7401</v>
      </c>
      <c r="J6198" s="208">
        <v>83.046099999999996</v>
      </c>
      <c r="K6198" s="208">
        <v>13.595700000000001</v>
      </c>
      <c r="L6198" s="208">
        <v>13.6854</v>
      </c>
      <c r="M6198" s="208">
        <v>9.4262999999999995</v>
      </c>
    </row>
    <row r="6199" spans="1:13" x14ac:dyDescent="0.25">
      <c r="A6199" s="280">
        <v>45184</v>
      </c>
      <c r="B6199" s="102">
        <v>6</v>
      </c>
      <c r="C6199" s="208">
        <v>232.29859999999999</v>
      </c>
      <c r="D6199" s="208">
        <v>32.682099999999998</v>
      </c>
      <c r="E6199" s="208">
        <v>1.0141</v>
      </c>
      <c r="F6199" s="208">
        <v>3.2132000000000001</v>
      </c>
      <c r="G6199" s="208">
        <v>7.2968000000000002</v>
      </c>
      <c r="H6199" s="208">
        <v>48.945399999999999</v>
      </c>
      <c r="I6199" s="208">
        <v>13.434699999999999</v>
      </c>
      <c r="J6199" s="208">
        <v>87.168099999999995</v>
      </c>
      <c r="K6199" s="208">
        <v>14.357900000000001</v>
      </c>
      <c r="L6199" s="208">
        <v>14.212899999999999</v>
      </c>
      <c r="M6199" s="208">
        <v>9.9733999999999998</v>
      </c>
    </row>
    <row r="6200" spans="1:13" x14ac:dyDescent="0.25">
      <c r="A6200" s="280">
        <v>45184</v>
      </c>
      <c r="B6200" s="102">
        <v>7</v>
      </c>
      <c r="C6200" s="208">
        <v>250.3656</v>
      </c>
      <c r="D6200" s="208">
        <v>35.903399999999998</v>
      </c>
      <c r="E6200" s="208">
        <v>1.2364999999999999</v>
      </c>
      <c r="F6200" s="208">
        <v>3.4226000000000001</v>
      </c>
      <c r="G6200" s="208">
        <v>7.9819000000000004</v>
      </c>
      <c r="H6200" s="208">
        <v>52.345700000000001</v>
      </c>
      <c r="I6200" s="208">
        <v>14.4903</v>
      </c>
      <c r="J6200" s="208">
        <v>94.625399999999999</v>
      </c>
      <c r="K6200" s="208">
        <v>15.6966</v>
      </c>
      <c r="L6200" s="208">
        <v>13.9796</v>
      </c>
      <c r="M6200" s="208">
        <v>10.6836</v>
      </c>
    </row>
    <row r="6201" spans="1:13" x14ac:dyDescent="0.25">
      <c r="A6201" s="280">
        <v>45184</v>
      </c>
      <c r="B6201" s="102">
        <v>8</v>
      </c>
      <c r="C6201" s="208">
        <v>265.65969999999999</v>
      </c>
      <c r="D6201" s="208">
        <v>40.092500000000001</v>
      </c>
      <c r="E6201" s="208">
        <v>1.3233999999999999</v>
      </c>
      <c r="F6201" s="208">
        <v>3.3853</v>
      </c>
      <c r="G6201" s="208">
        <v>8.9534000000000002</v>
      </c>
      <c r="H6201" s="208">
        <v>55.058999999999997</v>
      </c>
      <c r="I6201" s="208">
        <v>15.047700000000001</v>
      </c>
      <c r="J6201" s="208">
        <v>100.8969</v>
      </c>
      <c r="K6201" s="208">
        <v>16.235299999999999</v>
      </c>
      <c r="L6201" s="208">
        <v>13.3566</v>
      </c>
      <c r="M6201" s="208">
        <v>11.3096</v>
      </c>
    </row>
    <row r="6202" spans="1:13" x14ac:dyDescent="0.25">
      <c r="A6202" s="280">
        <v>45184</v>
      </c>
      <c r="B6202" s="102">
        <v>9</v>
      </c>
      <c r="C6202" s="208">
        <v>276.05489999999998</v>
      </c>
      <c r="D6202" s="208">
        <v>42.163400000000003</v>
      </c>
      <c r="E6202" s="208">
        <v>1.3828</v>
      </c>
      <c r="F6202" s="208">
        <v>3.2061000000000002</v>
      </c>
      <c r="G6202" s="208">
        <v>9.5917999999999992</v>
      </c>
      <c r="H6202" s="208">
        <v>56.933900000000001</v>
      </c>
      <c r="I6202" s="208">
        <v>15.670299999999999</v>
      </c>
      <c r="J6202" s="208">
        <v>106.3665</v>
      </c>
      <c r="K6202" s="208">
        <v>14.805999999999999</v>
      </c>
      <c r="L6202" s="208">
        <v>14.0253</v>
      </c>
      <c r="M6202" s="208">
        <v>11.908799999999999</v>
      </c>
    </row>
    <row r="6203" spans="1:13" x14ac:dyDescent="0.25">
      <c r="A6203" s="280">
        <v>45184</v>
      </c>
      <c r="B6203" s="102">
        <v>10</v>
      </c>
      <c r="C6203" s="208">
        <v>283.57619999999997</v>
      </c>
      <c r="D6203" s="208">
        <v>43.692300000000003</v>
      </c>
      <c r="E6203" s="208">
        <v>1.3308</v>
      </c>
      <c r="F6203" s="208">
        <v>3.1555</v>
      </c>
      <c r="G6203" s="208">
        <v>9.7624999999999993</v>
      </c>
      <c r="H6203" s="208">
        <v>58.403700000000001</v>
      </c>
      <c r="I6203" s="208">
        <v>16.4771</v>
      </c>
      <c r="J6203" s="208">
        <v>110.4967</v>
      </c>
      <c r="K6203" s="208">
        <v>13.9961</v>
      </c>
      <c r="L6203" s="208">
        <v>14.024100000000001</v>
      </c>
      <c r="M6203" s="208">
        <v>12.237399999999999</v>
      </c>
    </row>
    <row r="6204" spans="1:13" x14ac:dyDescent="0.25">
      <c r="A6204" s="280">
        <v>45184</v>
      </c>
      <c r="B6204" s="102">
        <v>11</v>
      </c>
      <c r="C6204" s="208">
        <v>290.49799999999999</v>
      </c>
      <c r="D6204" s="208">
        <v>44.694600000000001</v>
      </c>
      <c r="E6204" s="208">
        <v>1.3458000000000001</v>
      </c>
      <c r="F6204" s="208">
        <v>3.3984000000000001</v>
      </c>
      <c r="G6204" s="208">
        <v>9.4475999999999996</v>
      </c>
      <c r="H6204" s="208">
        <v>60.072000000000003</v>
      </c>
      <c r="I6204" s="208">
        <v>16.971599999999999</v>
      </c>
      <c r="J6204" s="208">
        <v>113.33929999999999</v>
      </c>
      <c r="K6204" s="208">
        <v>13.94</v>
      </c>
      <c r="L6204" s="208">
        <v>14.444900000000001</v>
      </c>
      <c r="M6204" s="208">
        <v>12.8438</v>
      </c>
    </row>
    <row r="6205" spans="1:13" x14ac:dyDescent="0.25">
      <c r="A6205" s="280">
        <v>45184</v>
      </c>
      <c r="B6205" s="102">
        <v>12</v>
      </c>
      <c r="C6205" s="208">
        <v>292.8972</v>
      </c>
      <c r="D6205" s="208">
        <v>45.268799999999999</v>
      </c>
      <c r="E6205" s="208">
        <v>1.5026999999999999</v>
      </c>
      <c r="F6205" s="208">
        <v>3.8077999999999999</v>
      </c>
      <c r="G6205" s="208">
        <v>8.1130999999999993</v>
      </c>
      <c r="H6205" s="208">
        <v>61.856400000000001</v>
      </c>
      <c r="I6205" s="208">
        <v>17.280899999999999</v>
      </c>
      <c r="J6205" s="208">
        <v>113.175</v>
      </c>
      <c r="K6205" s="208">
        <v>13.995799999999999</v>
      </c>
      <c r="L6205" s="208">
        <v>13.9551</v>
      </c>
      <c r="M6205" s="208">
        <v>13.941599999999999</v>
      </c>
    </row>
    <row r="6206" spans="1:13" x14ac:dyDescent="0.25">
      <c r="A6206" s="280">
        <v>45184</v>
      </c>
      <c r="B6206" s="102">
        <v>13</v>
      </c>
      <c r="C6206" s="208">
        <v>295.01549999999997</v>
      </c>
      <c r="D6206" s="208">
        <v>44.0383</v>
      </c>
      <c r="E6206" s="208">
        <v>1.6334</v>
      </c>
      <c r="F6206" s="208">
        <v>4.2160000000000002</v>
      </c>
      <c r="G6206" s="208">
        <v>6.4691999999999998</v>
      </c>
      <c r="H6206" s="208">
        <v>65.132999999999996</v>
      </c>
      <c r="I6206" s="208">
        <v>17.3505</v>
      </c>
      <c r="J6206" s="208">
        <v>114.3959</v>
      </c>
      <c r="K6206" s="208">
        <v>14.126200000000001</v>
      </c>
      <c r="L6206" s="208">
        <v>12.8109</v>
      </c>
      <c r="M6206" s="208">
        <v>14.8421</v>
      </c>
    </row>
    <row r="6207" spans="1:13" x14ac:dyDescent="0.25">
      <c r="A6207" s="280">
        <v>45184</v>
      </c>
      <c r="B6207" s="102">
        <v>14</v>
      </c>
      <c r="C6207" s="208">
        <v>303.78989999999999</v>
      </c>
      <c r="D6207" s="208">
        <v>42.974600000000002</v>
      </c>
      <c r="E6207" s="208">
        <v>1.8405</v>
      </c>
      <c r="F6207" s="208">
        <v>4.9981999999999998</v>
      </c>
      <c r="G6207" s="208">
        <v>6.9775999999999998</v>
      </c>
      <c r="H6207" s="208">
        <v>69.183000000000007</v>
      </c>
      <c r="I6207" s="208">
        <v>17.133500000000002</v>
      </c>
      <c r="J6207" s="208">
        <v>116.24160000000001</v>
      </c>
      <c r="K6207" s="208">
        <v>14.337199999999999</v>
      </c>
      <c r="L6207" s="208">
        <v>13.449199999999999</v>
      </c>
      <c r="M6207" s="208">
        <v>16.654499999999999</v>
      </c>
    </row>
    <row r="6208" spans="1:13" x14ac:dyDescent="0.25">
      <c r="A6208" s="280">
        <v>45184</v>
      </c>
      <c r="B6208" s="102">
        <v>15</v>
      </c>
      <c r="C6208" s="208">
        <v>313.77339999999998</v>
      </c>
      <c r="D6208" s="208">
        <v>43.4833</v>
      </c>
      <c r="E6208" s="208">
        <v>2.0043000000000002</v>
      </c>
      <c r="F6208" s="208">
        <v>5.6534000000000004</v>
      </c>
      <c r="G6208" s="208">
        <v>7.7149999999999999</v>
      </c>
      <c r="H6208" s="208">
        <v>73.526799999999994</v>
      </c>
      <c r="I6208" s="208">
        <v>17.278300000000002</v>
      </c>
      <c r="J6208" s="208">
        <v>117.6777</v>
      </c>
      <c r="K6208" s="208">
        <v>14.3124</v>
      </c>
      <c r="L6208" s="208">
        <v>13.607699999999999</v>
      </c>
      <c r="M6208" s="208">
        <v>18.514500000000002</v>
      </c>
    </row>
    <row r="6209" spans="1:13" x14ac:dyDescent="0.25">
      <c r="A6209" s="280">
        <v>45184</v>
      </c>
      <c r="B6209" s="102">
        <v>16</v>
      </c>
      <c r="C6209" s="208">
        <v>323.65019999999998</v>
      </c>
      <c r="D6209" s="208">
        <v>43.220100000000002</v>
      </c>
      <c r="E6209" s="208">
        <v>2.1187</v>
      </c>
      <c r="F6209" s="208">
        <v>6.2678000000000003</v>
      </c>
      <c r="G6209" s="208">
        <v>8.5824999999999996</v>
      </c>
      <c r="H6209" s="208">
        <v>78.912899999999993</v>
      </c>
      <c r="I6209" s="208">
        <v>17.638000000000002</v>
      </c>
      <c r="J6209" s="208">
        <v>119.0134</v>
      </c>
      <c r="K6209" s="208">
        <v>14.5929</v>
      </c>
      <c r="L6209" s="208">
        <v>12.952199999999999</v>
      </c>
      <c r="M6209" s="208">
        <v>20.351700000000001</v>
      </c>
    </row>
    <row r="6210" spans="1:13" x14ac:dyDescent="0.25">
      <c r="A6210" s="280">
        <v>45184</v>
      </c>
      <c r="B6210" s="102">
        <v>17</v>
      </c>
      <c r="C6210" s="208">
        <v>333.28660000000002</v>
      </c>
      <c r="D6210" s="208">
        <v>44.121200000000002</v>
      </c>
      <c r="E6210" s="208">
        <v>2.1787000000000001</v>
      </c>
      <c r="F6210" s="208">
        <v>6.8212999999999999</v>
      </c>
      <c r="G6210" s="208">
        <v>9.7577999999999996</v>
      </c>
      <c r="H6210" s="208">
        <v>82.581100000000006</v>
      </c>
      <c r="I6210" s="208">
        <v>18.0152</v>
      </c>
      <c r="J6210" s="208">
        <v>120.47839999999999</v>
      </c>
      <c r="K6210" s="208">
        <v>15.1708</v>
      </c>
      <c r="L6210" s="208">
        <v>13.007899999999999</v>
      </c>
      <c r="M6210" s="208">
        <v>21.154199999999999</v>
      </c>
    </row>
    <row r="6211" spans="1:13" x14ac:dyDescent="0.25">
      <c r="A6211" s="280">
        <v>45184</v>
      </c>
      <c r="B6211" s="102">
        <v>18</v>
      </c>
      <c r="C6211" s="208">
        <v>337.82780000000002</v>
      </c>
      <c r="D6211" s="208">
        <v>45.1614</v>
      </c>
      <c r="E6211" s="208">
        <v>2.2543000000000002</v>
      </c>
      <c r="F6211" s="208">
        <v>7.0849000000000002</v>
      </c>
      <c r="G6211" s="208">
        <v>10.6258</v>
      </c>
      <c r="H6211" s="208">
        <v>83.206500000000005</v>
      </c>
      <c r="I6211" s="208">
        <v>18.109500000000001</v>
      </c>
      <c r="J6211" s="208">
        <v>121.104</v>
      </c>
      <c r="K6211" s="208">
        <v>16.318300000000001</v>
      </c>
      <c r="L6211" s="208">
        <v>13.087</v>
      </c>
      <c r="M6211" s="208">
        <v>20.876100000000001</v>
      </c>
    </row>
    <row r="6212" spans="1:13" x14ac:dyDescent="0.25">
      <c r="A6212" s="280">
        <v>45184</v>
      </c>
      <c r="B6212" s="102">
        <v>19</v>
      </c>
      <c r="C6212" s="208">
        <v>330.06</v>
      </c>
      <c r="D6212" s="208">
        <v>44.959499999999998</v>
      </c>
      <c r="E6212" s="208">
        <v>2.2145999999999999</v>
      </c>
      <c r="F6212" s="208">
        <v>7.1634000000000002</v>
      </c>
      <c r="G6212" s="208">
        <v>10.9651</v>
      </c>
      <c r="H6212" s="208">
        <v>80.759100000000004</v>
      </c>
      <c r="I6212" s="208">
        <v>18.3306</v>
      </c>
      <c r="J6212" s="208">
        <v>115.7842</v>
      </c>
      <c r="K6212" s="208">
        <v>17.349599999999999</v>
      </c>
      <c r="L6212" s="208">
        <v>13.2233</v>
      </c>
      <c r="M6212" s="208">
        <v>19.310600000000001</v>
      </c>
    </row>
    <row r="6213" spans="1:13" x14ac:dyDescent="0.25">
      <c r="A6213" s="280">
        <v>45184</v>
      </c>
      <c r="B6213" s="102">
        <v>20</v>
      </c>
      <c r="C6213" s="208">
        <v>319.32319999999999</v>
      </c>
      <c r="D6213" s="208">
        <v>45.432899999999997</v>
      </c>
      <c r="E6213" s="208">
        <v>2.1013999999999999</v>
      </c>
      <c r="F6213" s="208">
        <v>6.7664</v>
      </c>
      <c r="G6213" s="208">
        <v>10.720599999999999</v>
      </c>
      <c r="H6213" s="208">
        <v>75.525899999999993</v>
      </c>
      <c r="I6213" s="208">
        <v>18.926400000000001</v>
      </c>
      <c r="J6213" s="208">
        <v>110.8338</v>
      </c>
      <c r="K6213" s="208">
        <v>17.788900000000002</v>
      </c>
      <c r="L6213" s="208">
        <v>13.542299999999999</v>
      </c>
      <c r="M6213" s="208">
        <v>17.6846</v>
      </c>
    </row>
    <row r="6214" spans="1:13" x14ac:dyDescent="0.25">
      <c r="A6214" s="280">
        <v>45184</v>
      </c>
      <c r="B6214" s="102">
        <v>21</v>
      </c>
      <c r="C6214" s="208">
        <v>304.3623</v>
      </c>
      <c r="D6214" s="208">
        <v>44.468299999999999</v>
      </c>
      <c r="E6214" s="208">
        <v>1.9321999999999999</v>
      </c>
      <c r="F6214" s="208">
        <v>6.3322000000000003</v>
      </c>
      <c r="G6214" s="208">
        <v>10.0297</v>
      </c>
      <c r="H6214" s="208">
        <v>70.096299999999999</v>
      </c>
      <c r="I6214" s="208">
        <v>18.715399999999999</v>
      </c>
      <c r="J6214" s="208">
        <v>105.8379</v>
      </c>
      <c r="K6214" s="208">
        <v>17.4329</v>
      </c>
      <c r="L6214" s="208">
        <v>13.347099999999999</v>
      </c>
      <c r="M6214" s="208">
        <v>16.170300000000001</v>
      </c>
    </row>
    <row r="6215" spans="1:13" x14ac:dyDescent="0.25">
      <c r="A6215" s="280">
        <v>45184</v>
      </c>
      <c r="B6215" s="102">
        <v>22</v>
      </c>
      <c r="C6215" s="208">
        <v>286.7885</v>
      </c>
      <c r="D6215" s="208">
        <v>43.028300000000002</v>
      </c>
      <c r="E6215" s="208">
        <v>1.8109</v>
      </c>
      <c r="F6215" s="208">
        <v>5.5987</v>
      </c>
      <c r="G6215" s="208">
        <v>9.4079999999999995</v>
      </c>
      <c r="H6215" s="208">
        <v>63.578899999999997</v>
      </c>
      <c r="I6215" s="208">
        <v>17.728300000000001</v>
      </c>
      <c r="J6215" s="208">
        <v>101.5727</v>
      </c>
      <c r="K6215" s="208">
        <v>16.463999999999999</v>
      </c>
      <c r="L6215" s="208">
        <v>13.2034</v>
      </c>
      <c r="M6215" s="208">
        <v>14.395300000000001</v>
      </c>
    </row>
    <row r="6216" spans="1:13" x14ac:dyDescent="0.25">
      <c r="A6216" s="280">
        <v>45184</v>
      </c>
      <c r="B6216" s="102">
        <v>23</v>
      </c>
      <c r="C6216" s="208">
        <v>266.17419999999998</v>
      </c>
      <c r="D6216" s="208">
        <v>39.822800000000001</v>
      </c>
      <c r="E6216" s="208">
        <v>1.6778</v>
      </c>
      <c r="F6216" s="208">
        <v>4.9794999999999998</v>
      </c>
      <c r="G6216" s="208">
        <v>8.7202999999999999</v>
      </c>
      <c r="H6216" s="208">
        <v>57.593499999999999</v>
      </c>
      <c r="I6216" s="208">
        <v>16.3657</v>
      </c>
      <c r="J6216" s="208">
        <v>95.916300000000007</v>
      </c>
      <c r="K6216" s="208">
        <v>15.204499999999999</v>
      </c>
      <c r="L6216" s="208">
        <v>13.114800000000001</v>
      </c>
      <c r="M6216" s="208">
        <v>12.779</v>
      </c>
    </row>
    <row r="6217" spans="1:13" x14ac:dyDescent="0.25">
      <c r="A6217" s="280">
        <v>45184</v>
      </c>
      <c r="B6217" s="102">
        <v>24</v>
      </c>
      <c r="C6217" s="208">
        <v>248.58070000000001</v>
      </c>
      <c r="D6217" s="208">
        <v>37.22</v>
      </c>
      <c r="E6217" s="208">
        <v>1.5404</v>
      </c>
      <c r="F6217" s="208">
        <v>4.3296000000000001</v>
      </c>
      <c r="G6217" s="208">
        <v>8.0269999999999992</v>
      </c>
      <c r="H6217" s="208">
        <v>51.797899999999998</v>
      </c>
      <c r="I6217" s="208">
        <v>15.0611</v>
      </c>
      <c r="J6217" s="208">
        <v>91.364900000000006</v>
      </c>
      <c r="K6217" s="208">
        <v>14.3146</v>
      </c>
      <c r="L6217" s="208">
        <v>13.6357</v>
      </c>
      <c r="M6217" s="208">
        <v>11.2895</v>
      </c>
    </row>
    <row r="6218" spans="1:13" x14ac:dyDescent="0.25">
      <c r="A6218" s="280">
        <v>45185</v>
      </c>
      <c r="B6218" s="102">
        <v>1</v>
      </c>
      <c r="C6218" s="208">
        <v>233.6567</v>
      </c>
      <c r="D6218" s="208">
        <v>34.852699999999999</v>
      </c>
      <c r="E6218" s="208">
        <v>1.4229000000000001</v>
      </c>
      <c r="F6218" s="208">
        <v>3.8393000000000002</v>
      </c>
      <c r="G6218" s="208">
        <v>7.5145999999999997</v>
      </c>
      <c r="H6218" s="208">
        <v>47.409599999999998</v>
      </c>
      <c r="I6218" s="208">
        <v>14.098699999999999</v>
      </c>
      <c r="J6218" s="208">
        <v>87.512299999999996</v>
      </c>
      <c r="K6218" s="208">
        <v>13.657999999999999</v>
      </c>
      <c r="L6218" s="208">
        <v>13.112500000000001</v>
      </c>
      <c r="M6218" s="208">
        <v>10.2361</v>
      </c>
    </row>
    <row r="6219" spans="1:13" x14ac:dyDescent="0.25">
      <c r="A6219" s="280">
        <v>45185</v>
      </c>
      <c r="B6219" s="102">
        <v>2</v>
      </c>
      <c r="C6219" s="208">
        <v>222.14160000000001</v>
      </c>
      <c r="D6219" s="208">
        <v>32.820099999999996</v>
      </c>
      <c r="E6219" s="208">
        <v>1.3181</v>
      </c>
      <c r="F6219" s="208">
        <v>3.4958</v>
      </c>
      <c r="G6219" s="208">
        <v>7.1615000000000002</v>
      </c>
      <c r="H6219" s="208">
        <v>44.177</v>
      </c>
      <c r="I6219" s="208">
        <v>13.4168</v>
      </c>
      <c r="J6219" s="208">
        <v>84.135499999999993</v>
      </c>
      <c r="K6219" s="208">
        <v>13.174099999999999</v>
      </c>
      <c r="L6219" s="208">
        <v>12.7362</v>
      </c>
      <c r="M6219" s="208">
        <v>9.7065000000000001</v>
      </c>
    </row>
    <row r="6220" spans="1:13" x14ac:dyDescent="0.25">
      <c r="A6220" s="280">
        <v>45185</v>
      </c>
      <c r="B6220" s="102">
        <v>3</v>
      </c>
      <c r="C6220" s="208">
        <v>214.37639999999999</v>
      </c>
      <c r="D6220" s="208">
        <v>31.052499999999998</v>
      </c>
      <c r="E6220" s="208">
        <v>1.2742</v>
      </c>
      <c r="F6220" s="208">
        <v>3.2523</v>
      </c>
      <c r="G6220" s="208">
        <v>6.9461000000000004</v>
      </c>
      <c r="H6220" s="208">
        <v>42.266100000000002</v>
      </c>
      <c r="I6220" s="208">
        <v>13.0672</v>
      </c>
      <c r="J6220" s="208">
        <v>81.707099999999997</v>
      </c>
      <c r="K6220" s="208">
        <v>12.9573</v>
      </c>
      <c r="L6220" s="208">
        <v>12.4397</v>
      </c>
      <c r="M6220" s="208">
        <v>9.4138999999999999</v>
      </c>
    </row>
    <row r="6221" spans="1:13" x14ac:dyDescent="0.25">
      <c r="A6221" s="280">
        <v>45185</v>
      </c>
      <c r="B6221" s="102">
        <v>4</v>
      </c>
      <c r="C6221" s="208">
        <v>209.74469999999999</v>
      </c>
      <c r="D6221" s="208">
        <v>30.367799999999999</v>
      </c>
      <c r="E6221" s="208">
        <v>1.2238</v>
      </c>
      <c r="F6221" s="208">
        <v>3.1322000000000001</v>
      </c>
      <c r="G6221" s="208">
        <v>6.7441000000000004</v>
      </c>
      <c r="H6221" s="208">
        <v>40.885899999999999</v>
      </c>
      <c r="I6221" s="208">
        <v>12.898999999999999</v>
      </c>
      <c r="J6221" s="208">
        <v>80.429100000000005</v>
      </c>
      <c r="K6221" s="208">
        <v>12.972200000000001</v>
      </c>
      <c r="L6221" s="208">
        <v>11.9925</v>
      </c>
      <c r="M6221" s="208">
        <v>9.0981000000000005</v>
      </c>
    </row>
    <row r="6222" spans="1:13" x14ac:dyDescent="0.25">
      <c r="A6222" s="280">
        <v>45185</v>
      </c>
      <c r="B6222" s="102">
        <v>5</v>
      </c>
      <c r="C6222" s="208">
        <v>209.8398</v>
      </c>
      <c r="D6222" s="208">
        <v>30.070599999999999</v>
      </c>
      <c r="E6222" s="208">
        <v>1.228</v>
      </c>
      <c r="F6222" s="208">
        <v>3.1046</v>
      </c>
      <c r="G6222" s="208">
        <v>6.7972000000000001</v>
      </c>
      <c r="H6222" s="208">
        <v>40.855499999999999</v>
      </c>
      <c r="I6222" s="208">
        <v>12.8399</v>
      </c>
      <c r="J6222" s="208">
        <v>80.030600000000007</v>
      </c>
      <c r="K6222" s="208">
        <v>13.4895</v>
      </c>
      <c r="L6222" s="208">
        <v>12.318099999999999</v>
      </c>
      <c r="M6222" s="208">
        <v>9.1058000000000003</v>
      </c>
    </row>
    <row r="6223" spans="1:13" x14ac:dyDescent="0.25">
      <c r="A6223" s="280">
        <v>45185</v>
      </c>
      <c r="B6223" s="102">
        <v>6</v>
      </c>
      <c r="C6223" s="208">
        <v>212.86590000000001</v>
      </c>
      <c r="D6223" s="208">
        <v>30.5124</v>
      </c>
      <c r="E6223" s="208">
        <v>1.2451000000000001</v>
      </c>
      <c r="F6223" s="208">
        <v>3.0909</v>
      </c>
      <c r="G6223" s="208">
        <v>7.0331999999999999</v>
      </c>
      <c r="H6223" s="208">
        <v>40.673000000000002</v>
      </c>
      <c r="I6223" s="208">
        <v>13.0799</v>
      </c>
      <c r="J6223" s="208">
        <v>80.998199999999997</v>
      </c>
      <c r="K6223" s="208">
        <v>14.0083</v>
      </c>
      <c r="L6223" s="208">
        <v>12.8553</v>
      </c>
      <c r="M6223" s="208">
        <v>9.3696000000000002</v>
      </c>
    </row>
    <row r="6224" spans="1:13" x14ac:dyDescent="0.25">
      <c r="A6224" s="280">
        <v>45185</v>
      </c>
      <c r="B6224" s="102">
        <v>7</v>
      </c>
      <c r="C6224" s="208">
        <v>219.2978</v>
      </c>
      <c r="D6224" s="208">
        <v>31.589500000000001</v>
      </c>
      <c r="E6224" s="208">
        <v>1.2677</v>
      </c>
      <c r="F6224" s="208">
        <v>3.1938</v>
      </c>
      <c r="G6224" s="208">
        <v>7.36</v>
      </c>
      <c r="H6224" s="208">
        <v>41.098999999999997</v>
      </c>
      <c r="I6224" s="208">
        <v>13.596299999999999</v>
      </c>
      <c r="J6224" s="208">
        <v>83.927800000000005</v>
      </c>
      <c r="K6224" s="208">
        <v>15.0769</v>
      </c>
      <c r="L6224" s="208">
        <v>12.613899999999999</v>
      </c>
      <c r="M6224" s="208">
        <v>9.5729000000000006</v>
      </c>
    </row>
    <row r="6225" spans="1:13" x14ac:dyDescent="0.25">
      <c r="A6225" s="280">
        <v>45185</v>
      </c>
      <c r="B6225" s="102">
        <v>8</v>
      </c>
      <c r="C6225" s="208">
        <v>223.9879</v>
      </c>
      <c r="D6225" s="208">
        <v>33.4131</v>
      </c>
      <c r="E6225" s="208">
        <v>1.2695000000000001</v>
      </c>
      <c r="F6225" s="208">
        <v>3.1661999999999999</v>
      </c>
      <c r="G6225" s="208">
        <v>7.9181999999999997</v>
      </c>
      <c r="H6225" s="208">
        <v>40.638399999999997</v>
      </c>
      <c r="I6225" s="208">
        <v>13.9625</v>
      </c>
      <c r="J6225" s="208">
        <v>86.523700000000005</v>
      </c>
      <c r="K6225" s="208">
        <v>15.752800000000001</v>
      </c>
      <c r="L6225" s="208">
        <v>11.465999999999999</v>
      </c>
      <c r="M6225" s="208">
        <v>9.8774999999999995</v>
      </c>
    </row>
    <row r="6226" spans="1:13" x14ac:dyDescent="0.25">
      <c r="A6226" s="280">
        <v>45185</v>
      </c>
      <c r="B6226" s="102">
        <v>9</v>
      </c>
      <c r="C6226" s="208">
        <v>234.61179999999999</v>
      </c>
      <c r="D6226" s="208">
        <v>36.157499999999999</v>
      </c>
      <c r="E6226" s="208">
        <v>1.2741</v>
      </c>
      <c r="F6226" s="208">
        <v>3.1884999999999999</v>
      </c>
      <c r="G6226" s="208">
        <v>8.1323000000000008</v>
      </c>
      <c r="H6226" s="208">
        <v>42.6372</v>
      </c>
      <c r="I6226" s="208">
        <v>14.7094</v>
      </c>
      <c r="J6226" s="208">
        <v>90.719099999999997</v>
      </c>
      <c r="K6226" s="208">
        <v>15.7125</v>
      </c>
      <c r="L6226" s="208">
        <v>11.678699999999999</v>
      </c>
      <c r="M6226" s="208">
        <v>10.4025</v>
      </c>
    </row>
    <row r="6227" spans="1:13" x14ac:dyDescent="0.25">
      <c r="A6227" s="280">
        <v>45185</v>
      </c>
      <c r="B6227" s="102">
        <v>10</v>
      </c>
      <c r="C6227" s="208">
        <v>242.42420000000001</v>
      </c>
      <c r="D6227" s="208">
        <v>37.781300000000002</v>
      </c>
      <c r="E6227" s="208">
        <v>1.2847999999999999</v>
      </c>
      <c r="F6227" s="208">
        <v>2.8555000000000001</v>
      </c>
      <c r="G6227" s="208">
        <v>8.3963999999999999</v>
      </c>
      <c r="H6227" s="208">
        <v>44.56</v>
      </c>
      <c r="I6227" s="208">
        <v>15.3545</v>
      </c>
      <c r="J6227" s="208">
        <v>93.933700000000002</v>
      </c>
      <c r="K6227" s="208">
        <v>14.72</v>
      </c>
      <c r="L6227" s="208">
        <v>12.9497</v>
      </c>
      <c r="M6227" s="208">
        <v>10.5883</v>
      </c>
    </row>
    <row r="6228" spans="1:13" x14ac:dyDescent="0.25">
      <c r="A6228" s="280">
        <v>45185</v>
      </c>
      <c r="B6228" s="102">
        <v>11</v>
      </c>
      <c r="C6228" s="208">
        <v>247.95859999999999</v>
      </c>
      <c r="D6228" s="208">
        <v>39.604199999999999</v>
      </c>
      <c r="E6228" s="208">
        <v>1.357</v>
      </c>
      <c r="F6228" s="208">
        <v>3.0739999999999998</v>
      </c>
      <c r="G6228" s="208">
        <v>7.9862000000000002</v>
      </c>
      <c r="H6228" s="208">
        <v>45.943600000000004</v>
      </c>
      <c r="I6228" s="208">
        <v>15.8931</v>
      </c>
      <c r="J6228" s="208">
        <v>95.665700000000001</v>
      </c>
      <c r="K6228" s="208">
        <v>14.2714</v>
      </c>
      <c r="L6228" s="208">
        <v>13.3772</v>
      </c>
      <c r="M6228" s="208">
        <v>10.786199999999999</v>
      </c>
    </row>
    <row r="6229" spans="1:13" x14ac:dyDescent="0.25">
      <c r="A6229" s="280">
        <v>45185</v>
      </c>
      <c r="B6229" s="102">
        <v>12</v>
      </c>
      <c r="C6229" s="208">
        <v>252.2004</v>
      </c>
      <c r="D6229" s="208">
        <v>39.8033</v>
      </c>
      <c r="E6229" s="208">
        <v>1.4585999999999999</v>
      </c>
      <c r="F6229" s="208">
        <v>3.4335</v>
      </c>
      <c r="G6229" s="208">
        <v>7.4775999999999998</v>
      </c>
      <c r="H6229" s="208">
        <v>47.3324</v>
      </c>
      <c r="I6229" s="208">
        <v>16.4329</v>
      </c>
      <c r="J6229" s="208">
        <v>97.371499999999997</v>
      </c>
      <c r="K6229" s="208">
        <v>13.620699999999999</v>
      </c>
      <c r="L6229" s="208">
        <v>13.791</v>
      </c>
      <c r="M6229" s="208">
        <v>11.478899999999999</v>
      </c>
    </row>
    <row r="6230" spans="1:13" x14ac:dyDescent="0.25">
      <c r="A6230" s="280">
        <v>45185</v>
      </c>
      <c r="B6230" s="102">
        <v>13</v>
      </c>
      <c r="C6230" s="208">
        <v>254.11850000000001</v>
      </c>
      <c r="D6230" s="208">
        <v>39.845199999999998</v>
      </c>
      <c r="E6230" s="208">
        <v>1.5865</v>
      </c>
      <c r="F6230" s="208">
        <v>3.9030999999999998</v>
      </c>
      <c r="G6230" s="208">
        <v>5.6341000000000001</v>
      </c>
      <c r="H6230" s="208">
        <v>49.058999999999997</v>
      </c>
      <c r="I6230" s="208">
        <v>16.4145</v>
      </c>
      <c r="J6230" s="208">
        <v>97.511799999999994</v>
      </c>
      <c r="K6230" s="208">
        <v>13.562799999999999</v>
      </c>
      <c r="L6230" s="208">
        <v>14.116899999999999</v>
      </c>
      <c r="M6230" s="208">
        <v>12.4846</v>
      </c>
    </row>
    <row r="6231" spans="1:13" x14ac:dyDescent="0.25">
      <c r="A6231" s="280">
        <v>45185</v>
      </c>
      <c r="B6231" s="102">
        <v>14</v>
      </c>
      <c r="C6231" s="208">
        <v>255.8785</v>
      </c>
      <c r="D6231" s="208">
        <v>37.869</v>
      </c>
      <c r="E6231" s="208">
        <v>1.7718</v>
      </c>
      <c r="F6231" s="208">
        <v>4.5140000000000002</v>
      </c>
      <c r="G6231" s="208">
        <v>5.6005000000000003</v>
      </c>
      <c r="H6231" s="208">
        <v>52.455399999999997</v>
      </c>
      <c r="I6231" s="208">
        <v>16.289200000000001</v>
      </c>
      <c r="J6231" s="208">
        <v>95.5364</v>
      </c>
      <c r="K6231" s="208">
        <v>14.2288</v>
      </c>
      <c r="L6231" s="208">
        <v>14.201000000000001</v>
      </c>
      <c r="M6231" s="208">
        <v>13.4124</v>
      </c>
    </row>
    <row r="6232" spans="1:13" x14ac:dyDescent="0.25">
      <c r="A6232" s="280">
        <v>45185</v>
      </c>
      <c r="B6232" s="102">
        <v>15</v>
      </c>
      <c r="C6232" s="208">
        <v>262.33999999999997</v>
      </c>
      <c r="D6232" s="208">
        <v>37.508800000000001</v>
      </c>
      <c r="E6232" s="208">
        <v>1.9372</v>
      </c>
      <c r="F6232" s="208">
        <v>5.1460999999999997</v>
      </c>
      <c r="G6232" s="208">
        <v>6.1074999999999999</v>
      </c>
      <c r="H6232" s="208">
        <v>55.663200000000003</v>
      </c>
      <c r="I6232" s="208">
        <v>16.299399999999999</v>
      </c>
      <c r="J6232" s="208">
        <v>96.2654</v>
      </c>
      <c r="K6232" s="208">
        <v>14.653</v>
      </c>
      <c r="L6232" s="208">
        <v>14.0786</v>
      </c>
      <c r="M6232" s="208">
        <v>14.6808</v>
      </c>
    </row>
    <row r="6233" spans="1:13" x14ac:dyDescent="0.25">
      <c r="A6233" s="280">
        <v>45185</v>
      </c>
      <c r="B6233" s="102">
        <v>16</v>
      </c>
      <c r="C6233" s="208">
        <v>272.00229999999999</v>
      </c>
      <c r="D6233" s="208">
        <v>38.2806</v>
      </c>
      <c r="E6233" s="208">
        <v>2.0808</v>
      </c>
      <c r="F6233" s="208">
        <v>5.7241</v>
      </c>
      <c r="G6233" s="208">
        <v>7.0324999999999998</v>
      </c>
      <c r="H6233" s="208">
        <v>59.302</v>
      </c>
      <c r="I6233" s="208">
        <v>16.4468</v>
      </c>
      <c r="J6233" s="208">
        <v>97.059700000000007</v>
      </c>
      <c r="K6233" s="208">
        <v>15.472300000000001</v>
      </c>
      <c r="L6233" s="208">
        <v>14.518599999999999</v>
      </c>
      <c r="M6233" s="208">
        <v>16.084900000000001</v>
      </c>
    </row>
    <row r="6234" spans="1:13" x14ac:dyDescent="0.25">
      <c r="A6234" s="280">
        <v>45185</v>
      </c>
      <c r="B6234" s="102">
        <v>17</v>
      </c>
      <c r="C6234" s="208">
        <v>283.18099999999998</v>
      </c>
      <c r="D6234" s="208">
        <v>39.694699999999997</v>
      </c>
      <c r="E6234" s="208">
        <v>2.2376999999999998</v>
      </c>
      <c r="F6234" s="208">
        <v>6.1433</v>
      </c>
      <c r="G6234" s="208">
        <v>8.3209999999999997</v>
      </c>
      <c r="H6234" s="208">
        <v>61.649900000000002</v>
      </c>
      <c r="I6234" s="208">
        <v>16.652999999999999</v>
      </c>
      <c r="J6234" s="208">
        <v>99.699100000000001</v>
      </c>
      <c r="K6234" s="208">
        <v>17.027000000000001</v>
      </c>
      <c r="L6234" s="208">
        <v>14.7775</v>
      </c>
      <c r="M6234" s="208">
        <v>16.977799999999998</v>
      </c>
    </row>
    <row r="6235" spans="1:13" x14ac:dyDescent="0.25">
      <c r="A6235" s="280">
        <v>45185</v>
      </c>
      <c r="B6235" s="102">
        <v>18</v>
      </c>
      <c r="C6235" s="208">
        <v>290.18990000000002</v>
      </c>
      <c r="D6235" s="208">
        <v>41.295200000000001</v>
      </c>
      <c r="E6235" s="208">
        <v>2.2515999999999998</v>
      </c>
      <c r="F6235" s="208">
        <v>6.4747000000000003</v>
      </c>
      <c r="G6235" s="208">
        <v>9.6001999999999992</v>
      </c>
      <c r="H6235" s="208">
        <v>62.418700000000001</v>
      </c>
      <c r="I6235" s="208">
        <v>16.803999999999998</v>
      </c>
      <c r="J6235" s="208">
        <v>102.11190000000001</v>
      </c>
      <c r="K6235" s="208">
        <v>17.339600000000001</v>
      </c>
      <c r="L6235" s="208">
        <v>14.7951</v>
      </c>
      <c r="M6235" s="208">
        <v>17.0989</v>
      </c>
    </row>
    <row r="6236" spans="1:13" x14ac:dyDescent="0.25">
      <c r="A6236" s="280">
        <v>45185</v>
      </c>
      <c r="B6236" s="102">
        <v>19</v>
      </c>
      <c r="C6236" s="208">
        <v>288.98880000000003</v>
      </c>
      <c r="D6236" s="208">
        <v>42.500599999999999</v>
      </c>
      <c r="E6236" s="208">
        <v>2.1705999999999999</v>
      </c>
      <c r="F6236" s="208">
        <v>6.6317000000000004</v>
      </c>
      <c r="G6236" s="208">
        <v>10.121700000000001</v>
      </c>
      <c r="H6236" s="208">
        <v>59.972000000000001</v>
      </c>
      <c r="I6236" s="208">
        <v>16.9223</v>
      </c>
      <c r="J6236" s="208">
        <v>100.6173</v>
      </c>
      <c r="K6236" s="208">
        <v>17.465499999999999</v>
      </c>
      <c r="L6236" s="208">
        <v>16.3216</v>
      </c>
      <c r="M6236" s="208">
        <v>16.265499999999999</v>
      </c>
    </row>
    <row r="6237" spans="1:13" x14ac:dyDescent="0.25">
      <c r="A6237" s="280">
        <v>45185</v>
      </c>
      <c r="B6237" s="102">
        <v>20</v>
      </c>
      <c r="C6237" s="208">
        <v>288.56470000000002</v>
      </c>
      <c r="D6237" s="208">
        <v>43.882800000000003</v>
      </c>
      <c r="E6237" s="208">
        <v>2.0358000000000001</v>
      </c>
      <c r="F6237" s="208">
        <v>6.2679</v>
      </c>
      <c r="G6237" s="208">
        <v>10.2258</v>
      </c>
      <c r="H6237" s="208">
        <v>56.592599999999997</v>
      </c>
      <c r="I6237" s="208">
        <v>17.760899999999999</v>
      </c>
      <c r="J6237" s="208">
        <v>100.8338</v>
      </c>
      <c r="K6237" s="208">
        <v>17.535499999999999</v>
      </c>
      <c r="L6237" s="208">
        <v>18.026399999999999</v>
      </c>
      <c r="M6237" s="208">
        <v>15.4032</v>
      </c>
    </row>
    <row r="6238" spans="1:13" x14ac:dyDescent="0.25">
      <c r="A6238" s="280">
        <v>45185</v>
      </c>
      <c r="B6238" s="102">
        <v>21</v>
      </c>
      <c r="C6238" s="208">
        <v>280.73160000000001</v>
      </c>
      <c r="D6238" s="208">
        <v>43.821100000000001</v>
      </c>
      <c r="E6238" s="208">
        <v>1.9518</v>
      </c>
      <c r="F6238" s="208">
        <v>5.8240999999999996</v>
      </c>
      <c r="G6238" s="208">
        <v>9.7647999999999993</v>
      </c>
      <c r="H6238" s="208">
        <v>53.652200000000001</v>
      </c>
      <c r="I6238" s="208">
        <v>17.6038</v>
      </c>
      <c r="J6238" s="208">
        <v>98.037099999999995</v>
      </c>
      <c r="K6238" s="208">
        <v>17.440899999999999</v>
      </c>
      <c r="L6238" s="208">
        <v>18.2865</v>
      </c>
      <c r="M6238" s="208">
        <v>14.349299999999999</v>
      </c>
    </row>
    <row r="6239" spans="1:13" x14ac:dyDescent="0.25">
      <c r="A6239" s="280">
        <v>45185</v>
      </c>
      <c r="B6239" s="102">
        <v>22</v>
      </c>
      <c r="C6239" s="208">
        <v>269.01909999999998</v>
      </c>
      <c r="D6239" s="208">
        <v>42.217100000000002</v>
      </c>
      <c r="E6239" s="208">
        <v>1.7707999999999999</v>
      </c>
      <c r="F6239" s="208">
        <v>5.2523999999999997</v>
      </c>
      <c r="G6239" s="208">
        <v>9.2721999999999998</v>
      </c>
      <c r="H6239" s="208">
        <v>50.076000000000001</v>
      </c>
      <c r="I6239" s="208">
        <v>16.874300000000002</v>
      </c>
      <c r="J6239" s="208">
        <v>95.953699999999998</v>
      </c>
      <c r="K6239" s="208">
        <v>16.5077</v>
      </c>
      <c r="L6239" s="208">
        <v>18.139900000000001</v>
      </c>
      <c r="M6239" s="208">
        <v>12.955</v>
      </c>
    </row>
    <row r="6240" spans="1:13" x14ac:dyDescent="0.25">
      <c r="A6240" s="280">
        <v>45185</v>
      </c>
      <c r="B6240" s="102">
        <v>23</v>
      </c>
      <c r="C6240" s="208">
        <v>253.17179999999999</v>
      </c>
      <c r="D6240" s="208">
        <v>39.652000000000001</v>
      </c>
      <c r="E6240" s="208">
        <v>1.6358999999999999</v>
      </c>
      <c r="F6240" s="208">
        <v>4.6529999999999996</v>
      </c>
      <c r="G6240" s="208">
        <v>8.6355000000000004</v>
      </c>
      <c r="H6240" s="208">
        <v>46.577800000000003</v>
      </c>
      <c r="I6240" s="208">
        <v>15.680899999999999</v>
      </c>
      <c r="J6240" s="208">
        <v>91.916399999999996</v>
      </c>
      <c r="K6240" s="208">
        <v>15.3596</v>
      </c>
      <c r="L6240" s="208">
        <v>17.374700000000001</v>
      </c>
      <c r="M6240" s="208">
        <v>11.686</v>
      </c>
    </row>
    <row r="6241" spans="1:13" x14ac:dyDescent="0.25">
      <c r="A6241" s="280">
        <v>45185</v>
      </c>
      <c r="B6241" s="102">
        <v>24</v>
      </c>
      <c r="C6241" s="208">
        <v>238.03280000000001</v>
      </c>
      <c r="D6241" s="208">
        <v>36.530799999999999</v>
      </c>
      <c r="E6241" s="208">
        <v>1.5169999999999999</v>
      </c>
      <c r="F6241" s="208">
        <v>4.0934999999999997</v>
      </c>
      <c r="G6241" s="208">
        <v>7.9301000000000004</v>
      </c>
      <c r="H6241" s="208">
        <v>43.085799999999999</v>
      </c>
      <c r="I6241" s="208">
        <v>14.589600000000001</v>
      </c>
      <c r="J6241" s="208">
        <v>87.730900000000005</v>
      </c>
      <c r="K6241" s="208">
        <v>14.2995</v>
      </c>
      <c r="L6241" s="208">
        <v>17.592300000000002</v>
      </c>
      <c r="M6241" s="208">
        <v>10.6633</v>
      </c>
    </row>
    <row r="6242" spans="1:13" x14ac:dyDescent="0.25">
      <c r="A6242" s="280">
        <v>45186</v>
      </c>
      <c r="B6242" s="102">
        <v>1</v>
      </c>
      <c r="C6242" s="208">
        <v>224.9169</v>
      </c>
      <c r="D6242" s="208">
        <v>34.040399999999998</v>
      </c>
      <c r="E6242" s="208">
        <v>1.4240999999999999</v>
      </c>
      <c r="F6242" s="208">
        <v>3.6802999999999999</v>
      </c>
      <c r="G6242" s="208">
        <v>7.3106</v>
      </c>
      <c r="H6242" s="208">
        <v>40.1252</v>
      </c>
      <c r="I6242" s="208">
        <v>13.6816</v>
      </c>
      <c r="J6242" s="208">
        <v>84.315700000000007</v>
      </c>
      <c r="K6242" s="208">
        <v>13.6356</v>
      </c>
      <c r="L6242" s="208">
        <v>16.843699999999998</v>
      </c>
      <c r="M6242" s="208">
        <v>9.8597000000000001</v>
      </c>
    </row>
    <row r="6243" spans="1:13" x14ac:dyDescent="0.25">
      <c r="A6243" s="280">
        <v>45186</v>
      </c>
      <c r="B6243" s="102">
        <v>2</v>
      </c>
      <c r="C6243" s="208">
        <v>216.3073</v>
      </c>
      <c r="D6243" s="208">
        <v>32.452500000000001</v>
      </c>
      <c r="E6243" s="208">
        <v>1.339</v>
      </c>
      <c r="F6243" s="208">
        <v>3.3361000000000001</v>
      </c>
      <c r="G6243" s="208">
        <v>6.9402999999999997</v>
      </c>
      <c r="H6243" s="208">
        <v>37.918399999999998</v>
      </c>
      <c r="I6243" s="208">
        <v>13.0518</v>
      </c>
      <c r="J6243" s="208">
        <v>82.078500000000005</v>
      </c>
      <c r="K6243" s="208">
        <v>13.0448</v>
      </c>
      <c r="L6243" s="208">
        <v>16.8904</v>
      </c>
      <c r="M6243" s="208">
        <v>9.2554999999999996</v>
      </c>
    </row>
    <row r="6244" spans="1:13" x14ac:dyDescent="0.25">
      <c r="A6244" s="280">
        <v>45186</v>
      </c>
      <c r="B6244" s="102">
        <v>3</v>
      </c>
      <c r="C6244" s="208">
        <v>208.65940000000001</v>
      </c>
      <c r="D6244" s="208">
        <v>30.7989</v>
      </c>
      <c r="E6244" s="208">
        <v>1.2996000000000001</v>
      </c>
      <c r="F6244" s="208">
        <v>3.0676999999999999</v>
      </c>
      <c r="G6244" s="208">
        <v>6.7093999999999996</v>
      </c>
      <c r="H6244" s="208">
        <v>36.298099999999998</v>
      </c>
      <c r="I6244" s="208">
        <v>12.764099999999999</v>
      </c>
      <c r="J6244" s="208">
        <v>80.494799999999998</v>
      </c>
      <c r="K6244" s="208">
        <v>12.762600000000001</v>
      </c>
      <c r="L6244" s="208">
        <v>15.5154</v>
      </c>
      <c r="M6244" s="208">
        <v>8.9488000000000003</v>
      </c>
    </row>
    <row r="6245" spans="1:13" x14ac:dyDescent="0.25">
      <c r="A6245" s="280">
        <v>45186</v>
      </c>
      <c r="B6245" s="102">
        <v>4</v>
      </c>
      <c r="C6245" s="208">
        <v>203.7894</v>
      </c>
      <c r="D6245" s="208">
        <v>29.895</v>
      </c>
      <c r="E6245" s="208">
        <v>1.2574000000000001</v>
      </c>
      <c r="F6245" s="208">
        <v>2.9493999999999998</v>
      </c>
      <c r="G6245" s="208">
        <v>6.5484999999999998</v>
      </c>
      <c r="H6245" s="208">
        <v>35.540100000000002</v>
      </c>
      <c r="I6245" s="208">
        <v>12.46</v>
      </c>
      <c r="J6245" s="208">
        <v>79.387600000000006</v>
      </c>
      <c r="K6245" s="208">
        <v>12.590299999999999</v>
      </c>
      <c r="L6245" s="208">
        <v>14.398899999999999</v>
      </c>
      <c r="M6245" s="208">
        <v>8.7622</v>
      </c>
    </row>
    <row r="6246" spans="1:13" x14ac:dyDescent="0.25">
      <c r="A6246" s="280">
        <v>45186</v>
      </c>
      <c r="B6246" s="102">
        <v>5</v>
      </c>
      <c r="C6246" s="208">
        <v>201.89580000000001</v>
      </c>
      <c r="D6246" s="208">
        <v>29.517099999999999</v>
      </c>
      <c r="E6246" s="208">
        <v>1.2269000000000001</v>
      </c>
      <c r="F6246" s="208">
        <v>2.9228000000000001</v>
      </c>
      <c r="G6246" s="208">
        <v>6.5827</v>
      </c>
      <c r="H6246" s="208">
        <v>35.302100000000003</v>
      </c>
      <c r="I6246" s="208">
        <v>12.3125</v>
      </c>
      <c r="J6246" s="208">
        <v>78.883399999999995</v>
      </c>
      <c r="K6246" s="208">
        <v>12.837899999999999</v>
      </c>
      <c r="L6246" s="208">
        <v>13.536899999999999</v>
      </c>
      <c r="M6246" s="208">
        <v>8.7735000000000003</v>
      </c>
    </row>
    <row r="6247" spans="1:13" x14ac:dyDescent="0.25">
      <c r="A6247" s="280">
        <v>45186</v>
      </c>
      <c r="B6247" s="102">
        <v>6</v>
      </c>
      <c r="C6247" s="208">
        <v>203.76949999999999</v>
      </c>
      <c r="D6247" s="208">
        <v>29.690200000000001</v>
      </c>
      <c r="E6247" s="208">
        <v>1.2138</v>
      </c>
      <c r="F6247" s="208">
        <v>2.9719000000000002</v>
      </c>
      <c r="G6247" s="208">
        <v>6.7298</v>
      </c>
      <c r="H6247" s="208">
        <v>35.763800000000003</v>
      </c>
      <c r="I6247" s="208">
        <v>12.513199999999999</v>
      </c>
      <c r="J6247" s="208">
        <v>79.281700000000001</v>
      </c>
      <c r="K6247" s="208">
        <v>13.257</v>
      </c>
      <c r="L6247" s="208">
        <v>13.373900000000001</v>
      </c>
      <c r="M6247" s="208">
        <v>8.9741999999999997</v>
      </c>
    </row>
    <row r="6248" spans="1:13" x14ac:dyDescent="0.25">
      <c r="A6248" s="280">
        <v>45186</v>
      </c>
      <c r="B6248" s="102">
        <v>7</v>
      </c>
      <c r="C6248" s="208">
        <v>207.72280000000001</v>
      </c>
      <c r="D6248" s="208">
        <v>30.599499999999999</v>
      </c>
      <c r="E6248" s="208">
        <v>1.2194</v>
      </c>
      <c r="F6248" s="208">
        <v>3.0425</v>
      </c>
      <c r="G6248" s="208">
        <v>7.0308999999999999</v>
      </c>
      <c r="H6248" s="208">
        <v>36.1496</v>
      </c>
      <c r="I6248" s="208">
        <v>12.7376</v>
      </c>
      <c r="J6248" s="208">
        <v>80.458600000000004</v>
      </c>
      <c r="K6248" s="208">
        <v>14.0297</v>
      </c>
      <c r="L6248" s="208">
        <v>13.2523</v>
      </c>
      <c r="M6248" s="208">
        <v>9.2027000000000001</v>
      </c>
    </row>
    <row r="6249" spans="1:13" x14ac:dyDescent="0.25">
      <c r="A6249" s="280">
        <v>45186</v>
      </c>
      <c r="B6249" s="102">
        <v>8</v>
      </c>
      <c r="C6249" s="208">
        <v>210.95500000000001</v>
      </c>
      <c r="D6249" s="208">
        <v>32.146999999999998</v>
      </c>
      <c r="E6249" s="208">
        <v>1.2306999999999999</v>
      </c>
      <c r="F6249" s="208">
        <v>2.9539</v>
      </c>
      <c r="G6249" s="208">
        <v>7.5917000000000003</v>
      </c>
      <c r="H6249" s="208">
        <v>36.3643</v>
      </c>
      <c r="I6249" s="208">
        <v>12.9156</v>
      </c>
      <c r="J6249" s="208">
        <v>81.746099999999998</v>
      </c>
      <c r="K6249" s="208">
        <v>14.6562</v>
      </c>
      <c r="L6249" s="208">
        <v>12.0398</v>
      </c>
      <c r="M6249" s="208">
        <v>9.3096999999999994</v>
      </c>
    </row>
    <row r="6250" spans="1:13" x14ac:dyDescent="0.25">
      <c r="A6250" s="280">
        <v>45186</v>
      </c>
      <c r="B6250" s="102">
        <v>9</v>
      </c>
      <c r="C6250" s="208">
        <v>219.28530000000001</v>
      </c>
      <c r="D6250" s="208">
        <v>34.116100000000003</v>
      </c>
      <c r="E6250" s="208">
        <v>1.2713000000000001</v>
      </c>
      <c r="F6250" s="208">
        <v>2.7212999999999998</v>
      </c>
      <c r="G6250" s="208">
        <v>7.9618000000000002</v>
      </c>
      <c r="H6250" s="208">
        <v>38.372</v>
      </c>
      <c r="I6250" s="208">
        <v>13.6052</v>
      </c>
      <c r="J6250" s="208">
        <v>84.881399999999999</v>
      </c>
      <c r="K6250" s="208">
        <v>14.068300000000001</v>
      </c>
      <c r="L6250" s="208">
        <v>12.5985</v>
      </c>
      <c r="M6250" s="208">
        <v>9.6893999999999991</v>
      </c>
    </row>
    <row r="6251" spans="1:13" x14ac:dyDescent="0.25">
      <c r="A6251" s="280">
        <v>45186</v>
      </c>
      <c r="B6251" s="102">
        <v>10</v>
      </c>
      <c r="C6251" s="208">
        <v>228.2013</v>
      </c>
      <c r="D6251" s="208">
        <v>36.921100000000003</v>
      </c>
      <c r="E6251" s="208">
        <v>1.2749999999999999</v>
      </c>
      <c r="F6251" s="208">
        <v>2.7629000000000001</v>
      </c>
      <c r="G6251" s="208">
        <v>8.2834000000000003</v>
      </c>
      <c r="H6251" s="208">
        <v>40.010399999999997</v>
      </c>
      <c r="I6251" s="208">
        <v>14.498699999999999</v>
      </c>
      <c r="J6251" s="208">
        <v>87.285499999999999</v>
      </c>
      <c r="K6251" s="208">
        <v>13.555400000000001</v>
      </c>
      <c r="L6251" s="208">
        <v>13.3188</v>
      </c>
      <c r="M6251" s="208">
        <v>10.290100000000001</v>
      </c>
    </row>
    <row r="6252" spans="1:13" x14ac:dyDescent="0.25">
      <c r="A6252" s="280">
        <v>45186</v>
      </c>
      <c r="B6252" s="102">
        <v>11</v>
      </c>
      <c r="C6252" s="208">
        <v>233.69540000000001</v>
      </c>
      <c r="D6252" s="208">
        <v>38.1417</v>
      </c>
      <c r="E6252" s="208">
        <v>1.3452999999999999</v>
      </c>
      <c r="F6252" s="208">
        <v>2.8588</v>
      </c>
      <c r="G6252" s="208">
        <v>8.3127999999999993</v>
      </c>
      <c r="H6252" s="208">
        <v>41.483699999999999</v>
      </c>
      <c r="I6252" s="208">
        <v>15.287699999999999</v>
      </c>
      <c r="J6252" s="208">
        <v>88.912400000000005</v>
      </c>
      <c r="K6252" s="208">
        <v>13.452199999999999</v>
      </c>
      <c r="L6252" s="208">
        <v>13.5792</v>
      </c>
      <c r="M6252" s="208">
        <v>10.3216</v>
      </c>
    </row>
    <row r="6253" spans="1:13" x14ac:dyDescent="0.25">
      <c r="A6253" s="280">
        <v>45186</v>
      </c>
      <c r="B6253" s="102">
        <v>12</v>
      </c>
      <c r="C6253" s="208">
        <v>237.88059999999999</v>
      </c>
      <c r="D6253" s="208">
        <v>38.033799999999999</v>
      </c>
      <c r="E6253" s="208">
        <v>1.417</v>
      </c>
      <c r="F6253" s="208">
        <v>3.0842999999999998</v>
      </c>
      <c r="G6253" s="208">
        <v>8.0670999999999999</v>
      </c>
      <c r="H6253" s="208">
        <v>42.7012</v>
      </c>
      <c r="I6253" s="208">
        <v>15.6731</v>
      </c>
      <c r="J6253" s="208">
        <v>90.762200000000007</v>
      </c>
      <c r="K6253" s="208">
        <v>13.7117</v>
      </c>
      <c r="L6253" s="208">
        <v>13.7293</v>
      </c>
      <c r="M6253" s="208">
        <v>10.700900000000001</v>
      </c>
    </row>
    <row r="6254" spans="1:13" x14ac:dyDescent="0.25">
      <c r="A6254" s="280">
        <v>45186</v>
      </c>
      <c r="B6254" s="102">
        <v>13</v>
      </c>
      <c r="C6254" s="208">
        <v>240.86269999999999</v>
      </c>
      <c r="D6254" s="208">
        <v>37.633000000000003</v>
      </c>
      <c r="E6254" s="208">
        <v>1.5157</v>
      </c>
      <c r="F6254" s="208">
        <v>3.3302999999999998</v>
      </c>
      <c r="G6254" s="208">
        <v>7.0164</v>
      </c>
      <c r="H6254" s="208">
        <v>44.236699999999999</v>
      </c>
      <c r="I6254" s="208">
        <v>16.024999999999999</v>
      </c>
      <c r="J6254" s="208">
        <v>92.701499999999996</v>
      </c>
      <c r="K6254" s="208">
        <v>13.731</v>
      </c>
      <c r="L6254" s="208">
        <v>13.051299999999999</v>
      </c>
      <c r="M6254" s="208">
        <v>11.6218</v>
      </c>
    </row>
    <row r="6255" spans="1:13" x14ac:dyDescent="0.25">
      <c r="A6255" s="280">
        <v>45186</v>
      </c>
      <c r="B6255" s="102">
        <v>14</v>
      </c>
      <c r="C6255" s="208">
        <v>246.45949999999999</v>
      </c>
      <c r="D6255" s="208">
        <v>37.848500000000001</v>
      </c>
      <c r="E6255" s="208">
        <v>1.6424000000000001</v>
      </c>
      <c r="F6255" s="208">
        <v>3.6680000000000001</v>
      </c>
      <c r="G6255" s="208">
        <v>5.4451999999999998</v>
      </c>
      <c r="H6255" s="208">
        <v>46.702800000000003</v>
      </c>
      <c r="I6255" s="208">
        <v>16.3245</v>
      </c>
      <c r="J6255" s="208">
        <v>93.298699999999997</v>
      </c>
      <c r="K6255" s="208">
        <v>14.134499999999999</v>
      </c>
      <c r="L6255" s="208">
        <v>15.067500000000001</v>
      </c>
      <c r="M6255" s="208">
        <v>12.327400000000001</v>
      </c>
    </row>
    <row r="6256" spans="1:13" x14ac:dyDescent="0.25">
      <c r="A6256" s="280">
        <v>45186</v>
      </c>
      <c r="B6256" s="102">
        <v>15</v>
      </c>
      <c r="C6256" s="208">
        <v>255.3228</v>
      </c>
      <c r="D6256" s="208">
        <v>38.291600000000003</v>
      </c>
      <c r="E6256" s="208">
        <v>1.7778</v>
      </c>
      <c r="F6256" s="208">
        <v>4.1433</v>
      </c>
      <c r="G6256" s="208">
        <v>5.8586</v>
      </c>
      <c r="H6256" s="208">
        <v>49.913699999999999</v>
      </c>
      <c r="I6256" s="208">
        <v>16.572900000000001</v>
      </c>
      <c r="J6256" s="208">
        <v>94.671300000000002</v>
      </c>
      <c r="K6256" s="208">
        <v>14.830299999999999</v>
      </c>
      <c r="L6256" s="208">
        <v>15.728199999999999</v>
      </c>
      <c r="M6256" s="208">
        <v>13.5351</v>
      </c>
    </row>
    <row r="6257" spans="1:13" x14ac:dyDescent="0.25">
      <c r="A6257" s="280">
        <v>45186</v>
      </c>
      <c r="B6257" s="102">
        <v>16</v>
      </c>
      <c r="C6257" s="208">
        <v>266.88290000000001</v>
      </c>
      <c r="D6257" s="208">
        <v>39.1265</v>
      </c>
      <c r="E6257" s="208">
        <v>1.9059999999999999</v>
      </c>
      <c r="F6257" s="208">
        <v>4.7610000000000001</v>
      </c>
      <c r="G6257" s="208">
        <v>6.6897000000000002</v>
      </c>
      <c r="H6257" s="208">
        <v>53.672199999999997</v>
      </c>
      <c r="I6257" s="208">
        <v>16.851600000000001</v>
      </c>
      <c r="J6257" s="208">
        <v>97.586299999999994</v>
      </c>
      <c r="K6257" s="208">
        <v>15.7075</v>
      </c>
      <c r="L6257" s="208">
        <v>15.523</v>
      </c>
      <c r="M6257" s="208">
        <v>15.059100000000001</v>
      </c>
    </row>
    <row r="6258" spans="1:13" x14ac:dyDescent="0.25">
      <c r="A6258" s="280">
        <v>45186</v>
      </c>
      <c r="B6258" s="102">
        <v>17</v>
      </c>
      <c r="C6258" s="208">
        <v>274.09339999999997</v>
      </c>
      <c r="D6258" s="208">
        <v>40.753599999999999</v>
      </c>
      <c r="E6258" s="208">
        <v>1.9995000000000001</v>
      </c>
      <c r="F6258" s="208">
        <v>5.0980999999999996</v>
      </c>
      <c r="G6258" s="208">
        <v>7.7915000000000001</v>
      </c>
      <c r="H6258" s="208">
        <v>55.074300000000001</v>
      </c>
      <c r="I6258" s="208">
        <v>17.128599999999999</v>
      </c>
      <c r="J6258" s="208">
        <v>100.2372</v>
      </c>
      <c r="K6258" s="208">
        <v>16.5139</v>
      </c>
      <c r="L6258" s="208">
        <v>13.8711</v>
      </c>
      <c r="M6258" s="208">
        <v>15.6256</v>
      </c>
    </row>
    <row r="6259" spans="1:13" x14ac:dyDescent="0.25">
      <c r="A6259" s="280">
        <v>45186</v>
      </c>
      <c r="B6259" s="102">
        <v>18</v>
      </c>
      <c r="C6259" s="208">
        <v>284.03059999999999</v>
      </c>
      <c r="D6259" s="208">
        <v>43.152999999999999</v>
      </c>
      <c r="E6259" s="208">
        <v>2.0996999999999999</v>
      </c>
      <c r="F6259" s="208">
        <v>5.5472999999999999</v>
      </c>
      <c r="G6259" s="208">
        <v>9.1045999999999996</v>
      </c>
      <c r="H6259" s="208">
        <v>56.292999999999999</v>
      </c>
      <c r="I6259" s="208">
        <v>17.380199999999999</v>
      </c>
      <c r="J6259" s="208">
        <v>102.73609999999999</v>
      </c>
      <c r="K6259" s="208">
        <v>17.574100000000001</v>
      </c>
      <c r="L6259" s="208">
        <v>14.5495</v>
      </c>
      <c r="M6259" s="208">
        <v>15.5931</v>
      </c>
    </row>
    <row r="6260" spans="1:13" x14ac:dyDescent="0.25">
      <c r="A6260" s="280">
        <v>45186</v>
      </c>
      <c r="B6260" s="102">
        <v>19</v>
      </c>
      <c r="C6260" s="208">
        <v>284.73919999999998</v>
      </c>
      <c r="D6260" s="208">
        <v>44.655999999999999</v>
      </c>
      <c r="E6260" s="208">
        <v>2.0417000000000001</v>
      </c>
      <c r="F6260" s="208">
        <v>5.9071999999999996</v>
      </c>
      <c r="G6260" s="208">
        <v>9.6477000000000004</v>
      </c>
      <c r="H6260" s="208">
        <v>54.991399999999999</v>
      </c>
      <c r="I6260" s="208">
        <v>17.583100000000002</v>
      </c>
      <c r="J6260" s="208">
        <v>102.5146</v>
      </c>
      <c r="K6260" s="208">
        <v>17.839200000000002</v>
      </c>
      <c r="L6260" s="208">
        <v>15.0791</v>
      </c>
      <c r="M6260" s="208">
        <v>14.479200000000001</v>
      </c>
    </row>
    <row r="6261" spans="1:13" x14ac:dyDescent="0.25">
      <c r="A6261" s="280">
        <v>45186</v>
      </c>
      <c r="B6261" s="102">
        <v>20</v>
      </c>
      <c r="C6261" s="208">
        <v>286.46440000000001</v>
      </c>
      <c r="D6261" s="208">
        <v>46.244</v>
      </c>
      <c r="E6261" s="208">
        <v>1.9165000000000001</v>
      </c>
      <c r="F6261" s="208">
        <v>5.7257999999999996</v>
      </c>
      <c r="G6261" s="208">
        <v>9.8355999999999995</v>
      </c>
      <c r="H6261" s="208">
        <v>53.958500000000001</v>
      </c>
      <c r="I6261" s="208">
        <v>18.375699999999998</v>
      </c>
      <c r="J6261" s="208">
        <v>102.0236</v>
      </c>
      <c r="K6261" s="208">
        <v>18.320499999999999</v>
      </c>
      <c r="L6261" s="208">
        <v>16.565999999999999</v>
      </c>
      <c r="M6261" s="208">
        <v>13.498200000000001</v>
      </c>
    </row>
    <row r="6262" spans="1:13" x14ac:dyDescent="0.25">
      <c r="A6262" s="280">
        <v>45186</v>
      </c>
      <c r="B6262" s="102">
        <v>21</v>
      </c>
      <c r="C6262" s="208">
        <v>280.2106</v>
      </c>
      <c r="D6262" s="208">
        <v>45.295200000000001</v>
      </c>
      <c r="E6262" s="208">
        <v>1.8509</v>
      </c>
      <c r="F6262" s="208">
        <v>5.3635000000000002</v>
      </c>
      <c r="G6262" s="208">
        <v>9.5905000000000005</v>
      </c>
      <c r="H6262" s="208">
        <v>52.146599999999999</v>
      </c>
      <c r="I6262" s="208">
        <v>18.261800000000001</v>
      </c>
      <c r="J6262" s="208">
        <v>100.48699999999999</v>
      </c>
      <c r="K6262" s="208">
        <v>17.6251</v>
      </c>
      <c r="L6262" s="208">
        <v>16.6919</v>
      </c>
      <c r="M6262" s="208">
        <v>12.898099999999999</v>
      </c>
    </row>
    <row r="6263" spans="1:13" x14ac:dyDescent="0.25">
      <c r="A6263" s="280">
        <v>45186</v>
      </c>
      <c r="B6263" s="102">
        <v>22</v>
      </c>
      <c r="C6263" s="208">
        <v>267.77730000000003</v>
      </c>
      <c r="D6263" s="208">
        <v>43.3992</v>
      </c>
      <c r="E6263" s="208">
        <v>1.6798</v>
      </c>
      <c r="F6263" s="208">
        <v>4.8502999999999998</v>
      </c>
      <c r="G6263" s="208">
        <v>9.1465999999999994</v>
      </c>
      <c r="H6263" s="208">
        <v>49.092399999999998</v>
      </c>
      <c r="I6263" s="208">
        <v>17.074000000000002</v>
      </c>
      <c r="J6263" s="208">
        <v>97.823700000000002</v>
      </c>
      <c r="K6263" s="208">
        <v>16.457999999999998</v>
      </c>
      <c r="L6263" s="208">
        <v>16.458300000000001</v>
      </c>
      <c r="M6263" s="208">
        <v>11.795</v>
      </c>
    </row>
    <row r="6264" spans="1:13" x14ac:dyDescent="0.25">
      <c r="A6264" s="280">
        <v>45186</v>
      </c>
      <c r="B6264" s="102">
        <v>23</v>
      </c>
      <c r="C6264" s="208">
        <v>246.3766</v>
      </c>
      <c r="D6264" s="208">
        <v>39.406300000000002</v>
      </c>
      <c r="E6264" s="208">
        <v>1.5199</v>
      </c>
      <c r="F6264" s="208">
        <v>4.0837000000000003</v>
      </c>
      <c r="G6264" s="208">
        <v>8.2057000000000002</v>
      </c>
      <c r="H6264" s="208">
        <v>44.976700000000001</v>
      </c>
      <c r="I6264" s="208">
        <v>15.5253</v>
      </c>
      <c r="J6264" s="208">
        <v>91.689599999999999</v>
      </c>
      <c r="K6264" s="208">
        <v>14.729699999999999</v>
      </c>
      <c r="L6264" s="208">
        <v>15.5952</v>
      </c>
      <c r="M6264" s="208">
        <v>10.644500000000001</v>
      </c>
    </row>
    <row r="6265" spans="1:13" x14ac:dyDescent="0.25">
      <c r="A6265" s="280">
        <v>45186</v>
      </c>
      <c r="B6265" s="102">
        <v>24</v>
      </c>
      <c r="C6265" s="208">
        <v>229.02010000000001</v>
      </c>
      <c r="D6265" s="208">
        <v>36.503999999999998</v>
      </c>
      <c r="E6265" s="208">
        <v>1.4016</v>
      </c>
      <c r="F6265" s="208">
        <v>3.5920999999999998</v>
      </c>
      <c r="G6265" s="208">
        <v>7.516</v>
      </c>
      <c r="H6265" s="208">
        <v>40.942500000000003</v>
      </c>
      <c r="I6265" s="208">
        <v>14.187799999999999</v>
      </c>
      <c r="J6265" s="208">
        <v>86.0852</v>
      </c>
      <c r="K6265" s="208">
        <v>13.6127</v>
      </c>
      <c r="L6265" s="208">
        <v>15.4962</v>
      </c>
      <c r="M6265" s="208">
        <v>9.6820000000000004</v>
      </c>
    </row>
    <row r="6266" spans="1:13" x14ac:dyDescent="0.25">
      <c r="A6266" s="280">
        <v>45187</v>
      </c>
      <c r="B6266" s="102">
        <v>1</v>
      </c>
      <c r="C6266" s="208">
        <v>217.1516</v>
      </c>
      <c r="D6266" s="208">
        <v>33.750500000000002</v>
      </c>
      <c r="E6266" s="208">
        <v>1.3033999999999999</v>
      </c>
      <c r="F6266" s="208">
        <v>3.2742</v>
      </c>
      <c r="G6266" s="208">
        <v>7.0639000000000003</v>
      </c>
      <c r="H6266" s="208">
        <v>38.407200000000003</v>
      </c>
      <c r="I6266" s="208">
        <v>13.234299999999999</v>
      </c>
      <c r="J6266" s="208">
        <v>82.403499999999994</v>
      </c>
      <c r="K6266" s="208">
        <v>13.093299999999999</v>
      </c>
      <c r="L6266" s="208">
        <v>15.653600000000001</v>
      </c>
      <c r="M6266" s="208">
        <v>8.9677000000000007</v>
      </c>
    </row>
    <row r="6267" spans="1:13" x14ac:dyDescent="0.25">
      <c r="A6267" s="280">
        <v>45187</v>
      </c>
      <c r="B6267" s="102">
        <v>2</v>
      </c>
      <c r="C6267" s="208">
        <v>208.87010000000001</v>
      </c>
      <c r="D6267" s="208">
        <v>31.842700000000001</v>
      </c>
      <c r="E6267" s="208">
        <v>1.2475000000000001</v>
      </c>
      <c r="F6267" s="208">
        <v>3.0323000000000002</v>
      </c>
      <c r="G6267" s="208">
        <v>6.8118999999999996</v>
      </c>
      <c r="H6267" s="208">
        <v>36.799799999999998</v>
      </c>
      <c r="I6267" s="208">
        <v>12.7393</v>
      </c>
      <c r="J6267" s="208">
        <v>79.736400000000003</v>
      </c>
      <c r="K6267" s="208">
        <v>12.654400000000001</v>
      </c>
      <c r="L6267" s="208">
        <v>15.3971</v>
      </c>
      <c r="M6267" s="208">
        <v>8.6087000000000007</v>
      </c>
    </row>
    <row r="6268" spans="1:13" x14ac:dyDescent="0.25">
      <c r="A6268" s="280">
        <v>45187</v>
      </c>
      <c r="B6268" s="102">
        <v>3</v>
      </c>
      <c r="C6268" s="208">
        <v>203.9196</v>
      </c>
      <c r="D6268" s="208">
        <v>30.778199999999998</v>
      </c>
      <c r="E6268" s="208">
        <v>1.2188000000000001</v>
      </c>
      <c r="F6268" s="208">
        <v>2.8525999999999998</v>
      </c>
      <c r="G6268" s="208">
        <v>6.6863000000000001</v>
      </c>
      <c r="H6268" s="208">
        <v>36.035800000000002</v>
      </c>
      <c r="I6268" s="208">
        <v>12.436</v>
      </c>
      <c r="J6268" s="208">
        <v>77.687399999999997</v>
      </c>
      <c r="K6268" s="208">
        <v>12.573600000000001</v>
      </c>
      <c r="L6268" s="208">
        <v>15.2218</v>
      </c>
      <c r="M6268" s="208">
        <v>8.4291</v>
      </c>
    </row>
    <row r="6269" spans="1:13" x14ac:dyDescent="0.25">
      <c r="A6269" s="280">
        <v>45187</v>
      </c>
      <c r="B6269" s="102">
        <v>4</v>
      </c>
      <c r="C6269" s="208">
        <v>201.67429999999999</v>
      </c>
      <c r="D6269" s="208">
        <v>30.158200000000001</v>
      </c>
      <c r="E6269" s="208">
        <v>1.2136</v>
      </c>
      <c r="F6269" s="208">
        <v>2.8092999999999999</v>
      </c>
      <c r="G6269" s="208">
        <v>6.5486000000000004</v>
      </c>
      <c r="H6269" s="208">
        <v>36.984299999999998</v>
      </c>
      <c r="I6269" s="208">
        <v>12.3362</v>
      </c>
      <c r="J6269" s="208">
        <v>77.239099999999993</v>
      </c>
      <c r="K6269" s="208">
        <v>12.5151</v>
      </c>
      <c r="L6269" s="208">
        <v>13.514200000000001</v>
      </c>
      <c r="M6269" s="208">
        <v>8.3557000000000006</v>
      </c>
    </row>
    <row r="6270" spans="1:13" x14ac:dyDescent="0.25">
      <c r="A6270" s="280">
        <v>45187</v>
      </c>
      <c r="B6270" s="102">
        <v>5</v>
      </c>
      <c r="C6270" s="208">
        <v>205.26169999999999</v>
      </c>
      <c r="D6270" s="208">
        <v>30.5975</v>
      </c>
      <c r="E6270" s="208">
        <v>1.1862999999999999</v>
      </c>
      <c r="F6270" s="208">
        <v>2.8281999999999998</v>
      </c>
      <c r="G6270" s="208">
        <v>6.5670999999999999</v>
      </c>
      <c r="H6270" s="208">
        <v>38.708100000000002</v>
      </c>
      <c r="I6270" s="208">
        <v>12.623799999999999</v>
      </c>
      <c r="J6270" s="208">
        <v>77.964799999999997</v>
      </c>
      <c r="K6270" s="208">
        <v>13.0487</v>
      </c>
      <c r="L6270" s="208">
        <v>13.095599999999999</v>
      </c>
      <c r="M6270" s="208">
        <v>8.6416000000000004</v>
      </c>
    </row>
    <row r="6271" spans="1:13" x14ac:dyDescent="0.25">
      <c r="A6271" s="280">
        <v>45187</v>
      </c>
      <c r="B6271" s="102">
        <v>6</v>
      </c>
      <c r="C6271" s="208">
        <v>218.4177</v>
      </c>
      <c r="D6271" s="208">
        <v>32.430999999999997</v>
      </c>
      <c r="E6271" s="208">
        <v>1.3774999999999999</v>
      </c>
      <c r="F6271" s="208">
        <v>2.9843999999999999</v>
      </c>
      <c r="G6271" s="208">
        <v>7.0065999999999997</v>
      </c>
      <c r="H6271" s="208">
        <v>42.459400000000002</v>
      </c>
      <c r="I6271" s="208">
        <v>13.2783</v>
      </c>
      <c r="J6271" s="208">
        <v>81.917400000000001</v>
      </c>
      <c r="K6271" s="208">
        <v>13.946999999999999</v>
      </c>
      <c r="L6271" s="208">
        <v>13.678000000000001</v>
      </c>
      <c r="M6271" s="208">
        <v>9.3381000000000007</v>
      </c>
    </row>
    <row r="6272" spans="1:13" x14ac:dyDescent="0.25">
      <c r="A6272" s="280">
        <v>45187</v>
      </c>
      <c r="B6272" s="102">
        <v>7</v>
      </c>
      <c r="C6272" s="208">
        <v>239.0557</v>
      </c>
      <c r="D6272" s="208">
        <v>35.878399999999999</v>
      </c>
      <c r="E6272" s="208">
        <v>2.4411999999999998</v>
      </c>
      <c r="F6272" s="208">
        <v>3.2844000000000002</v>
      </c>
      <c r="G6272" s="208">
        <v>7.7108999999999996</v>
      </c>
      <c r="H6272" s="208">
        <v>47.040199999999999</v>
      </c>
      <c r="I6272" s="208">
        <v>14.3149</v>
      </c>
      <c r="J6272" s="208">
        <v>89.367699999999999</v>
      </c>
      <c r="K6272" s="208">
        <v>15.3871</v>
      </c>
      <c r="L6272" s="208">
        <v>13.598699999999999</v>
      </c>
      <c r="M6272" s="208">
        <v>10.0322</v>
      </c>
    </row>
    <row r="6273" spans="1:13" x14ac:dyDescent="0.25">
      <c r="A6273" s="280">
        <v>45187</v>
      </c>
      <c r="B6273" s="102">
        <v>8</v>
      </c>
      <c r="C6273" s="208">
        <v>255.81360000000001</v>
      </c>
      <c r="D6273" s="208">
        <v>39.616500000000002</v>
      </c>
      <c r="E6273" s="208">
        <v>2.7427000000000001</v>
      </c>
      <c r="F6273" s="208">
        <v>3.3250999999999999</v>
      </c>
      <c r="G6273" s="208">
        <v>8.7116000000000007</v>
      </c>
      <c r="H6273" s="208">
        <v>50.670999999999999</v>
      </c>
      <c r="I6273" s="208">
        <v>14.7661</v>
      </c>
      <c r="J6273" s="208">
        <v>96.301000000000002</v>
      </c>
      <c r="K6273" s="208">
        <v>16.159099999999999</v>
      </c>
      <c r="L6273" s="208">
        <v>12.708600000000001</v>
      </c>
      <c r="M6273" s="208">
        <v>10.8119</v>
      </c>
    </row>
    <row r="6274" spans="1:13" x14ac:dyDescent="0.25">
      <c r="A6274" s="280">
        <v>45187</v>
      </c>
      <c r="B6274" s="102">
        <v>9</v>
      </c>
      <c r="C6274" s="208">
        <v>268.16800000000001</v>
      </c>
      <c r="D6274" s="208">
        <v>41.6372</v>
      </c>
      <c r="E6274" s="208">
        <v>2.62</v>
      </c>
      <c r="F6274" s="208">
        <v>3.0081000000000002</v>
      </c>
      <c r="G6274" s="208">
        <v>8.9055</v>
      </c>
      <c r="H6274" s="208">
        <v>53.428600000000003</v>
      </c>
      <c r="I6274" s="208">
        <v>15.237</v>
      </c>
      <c r="J6274" s="208">
        <v>103.9449</v>
      </c>
      <c r="K6274" s="208">
        <v>14.8149</v>
      </c>
      <c r="L6274" s="208">
        <v>13.1549</v>
      </c>
      <c r="M6274" s="208">
        <v>11.4169</v>
      </c>
    </row>
    <row r="6275" spans="1:13" x14ac:dyDescent="0.25">
      <c r="A6275" s="280">
        <v>45187</v>
      </c>
      <c r="B6275" s="102">
        <v>10</v>
      </c>
      <c r="C6275" s="208">
        <v>277.0668</v>
      </c>
      <c r="D6275" s="208">
        <v>43.037399999999998</v>
      </c>
      <c r="E6275" s="208">
        <v>2.6537000000000002</v>
      </c>
      <c r="F6275" s="208">
        <v>2.8912</v>
      </c>
      <c r="G6275" s="208">
        <v>8.0906000000000002</v>
      </c>
      <c r="H6275" s="208">
        <v>54.676400000000001</v>
      </c>
      <c r="I6275" s="208">
        <v>15.924799999999999</v>
      </c>
      <c r="J6275" s="208">
        <v>109.44410000000001</v>
      </c>
      <c r="K6275" s="208">
        <v>13.839399999999999</v>
      </c>
      <c r="L6275" s="208">
        <v>14.481299999999999</v>
      </c>
      <c r="M6275" s="208">
        <v>12.027900000000001</v>
      </c>
    </row>
    <row r="6276" spans="1:13" x14ac:dyDescent="0.25">
      <c r="A6276" s="280">
        <v>45187</v>
      </c>
      <c r="B6276" s="102">
        <v>11</v>
      </c>
      <c r="C6276" s="208">
        <v>285.17570000000001</v>
      </c>
      <c r="D6276" s="208">
        <v>43.808700000000002</v>
      </c>
      <c r="E6276" s="208">
        <v>2.74</v>
      </c>
      <c r="F6276" s="208">
        <v>3.0133000000000001</v>
      </c>
      <c r="G6276" s="208">
        <v>7.0881999999999996</v>
      </c>
      <c r="H6276" s="208">
        <v>56.3553</v>
      </c>
      <c r="I6276" s="208">
        <v>16.617100000000001</v>
      </c>
      <c r="J6276" s="208">
        <v>113.47880000000001</v>
      </c>
      <c r="K6276" s="208">
        <v>14.83</v>
      </c>
      <c r="L6276" s="208">
        <v>14.4773</v>
      </c>
      <c r="M6276" s="208">
        <v>12.766999999999999</v>
      </c>
    </row>
    <row r="6277" spans="1:13" x14ac:dyDescent="0.25">
      <c r="A6277" s="280">
        <v>45187</v>
      </c>
      <c r="B6277" s="102">
        <v>12</v>
      </c>
      <c r="C6277" s="208">
        <v>291.00380000000001</v>
      </c>
      <c r="D6277" s="208">
        <v>44.255600000000001</v>
      </c>
      <c r="E6277" s="208">
        <v>3.2395999999999998</v>
      </c>
      <c r="F6277" s="208">
        <v>3.1204000000000001</v>
      </c>
      <c r="G6277" s="208">
        <v>6.7567000000000004</v>
      </c>
      <c r="H6277" s="208">
        <v>57.339500000000001</v>
      </c>
      <c r="I6277" s="208">
        <v>17.197399999999998</v>
      </c>
      <c r="J6277" s="208">
        <v>116.3484</v>
      </c>
      <c r="K6277" s="208">
        <v>14.9352</v>
      </c>
      <c r="L6277" s="208">
        <v>14.210800000000001</v>
      </c>
      <c r="M6277" s="208">
        <v>13.600199999999999</v>
      </c>
    </row>
    <row r="6278" spans="1:13" x14ac:dyDescent="0.25">
      <c r="A6278" s="280">
        <v>45187</v>
      </c>
      <c r="B6278" s="102">
        <v>13</v>
      </c>
      <c r="C6278" s="208">
        <v>294.53489999999999</v>
      </c>
      <c r="D6278" s="208">
        <v>44.673000000000002</v>
      </c>
      <c r="E6278" s="208">
        <v>3.3805000000000001</v>
      </c>
      <c r="F6278" s="208">
        <v>3.4009999999999998</v>
      </c>
      <c r="G6278" s="208">
        <v>6.891</v>
      </c>
      <c r="H6278" s="208">
        <v>59.0443</v>
      </c>
      <c r="I6278" s="208">
        <v>17.510400000000001</v>
      </c>
      <c r="J6278" s="208">
        <v>116.97410000000001</v>
      </c>
      <c r="K6278" s="208">
        <v>14.5726</v>
      </c>
      <c r="L6278" s="208">
        <v>13.706799999999999</v>
      </c>
      <c r="M6278" s="208">
        <v>14.3812</v>
      </c>
    </row>
    <row r="6279" spans="1:13" x14ac:dyDescent="0.25">
      <c r="A6279" s="280">
        <v>45187</v>
      </c>
      <c r="B6279" s="102">
        <v>14</v>
      </c>
      <c r="C6279" s="208">
        <v>302.17329999999998</v>
      </c>
      <c r="D6279" s="208">
        <v>44.922499999999999</v>
      </c>
      <c r="E6279" s="208">
        <v>3.0838999999999999</v>
      </c>
      <c r="F6279" s="208">
        <v>3.7050999999999998</v>
      </c>
      <c r="G6279" s="208">
        <v>7.6284000000000001</v>
      </c>
      <c r="H6279" s="208">
        <v>62.466200000000001</v>
      </c>
      <c r="I6279" s="208">
        <v>17.805900000000001</v>
      </c>
      <c r="J6279" s="208">
        <v>117.4712</v>
      </c>
      <c r="K6279" s="208">
        <v>15.2094</v>
      </c>
      <c r="L6279" s="208">
        <v>14.672700000000001</v>
      </c>
      <c r="M6279" s="208">
        <v>15.208</v>
      </c>
    </row>
    <row r="6280" spans="1:13" x14ac:dyDescent="0.25">
      <c r="A6280" s="280">
        <v>45187</v>
      </c>
      <c r="B6280" s="102">
        <v>15</v>
      </c>
      <c r="C6280" s="208">
        <v>308.30759999999998</v>
      </c>
      <c r="D6280" s="208">
        <v>45.098799999999997</v>
      </c>
      <c r="E6280" s="208">
        <v>2.9904000000000002</v>
      </c>
      <c r="F6280" s="208">
        <v>4.0202</v>
      </c>
      <c r="G6280" s="208">
        <v>8.2960999999999991</v>
      </c>
      <c r="H6280" s="208">
        <v>65.034499999999994</v>
      </c>
      <c r="I6280" s="208">
        <v>18.052600000000002</v>
      </c>
      <c r="J6280" s="208">
        <v>117.58750000000001</v>
      </c>
      <c r="K6280" s="208">
        <v>16.724</v>
      </c>
      <c r="L6280" s="208">
        <v>13.971399999999999</v>
      </c>
      <c r="M6280" s="208">
        <v>16.5321</v>
      </c>
    </row>
    <row r="6281" spans="1:13" x14ac:dyDescent="0.25">
      <c r="A6281" s="280">
        <v>45187</v>
      </c>
      <c r="B6281" s="102">
        <v>16</v>
      </c>
      <c r="C6281" s="208">
        <v>316.57330000000002</v>
      </c>
      <c r="D6281" s="208">
        <v>45.2637</v>
      </c>
      <c r="E6281" s="208">
        <v>3.5918000000000001</v>
      </c>
      <c r="F6281" s="208">
        <v>4.5571000000000002</v>
      </c>
      <c r="G6281" s="208">
        <v>8.9911999999999992</v>
      </c>
      <c r="H6281" s="208">
        <v>67.895700000000005</v>
      </c>
      <c r="I6281" s="208">
        <v>18.415700000000001</v>
      </c>
      <c r="J6281" s="208">
        <v>120.5707</v>
      </c>
      <c r="K6281" s="208">
        <v>17.096399999999999</v>
      </c>
      <c r="L6281" s="208">
        <v>13.1371</v>
      </c>
      <c r="M6281" s="208">
        <v>17.053899999999999</v>
      </c>
    </row>
    <row r="6282" spans="1:13" x14ac:dyDescent="0.25">
      <c r="A6282" s="280">
        <v>45187</v>
      </c>
      <c r="B6282" s="102">
        <v>17</v>
      </c>
      <c r="C6282" s="208">
        <v>322.20749999999998</v>
      </c>
      <c r="D6282" s="208">
        <v>46.940399999999997</v>
      </c>
      <c r="E6282" s="208">
        <v>2.1818</v>
      </c>
      <c r="F6282" s="208">
        <v>4.9741999999999997</v>
      </c>
      <c r="G6282" s="208">
        <v>9.8646999999999991</v>
      </c>
      <c r="H6282" s="208">
        <v>70.708100000000002</v>
      </c>
      <c r="I6282" s="208">
        <v>18.786000000000001</v>
      </c>
      <c r="J6282" s="208">
        <v>121.8207</v>
      </c>
      <c r="K6282" s="208">
        <v>16.976099999999999</v>
      </c>
      <c r="L6282" s="208">
        <v>12.840400000000001</v>
      </c>
      <c r="M6282" s="208">
        <v>17.115100000000002</v>
      </c>
    </row>
    <row r="6283" spans="1:13" x14ac:dyDescent="0.25">
      <c r="A6283" s="280">
        <v>45187</v>
      </c>
      <c r="B6283" s="102">
        <v>18</v>
      </c>
      <c r="C6283" s="208">
        <v>323.85559999999998</v>
      </c>
      <c r="D6283" s="208">
        <v>48.076599999999999</v>
      </c>
      <c r="E6283" s="208">
        <v>2.0238</v>
      </c>
      <c r="F6283" s="208">
        <v>5.3845000000000001</v>
      </c>
      <c r="G6283" s="208">
        <v>10.603400000000001</v>
      </c>
      <c r="H6283" s="208">
        <v>71.901200000000003</v>
      </c>
      <c r="I6283" s="208">
        <v>19.0776</v>
      </c>
      <c r="J6283" s="208">
        <v>120.30840000000001</v>
      </c>
      <c r="K6283" s="208">
        <v>16.950800000000001</v>
      </c>
      <c r="L6283" s="208">
        <v>13.0525</v>
      </c>
      <c r="M6283" s="208">
        <v>16.476800000000001</v>
      </c>
    </row>
    <row r="6284" spans="1:13" x14ac:dyDescent="0.25">
      <c r="A6284" s="280">
        <v>45187</v>
      </c>
      <c r="B6284" s="102">
        <v>19</v>
      </c>
      <c r="C6284" s="208">
        <v>315.35199999999998</v>
      </c>
      <c r="D6284" s="208">
        <v>48.240600000000001</v>
      </c>
      <c r="E6284" s="208">
        <v>1.9656</v>
      </c>
      <c r="F6284" s="208">
        <v>5.7351999999999999</v>
      </c>
      <c r="G6284" s="208">
        <v>10.9975</v>
      </c>
      <c r="H6284" s="208">
        <v>69.499499999999998</v>
      </c>
      <c r="I6284" s="208">
        <v>19.0443</v>
      </c>
      <c r="J6284" s="208">
        <v>115.4156</v>
      </c>
      <c r="K6284" s="208">
        <v>16.633500000000002</v>
      </c>
      <c r="L6284" s="208">
        <v>12.6326</v>
      </c>
      <c r="M6284" s="208">
        <v>15.1876</v>
      </c>
    </row>
    <row r="6285" spans="1:13" x14ac:dyDescent="0.25">
      <c r="A6285" s="280">
        <v>45187</v>
      </c>
      <c r="B6285" s="102">
        <v>20</v>
      </c>
      <c r="C6285" s="208">
        <v>308.06740000000002</v>
      </c>
      <c r="D6285" s="208">
        <v>48.097499999999997</v>
      </c>
      <c r="E6285" s="208">
        <v>1.883</v>
      </c>
      <c r="F6285" s="208">
        <v>5.6508000000000003</v>
      </c>
      <c r="G6285" s="208">
        <v>10.855700000000001</v>
      </c>
      <c r="H6285" s="208">
        <v>67.032899999999998</v>
      </c>
      <c r="I6285" s="208">
        <v>19.873100000000001</v>
      </c>
      <c r="J6285" s="208">
        <v>110.2076</v>
      </c>
      <c r="K6285" s="208">
        <v>16.483699999999999</v>
      </c>
      <c r="L6285" s="208">
        <v>13.7698</v>
      </c>
      <c r="M6285" s="208">
        <v>14.2133</v>
      </c>
    </row>
    <row r="6286" spans="1:13" x14ac:dyDescent="0.25">
      <c r="A6286" s="280">
        <v>45187</v>
      </c>
      <c r="B6286" s="102">
        <v>21</v>
      </c>
      <c r="C6286" s="208">
        <v>295.6019</v>
      </c>
      <c r="D6286" s="208">
        <v>46.436500000000002</v>
      </c>
      <c r="E6286" s="208">
        <v>1.8250999999999999</v>
      </c>
      <c r="F6286" s="208">
        <v>5.4691999999999998</v>
      </c>
      <c r="G6286" s="208">
        <v>10.3895</v>
      </c>
      <c r="H6286" s="208">
        <v>63.294800000000002</v>
      </c>
      <c r="I6286" s="208">
        <v>19.3856</v>
      </c>
      <c r="J6286" s="208">
        <v>105.67400000000001</v>
      </c>
      <c r="K6286" s="208">
        <v>15.9422</v>
      </c>
      <c r="L6286" s="208">
        <v>14.036899999999999</v>
      </c>
      <c r="M6286" s="208">
        <v>13.148099999999999</v>
      </c>
    </row>
    <row r="6287" spans="1:13" x14ac:dyDescent="0.25">
      <c r="A6287" s="280">
        <v>45187</v>
      </c>
      <c r="B6287" s="102">
        <v>22</v>
      </c>
      <c r="C6287" s="208">
        <v>276.69990000000001</v>
      </c>
      <c r="D6287" s="208">
        <v>43.686999999999998</v>
      </c>
      <c r="E6287" s="208">
        <v>1.6883999999999999</v>
      </c>
      <c r="F6287" s="208">
        <v>4.8040000000000003</v>
      </c>
      <c r="G6287" s="208">
        <v>9.5708000000000002</v>
      </c>
      <c r="H6287" s="208">
        <v>58.242100000000001</v>
      </c>
      <c r="I6287" s="208">
        <v>17.7897</v>
      </c>
      <c r="J6287" s="208">
        <v>100.3676</v>
      </c>
      <c r="K6287" s="208">
        <v>14.8726</v>
      </c>
      <c r="L6287" s="208">
        <v>13.9034</v>
      </c>
      <c r="M6287" s="208">
        <v>11.7743</v>
      </c>
    </row>
    <row r="6288" spans="1:13" x14ac:dyDescent="0.25">
      <c r="A6288" s="280">
        <v>45187</v>
      </c>
      <c r="B6288" s="102">
        <v>23</v>
      </c>
      <c r="C6288" s="208">
        <v>253.3261</v>
      </c>
      <c r="D6288" s="208">
        <v>39.849800000000002</v>
      </c>
      <c r="E6288" s="208">
        <v>1.5296000000000001</v>
      </c>
      <c r="F6288" s="208">
        <v>4.1035000000000004</v>
      </c>
      <c r="G6288" s="208">
        <v>8.5566999999999993</v>
      </c>
      <c r="H6288" s="208">
        <v>51.525599999999997</v>
      </c>
      <c r="I6288" s="208">
        <v>16.123699999999999</v>
      </c>
      <c r="J6288" s="208">
        <v>93.550299999999993</v>
      </c>
      <c r="K6288" s="208">
        <v>13.7</v>
      </c>
      <c r="L6288" s="208">
        <v>13.799200000000001</v>
      </c>
      <c r="M6288" s="208">
        <v>10.5877</v>
      </c>
    </row>
    <row r="6289" spans="1:13" x14ac:dyDescent="0.25">
      <c r="A6289" s="280">
        <v>45187</v>
      </c>
      <c r="B6289" s="102">
        <v>24</v>
      </c>
      <c r="C6289" s="208">
        <v>236.0684</v>
      </c>
      <c r="D6289" s="208">
        <v>36.311900000000001</v>
      </c>
      <c r="E6289" s="208">
        <v>1.4274</v>
      </c>
      <c r="F6289" s="208">
        <v>3.6009000000000002</v>
      </c>
      <c r="G6289" s="208">
        <v>7.8048000000000002</v>
      </c>
      <c r="H6289" s="208">
        <v>46.886699999999998</v>
      </c>
      <c r="I6289" s="208">
        <v>14.722099999999999</v>
      </c>
      <c r="J6289" s="208">
        <v>88.618200000000002</v>
      </c>
      <c r="K6289" s="208">
        <v>12.883100000000001</v>
      </c>
      <c r="L6289" s="208">
        <v>14.1523</v>
      </c>
      <c r="M6289" s="208">
        <v>9.6609999999999996</v>
      </c>
    </row>
    <row r="6290" spans="1:13" x14ac:dyDescent="0.25">
      <c r="A6290" s="280">
        <v>45188</v>
      </c>
      <c r="B6290" s="102">
        <v>1</v>
      </c>
      <c r="C6290" s="208">
        <v>222.292</v>
      </c>
      <c r="D6290" s="208">
        <v>33.919499999999999</v>
      </c>
      <c r="E6290" s="208">
        <v>1.3240000000000001</v>
      </c>
      <c r="F6290" s="208">
        <v>3.3001999999999998</v>
      </c>
      <c r="G6290" s="208">
        <v>7.2870999999999997</v>
      </c>
      <c r="H6290" s="208">
        <v>43.314399999999999</v>
      </c>
      <c r="I6290" s="208">
        <v>13.718500000000001</v>
      </c>
      <c r="J6290" s="208">
        <v>83.878699999999995</v>
      </c>
      <c r="K6290" s="208">
        <v>12.4922</v>
      </c>
      <c r="L6290" s="208">
        <v>14.0275</v>
      </c>
      <c r="M6290" s="208">
        <v>9.0298999999999996</v>
      </c>
    </row>
    <row r="6291" spans="1:13" x14ac:dyDescent="0.25">
      <c r="A6291" s="280">
        <v>45188</v>
      </c>
      <c r="B6291" s="102">
        <v>2</v>
      </c>
      <c r="C6291" s="208">
        <v>212.61420000000001</v>
      </c>
      <c r="D6291" s="208">
        <v>31.9879</v>
      </c>
      <c r="E6291" s="208">
        <v>1.2607999999999999</v>
      </c>
      <c r="F6291" s="208">
        <v>3.0817999999999999</v>
      </c>
      <c r="G6291" s="208">
        <v>6.9454000000000002</v>
      </c>
      <c r="H6291" s="208">
        <v>40.8797</v>
      </c>
      <c r="I6291" s="208">
        <v>13.065799999999999</v>
      </c>
      <c r="J6291" s="208">
        <v>80.917699999999996</v>
      </c>
      <c r="K6291" s="208">
        <v>12.1503</v>
      </c>
      <c r="L6291" s="208">
        <v>13.600099999999999</v>
      </c>
      <c r="M6291" s="208">
        <v>8.7247000000000003</v>
      </c>
    </row>
    <row r="6292" spans="1:13" x14ac:dyDescent="0.25">
      <c r="A6292" s="280">
        <v>45188</v>
      </c>
      <c r="B6292" s="102">
        <v>3</v>
      </c>
      <c r="C6292" s="208">
        <v>206.75360000000001</v>
      </c>
      <c r="D6292" s="208">
        <v>30.803000000000001</v>
      </c>
      <c r="E6292" s="208">
        <v>1.2121</v>
      </c>
      <c r="F6292" s="208">
        <v>2.8643999999999998</v>
      </c>
      <c r="G6292" s="208">
        <v>6.7436999999999996</v>
      </c>
      <c r="H6292" s="208">
        <v>40.1417</v>
      </c>
      <c r="I6292" s="208">
        <v>12.701000000000001</v>
      </c>
      <c r="J6292" s="208">
        <v>78.509</v>
      </c>
      <c r="K6292" s="208">
        <v>12.0778</v>
      </c>
      <c r="L6292" s="208">
        <v>13.063800000000001</v>
      </c>
      <c r="M6292" s="208">
        <v>8.6371000000000002</v>
      </c>
    </row>
    <row r="6293" spans="1:13" x14ac:dyDescent="0.25">
      <c r="A6293" s="280">
        <v>45188</v>
      </c>
      <c r="B6293" s="102">
        <v>4</v>
      </c>
      <c r="C6293" s="208">
        <v>203.3056</v>
      </c>
      <c r="D6293" s="208">
        <v>30.2562</v>
      </c>
      <c r="E6293" s="208">
        <v>1.1817</v>
      </c>
      <c r="F6293" s="208">
        <v>2.7439</v>
      </c>
      <c r="G6293" s="208">
        <v>6.7046000000000001</v>
      </c>
      <c r="H6293" s="208">
        <v>40.441699999999997</v>
      </c>
      <c r="I6293" s="208">
        <v>12.5265</v>
      </c>
      <c r="J6293" s="208">
        <v>77.475800000000007</v>
      </c>
      <c r="K6293" s="208">
        <v>12.039199999999999</v>
      </c>
      <c r="L6293" s="208">
        <v>11.271599999999999</v>
      </c>
      <c r="M6293" s="208">
        <v>8.6644000000000005</v>
      </c>
    </row>
    <row r="6294" spans="1:13" x14ac:dyDescent="0.25">
      <c r="A6294" s="280">
        <v>45188</v>
      </c>
      <c r="B6294" s="102">
        <v>5</v>
      </c>
      <c r="C6294" s="208">
        <v>207.423</v>
      </c>
      <c r="D6294" s="208">
        <v>30.4239</v>
      </c>
      <c r="E6294" s="208">
        <v>1.1788000000000001</v>
      </c>
      <c r="F6294" s="208">
        <v>2.7917000000000001</v>
      </c>
      <c r="G6294" s="208">
        <v>6.7468000000000004</v>
      </c>
      <c r="H6294" s="208">
        <v>42.133800000000001</v>
      </c>
      <c r="I6294" s="208">
        <v>12.691800000000001</v>
      </c>
      <c r="J6294" s="208">
        <v>78.241900000000001</v>
      </c>
      <c r="K6294" s="208">
        <v>12.6136</v>
      </c>
      <c r="L6294" s="208">
        <v>11.8185</v>
      </c>
      <c r="M6294" s="208">
        <v>8.7821999999999996</v>
      </c>
    </row>
    <row r="6295" spans="1:13" x14ac:dyDescent="0.25">
      <c r="A6295" s="280">
        <v>45188</v>
      </c>
      <c r="B6295" s="102">
        <v>6</v>
      </c>
      <c r="C6295" s="208">
        <v>220.43299999999999</v>
      </c>
      <c r="D6295" s="208">
        <v>32.2928</v>
      </c>
      <c r="E6295" s="208">
        <v>1.4008</v>
      </c>
      <c r="F6295" s="208">
        <v>2.9257</v>
      </c>
      <c r="G6295" s="208">
        <v>7.3272000000000004</v>
      </c>
      <c r="H6295" s="208">
        <v>45.449300000000001</v>
      </c>
      <c r="I6295" s="208">
        <v>13.478</v>
      </c>
      <c r="J6295" s="208">
        <v>82.255899999999997</v>
      </c>
      <c r="K6295" s="208">
        <v>13.816800000000001</v>
      </c>
      <c r="L6295" s="208">
        <v>12.2075</v>
      </c>
      <c r="M6295" s="208">
        <v>9.2789999999999999</v>
      </c>
    </row>
    <row r="6296" spans="1:13" x14ac:dyDescent="0.25">
      <c r="A6296" s="280">
        <v>45188</v>
      </c>
      <c r="B6296" s="102">
        <v>7</v>
      </c>
      <c r="C6296" s="208">
        <v>241.34270000000001</v>
      </c>
      <c r="D6296" s="208">
        <v>35.831600000000002</v>
      </c>
      <c r="E6296" s="208">
        <v>2.8975</v>
      </c>
      <c r="F6296" s="208">
        <v>3.2393999999999998</v>
      </c>
      <c r="G6296" s="208">
        <v>8.0096000000000007</v>
      </c>
      <c r="H6296" s="208">
        <v>49.665500000000002</v>
      </c>
      <c r="I6296" s="208">
        <v>14.646699999999999</v>
      </c>
      <c r="J6296" s="208">
        <v>89.5745</v>
      </c>
      <c r="K6296" s="208">
        <v>15.349600000000001</v>
      </c>
      <c r="L6296" s="208">
        <v>12.0175</v>
      </c>
      <c r="M6296" s="208">
        <v>10.110799999999999</v>
      </c>
    </row>
    <row r="6297" spans="1:13" x14ac:dyDescent="0.25">
      <c r="A6297" s="280">
        <v>45188</v>
      </c>
      <c r="B6297" s="102">
        <v>8</v>
      </c>
      <c r="C6297" s="208">
        <v>256.67579999999998</v>
      </c>
      <c r="D6297" s="208">
        <v>39.765000000000001</v>
      </c>
      <c r="E6297" s="208">
        <v>3.2410999999999999</v>
      </c>
      <c r="F6297" s="208">
        <v>3.2309000000000001</v>
      </c>
      <c r="G6297" s="208">
        <v>9.0637000000000008</v>
      </c>
      <c r="H6297" s="208">
        <v>52.178199999999997</v>
      </c>
      <c r="I6297" s="208">
        <v>15.0861</v>
      </c>
      <c r="J6297" s="208">
        <v>96.229900000000001</v>
      </c>
      <c r="K6297" s="208">
        <v>16.087599999999998</v>
      </c>
      <c r="L6297" s="208">
        <v>10.9472</v>
      </c>
      <c r="M6297" s="208">
        <v>10.8461</v>
      </c>
    </row>
    <row r="6298" spans="1:13" x14ac:dyDescent="0.25">
      <c r="A6298" s="280">
        <v>45188</v>
      </c>
      <c r="B6298" s="102">
        <v>9</v>
      </c>
      <c r="C6298" s="208">
        <v>268.93869999999998</v>
      </c>
      <c r="D6298" s="208">
        <v>42.007199999999997</v>
      </c>
      <c r="E6298" s="208">
        <v>3.2393000000000001</v>
      </c>
      <c r="F6298" s="208">
        <v>2.9784999999999999</v>
      </c>
      <c r="G6298" s="208">
        <v>9.4718</v>
      </c>
      <c r="H6298" s="208">
        <v>54.165300000000002</v>
      </c>
      <c r="I6298" s="208">
        <v>15.537800000000001</v>
      </c>
      <c r="J6298" s="208">
        <v>103.2333</v>
      </c>
      <c r="K6298" s="208">
        <v>14.723100000000001</v>
      </c>
      <c r="L6298" s="208">
        <v>12.132899999999999</v>
      </c>
      <c r="M6298" s="208">
        <v>11.4495</v>
      </c>
    </row>
    <row r="6299" spans="1:13" x14ac:dyDescent="0.25">
      <c r="A6299" s="280">
        <v>45188</v>
      </c>
      <c r="B6299" s="102">
        <v>10</v>
      </c>
      <c r="C6299" s="208">
        <v>274.91430000000003</v>
      </c>
      <c r="D6299" s="208">
        <v>43.389299999999999</v>
      </c>
      <c r="E6299" s="208">
        <v>3.2566000000000002</v>
      </c>
      <c r="F6299" s="208">
        <v>2.8121999999999998</v>
      </c>
      <c r="G6299" s="208">
        <v>8.6461000000000006</v>
      </c>
      <c r="H6299" s="208">
        <v>54.975499999999997</v>
      </c>
      <c r="I6299" s="208">
        <v>16.314399999999999</v>
      </c>
      <c r="J6299" s="208">
        <v>107.98990000000001</v>
      </c>
      <c r="K6299" s="208">
        <v>13.5129</v>
      </c>
      <c r="L6299" s="208">
        <v>12.2699</v>
      </c>
      <c r="M6299" s="208">
        <v>11.7475</v>
      </c>
    </row>
    <row r="6300" spans="1:13" x14ac:dyDescent="0.25">
      <c r="A6300" s="280">
        <v>45188</v>
      </c>
      <c r="B6300" s="102">
        <v>11</v>
      </c>
      <c r="C6300" s="208">
        <v>279.85700000000003</v>
      </c>
      <c r="D6300" s="208">
        <v>44.077599999999997</v>
      </c>
      <c r="E6300" s="208">
        <v>3.2696999999999998</v>
      </c>
      <c r="F6300" s="208">
        <v>2.9333</v>
      </c>
      <c r="G6300" s="208">
        <v>7.1833999999999998</v>
      </c>
      <c r="H6300" s="208">
        <v>56.060499999999998</v>
      </c>
      <c r="I6300" s="208">
        <v>16.876799999999999</v>
      </c>
      <c r="J6300" s="208">
        <v>111.639</v>
      </c>
      <c r="K6300" s="208">
        <v>13.5181</v>
      </c>
      <c r="L6300" s="208">
        <v>12.083500000000001</v>
      </c>
      <c r="M6300" s="208">
        <v>12.2151</v>
      </c>
    </row>
    <row r="6301" spans="1:13" x14ac:dyDescent="0.25">
      <c r="A6301" s="280">
        <v>45188</v>
      </c>
      <c r="B6301" s="102">
        <v>12</v>
      </c>
      <c r="C6301" s="208">
        <v>286.041</v>
      </c>
      <c r="D6301" s="208">
        <v>43.630800000000001</v>
      </c>
      <c r="E6301" s="208">
        <v>3.2795000000000001</v>
      </c>
      <c r="F6301" s="208">
        <v>3.0674000000000001</v>
      </c>
      <c r="G6301" s="208">
        <v>6.8926999999999996</v>
      </c>
      <c r="H6301" s="208">
        <v>57.4452</v>
      </c>
      <c r="I6301" s="208">
        <v>17.6036</v>
      </c>
      <c r="J6301" s="208">
        <v>115.0384</v>
      </c>
      <c r="K6301" s="208">
        <v>13.495900000000001</v>
      </c>
      <c r="L6301" s="208">
        <v>12.718500000000001</v>
      </c>
      <c r="M6301" s="208">
        <v>12.869</v>
      </c>
    </row>
    <row r="6302" spans="1:13" x14ac:dyDescent="0.25">
      <c r="A6302" s="280">
        <v>45188</v>
      </c>
      <c r="B6302" s="102">
        <v>13</v>
      </c>
      <c r="C6302" s="208">
        <v>289.56040000000002</v>
      </c>
      <c r="D6302" s="208">
        <v>43.105600000000003</v>
      </c>
      <c r="E6302" s="208">
        <v>3.4198</v>
      </c>
      <c r="F6302" s="208">
        <v>3.3022</v>
      </c>
      <c r="G6302" s="208">
        <v>6.9671000000000003</v>
      </c>
      <c r="H6302" s="208">
        <v>59.214399999999998</v>
      </c>
      <c r="I6302" s="208">
        <v>17.707699999999999</v>
      </c>
      <c r="J6302" s="208">
        <v>116.63720000000001</v>
      </c>
      <c r="K6302" s="208">
        <v>13.6265</v>
      </c>
      <c r="L6302" s="208">
        <v>11.864699999999999</v>
      </c>
      <c r="M6302" s="208">
        <v>13.715199999999999</v>
      </c>
    </row>
    <row r="6303" spans="1:13" x14ac:dyDescent="0.25">
      <c r="A6303" s="280">
        <v>45188</v>
      </c>
      <c r="B6303" s="102">
        <v>14</v>
      </c>
      <c r="C6303" s="208">
        <v>297.8261</v>
      </c>
      <c r="D6303" s="208">
        <v>43.5657</v>
      </c>
      <c r="E6303" s="208">
        <v>3.5072000000000001</v>
      </c>
      <c r="F6303" s="208">
        <v>3.7275999999999998</v>
      </c>
      <c r="G6303" s="208">
        <v>7.4919000000000002</v>
      </c>
      <c r="H6303" s="208">
        <v>61.920499999999997</v>
      </c>
      <c r="I6303" s="208">
        <v>18.0899</v>
      </c>
      <c r="J6303" s="208">
        <v>117.7578</v>
      </c>
      <c r="K6303" s="208">
        <v>13.7758</v>
      </c>
      <c r="L6303" s="208">
        <v>12.871499999999999</v>
      </c>
      <c r="M6303" s="208">
        <v>15.1182</v>
      </c>
    </row>
    <row r="6304" spans="1:13" x14ac:dyDescent="0.25">
      <c r="A6304" s="280">
        <v>45188</v>
      </c>
      <c r="B6304" s="102">
        <v>15</v>
      </c>
      <c r="C6304" s="208">
        <v>303.07979999999998</v>
      </c>
      <c r="D6304" s="208">
        <v>43.4375</v>
      </c>
      <c r="E6304" s="208">
        <v>3.3355000000000001</v>
      </c>
      <c r="F6304" s="208">
        <v>4.2225000000000001</v>
      </c>
      <c r="G6304" s="208">
        <v>8.0086999999999993</v>
      </c>
      <c r="H6304" s="208">
        <v>65.085300000000004</v>
      </c>
      <c r="I6304" s="208">
        <v>18.295100000000001</v>
      </c>
      <c r="J6304" s="208">
        <v>116.9541</v>
      </c>
      <c r="K6304" s="208">
        <v>13.831099999999999</v>
      </c>
      <c r="L6304" s="208">
        <v>13.172800000000001</v>
      </c>
      <c r="M6304" s="208">
        <v>16.737200000000001</v>
      </c>
    </row>
    <row r="6305" spans="1:13" x14ac:dyDescent="0.25">
      <c r="A6305" s="280">
        <v>45188</v>
      </c>
      <c r="B6305" s="102">
        <v>16</v>
      </c>
      <c r="C6305" s="208">
        <v>311.53500000000003</v>
      </c>
      <c r="D6305" s="208">
        <v>43.756900000000002</v>
      </c>
      <c r="E6305" s="208">
        <v>3.5226000000000002</v>
      </c>
      <c r="F6305" s="208">
        <v>4.6420000000000003</v>
      </c>
      <c r="G6305" s="208">
        <v>8.9232999999999993</v>
      </c>
      <c r="H6305" s="208">
        <v>68.665400000000005</v>
      </c>
      <c r="I6305" s="208">
        <v>18.5322</v>
      </c>
      <c r="J6305" s="208">
        <v>117.85760000000001</v>
      </c>
      <c r="K6305" s="208">
        <v>14.3604</v>
      </c>
      <c r="L6305" s="208">
        <v>13.174099999999999</v>
      </c>
      <c r="M6305" s="208">
        <v>18.1005</v>
      </c>
    </row>
    <row r="6306" spans="1:13" x14ac:dyDescent="0.25">
      <c r="A6306" s="280">
        <v>45188</v>
      </c>
      <c r="B6306" s="102">
        <v>17</v>
      </c>
      <c r="C6306" s="208">
        <v>321.80840000000001</v>
      </c>
      <c r="D6306" s="208">
        <v>45.300899999999999</v>
      </c>
      <c r="E6306" s="208">
        <v>2.2181000000000002</v>
      </c>
      <c r="F6306" s="208">
        <v>5.1851000000000003</v>
      </c>
      <c r="G6306" s="208">
        <v>9.7528000000000006</v>
      </c>
      <c r="H6306" s="208">
        <v>72.424700000000001</v>
      </c>
      <c r="I6306" s="208">
        <v>18.621200000000002</v>
      </c>
      <c r="J6306" s="208">
        <v>120.6377</v>
      </c>
      <c r="K6306" s="208">
        <v>15.92</v>
      </c>
      <c r="L6306" s="208">
        <v>13.111599999999999</v>
      </c>
      <c r="M6306" s="208">
        <v>18.636299999999999</v>
      </c>
    </row>
    <row r="6307" spans="1:13" x14ac:dyDescent="0.25">
      <c r="A6307" s="280">
        <v>45188</v>
      </c>
      <c r="B6307" s="102">
        <v>18</v>
      </c>
      <c r="C6307" s="208">
        <v>324.33319999999998</v>
      </c>
      <c r="D6307" s="208">
        <v>46.627600000000001</v>
      </c>
      <c r="E6307" s="208">
        <v>2.0274000000000001</v>
      </c>
      <c r="F6307" s="208">
        <v>5.6051000000000002</v>
      </c>
      <c r="G6307" s="208">
        <v>10.2637</v>
      </c>
      <c r="H6307" s="208">
        <v>73.082999999999998</v>
      </c>
      <c r="I6307" s="208">
        <v>19.133400000000002</v>
      </c>
      <c r="J6307" s="208">
        <v>120.374</v>
      </c>
      <c r="K6307" s="208">
        <v>16.026399999999999</v>
      </c>
      <c r="L6307" s="208">
        <v>13.006600000000001</v>
      </c>
      <c r="M6307" s="208">
        <v>18.186</v>
      </c>
    </row>
    <row r="6308" spans="1:13" x14ac:dyDescent="0.25">
      <c r="A6308" s="280">
        <v>45188</v>
      </c>
      <c r="B6308" s="102">
        <v>19</v>
      </c>
      <c r="C6308" s="208">
        <v>317.5317</v>
      </c>
      <c r="D6308" s="208">
        <v>46.792200000000001</v>
      </c>
      <c r="E6308" s="208">
        <v>1.9359</v>
      </c>
      <c r="F6308" s="208">
        <v>5.8426999999999998</v>
      </c>
      <c r="G6308" s="208">
        <v>10.599399999999999</v>
      </c>
      <c r="H6308" s="208">
        <v>70.803799999999995</v>
      </c>
      <c r="I6308" s="208">
        <v>19.040600000000001</v>
      </c>
      <c r="J6308" s="208">
        <v>115.6808</v>
      </c>
      <c r="K6308" s="208">
        <v>16.306699999999999</v>
      </c>
      <c r="L6308" s="208">
        <v>13.5296</v>
      </c>
      <c r="M6308" s="208">
        <v>17</v>
      </c>
    </row>
    <row r="6309" spans="1:13" x14ac:dyDescent="0.25">
      <c r="A6309" s="280">
        <v>45188</v>
      </c>
      <c r="B6309" s="102">
        <v>20</v>
      </c>
      <c r="C6309" s="208">
        <v>313.70670000000001</v>
      </c>
      <c r="D6309" s="208">
        <v>46.866500000000002</v>
      </c>
      <c r="E6309" s="208">
        <v>1.8955</v>
      </c>
      <c r="F6309" s="208">
        <v>5.6069000000000004</v>
      </c>
      <c r="G6309" s="208">
        <v>10.36</v>
      </c>
      <c r="H6309" s="208">
        <v>68.953500000000005</v>
      </c>
      <c r="I6309" s="208">
        <v>19.959199999999999</v>
      </c>
      <c r="J6309" s="208">
        <v>112.258</v>
      </c>
      <c r="K6309" s="208">
        <v>16.9405</v>
      </c>
      <c r="L6309" s="208">
        <v>15.0335</v>
      </c>
      <c r="M6309" s="208">
        <v>15.8331</v>
      </c>
    </row>
    <row r="6310" spans="1:13" x14ac:dyDescent="0.25">
      <c r="A6310" s="280">
        <v>45188</v>
      </c>
      <c r="B6310" s="102">
        <v>21</v>
      </c>
      <c r="C6310" s="208">
        <v>300.69290000000001</v>
      </c>
      <c r="D6310" s="208">
        <v>45.437800000000003</v>
      </c>
      <c r="E6310" s="208">
        <v>1.8149</v>
      </c>
      <c r="F6310" s="208">
        <v>5.3213999999999997</v>
      </c>
      <c r="G6310" s="208">
        <v>9.9770000000000003</v>
      </c>
      <c r="H6310" s="208">
        <v>65.474599999999995</v>
      </c>
      <c r="I6310" s="208">
        <v>19.432700000000001</v>
      </c>
      <c r="J6310" s="208">
        <v>107.5772</v>
      </c>
      <c r="K6310" s="208">
        <v>16.6144</v>
      </c>
      <c r="L6310" s="208">
        <v>14.5961</v>
      </c>
      <c r="M6310" s="208">
        <v>14.4468</v>
      </c>
    </row>
    <row r="6311" spans="1:13" x14ac:dyDescent="0.25">
      <c r="A6311" s="280">
        <v>45188</v>
      </c>
      <c r="B6311" s="102">
        <v>22</v>
      </c>
      <c r="C6311" s="208">
        <v>282.61619999999999</v>
      </c>
      <c r="D6311" s="208">
        <v>43.614400000000003</v>
      </c>
      <c r="E6311" s="208">
        <v>1.6880999999999999</v>
      </c>
      <c r="F6311" s="208">
        <v>4.7542999999999997</v>
      </c>
      <c r="G6311" s="208">
        <v>9.3338999999999999</v>
      </c>
      <c r="H6311" s="208">
        <v>59.95</v>
      </c>
      <c r="I6311" s="208">
        <v>18.1191</v>
      </c>
      <c r="J6311" s="208">
        <v>102.4862</v>
      </c>
      <c r="K6311" s="208">
        <v>15.6191</v>
      </c>
      <c r="L6311" s="208">
        <v>14.266299999999999</v>
      </c>
      <c r="M6311" s="208">
        <v>12.784800000000001</v>
      </c>
    </row>
    <row r="6312" spans="1:13" x14ac:dyDescent="0.25">
      <c r="A6312" s="280">
        <v>45188</v>
      </c>
      <c r="B6312" s="102">
        <v>23</v>
      </c>
      <c r="C6312" s="208">
        <v>258.82589999999999</v>
      </c>
      <c r="D6312" s="208">
        <v>40.041499999999999</v>
      </c>
      <c r="E6312" s="208">
        <v>1.5616000000000001</v>
      </c>
      <c r="F6312" s="208">
        <v>4.1044</v>
      </c>
      <c r="G6312" s="208">
        <v>8.4910999999999994</v>
      </c>
      <c r="H6312" s="208">
        <v>53.097200000000001</v>
      </c>
      <c r="I6312" s="208">
        <v>16.3995</v>
      </c>
      <c r="J6312" s="208">
        <v>95.283000000000001</v>
      </c>
      <c r="K6312" s="208">
        <v>14.344799999999999</v>
      </c>
      <c r="L6312" s="208">
        <v>14.123100000000001</v>
      </c>
      <c r="M6312" s="208">
        <v>11.3797</v>
      </c>
    </row>
    <row r="6313" spans="1:13" x14ac:dyDescent="0.25">
      <c r="A6313" s="280">
        <v>45188</v>
      </c>
      <c r="B6313" s="102">
        <v>24</v>
      </c>
      <c r="C6313" s="208">
        <v>241.2141</v>
      </c>
      <c r="D6313" s="208">
        <v>36.982300000000002</v>
      </c>
      <c r="E6313" s="208">
        <v>1.4085000000000001</v>
      </c>
      <c r="F6313" s="208">
        <v>3.6065999999999998</v>
      </c>
      <c r="G6313" s="208">
        <v>7.7119999999999997</v>
      </c>
      <c r="H6313" s="208">
        <v>48.046399999999998</v>
      </c>
      <c r="I6313" s="208">
        <v>15.1243</v>
      </c>
      <c r="J6313" s="208">
        <v>89.983800000000002</v>
      </c>
      <c r="K6313" s="208">
        <v>13.5449</v>
      </c>
      <c r="L6313" s="208">
        <v>14.593999999999999</v>
      </c>
      <c r="M6313" s="208">
        <v>10.2113</v>
      </c>
    </row>
    <row r="6314" spans="1:13" x14ac:dyDescent="0.25">
      <c r="A6314" s="280">
        <v>45189</v>
      </c>
      <c r="B6314" s="102">
        <v>1</v>
      </c>
      <c r="C6314" s="208">
        <v>226.8877</v>
      </c>
      <c r="D6314" s="208">
        <v>33.979700000000001</v>
      </c>
      <c r="E6314" s="208">
        <v>1.3018000000000001</v>
      </c>
      <c r="F6314" s="208">
        <v>3.2349000000000001</v>
      </c>
      <c r="G6314" s="208">
        <v>7.2239000000000004</v>
      </c>
      <c r="H6314" s="208">
        <v>43.826799999999999</v>
      </c>
      <c r="I6314" s="208">
        <v>14.2628</v>
      </c>
      <c r="J6314" s="208">
        <v>86.397300000000001</v>
      </c>
      <c r="K6314" s="208">
        <v>12.962899999999999</v>
      </c>
      <c r="L6314" s="208">
        <v>14.161</v>
      </c>
      <c r="M6314" s="208">
        <v>9.5366</v>
      </c>
    </row>
    <row r="6315" spans="1:13" x14ac:dyDescent="0.25">
      <c r="A6315" s="280">
        <v>45189</v>
      </c>
      <c r="B6315" s="102">
        <v>2</v>
      </c>
      <c r="C6315" s="208">
        <v>218.62520000000001</v>
      </c>
      <c r="D6315" s="208">
        <v>32.045000000000002</v>
      </c>
      <c r="E6315" s="208">
        <v>1.2558</v>
      </c>
      <c r="F6315" s="208">
        <v>3.0518000000000001</v>
      </c>
      <c r="G6315" s="208">
        <v>6.8978000000000002</v>
      </c>
      <c r="H6315" s="208">
        <v>42.352400000000003</v>
      </c>
      <c r="I6315" s="208">
        <v>13.7654</v>
      </c>
      <c r="J6315" s="208">
        <v>83.585499999999996</v>
      </c>
      <c r="K6315" s="208">
        <v>12.559100000000001</v>
      </c>
      <c r="L6315" s="208">
        <v>13.9938</v>
      </c>
      <c r="M6315" s="208">
        <v>9.1186000000000007</v>
      </c>
    </row>
    <row r="6316" spans="1:13" x14ac:dyDescent="0.25">
      <c r="A6316" s="280">
        <v>45189</v>
      </c>
      <c r="B6316" s="102">
        <v>3</v>
      </c>
      <c r="C6316" s="208">
        <v>213.61349999999999</v>
      </c>
      <c r="D6316" s="208">
        <v>31.021100000000001</v>
      </c>
      <c r="E6316" s="208">
        <v>1.2036</v>
      </c>
      <c r="F6316" s="208">
        <v>2.8607</v>
      </c>
      <c r="G6316" s="208">
        <v>6.8140999999999998</v>
      </c>
      <c r="H6316" s="208">
        <v>41.837400000000002</v>
      </c>
      <c r="I6316" s="208">
        <v>13.344200000000001</v>
      </c>
      <c r="J6316" s="208">
        <v>81.781899999999993</v>
      </c>
      <c r="K6316" s="208">
        <v>12.4785</v>
      </c>
      <c r="L6316" s="208">
        <v>13.403499999999999</v>
      </c>
      <c r="M6316" s="208">
        <v>8.8684999999999992</v>
      </c>
    </row>
    <row r="6317" spans="1:13" x14ac:dyDescent="0.25">
      <c r="A6317" s="280">
        <v>45189</v>
      </c>
      <c r="B6317" s="102">
        <v>4</v>
      </c>
      <c r="C6317" s="208">
        <v>212.12649999999999</v>
      </c>
      <c r="D6317" s="208">
        <v>30.448899999999998</v>
      </c>
      <c r="E6317" s="208">
        <v>1.1875</v>
      </c>
      <c r="F6317" s="208">
        <v>2.7688000000000001</v>
      </c>
      <c r="G6317" s="208">
        <v>6.6769999999999996</v>
      </c>
      <c r="H6317" s="208">
        <v>42.068300000000001</v>
      </c>
      <c r="I6317" s="208">
        <v>13.167999999999999</v>
      </c>
      <c r="J6317" s="208">
        <v>81.138300000000001</v>
      </c>
      <c r="K6317" s="208">
        <v>12.5548</v>
      </c>
      <c r="L6317" s="208">
        <v>13.346399999999999</v>
      </c>
      <c r="M6317" s="208">
        <v>8.7684999999999995</v>
      </c>
    </row>
    <row r="6318" spans="1:13" x14ac:dyDescent="0.25">
      <c r="A6318" s="280">
        <v>45189</v>
      </c>
      <c r="B6318" s="102">
        <v>5</v>
      </c>
      <c r="C6318" s="208">
        <v>216.04429999999999</v>
      </c>
      <c r="D6318" s="208">
        <v>30.650099999999998</v>
      </c>
      <c r="E6318" s="208">
        <v>1.1914</v>
      </c>
      <c r="F6318" s="208">
        <v>2.8451</v>
      </c>
      <c r="G6318" s="208">
        <v>6.6561000000000003</v>
      </c>
      <c r="H6318" s="208">
        <v>43.586500000000001</v>
      </c>
      <c r="I6318" s="208">
        <v>13.410399999999999</v>
      </c>
      <c r="J6318" s="208">
        <v>82.198400000000007</v>
      </c>
      <c r="K6318" s="208">
        <v>13.160399999999999</v>
      </c>
      <c r="L6318" s="208">
        <v>13.382099999999999</v>
      </c>
      <c r="M6318" s="208">
        <v>8.9638000000000009</v>
      </c>
    </row>
    <row r="6319" spans="1:13" x14ac:dyDescent="0.25">
      <c r="A6319" s="280">
        <v>45189</v>
      </c>
      <c r="B6319" s="102">
        <v>6</v>
      </c>
      <c r="C6319" s="208">
        <v>228.40369999999999</v>
      </c>
      <c r="D6319" s="208">
        <v>32.3461</v>
      </c>
      <c r="E6319" s="208">
        <v>1.4470000000000001</v>
      </c>
      <c r="F6319" s="208">
        <v>2.9575</v>
      </c>
      <c r="G6319" s="208">
        <v>7.1109999999999998</v>
      </c>
      <c r="H6319" s="208">
        <v>47.3371</v>
      </c>
      <c r="I6319" s="208">
        <v>14.1287</v>
      </c>
      <c r="J6319" s="208">
        <v>86.1233</v>
      </c>
      <c r="K6319" s="208">
        <v>14.1839</v>
      </c>
      <c r="L6319" s="208">
        <v>13.2325</v>
      </c>
      <c r="M6319" s="208">
        <v>9.5366</v>
      </c>
    </row>
    <row r="6320" spans="1:13" x14ac:dyDescent="0.25">
      <c r="A6320" s="280">
        <v>45189</v>
      </c>
      <c r="B6320" s="102">
        <v>7</v>
      </c>
      <c r="C6320" s="208">
        <v>247.99760000000001</v>
      </c>
      <c r="D6320" s="208">
        <v>35.812100000000001</v>
      </c>
      <c r="E6320" s="208">
        <v>2.7793000000000001</v>
      </c>
      <c r="F6320" s="208">
        <v>3.24</v>
      </c>
      <c r="G6320" s="208">
        <v>8.0033999999999992</v>
      </c>
      <c r="H6320" s="208">
        <v>50.755499999999998</v>
      </c>
      <c r="I6320" s="208">
        <v>15.093400000000001</v>
      </c>
      <c r="J6320" s="208">
        <v>93.338899999999995</v>
      </c>
      <c r="K6320" s="208">
        <v>15.7028</v>
      </c>
      <c r="L6320" s="208">
        <v>12.9976</v>
      </c>
      <c r="M6320" s="208">
        <v>10.2746</v>
      </c>
    </row>
    <row r="6321" spans="1:13" x14ac:dyDescent="0.25">
      <c r="A6321" s="280">
        <v>45189</v>
      </c>
      <c r="B6321" s="102">
        <v>8</v>
      </c>
      <c r="C6321" s="208">
        <v>265.17660000000001</v>
      </c>
      <c r="D6321" s="208">
        <v>40.506900000000002</v>
      </c>
      <c r="E6321" s="208">
        <v>3.2002000000000002</v>
      </c>
      <c r="F6321" s="208">
        <v>3.2723</v>
      </c>
      <c r="G6321" s="208">
        <v>9.1629000000000005</v>
      </c>
      <c r="H6321" s="208">
        <v>53.783299999999997</v>
      </c>
      <c r="I6321" s="208">
        <v>15.6389</v>
      </c>
      <c r="J6321" s="208">
        <v>100.3567</v>
      </c>
      <c r="K6321" s="208">
        <v>16.031500000000001</v>
      </c>
      <c r="L6321" s="208">
        <v>12.130100000000001</v>
      </c>
      <c r="M6321" s="208">
        <v>11.0938</v>
      </c>
    </row>
    <row r="6322" spans="1:13" x14ac:dyDescent="0.25">
      <c r="A6322" s="280">
        <v>45189</v>
      </c>
      <c r="B6322" s="102">
        <v>9</v>
      </c>
      <c r="C6322" s="208">
        <v>273.5385</v>
      </c>
      <c r="D6322" s="208">
        <v>42.317599999999999</v>
      </c>
      <c r="E6322" s="208">
        <v>3.1886999999999999</v>
      </c>
      <c r="F6322" s="208">
        <v>3.0609000000000002</v>
      </c>
      <c r="G6322" s="208">
        <v>9.9189000000000007</v>
      </c>
      <c r="H6322" s="208">
        <v>54.767299999999999</v>
      </c>
      <c r="I6322" s="208">
        <v>16.138999999999999</v>
      </c>
      <c r="J6322" s="208">
        <v>105.2492</v>
      </c>
      <c r="K6322" s="208">
        <v>14.833600000000001</v>
      </c>
      <c r="L6322" s="208">
        <v>12.6897</v>
      </c>
      <c r="M6322" s="208">
        <v>11.3736</v>
      </c>
    </row>
    <row r="6323" spans="1:13" x14ac:dyDescent="0.25">
      <c r="A6323" s="280">
        <v>45189</v>
      </c>
      <c r="B6323" s="102">
        <v>10</v>
      </c>
      <c r="C6323" s="208">
        <v>280.33139999999997</v>
      </c>
      <c r="D6323" s="208">
        <v>43.448900000000002</v>
      </c>
      <c r="E6323" s="208">
        <v>3.0933000000000002</v>
      </c>
      <c r="F6323" s="208">
        <v>2.8833000000000002</v>
      </c>
      <c r="G6323" s="208">
        <v>10.0343</v>
      </c>
      <c r="H6323" s="208">
        <v>55.642499999999998</v>
      </c>
      <c r="I6323" s="208">
        <v>16.84</v>
      </c>
      <c r="J6323" s="208">
        <v>109.8524</v>
      </c>
      <c r="K6323" s="208">
        <v>13.558999999999999</v>
      </c>
      <c r="L6323" s="208">
        <v>13.1652</v>
      </c>
      <c r="M6323" s="208">
        <v>11.8125</v>
      </c>
    </row>
    <row r="6324" spans="1:13" x14ac:dyDescent="0.25">
      <c r="A6324" s="280">
        <v>45189</v>
      </c>
      <c r="B6324" s="102">
        <v>11</v>
      </c>
      <c r="C6324" s="208">
        <v>284.63</v>
      </c>
      <c r="D6324" s="208">
        <v>43.389299999999999</v>
      </c>
      <c r="E6324" s="208">
        <v>3.3483000000000001</v>
      </c>
      <c r="F6324" s="208">
        <v>2.9754</v>
      </c>
      <c r="G6324" s="208">
        <v>9.4238</v>
      </c>
      <c r="H6324" s="208">
        <v>56.592500000000001</v>
      </c>
      <c r="I6324" s="208">
        <v>17.3111</v>
      </c>
      <c r="J6324" s="208">
        <v>112.8481</v>
      </c>
      <c r="K6324" s="208">
        <v>13.3474</v>
      </c>
      <c r="L6324" s="208">
        <v>12.9564</v>
      </c>
      <c r="M6324" s="208">
        <v>12.4377</v>
      </c>
    </row>
    <row r="6325" spans="1:13" x14ac:dyDescent="0.25">
      <c r="A6325" s="280">
        <v>45189</v>
      </c>
      <c r="B6325" s="102">
        <v>12</v>
      </c>
      <c r="C6325" s="208">
        <v>287.79160000000002</v>
      </c>
      <c r="D6325" s="208">
        <v>43.252800000000001</v>
      </c>
      <c r="E6325" s="208">
        <v>3.4005999999999998</v>
      </c>
      <c r="F6325" s="208">
        <v>3.1779999999999999</v>
      </c>
      <c r="G6325" s="208">
        <v>7.5670000000000002</v>
      </c>
      <c r="H6325" s="208">
        <v>57.770899999999997</v>
      </c>
      <c r="I6325" s="208">
        <v>17.289400000000001</v>
      </c>
      <c r="J6325" s="208">
        <v>115.956</v>
      </c>
      <c r="K6325" s="208">
        <v>13.12</v>
      </c>
      <c r="L6325" s="208">
        <v>12.900399999999999</v>
      </c>
      <c r="M6325" s="208">
        <v>13.3565</v>
      </c>
    </row>
    <row r="6326" spans="1:13" x14ac:dyDescent="0.25">
      <c r="A6326" s="280">
        <v>45189</v>
      </c>
      <c r="B6326" s="102">
        <v>13</v>
      </c>
      <c r="C6326" s="208">
        <v>292.48219999999998</v>
      </c>
      <c r="D6326" s="208">
        <v>44.076900000000002</v>
      </c>
      <c r="E6326" s="208">
        <v>3.4538000000000002</v>
      </c>
      <c r="F6326" s="208">
        <v>3.5369999999999999</v>
      </c>
      <c r="G6326" s="208">
        <v>6.5845000000000002</v>
      </c>
      <c r="H6326" s="208">
        <v>59.999600000000001</v>
      </c>
      <c r="I6326" s="208">
        <v>17.694199999999999</v>
      </c>
      <c r="J6326" s="208">
        <v>117.6807</v>
      </c>
      <c r="K6326" s="208">
        <v>13.1805</v>
      </c>
      <c r="L6326" s="208">
        <v>11.9198</v>
      </c>
      <c r="M6326" s="208">
        <v>14.3552</v>
      </c>
    </row>
    <row r="6327" spans="1:13" x14ac:dyDescent="0.25">
      <c r="A6327" s="280">
        <v>45189</v>
      </c>
      <c r="B6327" s="102">
        <v>14</v>
      </c>
      <c r="C6327" s="208">
        <v>299.63720000000001</v>
      </c>
      <c r="D6327" s="208">
        <v>43.999099999999999</v>
      </c>
      <c r="E6327" s="208">
        <v>3.5828000000000002</v>
      </c>
      <c r="F6327" s="208">
        <v>3.9863</v>
      </c>
      <c r="G6327" s="208">
        <v>6.8650000000000002</v>
      </c>
      <c r="H6327" s="208">
        <v>63.477800000000002</v>
      </c>
      <c r="I6327" s="208">
        <v>17.7408</v>
      </c>
      <c r="J6327" s="208">
        <v>118.6682</v>
      </c>
      <c r="K6327" s="208">
        <v>13.498900000000001</v>
      </c>
      <c r="L6327" s="208">
        <v>12.5281</v>
      </c>
      <c r="M6327" s="208">
        <v>15.2902</v>
      </c>
    </row>
    <row r="6328" spans="1:13" x14ac:dyDescent="0.25">
      <c r="A6328" s="280">
        <v>45189</v>
      </c>
      <c r="B6328" s="102">
        <v>15</v>
      </c>
      <c r="C6328" s="208">
        <v>305.33960000000002</v>
      </c>
      <c r="D6328" s="208">
        <v>43.865900000000003</v>
      </c>
      <c r="E6328" s="208">
        <v>3.0457999999999998</v>
      </c>
      <c r="F6328" s="208">
        <v>4.4515000000000002</v>
      </c>
      <c r="G6328" s="208">
        <v>7.1997999999999998</v>
      </c>
      <c r="H6328" s="208">
        <v>66.389899999999997</v>
      </c>
      <c r="I6328" s="208">
        <v>17.7486</v>
      </c>
      <c r="J6328" s="208">
        <v>120.5882</v>
      </c>
      <c r="K6328" s="208">
        <v>13.571899999999999</v>
      </c>
      <c r="L6328" s="208">
        <v>12.5017</v>
      </c>
      <c r="M6328" s="208">
        <v>15.9763</v>
      </c>
    </row>
    <row r="6329" spans="1:13" x14ac:dyDescent="0.25">
      <c r="A6329" s="280">
        <v>45189</v>
      </c>
      <c r="B6329" s="102">
        <v>16</v>
      </c>
      <c r="C6329" s="208">
        <v>312.10219999999998</v>
      </c>
      <c r="D6329" s="208">
        <v>44.303699999999999</v>
      </c>
      <c r="E6329" s="208">
        <v>3.1884999999999999</v>
      </c>
      <c r="F6329" s="208">
        <v>4.9420999999999999</v>
      </c>
      <c r="G6329" s="208">
        <v>7.8045999999999998</v>
      </c>
      <c r="H6329" s="208">
        <v>69.474299999999999</v>
      </c>
      <c r="I6329" s="208">
        <v>17.940999999999999</v>
      </c>
      <c r="J6329" s="208">
        <v>121.6437</v>
      </c>
      <c r="K6329" s="208">
        <v>13.828200000000001</v>
      </c>
      <c r="L6329" s="208">
        <v>12.2735</v>
      </c>
      <c r="M6329" s="208">
        <v>16.7026</v>
      </c>
    </row>
    <row r="6330" spans="1:13" x14ac:dyDescent="0.25">
      <c r="A6330" s="280">
        <v>45189</v>
      </c>
      <c r="B6330" s="102">
        <v>17</v>
      </c>
      <c r="C6330" s="208">
        <v>315.54919999999998</v>
      </c>
      <c r="D6330" s="208">
        <v>45.335299999999997</v>
      </c>
      <c r="E6330" s="208">
        <v>2.1640999999999999</v>
      </c>
      <c r="F6330" s="208">
        <v>5.4076000000000004</v>
      </c>
      <c r="G6330" s="208">
        <v>8.6534999999999993</v>
      </c>
      <c r="H6330" s="208">
        <v>72.650499999999994</v>
      </c>
      <c r="I6330" s="208">
        <v>18.234200000000001</v>
      </c>
      <c r="J6330" s="208">
        <v>122.1677</v>
      </c>
      <c r="K6330" s="208">
        <v>12.550599999999999</v>
      </c>
      <c r="L6330" s="208">
        <v>11.701599999999999</v>
      </c>
      <c r="M6330" s="208">
        <v>16.684100000000001</v>
      </c>
    </row>
    <row r="6331" spans="1:13" x14ac:dyDescent="0.25">
      <c r="A6331" s="280">
        <v>45189</v>
      </c>
      <c r="B6331" s="102">
        <v>18</v>
      </c>
      <c r="C6331" s="208">
        <v>316.46050000000002</v>
      </c>
      <c r="D6331" s="208">
        <v>46.150399999999998</v>
      </c>
      <c r="E6331" s="208">
        <v>2.0375999999999999</v>
      </c>
      <c r="F6331" s="208">
        <v>5.7499000000000002</v>
      </c>
      <c r="G6331" s="208">
        <v>9.3923000000000005</v>
      </c>
      <c r="H6331" s="208">
        <v>72.856200000000001</v>
      </c>
      <c r="I6331" s="208">
        <v>18.4834</v>
      </c>
      <c r="J6331" s="208">
        <v>120.6185</v>
      </c>
      <c r="K6331" s="208">
        <v>13.3673</v>
      </c>
      <c r="L6331" s="208">
        <v>11.9483</v>
      </c>
      <c r="M6331" s="208">
        <v>15.8566</v>
      </c>
    </row>
    <row r="6332" spans="1:13" x14ac:dyDescent="0.25">
      <c r="A6332" s="280">
        <v>45189</v>
      </c>
      <c r="B6332" s="102">
        <v>19</v>
      </c>
      <c r="C6332" s="208">
        <v>309.65230000000003</v>
      </c>
      <c r="D6332" s="208">
        <v>46.2849</v>
      </c>
      <c r="E6332" s="208">
        <v>1.9366000000000001</v>
      </c>
      <c r="F6332" s="208">
        <v>5.9326999999999996</v>
      </c>
      <c r="G6332" s="208">
        <v>10.057499999999999</v>
      </c>
      <c r="H6332" s="208">
        <v>68.993200000000002</v>
      </c>
      <c r="I6332" s="208">
        <v>18.842099999999999</v>
      </c>
      <c r="J6332" s="208">
        <v>114.0213</v>
      </c>
      <c r="K6332" s="208">
        <v>16.2441</v>
      </c>
      <c r="L6332" s="208">
        <v>12.4777</v>
      </c>
      <c r="M6332" s="208">
        <v>14.8622</v>
      </c>
    </row>
    <row r="6333" spans="1:13" x14ac:dyDescent="0.25">
      <c r="A6333" s="280">
        <v>45189</v>
      </c>
      <c r="B6333" s="102">
        <v>20</v>
      </c>
      <c r="C6333" s="208">
        <v>305.4658</v>
      </c>
      <c r="D6333" s="208">
        <v>47.016599999999997</v>
      </c>
      <c r="E6333" s="208">
        <v>1.8535999999999999</v>
      </c>
      <c r="F6333" s="208">
        <v>5.7746000000000004</v>
      </c>
      <c r="G6333" s="208">
        <v>10.2921</v>
      </c>
      <c r="H6333" s="208">
        <v>67.026200000000003</v>
      </c>
      <c r="I6333" s="208">
        <v>19.5365</v>
      </c>
      <c r="J6333" s="208">
        <v>109.57859999999999</v>
      </c>
      <c r="K6333" s="208">
        <v>16.792899999999999</v>
      </c>
      <c r="L6333" s="208">
        <v>13.4666</v>
      </c>
      <c r="M6333" s="208">
        <v>14.1281</v>
      </c>
    </row>
    <row r="6334" spans="1:13" x14ac:dyDescent="0.25">
      <c r="A6334" s="280">
        <v>45189</v>
      </c>
      <c r="B6334" s="102">
        <v>21</v>
      </c>
      <c r="C6334" s="208">
        <v>293.41370000000001</v>
      </c>
      <c r="D6334" s="208">
        <v>45.717199999999998</v>
      </c>
      <c r="E6334" s="208">
        <v>1.7877000000000001</v>
      </c>
      <c r="F6334" s="208">
        <v>5.4234999999999998</v>
      </c>
      <c r="G6334" s="208">
        <v>9.9652999999999992</v>
      </c>
      <c r="H6334" s="208">
        <v>63.508600000000001</v>
      </c>
      <c r="I6334" s="208">
        <v>18.551100000000002</v>
      </c>
      <c r="J6334" s="208">
        <v>105.4271</v>
      </c>
      <c r="K6334" s="208">
        <v>16.382200000000001</v>
      </c>
      <c r="L6334" s="208">
        <v>13.423999999999999</v>
      </c>
      <c r="M6334" s="208">
        <v>13.227</v>
      </c>
    </row>
    <row r="6335" spans="1:13" x14ac:dyDescent="0.25">
      <c r="A6335" s="280">
        <v>45189</v>
      </c>
      <c r="B6335" s="102">
        <v>22</v>
      </c>
      <c r="C6335" s="208">
        <v>274.25709999999998</v>
      </c>
      <c r="D6335" s="208">
        <v>43.408000000000001</v>
      </c>
      <c r="E6335" s="208">
        <v>1.6734</v>
      </c>
      <c r="F6335" s="208">
        <v>4.7671999999999999</v>
      </c>
      <c r="G6335" s="208">
        <v>9.1753999999999998</v>
      </c>
      <c r="H6335" s="208">
        <v>58.048499999999997</v>
      </c>
      <c r="I6335" s="208">
        <v>17.3504</v>
      </c>
      <c r="J6335" s="208">
        <v>99.826899999999995</v>
      </c>
      <c r="K6335" s="208">
        <v>15.2761</v>
      </c>
      <c r="L6335" s="208">
        <v>12.9541</v>
      </c>
      <c r="M6335" s="208">
        <v>11.777100000000001</v>
      </c>
    </row>
    <row r="6336" spans="1:13" x14ac:dyDescent="0.25">
      <c r="A6336" s="280">
        <v>45189</v>
      </c>
      <c r="B6336" s="102">
        <v>23</v>
      </c>
      <c r="C6336" s="208">
        <v>252.58510000000001</v>
      </c>
      <c r="D6336" s="208">
        <v>39.4116</v>
      </c>
      <c r="E6336" s="208">
        <v>1.5578000000000001</v>
      </c>
      <c r="F6336" s="208">
        <v>4.1239999999999997</v>
      </c>
      <c r="G6336" s="208">
        <v>8.1771999999999991</v>
      </c>
      <c r="H6336" s="208">
        <v>52.106499999999997</v>
      </c>
      <c r="I6336" s="208">
        <v>15.739699999999999</v>
      </c>
      <c r="J6336" s="208">
        <v>93.235299999999995</v>
      </c>
      <c r="K6336" s="208">
        <v>14.03</v>
      </c>
      <c r="L6336" s="208">
        <v>13.6546</v>
      </c>
      <c r="M6336" s="208">
        <v>10.548400000000001</v>
      </c>
    </row>
    <row r="6337" spans="1:13" x14ac:dyDescent="0.25">
      <c r="A6337" s="280">
        <v>45189</v>
      </c>
      <c r="B6337" s="102">
        <v>24</v>
      </c>
      <c r="C6337" s="208">
        <v>234.23099999999999</v>
      </c>
      <c r="D6337" s="208">
        <v>36.187399999999997</v>
      </c>
      <c r="E6337" s="208">
        <v>1.4209000000000001</v>
      </c>
      <c r="F6337" s="208">
        <v>3.5777999999999999</v>
      </c>
      <c r="G6337" s="208">
        <v>7.4683999999999999</v>
      </c>
      <c r="H6337" s="208">
        <v>46.721499999999999</v>
      </c>
      <c r="I6337" s="208">
        <v>14.608700000000001</v>
      </c>
      <c r="J6337" s="208">
        <v>87.621499999999997</v>
      </c>
      <c r="K6337" s="208">
        <v>13.081</v>
      </c>
      <c r="L6337" s="208">
        <v>14.037599999999999</v>
      </c>
      <c r="M6337" s="208">
        <v>9.5061999999999998</v>
      </c>
    </row>
    <row r="6338" spans="1:13" x14ac:dyDescent="0.25">
      <c r="A6338" s="280">
        <v>45190</v>
      </c>
      <c r="B6338" s="102">
        <v>1</v>
      </c>
      <c r="C6338" s="208">
        <v>220.2276</v>
      </c>
      <c r="D6338" s="208">
        <v>33.631</v>
      </c>
      <c r="E6338" s="208">
        <v>1.2937000000000001</v>
      </c>
      <c r="F6338" s="208">
        <v>3.2328000000000001</v>
      </c>
      <c r="G6338" s="208">
        <v>7.0662000000000003</v>
      </c>
      <c r="H6338" s="208">
        <v>42.577399999999997</v>
      </c>
      <c r="I6338" s="208">
        <v>13.8301</v>
      </c>
      <c r="J6338" s="208">
        <v>83.273399999999995</v>
      </c>
      <c r="K6338" s="208">
        <v>12.593299999999999</v>
      </c>
      <c r="L6338" s="208">
        <v>13.9383</v>
      </c>
      <c r="M6338" s="208">
        <v>8.7913999999999994</v>
      </c>
    </row>
    <row r="6339" spans="1:13" x14ac:dyDescent="0.25">
      <c r="A6339" s="280">
        <v>45190</v>
      </c>
      <c r="B6339" s="102">
        <v>2</v>
      </c>
      <c r="C6339" s="208">
        <v>212.53729999999999</v>
      </c>
      <c r="D6339" s="208">
        <v>31.951599999999999</v>
      </c>
      <c r="E6339" s="208">
        <v>1.2299</v>
      </c>
      <c r="F6339" s="208">
        <v>2.9805999999999999</v>
      </c>
      <c r="G6339" s="208">
        <v>6.9081000000000001</v>
      </c>
      <c r="H6339" s="208">
        <v>40.682699999999997</v>
      </c>
      <c r="I6339" s="208">
        <v>13.3714</v>
      </c>
      <c r="J6339" s="208">
        <v>80.509500000000003</v>
      </c>
      <c r="K6339" s="208">
        <v>12.423</v>
      </c>
      <c r="L6339" s="208">
        <v>13.9061</v>
      </c>
      <c r="M6339" s="208">
        <v>8.5744000000000007</v>
      </c>
    </row>
    <row r="6340" spans="1:13" x14ac:dyDescent="0.25">
      <c r="A6340" s="280">
        <v>45190</v>
      </c>
      <c r="B6340" s="102">
        <v>3</v>
      </c>
      <c r="C6340" s="208">
        <v>206.31559999999999</v>
      </c>
      <c r="D6340" s="208">
        <v>30.739699999999999</v>
      </c>
      <c r="E6340" s="208">
        <v>1.196</v>
      </c>
      <c r="F6340" s="208">
        <v>2.8064</v>
      </c>
      <c r="G6340" s="208">
        <v>6.6036999999999999</v>
      </c>
      <c r="H6340" s="208">
        <v>39.938499999999998</v>
      </c>
      <c r="I6340" s="208">
        <v>13.007199999999999</v>
      </c>
      <c r="J6340" s="208">
        <v>78.174300000000002</v>
      </c>
      <c r="K6340" s="208">
        <v>12.292199999999999</v>
      </c>
      <c r="L6340" s="208">
        <v>13.0459</v>
      </c>
      <c r="M6340" s="208">
        <v>8.5116999999999994</v>
      </c>
    </row>
    <row r="6341" spans="1:13" x14ac:dyDescent="0.25">
      <c r="A6341" s="280">
        <v>45190</v>
      </c>
      <c r="B6341" s="102">
        <v>4</v>
      </c>
      <c r="C6341" s="208">
        <v>203.483</v>
      </c>
      <c r="D6341" s="208">
        <v>30.148800000000001</v>
      </c>
      <c r="E6341" s="208">
        <v>1.1791</v>
      </c>
      <c r="F6341" s="208">
        <v>2.7151000000000001</v>
      </c>
      <c r="G6341" s="208">
        <v>6.5076000000000001</v>
      </c>
      <c r="H6341" s="208">
        <v>40.332500000000003</v>
      </c>
      <c r="I6341" s="208">
        <v>12.882899999999999</v>
      </c>
      <c r="J6341" s="208">
        <v>77.222800000000007</v>
      </c>
      <c r="K6341" s="208">
        <v>12.3421</v>
      </c>
      <c r="L6341" s="208">
        <v>11.7217</v>
      </c>
      <c r="M6341" s="208">
        <v>8.4304000000000006</v>
      </c>
    </row>
    <row r="6342" spans="1:13" x14ac:dyDescent="0.25">
      <c r="A6342" s="280">
        <v>45190</v>
      </c>
      <c r="B6342" s="102">
        <v>5</v>
      </c>
      <c r="C6342" s="208">
        <v>207.08090000000001</v>
      </c>
      <c r="D6342" s="208">
        <v>30.4831</v>
      </c>
      <c r="E6342" s="208">
        <v>1.1577999999999999</v>
      </c>
      <c r="F6342" s="208">
        <v>2.7591999999999999</v>
      </c>
      <c r="G6342" s="208">
        <v>6.5308000000000002</v>
      </c>
      <c r="H6342" s="208">
        <v>41.702399999999997</v>
      </c>
      <c r="I6342" s="208">
        <v>13.132400000000001</v>
      </c>
      <c r="J6342" s="208">
        <v>78.060299999999998</v>
      </c>
      <c r="K6342" s="208">
        <v>12.8368</v>
      </c>
      <c r="L6342" s="208">
        <v>11.799799999999999</v>
      </c>
      <c r="M6342" s="208">
        <v>8.6182999999999996</v>
      </c>
    </row>
    <row r="6343" spans="1:13" x14ac:dyDescent="0.25">
      <c r="A6343" s="280">
        <v>45190</v>
      </c>
      <c r="B6343" s="102">
        <v>6</v>
      </c>
      <c r="C6343" s="208">
        <v>219.57910000000001</v>
      </c>
      <c r="D6343" s="208">
        <v>32.147799999999997</v>
      </c>
      <c r="E6343" s="208">
        <v>1.3635999999999999</v>
      </c>
      <c r="F6343" s="208">
        <v>2.8273000000000001</v>
      </c>
      <c r="G6343" s="208">
        <v>7.0583</v>
      </c>
      <c r="H6343" s="208">
        <v>44.869199999999999</v>
      </c>
      <c r="I6343" s="208">
        <v>13.9008</v>
      </c>
      <c r="J6343" s="208">
        <v>81.768799999999999</v>
      </c>
      <c r="K6343" s="208">
        <v>14.0905</v>
      </c>
      <c r="L6343" s="208">
        <v>12.3941</v>
      </c>
      <c r="M6343" s="208">
        <v>9.1586999999999996</v>
      </c>
    </row>
    <row r="6344" spans="1:13" x14ac:dyDescent="0.25">
      <c r="A6344" s="280">
        <v>45190</v>
      </c>
      <c r="B6344" s="102">
        <v>7</v>
      </c>
      <c r="C6344" s="208">
        <v>238.37950000000001</v>
      </c>
      <c r="D6344" s="208">
        <v>35.703200000000002</v>
      </c>
      <c r="E6344" s="208">
        <v>2.4121999999999999</v>
      </c>
      <c r="F6344" s="208">
        <v>3.1515</v>
      </c>
      <c r="G6344" s="208">
        <v>8.0017999999999994</v>
      </c>
      <c r="H6344" s="208">
        <v>48.752600000000001</v>
      </c>
      <c r="I6344" s="208">
        <v>14.8955</v>
      </c>
      <c r="J6344" s="208">
        <v>87.340299999999999</v>
      </c>
      <c r="K6344" s="208">
        <v>15.7338</v>
      </c>
      <c r="L6344" s="208">
        <v>12.3635</v>
      </c>
      <c r="M6344" s="208">
        <v>10.0251</v>
      </c>
    </row>
    <row r="6345" spans="1:13" x14ac:dyDescent="0.25">
      <c r="A6345" s="280">
        <v>45190</v>
      </c>
      <c r="B6345" s="102">
        <v>8</v>
      </c>
      <c r="C6345" s="208">
        <v>254.7381</v>
      </c>
      <c r="D6345" s="208">
        <v>39.143500000000003</v>
      </c>
      <c r="E6345" s="208">
        <v>2.2862</v>
      </c>
      <c r="F6345" s="208">
        <v>3.1482000000000001</v>
      </c>
      <c r="G6345" s="208">
        <v>9.0893999999999995</v>
      </c>
      <c r="H6345" s="208">
        <v>51.288200000000003</v>
      </c>
      <c r="I6345" s="208">
        <v>15.5871</v>
      </c>
      <c r="J6345" s="208">
        <v>95.691699999999997</v>
      </c>
      <c r="K6345" s="208">
        <v>16.413499999999999</v>
      </c>
      <c r="L6345" s="208">
        <v>11.342599999999999</v>
      </c>
      <c r="M6345" s="208">
        <v>10.7477</v>
      </c>
    </row>
    <row r="6346" spans="1:13" x14ac:dyDescent="0.25">
      <c r="A6346" s="280">
        <v>45190</v>
      </c>
      <c r="B6346" s="102">
        <v>9</v>
      </c>
      <c r="C6346" s="208">
        <v>262.02940000000001</v>
      </c>
      <c r="D6346" s="208">
        <v>40.747599999999998</v>
      </c>
      <c r="E6346" s="208">
        <v>3.2267999999999999</v>
      </c>
      <c r="F6346" s="208">
        <v>2.7786</v>
      </c>
      <c r="G6346" s="208">
        <v>9.4400999999999993</v>
      </c>
      <c r="H6346" s="208">
        <v>52.301600000000001</v>
      </c>
      <c r="I6346" s="208">
        <v>16.005199999999999</v>
      </c>
      <c r="J6346" s="208">
        <v>100.48480000000001</v>
      </c>
      <c r="K6346" s="208">
        <v>14.835599999999999</v>
      </c>
      <c r="L6346" s="208">
        <v>11.250999999999999</v>
      </c>
      <c r="M6346" s="208">
        <v>10.9581</v>
      </c>
    </row>
    <row r="6347" spans="1:13" x14ac:dyDescent="0.25">
      <c r="A6347" s="280">
        <v>45190</v>
      </c>
      <c r="B6347" s="102">
        <v>10</v>
      </c>
      <c r="C6347" s="208">
        <v>268.40719999999999</v>
      </c>
      <c r="D6347" s="208">
        <v>41.691600000000001</v>
      </c>
      <c r="E6347" s="208">
        <v>3.1875</v>
      </c>
      <c r="F6347" s="208">
        <v>2.6318999999999999</v>
      </c>
      <c r="G6347" s="208">
        <v>9.0587999999999997</v>
      </c>
      <c r="H6347" s="208">
        <v>52.691800000000001</v>
      </c>
      <c r="I6347" s="208">
        <v>16.654800000000002</v>
      </c>
      <c r="J6347" s="208">
        <v>105.715</v>
      </c>
      <c r="K6347" s="208">
        <v>14.0443</v>
      </c>
      <c r="L6347" s="208">
        <v>11.471500000000001</v>
      </c>
      <c r="M6347" s="208">
        <v>11.26</v>
      </c>
    </row>
    <row r="6348" spans="1:13" x14ac:dyDescent="0.25">
      <c r="A6348" s="280">
        <v>45190</v>
      </c>
      <c r="B6348" s="102">
        <v>11</v>
      </c>
      <c r="C6348" s="208">
        <v>271.55560000000003</v>
      </c>
      <c r="D6348" s="208">
        <v>42.208500000000001</v>
      </c>
      <c r="E6348" s="208">
        <v>2.2763</v>
      </c>
      <c r="F6348" s="208">
        <v>2.6819999999999999</v>
      </c>
      <c r="G6348" s="208">
        <v>7.5639000000000003</v>
      </c>
      <c r="H6348" s="208">
        <v>53.010599999999997</v>
      </c>
      <c r="I6348" s="208">
        <v>16.940999999999999</v>
      </c>
      <c r="J6348" s="208">
        <v>109.3871</v>
      </c>
      <c r="K6348" s="208">
        <v>13.6638</v>
      </c>
      <c r="L6348" s="208">
        <v>12.288399999999999</v>
      </c>
      <c r="M6348" s="208">
        <v>11.534000000000001</v>
      </c>
    </row>
    <row r="6349" spans="1:13" x14ac:dyDescent="0.25">
      <c r="A6349" s="280">
        <v>45190</v>
      </c>
      <c r="B6349" s="102">
        <v>12</v>
      </c>
      <c r="C6349" s="208">
        <v>273.97460000000001</v>
      </c>
      <c r="D6349" s="208">
        <v>42.415199999999999</v>
      </c>
      <c r="E6349" s="208">
        <v>2.4613999999999998</v>
      </c>
      <c r="F6349" s="208">
        <v>2.7159</v>
      </c>
      <c r="G6349" s="208">
        <v>6.8360000000000003</v>
      </c>
      <c r="H6349" s="208">
        <v>53.222499999999997</v>
      </c>
      <c r="I6349" s="208">
        <v>17.107900000000001</v>
      </c>
      <c r="J6349" s="208">
        <v>111.9299</v>
      </c>
      <c r="K6349" s="208">
        <v>13.142799999999999</v>
      </c>
      <c r="L6349" s="208">
        <v>12.214600000000001</v>
      </c>
      <c r="M6349" s="208">
        <v>11.9284</v>
      </c>
    </row>
    <row r="6350" spans="1:13" x14ac:dyDescent="0.25">
      <c r="A6350" s="280">
        <v>45190</v>
      </c>
      <c r="B6350" s="102">
        <v>13</v>
      </c>
      <c r="C6350" s="208">
        <v>274.8415</v>
      </c>
      <c r="D6350" s="208">
        <v>42.874200000000002</v>
      </c>
      <c r="E6350" s="208">
        <v>2.4554999999999998</v>
      </c>
      <c r="F6350" s="208">
        <v>2.8653</v>
      </c>
      <c r="G6350" s="208">
        <v>6.7763</v>
      </c>
      <c r="H6350" s="208">
        <v>53.974600000000002</v>
      </c>
      <c r="I6350" s="208">
        <v>16.865500000000001</v>
      </c>
      <c r="J6350" s="208">
        <v>112.6054</v>
      </c>
      <c r="K6350" s="208">
        <v>13.2142</v>
      </c>
      <c r="L6350" s="208">
        <v>10.6113</v>
      </c>
      <c r="M6350" s="208">
        <v>12.5992</v>
      </c>
    </row>
    <row r="6351" spans="1:13" x14ac:dyDescent="0.25">
      <c r="A6351" s="280">
        <v>45190</v>
      </c>
      <c r="B6351" s="102">
        <v>14</v>
      </c>
      <c r="C6351" s="208">
        <v>280.85649999999998</v>
      </c>
      <c r="D6351" s="208">
        <v>43.541200000000003</v>
      </c>
      <c r="E6351" s="208">
        <v>3.1042999999999998</v>
      </c>
      <c r="F6351" s="208">
        <v>3.0482999999999998</v>
      </c>
      <c r="G6351" s="208">
        <v>6.9489999999999998</v>
      </c>
      <c r="H6351" s="208">
        <v>56.031999999999996</v>
      </c>
      <c r="I6351" s="208">
        <v>17.137699999999999</v>
      </c>
      <c r="J6351" s="208">
        <v>113.8416</v>
      </c>
      <c r="K6351" s="208">
        <v>13.102</v>
      </c>
      <c r="L6351" s="208">
        <v>10.3424</v>
      </c>
      <c r="M6351" s="208">
        <v>13.757999999999999</v>
      </c>
    </row>
    <row r="6352" spans="1:13" x14ac:dyDescent="0.25">
      <c r="A6352" s="280">
        <v>45190</v>
      </c>
      <c r="B6352" s="102">
        <v>15</v>
      </c>
      <c r="C6352" s="208">
        <v>288.18509999999998</v>
      </c>
      <c r="D6352" s="208">
        <v>43.8187</v>
      </c>
      <c r="E6352" s="208">
        <v>3.4422999999999999</v>
      </c>
      <c r="F6352" s="208">
        <v>3.2591999999999999</v>
      </c>
      <c r="G6352" s="208">
        <v>7.3552</v>
      </c>
      <c r="H6352" s="208">
        <v>58.393900000000002</v>
      </c>
      <c r="I6352" s="208">
        <v>17.194199999999999</v>
      </c>
      <c r="J6352" s="208">
        <v>116.1204</v>
      </c>
      <c r="K6352" s="208">
        <v>13.3163</v>
      </c>
      <c r="L6352" s="208">
        <v>10.618499999999999</v>
      </c>
      <c r="M6352" s="208">
        <v>14.666399999999999</v>
      </c>
    </row>
    <row r="6353" spans="1:13" x14ac:dyDescent="0.25">
      <c r="A6353" s="280">
        <v>45190</v>
      </c>
      <c r="B6353" s="102">
        <v>16</v>
      </c>
      <c r="C6353" s="208">
        <v>293.35950000000003</v>
      </c>
      <c r="D6353" s="208">
        <v>43.607500000000002</v>
      </c>
      <c r="E6353" s="208">
        <v>3.4295</v>
      </c>
      <c r="F6353" s="208">
        <v>3.6206999999999998</v>
      </c>
      <c r="G6353" s="208">
        <v>7.9036</v>
      </c>
      <c r="H6353" s="208">
        <v>61.128</v>
      </c>
      <c r="I6353" s="208">
        <v>17.4572</v>
      </c>
      <c r="J6353" s="208">
        <v>116.88200000000001</v>
      </c>
      <c r="K6353" s="208">
        <v>13.621700000000001</v>
      </c>
      <c r="L6353" s="208">
        <v>10.642200000000001</v>
      </c>
      <c r="M6353" s="208">
        <v>15.0671</v>
      </c>
    </row>
    <row r="6354" spans="1:13" x14ac:dyDescent="0.25">
      <c r="A6354" s="280">
        <v>45190</v>
      </c>
      <c r="B6354" s="102">
        <v>17</v>
      </c>
      <c r="C6354" s="208">
        <v>298.00009999999997</v>
      </c>
      <c r="D6354" s="208">
        <v>44.616799999999998</v>
      </c>
      <c r="E6354" s="208">
        <v>1.8021</v>
      </c>
      <c r="F6354" s="208">
        <v>4.0324999999999998</v>
      </c>
      <c r="G6354" s="208">
        <v>8.5296000000000003</v>
      </c>
      <c r="H6354" s="208">
        <v>63.8491</v>
      </c>
      <c r="I6354" s="208">
        <v>17.8276</v>
      </c>
      <c r="J6354" s="208">
        <v>118.0634</v>
      </c>
      <c r="K6354" s="208">
        <v>13.671099999999999</v>
      </c>
      <c r="L6354" s="208">
        <v>10.435499999999999</v>
      </c>
      <c r="M6354" s="208">
        <v>15.1724</v>
      </c>
    </row>
    <row r="6355" spans="1:13" x14ac:dyDescent="0.25">
      <c r="A6355" s="280">
        <v>45190</v>
      </c>
      <c r="B6355" s="102">
        <v>18</v>
      </c>
      <c r="C6355" s="208">
        <v>301.39159999999998</v>
      </c>
      <c r="D6355" s="208">
        <v>45.768900000000002</v>
      </c>
      <c r="E6355" s="208">
        <v>1.5971</v>
      </c>
      <c r="F6355" s="208">
        <v>4.3459000000000003</v>
      </c>
      <c r="G6355" s="208">
        <v>9.3815000000000008</v>
      </c>
      <c r="H6355" s="208">
        <v>64.887900000000002</v>
      </c>
      <c r="I6355" s="208">
        <v>18.076699999999999</v>
      </c>
      <c r="J6355" s="208">
        <v>117.3034</v>
      </c>
      <c r="K6355" s="208">
        <v>14.783200000000001</v>
      </c>
      <c r="L6355" s="208">
        <v>10.527200000000001</v>
      </c>
      <c r="M6355" s="208">
        <v>14.719799999999999</v>
      </c>
    </row>
    <row r="6356" spans="1:13" x14ac:dyDescent="0.25">
      <c r="A6356" s="280">
        <v>45190</v>
      </c>
      <c r="B6356" s="102">
        <v>19</v>
      </c>
      <c r="C6356" s="208">
        <v>296.6148</v>
      </c>
      <c r="D6356" s="208">
        <v>46.3414</v>
      </c>
      <c r="E6356" s="208">
        <v>1.5415000000000001</v>
      </c>
      <c r="F6356" s="208">
        <v>4.7347999999999999</v>
      </c>
      <c r="G6356" s="208">
        <v>9.7139000000000006</v>
      </c>
      <c r="H6356" s="208">
        <v>63.493499999999997</v>
      </c>
      <c r="I6356" s="208">
        <v>17.939699999999998</v>
      </c>
      <c r="J6356" s="208">
        <v>112.5245</v>
      </c>
      <c r="K6356" s="208">
        <v>15.7578</v>
      </c>
      <c r="L6356" s="208">
        <v>10.7187</v>
      </c>
      <c r="M6356" s="208">
        <v>13.849</v>
      </c>
    </row>
    <row r="6357" spans="1:13" x14ac:dyDescent="0.25">
      <c r="A6357" s="280">
        <v>45190</v>
      </c>
      <c r="B6357" s="102">
        <v>20</v>
      </c>
      <c r="C6357" s="208">
        <v>294.89699999999999</v>
      </c>
      <c r="D6357" s="208">
        <v>47.0854</v>
      </c>
      <c r="E6357" s="208">
        <v>1.5189999999999999</v>
      </c>
      <c r="F6357" s="208">
        <v>4.6513</v>
      </c>
      <c r="G6357" s="208">
        <v>9.9109999999999996</v>
      </c>
      <c r="H6357" s="208">
        <v>62.183199999999999</v>
      </c>
      <c r="I6357" s="208">
        <v>18.84</v>
      </c>
      <c r="J6357" s="208">
        <v>109.0933</v>
      </c>
      <c r="K6357" s="208">
        <v>16.438300000000002</v>
      </c>
      <c r="L6357" s="208">
        <v>11.838900000000001</v>
      </c>
      <c r="M6357" s="208">
        <v>13.336600000000001</v>
      </c>
    </row>
    <row r="6358" spans="1:13" x14ac:dyDescent="0.25">
      <c r="A6358" s="280">
        <v>45190</v>
      </c>
      <c r="B6358" s="102">
        <v>21</v>
      </c>
      <c r="C6358" s="208">
        <v>283.69069999999999</v>
      </c>
      <c r="D6358" s="208">
        <v>45.539700000000003</v>
      </c>
      <c r="E6358" s="208">
        <v>1.4632000000000001</v>
      </c>
      <c r="F6358" s="208">
        <v>4.4321999999999999</v>
      </c>
      <c r="G6358" s="208">
        <v>9.6064000000000007</v>
      </c>
      <c r="H6358" s="208">
        <v>59.120199999999997</v>
      </c>
      <c r="I6358" s="208">
        <v>18.303799999999999</v>
      </c>
      <c r="J6358" s="208">
        <v>104.946</v>
      </c>
      <c r="K6358" s="208">
        <v>16.144100000000002</v>
      </c>
      <c r="L6358" s="208">
        <v>11.539</v>
      </c>
      <c r="M6358" s="208">
        <v>12.5961</v>
      </c>
    </row>
    <row r="6359" spans="1:13" x14ac:dyDescent="0.25">
      <c r="A6359" s="280">
        <v>45190</v>
      </c>
      <c r="B6359" s="102">
        <v>22</v>
      </c>
      <c r="C6359" s="208">
        <v>268.20190000000002</v>
      </c>
      <c r="D6359" s="208">
        <v>43.135300000000001</v>
      </c>
      <c r="E6359" s="208">
        <v>1.3544</v>
      </c>
      <c r="F6359" s="208">
        <v>3.9847000000000001</v>
      </c>
      <c r="G6359" s="208">
        <v>9.1283999999999992</v>
      </c>
      <c r="H6359" s="208">
        <v>54.882300000000001</v>
      </c>
      <c r="I6359" s="208">
        <v>17.062200000000001</v>
      </c>
      <c r="J6359" s="208">
        <v>100.8908</v>
      </c>
      <c r="K6359" s="208">
        <v>15.123900000000001</v>
      </c>
      <c r="L6359" s="208">
        <v>11.274800000000001</v>
      </c>
      <c r="M6359" s="208">
        <v>11.3651</v>
      </c>
    </row>
    <row r="6360" spans="1:13" x14ac:dyDescent="0.25">
      <c r="A6360" s="280">
        <v>45190</v>
      </c>
      <c r="B6360" s="102">
        <v>23</v>
      </c>
      <c r="C6360" s="208">
        <v>247.87860000000001</v>
      </c>
      <c r="D6360" s="208">
        <v>39.937600000000003</v>
      </c>
      <c r="E6360" s="208">
        <v>1.27</v>
      </c>
      <c r="F6360" s="208">
        <v>3.4958999999999998</v>
      </c>
      <c r="G6360" s="208">
        <v>8.2719000000000005</v>
      </c>
      <c r="H6360" s="208">
        <v>49.4285</v>
      </c>
      <c r="I6360" s="208">
        <v>15.279299999999999</v>
      </c>
      <c r="J6360" s="208">
        <v>94.4011</v>
      </c>
      <c r="K6360" s="208">
        <v>14.004899999999999</v>
      </c>
      <c r="L6360" s="208">
        <v>11.612500000000001</v>
      </c>
      <c r="M6360" s="208">
        <v>10.1769</v>
      </c>
    </row>
    <row r="6361" spans="1:13" x14ac:dyDescent="0.25">
      <c r="A6361" s="280">
        <v>45190</v>
      </c>
      <c r="B6361" s="102">
        <v>24</v>
      </c>
      <c r="C6361" s="208">
        <v>229.58619999999999</v>
      </c>
      <c r="D6361" s="208">
        <v>36.626100000000001</v>
      </c>
      <c r="E6361" s="208">
        <v>1.1617999999999999</v>
      </c>
      <c r="F6361" s="208">
        <v>3.1493000000000002</v>
      </c>
      <c r="G6361" s="208">
        <v>7.5827999999999998</v>
      </c>
      <c r="H6361" s="208">
        <v>44.647599999999997</v>
      </c>
      <c r="I6361" s="208">
        <v>14.052099999999999</v>
      </c>
      <c r="J6361" s="208">
        <v>88.226299999999995</v>
      </c>
      <c r="K6361" s="208">
        <v>13.1676</v>
      </c>
      <c r="L6361" s="208">
        <v>11.5229</v>
      </c>
      <c r="M6361" s="208">
        <v>9.4497</v>
      </c>
    </row>
    <row r="6362" spans="1:13" x14ac:dyDescent="0.25">
      <c r="A6362" s="280">
        <v>45191</v>
      </c>
      <c r="B6362" s="102">
        <v>1</v>
      </c>
      <c r="C6362" s="208">
        <v>216.15379999999999</v>
      </c>
      <c r="D6362" s="208">
        <v>33.913899999999998</v>
      </c>
      <c r="E6362" s="208">
        <v>1.0855999999999999</v>
      </c>
      <c r="F6362" s="208">
        <v>2.8593000000000002</v>
      </c>
      <c r="G6362" s="208">
        <v>7.0511999999999997</v>
      </c>
      <c r="H6362" s="208">
        <v>41.501399999999997</v>
      </c>
      <c r="I6362" s="208">
        <v>13.1762</v>
      </c>
      <c r="J6362" s="208">
        <v>83.757900000000006</v>
      </c>
      <c r="K6362" s="208">
        <v>12.6389</v>
      </c>
      <c r="L6362" s="208">
        <v>11.3568</v>
      </c>
      <c r="M6362" s="208">
        <v>8.8125999999999998</v>
      </c>
    </row>
    <row r="6363" spans="1:13" x14ac:dyDescent="0.25">
      <c r="A6363" s="280">
        <v>45191</v>
      </c>
      <c r="B6363" s="102">
        <v>2</v>
      </c>
      <c r="C6363" s="208">
        <v>208.1634</v>
      </c>
      <c r="D6363" s="208">
        <v>32.631</v>
      </c>
      <c r="E6363" s="208">
        <v>1.0055000000000001</v>
      </c>
      <c r="F6363" s="208">
        <v>2.6541999999999999</v>
      </c>
      <c r="G6363" s="208">
        <v>6.8365999999999998</v>
      </c>
      <c r="H6363" s="208">
        <v>40.214100000000002</v>
      </c>
      <c r="I6363" s="208">
        <v>12.6465</v>
      </c>
      <c r="J6363" s="208">
        <v>80.365899999999996</v>
      </c>
      <c r="K6363" s="208">
        <v>12.2842</v>
      </c>
      <c r="L6363" s="208">
        <v>11.0122</v>
      </c>
      <c r="M6363" s="208">
        <v>8.5131999999999994</v>
      </c>
    </row>
    <row r="6364" spans="1:13" x14ac:dyDescent="0.25">
      <c r="A6364" s="280">
        <v>45191</v>
      </c>
      <c r="B6364" s="102">
        <v>3</v>
      </c>
      <c r="C6364" s="208">
        <v>203.13659999999999</v>
      </c>
      <c r="D6364" s="208">
        <v>31.2059</v>
      </c>
      <c r="E6364" s="208">
        <v>0.95489999999999997</v>
      </c>
      <c r="F6364" s="208">
        <v>2.5562999999999998</v>
      </c>
      <c r="G6364" s="208">
        <v>6.7050000000000001</v>
      </c>
      <c r="H6364" s="208">
        <v>39.907800000000002</v>
      </c>
      <c r="I6364" s="208">
        <v>12.2178</v>
      </c>
      <c r="J6364" s="208">
        <v>78.309799999999996</v>
      </c>
      <c r="K6364" s="208">
        <v>12.384399999999999</v>
      </c>
      <c r="L6364" s="208">
        <v>10.5479</v>
      </c>
      <c r="M6364" s="208">
        <v>8.3468</v>
      </c>
    </row>
    <row r="6365" spans="1:13" x14ac:dyDescent="0.25">
      <c r="A6365" s="280">
        <v>45191</v>
      </c>
      <c r="B6365" s="102">
        <v>4</v>
      </c>
      <c r="C6365" s="208">
        <v>201.8613</v>
      </c>
      <c r="D6365" s="208">
        <v>30.495200000000001</v>
      </c>
      <c r="E6365" s="208">
        <v>0.94359999999999999</v>
      </c>
      <c r="F6365" s="208">
        <v>2.4863</v>
      </c>
      <c r="G6365" s="208">
        <v>6.6269999999999998</v>
      </c>
      <c r="H6365" s="208">
        <v>40.471200000000003</v>
      </c>
      <c r="I6365" s="208">
        <v>12.0792</v>
      </c>
      <c r="J6365" s="208">
        <v>77.193399999999997</v>
      </c>
      <c r="K6365" s="208">
        <v>12.7226</v>
      </c>
      <c r="L6365" s="208">
        <v>10.493</v>
      </c>
      <c r="M6365" s="208">
        <v>8.3498000000000001</v>
      </c>
    </row>
    <row r="6366" spans="1:13" x14ac:dyDescent="0.25">
      <c r="A6366" s="280">
        <v>45191</v>
      </c>
      <c r="B6366" s="102">
        <v>5</v>
      </c>
      <c r="C6366" s="208">
        <v>206.33449999999999</v>
      </c>
      <c r="D6366" s="208">
        <v>30.659300000000002</v>
      </c>
      <c r="E6366" s="208">
        <v>0.93269999999999997</v>
      </c>
      <c r="F6366" s="208">
        <v>2.6006999999999998</v>
      </c>
      <c r="G6366" s="208">
        <v>6.8259999999999996</v>
      </c>
      <c r="H6366" s="208">
        <v>42.103900000000003</v>
      </c>
      <c r="I6366" s="208">
        <v>12.3614</v>
      </c>
      <c r="J6366" s="208">
        <v>77.703400000000002</v>
      </c>
      <c r="K6366" s="208">
        <v>13.579499999999999</v>
      </c>
      <c r="L6366" s="208">
        <v>11.063700000000001</v>
      </c>
      <c r="M6366" s="208">
        <v>8.5038999999999998</v>
      </c>
    </row>
    <row r="6367" spans="1:13" x14ac:dyDescent="0.25">
      <c r="A6367" s="280">
        <v>45191</v>
      </c>
      <c r="B6367" s="102">
        <v>6</v>
      </c>
      <c r="C6367" s="208">
        <v>218.16399999999999</v>
      </c>
      <c r="D6367" s="208">
        <v>32.193600000000004</v>
      </c>
      <c r="E6367" s="208">
        <v>1.1102000000000001</v>
      </c>
      <c r="F6367" s="208">
        <v>2.7612999999999999</v>
      </c>
      <c r="G6367" s="208">
        <v>7.1639999999999997</v>
      </c>
      <c r="H6367" s="208">
        <v>45.363500000000002</v>
      </c>
      <c r="I6367" s="208">
        <v>13.039</v>
      </c>
      <c r="J6367" s="208">
        <v>81.206199999999995</v>
      </c>
      <c r="K6367" s="208">
        <v>14.545999999999999</v>
      </c>
      <c r="L6367" s="208">
        <v>11.6419</v>
      </c>
      <c r="M6367" s="208">
        <v>9.1382999999999992</v>
      </c>
    </row>
    <row r="6368" spans="1:13" x14ac:dyDescent="0.25">
      <c r="A6368" s="280">
        <v>45191</v>
      </c>
      <c r="B6368" s="102">
        <v>7</v>
      </c>
      <c r="C6368" s="208">
        <v>236.03200000000001</v>
      </c>
      <c r="D6368" s="208">
        <v>35.3384</v>
      </c>
      <c r="E6368" s="208">
        <v>1.0386</v>
      </c>
      <c r="F6368" s="208">
        <v>3.0272999999999999</v>
      </c>
      <c r="G6368" s="208">
        <v>8.0103000000000009</v>
      </c>
      <c r="H6368" s="208">
        <v>48.722099999999998</v>
      </c>
      <c r="I6368" s="208">
        <v>14.008800000000001</v>
      </c>
      <c r="J6368" s="208">
        <v>88.326899999999995</v>
      </c>
      <c r="K6368" s="208">
        <v>16.1144</v>
      </c>
      <c r="L6368" s="208">
        <v>11.5185</v>
      </c>
      <c r="M6368" s="208">
        <v>9.9267000000000003</v>
      </c>
    </row>
    <row r="6369" spans="1:13" x14ac:dyDescent="0.25">
      <c r="A6369" s="280">
        <v>45191</v>
      </c>
      <c r="B6369" s="102">
        <v>8</v>
      </c>
      <c r="C6369" s="208">
        <v>250.6403</v>
      </c>
      <c r="D6369" s="208">
        <v>39.206000000000003</v>
      </c>
      <c r="E6369" s="208">
        <v>0.96699999999999997</v>
      </c>
      <c r="F6369" s="208">
        <v>3.0222000000000002</v>
      </c>
      <c r="G6369" s="208">
        <v>8.9852000000000007</v>
      </c>
      <c r="H6369" s="208">
        <v>51.253700000000002</v>
      </c>
      <c r="I6369" s="208">
        <v>14.4323</v>
      </c>
      <c r="J6369" s="208">
        <v>94.755099999999999</v>
      </c>
      <c r="K6369" s="208">
        <v>16.745200000000001</v>
      </c>
      <c r="L6369" s="208">
        <v>10.5441</v>
      </c>
      <c r="M6369" s="208">
        <v>10.7295</v>
      </c>
    </row>
    <row r="6370" spans="1:13" x14ac:dyDescent="0.25">
      <c r="A6370" s="280">
        <v>45191</v>
      </c>
      <c r="B6370" s="102">
        <v>9</v>
      </c>
      <c r="C6370" s="208">
        <v>258.29259999999999</v>
      </c>
      <c r="D6370" s="208">
        <v>40.840600000000002</v>
      </c>
      <c r="E6370" s="208">
        <v>0.91700000000000004</v>
      </c>
      <c r="F6370" s="208">
        <v>2.6903000000000001</v>
      </c>
      <c r="G6370" s="208">
        <v>8.8178999999999998</v>
      </c>
      <c r="H6370" s="208">
        <v>52.189300000000003</v>
      </c>
      <c r="I6370" s="208">
        <v>14.7646</v>
      </c>
      <c r="J6370" s="208">
        <v>100.30419999999999</v>
      </c>
      <c r="K6370" s="208">
        <v>15.6281</v>
      </c>
      <c r="L6370" s="208">
        <v>10.9162</v>
      </c>
      <c r="M6370" s="208">
        <v>11.224399999999999</v>
      </c>
    </row>
    <row r="6371" spans="1:13" x14ac:dyDescent="0.25">
      <c r="A6371" s="280">
        <v>45191</v>
      </c>
      <c r="B6371" s="102">
        <v>10</v>
      </c>
      <c r="C6371" s="208">
        <v>263.327</v>
      </c>
      <c r="D6371" s="208">
        <v>42.648000000000003</v>
      </c>
      <c r="E6371" s="208">
        <v>0.88990000000000002</v>
      </c>
      <c r="F6371" s="208">
        <v>2.5264000000000002</v>
      </c>
      <c r="G6371" s="208">
        <v>8.2041000000000004</v>
      </c>
      <c r="H6371" s="208">
        <v>52.403399999999998</v>
      </c>
      <c r="I6371" s="208">
        <v>15.381600000000001</v>
      </c>
      <c r="J6371" s="208">
        <v>104.8809</v>
      </c>
      <c r="K6371" s="208">
        <v>14.129799999999999</v>
      </c>
      <c r="L6371" s="208">
        <v>11.049099999999999</v>
      </c>
      <c r="M6371" s="208">
        <v>11.213800000000001</v>
      </c>
    </row>
    <row r="6372" spans="1:13" x14ac:dyDescent="0.25">
      <c r="A6372" s="280">
        <v>45191</v>
      </c>
      <c r="B6372" s="102">
        <v>11</v>
      </c>
      <c r="C6372" s="208">
        <v>265.9699</v>
      </c>
      <c r="D6372" s="208">
        <v>42.339599999999997</v>
      </c>
      <c r="E6372" s="208">
        <v>0.90139999999999998</v>
      </c>
      <c r="F6372" s="208">
        <v>2.6478999999999999</v>
      </c>
      <c r="G6372" s="208">
        <v>7.3137999999999996</v>
      </c>
      <c r="H6372" s="208">
        <v>52.781599999999997</v>
      </c>
      <c r="I6372" s="208">
        <v>16.098700000000001</v>
      </c>
      <c r="J6372" s="208">
        <v>108.0017</v>
      </c>
      <c r="K6372" s="208">
        <v>13.4811</v>
      </c>
      <c r="L6372" s="208">
        <v>11.2517</v>
      </c>
      <c r="M6372" s="208">
        <v>11.1524</v>
      </c>
    </row>
    <row r="6373" spans="1:13" x14ac:dyDescent="0.25">
      <c r="A6373" s="280">
        <v>45191</v>
      </c>
      <c r="B6373" s="102">
        <v>12</v>
      </c>
      <c r="C6373" s="208">
        <v>266.19450000000001</v>
      </c>
      <c r="D6373" s="208">
        <v>42.466900000000003</v>
      </c>
      <c r="E6373" s="208">
        <v>0.92210000000000003</v>
      </c>
      <c r="F6373" s="208">
        <v>2.6490999999999998</v>
      </c>
      <c r="G6373" s="208">
        <v>6.6928000000000001</v>
      </c>
      <c r="H6373" s="208">
        <v>52.988100000000003</v>
      </c>
      <c r="I6373" s="208">
        <v>16.632400000000001</v>
      </c>
      <c r="J6373" s="208">
        <v>108.8173</v>
      </c>
      <c r="K6373" s="208">
        <v>12.831200000000001</v>
      </c>
      <c r="L6373" s="208">
        <v>10.7585</v>
      </c>
      <c r="M6373" s="208">
        <v>11.4361</v>
      </c>
    </row>
    <row r="6374" spans="1:13" x14ac:dyDescent="0.25">
      <c r="A6374" s="280">
        <v>45191</v>
      </c>
      <c r="B6374" s="102">
        <v>13</v>
      </c>
      <c r="C6374" s="208">
        <v>267.79489999999998</v>
      </c>
      <c r="D6374" s="208">
        <v>42.795499999999997</v>
      </c>
      <c r="E6374" s="208">
        <v>0.94889999999999997</v>
      </c>
      <c r="F6374" s="208">
        <v>2.7248000000000001</v>
      </c>
      <c r="G6374" s="208">
        <v>6.6307999999999998</v>
      </c>
      <c r="H6374" s="208">
        <v>54.312100000000001</v>
      </c>
      <c r="I6374" s="208">
        <v>16.730399999999999</v>
      </c>
      <c r="J6374" s="208">
        <v>109.3874</v>
      </c>
      <c r="K6374" s="208">
        <v>12.491400000000001</v>
      </c>
      <c r="L6374" s="208">
        <v>10.0167</v>
      </c>
      <c r="M6374" s="208">
        <v>11.7569</v>
      </c>
    </row>
    <row r="6375" spans="1:13" x14ac:dyDescent="0.25">
      <c r="A6375" s="280">
        <v>45191</v>
      </c>
      <c r="B6375" s="102">
        <v>14</v>
      </c>
      <c r="C6375" s="208">
        <v>274.05840000000001</v>
      </c>
      <c r="D6375" s="208">
        <v>43.105800000000002</v>
      </c>
      <c r="E6375" s="208">
        <v>0.95120000000000005</v>
      </c>
      <c r="F6375" s="208">
        <v>2.9222999999999999</v>
      </c>
      <c r="G6375" s="208">
        <v>6.7268999999999997</v>
      </c>
      <c r="H6375" s="208">
        <v>56</v>
      </c>
      <c r="I6375" s="208">
        <v>17.140599999999999</v>
      </c>
      <c r="J6375" s="208">
        <v>111.0898</v>
      </c>
      <c r="K6375" s="208">
        <v>12.345499999999999</v>
      </c>
      <c r="L6375" s="208">
        <v>10.7058</v>
      </c>
      <c r="M6375" s="208">
        <v>13.070499999999999</v>
      </c>
    </row>
    <row r="6376" spans="1:13" x14ac:dyDescent="0.25">
      <c r="A6376" s="280">
        <v>45191</v>
      </c>
      <c r="B6376" s="102">
        <v>15</v>
      </c>
      <c r="C6376" s="208">
        <v>279.01220000000001</v>
      </c>
      <c r="D6376" s="208">
        <v>43.247599999999998</v>
      </c>
      <c r="E6376" s="208">
        <v>0.91569999999999996</v>
      </c>
      <c r="F6376" s="208">
        <v>3.1168999999999998</v>
      </c>
      <c r="G6376" s="208">
        <v>7.4428000000000001</v>
      </c>
      <c r="H6376" s="208">
        <v>58.2592</v>
      </c>
      <c r="I6376" s="208">
        <v>17.271000000000001</v>
      </c>
      <c r="J6376" s="208">
        <v>112.0579</v>
      </c>
      <c r="K6376" s="208">
        <v>12.358499999999999</v>
      </c>
      <c r="L6376" s="208">
        <v>10.4</v>
      </c>
      <c r="M6376" s="208">
        <v>13.942600000000001</v>
      </c>
    </row>
    <row r="6377" spans="1:13" x14ac:dyDescent="0.25">
      <c r="A6377" s="280">
        <v>45191</v>
      </c>
      <c r="B6377" s="102">
        <v>16</v>
      </c>
      <c r="C6377" s="208">
        <v>284.35239999999999</v>
      </c>
      <c r="D6377" s="208">
        <v>43.138399999999997</v>
      </c>
      <c r="E6377" s="208">
        <v>1.0225</v>
      </c>
      <c r="F6377" s="208">
        <v>3.3706999999999998</v>
      </c>
      <c r="G6377" s="208">
        <v>8.2744</v>
      </c>
      <c r="H6377" s="208">
        <v>60.335900000000002</v>
      </c>
      <c r="I6377" s="208">
        <v>17.468699999999998</v>
      </c>
      <c r="J6377" s="208">
        <v>113.85899999999999</v>
      </c>
      <c r="K6377" s="208">
        <v>12.433999999999999</v>
      </c>
      <c r="L6377" s="208">
        <v>9.6097000000000001</v>
      </c>
      <c r="M6377" s="208">
        <v>14.8391</v>
      </c>
    </row>
    <row r="6378" spans="1:13" x14ac:dyDescent="0.25">
      <c r="A6378" s="280">
        <v>45191</v>
      </c>
      <c r="B6378" s="102">
        <v>17</v>
      </c>
      <c r="C6378" s="208">
        <v>288.89190000000002</v>
      </c>
      <c r="D6378" s="208">
        <v>44.018099999999997</v>
      </c>
      <c r="E6378" s="208">
        <v>1.101</v>
      </c>
      <c r="F6378" s="208">
        <v>3.7721</v>
      </c>
      <c r="G6378" s="208">
        <v>8.9681999999999995</v>
      </c>
      <c r="H6378" s="208">
        <v>62.349299999999999</v>
      </c>
      <c r="I6378" s="208">
        <v>17.7819</v>
      </c>
      <c r="J6378" s="208">
        <v>113.7045</v>
      </c>
      <c r="K6378" s="208">
        <v>12.5617</v>
      </c>
      <c r="L6378" s="208">
        <v>9.4380000000000006</v>
      </c>
      <c r="M6378" s="208">
        <v>15.197100000000001</v>
      </c>
    </row>
    <row r="6379" spans="1:13" x14ac:dyDescent="0.25">
      <c r="A6379" s="280">
        <v>45191</v>
      </c>
      <c r="B6379" s="102">
        <v>18</v>
      </c>
      <c r="C6379" s="208">
        <v>293.43610000000001</v>
      </c>
      <c r="D6379" s="208">
        <v>44.849299999999999</v>
      </c>
      <c r="E6379" s="208">
        <v>1.1379999999999999</v>
      </c>
      <c r="F6379" s="208">
        <v>4.1997</v>
      </c>
      <c r="G6379" s="208">
        <v>9.7752999999999997</v>
      </c>
      <c r="H6379" s="208">
        <v>62.969900000000003</v>
      </c>
      <c r="I6379" s="208">
        <v>17.818100000000001</v>
      </c>
      <c r="J6379" s="208">
        <v>114.25960000000001</v>
      </c>
      <c r="K6379" s="208">
        <v>13.758599999999999</v>
      </c>
      <c r="L6379" s="208">
        <v>10.047700000000001</v>
      </c>
      <c r="M6379" s="208">
        <v>14.619899999999999</v>
      </c>
    </row>
    <row r="6380" spans="1:13" x14ac:dyDescent="0.25">
      <c r="A6380" s="280">
        <v>45191</v>
      </c>
      <c r="B6380" s="102">
        <v>19</v>
      </c>
      <c r="C6380" s="208">
        <v>289.83420000000001</v>
      </c>
      <c r="D6380" s="208">
        <v>45.004399999999997</v>
      </c>
      <c r="E6380" s="208">
        <v>1.1317999999999999</v>
      </c>
      <c r="F6380" s="208">
        <v>4.5510999999999999</v>
      </c>
      <c r="G6380" s="208">
        <v>10.227</v>
      </c>
      <c r="H6380" s="208">
        <v>61.866399999999999</v>
      </c>
      <c r="I6380" s="208">
        <v>17.833300000000001</v>
      </c>
      <c r="J6380" s="208">
        <v>109.5325</v>
      </c>
      <c r="K6380" s="208">
        <v>15.6874</v>
      </c>
      <c r="L6380" s="208">
        <v>10.583</v>
      </c>
      <c r="M6380" s="208">
        <v>13.417299999999999</v>
      </c>
    </row>
    <row r="6381" spans="1:13" x14ac:dyDescent="0.25">
      <c r="A6381" s="280">
        <v>45191</v>
      </c>
      <c r="B6381" s="102">
        <v>20</v>
      </c>
      <c r="C6381" s="208">
        <v>289.2296</v>
      </c>
      <c r="D6381" s="208">
        <v>45.391800000000003</v>
      </c>
      <c r="E6381" s="208">
        <v>1.0952999999999999</v>
      </c>
      <c r="F6381" s="208">
        <v>4.5201000000000002</v>
      </c>
      <c r="G6381" s="208">
        <v>10.4367</v>
      </c>
      <c r="H6381" s="208">
        <v>61.453299999999999</v>
      </c>
      <c r="I6381" s="208">
        <v>18.694099999999999</v>
      </c>
      <c r="J6381" s="208">
        <v>105.7449</v>
      </c>
      <c r="K6381" s="208">
        <v>16.4557</v>
      </c>
      <c r="L6381" s="208">
        <v>12.465</v>
      </c>
      <c r="M6381" s="208">
        <v>12.9727</v>
      </c>
    </row>
    <row r="6382" spans="1:13" x14ac:dyDescent="0.25">
      <c r="A6382" s="280">
        <v>45191</v>
      </c>
      <c r="B6382" s="102">
        <v>21</v>
      </c>
      <c r="C6382" s="208">
        <v>279.24720000000002</v>
      </c>
      <c r="D6382" s="208">
        <v>44.026200000000003</v>
      </c>
      <c r="E6382" s="208">
        <v>1.0669</v>
      </c>
      <c r="F6382" s="208">
        <v>4.2417999999999996</v>
      </c>
      <c r="G6382" s="208">
        <v>10.032</v>
      </c>
      <c r="H6382" s="208">
        <v>58.383899999999997</v>
      </c>
      <c r="I6382" s="208">
        <v>18.187899999999999</v>
      </c>
      <c r="J6382" s="208">
        <v>101.5538</v>
      </c>
      <c r="K6382" s="208">
        <v>16.363700000000001</v>
      </c>
      <c r="L6382" s="208">
        <v>13.1455</v>
      </c>
      <c r="M6382" s="208">
        <v>12.2455</v>
      </c>
    </row>
    <row r="6383" spans="1:13" x14ac:dyDescent="0.25">
      <c r="A6383" s="280">
        <v>45191</v>
      </c>
      <c r="B6383" s="102">
        <v>22</v>
      </c>
      <c r="C6383" s="208">
        <v>265.86169999999998</v>
      </c>
      <c r="D6383" s="208">
        <v>42.464100000000002</v>
      </c>
      <c r="E6383" s="208">
        <v>0.99529999999999996</v>
      </c>
      <c r="F6383" s="208">
        <v>3.8959999999999999</v>
      </c>
      <c r="G6383" s="208">
        <v>9.4316999999999993</v>
      </c>
      <c r="H6383" s="208">
        <v>54.145200000000003</v>
      </c>
      <c r="I6383" s="208">
        <v>17.1831</v>
      </c>
      <c r="J6383" s="208">
        <v>97.525300000000001</v>
      </c>
      <c r="K6383" s="208">
        <v>15.734500000000001</v>
      </c>
      <c r="L6383" s="208">
        <v>13.339399999999999</v>
      </c>
      <c r="M6383" s="208">
        <v>11.1471</v>
      </c>
    </row>
    <row r="6384" spans="1:13" x14ac:dyDescent="0.25">
      <c r="A6384" s="280">
        <v>45191</v>
      </c>
      <c r="B6384" s="102">
        <v>23</v>
      </c>
      <c r="C6384" s="208">
        <v>248.40979999999999</v>
      </c>
      <c r="D6384" s="208">
        <v>40.040599999999998</v>
      </c>
      <c r="E6384" s="208">
        <v>0.94140000000000001</v>
      </c>
      <c r="F6384" s="208">
        <v>3.5152999999999999</v>
      </c>
      <c r="G6384" s="208">
        <v>8.7337000000000007</v>
      </c>
      <c r="H6384" s="208">
        <v>48.81</v>
      </c>
      <c r="I6384" s="208">
        <v>15.9551</v>
      </c>
      <c r="J6384" s="208">
        <v>92.53</v>
      </c>
      <c r="K6384" s="208">
        <v>14.472899999999999</v>
      </c>
      <c r="L6384" s="208">
        <v>13.273899999999999</v>
      </c>
      <c r="M6384" s="208">
        <v>10.136900000000001</v>
      </c>
    </row>
    <row r="6385" spans="1:13" x14ac:dyDescent="0.25">
      <c r="A6385" s="280">
        <v>45191</v>
      </c>
      <c r="B6385" s="102">
        <v>24</v>
      </c>
      <c r="C6385" s="208">
        <v>232.27520000000001</v>
      </c>
      <c r="D6385" s="208">
        <v>37.219700000000003</v>
      </c>
      <c r="E6385" s="208">
        <v>0.83589999999999998</v>
      </c>
      <c r="F6385" s="208">
        <v>3.1219999999999999</v>
      </c>
      <c r="G6385" s="208">
        <v>8.0127000000000006</v>
      </c>
      <c r="H6385" s="208">
        <v>44.222299999999997</v>
      </c>
      <c r="I6385" s="208">
        <v>14.788</v>
      </c>
      <c r="J6385" s="208">
        <v>87.335599999999999</v>
      </c>
      <c r="K6385" s="208">
        <v>13.64</v>
      </c>
      <c r="L6385" s="208">
        <v>13.7014</v>
      </c>
      <c r="M6385" s="208">
        <v>9.3976000000000006</v>
      </c>
    </row>
    <row r="6386" spans="1:13" x14ac:dyDescent="0.25">
      <c r="A6386" s="280">
        <v>45192</v>
      </c>
      <c r="B6386" s="102">
        <v>1</v>
      </c>
      <c r="C6386" s="208">
        <v>218.71559999999999</v>
      </c>
      <c r="D6386" s="208">
        <v>34.601799999999997</v>
      </c>
      <c r="E6386" s="208">
        <v>0.76419999999999999</v>
      </c>
      <c r="F6386" s="208">
        <v>2.8809</v>
      </c>
      <c r="G6386" s="208">
        <v>7.4356999999999998</v>
      </c>
      <c r="H6386" s="208">
        <v>40.102699999999999</v>
      </c>
      <c r="I6386" s="208">
        <v>13.704700000000001</v>
      </c>
      <c r="J6386" s="208">
        <v>84.072999999999993</v>
      </c>
      <c r="K6386" s="208">
        <v>13.046799999999999</v>
      </c>
      <c r="L6386" s="208">
        <v>13.280900000000001</v>
      </c>
      <c r="M6386" s="208">
        <v>8.8248999999999995</v>
      </c>
    </row>
    <row r="6387" spans="1:13" x14ac:dyDescent="0.25">
      <c r="A6387" s="280">
        <v>45192</v>
      </c>
      <c r="B6387" s="102">
        <v>2</v>
      </c>
      <c r="C6387" s="208">
        <v>208.11760000000001</v>
      </c>
      <c r="D6387" s="208">
        <v>32.353400000000001</v>
      </c>
      <c r="E6387" s="208">
        <v>0.72540000000000004</v>
      </c>
      <c r="F6387" s="208">
        <v>2.6833999999999998</v>
      </c>
      <c r="G6387" s="208">
        <v>7.0956999999999999</v>
      </c>
      <c r="H6387" s="208">
        <v>37.6599</v>
      </c>
      <c r="I6387" s="208">
        <v>12.978400000000001</v>
      </c>
      <c r="J6387" s="208">
        <v>80.652199999999993</v>
      </c>
      <c r="K6387" s="208">
        <v>12.646599999999999</v>
      </c>
      <c r="L6387" s="208">
        <v>12.8705</v>
      </c>
      <c r="M6387" s="208">
        <v>8.4520999999999997</v>
      </c>
    </row>
    <row r="6388" spans="1:13" x14ac:dyDescent="0.25">
      <c r="A6388" s="280">
        <v>45192</v>
      </c>
      <c r="B6388" s="102">
        <v>3</v>
      </c>
      <c r="C6388" s="208">
        <v>201.80330000000001</v>
      </c>
      <c r="D6388" s="208">
        <v>30.771699999999999</v>
      </c>
      <c r="E6388" s="208">
        <v>0.70730000000000004</v>
      </c>
      <c r="F6388" s="208">
        <v>2.5339999999999998</v>
      </c>
      <c r="G6388" s="208">
        <v>6.8288000000000002</v>
      </c>
      <c r="H6388" s="208">
        <v>36.709200000000003</v>
      </c>
      <c r="I6388" s="208">
        <v>12.5062</v>
      </c>
      <c r="J6388" s="208">
        <v>78.737899999999996</v>
      </c>
      <c r="K6388" s="208">
        <v>12.5764</v>
      </c>
      <c r="L6388" s="208">
        <v>12.163600000000001</v>
      </c>
      <c r="M6388" s="208">
        <v>8.2682000000000002</v>
      </c>
    </row>
    <row r="6389" spans="1:13" x14ac:dyDescent="0.25">
      <c r="A6389" s="280">
        <v>45192</v>
      </c>
      <c r="B6389" s="102">
        <v>4</v>
      </c>
      <c r="C6389" s="208">
        <v>199.4898</v>
      </c>
      <c r="D6389" s="208">
        <v>29.851500000000001</v>
      </c>
      <c r="E6389" s="208">
        <v>0.68640000000000001</v>
      </c>
      <c r="F6389" s="208">
        <v>2.4826999999999999</v>
      </c>
      <c r="G6389" s="208">
        <v>6.7774000000000001</v>
      </c>
      <c r="H6389" s="208">
        <v>36.837600000000002</v>
      </c>
      <c r="I6389" s="208">
        <v>12.2346</v>
      </c>
      <c r="J6389" s="208">
        <v>77.940100000000001</v>
      </c>
      <c r="K6389" s="208">
        <v>12.682499999999999</v>
      </c>
      <c r="L6389" s="208">
        <v>11.7913</v>
      </c>
      <c r="M6389" s="208">
        <v>8.2057000000000002</v>
      </c>
    </row>
    <row r="6390" spans="1:13" x14ac:dyDescent="0.25">
      <c r="A6390" s="280">
        <v>45192</v>
      </c>
      <c r="B6390" s="102">
        <v>5</v>
      </c>
      <c r="C6390" s="208">
        <v>200.68780000000001</v>
      </c>
      <c r="D6390" s="208">
        <v>29.611499999999999</v>
      </c>
      <c r="E6390" s="208">
        <v>0.68959999999999999</v>
      </c>
      <c r="F6390" s="208">
        <v>2.5411999999999999</v>
      </c>
      <c r="G6390" s="208">
        <v>6.6782000000000004</v>
      </c>
      <c r="H6390" s="208">
        <v>37.449399999999997</v>
      </c>
      <c r="I6390" s="208">
        <v>12.3306</v>
      </c>
      <c r="J6390" s="208">
        <v>77.831000000000003</v>
      </c>
      <c r="K6390" s="208">
        <v>13.105700000000001</v>
      </c>
      <c r="L6390" s="208">
        <v>12.2157</v>
      </c>
      <c r="M6390" s="208">
        <v>8.2348999999999997</v>
      </c>
    </row>
    <row r="6391" spans="1:13" x14ac:dyDescent="0.25">
      <c r="A6391" s="280">
        <v>45192</v>
      </c>
      <c r="B6391" s="102">
        <v>6</v>
      </c>
      <c r="C6391" s="208">
        <v>206.15880000000001</v>
      </c>
      <c r="D6391" s="208">
        <v>29.959800000000001</v>
      </c>
      <c r="E6391" s="208">
        <v>0.69879999999999998</v>
      </c>
      <c r="F6391" s="208">
        <v>2.5842999999999998</v>
      </c>
      <c r="G6391" s="208">
        <v>6.7618999999999998</v>
      </c>
      <c r="H6391" s="208">
        <v>39.222900000000003</v>
      </c>
      <c r="I6391" s="208">
        <v>12.561400000000001</v>
      </c>
      <c r="J6391" s="208">
        <v>79.276899999999998</v>
      </c>
      <c r="K6391" s="208">
        <v>13.928100000000001</v>
      </c>
      <c r="L6391" s="208">
        <v>12.709</v>
      </c>
      <c r="M6391" s="208">
        <v>8.4557000000000002</v>
      </c>
    </row>
    <row r="6392" spans="1:13" x14ac:dyDescent="0.25">
      <c r="A6392" s="280">
        <v>45192</v>
      </c>
      <c r="B6392" s="102">
        <v>7</v>
      </c>
      <c r="C6392" s="208">
        <v>213.04490000000001</v>
      </c>
      <c r="D6392" s="208">
        <v>31.1953</v>
      </c>
      <c r="E6392" s="208">
        <v>0.71220000000000006</v>
      </c>
      <c r="F6392" s="208">
        <v>2.7231000000000001</v>
      </c>
      <c r="G6392" s="208">
        <v>7.2133000000000003</v>
      </c>
      <c r="H6392" s="208">
        <v>40.455500000000001</v>
      </c>
      <c r="I6392" s="208">
        <v>12.9612</v>
      </c>
      <c r="J6392" s="208">
        <v>81.375</v>
      </c>
      <c r="K6392" s="208">
        <v>15.3057</v>
      </c>
      <c r="L6392" s="208">
        <v>12.44</v>
      </c>
      <c r="M6392" s="208">
        <v>8.6636000000000006</v>
      </c>
    </row>
    <row r="6393" spans="1:13" x14ac:dyDescent="0.25">
      <c r="A6393" s="280">
        <v>45192</v>
      </c>
      <c r="B6393" s="102">
        <v>8</v>
      </c>
      <c r="C6393" s="208">
        <v>216.84610000000001</v>
      </c>
      <c r="D6393" s="208">
        <v>32.925800000000002</v>
      </c>
      <c r="E6393" s="208">
        <v>0.71450000000000002</v>
      </c>
      <c r="F6393" s="208">
        <v>2.7101000000000002</v>
      </c>
      <c r="G6393" s="208">
        <v>7.8030999999999997</v>
      </c>
      <c r="H6393" s="208">
        <v>39.744300000000003</v>
      </c>
      <c r="I6393" s="208">
        <v>13.315899999999999</v>
      </c>
      <c r="J6393" s="208">
        <v>83.571299999999994</v>
      </c>
      <c r="K6393" s="208">
        <v>16.09</v>
      </c>
      <c r="L6393" s="208">
        <v>11.1099</v>
      </c>
      <c r="M6393" s="208">
        <v>8.8612000000000002</v>
      </c>
    </row>
    <row r="6394" spans="1:13" x14ac:dyDescent="0.25">
      <c r="A6394" s="280">
        <v>45192</v>
      </c>
      <c r="B6394" s="102">
        <v>9</v>
      </c>
      <c r="C6394" s="208">
        <v>224.15190000000001</v>
      </c>
      <c r="D6394" s="208">
        <v>35.209499999999998</v>
      </c>
      <c r="E6394" s="208">
        <v>0.72809999999999997</v>
      </c>
      <c r="F6394" s="208">
        <v>2.4748999999999999</v>
      </c>
      <c r="G6394" s="208">
        <v>8.1995000000000005</v>
      </c>
      <c r="H6394" s="208">
        <v>40.510599999999997</v>
      </c>
      <c r="I6394" s="208">
        <v>14.2265</v>
      </c>
      <c r="J6394" s="208">
        <v>87.078299999999999</v>
      </c>
      <c r="K6394" s="208">
        <v>15.3363</v>
      </c>
      <c r="L6394" s="208">
        <v>11.179399999999999</v>
      </c>
      <c r="M6394" s="208">
        <v>9.2088000000000001</v>
      </c>
    </row>
    <row r="6395" spans="1:13" x14ac:dyDescent="0.25">
      <c r="A6395" s="280">
        <v>45192</v>
      </c>
      <c r="B6395" s="102">
        <v>10</v>
      </c>
      <c r="C6395" s="208">
        <v>229.95849999999999</v>
      </c>
      <c r="D6395" s="208">
        <v>36.747599999999998</v>
      </c>
      <c r="E6395" s="208">
        <v>0.70720000000000005</v>
      </c>
      <c r="F6395" s="208">
        <v>2.4220999999999999</v>
      </c>
      <c r="G6395" s="208">
        <v>8.4781999999999993</v>
      </c>
      <c r="H6395" s="208">
        <v>41.697499999999998</v>
      </c>
      <c r="I6395" s="208">
        <v>14.976900000000001</v>
      </c>
      <c r="J6395" s="208">
        <v>89.553799999999995</v>
      </c>
      <c r="K6395" s="208">
        <v>14.1076</v>
      </c>
      <c r="L6395" s="208">
        <v>11.656000000000001</v>
      </c>
      <c r="M6395" s="208">
        <v>9.6115999999999993</v>
      </c>
    </row>
    <row r="6396" spans="1:13" x14ac:dyDescent="0.25">
      <c r="A6396" s="280">
        <v>45192</v>
      </c>
      <c r="B6396" s="102">
        <v>11</v>
      </c>
      <c r="C6396" s="208">
        <v>231.27719999999999</v>
      </c>
      <c r="D6396" s="208">
        <v>37.437899999999999</v>
      </c>
      <c r="E6396" s="208">
        <v>0.73529999999999995</v>
      </c>
      <c r="F6396" s="208">
        <v>2.3734000000000002</v>
      </c>
      <c r="G6396" s="208">
        <v>8.7385000000000002</v>
      </c>
      <c r="H6396" s="208">
        <v>42.497300000000003</v>
      </c>
      <c r="I6396" s="208">
        <v>15.393599999999999</v>
      </c>
      <c r="J6396" s="208">
        <v>89.4405</v>
      </c>
      <c r="K6396" s="208">
        <v>13.4521</v>
      </c>
      <c r="L6396" s="208">
        <v>11.4872</v>
      </c>
      <c r="M6396" s="208">
        <v>9.7213999999999992</v>
      </c>
    </row>
    <row r="6397" spans="1:13" x14ac:dyDescent="0.25">
      <c r="A6397" s="280">
        <v>45192</v>
      </c>
      <c r="B6397" s="102">
        <v>12</v>
      </c>
      <c r="C6397" s="208">
        <v>229.703</v>
      </c>
      <c r="D6397" s="208">
        <v>36.9589</v>
      </c>
      <c r="E6397" s="208">
        <v>0.7611</v>
      </c>
      <c r="F6397" s="208">
        <v>2.4521000000000002</v>
      </c>
      <c r="G6397" s="208">
        <v>8.0839999999999996</v>
      </c>
      <c r="H6397" s="208">
        <v>42.473300000000002</v>
      </c>
      <c r="I6397" s="208">
        <v>15.8277</v>
      </c>
      <c r="J6397" s="208">
        <v>89.084999999999994</v>
      </c>
      <c r="K6397" s="208">
        <v>12.744199999999999</v>
      </c>
      <c r="L6397" s="208">
        <v>11.2196</v>
      </c>
      <c r="M6397" s="208">
        <v>10.097099999999999</v>
      </c>
    </row>
    <row r="6398" spans="1:13" x14ac:dyDescent="0.25">
      <c r="A6398" s="280">
        <v>45192</v>
      </c>
      <c r="B6398" s="102">
        <v>13</v>
      </c>
      <c r="C6398" s="208">
        <v>226.96289999999999</v>
      </c>
      <c r="D6398" s="208">
        <v>36.086399999999998</v>
      </c>
      <c r="E6398" s="208">
        <v>0.8004</v>
      </c>
      <c r="F6398" s="208">
        <v>2.6501000000000001</v>
      </c>
      <c r="G6398" s="208">
        <v>5.6947000000000001</v>
      </c>
      <c r="H6398" s="208">
        <v>43.3645</v>
      </c>
      <c r="I6398" s="208">
        <v>15.8292</v>
      </c>
      <c r="J6398" s="208">
        <v>90.219899999999996</v>
      </c>
      <c r="K6398" s="208">
        <v>12.148899999999999</v>
      </c>
      <c r="L6398" s="208">
        <v>9.8169000000000004</v>
      </c>
      <c r="M6398" s="208">
        <v>10.351900000000001</v>
      </c>
    </row>
    <row r="6399" spans="1:13" x14ac:dyDescent="0.25">
      <c r="A6399" s="280">
        <v>45192</v>
      </c>
      <c r="B6399" s="102">
        <v>14</v>
      </c>
      <c r="C6399" s="208">
        <v>229.67859999999999</v>
      </c>
      <c r="D6399" s="208">
        <v>35.893000000000001</v>
      </c>
      <c r="E6399" s="208">
        <v>0.86250000000000004</v>
      </c>
      <c r="F6399" s="208">
        <v>2.8163</v>
      </c>
      <c r="G6399" s="208">
        <v>5.0327999999999999</v>
      </c>
      <c r="H6399" s="208">
        <v>44.7712</v>
      </c>
      <c r="I6399" s="208">
        <v>15.832000000000001</v>
      </c>
      <c r="J6399" s="208">
        <v>91.283799999999999</v>
      </c>
      <c r="K6399" s="208">
        <v>12.4236</v>
      </c>
      <c r="L6399" s="208">
        <v>9.9137000000000004</v>
      </c>
      <c r="M6399" s="208">
        <v>10.8497</v>
      </c>
    </row>
    <row r="6400" spans="1:13" x14ac:dyDescent="0.25">
      <c r="A6400" s="280">
        <v>45192</v>
      </c>
      <c r="B6400" s="102">
        <v>15</v>
      </c>
      <c r="C6400" s="208">
        <v>235.93690000000001</v>
      </c>
      <c r="D6400" s="208">
        <v>36.452399999999997</v>
      </c>
      <c r="E6400" s="208">
        <v>0.96989999999999998</v>
      </c>
      <c r="F6400" s="208">
        <v>3.0912000000000002</v>
      </c>
      <c r="G6400" s="208">
        <v>5.5495999999999999</v>
      </c>
      <c r="H6400" s="208">
        <v>46.897199999999998</v>
      </c>
      <c r="I6400" s="208">
        <v>16.097000000000001</v>
      </c>
      <c r="J6400" s="208">
        <v>92.174499999999995</v>
      </c>
      <c r="K6400" s="208">
        <v>12.2737</v>
      </c>
      <c r="L6400" s="208">
        <v>10.946999999999999</v>
      </c>
      <c r="M6400" s="208">
        <v>11.484400000000001</v>
      </c>
    </row>
    <row r="6401" spans="1:13" x14ac:dyDescent="0.25">
      <c r="A6401" s="280">
        <v>45192</v>
      </c>
      <c r="B6401" s="102">
        <v>16</v>
      </c>
      <c r="C6401" s="208">
        <v>242.41480000000001</v>
      </c>
      <c r="D6401" s="208">
        <v>37.165900000000001</v>
      </c>
      <c r="E6401" s="208">
        <v>1.1237999999999999</v>
      </c>
      <c r="F6401" s="208">
        <v>3.4403999999999999</v>
      </c>
      <c r="G6401" s="208">
        <v>6.3845000000000001</v>
      </c>
      <c r="H6401" s="208">
        <v>50.221499999999999</v>
      </c>
      <c r="I6401" s="208">
        <v>16.360600000000002</v>
      </c>
      <c r="J6401" s="208">
        <v>92.403000000000006</v>
      </c>
      <c r="K6401" s="208">
        <v>12.019</v>
      </c>
      <c r="L6401" s="208">
        <v>11.3004</v>
      </c>
      <c r="M6401" s="208">
        <v>11.995699999999999</v>
      </c>
    </row>
    <row r="6402" spans="1:13" x14ac:dyDescent="0.25">
      <c r="A6402" s="280">
        <v>45192</v>
      </c>
      <c r="B6402" s="102">
        <v>17</v>
      </c>
      <c r="C6402" s="208">
        <v>251.80289999999999</v>
      </c>
      <c r="D6402" s="208">
        <v>38.5946</v>
      </c>
      <c r="E6402" s="208">
        <v>1.1840999999999999</v>
      </c>
      <c r="F6402" s="208">
        <v>3.7707000000000002</v>
      </c>
      <c r="G6402" s="208">
        <v>7.5964999999999998</v>
      </c>
      <c r="H6402" s="208">
        <v>52.615600000000001</v>
      </c>
      <c r="I6402" s="208">
        <v>16.724799999999998</v>
      </c>
      <c r="J6402" s="208">
        <v>95.314700000000002</v>
      </c>
      <c r="K6402" s="208">
        <v>12.4894</v>
      </c>
      <c r="L6402" s="208">
        <v>11.3888</v>
      </c>
      <c r="M6402" s="208">
        <v>12.123699999999999</v>
      </c>
    </row>
    <row r="6403" spans="1:13" x14ac:dyDescent="0.25">
      <c r="A6403" s="280">
        <v>45192</v>
      </c>
      <c r="B6403" s="102">
        <v>18</v>
      </c>
      <c r="C6403" s="208">
        <v>261.15460000000002</v>
      </c>
      <c r="D6403" s="208">
        <v>40.409500000000001</v>
      </c>
      <c r="E6403" s="208">
        <v>1.2250000000000001</v>
      </c>
      <c r="F6403" s="208">
        <v>4.1506999999999996</v>
      </c>
      <c r="G6403" s="208">
        <v>8.8585999999999991</v>
      </c>
      <c r="H6403" s="208">
        <v>54.5458</v>
      </c>
      <c r="I6403" s="208">
        <v>16.790299999999998</v>
      </c>
      <c r="J6403" s="208">
        <v>98.594099999999997</v>
      </c>
      <c r="K6403" s="208">
        <v>13.7554</v>
      </c>
      <c r="L6403" s="208">
        <v>10.830500000000001</v>
      </c>
      <c r="M6403" s="208">
        <v>11.9947</v>
      </c>
    </row>
    <row r="6404" spans="1:13" x14ac:dyDescent="0.25">
      <c r="A6404" s="280">
        <v>45192</v>
      </c>
      <c r="B6404" s="102">
        <v>19</v>
      </c>
      <c r="C6404" s="208">
        <v>264.70530000000002</v>
      </c>
      <c r="D6404" s="208">
        <v>41.313000000000002</v>
      </c>
      <c r="E6404" s="208">
        <v>1.1918</v>
      </c>
      <c r="F6404" s="208">
        <v>4.5892999999999997</v>
      </c>
      <c r="G6404" s="208">
        <v>9.5907999999999998</v>
      </c>
      <c r="H6404" s="208">
        <v>53.706099999999999</v>
      </c>
      <c r="I6404" s="208">
        <v>16.762699999999999</v>
      </c>
      <c r="J6404" s="208">
        <v>98.614900000000006</v>
      </c>
      <c r="K6404" s="208">
        <v>15.6325</v>
      </c>
      <c r="L6404" s="208">
        <v>11.5989</v>
      </c>
      <c r="M6404" s="208">
        <v>11.705299999999999</v>
      </c>
    </row>
    <row r="6405" spans="1:13" x14ac:dyDescent="0.25">
      <c r="A6405" s="280">
        <v>45192</v>
      </c>
      <c r="B6405" s="102">
        <v>20</v>
      </c>
      <c r="C6405" s="208">
        <v>269.0462</v>
      </c>
      <c r="D6405" s="208">
        <v>42.770699999999998</v>
      </c>
      <c r="E6405" s="208">
        <v>1.1444000000000001</v>
      </c>
      <c r="F6405" s="208">
        <v>4.4325999999999999</v>
      </c>
      <c r="G6405" s="208">
        <v>9.7302</v>
      </c>
      <c r="H6405" s="208">
        <v>53.676099999999998</v>
      </c>
      <c r="I6405" s="208">
        <v>17.5671</v>
      </c>
      <c r="J6405" s="208">
        <v>98.712299999999999</v>
      </c>
      <c r="K6405" s="208">
        <v>16.2818</v>
      </c>
      <c r="L6405" s="208">
        <v>13.1922</v>
      </c>
      <c r="M6405" s="208">
        <v>11.5388</v>
      </c>
    </row>
    <row r="6406" spans="1:13" x14ac:dyDescent="0.25">
      <c r="A6406" s="280">
        <v>45192</v>
      </c>
      <c r="B6406" s="102">
        <v>21</v>
      </c>
      <c r="C6406" s="208">
        <v>262.1266</v>
      </c>
      <c r="D6406" s="208">
        <v>42.3446</v>
      </c>
      <c r="E6406" s="208">
        <v>1.1329</v>
      </c>
      <c r="F6406" s="208">
        <v>4.1756000000000002</v>
      </c>
      <c r="G6406" s="208">
        <v>9.3640000000000008</v>
      </c>
      <c r="H6406" s="208">
        <v>50.9</v>
      </c>
      <c r="I6406" s="208">
        <v>17.214700000000001</v>
      </c>
      <c r="J6406" s="208">
        <v>96.334299999999999</v>
      </c>
      <c r="K6406" s="208">
        <v>15.9879</v>
      </c>
      <c r="L6406" s="208">
        <v>13.547499999999999</v>
      </c>
      <c r="M6406" s="208">
        <v>11.1251</v>
      </c>
    </row>
    <row r="6407" spans="1:13" x14ac:dyDescent="0.25">
      <c r="A6407" s="280">
        <v>45192</v>
      </c>
      <c r="B6407" s="102">
        <v>22</v>
      </c>
      <c r="C6407" s="208">
        <v>251.5558</v>
      </c>
      <c r="D6407" s="208">
        <v>40.545299999999997</v>
      </c>
      <c r="E6407" s="208">
        <v>1.0156000000000001</v>
      </c>
      <c r="F6407" s="208">
        <v>3.7703000000000002</v>
      </c>
      <c r="G6407" s="208">
        <v>8.8748000000000005</v>
      </c>
      <c r="H6407" s="208">
        <v>47.124200000000002</v>
      </c>
      <c r="I6407" s="208">
        <v>16.4621</v>
      </c>
      <c r="J6407" s="208">
        <v>93.204999999999998</v>
      </c>
      <c r="K6407" s="208">
        <v>15.267799999999999</v>
      </c>
      <c r="L6407" s="208">
        <v>14.929500000000001</v>
      </c>
      <c r="M6407" s="208">
        <v>10.3612</v>
      </c>
    </row>
    <row r="6408" spans="1:13" x14ac:dyDescent="0.25">
      <c r="A6408" s="280">
        <v>45192</v>
      </c>
      <c r="B6408" s="102">
        <v>23</v>
      </c>
      <c r="C6408" s="208">
        <v>236.86259999999999</v>
      </c>
      <c r="D6408" s="208">
        <v>38.310699999999997</v>
      </c>
      <c r="E6408" s="208">
        <v>0.91659999999999997</v>
      </c>
      <c r="F6408" s="208">
        <v>3.4321999999999999</v>
      </c>
      <c r="G6408" s="208">
        <v>8.3018999999999998</v>
      </c>
      <c r="H6408" s="208">
        <v>43.327399999999997</v>
      </c>
      <c r="I6408" s="208">
        <v>15.2807</v>
      </c>
      <c r="J6408" s="208">
        <v>88.945800000000006</v>
      </c>
      <c r="K6408" s="208">
        <v>14.3378</v>
      </c>
      <c r="L6408" s="208">
        <v>14.5084</v>
      </c>
      <c r="M6408" s="208">
        <v>9.5010999999999992</v>
      </c>
    </row>
    <row r="6409" spans="1:13" x14ac:dyDescent="0.25">
      <c r="A6409" s="280">
        <v>45192</v>
      </c>
      <c r="B6409" s="102">
        <v>24</v>
      </c>
      <c r="C6409" s="208">
        <v>223.5086</v>
      </c>
      <c r="D6409" s="208">
        <v>36.0627</v>
      </c>
      <c r="E6409" s="208">
        <v>0.84370000000000001</v>
      </c>
      <c r="F6409" s="208">
        <v>3.097</v>
      </c>
      <c r="G6409" s="208">
        <v>7.6448</v>
      </c>
      <c r="H6409" s="208">
        <v>39.622999999999998</v>
      </c>
      <c r="I6409" s="208">
        <v>14.063499999999999</v>
      </c>
      <c r="J6409" s="208">
        <v>84.641800000000003</v>
      </c>
      <c r="K6409" s="208">
        <v>13.4405</v>
      </c>
      <c r="L6409" s="208">
        <v>15.286</v>
      </c>
      <c r="M6409" s="208">
        <v>8.8056000000000001</v>
      </c>
    </row>
    <row r="6410" spans="1:13" x14ac:dyDescent="0.25">
      <c r="A6410" s="280">
        <v>45193</v>
      </c>
      <c r="B6410" s="102">
        <v>1</v>
      </c>
      <c r="C6410" s="208">
        <v>211.66460000000001</v>
      </c>
      <c r="D6410" s="208">
        <v>33.599899999999998</v>
      </c>
      <c r="E6410" s="208">
        <v>0.79759999999999998</v>
      </c>
      <c r="F6410" s="208">
        <v>2.8180999999999998</v>
      </c>
      <c r="G6410" s="208">
        <v>7.1768000000000001</v>
      </c>
      <c r="H6410" s="208">
        <v>36.515500000000003</v>
      </c>
      <c r="I6410" s="208">
        <v>13.077500000000001</v>
      </c>
      <c r="J6410" s="208">
        <v>81.229100000000003</v>
      </c>
      <c r="K6410" s="208">
        <v>13.053599999999999</v>
      </c>
      <c r="L6410" s="208">
        <v>15.0075</v>
      </c>
      <c r="M6410" s="208">
        <v>8.3889999999999993</v>
      </c>
    </row>
    <row r="6411" spans="1:13" x14ac:dyDescent="0.25">
      <c r="A6411" s="280">
        <v>45193</v>
      </c>
      <c r="B6411" s="102">
        <v>2</v>
      </c>
      <c r="C6411" s="208">
        <v>202.9691</v>
      </c>
      <c r="D6411" s="208">
        <v>31.807600000000001</v>
      </c>
      <c r="E6411" s="208">
        <v>0.72270000000000001</v>
      </c>
      <c r="F6411" s="208">
        <v>2.6608000000000001</v>
      </c>
      <c r="G6411" s="208">
        <v>6.9219999999999997</v>
      </c>
      <c r="H6411" s="208">
        <v>34.5199</v>
      </c>
      <c r="I6411" s="208">
        <v>12.438599999999999</v>
      </c>
      <c r="J6411" s="208">
        <v>78.310100000000006</v>
      </c>
      <c r="K6411" s="208">
        <v>12.759399999999999</v>
      </c>
      <c r="L6411" s="208">
        <v>14.7867</v>
      </c>
      <c r="M6411" s="208">
        <v>8.0412999999999997</v>
      </c>
    </row>
    <row r="6412" spans="1:13" x14ac:dyDescent="0.25">
      <c r="A6412" s="280">
        <v>45193</v>
      </c>
      <c r="B6412" s="102">
        <v>3</v>
      </c>
      <c r="C6412" s="208">
        <v>196.66460000000001</v>
      </c>
      <c r="D6412" s="208">
        <v>30.495200000000001</v>
      </c>
      <c r="E6412" s="208">
        <v>0.70940000000000003</v>
      </c>
      <c r="F6412" s="208">
        <v>2.5341</v>
      </c>
      <c r="G6412" s="208">
        <v>6.7560000000000002</v>
      </c>
      <c r="H6412" s="208">
        <v>33.289099999999998</v>
      </c>
      <c r="I6412" s="208">
        <v>12.0169</v>
      </c>
      <c r="J6412" s="208">
        <v>76.380399999999995</v>
      </c>
      <c r="K6412" s="208">
        <v>12.5586</v>
      </c>
      <c r="L6412" s="208">
        <v>14.056699999999999</v>
      </c>
      <c r="M6412" s="208">
        <v>7.8681999999999999</v>
      </c>
    </row>
    <row r="6413" spans="1:13" x14ac:dyDescent="0.25">
      <c r="A6413" s="280">
        <v>45193</v>
      </c>
      <c r="B6413" s="102">
        <v>4</v>
      </c>
      <c r="C6413" s="208">
        <v>191.5275</v>
      </c>
      <c r="D6413" s="208">
        <v>29.6478</v>
      </c>
      <c r="E6413" s="208">
        <v>0.68569999999999998</v>
      </c>
      <c r="F6413" s="208">
        <v>2.4718</v>
      </c>
      <c r="G6413" s="208">
        <v>6.6395</v>
      </c>
      <c r="H6413" s="208">
        <v>32.759700000000002</v>
      </c>
      <c r="I6413" s="208">
        <v>11.7309</v>
      </c>
      <c r="J6413" s="208">
        <v>75.555199999999999</v>
      </c>
      <c r="K6413" s="208">
        <v>12.6989</v>
      </c>
      <c r="L6413" s="208">
        <v>11.577199999999999</v>
      </c>
      <c r="M6413" s="208">
        <v>7.7607999999999997</v>
      </c>
    </row>
    <row r="6414" spans="1:13" x14ac:dyDescent="0.25">
      <c r="A6414" s="280">
        <v>45193</v>
      </c>
      <c r="B6414" s="102">
        <v>5</v>
      </c>
      <c r="C6414" s="208">
        <v>191.38669999999999</v>
      </c>
      <c r="D6414" s="208">
        <v>29.4329</v>
      </c>
      <c r="E6414" s="208">
        <v>0.69369999999999998</v>
      </c>
      <c r="F6414" s="208">
        <v>2.5221</v>
      </c>
      <c r="G6414" s="208">
        <v>6.6307999999999998</v>
      </c>
      <c r="H6414" s="208">
        <v>32.526800000000001</v>
      </c>
      <c r="I6414" s="208">
        <v>11.7316</v>
      </c>
      <c r="J6414" s="208">
        <v>75.2911</v>
      </c>
      <c r="K6414" s="208">
        <v>12.9931</v>
      </c>
      <c r="L6414" s="208">
        <v>11.7464</v>
      </c>
      <c r="M6414" s="208">
        <v>7.8182</v>
      </c>
    </row>
    <row r="6415" spans="1:13" x14ac:dyDescent="0.25">
      <c r="A6415" s="280">
        <v>45193</v>
      </c>
      <c r="B6415" s="102">
        <v>6</v>
      </c>
      <c r="C6415" s="208">
        <v>195.078</v>
      </c>
      <c r="D6415" s="208">
        <v>29.673999999999999</v>
      </c>
      <c r="E6415" s="208">
        <v>0.69720000000000004</v>
      </c>
      <c r="F6415" s="208">
        <v>2.5781999999999998</v>
      </c>
      <c r="G6415" s="208">
        <v>6.8110999999999997</v>
      </c>
      <c r="H6415" s="208">
        <v>33.220300000000002</v>
      </c>
      <c r="I6415" s="208">
        <v>11.917</v>
      </c>
      <c r="J6415" s="208">
        <v>76.283199999999994</v>
      </c>
      <c r="K6415" s="208">
        <v>13.535399999999999</v>
      </c>
      <c r="L6415" s="208">
        <v>12.1812</v>
      </c>
      <c r="M6415" s="208">
        <v>8.1804000000000006</v>
      </c>
    </row>
    <row r="6416" spans="1:13" x14ac:dyDescent="0.25">
      <c r="A6416" s="280">
        <v>45193</v>
      </c>
      <c r="B6416" s="102">
        <v>7</v>
      </c>
      <c r="C6416" s="208">
        <v>201.16990000000001</v>
      </c>
      <c r="D6416" s="208">
        <v>30.591100000000001</v>
      </c>
      <c r="E6416" s="208">
        <v>0.70179999999999998</v>
      </c>
      <c r="F6416" s="208">
        <v>2.6709000000000001</v>
      </c>
      <c r="G6416" s="208">
        <v>7.1565000000000003</v>
      </c>
      <c r="H6416" s="208">
        <v>34.0794</v>
      </c>
      <c r="I6416" s="208">
        <v>12.3689</v>
      </c>
      <c r="J6416" s="208">
        <v>78.363200000000006</v>
      </c>
      <c r="K6416" s="208">
        <v>14.4633</v>
      </c>
      <c r="L6416" s="208">
        <v>12.2121</v>
      </c>
      <c r="M6416" s="208">
        <v>8.5626999999999995</v>
      </c>
    </row>
    <row r="6417" spans="1:13" x14ac:dyDescent="0.25">
      <c r="A6417" s="280">
        <v>45193</v>
      </c>
      <c r="B6417" s="102">
        <v>8</v>
      </c>
      <c r="C6417" s="208">
        <v>205.8663</v>
      </c>
      <c r="D6417" s="208">
        <v>32.197299999999998</v>
      </c>
      <c r="E6417" s="208">
        <v>0.70420000000000005</v>
      </c>
      <c r="F6417" s="208">
        <v>2.6202999999999999</v>
      </c>
      <c r="G6417" s="208">
        <v>7.6581000000000001</v>
      </c>
      <c r="H6417" s="208">
        <v>34.258000000000003</v>
      </c>
      <c r="I6417" s="208">
        <v>12.64</v>
      </c>
      <c r="J6417" s="208">
        <v>80.3018</v>
      </c>
      <c r="K6417" s="208">
        <v>15.606199999999999</v>
      </c>
      <c r="L6417" s="208">
        <v>11.0067</v>
      </c>
      <c r="M6417" s="208">
        <v>8.8736999999999995</v>
      </c>
    </row>
    <row r="6418" spans="1:13" x14ac:dyDescent="0.25">
      <c r="A6418" s="280">
        <v>45193</v>
      </c>
      <c r="B6418" s="102">
        <v>9</v>
      </c>
      <c r="C6418" s="208">
        <v>213.7482</v>
      </c>
      <c r="D6418" s="208">
        <v>34.097099999999998</v>
      </c>
      <c r="E6418" s="208">
        <v>0.72019999999999995</v>
      </c>
      <c r="F6418" s="208">
        <v>2.4283999999999999</v>
      </c>
      <c r="G6418" s="208">
        <v>7.8726000000000003</v>
      </c>
      <c r="H6418" s="208">
        <v>35.8157</v>
      </c>
      <c r="I6418" s="208">
        <v>13.5031</v>
      </c>
      <c r="J6418" s="208">
        <v>82.810599999999994</v>
      </c>
      <c r="K6418" s="208">
        <v>16.3371</v>
      </c>
      <c r="L6418" s="208">
        <v>11.0396</v>
      </c>
      <c r="M6418" s="208">
        <v>9.1237999999999992</v>
      </c>
    </row>
    <row r="6419" spans="1:13" x14ac:dyDescent="0.25">
      <c r="A6419" s="280">
        <v>45193</v>
      </c>
      <c r="B6419" s="102">
        <v>10</v>
      </c>
      <c r="C6419" s="208">
        <v>218.6669</v>
      </c>
      <c r="D6419" s="208">
        <v>35.424700000000001</v>
      </c>
      <c r="E6419" s="208">
        <v>0.70640000000000003</v>
      </c>
      <c r="F6419" s="208">
        <v>2.4799000000000002</v>
      </c>
      <c r="G6419" s="208">
        <v>8.0732999999999997</v>
      </c>
      <c r="H6419" s="208">
        <v>36.968499999999999</v>
      </c>
      <c r="I6419" s="208">
        <v>14.3492</v>
      </c>
      <c r="J6419" s="208">
        <v>84.613900000000001</v>
      </c>
      <c r="K6419" s="208">
        <v>15.9335</v>
      </c>
      <c r="L6419" s="208">
        <v>10.803100000000001</v>
      </c>
      <c r="M6419" s="208">
        <v>9.3143999999999991</v>
      </c>
    </row>
    <row r="6420" spans="1:13" x14ac:dyDescent="0.25">
      <c r="A6420" s="280">
        <v>45193</v>
      </c>
      <c r="B6420" s="102">
        <v>11</v>
      </c>
      <c r="C6420" s="208">
        <v>219.9657</v>
      </c>
      <c r="D6420" s="208">
        <v>36.158799999999999</v>
      </c>
      <c r="E6420" s="208">
        <v>0.75519999999999998</v>
      </c>
      <c r="F6420" s="208">
        <v>2.5432999999999999</v>
      </c>
      <c r="G6420" s="208">
        <v>8.2128999999999994</v>
      </c>
      <c r="H6420" s="208">
        <v>37.771500000000003</v>
      </c>
      <c r="I6420" s="208">
        <v>14.7753</v>
      </c>
      <c r="J6420" s="208">
        <v>84.267700000000005</v>
      </c>
      <c r="K6420" s="208">
        <v>14.748799999999999</v>
      </c>
      <c r="L6420" s="208">
        <v>10.5505</v>
      </c>
      <c r="M6420" s="208">
        <v>10.181699999999999</v>
      </c>
    </row>
    <row r="6421" spans="1:13" x14ac:dyDescent="0.25">
      <c r="A6421" s="280">
        <v>45193</v>
      </c>
      <c r="B6421" s="102">
        <v>12</v>
      </c>
      <c r="C6421" s="208">
        <v>220.7722</v>
      </c>
      <c r="D6421" s="208">
        <v>36.244399999999999</v>
      </c>
      <c r="E6421" s="208">
        <v>0.7944</v>
      </c>
      <c r="F6421" s="208">
        <v>2.4923999999999999</v>
      </c>
      <c r="G6421" s="208">
        <v>6.9817</v>
      </c>
      <c r="H6421" s="208">
        <v>38.222499999999997</v>
      </c>
      <c r="I6421" s="208">
        <v>14.74</v>
      </c>
      <c r="J6421" s="208">
        <v>85.760499999999993</v>
      </c>
      <c r="K6421" s="208">
        <v>14.317299999999999</v>
      </c>
      <c r="L6421" s="208">
        <v>10.8857</v>
      </c>
      <c r="M6421" s="208">
        <v>10.333299999999999</v>
      </c>
    </row>
    <row r="6422" spans="1:13" x14ac:dyDescent="0.25">
      <c r="A6422" s="280">
        <v>45193</v>
      </c>
      <c r="B6422" s="102">
        <v>13</v>
      </c>
      <c r="C6422" s="208">
        <v>222.91810000000001</v>
      </c>
      <c r="D6422" s="208">
        <v>36.712400000000002</v>
      </c>
      <c r="E6422" s="208">
        <v>0.82169999999999999</v>
      </c>
      <c r="F6422" s="208">
        <v>2.6798999999999999</v>
      </c>
      <c r="G6422" s="208">
        <v>6.3371000000000004</v>
      </c>
      <c r="H6422" s="208">
        <v>38.767699999999998</v>
      </c>
      <c r="I6422" s="208">
        <v>15.0532</v>
      </c>
      <c r="J6422" s="208">
        <v>87.4358</v>
      </c>
      <c r="K6422" s="208">
        <v>13.962199999999999</v>
      </c>
      <c r="L6422" s="208">
        <v>10.9419</v>
      </c>
      <c r="M6422" s="208">
        <v>10.206200000000001</v>
      </c>
    </row>
    <row r="6423" spans="1:13" x14ac:dyDescent="0.25">
      <c r="A6423" s="280">
        <v>45193</v>
      </c>
      <c r="B6423" s="102">
        <v>14</v>
      </c>
      <c r="C6423" s="208">
        <v>226.4641</v>
      </c>
      <c r="D6423" s="208">
        <v>37.178100000000001</v>
      </c>
      <c r="E6423" s="208">
        <v>0.87890000000000001</v>
      </c>
      <c r="F6423" s="208">
        <v>2.8273000000000001</v>
      </c>
      <c r="G6423" s="208">
        <v>5.6237000000000004</v>
      </c>
      <c r="H6423" s="208">
        <v>40.369599999999998</v>
      </c>
      <c r="I6423" s="208">
        <v>15.2659</v>
      </c>
      <c r="J6423" s="208">
        <v>89.047899999999998</v>
      </c>
      <c r="K6423" s="208">
        <v>13.784599999999999</v>
      </c>
      <c r="L6423" s="208">
        <v>11.1286</v>
      </c>
      <c r="M6423" s="208">
        <v>10.359500000000001</v>
      </c>
    </row>
    <row r="6424" spans="1:13" x14ac:dyDescent="0.25">
      <c r="A6424" s="280">
        <v>45193</v>
      </c>
      <c r="B6424" s="102">
        <v>15</v>
      </c>
      <c r="C6424" s="208">
        <v>231.50579999999999</v>
      </c>
      <c r="D6424" s="208">
        <v>37.466299999999997</v>
      </c>
      <c r="E6424" s="208">
        <v>0.96719999999999995</v>
      </c>
      <c r="F6424" s="208">
        <v>3.0169999999999999</v>
      </c>
      <c r="G6424" s="208">
        <v>5.4653</v>
      </c>
      <c r="H6424" s="208">
        <v>42.7483</v>
      </c>
      <c r="I6424" s="208">
        <v>15.5495</v>
      </c>
      <c r="J6424" s="208">
        <v>90.477999999999994</v>
      </c>
      <c r="K6424" s="208">
        <v>13.7506</v>
      </c>
      <c r="L6424" s="208">
        <v>11.1778</v>
      </c>
      <c r="M6424" s="208">
        <v>10.8858</v>
      </c>
    </row>
    <row r="6425" spans="1:13" x14ac:dyDescent="0.25">
      <c r="A6425" s="280">
        <v>45193</v>
      </c>
      <c r="B6425" s="102">
        <v>16</v>
      </c>
      <c r="C6425" s="208">
        <v>239.80709999999999</v>
      </c>
      <c r="D6425" s="208">
        <v>38.5563</v>
      </c>
      <c r="E6425" s="208">
        <v>1.0510999999999999</v>
      </c>
      <c r="F6425" s="208">
        <v>3.3208000000000002</v>
      </c>
      <c r="G6425" s="208">
        <v>6.1470000000000002</v>
      </c>
      <c r="H6425" s="208">
        <v>46.158999999999999</v>
      </c>
      <c r="I6425" s="208">
        <v>15.865</v>
      </c>
      <c r="J6425" s="208">
        <v>92.693399999999997</v>
      </c>
      <c r="K6425" s="208">
        <v>13.9598</v>
      </c>
      <c r="L6425" s="208">
        <v>10.355499999999999</v>
      </c>
      <c r="M6425" s="208">
        <v>11.699199999999999</v>
      </c>
    </row>
    <row r="6426" spans="1:13" x14ac:dyDescent="0.25">
      <c r="A6426" s="280">
        <v>45193</v>
      </c>
      <c r="B6426" s="102">
        <v>17</v>
      </c>
      <c r="C6426" s="208">
        <v>249.79599999999999</v>
      </c>
      <c r="D6426" s="208">
        <v>40.381799999999998</v>
      </c>
      <c r="E6426" s="208">
        <v>1.1493</v>
      </c>
      <c r="F6426" s="208">
        <v>3.6053999999999999</v>
      </c>
      <c r="G6426" s="208">
        <v>7.3856999999999999</v>
      </c>
      <c r="H6426" s="208">
        <v>49.261600000000001</v>
      </c>
      <c r="I6426" s="208">
        <v>16.074200000000001</v>
      </c>
      <c r="J6426" s="208">
        <v>95.947000000000003</v>
      </c>
      <c r="K6426" s="208">
        <v>14.521599999999999</v>
      </c>
      <c r="L6426" s="208">
        <v>9.7073999999999998</v>
      </c>
      <c r="M6426" s="208">
        <v>11.762</v>
      </c>
    </row>
    <row r="6427" spans="1:13" x14ac:dyDescent="0.25">
      <c r="A6427" s="280">
        <v>45193</v>
      </c>
      <c r="B6427" s="102">
        <v>18</v>
      </c>
      <c r="C6427" s="208">
        <v>261.6866</v>
      </c>
      <c r="D6427" s="208">
        <v>42.975700000000003</v>
      </c>
      <c r="E6427" s="208">
        <v>1.2682</v>
      </c>
      <c r="F6427" s="208">
        <v>4.1687000000000003</v>
      </c>
      <c r="G6427" s="208">
        <v>8.5726999999999993</v>
      </c>
      <c r="H6427" s="208">
        <v>51.761600000000001</v>
      </c>
      <c r="I6427" s="208">
        <v>16.543500000000002</v>
      </c>
      <c r="J6427" s="208">
        <v>99.424300000000002</v>
      </c>
      <c r="K6427" s="208">
        <v>15.0875</v>
      </c>
      <c r="L6427" s="208">
        <v>9.7040000000000006</v>
      </c>
      <c r="M6427" s="208">
        <v>12.180400000000001</v>
      </c>
    </row>
    <row r="6428" spans="1:13" x14ac:dyDescent="0.25">
      <c r="A6428" s="280">
        <v>45193</v>
      </c>
      <c r="B6428" s="102">
        <v>19</v>
      </c>
      <c r="C6428" s="208">
        <v>264.87860000000001</v>
      </c>
      <c r="D6428" s="208">
        <v>44.379300000000001</v>
      </c>
      <c r="E6428" s="208">
        <v>1.2235</v>
      </c>
      <c r="F6428" s="208">
        <v>4.5446</v>
      </c>
      <c r="G6428" s="208">
        <v>9.4632000000000005</v>
      </c>
      <c r="H6428" s="208">
        <v>51.371499999999997</v>
      </c>
      <c r="I6428" s="208">
        <v>16.696300000000001</v>
      </c>
      <c r="J6428" s="208">
        <v>99.269199999999998</v>
      </c>
      <c r="K6428" s="208">
        <v>15.758599999999999</v>
      </c>
      <c r="L6428" s="208">
        <v>10.316599999999999</v>
      </c>
      <c r="M6428" s="208">
        <v>11.8558</v>
      </c>
    </row>
    <row r="6429" spans="1:13" x14ac:dyDescent="0.25">
      <c r="A6429" s="280">
        <v>45193</v>
      </c>
      <c r="B6429" s="102">
        <v>20</v>
      </c>
      <c r="C6429" s="208">
        <v>270.4248</v>
      </c>
      <c r="D6429" s="208">
        <v>45.794499999999999</v>
      </c>
      <c r="E6429" s="208">
        <v>1.169</v>
      </c>
      <c r="F6429" s="208">
        <v>4.5221999999999998</v>
      </c>
      <c r="G6429" s="208">
        <v>9.7307000000000006</v>
      </c>
      <c r="H6429" s="208">
        <v>51.196599999999997</v>
      </c>
      <c r="I6429" s="208">
        <v>17.769600000000001</v>
      </c>
      <c r="J6429" s="208">
        <v>99.978999999999999</v>
      </c>
      <c r="K6429" s="208">
        <v>16.4176</v>
      </c>
      <c r="L6429" s="208">
        <v>12.1129</v>
      </c>
      <c r="M6429" s="208">
        <v>11.732699999999999</v>
      </c>
    </row>
    <row r="6430" spans="1:13" x14ac:dyDescent="0.25">
      <c r="A6430" s="280">
        <v>45193</v>
      </c>
      <c r="B6430" s="102">
        <v>21</v>
      </c>
      <c r="C6430" s="208">
        <v>263.19099999999997</v>
      </c>
      <c r="D6430" s="208">
        <v>44.371200000000002</v>
      </c>
      <c r="E6430" s="208">
        <v>1.1357999999999999</v>
      </c>
      <c r="F6430" s="208">
        <v>4.2835999999999999</v>
      </c>
      <c r="G6430" s="208">
        <v>9.5539000000000005</v>
      </c>
      <c r="H6430" s="208">
        <v>49.4084</v>
      </c>
      <c r="I6430" s="208">
        <v>17.420500000000001</v>
      </c>
      <c r="J6430" s="208">
        <v>97.689700000000002</v>
      </c>
      <c r="K6430" s="208">
        <v>15.9117</v>
      </c>
      <c r="L6430" s="208">
        <v>12.2415</v>
      </c>
      <c r="M6430" s="208">
        <v>11.1747</v>
      </c>
    </row>
    <row r="6431" spans="1:13" x14ac:dyDescent="0.25">
      <c r="A6431" s="280">
        <v>45193</v>
      </c>
      <c r="B6431" s="102">
        <v>22</v>
      </c>
      <c r="C6431" s="208">
        <v>250.4768</v>
      </c>
      <c r="D6431" s="208">
        <v>42.3127</v>
      </c>
      <c r="E6431" s="208">
        <v>1.0625</v>
      </c>
      <c r="F6431" s="208">
        <v>3.9422999999999999</v>
      </c>
      <c r="G6431" s="208">
        <v>8.9687000000000001</v>
      </c>
      <c r="H6431" s="208">
        <v>46.638800000000003</v>
      </c>
      <c r="I6431" s="208">
        <v>16.200800000000001</v>
      </c>
      <c r="J6431" s="208">
        <v>94.158900000000003</v>
      </c>
      <c r="K6431" s="208">
        <v>14.9514</v>
      </c>
      <c r="L6431" s="208">
        <v>12.087400000000001</v>
      </c>
      <c r="M6431" s="208">
        <v>10.1533</v>
      </c>
    </row>
    <row r="6432" spans="1:13" x14ac:dyDescent="0.25">
      <c r="A6432" s="280">
        <v>45193</v>
      </c>
      <c r="B6432" s="102">
        <v>23</v>
      </c>
      <c r="C6432" s="208">
        <v>232.2559</v>
      </c>
      <c r="D6432" s="208">
        <v>39.043300000000002</v>
      </c>
      <c r="E6432" s="208">
        <v>0.9748</v>
      </c>
      <c r="F6432" s="208">
        <v>3.4664999999999999</v>
      </c>
      <c r="G6432" s="208">
        <v>8.1470000000000002</v>
      </c>
      <c r="H6432" s="208">
        <v>42.359299999999998</v>
      </c>
      <c r="I6432" s="208">
        <v>14.821400000000001</v>
      </c>
      <c r="J6432" s="208">
        <v>89.097300000000004</v>
      </c>
      <c r="K6432" s="208">
        <v>13.8544</v>
      </c>
      <c r="L6432" s="208">
        <v>11.1952</v>
      </c>
      <c r="M6432" s="208">
        <v>9.2966999999999995</v>
      </c>
    </row>
    <row r="6433" spans="1:13" x14ac:dyDescent="0.25">
      <c r="A6433" s="280">
        <v>45193</v>
      </c>
      <c r="B6433" s="102">
        <v>24</v>
      </c>
      <c r="C6433" s="208">
        <v>216.374</v>
      </c>
      <c r="D6433" s="208">
        <v>35.917499999999997</v>
      </c>
      <c r="E6433" s="208">
        <v>0.85599999999999998</v>
      </c>
      <c r="F6433" s="208">
        <v>3.0720000000000001</v>
      </c>
      <c r="G6433" s="208">
        <v>7.4423000000000004</v>
      </c>
      <c r="H6433" s="208">
        <v>38.264400000000002</v>
      </c>
      <c r="I6433" s="208">
        <v>13.7362</v>
      </c>
      <c r="J6433" s="208">
        <v>84.244299999999996</v>
      </c>
      <c r="K6433" s="208">
        <v>13.006500000000001</v>
      </c>
      <c r="L6433" s="208">
        <v>11.155200000000001</v>
      </c>
      <c r="M6433" s="208">
        <v>8.6796000000000006</v>
      </c>
    </row>
    <row r="6434" spans="1:13" x14ac:dyDescent="0.25">
      <c r="A6434" s="280">
        <v>45194</v>
      </c>
      <c r="B6434" s="102">
        <v>1</v>
      </c>
      <c r="C6434" s="208">
        <v>205.01859999999999</v>
      </c>
      <c r="D6434" s="208">
        <v>33.093899999999998</v>
      </c>
      <c r="E6434" s="208">
        <v>0.78969999999999996</v>
      </c>
      <c r="F6434" s="208">
        <v>2.7804000000000002</v>
      </c>
      <c r="G6434" s="208">
        <v>7.0876999999999999</v>
      </c>
      <c r="H6434" s="208">
        <v>35.782299999999999</v>
      </c>
      <c r="I6434" s="208">
        <v>12.8643</v>
      </c>
      <c r="J6434" s="208">
        <v>81.0351</v>
      </c>
      <c r="K6434" s="208">
        <v>12.494400000000001</v>
      </c>
      <c r="L6434" s="208">
        <v>10.8802</v>
      </c>
      <c r="M6434" s="208">
        <v>8.2105999999999995</v>
      </c>
    </row>
    <row r="6435" spans="1:13" x14ac:dyDescent="0.25">
      <c r="A6435" s="280">
        <v>45194</v>
      </c>
      <c r="B6435" s="102">
        <v>2</v>
      </c>
      <c r="C6435" s="208">
        <v>198.7055</v>
      </c>
      <c r="D6435" s="208">
        <v>31.385200000000001</v>
      </c>
      <c r="E6435" s="208">
        <v>0.74480000000000002</v>
      </c>
      <c r="F6435" s="208">
        <v>2.6153</v>
      </c>
      <c r="G6435" s="208">
        <v>6.8966000000000003</v>
      </c>
      <c r="H6435" s="208">
        <v>34.229399999999998</v>
      </c>
      <c r="I6435" s="208">
        <v>12.411</v>
      </c>
      <c r="J6435" s="208">
        <v>78.843100000000007</v>
      </c>
      <c r="K6435" s="208">
        <v>12.131600000000001</v>
      </c>
      <c r="L6435" s="208">
        <v>11.4871</v>
      </c>
      <c r="M6435" s="208">
        <v>7.9614000000000003</v>
      </c>
    </row>
    <row r="6436" spans="1:13" x14ac:dyDescent="0.25">
      <c r="A6436" s="280">
        <v>45194</v>
      </c>
      <c r="B6436" s="102">
        <v>3</v>
      </c>
      <c r="C6436" s="208">
        <v>195.88900000000001</v>
      </c>
      <c r="D6436" s="208">
        <v>30.068000000000001</v>
      </c>
      <c r="E6436" s="208">
        <v>0.71789999999999998</v>
      </c>
      <c r="F6436" s="208">
        <v>2.5634000000000001</v>
      </c>
      <c r="G6436" s="208">
        <v>6.7915000000000001</v>
      </c>
      <c r="H6436" s="208">
        <v>33.934800000000003</v>
      </c>
      <c r="I6436" s="208">
        <v>12.288500000000001</v>
      </c>
      <c r="J6436" s="208">
        <v>77.196100000000001</v>
      </c>
      <c r="K6436" s="208">
        <v>12.072800000000001</v>
      </c>
      <c r="L6436" s="208">
        <v>12.426500000000001</v>
      </c>
      <c r="M6436" s="208">
        <v>7.8295000000000003</v>
      </c>
    </row>
    <row r="6437" spans="1:13" x14ac:dyDescent="0.25">
      <c r="A6437" s="280">
        <v>45194</v>
      </c>
      <c r="B6437" s="102">
        <v>4</v>
      </c>
      <c r="C6437" s="208">
        <v>194.73060000000001</v>
      </c>
      <c r="D6437" s="208">
        <v>29.5396</v>
      </c>
      <c r="E6437" s="208">
        <v>0.69730000000000003</v>
      </c>
      <c r="F6437" s="208">
        <v>2.5068000000000001</v>
      </c>
      <c r="G6437" s="208">
        <v>6.6604000000000001</v>
      </c>
      <c r="H6437" s="208">
        <v>34.536999999999999</v>
      </c>
      <c r="I6437" s="208">
        <v>11.9899</v>
      </c>
      <c r="J6437" s="208">
        <v>76.738299999999995</v>
      </c>
      <c r="K6437" s="208">
        <v>12.1031</v>
      </c>
      <c r="L6437" s="208">
        <v>12.181100000000001</v>
      </c>
      <c r="M6437" s="208">
        <v>7.7770999999999999</v>
      </c>
    </row>
    <row r="6438" spans="1:13" x14ac:dyDescent="0.25">
      <c r="A6438" s="280">
        <v>45194</v>
      </c>
      <c r="B6438" s="102">
        <v>5</v>
      </c>
      <c r="C6438" s="208">
        <v>199.93020000000001</v>
      </c>
      <c r="D6438" s="208">
        <v>29.883800000000001</v>
      </c>
      <c r="E6438" s="208">
        <v>0.70369999999999999</v>
      </c>
      <c r="F6438" s="208">
        <v>2.5823999999999998</v>
      </c>
      <c r="G6438" s="208">
        <v>6.5575999999999999</v>
      </c>
      <c r="H6438" s="208">
        <v>37.223799999999997</v>
      </c>
      <c r="I6438" s="208">
        <v>12.234999999999999</v>
      </c>
      <c r="J6438" s="208">
        <v>77.491399999999999</v>
      </c>
      <c r="K6438" s="208">
        <v>12.717599999999999</v>
      </c>
      <c r="L6438" s="208">
        <v>12.473100000000001</v>
      </c>
      <c r="M6438" s="208">
        <v>8.0617999999999999</v>
      </c>
    </row>
    <row r="6439" spans="1:13" x14ac:dyDescent="0.25">
      <c r="A6439" s="280">
        <v>45194</v>
      </c>
      <c r="B6439" s="102">
        <v>6</v>
      </c>
      <c r="C6439" s="208">
        <v>213.76050000000001</v>
      </c>
      <c r="D6439" s="208">
        <v>31.648900000000001</v>
      </c>
      <c r="E6439" s="208">
        <v>0.93379999999999996</v>
      </c>
      <c r="F6439" s="208">
        <v>2.7505000000000002</v>
      </c>
      <c r="G6439" s="208">
        <v>6.9962999999999997</v>
      </c>
      <c r="H6439" s="208">
        <v>41.149500000000003</v>
      </c>
      <c r="I6439" s="208">
        <v>13.025600000000001</v>
      </c>
      <c r="J6439" s="208">
        <v>81.280500000000004</v>
      </c>
      <c r="K6439" s="208">
        <v>13.9886</v>
      </c>
      <c r="L6439" s="208">
        <v>13.0794</v>
      </c>
      <c r="M6439" s="208">
        <v>8.9074000000000009</v>
      </c>
    </row>
    <row r="6440" spans="1:13" x14ac:dyDescent="0.25">
      <c r="A6440" s="280">
        <v>45194</v>
      </c>
      <c r="B6440" s="102">
        <v>7</v>
      </c>
      <c r="C6440" s="208">
        <v>234.81319999999999</v>
      </c>
      <c r="D6440" s="208">
        <v>34.993699999999997</v>
      </c>
      <c r="E6440" s="208">
        <v>2.5133000000000001</v>
      </c>
      <c r="F6440" s="208">
        <v>3.0495000000000001</v>
      </c>
      <c r="G6440" s="208">
        <v>7.7821999999999996</v>
      </c>
      <c r="H6440" s="208">
        <v>45.133499999999998</v>
      </c>
      <c r="I6440" s="208">
        <v>14.1335</v>
      </c>
      <c r="J6440" s="208">
        <v>88.218699999999998</v>
      </c>
      <c r="K6440" s="208">
        <v>15.6731</v>
      </c>
      <c r="L6440" s="208">
        <v>13.324</v>
      </c>
      <c r="M6440" s="208">
        <v>9.9916999999999998</v>
      </c>
    </row>
    <row r="6441" spans="1:13" x14ac:dyDescent="0.25">
      <c r="A6441" s="280">
        <v>45194</v>
      </c>
      <c r="B6441" s="102">
        <v>8</v>
      </c>
      <c r="C6441" s="208">
        <v>251.81970000000001</v>
      </c>
      <c r="D6441" s="208">
        <v>39.119100000000003</v>
      </c>
      <c r="E6441" s="208">
        <v>3.1364999999999998</v>
      </c>
      <c r="F6441" s="208">
        <v>3.1032000000000002</v>
      </c>
      <c r="G6441" s="208">
        <v>8.9756</v>
      </c>
      <c r="H6441" s="208">
        <v>48.673699999999997</v>
      </c>
      <c r="I6441" s="208">
        <v>14.7204</v>
      </c>
      <c r="J6441" s="208">
        <v>94.581299999999999</v>
      </c>
      <c r="K6441" s="208">
        <v>16.5063</v>
      </c>
      <c r="L6441" s="208">
        <v>12.075699999999999</v>
      </c>
      <c r="M6441" s="208">
        <v>10.927899999999999</v>
      </c>
    </row>
    <row r="6442" spans="1:13" x14ac:dyDescent="0.25">
      <c r="A6442" s="280">
        <v>45194</v>
      </c>
      <c r="B6442" s="102">
        <v>9</v>
      </c>
      <c r="C6442" s="208">
        <v>261.46190000000001</v>
      </c>
      <c r="D6442" s="208">
        <v>40.314900000000002</v>
      </c>
      <c r="E6442" s="208">
        <v>3.0421</v>
      </c>
      <c r="F6442" s="208">
        <v>2.7492999999999999</v>
      </c>
      <c r="G6442" s="208">
        <v>9.6597000000000008</v>
      </c>
      <c r="H6442" s="208">
        <v>50.316400000000002</v>
      </c>
      <c r="I6442" s="208">
        <v>15.2296</v>
      </c>
      <c r="J6442" s="208">
        <v>100.8246</v>
      </c>
      <c r="K6442" s="208">
        <v>15.2239</v>
      </c>
      <c r="L6442" s="208">
        <v>12.5398</v>
      </c>
      <c r="M6442" s="208">
        <v>11.5616</v>
      </c>
    </row>
    <row r="6443" spans="1:13" x14ac:dyDescent="0.25">
      <c r="A6443" s="280">
        <v>45194</v>
      </c>
      <c r="B6443" s="102">
        <v>10</v>
      </c>
      <c r="C6443" s="208">
        <v>270.51830000000001</v>
      </c>
      <c r="D6443" s="208">
        <v>42.264800000000001</v>
      </c>
      <c r="E6443" s="208">
        <v>3.0392000000000001</v>
      </c>
      <c r="F6443" s="208">
        <v>2.5828000000000002</v>
      </c>
      <c r="G6443" s="208">
        <v>9.5960999999999999</v>
      </c>
      <c r="H6443" s="208">
        <v>51.685099999999998</v>
      </c>
      <c r="I6443" s="208">
        <v>15.683199999999999</v>
      </c>
      <c r="J6443" s="208">
        <v>106.52719999999999</v>
      </c>
      <c r="K6443" s="208">
        <v>14.761200000000001</v>
      </c>
      <c r="L6443" s="208">
        <v>12.525600000000001</v>
      </c>
      <c r="M6443" s="208">
        <v>11.8531</v>
      </c>
    </row>
    <row r="6444" spans="1:13" x14ac:dyDescent="0.25">
      <c r="A6444" s="280">
        <v>45194</v>
      </c>
      <c r="B6444" s="102">
        <v>11</v>
      </c>
      <c r="C6444" s="208">
        <v>276.17079999999999</v>
      </c>
      <c r="D6444" s="208">
        <v>43.011499999999998</v>
      </c>
      <c r="E6444" s="208">
        <v>3.0203000000000002</v>
      </c>
      <c r="F6444" s="208">
        <v>2.6545999999999998</v>
      </c>
      <c r="G6444" s="208">
        <v>9.0422999999999991</v>
      </c>
      <c r="H6444" s="208">
        <v>52.933199999999999</v>
      </c>
      <c r="I6444" s="208">
        <v>16.087499999999999</v>
      </c>
      <c r="J6444" s="208">
        <v>110.702</v>
      </c>
      <c r="K6444" s="208">
        <v>14.2606</v>
      </c>
      <c r="L6444" s="208">
        <v>12.3918</v>
      </c>
      <c r="M6444" s="208">
        <v>12.067</v>
      </c>
    </row>
    <row r="6445" spans="1:13" x14ac:dyDescent="0.25">
      <c r="A6445" s="280">
        <v>45194</v>
      </c>
      <c r="B6445" s="102">
        <v>12</v>
      </c>
      <c r="C6445" s="208">
        <v>280.09289999999999</v>
      </c>
      <c r="D6445" s="208">
        <v>43.737699999999997</v>
      </c>
      <c r="E6445" s="208">
        <v>3.0548999999999999</v>
      </c>
      <c r="F6445" s="208">
        <v>2.6276999999999999</v>
      </c>
      <c r="G6445" s="208">
        <v>8.4392999999999994</v>
      </c>
      <c r="H6445" s="208">
        <v>53.5899</v>
      </c>
      <c r="I6445" s="208">
        <v>16.602699999999999</v>
      </c>
      <c r="J6445" s="208">
        <v>113.5288</v>
      </c>
      <c r="K6445" s="208">
        <v>13.8142</v>
      </c>
      <c r="L6445" s="208">
        <v>12.4221</v>
      </c>
      <c r="M6445" s="208">
        <v>12.275600000000001</v>
      </c>
    </row>
    <row r="6446" spans="1:13" x14ac:dyDescent="0.25">
      <c r="A6446" s="280">
        <v>45194</v>
      </c>
      <c r="B6446" s="102">
        <v>13</v>
      </c>
      <c r="C6446" s="208">
        <v>281.86900000000003</v>
      </c>
      <c r="D6446" s="208">
        <v>44.1006</v>
      </c>
      <c r="E6446" s="208">
        <v>3.0964999999999998</v>
      </c>
      <c r="F6446" s="208">
        <v>2.7363</v>
      </c>
      <c r="G6446" s="208">
        <v>8.8706999999999994</v>
      </c>
      <c r="H6446" s="208">
        <v>54.680700000000002</v>
      </c>
      <c r="I6446" s="208">
        <v>17.285499999999999</v>
      </c>
      <c r="J6446" s="208">
        <v>113.08</v>
      </c>
      <c r="K6446" s="208">
        <v>13.771000000000001</v>
      </c>
      <c r="L6446" s="208">
        <v>11.845499999999999</v>
      </c>
      <c r="M6446" s="208">
        <v>12.402200000000001</v>
      </c>
    </row>
    <row r="6447" spans="1:13" x14ac:dyDescent="0.25">
      <c r="A6447" s="280">
        <v>45194</v>
      </c>
      <c r="B6447" s="102">
        <v>14</v>
      </c>
      <c r="C6447" s="208">
        <v>286.08999999999997</v>
      </c>
      <c r="D6447" s="208">
        <v>43.8904</v>
      </c>
      <c r="E6447" s="208">
        <v>3.1558999999999999</v>
      </c>
      <c r="F6447" s="208">
        <v>2.8227000000000002</v>
      </c>
      <c r="G6447" s="208">
        <v>9.2286999999999999</v>
      </c>
      <c r="H6447" s="208">
        <v>56.480400000000003</v>
      </c>
      <c r="I6447" s="208">
        <v>17.472799999999999</v>
      </c>
      <c r="J6447" s="208">
        <v>114.1011</v>
      </c>
      <c r="K6447" s="208">
        <v>13.9489</v>
      </c>
      <c r="L6447" s="208">
        <v>12.393599999999999</v>
      </c>
      <c r="M6447" s="208">
        <v>12.595499999999999</v>
      </c>
    </row>
    <row r="6448" spans="1:13" x14ac:dyDescent="0.25">
      <c r="A6448" s="280">
        <v>45194</v>
      </c>
      <c r="B6448" s="102">
        <v>15</v>
      </c>
      <c r="C6448" s="208">
        <v>290.00459999999998</v>
      </c>
      <c r="D6448" s="208">
        <v>44.5916</v>
      </c>
      <c r="E6448" s="208">
        <v>2.9262000000000001</v>
      </c>
      <c r="F6448" s="208">
        <v>2.9746000000000001</v>
      </c>
      <c r="G6448" s="208">
        <v>9.5582999999999991</v>
      </c>
      <c r="H6448" s="208">
        <v>57.961300000000001</v>
      </c>
      <c r="I6448" s="208">
        <v>17.7408</v>
      </c>
      <c r="J6448" s="208">
        <v>114.7287</v>
      </c>
      <c r="K6448" s="208">
        <v>13.7981</v>
      </c>
      <c r="L6448" s="208">
        <v>13.0151</v>
      </c>
      <c r="M6448" s="208">
        <v>12.709899999999999</v>
      </c>
    </row>
    <row r="6449" spans="1:13" x14ac:dyDescent="0.25">
      <c r="A6449" s="280">
        <v>45194</v>
      </c>
      <c r="B6449" s="102">
        <v>16</v>
      </c>
      <c r="C6449" s="208">
        <v>294.5351</v>
      </c>
      <c r="D6449" s="208">
        <v>45.069699999999997</v>
      </c>
      <c r="E6449" s="208">
        <v>2.5139999999999998</v>
      </c>
      <c r="F6449" s="208">
        <v>3.1333000000000002</v>
      </c>
      <c r="G6449" s="208">
        <v>10.0655</v>
      </c>
      <c r="H6449" s="208">
        <v>60.1633</v>
      </c>
      <c r="I6449" s="208">
        <v>18.245999999999999</v>
      </c>
      <c r="J6449" s="208">
        <v>115.413</v>
      </c>
      <c r="K6449" s="208">
        <v>13.6462</v>
      </c>
      <c r="L6449" s="208">
        <v>13.387</v>
      </c>
      <c r="M6449" s="208">
        <v>12.8971</v>
      </c>
    </row>
    <row r="6450" spans="1:13" x14ac:dyDescent="0.25">
      <c r="A6450" s="280">
        <v>45194</v>
      </c>
      <c r="B6450" s="102">
        <v>17</v>
      </c>
      <c r="C6450" s="208">
        <v>298.928</v>
      </c>
      <c r="D6450" s="208">
        <v>46.723100000000002</v>
      </c>
      <c r="E6450" s="208">
        <v>1.6307</v>
      </c>
      <c r="F6450" s="208">
        <v>3.5379</v>
      </c>
      <c r="G6450" s="208">
        <v>9.9969000000000001</v>
      </c>
      <c r="H6450" s="208">
        <v>62.419800000000002</v>
      </c>
      <c r="I6450" s="208">
        <v>18.5166</v>
      </c>
      <c r="J6450" s="208">
        <v>116.7217</v>
      </c>
      <c r="K6450" s="208">
        <v>13.095499999999999</v>
      </c>
      <c r="L6450" s="208">
        <v>13.523899999999999</v>
      </c>
      <c r="M6450" s="208">
        <v>12.761900000000001</v>
      </c>
    </row>
    <row r="6451" spans="1:13" x14ac:dyDescent="0.25">
      <c r="A6451" s="280">
        <v>45194</v>
      </c>
      <c r="B6451" s="102">
        <v>18</v>
      </c>
      <c r="C6451" s="208">
        <v>303.99200000000002</v>
      </c>
      <c r="D6451" s="208">
        <v>48.404800000000002</v>
      </c>
      <c r="E6451" s="208">
        <v>1.3280000000000001</v>
      </c>
      <c r="F6451" s="208">
        <v>3.9352999999999998</v>
      </c>
      <c r="G6451" s="208">
        <v>9.9209999999999994</v>
      </c>
      <c r="H6451" s="208">
        <v>62.865000000000002</v>
      </c>
      <c r="I6451" s="208">
        <v>18.745899999999999</v>
      </c>
      <c r="J6451" s="208">
        <v>117.4055</v>
      </c>
      <c r="K6451" s="208">
        <v>14.252000000000001</v>
      </c>
      <c r="L6451" s="208">
        <v>14.6302</v>
      </c>
      <c r="M6451" s="208">
        <v>12.504300000000001</v>
      </c>
    </row>
    <row r="6452" spans="1:13" x14ac:dyDescent="0.25">
      <c r="A6452" s="280">
        <v>45194</v>
      </c>
      <c r="B6452" s="102">
        <v>19</v>
      </c>
      <c r="C6452" s="208">
        <v>301.39030000000002</v>
      </c>
      <c r="D6452" s="208">
        <v>49.1462</v>
      </c>
      <c r="E6452" s="208">
        <v>1.4144000000000001</v>
      </c>
      <c r="F6452" s="208">
        <v>4.2527999999999997</v>
      </c>
      <c r="G6452" s="208">
        <v>10.201700000000001</v>
      </c>
      <c r="H6452" s="208">
        <v>60.984900000000003</v>
      </c>
      <c r="I6452" s="208">
        <v>18.7559</v>
      </c>
      <c r="J6452" s="208">
        <v>113.5784</v>
      </c>
      <c r="K6452" s="208">
        <v>15.805</v>
      </c>
      <c r="L6452" s="208">
        <v>15.010199999999999</v>
      </c>
      <c r="M6452" s="208">
        <v>12.2408</v>
      </c>
    </row>
    <row r="6453" spans="1:13" x14ac:dyDescent="0.25">
      <c r="A6453" s="280">
        <v>45194</v>
      </c>
      <c r="B6453" s="102">
        <v>20</v>
      </c>
      <c r="C6453" s="208">
        <v>299.28489999999999</v>
      </c>
      <c r="D6453" s="208">
        <v>48.845799999999997</v>
      </c>
      <c r="E6453" s="208">
        <v>1.4212</v>
      </c>
      <c r="F6453" s="208">
        <v>4.3529999999999998</v>
      </c>
      <c r="G6453" s="208">
        <v>10.2523</v>
      </c>
      <c r="H6453" s="208">
        <v>60.166899999999998</v>
      </c>
      <c r="I6453" s="208">
        <v>19.5731</v>
      </c>
      <c r="J6453" s="208">
        <v>109.8763</v>
      </c>
      <c r="K6453" s="208">
        <v>16.447700000000001</v>
      </c>
      <c r="L6453" s="208">
        <v>15.7553</v>
      </c>
      <c r="M6453" s="208">
        <v>12.593299999999999</v>
      </c>
    </row>
    <row r="6454" spans="1:13" x14ac:dyDescent="0.25">
      <c r="A6454" s="280">
        <v>45194</v>
      </c>
      <c r="B6454" s="102">
        <v>21</v>
      </c>
      <c r="C6454" s="208">
        <v>286.2072</v>
      </c>
      <c r="D6454" s="208">
        <v>46.797899999999998</v>
      </c>
      <c r="E6454" s="208">
        <v>1.4408000000000001</v>
      </c>
      <c r="F6454" s="208">
        <v>4.1531000000000002</v>
      </c>
      <c r="G6454" s="208">
        <v>9.9368999999999996</v>
      </c>
      <c r="H6454" s="208">
        <v>57.250700000000002</v>
      </c>
      <c r="I6454" s="208">
        <v>18.853999999999999</v>
      </c>
      <c r="J6454" s="208">
        <v>104.5292</v>
      </c>
      <c r="K6454" s="208">
        <v>15.9788</v>
      </c>
      <c r="L6454" s="208">
        <v>15.3957</v>
      </c>
      <c r="M6454" s="208">
        <v>11.870100000000001</v>
      </c>
    </row>
    <row r="6455" spans="1:13" x14ac:dyDescent="0.25">
      <c r="A6455" s="280">
        <v>45194</v>
      </c>
      <c r="B6455" s="102">
        <v>22</v>
      </c>
      <c r="C6455" s="208">
        <v>270.3897</v>
      </c>
      <c r="D6455" s="208">
        <v>44.240099999999998</v>
      </c>
      <c r="E6455" s="208">
        <v>1.3944000000000001</v>
      </c>
      <c r="F6455" s="208">
        <v>3.7848999999999999</v>
      </c>
      <c r="G6455" s="208">
        <v>9.1024999999999991</v>
      </c>
      <c r="H6455" s="208">
        <v>53.9938</v>
      </c>
      <c r="I6455" s="208">
        <v>17.182099999999998</v>
      </c>
      <c r="J6455" s="208">
        <v>99.342100000000002</v>
      </c>
      <c r="K6455" s="208">
        <v>15.1317</v>
      </c>
      <c r="L6455" s="208">
        <v>15.198499999999999</v>
      </c>
      <c r="M6455" s="208">
        <v>11.019600000000001</v>
      </c>
    </row>
    <row r="6456" spans="1:13" x14ac:dyDescent="0.25">
      <c r="A6456" s="280">
        <v>45194</v>
      </c>
      <c r="B6456" s="102">
        <v>23</v>
      </c>
      <c r="C6456" s="208">
        <v>249.84719999999999</v>
      </c>
      <c r="D6456" s="208">
        <v>40.399000000000001</v>
      </c>
      <c r="E6456" s="208">
        <v>1.3289</v>
      </c>
      <c r="F6456" s="208">
        <v>3.3626</v>
      </c>
      <c r="G6456" s="208">
        <v>8.3277999999999999</v>
      </c>
      <c r="H6456" s="208">
        <v>48.787999999999997</v>
      </c>
      <c r="I6456" s="208">
        <v>15.448399999999999</v>
      </c>
      <c r="J6456" s="208">
        <v>93.247</v>
      </c>
      <c r="K6456" s="208">
        <v>13.9536</v>
      </c>
      <c r="L6456" s="208">
        <v>14.8956</v>
      </c>
      <c r="M6456" s="208">
        <v>10.096299999999999</v>
      </c>
    </row>
    <row r="6457" spans="1:13" x14ac:dyDescent="0.25">
      <c r="A6457" s="280">
        <v>45194</v>
      </c>
      <c r="B6457" s="102">
        <v>24</v>
      </c>
      <c r="C6457" s="208">
        <v>232.69710000000001</v>
      </c>
      <c r="D6457" s="208">
        <v>37.369199999999999</v>
      </c>
      <c r="E6457" s="208">
        <v>1.2058</v>
      </c>
      <c r="F6457" s="208">
        <v>3.0627</v>
      </c>
      <c r="G6457" s="208">
        <v>7.6563999999999997</v>
      </c>
      <c r="H6457" s="208">
        <v>43.942599999999999</v>
      </c>
      <c r="I6457" s="208">
        <v>13.995200000000001</v>
      </c>
      <c r="J6457" s="208">
        <v>88.527900000000002</v>
      </c>
      <c r="K6457" s="208">
        <v>13.1721</v>
      </c>
      <c r="L6457" s="208">
        <v>14.4748</v>
      </c>
      <c r="M6457" s="208">
        <v>9.2904</v>
      </c>
    </row>
    <row r="6458" spans="1:13" x14ac:dyDescent="0.25">
      <c r="A6458" s="280">
        <v>45195</v>
      </c>
      <c r="B6458" s="102">
        <v>1</v>
      </c>
      <c r="C6458" s="208">
        <v>219.66990000000001</v>
      </c>
      <c r="D6458" s="208">
        <v>34.680100000000003</v>
      </c>
      <c r="E6458" s="208">
        <v>1.1282000000000001</v>
      </c>
      <c r="F6458" s="208">
        <v>2.7808999999999999</v>
      </c>
      <c r="G6458" s="208">
        <v>7.2519999999999998</v>
      </c>
      <c r="H6458" s="208">
        <v>40.808199999999999</v>
      </c>
      <c r="I6458" s="208">
        <v>12.988899999999999</v>
      </c>
      <c r="J6458" s="208">
        <v>84.998699999999999</v>
      </c>
      <c r="K6458" s="208">
        <v>12.9085</v>
      </c>
      <c r="L6458" s="208">
        <v>13.410299999999999</v>
      </c>
      <c r="M6458" s="208">
        <v>8.7141000000000002</v>
      </c>
    </row>
    <row r="6459" spans="1:13" x14ac:dyDescent="0.25">
      <c r="A6459" s="280">
        <v>45195</v>
      </c>
      <c r="B6459" s="102">
        <v>2</v>
      </c>
      <c r="C6459" s="208">
        <v>210.20419999999999</v>
      </c>
      <c r="D6459" s="208">
        <v>33.098700000000001</v>
      </c>
      <c r="E6459" s="208">
        <v>1.0866</v>
      </c>
      <c r="F6459" s="208">
        <v>2.6796000000000002</v>
      </c>
      <c r="G6459" s="208">
        <v>7.0182000000000002</v>
      </c>
      <c r="H6459" s="208">
        <v>38.468299999999999</v>
      </c>
      <c r="I6459" s="208">
        <v>12.4457</v>
      </c>
      <c r="J6459" s="208">
        <v>82.898600000000002</v>
      </c>
      <c r="K6459" s="208">
        <v>12.6317</v>
      </c>
      <c r="L6459" s="208">
        <v>11.5054</v>
      </c>
      <c r="M6459" s="208">
        <v>8.3713999999999995</v>
      </c>
    </row>
    <row r="6460" spans="1:13" x14ac:dyDescent="0.25">
      <c r="A6460" s="280">
        <v>45195</v>
      </c>
      <c r="B6460" s="102">
        <v>3</v>
      </c>
      <c r="C6460" s="208">
        <v>205.93369999999999</v>
      </c>
      <c r="D6460" s="208">
        <v>31.7364</v>
      </c>
      <c r="E6460" s="208">
        <v>1.0833999999999999</v>
      </c>
      <c r="F6460" s="208">
        <v>2.5560999999999998</v>
      </c>
      <c r="G6460" s="208">
        <v>7.0683999999999996</v>
      </c>
      <c r="H6460" s="208">
        <v>38.921500000000002</v>
      </c>
      <c r="I6460" s="208">
        <v>12.138</v>
      </c>
      <c r="J6460" s="208">
        <v>80.884</v>
      </c>
      <c r="K6460" s="208">
        <v>12.509</v>
      </c>
      <c r="L6460" s="208">
        <v>10.7738</v>
      </c>
      <c r="M6460" s="208">
        <v>8.2630999999999997</v>
      </c>
    </row>
    <row r="6461" spans="1:13" x14ac:dyDescent="0.25">
      <c r="A6461" s="280">
        <v>45195</v>
      </c>
      <c r="B6461" s="102">
        <v>4</v>
      </c>
      <c r="C6461" s="208">
        <v>203.7037</v>
      </c>
      <c r="D6461" s="208">
        <v>31.0183</v>
      </c>
      <c r="E6461" s="208">
        <v>1.0548</v>
      </c>
      <c r="F6461" s="208">
        <v>2.5327999999999999</v>
      </c>
      <c r="G6461" s="208">
        <v>6.8650000000000002</v>
      </c>
      <c r="H6461" s="208">
        <v>38.820900000000002</v>
      </c>
      <c r="I6461" s="208">
        <v>12</v>
      </c>
      <c r="J6461" s="208">
        <v>80.203599999999994</v>
      </c>
      <c r="K6461" s="208">
        <v>12.4056</v>
      </c>
      <c r="L6461" s="208">
        <v>10.604200000000001</v>
      </c>
      <c r="M6461" s="208">
        <v>8.1984999999999992</v>
      </c>
    </row>
    <row r="6462" spans="1:13" x14ac:dyDescent="0.25">
      <c r="A6462" s="280">
        <v>45195</v>
      </c>
      <c r="B6462" s="102">
        <v>5</v>
      </c>
      <c r="C6462" s="208">
        <v>209.0847</v>
      </c>
      <c r="D6462" s="208">
        <v>31.133199999999999</v>
      </c>
      <c r="E6462" s="208">
        <v>1.0718000000000001</v>
      </c>
      <c r="F6462" s="208">
        <v>2.6080000000000001</v>
      </c>
      <c r="G6462" s="208">
        <v>7.0922000000000001</v>
      </c>
      <c r="H6462" s="208">
        <v>41.008099999999999</v>
      </c>
      <c r="I6462" s="208">
        <v>12.2887</v>
      </c>
      <c r="J6462" s="208">
        <v>81.342399999999998</v>
      </c>
      <c r="K6462" s="208">
        <v>12.7912</v>
      </c>
      <c r="L6462" s="208">
        <v>11.314399999999999</v>
      </c>
      <c r="M6462" s="208">
        <v>8.4346999999999994</v>
      </c>
    </row>
    <row r="6463" spans="1:13" x14ac:dyDescent="0.25">
      <c r="A6463" s="280">
        <v>45195</v>
      </c>
      <c r="B6463" s="102">
        <v>6</v>
      </c>
      <c r="C6463" s="208">
        <v>221.8603</v>
      </c>
      <c r="D6463" s="208">
        <v>32.977699999999999</v>
      </c>
      <c r="E6463" s="208">
        <v>1.26</v>
      </c>
      <c r="F6463" s="208">
        <v>2.7894000000000001</v>
      </c>
      <c r="G6463" s="208">
        <v>7.5052000000000003</v>
      </c>
      <c r="H6463" s="208">
        <v>43.896700000000003</v>
      </c>
      <c r="I6463" s="208">
        <v>12.9419</v>
      </c>
      <c r="J6463" s="208">
        <v>85.910700000000006</v>
      </c>
      <c r="K6463" s="208">
        <v>13.7239</v>
      </c>
      <c r="L6463" s="208">
        <v>11.867000000000001</v>
      </c>
      <c r="M6463" s="208">
        <v>8.9878</v>
      </c>
    </row>
    <row r="6464" spans="1:13" x14ac:dyDescent="0.25">
      <c r="A6464" s="280">
        <v>45195</v>
      </c>
      <c r="B6464" s="102">
        <v>7</v>
      </c>
      <c r="C6464" s="208">
        <v>245.25530000000001</v>
      </c>
      <c r="D6464" s="208">
        <v>36.561</v>
      </c>
      <c r="E6464" s="208">
        <v>2.3254000000000001</v>
      </c>
      <c r="F6464" s="208">
        <v>3.0933999999999999</v>
      </c>
      <c r="G6464" s="208">
        <v>8.4086999999999996</v>
      </c>
      <c r="H6464" s="208">
        <v>48.921599999999998</v>
      </c>
      <c r="I6464" s="208">
        <v>14.208</v>
      </c>
      <c r="J6464" s="208">
        <v>94.371200000000002</v>
      </c>
      <c r="K6464" s="208">
        <v>15.5351</v>
      </c>
      <c r="L6464" s="208">
        <v>11.8332</v>
      </c>
      <c r="M6464" s="208">
        <v>9.9977</v>
      </c>
    </row>
    <row r="6465" spans="1:13" x14ac:dyDescent="0.25">
      <c r="A6465" s="280">
        <v>45195</v>
      </c>
      <c r="B6465" s="102">
        <v>8</v>
      </c>
      <c r="C6465" s="208">
        <v>265.68180000000001</v>
      </c>
      <c r="D6465" s="208">
        <v>41.010899999999999</v>
      </c>
      <c r="E6465" s="208">
        <v>2.9571999999999998</v>
      </c>
      <c r="F6465" s="208">
        <v>3.2658999999999998</v>
      </c>
      <c r="G6465" s="208">
        <v>9.4723000000000006</v>
      </c>
      <c r="H6465" s="208">
        <v>52.254399999999997</v>
      </c>
      <c r="I6465" s="208">
        <v>14.534700000000001</v>
      </c>
      <c r="J6465" s="208">
        <v>103.1921</v>
      </c>
      <c r="K6465" s="208">
        <v>16.4528</v>
      </c>
      <c r="L6465" s="208">
        <v>11.570600000000001</v>
      </c>
      <c r="M6465" s="208">
        <v>10.9709</v>
      </c>
    </row>
    <row r="6466" spans="1:13" x14ac:dyDescent="0.25">
      <c r="A6466" s="280">
        <v>45195</v>
      </c>
      <c r="B6466" s="102">
        <v>9</v>
      </c>
      <c r="C6466" s="208">
        <v>277.02999999999997</v>
      </c>
      <c r="D6466" s="208">
        <v>42.304699999999997</v>
      </c>
      <c r="E6466" s="208">
        <v>3.2277</v>
      </c>
      <c r="F6466" s="208">
        <v>3.2227000000000001</v>
      </c>
      <c r="G6466" s="208">
        <v>9.3079999999999998</v>
      </c>
      <c r="H6466" s="208">
        <v>53.698799999999999</v>
      </c>
      <c r="I6466" s="208">
        <v>14.775700000000001</v>
      </c>
      <c r="J6466" s="208">
        <v>109.8955</v>
      </c>
      <c r="K6466" s="208">
        <v>15.550700000000001</v>
      </c>
      <c r="L6466" s="208">
        <v>13.342700000000001</v>
      </c>
      <c r="M6466" s="208">
        <v>11.7035</v>
      </c>
    </row>
    <row r="6467" spans="1:13" x14ac:dyDescent="0.25">
      <c r="A6467" s="280">
        <v>45195</v>
      </c>
      <c r="B6467" s="102">
        <v>10</v>
      </c>
      <c r="C6467" s="208">
        <v>283.26979999999998</v>
      </c>
      <c r="D6467" s="208">
        <v>43.989100000000001</v>
      </c>
      <c r="E6467" s="208">
        <v>3.2267000000000001</v>
      </c>
      <c r="F6467" s="208">
        <v>2.7536999999999998</v>
      </c>
      <c r="G6467" s="208">
        <v>8.9323999999999995</v>
      </c>
      <c r="H6467" s="208">
        <v>54.634300000000003</v>
      </c>
      <c r="I6467" s="208">
        <v>15.639699999999999</v>
      </c>
      <c r="J6467" s="208">
        <v>114.2471</v>
      </c>
      <c r="K6467" s="208">
        <v>14.623100000000001</v>
      </c>
      <c r="L6467" s="208">
        <v>13.074199999999999</v>
      </c>
      <c r="M6467" s="208">
        <v>12.1495</v>
      </c>
    </row>
    <row r="6468" spans="1:13" x14ac:dyDescent="0.25">
      <c r="A6468" s="280">
        <v>45195</v>
      </c>
      <c r="B6468" s="102">
        <v>11</v>
      </c>
      <c r="C6468" s="208">
        <v>287.1438</v>
      </c>
      <c r="D6468" s="208">
        <v>44.663400000000003</v>
      </c>
      <c r="E6468" s="208">
        <v>3.1579999999999999</v>
      </c>
      <c r="F6468" s="208">
        <v>3.0446</v>
      </c>
      <c r="G6468" s="208">
        <v>7.8278999999999996</v>
      </c>
      <c r="H6468" s="208">
        <v>56.773099999999999</v>
      </c>
      <c r="I6468" s="208">
        <v>16.3278</v>
      </c>
      <c r="J6468" s="208">
        <v>117.2376</v>
      </c>
      <c r="K6468" s="208">
        <v>13.601599999999999</v>
      </c>
      <c r="L6468" s="208">
        <v>12.5641</v>
      </c>
      <c r="M6468" s="208">
        <v>11.9457</v>
      </c>
    </row>
    <row r="6469" spans="1:13" x14ac:dyDescent="0.25">
      <c r="A6469" s="280">
        <v>45195</v>
      </c>
      <c r="B6469" s="102">
        <v>12</v>
      </c>
      <c r="C6469" s="208">
        <v>287.6687</v>
      </c>
      <c r="D6469" s="208">
        <v>44.790799999999997</v>
      </c>
      <c r="E6469" s="208">
        <v>3.1674000000000002</v>
      </c>
      <c r="F6469" s="208">
        <v>2.9502000000000002</v>
      </c>
      <c r="G6469" s="208">
        <v>7.3164999999999996</v>
      </c>
      <c r="H6469" s="208">
        <v>58.175400000000003</v>
      </c>
      <c r="I6469" s="208">
        <v>17.350000000000001</v>
      </c>
      <c r="J6469" s="208">
        <v>116.48399999999999</v>
      </c>
      <c r="K6469" s="208">
        <v>12.9383</v>
      </c>
      <c r="L6469" s="208">
        <v>12.500500000000001</v>
      </c>
      <c r="M6469" s="208">
        <v>11.9956</v>
      </c>
    </row>
    <row r="6470" spans="1:13" x14ac:dyDescent="0.25">
      <c r="A6470" s="280">
        <v>45195</v>
      </c>
      <c r="B6470" s="102">
        <v>13</v>
      </c>
      <c r="C6470" s="208">
        <v>289.64789999999999</v>
      </c>
      <c r="D6470" s="208">
        <v>45.267299999999999</v>
      </c>
      <c r="E6470" s="208">
        <v>3.2025000000000001</v>
      </c>
      <c r="F6470" s="208">
        <v>2.8323</v>
      </c>
      <c r="G6470" s="208">
        <v>7.9512</v>
      </c>
      <c r="H6470" s="208">
        <v>59.006100000000004</v>
      </c>
      <c r="I6470" s="208">
        <v>18.020399999999999</v>
      </c>
      <c r="J6470" s="208">
        <v>116.378</v>
      </c>
      <c r="K6470" s="208">
        <v>12.6791</v>
      </c>
      <c r="L6470" s="208">
        <v>11.849399999999999</v>
      </c>
      <c r="M6470" s="208">
        <v>12.461600000000001</v>
      </c>
    </row>
    <row r="6471" spans="1:13" x14ac:dyDescent="0.25">
      <c r="A6471" s="280">
        <v>45195</v>
      </c>
      <c r="B6471" s="102">
        <v>14</v>
      </c>
      <c r="C6471" s="208">
        <v>295.32510000000002</v>
      </c>
      <c r="D6471" s="208">
        <v>46.054200000000002</v>
      </c>
      <c r="E6471" s="208">
        <v>3.2976000000000001</v>
      </c>
      <c r="F6471" s="208">
        <v>2.9952000000000001</v>
      </c>
      <c r="G6471" s="208">
        <v>7.8735999999999997</v>
      </c>
      <c r="H6471" s="208">
        <v>61.448599999999999</v>
      </c>
      <c r="I6471" s="208">
        <v>18.578199999999999</v>
      </c>
      <c r="J6471" s="208">
        <v>117.4439</v>
      </c>
      <c r="K6471" s="208">
        <v>12.507199999999999</v>
      </c>
      <c r="L6471" s="208">
        <v>12.216200000000001</v>
      </c>
      <c r="M6471" s="208">
        <v>12.910399999999999</v>
      </c>
    </row>
    <row r="6472" spans="1:13" x14ac:dyDescent="0.25">
      <c r="A6472" s="280">
        <v>45195</v>
      </c>
      <c r="B6472" s="102">
        <v>15</v>
      </c>
      <c r="C6472" s="208">
        <v>303.26620000000003</v>
      </c>
      <c r="D6472" s="208">
        <v>46.660400000000003</v>
      </c>
      <c r="E6472" s="208">
        <v>3.3742999999999999</v>
      </c>
      <c r="F6472" s="208">
        <v>3.2646000000000002</v>
      </c>
      <c r="G6472" s="208">
        <v>9.3079000000000001</v>
      </c>
      <c r="H6472" s="208">
        <v>63.3508</v>
      </c>
      <c r="I6472" s="208">
        <v>18.852599999999999</v>
      </c>
      <c r="J6472" s="208">
        <v>120.1292</v>
      </c>
      <c r="K6472" s="208">
        <v>12.3347</v>
      </c>
      <c r="L6472" s="208">
        <v>12.675599999999999</v>
      </c>
      <c r="M6472" s="208">
        <v>13.3161</v>
      </c>
    </row>
    <row r="6473" spans="1:13" x14ac:dyDescent="0.25">
      <c r="A6473" s="280">
        <v>45195</v>
      </c>
      <c r="B6473" s="102">
        <v>16</v>
      </c>
      <c r="C6473" s="208">
        <v>306.00130000000001</v>
      </c>
      <c r="D6473" s="208">
        <v>46.555599999999998</v>
      </c>
      <c r="E6473" s="208">
        <v>2.8612000000000002</v>
      </c>
      <c r="F6473" s="208">
        <v>3.5566</v>
      </c>
      <c r="G6473" s="208">
        <v>9.0349000000000004</v>
      </c>
      <c r="H6473" s="208">
        <v>65.116799999999998</v>
      </c>
      <c r="I6473" s="208">
        <v>19.209</v>
      </c>
      <c r="J6473" s="208">
        <v>120.7978</v>
      </c>
      <c r="K6473" s="208">
        <v>12.2423</v>
      </c>
      <c r="L6473" s="208">
        <v>12.7287</v>
      </c>
      <c r="M6473" s="208">
        <v>13.898400000000001</v>
      </c>
    </row>
    <row r="6474" spans="1:13" x14ac:dyDescent="0.25">
      <c r="A6474" s="280">
        <v>45195</v>
      </c>
      <c r="B6474" s="102">
        <v>17</v>
      </c>
      <c r="C6474" s="208">
        <v>307.94470000000001</v>
      </c>
      <c r="D6474" s="208">
        <v>47.275599999999997</v>
      </c>
      <c r="E6474" s="208">
        <v>1.6744000000000001</v>
      </c>
      <c r="F6474" s="208">
        <v>3.8925999999999998</v>
      </c>
      <c r="G6474" s="208">
        <v>9.6440999999999999</v>
      </c>
      <c r="H6474" s="208">
        <v>66.450500000000005</v>
      </c>
      <c r="I6474" s="208">
        <v>19.221399999999999</v>
      </c>
      <c r="J6474" s="208">
        <v>121.313</v>
      </c>
      <c r="K6474" s="208">
        <v>12.4617</v>
      </c>
      <c r="L6474" s="208">
        <v>11.8797</v>
      </c>
      <c r="M6474" s="208">
        <v>14.1317</v>
      </c>
    </row>
    <row r="6475" spans="1:13" x14ac:dyDescent="0.25">
      <c r="A6475" s="280">
        <v>45195</v>
      </c>
      <c r="B6475" s="102">
        <v>18</v>
      </c>
      <c r="C6475" s="208">
        <v>312.70929999999998</v>
      </c>
      <c r="D6475" s="208">
        <v>48.723999999999997</v>
      </c>
      <c r="E6475" s="208">
        <v>1.6338999999999999</v>
      </c>
      <c r="F6475" s="208">
        <v>4.2606999999999999</v>
      </c>
      <c r="G6475" s="208">
        <v>10.541399999999999</v>
      </c>
      <c r="H6475" s="208">
        <v>67.669300000000007</v>
      </c>
      <c r="I6475" s="208">
        <v>19.4008</v>
      </c>
      <c r="J6475" s="208">
        <v>121.1396</v>
      </c>
      <c r="K6475" s="208">
        <v>13.488099999999999</v>
      </c>
      <c r="L6475" s="208">
        <v>11.9725</v>
      </c>
      <c r="M6475" s="208">
        <v>13.879</v>
      </c>
    </row>
    <row r="6476" spans="1:13" x14ac:dyDescent="0.25">
      <c r="A6476" s="280">
        <v>45195</v>
      </c>
      <c r="B6476" s="102">
        <v>19</v>
      </c>
      <c r="C6476" s="208">
        <v>309.72609999999997</v>
      </c>
      <c r="D6476" s="208">
        <v>48.317700000000002</v>
      </c>
      <c r="E6476" s="208">
        <v>1.5102</v>
      </c>
      <c r="F6476" s="208">
        <v>4.6752000000000002</v>
      </c>
      <c r="G6476" s="208">
        <v>11.1007</v>
      </c>
      <c r="H6476" s="208">
        <v>66.394400000000005</v>
      </c>
      <c r="I6476" s="208">
        <v>19.4024</v>
      </c>
      <c r="J6476" s="208">
        <v>116.4468</v>
      </c>
      <c r="K6476" s="208">
        <v>14.9704</v>
      </c>
      <c r="L6476" s="208">
        <v>13.5297</v>
      </c>
      <c r="M6476" s="208">
        <v>13.3786</v>
      </c>
    </row>
    <row r="6477" spans="1:13" x14ac:dyDescent="0.25">
      <c r="A6477" s="280">
        <v>45195</v>
      </c>
      <c r="B6477" s="102">
        <v>20</v>
      </c>
      <c r="C6477" s="208">
        <v>307.8177</v>
      </c>
      <c r="D6477" s="208">
        <v>48.718600000000002</v>
      </c>
      <c r="E6477" s="208">
        <v>1.5001</v>
      </c>
      <c r="F6477" s="208">
        <v>4.6234999999999999</v>
      </c>
      <c r="G6477" s="208">
        <v>10.903499999999999</v>
      </c>
      <c r="H6477" s="208">
        <v>65.557900000000004</v>
      </c>
      <c r="I6477" s="208">
        <v>20.134599999999999</v>
      </c>
      <c r="J6477" s="208">
        <v>112.5333</v>
      </c>
      <c r="K6477" s="208">
        <v>15.5009</v>
      </c>
      <c r="L6477" s="208">
        <v>15.1234</v>
      </c>
      <c r="M6477" s="208">
        <v>13.2219</v>
      </c>
    </row>
    <row r="6478" spans="1:13" x14ac:dyDescent="0.25">
      <c r="A6478" s="280">
        <v>45195</v>
      </c>
      <c r="B6478" s="102">
        <v>21</v>
      </c>
      <c r="C6478" s="208">
        <v>293.06599999999997</v>
      </c>
      <c r="D6478" s="208">
        <v>46.784199999999998</v>
      </c>
      <c r="E6478" s="208">
        <v>1.4744999999999999</v>
      </c>
      <c r="F6478" s="208">
        <v>4.3379000000000003</v>
      </c>
      <c r="G6478" s="208">
        <v>10.440099999999999</v>
      </c>
      <c r="H6478" s="208">
        <v>61.740400000000001</v>
      </c>
      <c r="I6478" s="208">
        <v>19.391300000000001</v>
      </c>
      <c r="J6478" s="208">
        <v>106.807</v>
      </c>
      <c r="K6478" s="208">
        <v>15.1858</v>
      </c>
      <c r="L6478" s="208">
        <v>14.642099999999999</v>
      </c>
      <c r="M6478" s="208">
        <v>12.262700000000001</v>
      </c>
    </row>
    <row r="6479" spans="1:13" x14ac:dyDescent="0.25">
      <c r="A6479" s="280">
        <v>45195</v>
      </c>
      <c r="B6479" s="102">
        <v>22</v>
      </c>
      <c r="C6479" s="208">
        <v>275.24310000000003</v>
      </c>
      <c r="D6479" s="208">
        <v>44.4011</v>
      </c>
      <c r="E6479" s="208">
        <v>1.3784000000000001</v>
      </c>
      <c r="F6479" s="208">
        <v>3.8618000000000001</v>
      </c>
      <c r="G6479" s="208">
        <v>9.6891999999999996</v>
      </c>
      <c r="H6479" s="208">
        <v>57.0242</v>
      </c>
      <c r="I6479" s="208">
        <v>17.648599999999998</v>
      </c>
      <c r="J6479" s="208">
        <v>101.4307</v>
      </c>
      <c r="K6479" s="208">
        <v>14.1213</v>
      </c>
      <c r="L6479" s="208">
        <v>14.442299999999999</v>
      </c>
      <c r="M6479" s="208">
        <v>11.2455</v>
      </c>
    </row>
    <row r="6480" spans="1:13" x14ac:dyDescent="0.25">
      <c r="A6480" s="280">
        <v>45195</v>
      </c>
      <c r="B6480" s="102">
        <v>23</v>
      </c>
      <c r="C6480" s="208">
        <v>253.4153</v>
      </c>
      <c r="D6480" s="208">
        <v>40.432899999999997</v>
      </c>
      <c r="E6480" s="208">
        <v>1.3008</v>
      </c>
      <c r="F6480" s="208">
        <v>3.4188999999999998</v>
      </c>
      <c r="G6480" s="208">
        <v>8.7773000000000003</v>
      </c>
      <c r="H6480" s="208">
        <v>51.203600000000002</v>
      </c>
      <c r="I6480" s="208">
        <v>16.096599999999999</v>
      </c>
      <c r="J6480" s="208">
        <v>94.648700000000005</v>
      </c>
      <c r="K6480" s="208">
        <v>12.9861</v>
      </c>
      <c r="L6480" s="208">
        <v>14.3954</v>
      </c>
      <c r="M6480" s="208">
        <v>10.154999999999999</v>
      </c>
    </row>
    <row r="6481" spans="1:13" x14ac:dyDescent="0.25">
      <c r="A6481" s="280">
        <v>45195</v>
      </c>
      <c r="B6481" s="102">
        <v>24</v>
      </c>
      <c r="C6481" s="208">
        <v>235.66390000000001</v>
      </c>
      <c r="D6481" s="208">
        <v>37.1783</v>
      </c>
      <c r="E6481" s="208">
        <v>1.2049000000000001</v>
      </c>
      <c r="F6481" s="208">
        <v>3.0495000000000001</v>
      </c>
      <c r="G6481" s="208">
        <v>8.1251999999999995</v>
      </c>
      <c r="H6481" s="208">
        <v>46.747399999999999</v>
      </c>
      <c r="I6481" s="208">
        <v>14.8474</v>
      </c>
      <c r="J6481" s="208">
        <v>88.740399999999994</v>
      </c>
      <c r="K6481" s="208">
        <v>12.1867</v>
      </c>
      <c r="L6481" s="208">
        <v>14.3279</v>
      </c>
      <c r="M6481" s="208">
        <v>9.2561999999999998</v>
      </c>
    </row>
    <row r="6482" spans="1:13" x14ac:dyDescent="0.25">
      <c r="A6482" s="280">
        <v>45196</v>
      </c>
      <c r="B6482" s="102">
        <v>1</v>
      </c>
      <c r="C6482" s="208">
        <v>222.03149999999999</v>
      </c>
      <c r="D6482" s="208">
        <v>34.136000000000003</v>
      </c>
      <c r="E6482" s="208">
        <v>1.1356999999999999</v>
      </c>
      <c r="F6482" s="208">
        <v>2.7423999999999999</v>
      </c>
      <c r="G6482" s="208">
        <v>7.5556000000000001</v>
      </c>
      <c r="H6482" s="208">
        <v>42.854799999999997</v>
      </c>
      <c r="I6482" s="208">
        <v>13.948</v>
      </c>
      <c r="J6482" s="208">
        <v>84.854699999999994</v>
      </c>
      <c r="K6482" s="208">
        <v>11.784599999999999</v>
      </c>
      <c r="L6482" s="208">
        <v>14.3249</v>
      </c>
      <c r="M6482" s="208">
        <v>8.6948000000000008</v>
      </c>
    </row>
    <row r="6483" spans="1:13" x14ac:dyDescent="0.25">
      <c r="A6483" s="280">
        <v>45196</v>
      </c>
      <c r="B6483" s="102">
        <v>2</v>
      </c>
      <c r="C6483" s="208">
        <v>212.71719999999999</v>
      </c>
      <c r="D6483" s="208">
        <v>32.0702</v>
      </c>
      <c r="E6483" s="208">
        <v>1.0657000000000001</v>
      </c>
      <c r="F6483" s="208">
        <v>2.6042000000000001</v>
      </c>
      <c r="G6483" s="208">
        <v>7.1527000000000003</v>
      </c>
      <c r="H6483" s="208">
        <v>40.599200000000003</v>
      </c>
      <c r="I6483" s="208">
        <v>13.380100000000001</v>
      </c>
      <c r="J6483" s="208">
        <v>81.9726</v>
      </c>
      <c r="K6483" s="208">
        <v>11.579499999999999</v>
      </c>
      <c r="L6483" s="208">
        <v>13.9125</v>
      </c>
      <c r="M6483" s="208">
        <v>8.3804999999999996</v>
      </c>
    </row>
    <row r="6484" spans="1:13" x14ac:dyDescent="0.25">
      <c r="A6484" s="280">
        <v>45196</v>
      </c>
      <c r="B6484" s="102">
        <v>3</v>
      </c>
      <c r="C6484" s="208">
        <v>206.89590000000001</v>
      </c>
      <c r="D6484" s="208">
        <v>30.9178</v>
      </c>
      <c r="E6484" s="208">
        <v>1.0443</v>
      </c>
      <c r="F6484" s="208">
        <v>2.5219999999999998</v>
      </c>
      <c r="G6484" s="208">
        <v>7.0201000000000002</v>
      </c>
      <c r="H6484" s="208">
        <v>40.072899999999997</v>
      </c>
      <c r="I6484" s="208">
        <v>13.003299999999999</v>
      </c>
      <c r="J6484" s="208">
        <v>79.800700000000006</v>
      </c>
      <c r="K6484" s="208">
        <v>11.564399999999999</v>
      </c>
      <c r="L6484" s="208">
        <v>12.685499999999999</v>
      </c>
      <c r="M6484" s="208">
        <v>8.2649000000000008</v>
      </c>
    </row>
    <row r="6485" spans="1:13" x14ac:dyDescent="0.25">
      <c r="A6485" s="280">
        <v>45196</v>
      </c>
      <c r="B6485" s="102">
        <v>4</v>
      </c>
      <c r="C6485" s="208">
        <v>204.02719999999999</v>
      </c>
      <c r="D6485" s="208">
        <v>30.374199999999998</v>
      </c>
      <c r="E6485" s="208">
        <v>1.0366</v>
      </c>
      <c r="F6485" s="208">
        <v>2.4982000000000002</v>
      </c>
      <c r="G6485" s="208">
        <v>6.8932000000000002</v>
      </c>
      <c r="H6485" s="208">
        <v>39.770200000000003</v>
      </c>
      <c r="I6485" s="208">
        <v>12.691800000000001</v>
      </c>
      <c r="J6485" s="208">
        <v>78.345100000000002</v>
      </c>
      <c r="K6485" s="208">
        <v>11.8597</v>
      </c>
      <c r="L6485" s="208">
        <v>12.4695</v>
      </c>
      <c r="M6485" s="208">
        <v>8.0886999999999993</v>
      </c>
    </row>
    <row r="6486" spans="1:13" x14ac:dyDescent="0.25">
      <c r="A6486" s="280">
        <v>45196</v>
      </c>
      <c r="B6486" s="102">
        <v>5</v>
      </c>
      <c r="C6486" s="208">
        <v>208.3569</v>
      </c>
      <c r="D6486" s="208">
        <v>30.514900000000001</v>
      </c>
      <c r="E6486" s="208">
        <v>1.0565</v>
      </c>
      <c r="F6486" s="208">
        <v>2.5905999999999998</v>
      </c>
      <c r="G6486" s="208">
        <v>6.9535999999999998</v>
      </c>
      <c r="H6486" s="208">
        <v>41.415599999999998</v>
      </c>
      <c r="I6486" s="208">
        <v>12.885199999999999</v>
      </c>
      <c r="J6486" s="208">
        <v>79.016999999999996</v>
      </c>
      <c r="K6486" s="208">
        <v>12.541499999999999</v>
      </c>
      <c r="L6486" s="208">
        <v>13.1464</v>
      </c>
      <c r="M6486" s="208">
        <v>8.2355999999999998</v>
      </c>
    </row>
    <row r="6487" spans="1:13" x14ac:dyDescent="0.25">
      <c r="A6487" s="280">
        <v>45196</v>
      </c>
      <c r="B6487" s="102">
        <v>6</v>
      </c>
      <c r="C6487" s="208">
        <v>220.13910000000001</v>
      </c>
      <c r="D6487" s="208">
        <v>31.965299999999999</v>
      </c>
      <c r="E6487" s="208">
        <v>1.1164000000000001</v>
      </c>
      <c r="F6487" s="208">
        <v>2.722</v>
      </c>
      <c r="G6487" s="208">
        <v>7.4561000000000002</v>
      </c>
      <c r="H6487" s="208">
        <v>44.466099999999997</v>
      </c>
      <c r="I6487" s="208">
        <v>13.602399999999999</v>
      </c>
      <c r="J6487" s="208">
        <v>82.449299999999994</v>
      </c>
      <c r="K6487" s="208">
        <v>13.7974</v>
      </c>
      <c r="L6487" s="208">
        <v>13.6508</v>
      </c>
      <c r="M6487" s="208">
        <v>8.9132999999999996</v>
      </c>
    </row>
    <row r="6488" spans="1:13" x14ac:dyDescent="0.25">
      <c r="A6488" s="280">
        <v>45196</v>
      </c>
      <c r="B6488" s="102">
        <v>7</v>
      </c>
      <c r="C6488" s="208">
        <v>240.95509999999999</v>
      </c>
      <c r="D6488" s="208">
        <v>35.448799999999999</v>
      </c>
      <c r="E6488" s="208">
        <v>2.0299999999999998</v>
      </c>
      <c r="F6488" s="208">
        <v>3.0217999999999998</v>
      </c>
      <c r="G6488" s="208">
        <v>8.3108000000000004</v>
      </c>
      <c r="H6488" s="208">
        <v>48.433799999999998</v>
      </c>
      <c r="I6488" s="208">
        <v>14.7607</v>
      </c>
      <c r="J6488" s="208">
        <v>89.852599999999995</v>
      </c>
      <c r="K6488" s="208">
        <v>15.764200000000001</v>
      </c>
      <c r="L6488" s="208">
        <v>13.504099999999999</v>
      </c>
      <c r="M6488" s="208">
        <v>9.8283000000000005</v>
      </c>
    </row>
    <row r="6489" spans="1:13" x14ac:dyDescent="0.25">
      <c r="A6489" s="280">
        <v>45196</v>
      </c>
      <c r="B6489" s="102">
        <v>8</v>
      </c>
      <c r="C6489" s="208">
        <v>256.97269999999997</v>
      </c>
      <c r="D6489" s="208">
        <v>39.475299999999997</v>
      </c>
      <c r="E6489" s="208">
        <v>2.1808999999999998</v>
      </c>
      <c r="F6489" s="208">
        <v>3.0882000000000001</v>
      </c>
      <c r="G6489" s="208">
        <v>9.4428999999999998</v>
      </c>
      <c r="H6489" s="208">
        <v>50.648000000000003</v>
      </c>
      <c r="I6489" s="208">
        <v>14.9419</v>
      </c>
      <c r="J6489" s="208">
        <v>97.203100000000006</v>
      </c>
      <c r="K6489" s="208">
        <v>16.547999999999998</v>
      </c>
      <c r="L6489" s="208">
        <v>12.612399999999999</v>
      </c>
      <c r="M6489" s="208">
        <v>10.832000000000001</v>
      </c>
    </row>
    <row r="6490" spans="1:13" x14ac:dyDescent="0.25">
      <c r="A6490" s="280">
        <v>45196</v>
      </c>
      <c r="B6490" s="102">
        <v>9</v>
      </c>
      <c r="C6490" s="208">
        <v>266.73250000000002</v>
      </c>
      <c r="D6490" s="208">
        <v>41.093400000000003</v>
      </c>
      <c r="E6490" s="208">
        <v>2.1295999999999999</v>
      </c>
      <c r="F6490" s="208">
        <v>2.7061000000000002</v>
      </c>
      <c r="G6490" s="208">
        <v>9.0204000000000004</v>
      </c>
      <c r="H6490" s="208">
        <v>52.439700000000002</v>
      </c>
      <c r="I6490" s="208">
        <v>15.532999999999999</v>
      </c>
      <c r="J6490" s="208">
        <v>103.0972</v>
      </c>
      <c r="K6490" s="208">
        <v>15.1816</v>
      </c>
      <c r="L6490" s="208">
        <v>14.2554</v>
      </c>
      <c r="M6490" s="208">
        <v>11.2761</v>
      </c>
    </row>
    <row r="6491" spans="1:13" x14ac:dyDescent="0.25">
      <c r="A6491" s="280">
        <v>45196</v>
      </c>
      <c r="B6491" s="102">
        <v>10</v>
      </c>
      <c r="C6491" s="208">
        <v>273.05279999999999</v>
      </c>
      <c r="D6491" s="208">
        <v>42.345999999999997</v>
      </c>
      <c r="E6491" s="208">
        <v>2.1141999999999999</v>
      </c>
      <c r="F6491" s="208">
        <v>2.5478000000000001</v>
      </c>
      <c r="G6491" s="208">
        <v>8.2591999999999999</v>
      </c>
      <c r="H6491" s="208">
        <v>52.697099999999999</v>
      </c>
      <c r="I6491" s="208">
        <v>16.57</v>
      </c>
      <c r="J6491" s="208">
        <v>108.291</v>
      </c>
      <c r="K6491" s="208">
        <v>14.1304</v>
      </c>
      <c r="L6491" s="208">
        <v>14.500500000000001</v>
      </c>
      <c r="M6491" s="208">
        <v>11.5966</v>
      </c>
    </row>
    <row r="6492" spans="1:13" x14ac:dyDescent="0.25">
      <c r="A6492" s="280">
        <v>45196</v>
      </c>
      <c r="B6492" s="102">
        <v>11</v>
      </c>
      <c r="C6492" s="208">
        <v>276.3605</v>
      </c>
      <c r="D6492" s="208">
        <v>42.454000000000001</v>
      </c>
      <c r="E6492" s="208">
        <v>2.1076000000000001</v>
      </c>
      <c r="F6492" s="208">
        <v>2.6175999999999999</v>
      </c>
      <c r="G6492" s="208">
        <v>7.7347999999999999</v>
      </c>
      <c r="H6492" s="208">
        <v>53.421199999999999</v>
      </c>
      <c r="I6492" s="208">
        <v>17.2165</v>
      </c>
      <c r="J6492" s="208">
        <v>111.1872</v>
      </c>
      <c r="K6492" s="208">
        <v>13.416600000000001</v>
      </c>
      <c r="L6492" s="208">
        <v>14.5901</v>
      </c>
      <c r="M6492" s="208">
        <v>11.6149</v>
      </c>
    </row>
    <row r="6493" spans="1:13" x14ac:dyDescent="0.25">
      <c r="A6493" s="280">
        <v>45196</v>
      </c>
      <c r="B6493" s="102">
        <v>12</v>
      </c>
      <c r="C6493" s="208">
        <v>281.25170000000003</v>
      </c>
      <c r="D6493" s="208">
        <v>43.423000000000002</v>
      </c>
      <c r="E6493" s="208">
        <v>2.0571999999999999</v>
      </c>
      <c r="F6493" s="208">
        <v>2.6882999999999999</v>
      </c>
      <c r="G6493" s="208">
        <v>7.3632</v>
      </c>
      <c r="H6493" s="208">
        <v>54.552199999999999</v>
      </c>
      <c r="I6493" s="208">
        <v>17.941800000000001</v>
      </c>
      <c r="J6493" s="208">
        <v>113.5067</v>
      </c>
      <c r="K6493" s="208">
        <v>12.695</v>
      </c>
      <c r="L6493" s="208">
        <v>14.9726</v>
      </c>
      <c r="M6493" s="208">
        <v>12.0517</v>
      </c>
    </row>
    <row r="6494" spans="1:13" x14ac:dyDescent="0.25">
      <c r="A6494" s="280">
        <v>45196</v>
      </c>
      <c r="B6494" s="102">
        <v>13</v>
      </c>
      <c r="C6494" s="208">
        <v>284.68419999999998</v>
      </c>
      <c r="D6494" s="208">
        <v>43.9377</v>
      </c>
      <c r="E6494" s="208">
        <v>2.2128999999999999</v>
      </c>
      <c r="F6494" s="208">
        <v>2.7543000000000002</v>
      </c>
      <c r="G6494" s="208">
        <v>7.2138999999999998</v>
      </c>
      <c r="H6494" s="208">
        <v>56.667999999999999</v>
      </c>
      <c r="I6494" s="208">
        <v>18.279399999999999</v>
      </c>
      <c r="J6494" s="208">
        <v>114.62090000000001</v>
      </c>
      <c r="K6494" s="208">
        <v>12.395899999999999</v>
      </c>
      <c r="L6494" s="208">
        <v>14.193</v>
      </c>
      <c r="M6494" s="208">
        <v>12.408200000000001</v>
      </c>
    </row>
    <row r="6495" spans="1:13" x14ac:dyDescent="0.25">
      <c r="A6495" s="280">
        <v>45196</v>
      </c>
      <c r="B6495" s="102">
        <v>14</v>
      </c>
      <c r="C6495" s="208">
        <v>291.77820000000003</v>
      </c>
      <c r="D6495" s="208">
        <v>44.2913</v>
      </c>
      <c r="E6495" s="208">
        <v>2.2557999999999998</v>
      </c>
      <c r="F6495" s="208">
        <v>2.9645000000000001</v>
      </c>
      <c r="G6495" s="208">
        <v>7.5750000000000002</v>
      </c>
      <c r="H6495" s="208">
        <v>59.437800000000003</v>
      </c>
      <c r="I6495" s="208">
        <v>18.4025</v>
      </c>
      <c r="J6495" s="208">
        <v>116.9615</v>
      </c>
      <c r="K6495" s="208">
        <v>12.372299999999999</v>
      </c>
      <c r="L6495" s="208">
        <v>14.8452</v>
      </c>
      <c r="M6495" s="208">
        <v>12.6723</v>
      </c>
    </row>
    <row r="6496" spans="1:13" x14ac:dyDescent="0.25">
      <c r="A6496" s="280">
        <v>45196</v>
      </c>
      <c r="B6496" s="102">
        <v>15</v>
      </c>
      <c r="C6496" s="208">
        <v>300.05239999999998</v>
      </c>
      <c r="D6496" s="208">
        <v>45.681199999999997</v>
      </c>
      <c r="E6496" s="208">
        <v>2.4820000000000002</v>
      </c>
      <c r="F6496" s="208">
        <v>3.2791999999999999</v>
      </c>
      <c r="G6496" s="208">
        <v>8.3676999999999992</v>
      </c>
      <c r="H6496" s="208">
        <v>61.383000000000003</v>
      </c>
      <c r="I6496" s="208">
        <v>18.4772</v>
      </c>
      <c r="J6496" s="208">
        <v>118.74209999999999</v>
      </c>
      <c r="K6496" s="208">
        <v>12.164899999999999</v>
      </c>
      <c r="L6496" s="208">
        <v>16.104900000000001</v>
      </c>
      <c r="M6496" s="208">
        <v>13.370200000000001</v>
      </c>
    </row>
    <row r="6497" spans="1:13" x14ac:dyDescent="0.25">
      <c r="A6497" s="280">
        <v>45196</v>
      </c>
      <c r="B6497" s="102">
        <v>16</v>
      </c>
      <c r="C6497" s="208">
        <v>310.67450000000002</v>
      </c>
      <c r="D6497" s="208">
        <v>47.045400000000001</v>
      </c>
      <c r="E6497" s="208">
        <v>2.6850999999999998</v>
      </c>
      <c r="F6497" s="208">
        <v>3.6351</v>
      </c>
      <c r="G6497" s="208">
        <v>9.3033999999999999</v>
      </c>
      <c r="H6497" s="208">
        <v>64.039199999999994</v>
      </c>
      <c r="I6497" s="208">
        <v>18.635300000000001</v>
      </c>
      <c r="J6497" s="208">
        <v>121.3831</v>
      </c>
      <c r="K6497" s="208">
        <v>12.3332</v>
      </c>
      <c r="L6497" s="208">
        <v>17.771799999999999</v>
      </c>
      <c r="M6497" s="208">
        <v>13.8429</v>
      </c>
    </row>
    <row r="6498" spans="1:13" x14ac:dyDescent="0.25">
      <c r="A6498" s="280">
        <v>45196</v>
      </c>
      <c r="B6498" s="102">
        <v>17</v>
      </c>
      <c r="C6498" s="208">
        <v>315.75970000000001</v>
      </c>
      <c r="D6498" s="208">
        <v>47.798200000000001</v>
      </c>
      <c r="E6498" s="208">
        <v>1.8339000000000001</v>
      </c>
      <c r="F6498" s="208">
        <v>4.0303000000000004</v>
      </c>
      <c r="G6498" s="208">
        <v>10.2537</v>
      </c>
      <c r="H6498" s="208">
        <v>66.145600000000002</v>
      </c>
      <c r="I6498" s="208">
        <v>18.5791</v>
      </c>
      <c r="J6498" s="208">
        <v>123.19280000000001</v>
      </c>
      <c r="K6498" s="208">
        <v>12.650700000000001</v>
      </c>
      <c r="L6498" s="208">
        <v>17.381699999999999</v>
      </c>
      <c r="M6498" s="208">
        <v>13.893700000000001</v>
      </c>
    </row>
    <row r="6499" spans="1:13" x14ac:dyDescent="0.25">
      <c r="A6499" s="280">
        <v>45196</v>
      </c>
      <c r="B6499" s="102">
        <v>18</v>
      </c>
      <c r="C6499" s="208">
        <v>319.51799999999997</v>
      </c>
      <c r="D6499" s="208">
        <v>48.4041</v>
      </c>
      <c r="E6499" s="208">
        <v>1.6157999999999999</v>
      </c>
      <c r="F6499" s="208">
        <v>4.4359999999999999</v>
      </c>
      <c r="G6499" s="208">
        <v>11.065799999999999</v>
      </c>
      <c r="H6499" s="208">
        <v>67.564499999999995</v>
      </c>
      <c r="I6499" s="208">
        <v>18.6615</v>
      </c>
      <c r="J6499" s="208">
        <v>123.6268</v>
      </c>
      <c r="K6499" s="208">
        <v>13.761799999999999</v>
      </c>
      <c r="L6499" s="208">
        <v>16.863199999999999</v>
      </c>
      <c r="M6499" s="208">
        <v>13.5185</v>
      </c>
    </row>
    <row r="6500" spans="1:13" x14ac:dyDescent="0.25">
      <c r="A6500" s="280">
        <v>45196</v>
      </c>
      <c r="B6500" s="102">
        <v>19</v>
      </c>
      <c r="C6500" s="208">
        <v>314.86320000000001</v>
      </c>
      <c r="D6500" s="208">
        <v>48.064300000000003</v>
      </c>
      <c r="E6500" s="208">
        <v>1.5889</v>
      </c>
      <c r="F6500" s="208">
        <v>4.8707000000000003</v>
      </c>
      <c r="G6500" s="208">
        <v>11.4941</v>
      </c>
      <c r="H6500" s="208">
        <v>66.363</v>
      </c>
      <c r="I6500" s="208">
        <v>18.752800000000001</v>
      </c>
      <c r="J6500" s="208">
        <v>118.0271</v>
      </c>
      <c r="K6500" s="208">
        <v>15.234500000000001</v>
      </c>
      <c r="L6500" s="208">
        <v>17.499700000000001</v>
      </c>
      <c r="M6500" s="208">
        <v>12.9681</v>
      </c>
    </row>
    <row r="6501" spans="1:13" x14ac:dyDescent="0.25">
      <c r="A6501" s="280">
        <v>45196</v>
      </c>
      <c r="B6501" s="102">
        <v>20</v>
      </c>
      <c r="C6501" s="208">
        <v>310.96890000000002</v>
      </c>
      <c r="D6501" s="208">
        <v>48.148600000000002</v>
      </c>
      <c r="E6501" s="208">
        <v>1.5644</v>
      </c>
      <c r="F6501" s="208">
        <v>4.7915999999999999</v>
      </c>
      <c r="G6501" s="208">
        <v>11.2576</v>
      </c>
      <c r="H6501" s="208">
        <v>65.352500000000006</v>
      </c>
      <c r="I6501" s="208">
        <v>19.551100000000002</v>
      </c>
      <c r="J6501" s="208">
        <v>112.6152</v>
      </c>
      <c r="K6501" s="208">
        <v>15.9603</v>
      </c>
      <c r="L6501" s="208">
        <v>18.744900000000001</v>
      </c>
      <c r="M6501" s="208">
        <v>12.982699999999999</v>
      </c>
    </row>
    <row r="6502" spans="1:13" x14ac:dyDescent="0.25">
      <c r="A6502" s="280">
        <v>45196</v>
      </c>
      <c r="B6502" s="102">
        <v>21</v>
      </c>
      <c r="C6502" s="208">
        <v>295.70139999999998</v>
      </c>
      <c r="D6502" s="208">
        <v>46.3735</v>
      </c>
      <c r="E6502" s="208">
        <v>1.5109999999999999</v>
      </c>
      <c r="F6502" s="208">
        <v>4.4654999999999996</v>
      </c>
      <c r="G6502" s="208">
        <v>10.743399999999999</v>
      </c>
      <c r="H6502" s="208">
        <v>61.687800000000003</v>
      </c>
      <c r="I6502" s="208">
        <v>18.878699999999998</v>
      </c>
      <c r="J6502" s="208">
        <v>106.34439999999999</v>
      </c>
      <c r="K6502" s="208">
        <v>15.8925</v>
      </c>
      <c r="L6502" s="208">
        <v>17.564399999999999</v>
      </c>
      <c r="M6502" s="208">
        <v>12.2402</v>
      </c>
    </row>
    <row r="6503" spans="1:13" x14ac:dyDescent="0.25">
      <c r="A6503" s="280">
        <v>45196</v>
      </c>
      <c r="B6503" s="102">
        <v>22</v>
      </c>
      <c r="C6503" s="208">
        <v>277.65300000000002</v>
      </c>
      <c r="D6503" s="208">
        <v>43.839300000000001</v>
      </c>
      <c r="E6503" s="208">
        <v>1.4337</v>
      </c>
      <c r="F6503" s="208">
        <v>4.0555000000000003</v>
      </c>
      <c r="G6503" s="208">
        <v>10.0349</v>
      </c>
      <c r="H6503" s="208">
        <v>56.979700000000001</v>
      </c>
      <c r="I6503" s="208">
        <v>17.514399999999998</v>
      </c>
      <c r="J6503" s="208">
        <v>100.6934</v>
      </c>
      <c r="K6503" s="208">
        <v>14.902100000000001</v>
      </c>
      <c r="L6503" s="208">
        <v>17.087700000000002</v>
      </c>
      <c r="M6503" s="208">
        <v>11.112299999999999</v>
      </c>
    </row>
    <row r="6504" spans="1:13" x14ac:dyDescent="0.25">
      <c r="A6504" s="280">
        <v>45196</v>
      </c>
      <c r="B6504" s="102">
        <v>23</v>
      </c>
      <c r="C6504" s="208">
        <v>255.43700000000001</v>
      </c>
      <c r="D6504" s="208">
        <v>39.863300000000002</v>
      </c>
      <c r="E6504" s="208">
        <v>1.3332999999999999</v>
      </c>
      <c r="F6504" s="208">
        <v>3.5135000000000001</v>
      </c>
      <c r="G6504" s="208">
        <v>9.0149000000000008</v>
      </c>
      <c r="H6504" s="208">
        <v>51.176099999999998</v>
      </c>
      <c r="I6504" s="208">
        <v>15.899699999999999</v>
      </c>
      <c r="J6504" s="208">
        <v>93.725499999999997</v>
      </c>
      <c r="K6504" s="208">
        <v>13.6736</v>
      </c>
      <c r="L6504" s="208">
        <v>17.008500000000002</v>
      </c>
      <c r="M6504" s="208">
        <v>10.2286</v>
      </c>
    </row>
    <row r="6505" spans="1:13" x14ac:dyDescent="0.25">
      <c r="A6505" s="280">
        <v>45196</v>
      </c>
      <c r="B6505" s="102">
        <v>24</v>
      </c>
      <c r="C6505" s="208">
        <v>237.99270000000001</v>
      </c>
      <c r="D6505" s="208">
        <v>36.538600000000002</v>
      </c>
      <c r="E6505" s="208">
        <v>1.2318</v>
      </c>
      <c r="F6505" s="208">
        <v>3.1516000000000002</v>
      </c>
      <c r="G6505" s="208">
        <v>8.2599</v>
      </c>
      <c r="H6505" s="208">
        <v>46.441299999999998</v>
      </c>
      <c r="I6505" s="208">
        <v>14.6807</v>
      </c>
      <c r="J6505" s="208">
        <v>88.369299999999996</v>
      </c>
      <c r="K6505" s="208">
        <v>12.8538</v>
      </c>
      <c r="L6505" s="208">
        <v>17.054099999999998</v>
      </c>
      <c r="M6505" s="208">
        <v>9.4116</v>
      </c>
    </row>
    <row r="6506" spans="1:13" x14ac:dyDescent="0.25">
      <c r="A6506" s="280">
        <v>45197</v>
      </c>
      <c r="B6506" s="102">
        <v>1</v>
      </c>
      <c r="C6506" s="208">
        <v>224.47739999999999</v>
      </c>
      <c r="D6506" s="208">
        <v>33.800899999999999</v>
      </c>
      <c r="E6506" s="208">
        <v>1.1659999999999999</v>
      </c>
      <c r="F6506" s="208">
        <v>2.8319999999999999</v>
      </c>
      <c r="G6506" s="208">
        <v>7.7123999999999997</v>
      </c>
      <c r="H6506" s="208">
        <v>42.625100000000003</v>
      </c>
      <c r="I6506" s="208">
        <v>13.718400000000001</v>
      </c>
      <c r="J6506" s="208">
        <v>84.444900000000004</v>
      </c>
      <c r="K6506" s="208">
        <v>12.400399999999999</v>
      </c>
      <c r="L6506" s="208">
        <v>16.959299999999999</v>
      </c>
      <c r="M6506" s="208">
        <v>8.8179999999999996</v>
      </c>
    </row>
    <row r="6507" spans="1:13" x14ac:dyDescent="0.25">
      <c r="A6507" s="280">
        <v>45197</v>
      </c>
      <c r="B6507" s="102">
        <v>2</v>
      </c>
      <c r="C6507" s="208">
        <v>216.2527</v>
      </c>
      <c r="D6507" s="208">
        <v>32.3568</v>
      </c>
      <c r="E6507" s="208">
        <v>1.1299999999999999</v>
      </c>
      <c r="F6507" s="208">
        <v>2.6446000000000001</v>
      </c>
      <c r="G6507" s="208">
        <v>7.3246000000000002</v>
      </c>
      <c r="H6507" s="208">
        <v>40.714500000000001</v>
      </c>
      <c r="I6507" s="208">
        <v>13.165100000000001</v>
      </c>
      <c r="J6507" s="208">
        <v>81.790899999999993</v>
      </c>
      <c r="K6507" s="208">
        <v>12.043900000000001</v>
      </c>
      <c r="L6507" s="208">
        <v>16.467600000000001</v>
      </c>
      <c r="M6507" s="208">
        <v>8.6146999999999991</v>
      </c>
    </row>
    <row r="6508" spans="1:13" x14ac:dyDescent="0.25">
      <c r="A6508" s="280">
        <v>45197</v>
      </c>
      <c r="B6508" s="102">
        <v>3</v>
      </c>
      <c r="C6508" s="208">
        <v>210.09809999999999</v>
      </c>
      <c r="D6508" s="208">
        <v>31.3383</v>
      </c>
      <c r="E6508" s="208">
        <v>1.0838000000000001</v>
      </c>
      <c r="F6508" s="208">
        <v>2.5124</v>
      </c>
      <c r="G6508" s="208">
        <v>7.0989000000000004</v>
      </c>
      <c r="H6508" s="208">
        <v>39.967399999999998</v>
      </c>
      <c r="I6508" s="208">
        <v>12.7821</v>
      </c>
      <c r="J6508" s="208">
        <v>79.267700000000005</v>
      </c>
      <c r="K6508" s="208">
        <v>12.0532</v>
      </c>
      <c r="L6508" s="208">
        <v>15.514699999999999</v>
      </c>
      <c r="M6508" s="208">
        <v>8.4795999999999996</v>
      </c>
    </row>
    <row r="6509" spans="1:13" x14ac:dyDescent="0.25">
      <c r="A6509" s="280">
        <v>45197</v>
      </c>
      <c r="B6509" s="102">
        <v>4</v>
      </c>
      <c r="C6509" s="208">
        <v>207.0908</v>
      </c>
      <c r="D6509" s="208">
        <v>30.589400000000001</v>
      </c>
      <c r="E6509" s="208">
        <v>1.0621</v>
      </c>
      <c r="F6509" s="208">
        <v>2.4912000000000001</v>
      </c>
      <c r="G6509" s="208">
        <v>6.9120999999999997</v>
      </c>
      <c r="H6509" s="208">
        <v>39.893900000000002</v>
      </c>
      <c r="I6509" s="208">
        <v>12.5189</v>
      </c>
      <c r="J6509" s="208">
        <v>77.961399999999998</v>
      </c>
      <c r="K6509" s="208">
        <v>12.116300000000001</v>
      </c>
      <c r="L6509" s="208">
        <v>15.1167</v>
      </c>
      <c r="M6509" s="208">
        <v>8.4288000000000007</v>
      </c>
    </row>
    <row r="6510" spans="1:13" x14ac:dyDescent="0.25">
      <c r="A6510" s="280">
        <v>45197</v>
      </c>
      <c r="B6510" s="102">
        <v>5</v>
      </c>
      <c r="C6510" s="208">
        <v>211.6748</v>
      </c>
      <c r="D6510" s="208">
        <v>30.879100000000001</v>
      </c>
      <c r="E6510" s="208">
        <v>1.0731999999999999</v>
      </c>
      <c r="F6510" s="208">
        <v>2.5808</v>
      </c>
      <c r="G6510" s="208">
        <v>6.9047000000000001</v>
      </c>
      <c r="H6510" s="208">
        <v>41.443800000000003</v>
      </c>
      <c r="I6510" s="208">
        <v>12.655099999999999</v>
      </c>
      <c r="J6510" s="208">
        <v>78.875399999999999</v>
      </c>
      <c r="K6510" s="208">
        <v>12.8209</v>
      </c>
      <c r="L6510" s="208">
        <v>15.886100000000001</v>
      </c>
      <c r="M6510" s="208">
        <v>8.5556999999999999</v>
      </c>
    </row>
    <row r="6511" spans="1:13" x14ac:dyDescent="0.25">
      <c r="A6511" s="280">
        <v>45197</v>
      </c>
      <c r="B6511" s="102">
        <v>6</v>
      </c>
      <c r="C6511" s="208">
        <v>224.18620000000001</v>
      </c>
      <c r="D6511" s="208">
        <v>32.554099999999998</v>
      </c>
      <c r="E6511" s="208">
        <v>1.2904</v>
      </c>
      <c r="F6511" s="208">
        <v>2.7263000000000002</v>
      </c>
      <c r="G6511" s="208">
        <v>7.3663999999999996</v>
      </c>
      <c r="H6511" s="208">
        <v>44.936999999999998</v>
      </c>
      <c r="I6511" s="208">
        <v>13.4407</v>
      </c>
      <c r="J6511" s="208">
        <v>82.207899999999995</v>
      </c>
      <c r="K6511" s="208">
        <v>14.2553</v>
      </c>
      <c r="L6511" s="208">
        <v>16.2422</v>
      </c>
      <c r="M6511" s="208">
        <v>9.1659000000000006</v>
      </c>
    </row>
    <row r="6512" spans="1:13" x14ac:dyDescent="0.25">
      <c r="A6512" s="280">
        <v>45197</v>
      </c>
      <c r="B6512" s="102">
        <v>7</v>
      </c>
      <c r="C6512" s="208">
        <v>245.29320000000001</v>
      </c>
      <c r="D6512" s="208">
        <v>35.834600000000002</v>
      </c>
      <c r="E6512" s="208">
        <v>2.3681000000000001</v>
      </c>
      <c r="F6512" s="208">
        <v>3.0598000000000001</v>
      </c>
      <c r="G6512" s="208">
        <v>8.0198999999999998</v>
      </c>
      <c r="H6512" s="208">
        <v>48.865299999999998</v>
      </c>
      <c r="I6512" s="208">
        <v>14.676</v>
      </c>
      <c r="J6512" s="208">
        <v>89.713800000000006</v>
      </c>
      <c r="K6512" s="208">
        <v>16.319900000000001</v>
      </c>
      <c r="L6512" s="208">
        <v>16.312100000000001</v>
      </c>
      <c r="M6512" s="208">
        <v>10.123699999999999</v>
      </c>
    </row>
    <row r="6513" spans="1:13" x14ac:dyDescent="0.25">
      <c r="A6513" s="280">
        <v>45197</v>
      </c>
      <c r="B6513" s="102">
        <v>8</v>
      </c>
      <c r="C6513" s="208">
        <v>260.62520000000001</v>
      </c>
      <c r="D6513" s="208">
        <v>39.6751</v>
      </c>
      <c r="E6513" s="208">
        <v>2.4824000000000002</v>
      </c>
      <c r="F6513" s="208">
        <v>3.0790000000000002</v>
      </c>
      <c r="G6513" s="208">
        <v>8.8579000000000008</v>
      </c>
      <c r="H6513" s="208">
        <v>50.899099999999997</v>
      </c>
      <c r="I6513" s="208">
        <v>15.2973</v>
      </c>
      <c r="J6513" s="208">
        <v>97.003600000000006</v>
      </c>
      <c r="K6513" s="208">
        <v>17.207999999999998</v>
      </c>
      <c r="L6513" s="208">
        <v>15.1648</v>
      </c>
      <c r="M6513" s="208">
        <v>10.958</v>
      </c>
    </row>
    <row r="6514" spans="1:13" x14ac:dyDescent="0.25">
      <c r="A6514" s="280">
        <v>45197</v>
      </c>
      <c r="B6514" s="102">
        <v>9</v>
      </c>
      <c r="C6514" s="208">
        <v>267.79109999999997</v>
      </c>
      <c r="D6514" s="208">
        <v>41.263500000000001</v>
      </c>
      <c r="E6514" s="208">
        <v>2.4918</v>
      </c>
      <c r="F6514" s="208">
        <v>2.7069999999999999</v>
      </c>
      <c r="G6514" s="208">
        <v>8.9309999999999992</v>
      </c>
      <c r="H6514" s="208">
        <v>51.7804</v>
      </c>
      <c r="I6514" s="208">
        <v>15.600099999999999</v>
      </c>
      <c r="J6514" s="208">
        <v>102.0821</v>
      </c>
      <c r="K6514" s="208">
        <v>15.5915</v>
      </c>
      <c r="L6514" s="208">
        <v>16.254100000000001</v>
      </c>
      <c r="M6514" s="208">
        <v>11.089600000000001</v>
      </c>
    </row>
    <row r="6515" spans="1:13" x14ac:dyDescent="0.25">
      <c r="A6515" s="280">
        <v>45197</v>
      </c>
      <c r="B6515" s="102">
        <v>10</v>
      </c>
      <c r="C6515" s="208">
        <v>275.61169999999998</v>
      </c>
      <c r="D6515" s="208">
        <v>42.873199999999997</v>
      </c>
      <c r="E6515" s="208">
        <v>2.4843000000000002</v>
      </c>
      <c r="F6515" s="208">
        <v>2.5226000000000002</v>
      </c>
      <c r="G6515" s="208">
        <v>8.3731000000000009</v>
      </c>
      <c r="H6515" s="208">
        <v>52.747599999999998</v>
      </c>
      <c r="I6515" s="208">
        <v>16.253399999999999</v>
      </c>
      <c r="J6515" s="208">
        <v>107.3365</v>
      </c>
      <c r="K6515" s="208">
        <v>14.118399999999999</v>
      </c>
      <c r="L6515" s="208">
        <v>17.4985</v>
      </c>
      <c r="M6515" s="208">
        <v>11.4041</v>
      </c>
    </row>
    <row r="6516" spans="1:13" x14ac:dyDescent="0.25">
      <c r="A6516" s="280">
        <v>45197</v>
      </c>
      <c r="B6516" s="102">
        <v>11</v>
      </c>
      <c r="C6516" s="208">
        <v>280.73020000000002</v>
      </c>
      <c r="D6516" s="208">
        <v>43.074599999999997</v>
      </c>
      <c r="E6516" s="208">
        <v>2.4853999999999998</v>
      </c>
      <c r="F6516" s="208">
        <v>2.6309999999999998</v>
      </c>
      <c r="G6516" s="208">
        <v>7.8818000000000001</v>
      </c>
      <c r="H6516" s="208">
        <v>54.346200000000003</v>
      </c>
      <c r="I6516" s="208">
        <v>16.532900000000001</v>
      </c>
      <c r="J6516" s="208">
        <v>111.7158</v>
      </c>
      <c r="K6516" s="208">
        <v>12.9887</v>
      </c>
      <c r="L6516" s="208">
        <v>17.567399999999999</v>
      </c>
      <c r="M6516" s="208">
        <v>11.506399999999999</v>
      </c>
    </row>
    <row r="6517" spans="1:13" x14ac:dyDescent="0.25">
      <c r="A6517" s="280">
        <v>45197</v>
      </c>
      <c r="B6517" s="102">
        <v>12</v>
      </c>
      <c r="C6517" s="208">
        <v>284.05669999999998</v>
      </c>
      <c r="D6517" s="208">
        <v>43.854199999999999</v>
      </c>
      <c r="E6517" s="208">
        <v>2.4782000000000002</v>
      </c>
      <c r="F6517" s="208">
        <v>2.6168999999999998</v>
      </c>
      <c r="G6517" s="208">
        <v>7.6345000000000001</v>
      </c>
      <c r="H6517" s="208">
        <v>54.860700000000001</v>
      </c>
      <c r="I6517" s="208">
        <v>16.760999999999999</v>
      </c>
      <c r="J6517" s="208">
        <v>113.5981</v>
      </c>
      <c r="K6517" s="208">
        <v>12.9245</v>
      </c>
      <c r="L6517" s="208">
        <v>17.5959</v>
      </c>
      <c r="M6517" s="208">
        <v>11.732699999999999</v>
      </c>
    </row>
    <row r="6518" spans="1:13" x14ac:dyDescent="0.25">
      <c r="A6518" s="280">
        <v>45197</v>
      </c>
      <c r="B6518" s="102">
        <v>13</v>
      </c>
      <c r="C6518" s="208">
        <v>287.01429999999999</v>
      </c>
      <c r="D6518" s="208">
        <v>44.371299999999998</v>
      </c>
      <c r="E6518" s="208">
        <v>2.6173999999999999</v>
      </c>
      <c r="F6518" s="208">
        <v>2.7195999999999998</v>
      </c>
      <c r="G6518" s="208">
        <v>7.5419999999999998</v>
      </c>
      <c r="H6518" s="208">
        <v>56.2898</v>
      </c>
      <c r="I6518" s="208">
        <v>16.781500000000001</v>
      </c>
      <c r="J6518" s="208">
        <v>115.2153</v>
      </c>
      <c r="K6518" s="208">
        <v>12.5329</v>
      </c>
      <c r="L6518" s="208">
        <v>16.678899999999999</v>
      </c>
      <c r="M6518" s="208">
        <v>12.265599999999999</v>
      </c>
    </row>
    <row r="6519" spans="1:13" x14ac:dyDescent="0.25">
      <c r="A6519" s="280">
        <v>45197</v>
      </c>
      <c r="B6519" s="102">
        <v>14</v>
      </c>
      <c r="C6519" s="208">
        <v>293.31459999999998</v>
      </c>
      <c r="D6519" s="208">
        <v>44.933799999999998</v>
      </c>
      <c r="E6519" s="208">
        <v>2.6916000000000002</v>
      </c>
      <c r="F6519" s="208">
        <v>2.9005000000000001</v>
      </c>
      <c r="G6519" s="208">
        <v>8.0660000000000007</v>
      </c>
      <c r="H6519" s="208">
        <v>58.453699999999998</v>
      </c>
      <c r="I6519" s="208">
        <v>17.0246</v>
      </c>
      <c r="J6519" s="208">
        <v>116.6275</v>
      </c>
      <c r="K6519" s="208">
        <v>12.4811</v>
      </c>
      <c r="L6519" s="208">
        <v>17.034600000000001</v>
      </c>
      <c r="M6519" s="208">
        <v>13.1012</v>
      </c>
    </row>
    <row r="6520" spans="1:13" x14ac:dyDescent="0.25">
      <c r="A6520" s="280">
        <v>45197</v>
      </c>
      <c r="B6520" s="102">
        <v>15</v>
      </c>
      <c r="C6520" s="208">
        <v>300.24009999999998</v>
      </c>
      <c r="D6520" s="208">
        <v>45.192900000000002</v>
      </c>
      <c r="E6520" s="208">
        <v>2.7490000000000001</v>
      </c>
      <c r="F6520" s="208">
        <v>3.1036000000000001</v>
      </c>
      <c r="G6520" s="208">
        <v>8.9097000000000008</v>
      </c>
      <c r="H6520" s="208">
        <v>61.035499999999999</v>
      </c>
      <c r="I6520" s="208">
        <v>17.418700000000001</v>
      </c>
      <c r="J6520" s="208">
        <v>118.23869999999999</v>
      </c>
      <c r="K6520" s="208">
        <v>12.3508</v>
      </c>
      <c r="L6520" s="208">
        <v>17.481300000000001</v>
      </c>
      <c r="M6520" s="208">
        <v>13.7599</v>
      </c>
    </row>
    <row r="6521" spans="1:13" x14ac:dyDescent="0.25">
      <c r="A6521" s="280">
        <v>45197</v>
      </c>
      <c r="B6521" s="102">
        <v>16</v>
      </c>
      <c r="C6521" s="208">
        <v>307.97219999999999</v>
      </c>
      <c r="D6521" s="208">
        <v>45.760199999999998</v>
      </c>
      <c r="E6521" s="208">
        <v>2.7867999999999999</v>
      </c>
      <c r="F6521" s="208">
        <v>3.4508999999999999</v>
      </c>
      <c r="G6521" s="208">
        <v>10.158300000000001</v>
      </c>
      <c r="H6521" s="208">
        <v>63.618600000000001</v>
      </c>
      <c r="I6521" s="208">
        <v>17.667200000000001</v>
      </c>
      <c r="J6521" s="208">
        <v>120.3896</v>
      </c>
      <c r="K6521" s="208">
        <v>12.3438</v>
      </c>
      <c r="L6521" s="208">
        <v>17.810500000000001</v>
      </c>
      <c r="M6521" s="208">
        <v>13.9863</v>
      </c>
    </row>
    <row r="6522" spans="1:13" x14ac:dyDescent="0.25">
      <c r="A6522" s="280">
        <v>45197</v>
      </c>
      <c r="B6522" s="102">
        <v>17</v>
      </c>
      <c r="C6522" s="208">
        <v>313.25830000000002</v>
      </c>
      <c r="D6522" s="208">
        <v>46.463500000000003</v>
      </c>
      <c r="E6522" s="208">
        <v>1.7994000000000001</v>
      </c>
      <c r="F6522" s="208">
        <v>3.8361999999999998</v>
      </c>
      <c r="G6522" s="208">
        <v>11.2913</v>
      </c>
      <c r="H6522" s="208">
        <v>65.458200000000005</v>
      </c>
      <c r="I6522" s="208">
        <v>17.891500000000001</v>
      </c>
      <c r="J6522" s="208">
        <v>121.9785</v>
      </c>
      <c r="K6522" s="208">
        <v>12.869199999999999</v>
      </c>
      <c r="L6522" s="208">
        <v>17.521799999999999</v>
      </c>
      <c r="M6522" s="208">
        <v>14.1487</v>
      </c>
    </row>
    <row r="6523" spans="1:13" x14ac:dyDescent="0.25">
      <c r="A6523" s="280">
        <v>45197</v>
      </c>
      <c r="B6523" s="102">
        <v>18</v>
      </c>
      <c r="C6523" s="208">
        <v>318.1379</v>
      </c>
      <c r="D6523" s="208">
        <v>47.814700000000002</v>
      </c>
      <c r="E6523" s="208">
        <v>1.5921000000000001</v>
      </c>
      <c r="F6523" s="208">
        <v>4.3108000000000004</v>
      </c>
      <c r="G6523" s="208">
        <v>12.0032</v>
      </c>
      <c r="H6523" s="208">
        <v>66.206299999999999</v>
      </c>
      <c r="I6523" s="208">
        <v>18.2254</v>
      </c>
      <c r="J6523" s="208">
        <v>122.3357</v>
      </c>
      <c r="K6523" s="208">
        <v>14.2156</v>
      </c>
      <c r="L6523" s="208">
        <v>17.7654</v>
      </c>
      <c r="M6523" s="208">
        <v>13.668699999999999</v>
      </c>
    </row>
    <row r="6524" spans="1:13" x14ac:dyDescent="0.25">
      <c r="A6524" s="280">
        <v>45197</v>
      </c>
      <c r="B6524" s="102">
        <v>19</v>
      </c>
      <c r="C6524" s="208">
        <v>312.86</v>
      </c>
      <c r="D6524" s="208">
        <v>47.425800000000002</v>
      </c>
      <c r="E6524" s="208">
        <v>1.591</v>
      </c>
      <c r="F6524" s="208">
        <v>4.6957000000000004</v>
      </c>
      <c r="G6524" s="208">
        <v>12.115399999999999</v>
      </c>
      <c r="H6524" s="208">
        <v>65.638999999999996</v>
      </c>
      <c r="I6524" s="208">
        <v>18.342700000000001</v>
      </c>
      <c r="J6524" s="208">
        <v>116.2337</v>
      </c>
      <c r="K6524" s="208">
        <v>15.7027</v>
      </c>
      <c r="L6524" s="208">
        <v>18.123699999999999</v>
      </c>
      <c r="M6524" s="208">
        <v>12.9903</v>
      </c>
    </row>
    <row r="6525" spans="1:13" x14ac:dyDescent="0.25">
      <c r="A6525" s="280">
        <v>45197</v>
      </c>
      <c r="B6525" s="102">
        <v>20</v>
      </c>
      <c r="C6525" s="208">
        <v>310.10419999999999</v>
      </c>
      <c r="D6525" s="208">
        <v>48.246200000000002</v>
      </c>
      <c r="E6525" s="208">
        <v>1.5606</v>
      </c>
      <c r="F6525" s="208">
        <v>4.6738999999999997</v>
      </c>
      <c r="G6525" s="208">
        <v>11.7029</v>
      </c>
      <c r="H6525" s="208">
        <v>65.120999999999995</v>
      </c>
      <c r="I6525" s="208">
        <v>19.207100000000001</v>
      </c>
      <c r="J6525" s="208">
        <v>111.2281</v>
      </c>
      <c r="K6525" s="208">
        <v>16.3337</v>
      </c>
      <c r="L6525" s="208">
        <v>19.195499999999999</v>
      </c>
      <c r="M6525" s="208">
        <v>12.8352</v>
      </c>
    </row>
    <row r="6526" spans="1:13" x14ac:dyDescent="0.25">
      <c r="A6526" s="280">
        <v>45197</v>
      </c>
      <c r="B6526" s="102">
        <v>21</v>
      </c>
      <c r="C6526" s="208">
        <v>297.23590000000002</v>
      </c>
      <c r="D6526" s="208">
        <v>46.615400000000001</v>
      </c>
      <c r="E6526" s="208">
        <v>1.4862</v>
      </c>
      <c r="F6526" s="208">
        <v>4.3280000000000003</v>
      </c>
      <c r="G6526" s="208">
        <v>10.9817</v>
      </c>
      <c r="H6526" s="208">
        <v>61.971299999999999</v>
      </c>
      <c r="I6526" s="208">
        <v>18.634899999999998</v>
      </c>
      <c r="J6526" s="208">
        <v>106.38330000000001</v>
      </c>
      <c r="K6526" s="208">
        <v>15.914</v>
      </c>
      <c r="L6526" s="208">
        <v>18.713999999999999</v>
      </c>
      <c r="M6526" s="208">
        <v>12.207100000000001</v>
      </c>
    </row>
    <row r="6527" spans="1:13" x14ac:dyDescent="0.25">
      <c r="A6527" s="280">
        <v>45197</v>
      </c>
      <c r="B6527" s="102">
        <v>22</v>
      </c>
      <c r="C6527" s="208">
        <v>280.46260000000001</v>
      </c>
      <c r="D6527" s="208">
        <v>44.105400000000003</v>
      </c>
      <c r="E6527" s="208">
        <v>1.4158999999999999</v>
      </c>
      <c r="F6527" s="208">
        <v>3.8881999999999999</v>
      </c>
      <c r="G6527" s="208">
        <v>10.162599999999999</v>
      </c>
      <c r="H6527" s="208">
        <v>57.389499999999998</v>
      </c>
      <c r="I6527" s="208">
        <v>17.436299999999999</v>
      </c>
      <c r="J6527" s="208">
        <v>101.35469999999999</v>
      </c>
      <c r="K6527" s="208">
        <v>14.907299999999999</v>
      </c>
      <c r="L6527" s="208">
        <v>18.609300000000001</v>
      </c>
      <c r="M6527" s="208">
        <v>11.1934</v>
      </c>
    </row>
    <row r="6528" spans="1:13" x14ac:dyDescent="0.25">
      <c r="A6528" s="280">
        <v>45197</v>
      </c>
      <c r="B6528" s="102">
        <v>23</v>
      </c>
      <c r="C6528" s="208">
        <v>258.2176</v>
      </c>
      <c r="D6528" s="208">
        <v>40.197400000000002</v>
      </c>
      <c r="E6528" s="208">
        <v>1.3150999999999999</v>
      </c>
      <c r="F6528" s="208">
        <v>3.3961999999999999</v>
      </c>
      <c r="G6528" s="208">
        <v>9.1912000000000003</v>
      </c>
      <c r="H6528" s="208">
        <v>51.435200000000002</v>
      </c>
      <c r="I6528" s="208">
        <v>15.8284</v>
      </c>
      <c r="J6528" s="208">
        <v>94.228899999999996</v>
      </c>
      <c r="K6528" s="208">
        <v>13.8286</v>
      </c>
      <c r="L6528" s="208">
        <v>18.7407</v>
      </c>
      <c r="M6528" s="208">
        <v>10.055899999999999</v>
      </c>
    </row>
    <row r="6529" spans="1:13" x14ac:dyDescent="0.25">
      <c r="A6529" s="280">
        <v>45197</v>
      </c>
      <c r="B6529" s="102">
        <v>24</v>
      </c>
      <c r="C6529" s="208">
        <v>241.11619999999999</v>
      </c>
      <c r="D6529" s="208">
        <v>37.057899999999997</v>
      </c>
      <c r="E6529" s="208">
        <v>1.2130000000000001</v>
      </c>
      <c r="F6529" s="208">
        <v>3.0045999999999999</v>
      </c>
      <c r="G6529" s="208">
        <v>8.4064999999999994</v>
      </c>
      <c r="H6529" s="208">
        <v>47.146299999999997</v>
      </c>
      <c r="I6529" s="208">
        <v>14.7052</v>
      </c>
      <c r="J6529" s="208">
        <v>88.924400000000006</v>
      </c>
      <c r="K6529" s="208">
        <v>12.713100000000001</v>
      </c>
      <c r="L6529" s="208">
        <v>18.8325</v>
      </c>
      <c r="M6529" s="208">
        <v>9.1127000000000002</v>
      </c>
    </row>
    <row r="6530" spans="1:13" x14ac:dyDescent="0.25">
      <c r="A6530" s="280">
        <v>45198</v>
      </c>
      <c r="B6530" s="102">
        <v>1</v>
      </c>
      <c r="C6530" s="208">
        <v>227.39490000000001</v>
      </c>
      <c r="D6530" s="208">
        <v>34.465600000000002</v>
      </c>
      <c r="E6530" s="208">
        <v>1.1229</v>
      </c>
      <c r="F6530" s="208">
        <v>2.7263999999999999</v>
      </c>
      <c r="G6530" s="208">
        <v>7.7944000000000004</v>
      </c>
      <c r="H6530" s="208">
        <v>43.435000000000002</v>
      </c>
      <c r="I6530" s="208">
        <v>13.660299999999999</v>
      </c>
      <c r="J6530" s="208">
        <v>84.548599999999993</v>
      </c>
      <c r="K6530" s="208">
        <v>12.2483</v>
      </c>
      <c r="L6530" s="208">
        <v>18.780999999999999</v>
      </c>
      <c r="M6530" s="208">
        <v>8.6123999999999992</v>
      </c>
    </row>
    <row r="6531" spans="1:13" x14ac:dyDescent="0.25">
      <c r="A6531" s="280">
        <v>45198</v>
      </c>
      <c r="B6531" s="102">
        <v>2</v>
      </c>
      <c r="C6531" s="208">
        <v>218.8563</v>
      </c>
      <c r="D6531" s="208">
        <v>32.543900000000001</v>
      </c>
      <c r="E6531" s="208">
        <v>1.0750999999999999</v>
      </c>
      <c r="F6531" s="208">
        <v>2.6057000000000001</v>
      </c>
      <c r="G6531" s="208">
        <v>7.2807000000000004</v>
      </c>
      <c r="H6531" s="208">
        <v>41.199300000000001</v>
      </c>
      <c r="I6531" s="208">
        <v>13.079700000000001</v>
      </c>
      <c r="J6531" s="208">
        <v>81.658299999999997</v>
      </c>
      <c r="K6531" s="208">
        <v>12.0755</v>
      </c>
      <c r="L6531" s="208">
        <v>18.8675</v>
      </c>
      <c r="M6531" s="208">
        <v>8.4705999999999992</v>
      </c>
    </row>
    <row r="6532" spans="1:13" x14ac:dyDescent="0.25">
      <c r="A6532" s="280">
        <v>45198</v>
      </c>
      <c r="B6532" s="102">
        <v>3</v>
      </c>
      <c r="C6532" s="208">
        <v>208.4049</v>
      </c>
      <c r="D6532" s="208">
        <v>31.209099999999999</v>
      </c>
      <c r="E6532" s="208">
        <v>1.0610999999999999</v>
      </c>
      <c r="F6532" s="208">
        <v>2.4809000000000001</v>
      </c>
      <c r="G6532" s="208">
        <v>7.0766999999999998</v>
      </c>
      <c r="H6532" s="208">
        <v>39.7378</v>
      </c>
      <c r="I6532" s="208">
        <v>12.7204</v>
      </c>
      <c r="J6532" s="208">
        <v>79.342600000000004</v>
      </c>
      <c r="K6532" s="208">
        <v>12.0373</v>
      </c>
      <c r="L6532" s="208">
        <v>14.3955</v>
      </c>
      <c r="M6532" s="208">
        <v>8.3435000000000006</v>
      </c>
    </row>
    <row r="6533" spans="1:13" x14ac:dyDescent="0.25">
      <c r="A6533" s="280">
        <v>45198</v>
      </c>
      <c r="B6533" s="102">
        <v>4</v>
      </c>
      <c r="C6533" s="208">
        <v>204.93709999999999</v>
      </c>
      <c r="D6533" s="208">
        <v>30.404699999999998</v>
      </c>
      <c r="E6533" s="208">
        <v>1.0443</v>
      </c>
      <c r="F6533" s="208">
        <v>2.4499</v>
      </c>
      <c r="G6533" s="208">
        <v>7.0670000000000002</v>
      </c>
      <c r="H6533" s="208">
        <v>39.133200000000002</v>
      </c>
      <c r="I6533" s="208">
        <v>12.586499999999999</v>
      </c>
      <c r="J6533" s="208">
        <v>77.948700000000002</v>
      </c>
      <c r="K6533" s="208">
        <v>12.2187</v>
      </c>
      <c r="L6533" s="208">
        <v>13.7813</v>
      </c>
      <c r="M6533" s="208">
        <v>8.3027999999999995</v>
      </c>
    </row>
    <row r="6534" spans="1:13" x14ac:dyDescent="0.25">
      <c r="A6534" s="280">
        <v>45198</v>
      </c>
      <c r="B6534" s="102">
        <v>5</v>
      </c>
      <c r="C6534" s="208">
        <v>209.17330000000001</v>
      </c>
      <c r="D6534" s="208">
        <v>30.533200000000001</v>
      </c>
      <c r="E6534" s="208">
        <v>1.0482</v>
      </c>
      <c r="F6534" s="208">
        <v>2.5556000000000001</v>
      </c>
      <c r="G6534" s="208">
        <v>6.9286000000000003</v>
      </c>
      <c r="H6534" s="208">
        <v>41.811900000000001</v>
      </c>
      <c r="I6534" s="208">
        <v>12.840299999999999</v>
      </c>
      <c r="J6534" s="208">
        <v>78.619200000000006</v>
      </c>
      <c r="K6534" s="208">
        <v>13.0238</v>
      </c>
      <c r="L6534" s="208">
        <v>13.405099999999999</v>
      </c>
      <c r="M6534" s="208">
        <v>8.4074000000000009</v>
      </c>
    </row>
    <row r="6535" spans="1:13" x14ac:dyDescent="0.25">
      <c r="A6535" s="280">
        <v>45198</v>
      </c>
      <c r="B6535" s="102">
        <v>6</v>
      </c>
      <c r="C6535" s="208">
        <v>219.82820000000001</v>
      </c>
      <c r="D6535" s="208">
        <v>31.8642</v>
      </c>
      <c r="E6535" s="208">
        <v>1.0817000000000001</v>
      </c>
      <c r="F6535" s="208">
        <v>2.7376</v>
      </c>
      <c r="G6535" s="208">
        <v>7.4340000000000002</v>
      </c>
      <c r="H6535" s="208">
        <v>44.1248</v>
      </c>
      <c r="I6535" s="208">
        <v>13.578099999999999</v>
      </c>
      <c r="J6535" s="208">
        <v>81.843299999999999</v>
      </c>
      <c r="K6535" s="208">
        <v>14.081799999999999</v>
      </c>
      <c r="L6535" s="208">
        <v>14.073399999999999</v>
      </c>
      <c r="M6535" s="208">
        <v>9.0092999999999996</v>
      </c>
    </row>
    <row r="6536" spans="1:13" x14ac:dyDescent="0.25">
      <c r="A6536" s="280">
        <v>45198</v>
      </c>
      <c r="B6536" s="102">
        <v>7</v>
      </c>
      <c r="C6536" s="208">
        <v>238.0444</v>
      </c>
      <c r="D6536" s="208">
        <v>35.169400000000003</v>
      </c>
      <c r="E6536" s="208">
        <v>1.2141</v>
      </c>
      <c r="F6536" s="208">
        <v>3.0411999999999999</v>
      </c>
      <c r="G6536" s="208">
        <v>8.1875999999999998</v>
      </c>
      <c r="H6536" s="208">
        <v>47.226900000000001</v>
      </c>
      <c r="I6536" s="208">
        <v>14.814</v>
      </c>
      <c r="J6536" s="208">
        <v>88.7029</v>
      </c>
      <c r="K6536" s="208">
        <v>15.851599999999999</v>
      </c>
      <c r="L6536" s="208">
        <v>13.8355</v>
      </c>
      <c r="M6536" s="208">
        <v>10.001200000000001</v>
      </c>
    </row>
    <row r="6537" spans="1:13" x14ac:dyDescent="0.25">
      <c r="A6537" s="280">
        <v>45198</v>
      </c>
      <c r="B6537" s="102">
        <v>8</v>
      </c>
      <c r="C6537" s="208">
        <v>254.34389999999999</v>
      </c>
      <c r="D6537" s="208">
        <v>39.175699999999999</v>
      </c>
      <c r="E6537" s="208">
        <v>1.2693000000000001</v>
      </c>
      <c r="F6537" s="208">
        <v>3.1307999999999998</v>
      </c>
      <c r="G6537" s="208">
        <v>9.1975999999999996</v>
      </c>
      <c r="H6537" s="208">
        <v>50.082799999999999</v>
      </c>
      <c r="I6537" s="208">
        <v>15.3896</v>
      </c>
      <c r="J6537" s="208">
        <v>95.288300000000007</v>
      </c>
      <c r="K6537" s="208">
        <v>16.573699999999999</v>
      </c>
      <c r="L6537" s="208">
        <v>13.406000000000001</v>
      </c>
      <c r="M6537" s="208">
        <v>10.8301</v>
      </c>
    </row>
    <row r="6538" spans="1:13" x14ac:dyDescent="0.25">
      <c r="A6538" s="280">
        <v>45198</v>
      </c>
      <c r="B6538" s="102">
        <v>9</v>
      </c>
      <c r="C6538" s="208">
        <v>264.5616</v>
      </c>
      <c r="D6538" s="208">
        <v>40.977699999999999</v>
      </c>
      <c r="E6538" s="208">
        <v>1.2465999999999999</v>
      </c>
      <c r="F6538" s="208">
        <v>2.8136999999999999</v>
      </c>
      <c r="G6538" s="208">
        <v>9.3442000000000007</v>
      </c>
      <c r="H6538" s="208">
        <v>52.0244</v>
      </c>
      <c r="I6538" s="208">
        <v>15.737</v>
      </c>
      <c r="J6538" s="208">
        <v>102.03</v>
      </c>
      <c r="K6538" s="208">
        <v>14.978400000000001</v>
      </c>
      <c r="L6538" s="208">
        <v>14.2818</v>
      </c>
      <c r="M6538" s="208">
        <v>11.127800000000001</v>
      </c>
    </row>
    <row r="6539" spans="1:13" x14ac:dyDescent="0.25">
      <c r="A6539" s="280">
        <v>45198</v>
      </c>
      <c r="B6539" s="102">
        <v>10</v>
      </c>
      <c r="C6539" s="208">
        <v>272.7199</v>
      </c>
      <c r="D6539" s="208">
        <v>42.491500000000002</v>
      </c>
      <c r="E6539" s="208">
        <v>1.2370000000000001</v>
      </c>
      <c r="F6539" s="208">
        <v>2.5649999999999999</v>
      </c>
      <c r="G6539" s="208">
        <v>8.7622</v>
      </c>
      <c r="H6539" s="208">
        <v>53.138800000000003</v>
      </c>
      <c r="I6539" s="208">
        <v>16.2194</v>
      </c>
      <c r="J6539" s="208">
        <v>107.3965</v>
      </c>
      <c r="K6539" s="208">
        <v>14.0608</v>
      </c>
      <c r="L6539" s="208">
        <v>15.5197</v>
      </c>
      <c r="M6539" s="208">
        <v>11.329000000000001</v>
      </c>
    </row>
    <row r="6540" spans="1:13" x14ac:dyDescent="0.25">
      <c r="A6540" s="280">
        <v>45198</v>
      </c>
      <c r="B6540" s="102">
        <v>11</v>
      </c>
      <c r="C6540" s="208">
        <v>278.7919</v>
      </c>
      <c r="D6540" s="208">
        <v>43.981699999999996</v>
      </c>
      <c r="E6540" s="208">
        <v>1.2366999999999999</v>
      </c>
      <c r="F6540" s="208">
        <v>2.6132</v>
      </c>
      <c r="G6540" s="208">
        <v>8.3923000000000005</v>
      </c>
      <c r="H6540" s="208">
        <v>53.429000000000002</v>
      </c>
      <c r="I6540" s="208">
        <v>16.562999999999999</v>
      </c>
      <c r="J6540" s="208">
        <v>111.8655</v>
      </c>
      <c r="K6540" s="208">
        <v>13.327299999999999</v>
      </c>
      <c r="L6540" s="208">
        <v>15.842700000000001</v>
      </c>
      <c r="M6540" s="208">
        <v>11.5405</v>
      </c>
    </row>
    <row r="6541" spans="1:13" x14ac:dyDescent="0.25">
      <c r="A6541" s="280">
        <v>45198</v>
      </c>
      <c r="B6541" s="102">
        <v>12</v>
      </c>
      <c r="C6541" s="208">
        <v>283.64909999999998</v>
      </c>
      <c r="D6541" s="208">
        <v>44.514200000000002</v>
      </c>
      <c r="E6541" s="208">
        <v>1.2536</v>
      </c>
      <c r="F6541" s="208">
        <v>2.7879999999999998</v>
      </c>
      <c r="G6541" s="208">
        <v>8.5924999999999994</v>
      </c>
      <c r="H6541" s="208">
        <v>53.718200000000003</v>
      </c>
      <c r="I6541" s="208">
        <v>17.1006</v>
      </c>
      <c r="J6541" s="208">
        <v>114.889</v>
      </c>
      <c r="K6541" s="208">
        <v>12.6614</v>
      </c>
      <c r="L6541" s="208">
        <v>15.816000000000001</v>
      </c>
      <c r="M6541" s="208">
        <v>12.3156</v>
      </c>
    </row>
    <row r="6542" spans="1:13" x14ac:dyDescent="0.25">
      <c r="A6542" s="280">
        <v>45198</v>
      </c>
      <c r="B6542" s="102">
        <v>13</v>
      </c>
      <c r="C6542" s="208">
        <v>288.29129999999998</v>
      </c>
      <c r="D6542" s="208">
        <v>44.839300000000001</v>
      </c>
      <c r="E6542" s="208">
        <v>1.2102999999999999</v>
      </c>
      <c r="F6542" s="208">
        <v>2.8971</v>
      </c>
      <c r="G6542" s="208">
        <v>9.6423000000000005</v>
      </c>
      <c r="H6542" s="208">
        <v>55.557299999999998</v>
      </c>
      <c r="I6542" s="208">
        <v>17.277100000000001</v>
      </c>
      <c r="J6542" s="208">
        <v>117.3058</v>
      </c>
      <c r="K6542" s="208">
        <v>12.313000000000001</v>
      </c>
      <c r="L6542" s="208">
        <v>14.9735</v>
      </c>
      <c r="M6542" s="208">
        <v>12.275600000000001</v>
      </c>
    </row>
    <row r="6543" spans="1:13" x14ac:dyDescent="0.25">
      <c r="A6543" s="280">
        <v>45198</v>
      </c>
      <c r="B6543" s="102">
        <v>14</v>
      </c>
      <c r="C6543" s="208">
        <v>293.54109999999997</v>
      </c>
      <c r="D6543" s="208">
        <v>44.032299999999999</v>
      </c>
      <c r="E6543" s="208">
        <v>1.2841</v>
      </c>
      <c r="F6543" s="208">
        <v>3.415</v>
      </c>
      <c r="G6543" s="208">
        <v>8.4330999999999996</v>
      </c>
      <c r="H6543" s="208">
        <v>60.261299999999999</v>
      </c>
      <c r="I6543" s="208">
        <v>17.3765</v>
      </c>
      <c r="J6543" s="208">
        <v>117.62779999999999</v>
      </c>
      <c r="K6543" s="208">
        <v>12.615</v>
      </c>
      <c r="L6543" s="208">
        <v>15.5534</v>
      </c>
      <c r="M6543" s="208">
        <v>12.942600000000001</v>
      </c>
    </row>
    <row r="6544" spans="1:13" x14ac:dyDescent="0.25">
      <c r="A6544" s="280">
        <v>45198</v>
      </c>
      <c r="B6544" s="102">
        <v>15</v>
      </c>
      <c r="C6544" s="208">
        <v>299.07729999999998</v>
      </c>
      <c r="D6544" s="208">
        <v>44.624299999999998</v>
      </c>
      <c r="E6544" s="208">
        <v>1.3048</v>
      </c>
      <c r="F6544" s="208">
        <v>3.4786000000000001</v>
      </c>
      <c r="G6544" s="208">
        <v>10.4251</v>
      </c>
      <c r="H6544" s="208">
        <v>61.748199999999997</v>
      </c>
      <c r="I6544" s="208">
        <v>17.612400000000001</v>
      </c>
      <c r="J6544" s="208">
        <v>117.7676</v>
      </c>
      <c r="K6544" s="208">
        <v>13.192</v>
      </c>
      <c r="L6544" s="208">
        <v>15.7309</v>
      </c>
      <c r="M6544" s="208">
        <v>13.1934</v>
      </c>
    </row>
    <row r="6545" spans="1:13" x14ac:dyDescent="0.25">
      <c r="A6545" s="280">
        <v>45198</v>
      </c>
      <c r="B6545" s="102">
        <v>16</v>
      </c>
      <c r="C6545" s="208">
        <v>294.70670000000001</v>
      </c>
      <c r="D6545" s="208">
        <v>44.621400000000001</v>
      </c>
      <c r="E6545" s="208">
        <v>1.32</v>
      </c>
      <c r="F6545" s="208">
        <v>3.5695000000000001</v>
      </c>
      <c r="G6545" s="208">
        <v>10.568300000000001</v>
      </c>
      <c r="H6545" s="208">
        <v>59.833799999999997</v>
      </c>
      <c r="I6545" s="208">
        <v>18.0871</v>
      </c>
      <c r="J6545" s="208">
        <v>114.3535</v>
      </c>
      <c r="K6545" s="208">
        <v>13.4992</v>
      </c>
      <c r="L6545" s="208">
        <v>15.7415</v>
      </c>
      <c r="M6545" s="208">
        <v>13.112399999999999</v>
      </c>
    </row>
    <row r="6546" spans="1:13" x14ac:dyDescent="0.25">
      <c r="A6546" s="280">
        <v>45198</v>
      </c>
      <c r="B6546" s="102">
        <v>17</v>
      </c>
      <c r="C6546" s="208">
        <v>293.41879999999998</v>
      </c>
      <c r="D6546" s="208">
        <v>45.368600000000001</v>
      </c>
      <c r="E6546" s="208">
        <v>1.3110999999999999</v>
      </c>
      <c r="F6546" s="208">
        <v>3.7732000000000001</v>
      </c>
      <c r="G6546" s="208">
        <v>10.430300000000001</v>
      </c>
      <c r="H6546" s="208">
        <v>57.997599999999998</v>
      </c>
      <c r="I6546" s="208">
        <v>18.077300000000001</v>
      </c>
      <c r="J6546" s="208">
        <v>114.7055</v>
      </c>
      <c r="K6546" s="208">
        <v>13.992900000000001</v>
      </c>
      <c r="L6546" s="208">
        <v>14.8188</v>
      </c>
      <c r="M6546" s="208">
        <v>12.9435</v>
      </c>
    </row>
    <row r="6547" spans="1:13" x14ac:dyDescent="0.25">
      <c r="A6547" s="280">
        <v>45198</v>
      </c>
      <c r="B6547" s="102">
        <v>18</v>
      </c>
      <c r="C6547" s="208">
        <v>292.05540000000002</v>
      </c>
      <c r="D6547" s="208">
        <v>45.562199999999997</v>
      </c>
      <c r="E6547" s="208">
        <v>1.3506</v>
      </c>
      <c r="F6547" s="208">
        <v>3.9512999999999998</v>
      </c>
      <c r="G6547" s="208">
        <v>10.8627</v>
      </c>
      <c r="H6547" s="208">
        <v>57.295699999999997</v>
      </c>
      <c r="I6547" s="208">
        <v>18.145299999999999</v>
      </c>
      <c r="J6547" s="208">
        <v>113.3926</v>
      </c>
      <c r="K6547" s="208">
        <v>14.5906</v>
      </c>
      <c r="L6547" s="208">
        <v>14.4344</v>
      </c>
      <c r="M6547" s="208">
        <v>12.47</v>
      </c>
    </row>
    <row r="6548" spans="1:13" x14ac:dyDescent="0.25">
      <c r="A6548" s="280">
        <v>45198</v>
      </c>
      <c r="B6548" s="102">
        <v>19</v>
      </c>
      <c r="C6548" s="208">
        <v>288.57049999999998</v>
      </c>
      <c r="D6548" s="208">
        <v>44.412799999999997</v>
      </c>
      <c r="E6548" s="208">
        <v>1.3431</v>
      </c>
      <c r="F6548" s="208">
        <v>4.0166000000000004</v>
      </c>
      <c r="G6548" s="208">
        <v>10.832599999999999</v>
      </c>
      <c r="H6548" s="208">
        <v>56.511699999999998</v>
      </c>
      <c r="I6548" s="208">
        <v>18.387</v>
      </c>
      <c r="J6548" s="208">
        <v>110.1327</v>
      </c>
      <c r="K6548" s="208">
        <v>15.1698</v>
      </c>
      <c r="L6548" s="208">
        <v>15.375299999999999</v>
      </c>
      <c r="M6548" s="208">
        <v>12.3889</v>
      </c>
    </row>
    <row r="6549" spans="1:13" x14ac:dyDescent="0.25">
      <c r="A6549" s="280">
        <v>45198</v>
      </c>
      <c r="B6549" s="102">
        <v>20</v>
      </c>
      <c r="C6549" s="208">
        <v>288.67219999999998</v>
      </c>
      <c r="D6549" s="208">
        <v>45.365299999999998</v>
      </c>
      <c r="E6549" s="208">
        <v>1.363</v>
      </c>
      <c r="F6549" s="208">
        <v>4.0541</v>
      </c>
      <c r="G6549" s="208">
        <v>10.9009</v>
      </c>
      <c r="H6549" s="208">
        <v>56.72</v>
      </c>
      <c r="I6549" s="208">
        <v>19.0899</v>
      </c>
      <c r="J6549" s="208">
        <v>106.92910000000001</v>
      </c>
      <c r="K6549" s="208">
        <v>15.5663</v>
      </c>
      <c r="L6549" s="208">
        <v>16.345500000000001</v>
      </c>
      <c r="M6549" s="208">
        <v>12.338100000000001</v>
      </c>
    </row>
    <row r="6550" spans="1:13" x14ac:dyDescent="0.25">
      <c r="A6550" s="280">
        <v>45198</v>
      </c>
      <c r="B6550" s="102">
        <v>21</v>
      </c>
      <c r="C6550" s="208">
        <v>277.10019999999997</v>
      </c>
      <c r="D6550" s="208">
        <v>43.697600000000001</v>
      </c>
      <c r="E6550" s="208">
        <v>1.381</v>
      </c>
      <c r="F6550" s="208">
        <v>3.9396</v>
      </c>
      <c r="G6550" s="208">
        <v>10.379099999999999</v>
      </c>
      <c r="H6550" s="208">
        <v>54.003100000000003</v>
      </c>
      <c r="I6550" s="208">
        <v>18.3155</v>
      </c>
      <c r="J6550" s="208">
        <v>102.4481</v>
      </c>
      <c r="K6550" s="208">
        <v>15.125299999999999</v>
      </c>
      <c r="L6550" s="208">
        <v>15.9856</v>
      </c>
      <c r="M6550" s="208">
        <v>11.8253</v>
      </c>
    </row>
    <row r="6551" spans="1:13" x14ac:dyDescent="0.25">
      <c r="A6551" s="280">
        <v>45198</v>
      </c>
      <c r="B6551" s="102">
        <v>22</v>
      </c>
      <c r="C6551" s="208">
        <v>265.3329</v>
      </c>
      <c r="D6551" s="208">
        <v>42.2179</v>
      </c>
      <c r="E6551" s="208">
        <v>1.3373999999999999</v>
      </c>
      <c r="F6551" s="208">
        <v>3.6099000000000001</v>
      </c>
      <c r="G6551" s="208">
        <v>9.8545999999999996</v>
      </c>
      <c r="H6551" s="208">
        <v>51.0578</v>
      </c>
      <c r="I6551" s="208">
        <v>17.233699999999999</v>
      </c>
      <c r="J6551" s="208">
        <v>99.180599999999998</v>
      </c>
      <c r="K6551" s="208">
        <v>14.404999999999999</v>
      </c>
      <c r="L6551" s="208">
        <v>15.549799999999999</v>
      </c>
      <c r="M6551" s="208">
        <v>10.886200000000001</v>
      </c>
    </row>
    <row r="6552" spans="1:13" x14ac:dyDescent="0.25">
      <c r="A6552" s="280">
        <v>45198</v>
      </c>
      <c r="B6552" s="102">
        <v>23</v>
      </c>
      <c r="C6552" s="208">
        <v>241.4836</v>
      </c>
      <c r="D6552" s="208">
        <v>39.935699999999997</v>
      </c>
      <c r="E6552" s="208">
        <v>1.2652000000000001</v>
      </c>
      <c r="F6552" s="208">
        <v>3.3003</v>
      </c>
      <c r="G6552" s="208">
        <v>9.2005999999999997</v>
      </c>
      <c r="H6552" s="208">
        <v>47.562600000000003</v>
      </c>
      <c r="I6552" s="208">
        <v>16.0076</v>
      </c>
      <c r="J6552" s="208">
        <v>94.323099999999997</v>
      </c>
      <c r="K6552" s="208">
        <v>4.2949999999999999</v>
      </c>
      <c r="L6552" s="208">
        <v>15.592499999999999</v>
      </c>
      <c r="M6552" s="208">
        <v>10.000999999999999</v>
      </c>
    </row>
    <row r="6553" spans="1:13" x14ac:dyDescent="0.25">
      <c r="A6553" s="280">
        <v>45198</v>
      </c>
      <c r="B6553" s="102">
        <v>24</v>
      </c>
      <c r="C6553" s="208">
        <v>231.37479999999999</v>
      </c>
      <c r="D6553" s="208">
        <v>36.982100000000003</v>
      </c>
      <c r="E6553" s="208">
        <v>1.1958</v>
      </c>
      <c r="F6553" s="208">
        <v>3.0152000000000001</v>
      </c>
      <c r="G6553" s="208">
        <v>8.4174000000000007</v>
      </c>
      <c r="H6553" s="208">
        <v>43.0901</v>
      </c>
      <c r="I6553" s="208">
        <v>14.809200000000001</v>
      </c>
      <c r="J6553" s="208">
        <v>89.930899999999994</v>
      </c>
      <c r="K6553" s="208">
        <v>8.7372999999999994</v>
      </c>
      <c r="L6553" s="208">
        <v>15.7912</v>
      </c>
      <c r="M6553" s="208">
        <v>9.4055999999999997</v>
      </c>
    </row>
    <row r="6554" spans="1:13" x14ac:dyDescent="0.25">
      <c r="A6554" s="280">
        <v>45199</v>
      </c>
      <c r="B6554" s="102">
        <v>1</v>
      </c>
      <c r="C6554" s="208">
        <v>222.01499999999999</v>
      </c>
      <c r="D6554" s="208">
        <v>34.653500000000001</v>
      </c>
      <c r="E6554" s="208">
        <v>1.1183000000000001</v>
      </c>
      <c r="F6554" s="208">
        <v>2.7936999999999999</v>
      </c>
      <c r="G6554" s="208">
        <v>7.8179999999999996</v>
      </c>
      <c r="H6554" s="208">
        <v>40.3095</v>
      </c>
      <c r="I6554" s="208">
        <v>13.8697</v>
      </c>
      <c r="J6554" s="208">
        <v>85.864099999999993</v>
      </c>
      <c r="K6554" s="208">
        <v>11.2104</v>
      </c>
      <c r="L6554" s="208">
        <v>15.447800000000001</v>
      </c>
      <c r="M6554" s="208">
        <v>8.93</v>
      </c>
    </row>
    <row r="6555" spans="1:13" x14ac:dyDescent="0.25">
      <c r="A6555" s="280">
        <v>45199</v>
      </c>
      <c r="B6555" s="102">
        <v>2</v>
      </c>
      <c r="C6555" s="208">
        <v>213.51920000000001</v>
      </c>
      <c r="D6555" s="208">
        <v>32.717399999999998</v>
      </c>
      <c r="E6555" s="208">
        <v>1.0465</v>
      </c>
      <c r="F6555" s="208">
        <v>2.6421000000000001</v>
      </c>
      <c r="G6555" s="208">
        <v>7.3989000000000003</v>
      </c>
      <c r="H6555" s="208">
        <v>38.752000000000002</v>
      </c>
      <c r="I6555" s="208">
        <v>13.259600000000001</v>
      </c>
      <c r="J6555" s="208">
        <v>83.087699999999998</v>
      </c>
      <c r="K6555" s="208">
        <v>10.973599999999999</v>
      </c>
      <c r="L6555" s="208">
        <v>14.9863</v>
      </c>
      <c r="M6555" s="208">
        <v>8.6550999999999991</v>
      </c>
    </row>
    <row r="6556" spans="1:13" x14ac:dyDescent="0.25">
      <c r="A6556" s="280">
        <v>45199</v>
      </c>
      <c r="B6556" s="102">
        <v>3</v>
      </c>
      <c r="C6556" s="208">
        <v>204.33860000000001</v>
      </c>
      <c r="D6556" s="208">
        <v>31.3262</v>
      </c>
      <c r="E6556" s="208">
        <v>0.99039999999999995</v>
      </c>
      <c r="F6556" s="208">
        <v>2.4950000000000001</v>
      </c>
      <c r="G6556" s="208">
        <v>7.1300999999999997</v>
      </c>
      <c r="H6556" s="208">
        <v>37.348300000000002</v>
      </c>
      <c r="I6556" s="208">
        <v>12.856999999999999</v>
      </c>
      <c r="J6556" s="208">
        <v>80.9739</v>
      </c>
      <c r="K6556" s="208">
        <v>9.6805000000000003</v>
      </c>
      <c r="L6556" s="208">
        <v>13.0885</v>
      </c>
      <c r="M6556" s="208">
        <v>8.4487000000000005</v>
      </c>
    </row>
    <row r="6557" spans="1:13" x14ac:dyDescent="0.25">
      <c r="A6557" s="280">
        <v>45199</v>
      </c>
      <c r="B6557" s="102">
        <v>4</v>
      </c>
      <c r="C6557" s="208">
        <v>201.03960000000001</v>
      </c>
      <c r="D6557" s="208">
        <v>30.204699999999999</v>
      </c>
      <c r="E6557" s="208">
        <v>0.99319999999999997</v>
      </c>
      <c r="F6557" s="208">
        <v>2.4828000000000001</v>
      </c>
      <c r="G6557" s="208">
        <v>7.0266999999999999</v>
      </c>
      <c r="H6557" s="208">
        <v>37.008800000000001</v>
      </c>
      <c r="I6557" s="208">
        <v>12.675000000000001</v>
      </c>
      <c r="J6557" s="208">
        <v>79.561999999999998</v>
      </c>
      <c r="K6557" s="208">
        <v>10.706799999999999</v>
      </c>
      <c r="L6557" s="208">
        <v>12.0467</v>
      </c>
      <c r="M6557" s="208">
        <v>8.3329000000000004</v>
      </c>
    </row>
    <row r="6558" spans="1:13" x14ac:dyDescent="0.25">
      <c r="A6558" s="280">
        <v>45199</v>
      </c>
      <c r="B6558" s="102">
        <v>5</v>
      </c>
      <c r="C6558" s="208">
        <v>201.52340000000001</v>
      </c>
      <c r="D6558" s="208">
        <v>29.788699999999999</v>
      </c>
      <c r="E6558" s="208">
        <v>0.97489999999999999</v>
      </c>
      <c r="F6558" s="208">
        <v>2.5316000000000001</v>
      </c>
      <c r="G6558" s="208">
        <v>6.9241000000000001</v>
      </c>
      <c r="H6558" s="208">
        <v>37.721499999999999</v>
      </c>
      <c r="I6558" s="208">
        <v>12.6069</v>
      </c>
      <c r="J6558" s="208">
        <v>78.794700000000006</v>
      </c>
      <c r="K6558" s="208">
        <v>11.2058</v>
      </c>
      <c r="L6558" s="208">
        <v>12.5085</v>
      </c>
      <c r="M6558" s="208">
        <v>8.4666999999999994</v>
      </c>
    </row>
    <row r="6559" spans="1:13" x14ac:dyDescent="0.25">
      <c r="A6559" s="280">
        <v>45199</v>
      </c>
      <c r="B6559" s="102">
        <v>6</v>
      </c>
      <c r="C6559" s="208">
        <v>205.3674</v>
      </c>
      <c r="D6559" s="208">
        <v>30.146899999999999</v>
      </c>
      <c r="E6559" s="208">
        <v>0.94530000000000003</v>
      </c>
      <c r="F6559" s="208">
        <v>2.6276000000000002</v>
      </c>
      <c r="G6559" s="208">
        <v>7.0837000000000003</v>
      </c>
      <c r="H6559" s="208">
        <v>38.458399999999997</v>
      </c>
      <c r="I6559" s="208">
        <v>12.8835</v>
      </c>
      <c r="J6559" s="208">
        <v>79.961100000000002</v>
      </c>
      <c r="K6559" s="208">
        <v>11.841699999999999</v>
      </c>
      <c r="L6559" s="208">
        <v>12.8256</v>
      </c>
      <c r="M6559" s="208">
        <v>8.5936000000000003</v>
      </c>
    </row>
    <row r="6560" spans="1:13" x14ac:dyDescent="0.25">
      <c r="A6560" s="280">
        <v>45199</v>
      </c>
      <c r="B6560" s="102">
        <v>7</v>
      </c>
      <c r="C6560" s="208">
        <v>213.76650000000001</v>
      </c>
      <c r="D6560" s="208">
        <v>31.451599999999999</v>
      </c>
      <c r="E6560" s="208">
        <v>0.96630000000000005</v>
      </c>
      <c r="F6560" s="208">
        <v>2.7808000000000002</v>
      </c>
      <c r="G6560" s="208">
        <v>7.6647999999999996</v>
      </c>
      <c r="H6560" s="208">
        <v>40.277000000000001</v>
      </c>
      <c r="I6560" s="208">
        <v>13.461399999999999</v>
      </c>
      <c r="J6560" s="208">
        <v>82.566400000000002</v>
      </c>
      <c r="K6560" s="208">
        <v>12.838800000000001</v>
      </c>
      <c r="L6560" s="208">
        <v>12.7933</v>
      </c>
      <c r="M6560" s="208">
        <v>8.9661000000000008</v>
      </c>
    </row>
    <row r="6561" spans="1:13" x14ac:dyDescent="0.25">
      <c r="A6561" s="280">
        <v>45199</v>
      </c>
      <c r="B6561" s="102">
        <v>8</v>
      </c>
      <c r="C6561" s="208">
        <v>219.05699999999999</v>
      </c>
      <c r="D6561" s="208">
        <v>33.366599999999998</v>
      </c>
      <c r="E6561" s="208">
        <v>0.97209999999999996</v>
      </c>
      <c r="F6561" s="208">
        <v>2.8809</v>
      </c>
      <c r="G6561" s="208">
        <v>8.0832999999999995</v>
      </c>
      <c r="H6561" s="208">
        <v>40.3566</v>
      </c>
      <c r="I6561" s="208">
        <v>13.7338</v>
      </c>
      <c r="J6561" s="208">
        <v>84.576099999999997</v>
      </c>
      <c r="K6561" s="208">
        <v>14.119400000000001</v>
      </c>
      <c r="L6561" s="208">
        <v>11.7034</v>
      </c>
      <c r="M6561" s="208">
        <v>9.2647999999999993</v>
      </c>
    </row>
    <row r="6562" spans="1:13" x14ac:dyDescent="0.25">
      <c r="A6562" s="280">
        <v>45199</v>
      </c>
      <c r="B6562" s="102">
        <v>9</v>
      </c>
      <c r="C6562" s="208">
        <v>228.58170000000001</v>
      </c>
      <c r="D6562" s="208">
        <v>35.783499999999997</v>
      </c>
      <c r="E6562" s="208">
        <v>1.0083</v>
      </c>
      <c r="F6562" s="208">
        <v>3.0811000000000002</v>
      </c>
      <c r="G6562" s="208">
        <v>7.8166000000000002</v>
      </c>
      <c r="H6562" s="208">
        <v>42.007300000000001</v>
      </c>
      <c r="I6562" s="208">
        <v>14.5199</v>
      </c>
      <c r="J6562" s="208">
        <v>87.669799999999995</v>
      </c>
      <c r="K6562" s="208">
        <v>14.8866</v>
      </c>
      <c r="L6562" s="208">
        <v>11.9499</v>
      </c>
      <c r="M6562" s="208">
        <v>9.8587000000000007</v>
      </c>
    </row>
    <row r="6563" spans="1:13" x14ac:dyDescent="0.25">
      <c r="A6563" s="280">
        <v>45199</v>
      </c>
      <c r="B6563" s="102">
        <v>10</v>
      </c>
      <c r="C6563" s="208">
        <v>233.76130000000001</v>
      </c>
      <c r="D6563" s="208">
        <v>37.090600000000002</v>
      </c>
      <c r="E6563" s="208">
        <v>1.0561</v>
      </c>
      <c r="F6563" s="208">
        <v>3.2250000000000001</v>
      </c>
      <c r="G6563" s="208">
        <v>7.0942999999999996</v>
      </c>
      <c r="H6563" s="208">
        <v>42.962400000000002</v>
      </c>
      <c r="I6563" s="208">
        <v>15.2737</v>
      </c>
      <c r="J6563" s="208">
        <v>90.009399999999999</v>
      </c>
      <c r="K6563" s="208">
        <v>14.654999999999999</v>
      </c>
      <c r="L6563" s="208">
        <v>12.3292</v>
      </c>
      <c r="M6563" s="208">
        <v>10.0656</v>
      </c>
    </row>
    <row r="6564" spans="1:13" x14ac:dyDescent="0.25">
      <c r="A6564" s="280">
        <v>45199</v>
      </c>
      <c r="B6564" s="102">
        <v>11</v>
      </c>
      <c r="C6564" s="208">
        <v>235.55529999999999</v>
      </c>
      <c r="D6564" s="208">
        <v>37.387599999999999</v>
      </c>
      <c r="E6564" s="208">
        <v>1.0819000000000001</v>
      </c>
      <c r="F6564" s="208">
        <v>3.2778999999999998</v>
      </c>
      <c r="G6564" s="208">
        <v>6.6311999999999998</v>
      </c>
      <c r="H6564" s="208">
        <v>42.840800000000002</v>
      </c>
      <c r="I6564" s="208">
        <v>15.833399999999999</v>
      </c>
      <c r="J6564" s="208">
        <v>92.589699999999993</v>
      </c>
      <c r="K6564" s="208">
        <v>13.866899999999999</v>
      </c>
      <c r="L6564" s="208">
        <v>12.1206</v>
      </c>
      <c r="M6564" s="208">
        <v>9.9253</v>
      </c>
    </row>
    <row r="6565" spans="1:13" x14ac:dyDescent="0.25">
      <c r="A6565" s="280">
        <v>45199</v>
      </c>
      <c r="B6565" s="102">
        <v>12</v>
      </c>
      <c r="C6565" s="208">
        <v>235.85040000000001</v>
      </c>
      <c r="D6565" s="208">
        <v>37.664999999999999</v>
      </c>
      <c r="E6565" s="208">
        <v>0.88009999999999999</v>
      </c>
      <c r="F6565" s="208">
        <v>3.1053999999999999</v>
      </c>
      <c r="G6565" s="208">
        <v>6.2972000000000001</v>
      </c>
      <c r="H6565" s="208">
        <v>41.351799999999997</v>
      </c>
      <c r="I6565" s="208">
        <v>16.091899999999999</v>
      </c>
      <c r="J6565" s="208">
        <v>93.620500000000007</v>
      </c>
      <c r="K6565" s="208">
        <v>14.107799999999999</v>
      </c>
      <c r="L6565" s="208">
        <v>12.641</v>
      </c>
      <c r="M6565" s="208">
        <v>10.089700000000001</v>
      </c>
    </row>
    <row r="6566" spans="1:13" x14ac:dyDescent="0.25">
      <c r="A6566" s="280">
        <v>45199</v>
      </c>
      <c r="B6566" s="102">
        <v>13</v>
      </c>
      <c r="C6566" s="208">
        <v>238.33680000000001</v>
      </c>
      <c r="D6566" s="208">
        <v>38.686399999999999</v>
      </c>
      <c r="E6566" s="208">
        <v>0.83979999999999999</v>
      </c>
      <c r="F6566" s="208">
        <v>2.9950999999999999</v>
      </c>
      <c r="G6566" s="208">
        <v>7.4985999999999997</v>
      </c>
      <c r="H6566" s="208">
        <v>42.801299999999998</v>
      </c>
      <c r="I6566" s="208">
        <v>16.2639</v>
      </c>
      <c r="J6566" s="208">
        <v>93.179199999999994</v>
      </c>
      <c r="K6566" s="208">
        <v>14.285399999999999</v>
      </c>
      <c r="L6566" s="208">
        <v>11.6694</v>
      </c>
      <c r="M6566" s="208">
        <v>10.117699999999999</v>
      </c>
    </row>
    <row r="6567" spans="1:13" x14ac:dyDescent="0.25">
      <c r="A6567" s="280">
        <v>45199</v>
      </c>
      <c r="B6567" s="102">
        <v>14</v>
      </c>
      <c r="C6567" s="208">
        <v>239.0865</v>
      </c>
      <c r="D6567" s="208">
        <v>38.169600000000003</v>
      </c>
      <c r="E6567" s="208">
        <v>0.78259999999999996</v>
      </c>
      <c r="F6567" s="208">
        <v>2.8285999999999998</v>
      </c>
      <c r="G6567" s="208">
        <v>8.1336999999999993</v>
      </c>
      <c r="H6567" s="208">
        <v>43.492100000000001</v>
      </c>
      <c r="I6567" s="208">
        <v>16.4392</v>
      </c>
      <c r="J6567" s="208">
        <v>93.916300000000007</v>
      </c>
      <c r="K6567" s="208">
        <v>13.4643</v>
      </c>
      <c r="L6567" s="208">
        <v>11.7036</v>
      </c>
      <c r="M6567" s="208">
        <v>10.156499999999999</v>
      </c>
    </row>
    <row r="6568" spans="1:13" x14ac:dyDescent="0.25">
      <c r="A6568" s="280">
        <v>45199</v>
      </c>
      <c r="B6568" s="102">
        <v>15</v>
      </c>
      <c r="C6568" s="208">
        <v>234.81700000000001</v>
      </c>
      <c r="D6568" s="208">
        <v>36.881100000000004</v>
      </c>
      <c r="E6568" s="208">
        <v>0.78239999999999998</v>
      </c>
      <c r="F6568" s="208">
        <v>2.8050999999999999</v>
      </c>
      <c r="G6568" s="208">
        <v>8.2433999999999994</v>
      </c>
      <c r="H6568" s="208">
        <v>44.186599999999999</v>
      </c>
      <c r="I6568" s="208">
        <v>16.4726</v>
      </c>
      <c r="J6568" s="208">
        <v>90.520200000000003</v>
      </c>
      <c r="K6568" s="208">
        <v>12.8931</v>
      </c>
      <c r="L6568" s="208">
        <v>11.5328</v>
      </c>
      <c r="M6568" s="208">
        <v>10.499700000000001</v>
      </c>
    </row>
    <row r="6569" spans="1:13" x14ac:dyDescent="0.25">
      <c r="A6569" s="280">
        <v>45199</v>
      </c>
      <c r="B6569" s="102">
        <v>16</v>
      </c>
      <c r="C6569" s="208">
        <v>235.83920000000001</v>
      </c>
      <c r="D6569" s="208">
        <v>37.160200000000003</v>
      </c>
      <c r="E6569" s="208">
        <v>0.79959999999999998</v>
      </c>
      <c r="F6569" s="208">
        <v>2.6981000000000002</v>
      </c>
      <c r="G6569" s="208">
        <v>8.0007999999999999</v>
      </c>
      <c r="H6569" s="208">
        <v>44.267699999999998</v>
      </c>
      <c r="I6569" s="208">
        <v>16.4191</v>
      </c>
      <c r="J6569" s="208">
        <v>91.029700000000005</v>
      </c>
      <c r="K6569" s="208">
        <v>13.025600000000001</v>
      </c>
      <c r="L6569" s="208">
        <v>11.5116</v>
      </c>
      <c r="M6569" s="208">
        <v>10.9268</v>
      </c>
    </row>
    <row r="6570" spans="1:13" x14ac:dyDescent="0.25">
      <c r="A6570" s="280">
        <v>45199</v>
      </c>
      <c r="B6570" s="102">
        <v>17</v>
      </c>
      <c r="C6570" s="208">
        <v>245.66749999999999</v>
      </c>
      <c r="D6570" s="208">
        <v>39.5959</v>
      </c>
      <c r="E6570" s="208">
        <v>0.83089999999999997</v>
      </c>
      <c r="F6570" s="208">
        <v>2.8717000000000001</v>
      </c>
      <c r="G6570" s="208">
        <v>9.0526</v>
      </c>
      <c r="H6570" s="208">
        <v>46.927700000000002</v>
      </c>
      <c r="I6570" s="208">
        <v>16.466200000000001</v>
      </c>
      <c r="J6570" s="208">
        <v>92.998699999999999</v>
      </c>
      <c r="K6570" s="208">
        <v>14.3614</v>
      </c>
      <c r="L6570" s="208">
        <v>11.473800000000001</v>
      </c>
      <c r="M6570" s="208">
        <v>11.0886</v>
      </c>
    </row>
    <row r="6571" spans="1:13" x14ac:dyDescent="0.25">
      <c r="A6571" s="280">
        <v>45199</v>
      </c>
      <c r="B6571" s="102">
        <v>18</v>
      </c>
      <c r="C6571" s="208">
        <v>252.351</v>
      </c>
      <c r="D6571" s="208">
        <v>40.005499999999998</v>
      </c>
      <c r="E6571" s="208">
        <v>0.88229999999999997</v>
      </c>
      <c r="F6571" s="208">
        <v>3.1736</v>
      </c>
      <c r="G6571" s="208">
        <v>9.8809000000000005</v>
      </c>
      <c r="H6571" s="208">
        <v>48.865099999999998</v>
      </c>
      <c r="I6571" s="208">
        <v>16.383900000000001</v>
      </c>
      <c r="J6571" s="208">
        <v>95.284800000000004</v>
      </c>
      <c r="K6571" s="208">
        <v>15.282400000000001</v>
      </c>
      <c r="L6571" s="208">
        <v>11.1944</v>
      </c>
      <c r="M6571" s="208">
        <v>11.398099999999999</v>
      </c>
    </row>
    <row r="6572" spans="1:13" x14ac:dyDescent="0.25">
      <c r="A6572" s="280">
        <v>45199</v>
      </c>
      <c r="B6572" s="102">
        <v>19</v>
      </c>
      <c r="C6572" s="208">
        <v>255.92349999999999</v>
      </c>
      <c r="D6572" s="208">
        <v>40.925699999999999</v>
      </c>
      <c r="E6572" s="208">
        <v>0.91600000000000004</v>
      </c>
      <c r="F6572" s="208">
        <v>3.5087000000000002</v>
      </c>
      <c r="G6572" s="208">
        <v>9.6280000000000001</v>
      </c>
      <c r="H6572" s="208">
        <v>48.3626</v>
      </c>
      <c r="I6572" s="208">
        <v>16.8506</v>
      </c>
      <c r="J6572" s="208">
        <v>96.1434</v>
      </c>
      <c r="K6572" s="208">
        <v>15.920500000000001</v>
      </c>
      <c r="L6572" s="208">
        <v>12.436299999999999</v>
      </c>
      <c r="M6572" s="208">
        <v>11.2317</v>
      </c>
    </row>
    <row r="6573" spans="1:13" x14ac:dyDescent="0.25">
      <c r="A6573" s="280">
        <v>45199</v>
      </c>
      <c r="B6573" s="102">
        <v>20</v>
      </c>
      <c r="C6573" s="208">
        <v>263.46980000000002</v>
      </c>
      <c r="D6573" s="208">
        <v>42.742100000000001</v>
      </c>
      <c r="E6573" s="208">
        <v>0.94769999999999999</v>
      </c>
      <c r="F6573" s="208">
        <v>3.6678999999999999</v>
      </c>
      <c r="G6573" s="208">
        <v>9.7467000000000006</v>
      </c>
      <c r="H6573" s="208">
        <v>49.3872</v>
      </c>
      <c r="I6573" s="208">
        <v>17.7408</v>
      </c>
      <c r="J6573" s="208">
        <v>97.918700000000001</v>
      </c>
      <c r="K6573" s="208">
        <v>15.8103</v>
      </c>
      <c r="L6573" s="208">
        <v>14.0984</v>
      </c>
      <c r="M6573" s="208">
        <v>11.41</v>
      </c>
    </row>
    <row r="6574" spans="1:13" x14ac:dyDescent="0.25">
      <c r="A6574" s="280">
        <v>45199</v>
      </c>
      <c r="B6574" s="102">
        <v>21</v>
      </c>
      <c r="C6574" s="208">
        <v>255.74100000000001</v>
      </c>
      <c r="D6574" s="208">
        <v>41.505899999999997</v>
      </c>
      <c r="E6574" s="208">
        <v>0.93189999999999995</v>
      </c>
      <c r="F6574" s="208">
        <v>3.516</v>
      </c>
      <c r="G6574" s="208">
        <v>9.4833999999999996</v>
      </c>
      <c r="H6574" s="208">
        <v>47.586399999999998</v>
      </c>
      <c r="I6574" s="208">
        <v>17.2454</v>
      </c>
      <c r="J6574" s="208">
        <v>95.460099999999997</v>
      </c>
      <c r="K6574" s="208">
        <v>15.200699999999999</v>
      </c>
      <c r="L6574" s="208">
        <v>13.8461</v>
      </c>
      <c r="M6574" s="208">
        <v>10.9651</v>
      </c>
    </row>
    <row r="6575" spans="1:13" x14ac:dyDescent="0.25">
      <c r="A6575" s="280">
        <v>45199</v>
      </c>
      <c r="B6575" s="102">
        <v>22</v>
      </c>
      <c r="C6575" s="208">
        <v>246.52359999999999</v>
      </c>
      <c r="D6575" s="208">
        <v>40.122199999999999</v>
      </c>
      <c r="E6575" s="208">
        <v>0.92920000000000003</v>
      </c>
      <c r="F6575" s="208">
        <v>3.3027000000000002</v>
      </c>
      <c r="G6575" s="208">
        <v>9.1385000000000005</v>
      </c>
      <c r="H6575" s="208">
        <v>45.312600000000003</v>
      </c>
      <c r="I6575" s="208">
        <v>16.4422</v>
      </c>
      <c r="J6575" s="208">
        <v>93.123800000000003</v>
      </c>
      <c r="K6575" s="208">
        <v>14.2545</v>
      </c>
      <c r="L6575" s="208">
        <v>13.640700000000001</v>
      </c>
      <c r="M6575" s="208">
        <v>10.257199999999999</v>
      </c>
    </row>
    <row r="6576" spans="1:13" x14ac:dyDescent="0.25">
      <c r="A6576" s="280">
        <v>45199</v>
      </c>
      <c r="B6576" s="102">
        <v>23</v>
      </c>
      <c r="C6576" s="208">
        <v>233.7799</v>
      </c>
      <c r="D6576" s="208">
        <v>37.886699999999998</v>
      </c>
      <c r="E6576" s="208">
        <v>0.8649</v>
      </c>
      <c r="F6576" s="208">
        <v>3.1193</v>
      </c>
      <c r="G6576" s="208">
        <v>8.4240999999999993</v>
      </c>
      <c r="H6576" s="208">
        <v>42.593400000000003</v>
      </c>
      <c r="I6576" s="208">
        <v>15.311999999999999</v>
      </c>
      <c r="J6576" s="208">
        <v>89.832499999999996</v>
      </c>
      <c r="K6576" s="208">
        <v>13.182499999999999</v>
      </c>
      <c r="L6576" s="208">
        <v>13.155099999999999</v>
      </c>
      <c r="M6576" s="208">
        <v>9.4093999999999998</v>
      </c>
    </row>
    <row r="6577" spans="1:13" x14ac:dyDescent="0.25">
      <c r="A6577" s="280">
        <v>45199</v>
      </c>
      <c r="B6577" s="102">
        <v>24</v>
      </c>
      <c r="C6577" s="208">
        <v>221.41210000000001</v>
      </c>
      <c r="D6577" s="208">
        <v>35.2742</v>
      </c>
      <c r="E6577" s="208">
        <v>0.81920000000000004</v>
      </c>
      <c r="F6577" s="208">
        <v>2.9083000000000001</v>
      </c>
      <c r="G6577" s="208">
        <v>7.7664</v>
      </c>
      <c r="H6577" s="208">
        <v>39.069299999999998</v>
      </c>
      <c r="I6577" s="208">
        <v>14.201700000000001</v>
      </c>
      <c r="J6577" s="208">
        <v>86.001900000000006</v>
      </c>
      <c r="K6577" s="208">
        <v>12.4612</v>
      </c>
      <c r="L6577" s="208">
        <v>14.135400000000001</v>
      </c>
      <c r="M6577" s="208">
        <v>8.7744999999999997</v>
      </c>
    </row>
    <row r="6578" spans="1:13" x14ac:dyDescent="0.25">
      <c r="A6578" s="280">
        <v>45200</v>
      </c>
      <c r="B6578" s="102">
        <v>1</v>
      </c>
      <c r="C6578" s="208">
        <v>210.2647</v>
      </c>
      <c r="D6578" s="208">
        <v>33.095300000000002</v>
      </c>
      <c r="E6578" s="208">
        <v>0.74629999999999996</v>
      </c>
      <c r="F6578" s="208">
        <v>2.6941999999999999</v>
      </c>
      <c r="G6578" s="208">
        <v>7.3333000000000004</v>
      </c>
      <c r="H6578" s="208">
        <v>36.513800000000003</v>
      </c>
      <c r="I6578" s="208">
        <v>13.2357</v>
      </c>
      <c r="J6578" s="208">
        <v>82.336100000000002</v>
      </c>
      <c r="K6578" s="208">
        <v>12.0518</v>
      </c>
      <c r="L6578" s="208">
        <v>13.813499999999999</v>
      </c>
      <c r="M6578" s="208">
        <v>8.4446999999999992</v>
      </c>
    </row>
    <row r="6579" spans="1:13" x14ac:dyDescent="0.25">
      <c r="A6579" s="280">
        <v>45200</v>
      </c>
      <c r="B6579" s="102">
        <v>2</v>
      </c>
      <c r="C6579" s="208">
        <v>201.94560000000001</v>
      </c>
      <c r="D6579" s="208">
        <v>31.227699999999999</v>
      </c>
      <c r="E6579" s="208">
        <v>0.70809999999999995</v>
      </c>
      <c r="F6579" s="208">
        <v>2.5409999999999999</v>
      </c>
      <c r="G6579" s="208">
        <v>7.1352000000000002</v>
      </c>
      <c r="H6579" s="208">
        <v>34.74</v>
      </c>
      <c r="I6579" s="208">
        <v>12.678900000000001</v>
      </c>
      <c r="J6579" s="208">
        <v>79.633099999999999</v>
      </c>
      <c r="K6579" s="208">
        <v>11.698</v>
      </c>
      <c r="L6579" s="208">
        <v>13.4176</v>
      </c>
      <c r="M6579" s="208">
        <v>8.1660000000000004</v>
      </c>
    </row>
    <row r="6580" spans="1:13" x14ac:dyDescent="0.25">
      <c r="A6580" s="280">
        <v>45200</v>
      </c>
      <c r="B6580" s="102">
        <v>3</v>
      </c>
      <c r="C6580" s="208">
        <v>196.27369999999999</v>
      </c>
      <c r="D6580" s="208">
        <v>30.039899999999999</v>
      </c>
      <c r="E6580" s="208">
        <v>0.69259999999999999</v>
      </c>
      <c r="F6580" s="208">
        <v>2.452</v>
      </c>
      <c r="G6580" s="208">
        <v>6.8188000000000004</v>
      </c>
      <c r="H6580" s="208">
        <v>33.5715</v>
      </c>
      <c r="I6580" s="208">
        <v>12.269500000000001</v>
      </c>
      <c r="J6580" s="208">
        <v>77.699600000000004</v>
      </c>
      <c r="K6580" s="208">
        <v>11.6136</v>
      </c>
      <c r="L6580" s="208">
        <v>13.135</v>
      </c>
      <c r="M6580" s="208">
        <v>7.9812000000000003</v>
      </c>
    </row>
    <row r="6581" spans="1:13" x14ac:dyDescent="0.25">
      <c r="A6581" s="280">
        <v>45200</v>
      </c>
      <c r="B6581" s="102">
        <v>4</v>
      </c>
      <c r="C6581" s="208">
        <v>191.87289999999999</v>
      </c>
      <c r="D6581" s="208">
        <v>29.290900000000001</v>
      </c>
      <c r="E6581" s="208">
        <v>0.67800000000000005</v>
      </c>
      <c r="F6581" s="208">
        <v>2.3997999999999999</v>
      </c>
      <c r="G6581" s="208">
        <v>6.6654999999999998</v>
      </c>
      <c r="H6581" s="208">
        <v>32.974699999999999</v>
      </c>
      <c r="I6581" s="208">
        <v>11.9984</v>
      </c>
      <c r="J6581" s="208">
        <v>76.5291</v>
      </c>
      <c r="K6581" s="208">
        <v>11.5716</v>
      </c>
      <c r="L6581" s="208">
        <v>11.918799999999999</v>
      </c>
      <c r="M6581" s="208">
        <v>7.8460999999999999</v>
      </c>
    </row>
    <row r="6582" spans="1:13" x14ac:dyDescent="0.25">
      <c r="A6582" s="280">
        <v>45200</v>
      </c>
      <c r="B6582" s="102">
        <v>5</v>
      </c>
      <c r="C6582" s="208">
        <v>191.548</v>
      </c>
      <c r="D6582" s="208">
        <v>28.972799999999999</v>
      </c>
      <c r="E6582" s="208">
        <v>0.6845</v>
      </c>
      <c r="F6582" s="208">
        <v>2.4367999999999999</v>
      </c>
      <c r="G6582" s="208">
        <v>6.6916000000000002</v>
      </c>
      <c r="H6582" s="208">
        <v>32.927100000000003</v>
      </c>
      <c r="I6582" s="208">
        <v>11.998699999999999</v>
      </c>
      <c r="J6582" s="208">
        <v>76.078699999999998</v>
      </c>
      <c r="K6582" s="208">
        <v>11.844099999999999</v>
      </c>
      <c r="L6582" s="208">
        <v>11.9215</v>
      </c>
      <c r="M6582" s="208">
        <v>7.9922000000000004</v>
      </c>
    </row>
    <row r="6583" spans="1:13" x14ac:dyDescent="0.25">
      <c r="A6583" s="280">
        <v>45200</v>
      </c>
      <c r="B6583" s="102">
        <v>6</v>
      </c>
      <c r="C6583" s="208">
        <v>195.2063</v>
      </c>
      <c r="D6583" s="208">
        <v>29.270099999999999</v>
      </c>
      <c r="E6583" s="208">
        <v>0.69450000000000001</v>
      </c>
      <c r="F6583" s="208">
        <v>2.5116000000000001</v>
      </c>
      <c r="G6583" s="208">
        <v>6.7922000000000002</v>
      </c>
      <c r="H6583" s="208">
        <v>33.711199999999998</v>
      </c>
      <c r="I6583" s="208">
        <v>12.2761</v>
      </c>
      <c r="J6583" s="208">
        <v>77.127200000000002</v>
      </c>
      <c r="K6583" s="208">
        <v>12.2582</v>
      </c>
      <c r="L6583" s="208">
        <v>12.2265</v>
      </c>
      <c r="M6583" s="208">
        <v>8.3386999999999993</v>
      </c>
    </row>
    <row r="6584" spans="1:13" x14ac:dyDescent="0.25">
      <c r="A6584" s="280">
        <v>45200</v>
      </c>
      <c r="B6584" s="102">
        <v>7</v>
      </c>
      <c r="C6584" s="208">
        <v>202.41130000000001</v>
      </c>
      <c r="D6584" s="208">
        <v>30.3736</v>
      </c>
      <c r="E6584" s="208">
        <v>0.69779999999999998</v>
      </c>
      <c r="F6584" s="208">
        <v>2.5666000000000002</v>
      </c>
      <c r="G6584" s="208">
        <v>7.2607999999999997</v>
      </c>
      <c r="H6584" s="208">
        <v>34.915399999999998</v>
      </c>
      <c r="I6584" s="208">
        <v>12.660600000000001</v>
      </c>
      <c r="J6584" s="208">
        <v>79.587299999999999</v>
      </c>
      <c r="K6584" s="208">
        <v>13.227600000000001</v>
      </c>
      <c r="L6584" s="208">
        <v>12.356199999999999</v>
      </c>
      <c r="M6584" s="208">
        <v>8.7653999999999996</v>
      </c>
    </row>
    <row r="6585" spans="1:13" x14ac:dyDescent="0.25">
      <c r="A6585" s="280">
        <v>45200</v>
      </c>
      <c r="B6585" s="102">
        <v>8</v>
      </c>
      <c r="C6585" s="208">
        <v>206.81710000000001</v>
      </c>
      <c r="D6585" s="208">
        <v>31.682300000000001</v>
      </c>
      <c r="E6585" s="208">
        <v>0.72150000000000003</v>
      </c>
      <c r="F6585" s="208">
        <v>2.5672000000000001</v>
      </c>
      <c r="G6585" s="208">
        <v>7.7061999999999999</v>
      </c>
      <c r="H6585" s="208">
        <v>35.344499999999996</v>
      </c>
      <c r="I6585" s="208">
        <v>12.817399999999999</v>
      </c>
      <c r="J6585" s="208">
        <v>81.183800000000005</v>
      </c>
      <c r="K6585" s="208">
        <v>14.529199999999999</v>
      </c>
      <c r="L6585" s="208">
        <v>11.108000000000001</v>
      </c>
      <c r="M6585" s="208">
        <v>9.157</v>
      </c>
    </row>
    <row r="6586" spans="1:13" x14ac:dyDescent="0.25">
      <c r="A6586" s="280">
        <v>45200</v>
      </c>
      <c r="B6586" s="102">
        <v>9</v>
      </c>
      <c r="C6586" s="208">
        <v>214.72909999999999</v>
      </c>
      <c r="D6586" s="208">
        <v>33.758299999999998</v>
      </c>
      <c r="E6586" s="208">
        <v>0.74580000000000002</v>
      </c>
      <c r="F6586" s="208">
        <v>2.3603000000000001</v>
      </c>
      <c r="G6586" s="208">
        <v>8.1064000000000007</v>
      </c>
      <c r="H6586" s="208">
        <v>36.396000000000001</v>
      </c>
      <c r="I6586" s="208">
        <v>13.5205</v>
      </c>
      <c r="J6586" s="208">
        <v>83.778999999999996</v>
      </c>
      <c r="K6586" s="208">
        <v>15.089700000000001</v>
      </c>
      <c r="L6586" s="208">
        <v>11.5007</v>
      </c>
      <c r="M6586" s="208">
        <v>9.4724000000000004</v>
      </c>
    </row>
    <row r="6587" spans="1:13" x14ac:dyDescent="0.25">
      <c r="A6587" s="280">
        <v>45200</v>
      </c>
      <c r="B6587" s="102">
        <v>10</v>
      </c>
      <c r="C6587" s="208">
        <v>220.11429999999999</v>
      </c>
      <c r="D6587" s="208">
        <v>35.471200000000003</v>
      </c>
      <c r="E6587" s="208">
        <v>0.73340000000000005</v>
      </c>
      <c r="F6587" s="208">
        <v>2.3593999999999999</v>
      </c>
      <c r="G6587" s="208">
        <v>8.2912999999999997</v>
      </c>
      <c r="H6587" s="208">
        <v>37.899299999999997</v>
      </c>
      <c r="I6587" s="208">
        <v>14.165100000000001</v>
      </c>
      <c r="J6587" s="208">
        <v>85.268299999999996</v>
      </c>
      <c r="K6587" s="208">
        <v>15.1005</v>
      </c>
      <c r="L6587" s="208">
        <v>11.1318</v>
      </c>
      <c r="M6587" s="208">
        <v>9.6940000000000008</v>
      </c>
    </row>
    <row r="6588" spans="1:13" x14ac:dyDescent="0.25">
      <c r="A6588" s="280">
        <v>45200</v>
      </c>
      <c r="B6588" s="102">
        <v>11</v>
      </c>
      <c r="C6588" s="208">
        <v>220.15940000000001</v>
      </c>
      <c r="D6588" s="208">
        <v>35.940600000000003</v>
      </c>
      <c r="E6588" s="208">
        <v>0.73850000000000005</v>
      </c>
      <c r="F6588" s="208">
        <v>2.3212000000000002</v>
      </c>
      <c r="G6588" s="208">
        <v>7.4353999999999996</v>
      </c>
      <c r="H6588" s="208">
        <v>37.756599999999999</v>
      </c>
      <c r="I6588" s="208">
        <v>14.5313</v>
      </c>
      <c r="J6588" s="208">
        <v>86.3279</v>
      </c>
      <c r="K6588" s="208">
        <v>14.6111</v>
      </c>
      <c r="L6588" s="208">
        <v>11.0242</v>
      </c>
      <c r="M6588" s="208">
        <v>9.4725999999999999</v>
      </c>
    </row>
    <row r="6589" spans="1:13" x14ac:dyDescent="0.25">
      <c r="A6589" s="280">
        <v>45200</v>
      </c>
      <c r="B6589" s="102">
        <v>12</v>
      </c>
      <c r="C6589" s="208">
        <v>220.3021</v>
      </c>
      <c r="D6589" s="208">
        <v>36.362200000000001</v>
      </c>
      <c r="E6589" s="208">
        <v>0.71309999999999996</v>
      </c>
      <c r="F6589" s="208">
        <v>2.3283</v>
      </c>
      <c r="G6589" s="208">
        <v>5.6574999999999998</v>
      </c>
      <c r="H6589" s="208">
        <v>37.217199999999998</v>
      </c>
      <c r="I6589" s="208">
        <v>15.0664</v>
      </c>
      <c r="J6589" s="208">
        <v>88.436599999999999</v>
      </c>
      <c r="K6589" s="208">
        <v>13.938000000000001</v>
      </c>
      <c r="L6589" s="208">
        <v>10.975199999999999</v>
      </c>
      <c r="M6589" s="208">
        <v>9.6075999999999997</v>
      </c>
    </row>
    <row r="6590" spans="1:13" x14ac:dyDescent="0.25">
      <c r="A6590" s="280">
        <v>45200</v>
      </c>
      <c r="B6590" s="102">
        <v>13</v>
      </c>
      <c r="C6590" s="208">
        <v>220.5917</v>
      </c>
      <c r="D6590" s="208">
        <v>36.753100000000003</v>
      </c>
      <c r="E6590" s="208">
        <v>0.75080000000000002</v>
      </c>
      <c r="F6590" s="208">
        <v>2.2848000000000002</v>
      </c>
      <c r="G6590" s="208">
        <v>5.2769000000000004</v>
      </c>
      <c r="H6590" s="208">
        <v>37.642000000000003</v>
      </c>
      <c r="I6590" s="208">
        <v>15.271699999999999</v>
      </c>
      <c r="J6590" s="208">
        <v>89.193399999999997</v>
      </c>
      <c r="K6590" s="208">
        <v>13.0495</v>
      </c>
      <c r="L6590" s="208">
        <v>10.5281</v>
      </c>
      <c r="M6590" s="208">
        <v>9.8414000000000001</v>
      </c>
    </row>
    <row r="6591" spans="1:13" x14ac:dyDescent="0.25">
      <c r="A6591" s="280">
        <v>45200</v>
      </c>
      <c r="B6591" s="102">
        <v>14</v>
      </c>
      <c r="C6591" s="208">
        <v>224.9837</v>
      </c>
      <c r="D6591" s="208">
        <v>37.219499999999996</v>
      </c>
      <c r="E6591" s="208">
        <v>0.75939999999999996</v>
      </c>
      <c r="F6591" s="208">
        <v>2.3658000000000001</v>
      </c>
      <c r="G6591" s="208">
        <v>5.5442999999999998</v>
      </c>
      <c r="H6591" s="208">
        <v>38.935600000000001</v>
      </c>
      <c r="I6591" s="208">
        <v>15.529500000000001</v>
      </c>
      <c r="J6591" s="208">
        <v>90.040400000000005</v>
      </c>
      <c r="K6591" s="208">
        <v>12.894600000000001</v>
      </c>
      <c r="L6591" s="208">
        <v>11.6076</v>
      </c>
      <c r="M6591" s="208">
        <v>10.087</v>
      </c>
    </row>
    <row r="6592" spans="1:13" x14ac:dyDescent="0.25">
      <c r="A6592" s="280">
        <v>45200</v>
      </c>
      <c r="B6592" s="102">
        <v>15</v>
      </c>
      <c r="C6592" s="208">
        <v>231.24629999999999</v>
      </c>
      <c r="D6592" s="208">
        <v>37.612400000000001</v>
      </c>
      <c r="E6592" s="208">
        <v>0.77480000000000004</v>
      </c>
      <c r="F6592" s="208">
        <v>2.4971999999999999</v>
      </c>
      <c r="G6592" s="208">
        <v>5.9863</v>
      </c>
      <c r="H6592" s="208">
        <v>41.791800000000002</v>
      </c>
      <c r="I6592" s="208">
        <v>15.714399999999999</v>
      </c>
      <c r="J6592" s="208">
        <v>91.848799999999997</v>
      </c>
      <c r="K6592" s="208">
        <v>12.9907</v>
      </c>
      <c r="L6592" s="208">
        <v>11.5472</v>
      </c>
      <c r="M6592" s="208">
        <v>10.482699999999999</v>
      </c>
    </row>
    <row r="6593" spans="1:13" x14ac:dyDescent="0.25">
      <c r="A6593" s="280">
        <v>45200</v>
      </c>
      <c r="B6593" s="102">
        <v>16</v>
      </c>
      <c r="C6593" s="208">
        <v>238.07769999999999</v>
      </c>
      <c r="D6593" s="208">
        <v>38.729100000000003</v>
      </c>
      <c r="E6593" s="208">
        <v>0.85399999999999998</v>
      </c>
      <c r="F6593" s="208">
        <v>2.6692</v>
      </c>
      <c r="G6593" s="208">
        <v>6.9836</v>
      </c>
      <c r="H6593" s="208">
        <v>44.129399999999997</v>
      </c>
      <c r="I6593" s="208">
        <v>15.935600000000001</v>
      </c>
      <c r="J6593" s="208">
        <v>93.247799999999998</v>
      </c>
      <c r="K6593" s="208">
        <v>13.5207</v>
      </c>
      <c r="L6593" s="208">
        <v>11.010199999999999</v>
      </c>
      <c r="M6593" s="208">
        <v>10.998100000000001</v>
      </c>
    </row>
    <row r="6594" spans="1:13" x14ac:dyDescent="0.25">
      <c r="A6594" s="280">
        <v>45200</v>
      </c>
      <c r="B6594" s="102">
        <v>17</v>
      </c>
      <c r="C6594" s="208">
        <v>248.38749999999999</v>
      </c>
      <c r="D6594" s="208">
        <v>40.314300000000003</v>
      </c>
      <c r="E6594" s="208">
        <v>0.93089999999999995</v>
      </c>
      <c r="F6594" s="208">
        <v>2.8656000000000001</v>
      </c>
      <c r="G6594" s="208">
        <v>8.2341999999999995</v>
      </c>
      <c r="H6594" s="208">
        <v>47.122799999999998</v>
      </c>
      <c r="I6594" s="208">
        <v>16.263200000000001</v>
      </c>
      <c r="J6594" s="208">
        <v>95.988699999999994</v>
      </c>
      <c r="K6594" s="208">
        <v>14.3628</v>
      </c>
      <c r="L6594" s="208">
        <v>10.582599999999999</v>
      </c>
      <c r="M6594" s="208">
        <v>11.7224</v>
      </c>
    </row>
    <row r="6595" spans="1:13" x14ac:dyDescent="0.25">
      <c r="A6595" s="280">
        <v>45200</v>
      </c>
      <c r="B6595" s="102">
        <v>18</v>
      </c>
      <c r="C6595" s="208">
        <v>258.71640000000002</v>
      </c>
      <c r="D6595" s="208">
        <v>42.408499999999997</v>
      </c>
      <c r="E6595" s="208">
        <v>1.0353000000000001</v>
      </c>
      <c r="F6595" s="208">
        <v>3.3043</v>
      </c>
      <c r="G6595" s="208">
        <v>9.3545999999999996</v>
      </c>
      <c r="H6595" s="208">
        <v>49.173000000000002</v>
      </c>
      <c r="I6595" s="208">
        <v>16.611599999999999</v>
      </c>
      <c r="J6595" s="208">
        <v>99.549300000000002</v>
      </c>
      <c r="K6595" s="208">
        <v>14.9742</v>
      </c>
      <c r="L6595" s="208">
        <v>10.3591</v>
      </c>
      <c r="M6595" s="208">
        <v>11.9465</v>
      </c>
    </row>
    <row r="6596" spans="1:13" x14ac:dyDescent="0.25">
      <c r="A6596" s="280">
        <v>45200</v>
      </c>
      <c r="B6596" s="102">
        <v>19</v>
      </c>
      <c r="C6596" s="208">
        <v>265.30020000000002</v>
      </c>
      <c r="D6596" s="208">
        <v>43.930300000000003</v>
      </c>
      <c r="E6596" s="208">
        <v>1.016</v>
      </c>
      <c r="F6596" s="208">
        <v>3.8041999999999998</v>
      </c>
      <c r="G6596" s="208">
        <v>9.8153000000000006</v>
      </c>
      <c r="H6596" s="208">
        <v>50.089300000000001</v>
      </c>
      <c r="I6596" s="208">
        <v>17.065000000000001</v>
      </c>
      <c r="J6596" s="208">
        <v>101.006</v>
      </c>
      <c r="K6596" s="208">
        <v>15.403499999999999</v>
      </c>
      <c r="L6596" s="208">
        <v>11.307</v>
      </c>
      <c r="M6596" s="208">
        <v>11.8636</v>
      </c>
    </row>
    <row r="6597" spans="1:13" x14ac:dyDescent="0.25">
      <c r="A6597" s="280">
        <v>45200</v>
      </c>
      <c r="B6597" s="102">
        <v>20</v>
      </c>
      <c r="C6597" s="208">
        <v>272.10629999999998</v>
      </c>
      <c r="D6597" s="208">
        <v>45.511699999999998</v>
      </c>
      <c r="E6597" s="208">
        <v>1.0734999999999999</v>
      </c>
      <c r="F6597" s="208">
        <v>3.9363000000000001</v>
      </c>
      <c r="G6597" s="208">
        <v>9.9570000000000007</v>
      </c>
      <c r="H6597" s="208">
        <v>50.872100000000003</v>
      </c>
      <c r="I6597" s="208">
        <v>18.194700000000001</v>
      </c>
      <c r="J6597" s="208">
        <v>101.3146</v>
      </c>
      <c r="K6597" s="208">
        <v>15.9648</v>
      </c>
      <c r="L6597" s="208">
        <v>13.6615</v>
      </c>
      <c r="M6597" s="208">
        <v>11.620100000000001</v>
      </c>
    </row>
    <row r="6598" spans="1:13" x14ac:dyDescent="0.25">
      <c r="A6598" s="280">
        <v>45200</v>
      </c>
      <c r="B6598" s="102">
        <v>21</v>
      </c>
      <c r="C6598" s="208">
        <v>263.79169999999999</v>
      </c>
      <c r="D6598" s="208">
        <v>43.841999999999999</v>
      </c>
      <c r="E6598" s="208">
        <v>1.0197000000000001</v>
      </c>
      <c r="F6598" s="208">
        <v>3.8881000000000001</v>
      </c>
      <c r="G6598" s="208">
        <v>9.5509000000000004</v>
      </c>
      <c r="H6598" s="208">
        <v>48.8476</v>
      </c>
      <c r="I6598" s="208">
        <v>17.642800000000001</v>
      </c>
      <c r="J6598" s="208">
        <v>98.948899999999995</v>
      </c>
      <c r="K6598" s="208">
        <v>15.4892</v>
      </c>
      <c r="L6598" s="208">
        <v>13.5388</v>
      </c>
      <c r="M6598" s="208">
        <v>11.0237</v>
      </c>
    </row>
    <row r="6599" spans="1:13" x14ac:dyDescent="0.25">
      <c r="A6599" s="280">
        <v>45200</v>
      </c>
      <c r="B6599" s="102">
        <v>22</v>
      </c>
      <c r="C6599" s="208">
        <v>249.79089999999999</v>
      </c>
      <c r="D6599" s="208">
        <v>41.718200000000003</v>
      </c>
      <c r="E6599" s="208">
        <v>0.98939999999999995</v>
      </c>
      <c r="F6599" s="208">
        <v>3.6379999999999999</v>
      </c>
      <c r="G6599" s="208">
        <v>9.0282999999999998</v>
      </c>
      <c r="H6599" s="208">
        <v>45.851399999999998</v>
      </c>
      <c r="I6599" s="208">
        <v>16.372499999999999</v>
      </c>
      <c r="J6599" s="208">
        <v>94.308599999999998</v>
      </c>
      <c r="K6599" s="208">
        <v>14.246</v>
      </c>
      <c r="L6599" s="208">
        <v>13.4842</v>
      </c>
      <c r="M6599" s="208">
        <v>10.154299999999999</v>
      </c>
    </row>
    <row r="6600" spans="1:13" x14ac:dyDescent="0.25">
      <c r="A6600" s="280">
        <v>45200</v>
      </c>
      <c r="B6600" s="102">
        <v>23</v>
      </c>
      <c r="C6600" s="208">
        <v>230.8725</v>
      </c>
      <c r="D6600" s="208">
        <v>38.378100000000003</v>
      </c>
      <c r="E6600" s="208">
        <v>0.89419999999999999</v>
      </c>
      <c r="F6600" s="208">
        <v>3.2395</v>
      </c>
      <c r="G6600" s="208">
        <v>8.1821000000000002</v>
      </c>
      <c r="H6600" s="208">
        <v>42.076599999999999</v>
      </c>
      <c r="I6600" s="208">
        <v>14.806900000000001</v>
      </c>
      <c r="J6600" s="208">
        <v>88.639399999999995</v>
      </c>
      <c r="K6600" s="208">
        <v>12.9778</v>
      </c>
      <c r="L6600" s="208">
        <v>12.433</v>
      </c>
      <c r="M6600" s="208">
        <v>9.2448999999999995</v>
      </c>
    </row>
    <row r="6601" spans="1:13" x14ac:dyDescent="0.25">
      <c r="A6601" s="280">
        <v>45200</v>
      </c>
      <c r="B6601" s="102">
        <v>24</v>
      </c>
      <c r="C6601" s="208">
        <v>215.25890000000001</v>
      </c>
      <c r="D6601" s="208">
        <v>34.948700000000002</v>
      </c>
      <c r="E6601" s="208">
        <v>0.83160000000000001</v>
      </c>
      <c r="F6601" s="208">
        <v>2.9036</v>
      </c>
      <c r="G6601" s="208">
        <v>7.4809000000000001</v>
      </c>
      <c r="H6601" s="208">
        <v>38.451000000000001</v>
      </c>
      <c r="I6601" s="208">
        <v>13.608000000000001</v>
      </c>
      <c r="J6601" s="208">
        <v>83.9298</v>
      </c>
      <c r="K6601" s="208">
        <v>12.1523</v>
      </c>
      <c r="L6601" s="208">
        <v>12.5078</v>
      </c>
      <c r="M6601" s="208">
        <v>8.4451999999999998</v>
      </c>
    </row>
    <row r="6602" spans="1:13" x14ac:dyDescent="0.25">
      <c r="A6602" s="280">
        <v>45201</v>
      </c>
      <c r="B6602" s="102">
        <v>1</v>
      </c>
      <c r="C6602" s="208">
        <v>205.12520000000001</v>
      </c>
      <c r="D6602" s="208">
        <v>32.262999999999998</v>
      </c>
      <c r="E6602" s="208">
        <v>0.75370000000000004</v>
      </c>
      <c r="F6602" s="208">
        <v>2.6389</v>
      </c>
      <c r="G6602" s="208">
        <v>6.9630999999999998</v>
      </c>
      <c r="H6602" s="208">
        <v>36.177500000000002</v>
      </c>
      <c r="I6602" s="208">
        <v>12.7364</v>
      </c>
      <c r="J6602" s="208">
        <v>81.257400000000004</v>
      </c>
      <c r="K6602" s="208">
        <v>11.8703</v>
      </c>
      <c r="L6602" s="208">
        <v>12.5008</v>
      </c>
      <c r="M6602" s="208">
        <v>7.9641000000000002</v>
      </c>
    </row>
    <row r="6603" spans="1:13" x14ac:dyDescent="0.25">
      <c r="A6603" s="280">
        <v>45201</v>
      </c>
      <c r="B6603" s="102">
        <v>2</v>
      </c>
      <c r="C6603" s="208">
        <v>198.8579</v>
      </c>
      <c r="D6603" s="208">
        <v>30.950500000000002</v>
      </c>
      <c r="E6603" s="208">
        <v>0.70630000000000004</v>
      </c>
      <c r="F6603" s="208">
        <v>2.4940000000000002</v>
      </c>
      <c r="G6603" s="208">
        <v>6.6130000000000004</v>
      </c>
      <c r="H6603" s="208">
        <v>35.214500000000001</v>
      </c>
      <c r="I6603" s="208">
        <v>12.242000000000001</v>
      </c>
      <c r="J6603" s="208">
        <v>78.9863</v>
      </c>
      <c r="K6603" s="208">
        <v>11.683</v>
      </c>
      <c r="L6603" s="208">
        <v>12.1744</v>
      </c>
      <c r="M6603" s="208">
        <v>7.7938999999999998</v>
      </c>
    </row>
    <row r="6604" spans="1:13" x14ac:dyDescent="0.25">
      <c r="A6604" s="280">
        <v>45201</v>
      </c>
      <c r="B6604" s="102">
        <v>3</v>
      </c>
      <c r="C6604" s="208">
        <v>195.3982</v>
      </c>
      <c r="D6604" s="208">
        <v>29.9481</v>
      </c>
      <c r="E6604" s="208">
        <v>0.69689999999999996</v>
      </c>
      <c r="F6604" s="208">
        <v>2.4001000000000001</v>
      </c>
      <c r="G6604" s="208">
        <v>6.3746</v>
      </c>
      <c r="H6604" s="208">
        <v>34.587400000000002</v>
      </c>
      <c r="I6604" s="208">
        <v>12.005699999999999</v>
      </c>
      <c r="J6604" s="208">
        <v>78.023700000000005</v>
      </c>
      <c r="K6604" s="208">
        <v>11.782500000000001</v>
      </c>
      <c r="L6604" s="208">
        <v>11.678100000000001</v>
      </c>
      <c r="M6604" s="208">
        <v>7.9010999999999996</v>
      </c>
    </row>
    <row r="6605" spans="1:13" x14ac:dyDescent="0.25">
      <c r="A6605" s="280">
        <v>45201</v>
      </c>
      <c r="B6605" s="102">
        <v>4</v>
      </c>
      <c r="C6605" s="208">
        <v>192.98150000000001</v>
      </c>
      <c r="D6605" s="208">
        <v>29.304200000000002</v>
      </c>
      <c r="E6605" s="208">
        <v>0.7</v>
      </c>
      <c r="F6605" s="208">
        <v>2.3923999999999999</v>
      </c>
      <c r="G6605" s="208">
        <v>6.3452999999999999</v>
      </c>
      <c r="H6605" s="208">
        <v>34.761899999999997</v>
      </c>
      <c r="I6605" s="208">
        <v>11.813599999999999</v>
      </c>
      <c r="J6605" s="208">
        <v>76.608000000000004</v>
      </c>
      <c r="K6605" s="208">
        <v>11.8659</v>
      </c>
      <c r="L6605" s="208">
        <v>11.424300000000001</v>
      </c>
      <c r="M6605" s="208">
        <v>7.7659000000000002</v>
      </c>
    </row>
    <row r="6606" spans="1:13" x14ac:dyDescent="0.25">
      <c r="A6606" s="280">
        <v>45201</v>
      </c>
      <c r="B6606" s="102">
        <v>5</v>
      </c>
      <c r="C6606" s="208">
        <v>194.5061</v>
      </c>
      <c r="D6606" s="208">
        <v>29.488499999999998</v>
      </c>
      <c r="E6606" s="208">
        <v>0.69810000000000005</v>
      </c>
      <c r="F6606" s="208">
        <v>2.4721000000000002</v>
      </c>
      <c r="G6606" s="208">
        <v>6.4683999999999999</v>
      </c>
      <c r="H6606" s="208">
        <v>35.774099999999997</v>
      </c>
      <c r="I6606" s="208">
        <v>12.1051</v>
      </c>
      <c r="J6606" s="208">
        <v>75.788200000000003</v>
      </c>
      <c r="K6606" s="208">
        <v>12.376099999999999</v>
      </c>
      <c r="L6606" s="208">
        <v>11.2401</v>
      </c>
      <c r="M6606" s="208">
        <v>8.0953999999999997</v>
      </c>
    </row>
    <row r="6607" spans="1:13" x14ac:dyDescent="0.25">
      <c r="A6607" s="280">
        <v>45201</v>
      </c>
      <c r="B6607" s="102">
        <v>6</v>
      </c>
      <c r="C6607" s="208">
        <v>209.89340000000001</v>
      </c>
      <c r="D6607" s="208">
        <v>31.332799999999999</v>
      </c>
      <c r="E6607" s="208">
        <v>0.95250000000000001</v>
      </c>
      <c r="F6607" s="208">
        <v>2.6141000000000001</v>
      </c>
      <c r="G6607" s="208">
        <v>6.8765000000000001</v>
      </c>
      <c r="H6607" s="208">
        <v>39.777099999999997</v>
      </c>
      <c r="I6607" s="208">
        <v>12.8383</v>
      </c>
      <c r="J6607" s="208">
        <v>81.338999999999999</v>
      </c>
      <c r="K6607" s="208">
        <v>13.576499999999999</v>
      </c>
      <c r="L6607" s="208">
        <v>11.6196</v>
      </c>
      <c r="M6607" s="208">
        <v>8.9670000000000005</v>
      </c>
    </row>
    <row r="6608" spans="1:13" x14ac:dyDescent="0.25">
      <c r="A6608" s="280">
        <v>45201</v>
      </c>
      <c r="B6608" s="102">
        <v>7</v>
      </c>
      <c r="C6608" s="208">
        <v>231.739</v>
      </c>
      <c r="D6608" s="208">
        <v>35.1509</v>
      </c>
      <c r="E6608" s="208">
        <v>1.9703999999999999</v>
      </c>
      <c r="F6608" s="208">
        <v>2.9803000000000002</v>
      </c>
      <c r="G6608" s="208">
        <v>7.6702000000000004</v>
      </c>
      <c r="H6608" s="208">
        <v>43.335000000000001</v>
      </c>
      <c r="I6608" s="208">
        <v>14.146699999999999</v>
      </c>
      <c r="J6608" s="208">
        <v>89.101200000000006</v>
      </c>
      <c r="K6608" s="208">
        <v>15.6028</v>
      </c>
      <c r="L6608" s="208">
        <v>11.757899999999999</v>
      </c>
      <c r="M6608" s="208">
        <v>10.0236</v>
      </c>
    </row>
    <row r="6609" spans="1:13" x14ac:dyDescent="0.25">
      <c r="A6609" s="280">
        <v>45201</v>
      </c>
      <c r="B6609" s="102">
        <v>8</v>
      </c>
      <c r="C6609" s="208">
        <v>250.26259999999999</v>
      </c>
      <c r="D6609" s="208">
        <v>39.530200000000001</v>
      </c>
      <c r="E6609" s="208">
        <v>2.0407999999999999</v>
      </c>
      <c r="F6609" s="208">
        <v>3.0872999999999999</v>
      </c>
      <c r="G6609" s="208">
        <v>8.7403999999999993</v>
      </c>
      <c r="H6609" s="208">
        <v>45.849800000000002</v>
      </c>
      <c r="I6609" s="208">
        <v>14.7629</v>
      </c>
      <c r="J6609" s="208">
        <v>96.851900000000001</v>
      </c>
      <c r="K6609" s="208">
        <v>17.0488</v>
      </c>
      <c r="L6609" s="208">
        <v>11.2294</v>
      </c>
      <c r="M6609" s="208">
        <v>11.1211</v>
      </c>
    </row>
    <row r="6610" spans="1:13" x14ac:dyDescent="0.25">
      <c r="A6610" s="280">
        <v>45201</v>
      </c>
      <c r="B6610" s="102">
        <v>9</v>
      </c>
      <c r="C6610" s="208">
        <v>258.1968</v>
      </c>
      <c r="D6610" s="208">
        <v>40.378799999999998</v>
      </c>
      <c r="E6610" s="208">
        <v>1.7166999999999999</v>
      </c>
      <c r="F6610" s="208">
        <v>2.6932999999999998</v>
      </c>
      <c r="G6610" s="208">
        <v>8.5793999999999997</v>
      </c>
      <c r="H6610" s="208">
        <v>47.503100000000003</v>
      </c>
      <c r="I6610" s="208">
        <v>15.3819</v>
      </c>
      <c r="J6610" s="208">
        <v>102.54040000000001</v>
      </c>
      <c r="K6610" s="208">
        <v>16.066700000000001</v>
      </c>
      <c r="L6610" s="208">
        <v>12.0329</v>
      </c>
      <c r="M6610" s="208">
        <v>11.303599999999999</v>
      </c>
    </row>
    <row r="6611" spans="1:13" x14ac:dyDescent="0.25">
      <c r="A6611" s="280">
        <v>45201</v>
      </c>
      <c r="B6611" s="102">
        <v>10</v>
      </c>
      <c r="C6611" s="208">
        <v>262.97840000000002</v>
      </c>
      <c r="D6611" s="208">
        <v>41.924599999999998</v>
      </c>
      <c r="E6611" s="208">
        <v>2.1524000000000001</v>
      </c>
      <c r="F6611" s="208">
        <v>2.5666000000000002</v>
      </c>
      <c r="G6611" s="208">
        <v>7.8493000000000004</v>
      </c>
      <c r="H6611" s="208">
        <v>48.169899999999998</v>
      </c>
      <c r="I6611" s="208">
        <v>15.6296</v>
      </c>
      <c r="J6611" s="208">
        <v>107.10639999999999</v>
      </c>
      <c r="K6611" s="208">
        <v>14.1174</v>
      </c>
      <c r="L6611" s="208">
        <v>12.023199999999999</v>
      </c>
      <c r="M6611" s="208">
        <v>11.439</v>
      </c>
    </row>
    <row r="6612" spans="1:13" x14ac:dyDescent="0.25">
      <c r="A6612" s="280">
        <v>45201</v>
      </c>
      <c r="B6612" s="102">
        <v>11</v>
      </c>
      <c r="C6612" s="208">
        <v>264.17250000000001</v>
      </c>
      <c r="D6612" s="208">
        <v>41.712200000000003</v>
      </c>
      <c r="E6612" s="208">
        <v>1.7745</v>
      </c>
      <c r="F6612" s="208">
        <v>2.548</v>
      </c>
      <c r="G6612" s="208">
        <v>7.2491000000000003</v>
      </c>
      <c r="H6612" s="208">
        <v>49.099899999999998</v>
      </c>
      <c r="I6612" s="208">
        <v>15.7399</v>
      </c>
      <c r="J6612" s="208">
        <v>109.51090000000001</v>
      </c>
      <c r="K6612" s="208">
        <v>13.3308</v>
      </c>
      <c r="L6612" s="208">
        <v>11.968</v>
      </c>
      <c r="M6612" s="208">
        <v>11.2392</v>
      </c>
    </row>
    <row r="6613" spans="1:13" x14ac:dyDescent="0.25">
      <c r="A6613" s="280">
        <v>45201</v>
      </c>
      <c r="B6613" s="102">
        <v>12</v>
      </c>
      <c r="C6613" s="208">
        <v>268.64949999999999</v>
      </c>
      <c r="D6613" s="208">
        <v>42.265900000000002</v>
      </c>
      <c r="E6613" s="208">
        <v>2.4996999999999998</v>
      </c>
      <c r="F6613" s="208">
        <v>2.4662000000000002</v>
      </c>
      <c r="G6613" s="208">
        <v>6.8391000000000002</v>
      </c>
      <c r="H6613" s="208">
        <v>49.743499999999997</v>
      </c>
      <c r="I6613" s="208">
        <v>16.406600000000001</v>
      </c>
      <c r="J6613" s="208">
        <v>111.73950000000001</v>
      </c>
      <c r="K6613" s="208">
        <v>12.5489</v>
      </c>
      <c r="L6613" s="208">
        <v>12.7311</v>
      </c>
      <c r="M6613" s="208">
        <v>11.409000000000001</v>
      </c>
    </row>
    <row r="6614" spans="1:13" x14ac:dyDescent="0.25">
      <c r="A6614" s="280">
        <v>45201</v>
      </c>
      <c r="B6614" s="102">
        <v>13</v>
      </c>
      <c r="C6614" s="208">
        <v>271.64859999999999</v>
      </c>
      <c r="D6614" s="208">
        <v>42.872500000000002</v>
      </c>
      <c r="E6614" s="208">
        <v>2.5364</v>
      </c>
      <c r="F6614" s="208">
        <v>2.4807999999999999</v>
      </c>
      <c r="G6614" s="208">
        <v>6.8548</v>
      </c>
      <c r="H6614" s="208">
        <v>50.7547</v>
      </c>
      <c r="I6614" s="208">
        <v>16.546900000000001</v>
      </c>
      <c r="J6614" s="208">
        <v>113.4079</v>
      </c>
      <c r="K6614" s="208">
        <v>12.0946</v>
      </c>
      <c r="L6614" s="208">
        <v>12.4802</v>
      </c>
      <c r="M6614" s="208">
        <v>11.6198</v>
      </c>
    </row>
    <row r="6615" spans="1:13" x14ac:dyDescent="0.25">
      <c r="A6615" s="280">
        <v>45201</v>
      </c>
      <c r="B6615" s="102">
        <v>14</v>
      </c>
      <c r="C6615" s="208">
        <v>275.89019999999999</v>
      </c>
      <c r="D6615" s="208">
        <v>43.356900000000003</v>
      </c>
      <c r="E6615" s="208">
        <v>2.5028000000000001</v>
      </c>
      <c r="F6615" s="208">
        <v>2.6314000000000002</v>
      </c>
      <c r="G6615" s="208">
        <v>7.3182</v>
      </c>
      <c r="H6615" s="208">
        <v>52.368600000000001</v>
      </c>
      <c r="I6615" s="208">
        <v>16.799700000000001</v>
      </c>
      <c r="J6615" s="208">
        <v>113.52979999999999</v>
      </c>
      <c r="K6615" s="208">
        <v>11.8393</v>
      </c>
      <c r="L6615" s="208">
        <v>13.287100000000001</v>
      </c>
      <c r="M6615" s="208">
        <v>12.256399999999999</v>
      </c>
    </row>
    <row r="6616" spans="1:13" x14ac:dyDescent="0.25">
      <c r="A6616" s="280">
        <v>45201</v>
      </c>
      <c r="B6616" s="102">
        <v>15</v>
      </c>
      <c r="C6616" s="208">
        <v>279.30560000000003</v>
      </c>
      <c r="D6616" s="208">
        <v>43.6205</v>
      </c>
      <c r="E6616" s="208">
        <v>2.0243000000000002</v>
      </c>
      <c r="F6616" s="208">
        <v>2.7496</v>
      </c>
      <c r="G6616" s="208">
        <v>7.7659000000000002</v>
      </c>
      <c r="H6616" s="208">
        <v>53.366900000000001</v>
      </c>
      <c r="I6616" s="208">
        <v>17.083100000000002</v>
      </c>
      <c r="J6616" s="208">
        <v>114.9747</v>
      </c>
      <c r="K6616" s="208">
        <v>11.305899999999999</v>
      </c>
      <c r="L6616" s="208">
        <v>13.4963</v>
      </c>
      <c r="M6616" s="208">
        <v>12.9184</v>
      </c>
    </row>
    <row r="6617" spans="1:13" x14ac:dyDescent="0.25">
      <c r="A6617" s="280">
        <v>45201</v>
      </c>
      <c r="B6617" s="102">
        <v>16</v>
      </c>
      <c r="C6617" s="208">
        <v>285.01769999999999</v>
      </c>
      <c r="D6617" s="208">
        <v>43.763199999999998</v>
      </c>
      <c r="E6617" s="208">
        <v>2.3090000000000002</v>
      </c>
      <c r="F6617" s="208">
        <v>2.9379</v>
      </c>
      <c r="G6617" s="208">
        <v>8.6776</v>
      </c>
      <c r="H6617" s="208">
        <v>55.694499999999998</v>
      </c>
      <c r="I6617" s="208">
        <v>17.411000000000001</v>
      </c>
      <c r="J6617" s="208">
        <v>115.8687</v>
      </c>
      <c r="K6617" s="208">
        <v>11.5322</v>
      </c>
      <c r="L6617" s="208">
        <v>13.6152</v>
      </c>
      <c r="M6617" s="208">
        <v>13.208399999999999</v>
      </c>
    </row>
    <row r="6618" spans="1:13" x14ac:dyDescent="0.25">
      <c r="A6618" s="280">
        <v>45201</v>
      </c>
      <c r="B6618" s="102">
        <v>17</v>
      </c>
      <c r="C6618" s="208">
        <v>290.31869999999998</v>
      </c>
      <c r="D6618" s="208">
        <v>45.083100000000002</v>
      </c>
      <c r="E6618" s="208">
        <v>1.2670999999999999</v>
      </c>
      <c r="F6618" s="208">
        <v>3.1880999999999999</v>
      </c>
      <c r="G6618" s="208">
        <v>9.4001999999999999</v>
      </c>
      <c r="H6618" s="208">
        <v>57.6509</v>
      </c>
      <c r="I6618" s="208">
        <v>17.646999999999998</v>
      </c>
      <c r="J6618" s="208">
        <v>116.9555</v>
      </c>
      <c r="K6618" s="208">
        <v>12.4977</v>
      </c>
      <c r="L6618" s="208">
        <v>13.0329</v>
      </c>
      <c r="M6618" s="208">
        <v>13.5962</v>
      </c>
    </row>
    <row r="6619" spans="1:13" x14ac:dyDescent="0.25">
      <c r="A6619" s="280">
        <v>45201</v>
      </c>
      <c r="B6619" s="102">
        <v>18</v>
      </c>
      <c r="C6619" s="208">
        <v>295.3091</v>
      </c>
      <c r="D6619" s="208">
        <v>46.393500000000003</v>
      </c>
      <c r="E6619" s="208">
        <v>1.0691999999999999</v>
      </c>
      <c r="F6619" s="208">
        <v>3.8393999999999999</v>
      </c>
      <c r="G6619" s="208">
        <v>9.9863</v>
      </c>
      <c r="H6619" s="208">
        <v>58.598500000000001</v>
      </c>
      <c r="I6619" s="208">
        <v>18.120699999999999</v>
      </c>
      <c r="J6619" s="208">
        <v>116.607</v>
      </c>
      <c r="K6619" s="208">
        <v>14.0822</v>
      </c>
      <c r="L6619" s="208">
        <v>12.878399999999999</v>
      </c>
      <c r="M6619" s="208">
        <v>13.7339</v>
      </c>
    </row>
    <row r="6620" spans="1:13" x14ac:dyDescent="0.25">
      <c r="A6620" s="280">
        <v>45201</v>
      </c>
      <c r="B6620" s="102">
        <v>19</v>
      </c>
      <c r="C6620" s="208">
        <v>295.37439999999998</v>
      </c>
      <c r="D6620" s="208">
        <v>47.218899999999998</v>
      </c>
      <c r="E6620" s="208">
        <v>1.0505</v>
      </c>
      <c r="F6620" s="208">
        <v>3.9428999999999998</v>
      </c>
      <c r="G6620" s="208">
        <v>10.290900000000001</v>
      </c>
      <c r="H6620" s="208">
        <v>58.9298</v>
      </c>
      <c r="I6620" s="208">
        <v>18.286799999999999</v>
      </c>
      <c r="J6620" s="208">
        <v>113.4319</v>
      </c>
      <c r="K6620" s="208">
        <v>15.1798</v>
      </c>
      <c r="L6620" s="208">
        <v>13.6684</v>
      </c>
      <c r="M6620" s="208">
        <v>13.374499999999999</v>
      </c>
    </row>
    <row r="6621" spans="1:13" x14ac:dyDescent="0.25">
      <c r="A6621" s="280">
        <v>45201</v>
      </c>
      <c r="B6621" s="102">
        <v>20</v>
      </c>
      <c r="C6621" s="208">
        <v>295.92669999999998</v>
      </c>
      <c r="D6621" s="208">
        <v>47.551600000000001</v>
      </c>
      <c r="E6621" s="208">
        <v>1.1393</v>
      </c>
      <c r="F6621" s="208">
        <v>4.0039999999999996</v>
      </c>
      <c r="G6621" s="208">
        <v>10.314399999999999</v>
      </c>
      <c r="H6621" s="208">
        <v>59.354700000000001</v>
      </c>
      <c r="I6621" s="208">
        <v>19.3035</v>
      </c>
      <c r="J6621" s="208">
        <v>109.66419999999999</v>
      </c>
      <c r="K6621" s="208">
        <v>15.629200000000001</v>
      </c>
      <c r="L6621" s="208">
        <v>15.809900000000001</v>
      </c>
      <c r="M6621" s="208">
        <v>13.155900000000001</v>
      </c>
    </row>
    <row r="6622" spans="1:13" x14ac:dyDescent="0.25">
      <c r="A6622" s="280">
        <v>45201</v>
      </c>
      <c r="B6622" s="102">
        <v>21</v>
      </c>
      <c r="C6622" s="208">
        <v>281.83089999999999</v>
      </c>
      <c r="D6622" s="208">
        <v>45.4499</v>
      </c>
      <c r="E6622" s="208">
        <v>1.0972999999999999</v>
      </c>
      <c r="F6622" s="208">
        <v>3.9043000000000001</v>
      </c>
      <c r="G6622" s="208">
        <v>9.9284999999999997</v>
      </c>
      <c r="H6622" s="208">
        <v>55.798999999999999</v>
      </c>
      <c r="I6622" s="208">
        <v>18.551100000000002</v>
      </c>
      <c r="J6622" s="208">
        <v>104.3732</v>
      </c>
      <c r="K6622" s="208">
        <v>14.936500000000001</v>
      </c>
      <c r="L6622" s="208">
        <v>15.4666</v>
      </c>
      <c r="M6622" s="208">
        <v>12.3245</v>
      </c>
    </row>
    <row r="6623" spans="1:13" x14ac:dyDescent="0.25">
      <c r="A6623" s="280">
        <v>45201</v>
      </c>
      <c r="B6623" s="102">
        <v>22</v>
      </c>
      <c r="C6623" s="208">
        <v>265.65140000000002</v>
      </c>
      <c r="D6623" s="208">
        <v>43.017200000000003</v>
      </c>
      <c r="E6623" s="208">
        <v>1.0376000000000001</v>
      </c>
      <c r="F6623" s="208">
        <v>3.6135000000000002</v>
      </c>
      <c r="G6623" s="208">
        <v>9.109</v>
      </c>
      <c r="H6623" s="208">
        <v>52.221299999999999</v>
      </c>
      <c r="I6623" s="208">
        <v>17.318999999999999</v>
      </c>
      <c r="J6623" s="208">
        <v>99.145899999999997</v>
      </c>
      <c r="K6623" s="208">
        <v>13.8584</v>
      </c>
      <c r="L6623" s="208">
        <v>15.257300000000001</v>
      </c>
      <c r="M6623" s="208">
        <v>11.0722</v>
      </c>
    </row>
    <row r="6624" spans="1:13" x14ac:dyDescent="0.25">
      <c r="A6624" s="280">
        <v>45201</v>
      </c>
      <c r="B6624" s="102">
        <v>23</v>
      </c>
      <c r="C6624" s="208">
        <v>243.53059999999999</v>
      </c>
      <c r="D6624" s="208">
        <v>38.936799999999998</v>
      </c>
      <c r="E6624" s="208">
        <v>0.94340000000000002</v>
      </c>
      <c r="F6624" s="208">
        <v>3.2176</v>
      </c>
      <c r="G6624" s="208">
        <v>8.2265999999999995</v>
      </c>
      <c r="H6624" s="208">
        <v>47.196199999999997</v>
      </c>
      <c r="I6624" s="208">
        <v>15.635400000000001</v>
      </c>
      <c r="J6624" s="208">
        <v>91.846500000000006</v>
      </c>
      <c r="K6624" s="208">
        <v>12.620699999999999</v>
      </c>
      <c r="L6624" s="208">
        <v>14.9176</v>
      </c>
      <c r="M6624" s="208">
        <v>9.9898000000000007</v>
      </c>
    </row>
    <row r="6625" spans="1:13" x14ac:dyDescent="0.25">
      <c r="A6625" s="280">
        <v>45201</v>
      </c>
      <c r="B6625" s="102">
        <v>24</v>
      </c>
      <c r="C6625" s="208">
        <v>227.48390000000001</v>
      </c>
      <c r="D6625" s="208">
        <v>35.595799999999997</v>
      </c>
      <c r="E6625" s="208">
        <v>0.85560000000000003</v>
      </c>
      <c r="F6625" s="208">
        <v>2.8713000000000002</v>
      </c>
      <c r="G6625" s="208">
        <v>7.6600999999999999</v>
      </c>
      <c r="H6625" s="208">
        <v>43.694699999999997</v>
      </c>
      <c r="I6625" s="208">
        <v>14.35</v>
      </c>
      <c r="J6625" s="208">
        <v>86.247799999999998</v>
      </c>
      <c r="K6625" s="208">
        <v>12.018700000000001</v>
      </c>
      <c r="L6625" s="208">
        <v>15.050599999999999</v>
      </c>
      <c r="M6625" s="208">
        <v>9.1393000000000004</v>
      </c>
    </row>
    <row r="6626" spans="1:13" x14ac:dyDescent="0.25">
      <c r="A6626" s="280">
        <v>45202</v>
      </c>
      <c r="B6626" s="102">
        <v>1</v>
      </c>
      <c r="C6626" s="208">
        <v>215.61160000000001</v>
      </c>
      <c r="D6626" s="208">
        <v>32.935099999999998</v>
      </c>
      <c r="E6626" s="208">
        <v>0.78090000000000004</v>
      </c>
      <c r="F6626" s="208">
        <v>2.6509999999999998</v>
      </c>
      <c r="G6626" s="208">
        <v>7.1691000000000003</v>
      </c>
      <c r="H6626" s="208">
        <v>41.458500000000001</v>
      </c>
      <c r="I6626" s="208">
        <v>13.4277</v>
      </c>
      <c r="J6626" s="208">
        <v>82.277699999999996</v>
      </c>
      <c r="K6626" s="208">
        <v>11.7064</v>
      </c>
      <c r="L6626" s="208">
        <v>14.796099999999999</v>
      </c>
      <c r="M6626" s="208">
        <v>8.4091000000000005</v>
      </c>
    </row>
    <row r="6627" spans="1:13" x14ac:dyDescent="0.25">
      <c r="A6627" s="280">
        <v>45202</v>
      </c>
      <c r="B6627" s="102">
        <v>2</v>
      </c>
      <c r="C6627" s="208">
        <v>207.57149999999999</v>
      </c>
      <c r="D6627" s="208">
        <v>31.332000000000001</v>
      </c>
      <c r="E6627" s="208">
        <v>0.72650000000000003</v>
      </c>
      <c r="F6627" s="208">
        <v>2.5099999999999998</v>
      </c>
      <c r="G6627" s="208">
        <v>6.9126000000000003</v>
      </c>
      <c r="H6627" s="208">
        <v>39.329500000000003</v>
      </c>
      <c r="I6627" s="208">
        <v>12.9298</v>
      </c>
      <c r="J6627" s="208">
        <v>79.6066</v>
      </c>
      <c r="K6627" s="208">
        <v>11.5</v>
      </c>
      <c r="L6627" s="208">
        <v>14.537800000000001</v>
      </c>
      <c r="M6627" s="208">
        <v>8.1867000000000001</v>
      </c>
    </row>
    <row r="6628" spans="1:13" x14ac:dyDescent="0.25">
      <c r="A6628" s="280">
        <v>45202</v>
      </c>
      <c r="B6628" s="102">
        <v>3</v>
      </c>
      <c r="C6628" s="208">
        <v>202.4769</v>
      </c>
      <c r="D6628" s="208">
        <v>30.046900000000001</v>
      </c>
      <c r="E6628" s="208">
        <v>0.69079999999999997</v>
      </c>
      <c r="F6628" s="208">
        <v>2.4241999999999999</v>
      </c>
      <c r="G6628" s="208">
        <v>6.7556000000000003</v>
      </c>
      <c r="H6628" s="208">
        <v>38.513100000000001</v>
      </c>
      <c r="I6628" s="208">
        <v>12.6221</v>
      </c>
      <c r="J6628" s="208">
        <v>77.931700000000006</v>
      </c>
      <c r="K6628" s="208">
        <v>11.448700000000001</v>
      </c>
      <c r="L6628" s="208">
        <v>13.865</v>
      </c>
      <c r="M6628" s="208">
        <v>8.1788000000000007</v>
      </c>
    </row>
    <row r="6629" spans="1:13" x14ac:dyDescent="0.25">
      <c r="A6629" s="280">
        <v>45202</v>
      </c>
      <c r="B6629" s="102">
        <v>4</v>
      </c>
      <c r="C6629" s="208">
        <v>200.92840000000001</v>
      </c>
      <c r="D6629" s="208">
        <v>29.6327</v>
      </c>
      <c r="E6629" s="208">
        <v>0.67010000000000003</v>
      </c>
      <c r="F6629" s="208">
        <v>2.3641999999999999</v>
      </c>
      <c r="G6629" s="208">
        <v>6.6562999999999999</v>
      </c>
      <c r="H6629" s="208">
        <v>38.502400000000002</v>
      </c>
      <c r="I6629" s="208">
        <v>12.5093</v>
      </c>
      <c r="J6629" s="208">
        <v>77.509500000000003</v>
      </c>
      <c r="K6629" s="208">
        <v>11.43</v>
      </c>
      <c r="L6629" s="208">
        <v>13.4544</v>
      </c>
      <c r="M6629" s="208">
        <v>8.1995000000000005</v>
      </c>
    </row>
    <row r="6630" spans="1:13" x14ac:dyDescent="0.25">
      <c r="A6630" s="280">
        <v>45202</v>
      </c>
      <c r="B6630" s="102">
        <v>5</v>
      </c>
      <c r="C6630" s="208">
        <v>203.76580000000001</v>
      </c>
      <c r="D6630" s="208">
        <v>29.9955</v>
      </c>
      <c r="E6630" s="208">
        <v>0.68289999999999995</v>
      </c>
      <c r="F6630" s="208">
        <v>2.4422000000000001</v>
      </c>
      <c r="G6630" s="208">
        <v>6.7445000000000004</v>
      </c>
      <c r="H6630" s="208">
        <v>40.007899999999999</v>
      </c>
      <c r="I6630" s="208">
        <v>12.8284</v>
      </c>
      <c r="J6630" s="208">
        <v>77.439499999999995</v>
      </c>
      <c r="K6630" s="208">
        <v>12.0891</v>
      </c>
      <c r="L6630" s="208">
        <v>13.0998</v>
      </c>
      <c r="M6630" s="208">
        <v>8.4359999999999999</v>
      </c>
    </row>
    <row r="6631" spans="1:13" x14ac:dyDescent="0.25">
      <c r="A6631" s="280">
        <v>45202</v>
      </c>
      <c r="B6631" s="102">
        <v>6</v>
      </c>
      <c r="C6631" s="208">
        <v>215.7843</v>
      </c>
      <c r="D6631" s="208">
        <v>31.665199999999999</v>
      </c>
      <c r="E6631" s="208">
        <v>1.1509</v>
      </c>
      <c r="F6631" s="208">
        <v>2.6187</v>
      </c>
      <c r="G6631" s="208">
        <v>7.1470000000000002</v>
      </c>
      <c r="H6631" s="208">
        <v>42.62</v>
      </c>
      <c r="I6631" s="208">
        <v>13.447900000000001</v>
      </c>
      <c r="J6631" s="208">
        <v>81.824700000000007</v>
      </c>
      <c r="K6631" s="208">
        <v>13.2364</v>
      </c>
      <c r="L6631" s="208">
        <v>13.0418</v>
      </c>
      <c r="M6631" s="208">
        <v>9.0317000000000007</v>
      </c>
    </row>
    <row r="6632" spans="1:13" x14ac:dyDescent="0.25">
      <c r="A6632" s="280">
        <v>45202</v>
      </c>
      <c r="B6632" s="102">
        <v>7</v>
      </c>
      <c r="C6632" s="208">
        <v>236.8817</v>
      </c>
      <c r="D6632" s="208">
        <v>35.219000000000001</v>
      </c>
      <c r="E6632" s="208">
        <v>2.0768</v>
      </c>
      <c r="F6632" s="208">
        <v>2.9628000000000001</v>
      </c>
      <c r="G6632" s="208">
        <v>7.8746</v>
      </c>
      <c r="H6632" s="208">
        <v>46.141100000000002</v>
      </c>
      <c r="I6632" s="208">
        <v>14.6257</v>
      </c>
      <c r="J6632" s="208">
        <v>89.628399999999999</v>
      </c>
      <c r="K6632" s="208">
        <v>15.167899999999999</v>
      </c>
      <c r="L6632" s="208">
        <v>13.222200000000001</v>
      </c>
      <c r="M6632" s="208">
        <v>9.9632000000000005</v>
      </c>
    </row>
    <row r="6633" spans="1:13" x14ac:dyDescent="0.25">
      <c r="A6633" s="280">
        <v>45202</v>
      </c>
      <c r="B6633" s="102">
        <v>8</v>
      </c>
      <c r="C6633" s="208">
        <v>253.65119999999999</v>
      </c>
      <c r="D6633" s="208">
        <v>39.68</v>
      </c>
      <c r="E6633" s="208">
        <v>2.1938</v>
      </c>
      <c r="F6633" s="208">
        <v>3.0992000000000002</v>
      </c>
      <c r="G6633" s="208">
        <v>8.7728000000000002</v>
      </c>
      <c r="H6633" s="208">
        <v>48.025399999999998</v>
      </c>
      <c r="I6633" s="208">
        <v>15.086499999999999</v>
      </c>
      <c r="J6633" s="208">
        <v>97.242000000000004</v>
      </c>
      <c r="K6633" s="208">
        <v>16.396599999999999</v>
      </c>
      <c r="L6633" s="208">
        <v>12.293799999999999</v>
      </c>
      <c r="M6633" s="208">
        <v>10.8611</v>
      </c>
    </row>
    <row r="6634" spans="1:13" x14ac:dyDescent="0.25">
      <c r="A6634" s="280">
        <v>45202</v>
      </c>
      <c r="B6634" s="102">
        <v>9</v>
      </c>
      <c r="C6634" s="208">
        <v>260.80160000000001</v>
      </c>
      <c r="D6634" s="208">
        <v>40.776699999999998</v>
      </c>
      <c r="E6634" s="208">
        <v>1.8129</v>
      </c>
      <c r="F6634" s="208">
        <v>2.7374000000000001</v>
      </c>
      <c r="G6634" s="208">
        <v>9.11</v>
      </c>
      <c r="H6634" s="208">
        <v>49.431800000000003</v>
      </c>
      <c r="I6634" s="208">
        <v>15.3102</v>
      </c>
      <c r="J6634" s="208">
        <v>102.3806</v>
      </c>
      <c r="K6634" s="208">
        <v>15.668699999999999</v>
      </c>
      <c r="L6634" s="208">
        <v>12.311500000000001</v>
      </c>
      <c r="M6634" s="208">
        <v>11.261799999999999</v>
      </c>
    </row>
    <row r="6635" spans="1:13" x14ac:dyDescent="0.25">
      <c r="A6635" s="280">
        <v>45202</v>
      </c>
      <c r="B6635" s="102">
        <v>10</v>
      </c>
      <c r="C6635" s="208">
        <v>266.47710000000001</v>
      </c>
      <c r="D6635" s="208">
        <v>41.881500000000003</v>
      </c>
      <c r="E6635" s="208">
        <v>2.5817999999999999</v>
      </c>
      <c r="F6635" s="208">
        <v>2.5678000000000001</v>
      </c>
      <c r="G6635" s="208">
        <v>8.1355000000000004</v>
      </c>
      <c r="H6635" s="208">
        <v>49.962400000000002</v>
      </c>
      <c r="I6635" s="208">
        <v>15.949400000000001</v>
      </c>
      <c r="J6635" s="208">
        <v>106.9528</v>
      </c>
      <c r="K6635" s="208">
        <v>14.4476</v>
      </c>
      <c r="L6635" s="208">
        <v>12.492900000000001</v>
      </c>
      <c r="M6635" s="208">
        <v>11.5054</v>
      </c>
    </row>
    <row r="6636" spans="1:13" x14ac:dyDescent="0.25">
      <c r="A6636" s="280">
        <v>45202</v>
      </c>
      <c r="B6636" s="102">
        <v>11</v>
      </c>
      <c r="C6636" s="208">
        <v>270.44200000000001</v>
      </c>
      <c r="D6636" s="208">
        <v>42.450200000000002</v>
      </c>
      <c r="E6636" s="208">
        <v>2.5819000000000001</v>
      </c>
      <c r="F6636" s="208">
        <v>2.6111</v>
      </c>
      <c r="G6636" s="208">
        <v>7.4009</v>
      </c>
      <c r="H6636" s="208">
        <v>50.412300000000002</v>
      </c>
      <c r="I6636" s="208">
        <v>16.4437</v>
      </c>
      <c r="J6636" s="208">
        <v>110.8266</v>
      </c>
      <c r="K6636" s="208">
        <v>12.9377</v>
      </c>
      <c r="L6636" s="208">
        <v>12.749599999999999</v>
      </c>
      <c r="M6636" s="208">
        <v>12.028</v>
      </c>
    </row>
    <row r="6637" spans="1:13" x14ac:dyDescent="0.25">
      <c r="A6637" s="280">
        <v>45202</v>
      </c>
      <c r="B6637" s="102">
        <v>12</v>
      </c>
      <c r="C6637" s="208">
        <v>274.42180000000002</v>
      </c>
      <c r="D6637" s="208">
        <v>42.784100000000002</v>
      </c>
      <c r="E6637" s="208">
        <v>2.5884</v>
      </c>
      <c r="F6637" s="208">
        <v>2.6137000000000001</v>
      </c>
      <c r="G6637" s="208">
        <v>6.7271000000000001</v>
      </c>
      <c r="H6637" s="208">
        <v>51.421599999999998</v>
      </c>
      <c r="I6637" s="208">
        <v>17.285299999999999</v>
      </c>
      <c r="J6637" s="208">
        <v>113.1035</v>
      </c>
      <c r="K6637" s="208">
        <v>12.801500000000001</v>
      </c>
      <c r="L6637" s="208">
        <v>12.6896</v>
      </c>
      <c r="M6637" s="208">
        <v>12.407</v>
      </c>
    </row>
    <row r="6638" spans="1:13" x14ac:dyDescent="0.25">
      <c r="A6638" s="280">
        <v>45202</v>
      </c>
      <c r="B6638" s="102">
        <v>13</v>
      </c>
      <c r="C6638" s="208">
        <v>278.52600000000001</v>
      </c>
      <c r="D6638" s="208">
        <v>42.976799999999997</v>
      </c>
      <c r="E6638" s="208">
        <v>2.5958999999999999</v>
      </c>
      <c r="F6638" s="208">
        <v>2.6623999999999999</v>
      </c>
      <c r="G6638" s="208">
        <v>7.0937000000000001</v>
      </c>
      <c r="H6638" s="208">
        <v>52.939399999999999</v>
      </c>
      <c r="I6638" s="208">
        <v>17.6584</v>
      </c>
      <c r="J6638" s="208">
        <v>114.5611</v>
      </c>
      <c r="K6638" s="208">
        <v>12.7989</v>
      </c>
      <c r="L6638" s="208">
        <v>12.2669</v>
      </c>
      <c r="M6638" s="208">
        <v>12.9725</v>
      </c>
    </row>
    <row r="6639" spans="1:13" x14ac:dyDescent="0.25">
      <c r="A6639" s="280">
        <v>45202</v>
      </c>
      <c r="B6639" s="102">
        <v>14</v>
      </c>
      <c r="C6639" s="208">
        <v>286.3913</v>
      </c>
      <c r="D6639" s="208">
        <v>43.862299999999998</v>
      </c>
      <c r="E6639" s="208">
        <v>2.6753999999999998</v>
      </c>
      <c r="F6639" s="208">
        <v>2.8650000000000002</v>
      </c>
      <c r="G6639" s="208">
        <v>7.4028999999999998</v>
      </c>
      <c r="H6639" s="208">
        <v>55.208100000000002</v>
      </c>
      <c r="I6639" s="208">
        <v>17.976600000000001</v>
      </c>
      <c r="J6639" s="208">
        <v>117.0352</v>
      </c>
      <c r="K6639" s="208">
        <v>12.898300000000001</v>
      </c>
      <c r="L6639" s="208">
        <v>12.593500000000001</v>
      </c>
      <c r="M6639" s="208">
        <v>13.874000000000001</v>
      </c>
    </row>
    <row r="6640" spans="1:13" x14ac:dyDescent="0.25">
      <c r="A6640" s="280">
        <v>45202</v>
      </c>
      <c r="B6640" s="102">
        <v>15</v>
      </c>
      <c r="C6640" s="208">
        <v>292.30549999999999</v>
      </c>
      <c r="D6640" s="208">
        <v>43.8979</v>
      </c>
      <c r="E6640" s="208">
        <v>2.6842000000000001</v>
      </c>
      <c r="F6640" s="208">
        <v>3.0005999999999999</v>
      </c>
      <c r="G6640" s="208">
        <v>8.2448999999999995</v>
      </c>
      <c r="H6640" s="208">
        <v>57.097099999999998</v>
      </c>
      <c r="I6640" s="208">
        <v>18.2148</v>
      </c>
      <c r="J6640" s="208">
        <v>118.7603</v>
      </c>
      <c r="K6640" s="208">
        <v>12.8766</v>
      </c>
      <c r="L6640" s="208">
        <v>12.615399999999999</v>
      </c>
      <c r="M6640" s="208">
        <v>14.9137</v>
      </c>
    </row>
    <row r="6641" spans="1:13" x14ac:dyDescent="0.25">
      <c r="A6641" s="280">
        <v>45202</v>
      </c>
      <c r="B6641" s="102">
        <v>16</v>
      </c>
      <c r="C6641" s="208">
        <v>299.9468</v>
      </c>
      <c r="D6641" s="208">
        <v>44.761200000000002</v>
      </c>
      <c r="E6641" s="208">
        <v>2.7058</v>
      </c>
      <c r="F6641" s="208">
        <v>3.2319</v>
      </c>
      <c r="G6641" s="208">
        <v>9.1755999999999993</v>
      </c>
      <c r="H6641" s="208">
        <v>59.689799999999998</v>
      </c>
      <c r="I6641" s="208">
        <v>18.620100000000001</v>
      </c>
      <c r="J6641" s="208">
        <v>119.97839999999999</v>
      </c>
      <c r="K6641" s="208">
        <v>12.9252</v>
      </c>
      <c r="L6641" s="208">
        <v>13.0664</v>
      </c>
      <c r="M6641" s="208">
        <v>15.792400000000001</v>
      </c>
    </row>
    <row r="6642" spans="1:13" x14ac:dyDescent="0.25">
      <c r="A6642" s="280">
        <v>45202</v>
      </c>
      <c r="B6642" s="102">
        <v>17</v>
      </c>
      <c r="C6642" s="208">
        <v>306.6773</v>
      </c>
      <c r="D6642" s="208">
        <v>46.027700000000003</v>
      </c>
      <c r="E6642" s="208">
        <v>1.4233</v>
      </c>
      <c r="F6642" s="208">
        <v>3.621</v>
      </c>
      <c r="G6642" s="208">
        <v>10.273400000000001</v>
      </c>
      <c r="H6642" s="208">
        <v>62.064399999999999</v>
      </c>
      <c r="I6642" s="208">
        <v>18.834599999999998</v>
      </c>
      <c r="J6642" s="208">
        <v>121.3258</v>
      </c>
      <c r="K6642" s="208">
        <v>13.3316</v>
      </c>
      <c r="L6642" s="208">
        <v>13.5266</v>
      </c>
      <c r="M6642" s="208">
        <v>16.248899999999999</v>
      </c>
    </row>
    <row r="6643" spans="1:13" x14ac:dyDescent="0.25">
      <c r="A6643" s="280">
        <v>45202</v>
      </c>
      <c r="B6643" s="102">
        <v>18</v>
      </c>
      <c r="C6643" s="208">
        <v>309.6771</v>
      </c>
      <c r="D6643" s="208">
        <v>47.374699999999997</v>
      </c>
      <c r="E6643" s="208">
        <v>1.1527000000000001</v>
      </c>
      <c r="F6643" s="208">
        <v>4.1548999999999996</v>
      </c>
      <c r="G6643" s="208">
        <v>11.2728</v>
      </c>
      <c r="H6643" s="208">
        <v>63.141800000000003</v>
      </c>
      <c r="I6643" s="208">
        <v>19.049299999999999</v>
      </c>
      <c r="J6643" s="208">
        <v>120.8473</v>
      </c>
      <c r="K6643" s="208">
        <v>13.979900000000001</v>
      </c>
      <c r="L6643" s="208">
        <v>12.6029</v>
      </c>
      <c r="M6643" s="208">
        <v>16.1008</v>
      </c>
    </row>
    <row r="6644" spans="1:13" x14ac:dyDescent="0.25">
      <c r="A6644" s="280">
        <v>45202</v>
      </c>
      <c r="B6644" s="102">
        <v>19</v>
      </c>
      <c r="C6644" s="208">
        <v>306.7475</v>
      </c>
      <c r="D6644" s="208">
        <v>47.8065</v>
      </c>
      <c r="E6644" s="208">
        <v>1.1918</v>
      </c>
      <c r="F6644" s="208">
        <v>4.5658000000000003</v>
      </c>
      <c r="G6644" s="208">
        <v>11.7659</v>
      </c>
      <c r="H6644" s="208">
        <v>62.674799999999998</v>
      </c>
      <c r="I6644" s="208">
        <v>18.913399999999999</v>
      </c>
      <c r="J6644" s="208">
        <v>116.8536</v>
      </c>
      <c r="K6644" s="208">
        <v>14.491199999999999</v>
      </c>
      <c r="L6644" s="208">
        <v>13.0212</v>
      </c>
      <c r="M6644" s="208">
        <v>15.4633</v>
      </c>
    </row>
    <row r="6645" spans="1:13" x14ac:dyDescent="0.25">
      <c r="A6645" s="280">
        <v>45202</v>
      </c>
      <c r="B6645" s="102">
        <v>20</v>
      </c>
      <c r="C6645" s="208">
        <v>304.63799999999998</v>
      </c>
      <c r="D6645" s="208">
        <v>48.183399999999999</v>
      </c>
      <c r="E6645" s="208">
        <v>1.1497999999999999</v>
      </c>
      <c r="F6645" s="208">
        <v>4.6158000000000001</v>
      </c>
      <c r="G6645" s="208">
        <v>11.473599999999999</v>
      </c>
      <c r="H6645" s="208">
        <v>62.650799999999997</v>
      </c>
      <c r="I6645" s="208">
        <v>19.742899999999999</v>
      </c>
      <c r="J6645" s="208">
        <v>112.5886</v>
      </c>
      <c r="K6645" s="208">
        <v>15.1736</v>
      </c>
      <c r="L6645" s="208">
        <v>14.219900000000001</v>
      </c>
      <c r="M6645" s="208">
        <v>14.839600000000001</v>
      </c>
    </row>
    <row r="6646" spans="1:13" x14ac:dyDescent="0.25">
      <c r="A6646" s="280">
        <v>45202</v>
      </c>
      <c r="B6646" s="102">
        <v>21</v>
      </c>
      <c r="C6646" s="208">
        <v>292.81099999999998</v>
      </c>
      <c r="D6646" s="208">
        <v>46.289900000000003</v>
      </c>
      <c r="E6646" s="208">
        <v>1.1164000000000001</v>
      </c>
      <c r="F6646" s="208">
        <v>4.3349000000000002</v>
      </c>
      <c r="G6646" s="208">
        <v>10.768800000000001</v>
      </c>
      <c r="H6646" s="208">
        <v>59.735599999999998</v>
      </c>
      <c r="I6646" s="208">
        <v>19.0717</v>
      </c>
      <c r="J6646" s="208">
        <v>107.4301</v>
      </c>
      <c r="K6646" s="208">
        <v>14.965999999999999</v>
      </c>
      <c r="L6646" s="208">
        <v>15.328099999999999</v>
      </c>
      <c r="M6646" s="208">
        <v>13.769500000000001</v>
      </c>
    </row>
    <row r="6647" spans="1:13" x14ac:dyDescent="0.25">
      <c r="A6647" s="280">
        <v>45202</v>
      </c>
      <c r="B6647" s="102">
        <v>22</v>
      </c>
      <c r="C6647" s="208">
        <v>275.19889999999998</v>
      </c>
      <c r="D6647" s="208">
        <v>43.567300000000003</v>
      </c>
      <c r="E6647" s="208">
        <v>1.0313000000000001</v>
      </c>
      <c r="F6647" s="208">
        <v>3.98</v>
      </c>
      <c r="G6647" s="208">
        <v>9.9785000000000004</v>
      </c>
      <c r="H6647" s="208">
        <v>55.325800000000001</v>
      </c>
      <c r="I6647" s="208">
        <v>17.412299999999998</v>
      </c>
      <c r="J6647" s="208">
        <v>102.547</v>
      </c>
      <c r="K6647" s="208">
        <v>13.9033</v>
      </c>
      <c r="L6647" s="208">
        <v>15.146800000000001</v>
      </c>
      <c r="M6647" s="208">
        <v>12.3066</v>
      </c>
    </row>
    <row r="6648" spans="1:13" x14ac:dyDescent="0.25">
      <c r="A6648" s="280">
        <v>45202</v>
      </c>
      <c r="B6648" s="102">
        <v>23</v>
      </c>
      <c r="C6648" s="208">
        <v>254.22059999999999</v>
      </c>
      <c r="D6648" s="208">
        <v>39.934699999999999</v>
      </c>
      <c r="E6648" s="208">
        <v>0.96679999999999999</v>
      </c>
      <c r="F6648" s="208">
        <v>3.5173999999999999</v>
      </c>
      <c r="G6648" s="208">
        <v>9.0519999999999996</v>
      </c>
      <c r="H6648" s="208">
        <v>51.059800000000003</v>
      </c>
      <c r="I6648" s="208">
        <v>15.6273</v>
      </c>
      <c r="J6648" s="208">
        <v>95.176299999999998</v>
      </c>
      <c r="K6648" s="208">
        <v>12.5771</v>
      </c>
      <c r="L6648" s="208">
        <v>15.348000000000001</v>
      </c>
      <c r="M6648" s="208">
        <v>10.9612</v>
      </c>
    </row>
    <row r="6649" spans="1:13" x14ac:dyDescent="0.25">
      <c r="A6649" s="280">
        <v>45202</v>
      </c>
      <c r="B6649" s="102">
        <v>24</v>
      </c>
      <c r="C6649" s="208">
        <v>237.20230000000001</v>
      </c>
      <c r="D6649" s="208">
        <v>36.528300000000002</v>
      </c>
      <c r="E6649" s="208">
        <v>0.89129999999999998</v>
      </c>
      <c r="F6649" s="208">
        <v>3.1753</v>
      </c>
      <c r="G6649" s="208">
        <v>8.1433999999999997</v>
      </c>
      <c r="H6649" s="208">
        <v>46.461399999999998</v>
      </c>
      <c r="I6649" s="208">
        <v>14.3622</v>
      </c>
      <c r="J6649" s="208">
        <v>89.626900000000006</v>
      </c>
      <c r="K6649" s="208">
        <v>11.8284</v>
      </c>
      <c r="L6649" s="208">
        <v>16.346399999999999</v>
      </c>
      <c r="M6649" s="208">
        <v>9.8386999999999993</v>
      </c>
    </row>
    <row r="6650" spans="1:13" x14ac:dyDescent="0.25">
      <c r="A6650" s="280">
        <v>45203</v>
      </c>
      <c r="B6650" s="102">
        <v>1</v>
      </c>
      <c r="C6650" s="208">
        <v>224.28270000000001</v>
      </c>
      <c r="D6650" s="208">
        <v>33.8504</v>
      </c>
      <c r="E6650" s="208">
        <v>0.80059999999999998</v>
      </c>
      <c r="F6650" s="208">
        <v>2.8130999999999999</v>
      </c>
      <c r="G6650" s="208">
        <v>7.5110999999999999</v>
      </c>
      <c r="H6650" s="208">
        <v>42.6877</v>
      </c>
      <c r="I6650" s="208">
        <v>13.5852</v>
      </c>
      <c r="J6650" s="208">
        <v>85.685400000000001</v>
      </c>
      <c r="K6650" s="208">
        <v>11.551600000000001</v>
      </c>
      <c r="L6650" s="208">
        <v>16.5946</v>
      </c>
      <c r="M6650" s="208">
        <v>9.2029999999999994</v>
      </c>
    </row>
    <row r="6651" spans="1:13" x14ac:dyDescent="0.25">
      <c r="A6651" s="280">
        <v>45203</v>
      </c>
      <c r="B6651" s="102">
        <v>2</v>
      </c>
      <c r="C6651" s="208">
        <v>215.6661</v>
      </c>
      <c r="D6651" s="208">
        <v>32.338999999999999</v>
      </c>
      <c r="E6651" s="208">
        <v>0.75260000000000005</v>
      </c>
      <c r="F6651" s="208">
        <v>2.6705999999999999</v>
      </c>
      <c r="G6651" s="208">
        <v>7.1694000000000004</v>
      </c>
      <c r="H6651" s="208">
        <v>40.085500000000003</v>
      </c>
      <c r="I6651" s="208">
        <v>12.968400000000001</v>
      </c>
      <c r="J6651" s="208">
        <v>82.540199999999999</v>
      </c>
      <c r="K6651" s="208">
        <v>11.412800000000001</v>
      </c>
      <c r="L6651" s="208">
        <v>17.084700000000002</v>
      </c>
      <c r="M6651" s="208">
        <v>8.6428999999999991</v>
      </c>
    </row>
    <row r="6652" spans="1:13" x14ac:dyDescent="0.25">
      <c r="A6652" s="280">
        <v>45203</v>
      </c>
      <c r="B6652" s="102">
        <v>3</v>
      </c>
      <c r="C6652" s="208">
        <v>209.38589999999999</v>
      </c>
      <c r="D6652" s="208">
        <v>30.803599999999999</v>
      </c>
      <c r="E6652" s="208">
        <v>0.71930000000000005</v>
      </c>
      <c r="F6652" s="208">
        <v>2.5520999999999998</v>
      </c>
      <c r="G6652" s="208">
        <v>6.9904999999999999</v>
      </c>
      <c r="H6652" s="208">
        <v>39.390799999999999</v>
      </c>
      <c r="I6652" s="208">
        <v>12.5467</v>
      </c>
      <c r="J6652" s="208">
        <v>80.491900000000001</v>
      </c>
      <c r="K6652" s="208">
        <v>11.414999999999999</v>
      </c>
      <c r="L6652" s="208">
        <v>16.104700000000001</v>
      </c>
      <c r="M6652" s="208">
        <v>8.3712999999999997</v>
      </c>
    </row>
    <row r="6653" spans="1:13" x14ac:dyDescent="0.25">
      <c r="A6653" s="280">
        <v>45203</v>
      </c>
      <c r="B6653" s="102">
        <v>4</v>
      </c>
      <c r="C6653" s="208">
        <v>206.8871</v>
      </c>
      <c r="D6653" s="208">
        <v>30.0898</v>
      </c>
      <c r="E6653" s="208">
        <v>0.71440000000000003</v>
      </c>
      <c r="F6653" s="208">
        <v>2.5346000000000002</v>
      </c>
      <c r="G6653" s="208">
        <v>6.7979000000000003</v>
      </c>
      <c r="H6653" s="208">
        <v>40.416200000000003</v>
      </c>
      <c r="I6653" s="208">
        <v>12.4062</v>
      </c>
      <c r="J6653" s="208">
        <v>79.761300000000006</v>
      </c>
      <c r="K6653" s="208">
        <v>11.5298</v>
      </c>
      <c r="L6653" s="208">
        <v>14.3735</v>
      </c>
      <c r="M6653" s="208">
        <v>8.2634000000000007</v>
      </c>
    </row>
    <row r="6654" spans="1:13" x14ac:dyDescent="0.25">
      <c r="A6654" s="280">
        <v>45203</v>
      </c>
      <c r="B6654" s="102">
        <v>5</v>
      </c>
      <c r="C6654" s="208">
        <v>210.1994</v>
      </c>
      <c r="D6654" s="208">
        <v>30.111499999999999</v>
      </c>
      <c r="E6654" s="208">
        <v>0.72409999999999997</v>
      </c>
      <c r="F6654" s="208">
        <v>2.5691000000000002</v>
      </c>
      <c r="G6654" s="208">
        <v>6.9138999999999999</v>
      </c>
      <c r="H6654" s="208">
        <v>42.069200000000002</v>
      </c>
      <c r="I6654" s="208">
        <v>12.563800000000001</v>
      </c>
      <c r="J6654" s="208">
        <v>80.303200000000004</v>
      </c>
      <c r="K6654" s="208">
        <v>12.1076</v>
      </c>
      <c r="L6654" s="208">
        <v>14.4962</v>
      </c>
      <c r="M6654" s="208">
        <v>8.3407999999999998</v>
      </c>
    </row>
    <row r="6655" spans="1:13" x14ac:dyDescent="0.25">
      <c r="A6655" s="280">
        <v>45203</v>
      </c>
      <c r="B6655" s="102">
        <v>6</v>
      </c>
      <c r="C6655" s="208">
        <v>222.762</v>
      </c>
      <c r="D6655" s="208">
        <v>31.9574</v>
      </c>
      <c r="E6655" s="208">
        <v>1.1795</v>
      </c>
      <c r="F6655" s="208">
        <v>2.7401</v>
      </c>
      <c r="G6655" s="208">
        <v>7.3644999999999996</v>
      </c>
      <c r="H6655" s="208">
        <v>45.0441</v>
      </c>
      <c r="I6655" s="208">
        <v>13.2151</v>
      </c>
      <c r="J6655" s="208">
        <v>84.081000000000003</v>
      </c>
      <c r="K6655" s="208">
        <v>13.415800000000001</v>
      </c>
      <c r="L6655" s="208">
        <v>14.8385</v>
      </c>
      <c r="M6655" s="208">
        <v>8.9260000000000002</v>
      </c>
    </row>
    <row r="6656" spans="1:13" x14ac:dyDescent="0.25">
      <c r="A6656" s="280">
        <v>45203</v>
      </c>
      <c r="B6656" s="102">
        <v>7</v>
      </c>
      <c r="C6656" s="208">
        <v>244.42740000000001</v>
      </c>
      <c r="D6656" s="208">
        <v>35.805799999999998</v>
      </c>
      <c r="E6656" s="208">
        <v>2.5615999999999999</v>
      </c>
      <c r="F6656" s="208">
        <v>3.0583999999999998</v>
      </c>
      <c r="G6656" s="208">
        <v>8.1349</v>
      </c>
      <c r="H6656" s="208">
        <v>48.3566</v>
      </c>
      <c r="I6656" s="208">
        <v>14.3299</v>
      </c>
      <c r="J6656" s="208">
        <v>92.403300000000002</v>
      </c>
      <c r="K6656" s="208">
        <v>15.237399999999999</v>
      </c>
      <c r="L6656" s="208">
        <v>14.682499999999999</v>
      </c>
      <c r="M6656" s="208">
        <v>9.8569999999999993</v>
      </c>
    </row>
    <row r="6657" spans="1:13" x14ac:dyDescent="0.25">
      <c r="A6657" s="280">
        <v>45203</v>
      </c>
      <c r="B6657" s="102">
        <v>8</v>
      </c>
      <c r="C6657" s="208">
        <v>260.91609999999997</v>
      </c>
      <c r="D6657" s="208">
        <v>39.573099999999997</v>
      </c>
      <c r="E6657" s="208">
        <v>2.7162000000000002</v>
      </c>
      <c r="F6657" s="208">
        <v>3.1863000000000001</v>
      </c>
      <c r="G6657" s="208">
        <v>9.1730999999999998</v>
      </c>
      <c r="H6657" s="208">
        <v>50.839599999999997</v>
      </c>
      <c r="I6657" s="208">
        <v>14.6518</v>
      </c>
      <c r="J6657" s="208">
        <v>99.6374</v>
      </c>
      <c r="K6657" s="208">
        <v>16.304099999999998</v>
      </c>
      <c r="L6657" s="208">
        <v>14.043900000000001</v>
      </c>
      <c r="M6657" s="208">
        <v>10.7906</v>
      </c>
    </row>
    <row r="6658" spans="1:13" x14ac:dyDescent="0.25">
      <c r="A6658" s="280">
        <v>45203</v>
      </c>
      <c r="B6658" s="102">
        <v>9</v>
      </c>
      <c r="C6658" s="208">
        <v>270.85270000000003</v>
      </c>
      <c r="D6658" s="208">
        <v>41.523699999999998</v>
      </c>
      <c r="E6658" s="208">
        <v>2.7189000000000001</v>
      </c>
      <c r="F6658" s="208">
        <v>2.8281999999999998</v>
      </c>
      <c r="G6658" s="208">
        <v>9.2507000000000001</v>
      </c>
      <c r="H6658" s="208">
        <v>52.005200000000002</v>
      </c>
      <c r="I6658" s="208">
        <v>15.1112</v>
      </c>
      <c r="J6658" s="208">
        <v>105.6448</v>
      </c>
      <c r="K6658" s="208">
        <v>14.915100000000001</v>
      </c>
      <c r="L6658" s="208">
        <v>15.6782</v>
      </c>
      <c r="M6658" s="208">
        <v>11.1767</v>
      </c>
    </row>
    <row r="6659" spans="1:13" x14ac:dyDescent="0.25">
      <c r="A6659" s="280">
        <v>45203</v>
      </c>
      <c r="B6659" s="102">
        <v>10</v>
      </c>
      <c r="C6659" s="208">
        <v>279.09640000000002</v>
      </c>
      <c r="D6659" s="208">
        <v>43.904499999999999</v>
      </c>
      <c r="E6659" s="208">
        <v>2.6617000000000002</v>
      </c>
      <c r="F6659" s="208">
        <v>2.7092000000000001</v>
      </c>
      <c r="G6659" s="208">
        <v>8.7891999999999992</v>
      </c>
      <c r="H6659" s="208">
        <v>52.7637</v>
      </c>
      <c r="I6659" s="208">
        <v>15.7643</v>
      </c>
      <c r="J6659" s="208">
        <v>111.4567</v>
      </c>
      <c r="K6659" s="208">
        <v>13.4884</v>
      </c>
      <c r="L6659" s="208">
        <v>15.911099999999999</v>
      </c>
      <c r="M6659" s="208">
        <v>11.647600000000001</v>
      </c>
    </row>
    <row r="6660" spans="1:13" x14ac:dyDescent="0.25">
      <c r="A6660" s="280">
        <v>45203</v>
      </c>
      <c r="B6660" s="102">
        <v>11</v>
      </c>
      <c r="C6660" s="208">
        <v>286.84230000000002</v>
      </c>
      <c r="D6660" s="208">
        <v>44.916600000000003</v>
      </c>
      <c r="E6660" s="208">
        <v>2.6076000000000001</v>
      </c>
      <c r="F6660" s="208">
        <v>2.8437000000000001</v>
      </c>
      <c r="G6660" s="208">
        <v>8.6600999999999999</v>
      </c>
      <c r="H6660" s="208">
        <v>53.726300000000002</v>
      </c>
      <c r="I6660" s="208">
        <v>16.5686</v>
      </c>
      <c r="J6660" s="208">
        <v>116.4517</v>
      </c>
      <c r="K6660" s="208">
        <v>12.8588</v>
      </c>
      <c r="L6660" s="208">
        <v>16.107299999999999</v>
      </c>
      <c r="M6660" s="208">
        <v>12.101599999999999</v>
      </c>
    </row>
    <row r="6661" spans="1:13" x14ac:dyDescent="0.25">
      <c r="A6661" s="280">
        <v>45203</v>
      </c>
      <c r="B6661" s="102">
        <v>12</v>
      </c>
      <c r="C6661" s="208">
        <v>294.19369999999998</v>
      </c>
      <c r="D6661" s="208">
        <v>45.686599999999999</v>
      </c>
      <c r="E6661" s="208">
        <v>2.6421999999999999</v>
      </c>
      <c r="F6661" s="208">
        <v>2.9249000000000001</v>
      </c>
      <c r="G6661" s="208">
        <v>8.7812000000000001</v>
      </c>
      <c r="H6661" s="208">
        <v>55.6432</v>
      </c>
      <c r="I6661" s="208">
        <v>17.2486</v>
      </c>
      <c r="J6661" s="208">
        <v>119.63630000000001</v>
      </c>
      <c r="K6661" s="208">
        <v>12.250500000000001</v>
      </c>
      <c r="L6661" s="208">
        <v>16.164200000000001</v>
      </c>
      <c r="M6661" s="208">
        <v>13.215999999999999</v>
      </c>
    </row>
    <row r="6662" spans="1:13" x14ac:dyDescent="0.25">
      <c r="A6662" s="280">
        <v>45203</v>
      </c>
      <c r="B6662" s="102">
        <v>13</v>
      </c>
      <c r="C6662" s="208">
        <v>300.89659999999998</v>
      </c>
      <c r="D6662" s="208">
        <v>46.759300000000003</v>
      </c>
      <c r="E6662" s="208">
        <v>2.4194</v>
      </c>
      <c r="F6662" s="208">
        <v>3.0666000000000002</v>
      </c>
      <c r="G6662" s="208">
        <v>9.2096</v>
      </c>
      <c r="H6662" s="208">
        <v>57.4739</v>
      </c>
      <c r="I6662" s="208">
        <v>17.450199999999999</v>
      </c>
      <c r="J6662" s="208">
        <v>122.4157</v>
      </c>
      <c r="K6662" s="208">
        <v>12.0585</v>
      </c>
      <c r="L6662" s="208">
        <v>15.7126</v>
      </c>
      <c r="M6662" s="208">
        <v>14.3308</v>
      </c>
    </row>
    <row r="6663" spans="1:13" x14ac:dyDescent="0.25">
      <c r="A6663" s="280">
        <v>45203</v>
      </c>
      <c r="B6663" s="102">
        <v>14</v>
      </c>
      <c r="C6663" s="208">
        <v>313.3229</v>
      </c>
      <c r="D6663" s="208">
        <v>48.336300000000001</v>
      </c>
      <c r="E6663" s="208">
        <v>2.5507</v>
      </c>
      <c r="F6663" s="208">
        <v>3.3574999999999999</v>
      </c>
      <c r="G6663" s="208">
        <v>10.1257</v>
      </c>
      <c r="H6663" s="208">
        <v>61.274900000000002</v>
      </c>
      <c r="I6663" s="208">
        <v>18.036000000000001</v>
      </c>
      <c r="J6663" s="208">
        <v>125.7961</v>
      </c>
      <c r="K6663" s="208">
        <v>11.9414</v>
      </c>
      <c r="L6663" s="208">
        <v>16.3156</v>
      </c>
      <c r="M6663" s="208">
        <v>15.588699999999999</v>
      </c>
    </row>
    <row r="6664" spans="1:13" x14ac:dyDescent="0.25">
      <c r="A6664" s="280">
        <v>45203</v>
      </c>
      <c r="B6664" s="102">
        <v>15</v>
      </c>
      <c r="C6664" s="208">
        <v>327.15050000000002</v>
      </c>
      <c r="D6664" s="208">
        <v>50.165100000000002</v>
      </c>
      <c r="E6664" s="208">
        <v>2.9754</v>
      </c>
      <c r="F6664" s="208">
        <v>3.6941000000000002</v>
      </c>
      <c r="G6664" s="208">
        <v>11.130599999999999</v>
      </c>
      <c r="H6664" s="208">
        <v>64.8095</v>
      </c>
      <c r="I6664" s="208">
        <v>18.556000000000001</v>
      </c>
      <c r="J6664" s="208">
        <v>130.26249999999999</v>
      </c>
      <c r="K6664" s="208">
        <v>11.8377</v>
      </c>
      <c r="L6664" s="208">
        <v>16.891999999999999</v>
      </c>
      <c r="M6664" s="208">
        <v>16.8276</v>
      </c>
    </row>
    <row r="6665" spans="1:13" x14ac:dyDescent="0.25">
      <c r="A6665" s="280">
        <v>45203</v>
      </c>
      <c r="B6665" s="102">
        <v>16</v>
      </c>
      <c r="C6665" s="208">
        <v>339.7285</v>
      </c>
      <c r="D6665" s="208">
        <v>51.792200000000001</v>
      </c>
      <c r="E6665" s="208">
        <v>2.8915999999999999</v>
      </c>
      <c r="F6665" s="208">
        <v>4.1440000000000001</v>
      </c>
      <c r="G6665" s="208">
        <v>12.633800000000001</v>
      </c>
      <c r="H6665" s="208">
        <v>69.231700000000004</v>
      </c>
      <c r="I6665" s="208">
        <v>19.024100000000001</v>
      </c>
      <c r="J6665" s="208">
        <v>132.9366</v>
      </c>
      <c r="K6665" s="208">
        <v>11.939399999999999</v>
      </c>
      <c r="L6665" s="208">
        <v>17.230899999999998</v>
      </c>
      <c r="M6665" s="208">
        <v>17.904199999999999</v>
      </c>
    </row>
    <row r="6666" spans="1:13" x14ac:dyDescent="0.25">
      <c r="A6666" s="280">
        <v>45203</v>
      </c>
      <c r="B6666" s="102">
        <v>17</v>
      </c>
      <c r="C6666" s="208">
        <v>348.77409999999998</v>
      </c>
      <c r="D6666" s="208">
        <v>54.064100000000003</v>
      </c>
      <c r="E6666" s="208">
        <v>1.6305000000000001</v>
      </c>
      <c r="F6666" s="208">
        <v>4.6961000000000004</v>
      </c>
      <c r="G6666" s="208">
        <v>13.8187</v>
      </c>
      <c r="H6666" s="208">
        <v>71.846299999999999</v>
      </c>
      <c r="I6666" s="208">
        <v>19.303799999999999</v>
      </c>
      <c r="J6666" s="208">
        <v>135.55000000000001</v>
      </c>
      <c r="K6666" s="208">
        <v>12.1526</v>
      </c>
      <c r="L6666" s="208">
        <v>17.359100000000002</v>
      </c>
      <c r="M6666" s="208">
        <v>18.352900000000002</v>
      </c>
    </row>
    <row r="6667" spans="1:13" x14ac:dyDescent="0.25">
      <c r="A6667" s="280">
        <v>45203</v>
      </c>
      <c r="B6667" s="102">
        <v>18</v>
      </c>
      <c r="C6667" s="208">
        <v>353.64319999999998</v>
      </c>
      <c r="D6667" s="208">
        <v>55.688099999999999</v>
      </c>
      <c r="E6667" s="208">
        <v>1.5278</v>
      </c>
      <c r="F6667" s="208">
        <v>5.1837999999999997</v>
      </c>
      <c r="G6667" s="208">
        <v>14.727499999999999</v>
      </c>
      <c r="H6667" s="208">
        <v>73.631200000000007</v>
      </c>
      <c r="I6667" s="208">
        <v>19.312799999999999</v>
      </c>
      <c r="J6667" s="208">
        <v>134.52520000000001</v>
      </c>
      <c r="K6667" s="208">
        <v>13.7049</v>
      </c>
      <c r="L6667" s="208">
        <v>17.540400000000002</v>
      </c>
      <c r="M6667" s="208">
        <v>17.801500000000001</v>
      </c>
    </row>
    <row r="6668" spans="1:13" x14ac:dyDescent="0.25">
      <c r="A6668" s="280">
        <v>45203</v>
      </c>
      <c r="B6668" s="102">
        <v>19</v>
      </c>
      <c r="C6668" s="208">
        <v>348.392</v>
      </c>
      <c r="D6668" s="208">
        <v>55.080300000000001</v>
      </c>
      <c r="E6668" s="208">
        <v>1.4731000000000001</v>
      </c>
      <c r="F6668" s="208">
        <v>5.3292000000000002</v>
      </c>
      <c r="G6668" s="208">
        <v>14.6944</v>
      </c>
      <c r="H6668" s="208">
        <v>72.755799999999994</v>
      </c>
      <c r="I6668" s="208">
        <v>19.152200000000001</v>
      </c>
      <c r="J6668" s="208">
        <v>129.4358</v>
      </c>
      <c r="K6668" s="208">
        <v>15.344200000000001</v>
      </c>
      <c r="L6668" s="208">
        <v>18.7745</v>
      </c>
      <c r="M6668" s="208">
        <v>16.352499999999999</v>
      </c>
    </row>
    <row r="6669" spans="1:13" x14ac:dyDescent="0.25">
      <c r="A6669" s="280">
        <v>45203</v>
      </c>
      <c r="B6669" s="102">
        <v>20</v>
      </c>
      <c r="C6669" s="208">
        <v>338.92099999999999</v>
      </c>
      <c r="D6669" s="208">
        <v>54.539299999999997</v>
      </c>
      <c r="E6669" s="208">
        <v>1.4335</v>
      </c>
      <c r="F6669" s="208">
        <v>5.1727999999999996</v>
      </c>
      <c r="G6669" s="208">
        <v>13.91</v>
      </c>
      <c r="H6669" s="208">
        <v>70.111900000000006</v>
      </c>
      <c r="I6669" s="208">
        <v>19.6584</v>
      </c>
      <c r="J6669" s="208">
        <v>123.14830000000001</v>
      </c>
      <c r="K6669" s="208">
        <v>15.860900000000001</v>
      </c>
      <c r="L6669" s="208">
        <v>19.529399999999999</v>
      </c>
      <c r="M6669" s="208">
        <v>15.5565</v>
      </c>
    </row>
    <row r="6670" spans="1:13" x14ac:dyDescent="0.25">
      <c r="A6670" s="280">
        <v>45203</v>
      </c>
      <c r="B6670" s="102">
        <v>21</v>
      </c>
      <c r="C6670" s="208">
        <v>319.37569999999999</v>
      </c>
      <c r="D6670" s="208">
        <v>52.746000000000002</v>
      </c>
      <c r="E6670" s="208">
        <v>1.2579</v>
      </c>
      <c r="F6670" s="208">
        <v>4.7892000000000001</v>
      </c>
      <c r="G6670" s="208">
        <v>12.646000000000001</v>
      </c>
      <c r="H6670" s="208">
        <v>65.355000000000004</v>
      </c>
      <c r="I6670" s="208">
        <v>18.933599999999998</v>
      </c>
      <c r="J6670" s="208">
        <v>115.8129</v>
      </c>
      <c r="K6670" s="208">
        <v>15.4421</v>
      </c>
      <c r="L6670" s="208">
        <v>18.459299999999999</v>
      </c>
      <c r="M6670" s="208">
        <v>13.9337</v>
      </c>
    </row>
    <row r="6671" spans="1:13" x14ac:dyDescent="0.25">
      <c r="A6671" s="280">
        <v>45203</v>
      </c>
      <c r="B6671" s="102">
        <v>22</v>
      </c>
      <c r="C6671" s="208">
        <v>298.62580000000003</v>
      </c>
      <c r="D6671" s="208">
        <v>49.915100000000002</v>
      </c>
      <c r="E6671" s="208">
        <v>1.1297999999999999</v>
      </c>
      <c r="F6671" s="208">
        <v>4.2958999999999996</v>
      </c>
      <c r="G6671" s="208">
        <v>11.3223</v>
      </c>
      <c r="H6671" s="208">
        <v>60.5458</v>
      </c>
      <c r="I6671" s="208">
        <v>17.459599999999998</v>
      </c>
      <c r="J6671" s="208">
        <v>108.93819999999999</v>
      </c>
      <c r="K6671" s="208">
        <v>14.4773</v>
      </c>
      <c r="L6671" s="208">
        <v>18.2178</v>
      </c>
      <c r="M6671" s="208">
        <v>12.324</v>
      </c>
    </row>
    <row r="6672" spans="1:13" x14ac:dyDescent="0.25">
      <c r="A6672" s="280">
        <v>45203</v>
      </c>
      <c r="B6672" s="102">
        <v>23</v>
      </c>
      <c r="C6672" s="208">
        <v>273.38799999999998</v>
      </c>
      <c r="D6672" s="208">
        <v>45.230600000000003</v>
      </c>
      <c r="E6672" s="208">
        <v>1.0125</v>
      </c>
      <c r="F6672" s="208">
        <v>3.7296999999999998</v>
      </c>
      <c r="G6672" s="208">
        <v>9.9215999999999998</v>
      </c>
      <c r="H6672" s="208">
        <v>54.271500000000003</v>
      </c>
      <c r="I6672" s="208">
        <v>15.698399999999999</v>
      </c>
      <c r="J6672" s="208">
        <v>100.8485</v>
      </c>
      <c r="K6672" s="208">
        <v>13.3996</v>
      </c>
      <c r="L6672" s="208">
        <v>18.269400000000001</v>
      </c>
      <c r="M6672" s="208">
        <v>11.0062</v>
      </c>
    </row>
    <row r="6673" spans="1:13" x14ac:dyDescent="0.25">
      <c r="A6673" s="280">
        <v>45203</v>
      </c>
      <c r="B6673" s="102">
        <v>24</v>
      </c>
      <c r="C6673" s="208">
        <v>252.56479999999999</v>
      </c>
      <c r="D6673" s="208">
        <v>40.8264</v>
      </c>
      <c r="E6673" s="208">
        <v>0.92689999999999995</v>
      </c>
      <c r="F6673" s="208">
        <v>3.3121999999999998</v>
      </c>
      <c r="G6673" s="208">
        <v>8.8925000000000001</v>
      </c>
      <c r="H6673" s="208">
        <v>49.381999999999998</v>
      </c>
      <c r="I6673" s="208">
        <v>14.375400000000001</v>
      </c>
      <c r="J6673" s="208">
        <v>94.319699999999997</v>
      </c>
      <c r="K6673" s="208">
        <v>12.6127</v>
      </c>
      <c r="L6673" s="208">
        <v>18.0349</v>
      </c>
      <c r="M6673" s="208">
        <v>9.8820999999999994</v>
      </c>
    </row>
    <row r="6674" spans="1:13" x14ac:dyDescent="0.25">
      <c r="A6674" s="280">
        <v>45204</v>
      </c>
      <c r="B6674" s="102">
        <v>1</v>
      </c>
      <c r="C6674" s="208">
        <v>235.6515</v>
      </c>
      <c r="D6674" s="208">
        <v>36.985199999999999</v>
      </c>
      <c r="E6674" s="208">
        <v>0.85340000000000005</v>
      </c>
      <c r="F6674" s="208">
        <v>2.9594</v>
      </c>
      <c r="G6674" s="208">
        <v>8.1763999999999992</v>
      </c>
      <c r="H6674" s="208">
        <v>44.98</v>
      </c>
      <c r="I6674" s="208">
        <v>13.455299999999999</v>
      </c>
      <c r="J6674" s="208">
        <v>89.229500000000002</v>
      </c>
      <c r="K6674" s="208">
        <v>12.212999999999999</v>
      </c>
      <c r="L6674" s="208">
        <v>17.642700000000001</v>
      </c>
      <c r="M6674" s="208">
        <v>9.1565999999999992</v>
      </c>
    </row>
    <row r="6675" spans="1:13" x14ac:dyDescent="0.25">
      <c r="A6675" s="280">
        <v>45204</v>
      </c>
      <c r="B6675" s="102">
        <v>2</v>
      </c>
      <c r="C6675" s="208">
        <v>225.02209999999999</v>
      </c>
      <c r="D6675" s="208">
        <v>35.270899999999997</v>
      </c>
      <c r="E6675" s="208">
        <v>0.79730000000000001</v>
      </c>
      <c r="F6675" s="208">
        <v>2.7553000000000001</v>
      </c>
      <c r="G6675" s="208">
        <v>7.7453000000000003</v>
      </c>
      <c r="H6675" s="208">
        <v>42.813499999999998</v>
      </c>
      <c r="I6675" s="208">
        <v>12.9145</v>
      </c>
      <c r="J6675" s="208">
        <v>85.5869</v>
      </c>
      <c r="K6675" s="208">
        <v>11.9963</v>
      </c>
      <c r="L6675" s="208">
        <v>16.3688</v>
      </c>
      <c r="M6675" s="208">
        <v>8.7733000000000008</v>
      </c>
    </row>
    <row r="6676" spans="1:13" x14ac:dyDescent="0.25">
      <c r="A6676" s="280">
        <v>45204</v>
      </c>
      <c r="B6676" s="102">
        <v>3</v>
      </c>
      <c r="C6676" s="208">
        <v>217.65940000000001</v>
      </c>
      <c r="D6676" s="208">
        <v>33.289200000000001</v>
      </c>
      <c r="E6676" s="208">
        <v>0.75949999999999995</v>
      </c>
      <c r="F6676" s="208">
        <v>2.6227999999999998</v>
      </c>
      <c r="G6676" s="208">
        <v>7.4145000000000003</v>
      </c>
      <c r="H6676" s="208">
        <v>42.242100000000001</v>
      </c>
      <c r="I6676" s="208">
        <v>12.539</v>
      </c>
      <c r="J6676" s="208">
        <v>82.862200000000001</v>
      </c>
      <c r="K6676" s="208">
        <v>11.852</v>
      </c>
      <c r="L6676" s="208">
        <v>15.502599999999999</v>
      </c>
      <c r="M6676" s="208">
        <v>8.5754999999999999</v>
      </c>
    </row>
    <row r="6677" spans="1:13" x14ac:dyDescent="0.25">
      <c r="A6677" s="280">
        <v>45204</v>
      </c>
      <c r="B6677" s="102">
        <v>4</v>
      </c>
      <c r="C6677" s="208">
        <v>213.94200000000001</v>
      </c>
      <c r="D6677" s="208">
        <v>32.562100000000001</v>
      </c>
      <c r="E6677" s="208">
        <v>0.72430000000000005</v>
      </c>
      <c r="F6677" s="208">
        <v>2.5629</v>
      </c>
      <c r="G6677" s="208">
        <v>7.3072999999999997</v>
      </c>
      <c r="H6677" s="208">
        <v>40.968899999999998</v>
      </c>
      <c r="I6677" s="208">
        <v>12.441599999999999</v>
      </c>
      <c r="J6677" s="208">
        <v>81.912800000000004</v>
      </c>
      <c r="K6677" s="208">
        <v>11.9176</v>
      </c>
      <c r="L6677" s="208">
        <v>14.995100000000001</v>
      </c>
      <c r="M6677" s="208">
        <v>8.5494000000000003</v>
      </c>
    </row>
    <row r="6678" spans="1:13" x14ac:dyDescent="0.25">
      <c r="A6678" s="280">
        <v>45204</v>
      </c>
      <c r="B6678" s="102">
        <v>5</v>
      </c>
      <c r="C6678" s="208">
        <v>217.07339999999999</v>
      </c>
      <c r="D6678" s="208">
        <v>32.663200000000003</v>
      </c>
      <c r="E6678" s="208">
        <v>0.73519999999999996</v>
      </c>
      <c r="F6678" s="208">
        <v>2.6374</v>
      </c>
      <c r="G6678" s="208">
        <v>7.1891999999999996</v>
      </c>
      <c r="H6678" s="208">
        <v>41.808300000000003</v>
      </c>
      <c r="I6678" s="208">
        <v>12.6297</v>
      </c>
      <c r="J6678" s="208">
        <v>82.462599999999995</v>
      </c>
      <c r="K6678" s="208">
        <v>12.4297</v>
      </c>
      <c r="L6678" s="208">
        <v>15.8185</v>
      </c>
      <c r="M6678" s="208">
        <v>8.6996000000000002</v>
      </c>
    </row>
    <row r="6679" spans="1:13" x14ac:dyDescent="0.25">
      <c r="A6679" s="280">
        <v>45204</v>
      </c>
      <c r="B6679" s="102">
        <v>6</v>
      </c>
      <c r="C6679" s="208">
        <v>228.078</v>
      </c>
      <c r="D6679" s="208">
        <v>33.978099999999998</v>
      </c>
      <c r="E6679" s="208">
        <v>0.97170000000000001</v>
      </c>
      <c r="F6679" s="208">
        <v>2.7553999999999998</v>
      </c>
      <c r="G6679" s="208">
        <v>7.4663000000000004</v>
      </c>
      <c r="H6679" s="208">
        <v>44.790799999999997</v>
      </c>
      <c r="I6679" s="208">
        <v>13.2996</v>
      </c>
      <c r="J6679" s="208">
        <v>86.137200000000007</v>
      </c>
      <c r="K6679" s="208">
        <v>13.6113</v>
      </c>
      <c r="L6679" s="208">
        <v>16.046700000000001</v>
      </c>
      <c r="M6679" s="208">
        <v>9.0208999999999993</v>
      </c>
    </row>
    <row r="6680" spans="1:13" x14ac:dyDescent="0.25">
      <c r="A6680" s="280">
        <v>45204</v>
      </c>
      <c r="B6680" s="102">
        <v>7</v>
      </c>
      <c r="C6680" s="208">
        <v>248.7841</v>
      </c>
      <c r="D6680" s="208">
        <v>37.480200000000004</v>
      </c>
      <c r="E6680" s="208">
        <v>2.0670999999999999</v>
      </c>
      <c r="F6680" s="208">
        <v>3.1023000000000001</v>
      </c>
      <c r="G6680" s="208">
        <v>8.2616999999999994</v>
      </c>
      <c r="H6680" s="208">
        <v>48.471800000000002</v>
      </c>
      <c r="I6680" s="208">
        <v>14.5097</v>
      </c>
      <c r="J6680" s="208">
        <v>93.337699999999998</v>
      </c>
      <c r="K6680" s="208">
        <v>15.667400000000001</v>
      </c>
      <c r="L6680" s="208">
        <v>15.9994</v>
      </c>
      <c r="M6680" s="208">
        <v>9.8867999999999991</v>
      </c>
    </row>
    <row r="6681" spans="1:13" x14ac:dyDescent="0.25">
      <c r="A6681" s="280">
        <v>45204</v>
      </c>
      <c r="B6681" s="102">
        <v>8</v>
      </c>
      <c r="C6681" s="208">
        <v>266.34989999999999</v>
      </c>
      <c r="D6681" s="208">
        <v>41.364600000000003</v>
      </c>
      <c r="E6681" s="208">
        <v>2.1173000000000002</v>
      </c>
      <c r="F6681" s="208">
        <v>3.2056</v>
      </c>
      <c r="G6681" s="208">
        <v>9.2659000000000002</v>
      </c>
      <c r="H6681" s="208">
        <v>50.716900000000003</v>
      </c>
      <c r="I6681" s="208">
        <v>14.932499999999999</v>
      </c>
      <c r="J6681" s="208">
        <v>100.9217</v>
      </c>
      <c r="K6681" s="208">
        <v>16.647600000000001</v>
      </c>
      <c r="L6681" s="208">
        <v>16.106000000000002</v>
      </c>
      <c r="M6681" s="208">
        <v>11.0718</v>
      </c>
    </row>
    <row r="6682" spans="1:13" x14ac:dyDescent="0.25">
      <c r="A6682" s="280">
        <v>45204</v>
      </c>
      <c r="B6682" s="102">
        <v>9</v>
      </c>
      <c r="C6682" s="208">
        <v>275.82839999999999</v>
      </c>
      <c r="D6682" s="208">
        <v>43.083199999999998</v>
      </c>
      <c r="E6682" s="208">
        <v>1.96</v>
      </c>
      <c r="F6682" s="208">
        <v>2.82</v>
      </c>
      <c r="G6682" s="208">
        <v>9.2735000000000003</v>
      </c>
      <c r="H6682" s="208">
        <v>52.404200000000003</v>
      </c>
      <c r="I6682" s="208">
        <v>15.3668</v>
      </c>
      <c r="J6682" s="208">
        <v>108.0774</v>
      </c>
      <c r="K6682" s="208">
        <v>15.332800000000001</v>
      </c>
      <c r="L6682" s="208">
        <v>16.199100000000001</v>
      </c>
      <c r="M6682" s="208">
        <v>11.311400000000001</v>
      </c>
    </row>
    <row r="6683" spans="1:13" x14ac:dyDescent="0.25">
      <c r="A6683" s="280">
        <v>45204</v>
      </c>
      <c r="B6683" s="102">
        <v>10</v>
      </c>
      <c r="C6683" s="208">
        <v>288.2835</v>
      </c>
      <c r="D6683" s="208">
        <v>45.811799999999998</v>
      </c>
      <c r="E6683" s="208">
        <v>2.3706</v>
      </c>
      <c r="F6683" s="208">
        <v>2.7441</v>
      </c>
      <c r="G6683" s="208">
        <v>8.8008000000000006</v>
      </c>
      <c r="H6683" s="208">
        <v>53.979700000000001</v>
      </c>
      <c r="I6683" s="208">
        <v>16.346499999999999</v>
      </c>
      <c r="J6683" s="208">
        <v>116.0527</v>
      </c>
      <c r="K6683" s="208">
        <v>13.776199999999999</v>
      </c>
      <c r="L6683" s="208">
        <v>16.736899999999999</v>
      </c>
      <c r="M6683" s="208">
        <v>11.664199999999999</v>
      </c>
    </row>
    <row r="6684" spans="1:13" x14ac:dyDescent="0.25">
      <c r="A6684" s="280">
        <v>45204</v>
      </c>
      <c r="B6684" s="102">
        <v>11</v>
      </c>
      <c r="C6684" s="208">
        <v>299.88650000000001</v>
      </c>
      <c r="D6684" s="208">
        <v>47.576099999999997</v>
      </c>
      <c r="E6684" s="208">
        <v>2.3344</v>
      </c>
      <c r="F6684" s="208">
        <v>2.8512</v>
      </c>
      <c r="G6684" s="208">
        <v>8.6471</v>
      </c>
      <c r="H6684" s="208">
        <v>56.837699999999998</v>
      </c>
      <c r="I6684" s="208">
        <v>17.528099999999998</v>
      </c>
      <c r="J6684" s="208">
        <v>121.98099999999999</v>
      </c>
      <c r="K6684" s="208">
        <v>12.884600000000001</v>
      </c>
      <c r="L6684" s="208">
        <v>17.098500000000001</v>
      </c>
      <c r="M6684" s="208">
        <v>12.1478</v>
      </c>
    </row>
    <row r="6685" spans="1:13" x14ac:dyDescent="0.25">
      <c r="A6685" s="280">
        <v>45204</v>
      </c>
      <c r="B6685" s="102">
        <v>12</v>
      </c>
      <c r="C6685" s="208">
        <v>310.8399</v>
      </c>
      <c r="D6685" s="208">
        <v>48.933</v>
      </c>
      <c r="E6685" s="208">
        <v>2.0941999999999998</v>
      </c>
      <c r="F6685" s="208">
        <v>2.9066000000000001</v>
      </c>
      <c r="G6685" s="208">
        <v>9.1461000000000006</v>
      </c>
      <c r="H6685" s="208">
        <v>59.908499999999997</v>
      </c>
      <c r="I6685" s="208">
        <v>18.917400000000001</v>
      </c>
      <c r="J6685" s="208">
        <v>126.2651</v>
      </c>
      <c r="K6685" s="208">
        <v>12.5473</v>
      </c>
      <c r="L6685" s="208">
        <v>17.372299999999999</v>
      </c>
      <c r="M6685" s="208">
        <v>12.7494</v>
      </c>
    </row>
    <row r="6686" spans="1:13" x14ac:dyDescent="0.25">
      <c r="A6686" s="280">
        <v>45204</v>
      </c>
      <c r="B6686" s="102">
        <v>13</v>
      </c>
      <c r="C6686" s="208">
        <v>322.99020000000002</v>
      </c>
      <c r="D6686" s="208">
        <v>50.563800000000001</v>
      </c>
      <c r="E6686" s="208">
        <v>2.4466000000000001</v>
      </c>
      <c r="F6686" s="208">
        <v>3.1168</v>
      </c>
      <c r="G6686" s="208">
        <v>9.7236999999999991</v>
      </c>
      <c r="H6686" s="208">
        <v>63.54</v>
      </c>
      <c r="I6686" s="208">
        <v>19.6539</v>
      </c>
      <c r="J6686" s="208">
        <v>131.33459999999999</v>
      </c>
      <c r="K6686" s="208">
        <v>12.2654</v>
      </c>
      <c r="L6686" s="208">
        <v>16.367799999999999</v>
      </c>
      <c r="M6686" s="208">
        <v>13.977600000000001</v>
      </c>
    </row>
    <row r="6687" spans="1:13" x14ac:dyDescent="0.25">
      <c r="A6687" s="280">
        <v>45204</v>
      </c>
      <c r="B6687" s="102">
        <v>14</v>
      </c>
      <c r="C6687" s="208">
        <v>336.6746</v>
      </c>
      <c r="D6687" s="208">
        <v>52.436700000000002</v>
      </c>
      <c r="E6687" s="208">
        <v>1.9761</v>
      </c>
      <c r="F6687" s="208">
        <v>3.6295999999999999</v>
      </c>
      <c r="G6687" s="208">
        <v>10.7797</v>
      </c>
      <c r="H6687" s="208">
        <v>69.280900000000003</v>
      </c>
      <c r="I6687" s="208">
        <v>20.1661</v>
      </c>
      <c r="J6687" s="208">
        <v>135.49979999999999</v>
      </c>
      <c r="K6687" s="208">
        <v>11.987299999999999</v>
      </c>
      <c r="L6687" s="208">
        <v>15.4444</v>
      </c>
      <c r="M6687" s="208">
        <v>15.474</v>
      </c>
    </row>
    <row r="6688" spans="1:13" x14ac:dyDescent="0.25">
      <c r="A6688" s="280">
        <v>45204</v>
      </c>
      <c r="B6688" s="102">
        <v>15</v>
      </c>
      <c r="C6688" s="208">
        <v>353.11340000000001</v>
      </c>
      <c r="D6688" s="208">
        <v>54.5747</v>
      </c>
      <c r="E6688" s="208">
        <v>2.3969999999999998</v>
      </c>
      <c r="F6688" s="208">
        <v>4.0731000000000002</v>
      </c>
      <c r="G6688" s="208">
        <v>12.113200000000001</v>
      </c>
      <c r="H6688" s="208">
        <v>74.423100000000005</v>
      </c>
      <c r="I6688" s="208">
        <v>20.279699999999998</v>
      </c>
      <c r="J6688" s="208">
        <v>139.98699999999999</v>
      </c>
      <c r="K6688" s="208">
        <v>11.987500000000001</v>
      </c>
      <c r="L6688" s="208">
        <v>16.343599999999999</v>
      </c>
      <c r="M6688" s="208">
        <v>16.9345</v>
      </c>
    </row>
    <row r="6689" spans="1:13" x14ac:dyDescent="0.25">
      <c r="A6689" s="280">
        <v>45204</v>
      </c>
      <c r="B6689" s="102">
        <v>16</v>
      </c>
      <c r="C6689" s="208">
        <v>366.61259999999999</v>
      </c>
      <c r="D6689" s="208">
        <v>56.532699999999998</v>
      </c>
      <c r="E6689" s="208">
        <v>2.6736</v>
      </c>
      <c r="F6689" s="208">
        <v>4.5084999999999997</v>
      </c>
      <c r="G6689" s="208">
        <v>13.7979</v>
      </c>
      <c r="H6689" s="208">
        <v>79.7012</v>
      </c>
      <c r="I6689" s="208">
        <v>20.769500000000001</v>
      </c>
      <c r="J6689" s="208">
        <v>142.80529999999999</v>
      </c>
      <c r="K6689" s="208">
        <v>12.034000000000001</v>
      </c>
      <c r="L6689" s="208">
        <v>15.6546</v>
      </c>
      <c r="M6689" s="208">
        <v>18.135300000000001</v>
      </c>
    </row>
    <row r="6690" spans="1:13" x14ac:dyDescent="0.25">
      <c r="A6690" s="280">
        <v>45204</v>
      </c>
      <c r="B6690" s="102">
        <v>17</v>
      </c>
      <c r="C6690" s="208">
        <v>377.27519999999998</v>
      </c>
      <c r="D6690" s="208">
        <v>58.6068</v>
      </c>
      <c r="E6690" s="208">
        <v>1.615</v>
      </c>
      <c r="F6690" s="208">
        <v>5.1087999999999996</v>
      </c>
      <c r="G6690" s="208">
        <v>15.427199999999999</v>
      </c>
      <c r="H6690" s="208">
        <v>83.290099999999995</v>
      </c>
      <c r="I6690" s="208">
        <v>20.954599999999999</v>
      </c>
      <c r="J6690" s="208">
        <v>145.98949999999999</v>
      </c>
      <c r="K6690" s="208">
        <v>12.1289</v>
      </c>
      <c r="L6690" s="208">
        <v>15.2988</v>
      </c>
      <c r="M6690" s="208">
        <v>18.855499999999999</v>
      </c>
    </row>
    <row r="6691" spans="1:13" x14ac:dyDescent="0.25">
      <c r="A6691" s="280">
        <v>45204</v>
      </c>
      <c r="B6691" s="102">
        <v>18</v>
      </c>
      <c r="C6691" s="208">
        <v>379.5455</v>
      </c>
      <c r="D6691" s="208">
        <v>59.4163</v>
      </c>
      <c r="E6691" s="208">
        <v>1.4835</v>
      </c>
      <c r="F6691" s="208">
        <v>5.5686999999999998</v>
      </c>
      <c r="G6691" s="208">
        <v>16.020299999999999</v>
      </c>
      <c r="H6691" s="208">
        <v>83.793300000000002</v>
      </c>
      <c r="I6691" s="208">
        <v>20.886900000000001</v>
      </c>
      <c r="J6691" s="208">
        <v>145.55449999999999</v>
      </c>
      <c r="K6691" s="208">
        <v>13.545999999999999</v>
      </c>
      <c r="L6691" s="208">
        <v>15.084899999999999</v>
      </c>
      <c r="M6691" s="208">
        <v>18.191099999999999</v>
      </c>
    </row>
    <row r="6692" spans="1:13" x14ac:dyDescent="0.25">
      <c r="A6692" s="280">
        <v>45204</v>
      </c>
      <c r="B6692" s="102">
        <v>19</v>
      </c>
      <c r="C6692" s="208">
        <v>367.43490000000003</v>
      </c>
      <c r="D6692" s="208">
        <v>57.973999999999997</v>
      </c>
      <c r="E6692" s="208">
        <v>1.4092</v>
      </c>
      <c r="F6692" s="208">
        <v>5.6425000000000001</v>
      </c>
      <c r="G6692" s="208">
        <v>15.658799999999999</v>
      </c>
      <c r="H6692" s="208">
        <v>80.968800000000002</v>
      </c>
      <c r="I6692" s="208">
        <v>20.648</v>
      </c>
      <c r="J6692" s="208">
        <v>137.9297</v>
      </c>
      <c r="K6692" s="208">
        <v>15.0214</v>
      </c>
      <c r="L6692" s="208">
        <v>15.462</v>
      </c>
      <c r="M6692" s="208">
        <v>16.720500000000001</v>
      </c>
    </row>
    <row r="6693" spans="1:13" x14ac:dyDescent="0.25">
      <c r="A6693" s="280">
        <v>45204</v>
      </c>
      <c r="B6693" s="102">
        <v>20</v>
      </c>
      <c r="C6693" s="208">
        <v>354.19600000000003</v>
      </c>
      <c r="D6693" s="208">
        <v>58.183700000000002</v>
      </c>
      <c r="E6693" s="208">
        <v>1.3528</v>
      </c>
      <c r="F6693" s="208">
        <v>5.4103000000000003</v>
      </c>
      <c r="G6693" s="208">
        <v>14.66</v>
      </c>
      <c r="H6693" s="208">
        <v>76.924199999999999</v>
      </c>
      <c r="I6693" s="208">
        <v>21.137599999999999</v>
      </c>
      <c r="J6693" s="208">
        <v>128.64019999999999</v>
      </c>
      <c r="K6693" s="208">
        <v>15.4594</v>
      </c>
      <c r="L6693" s="208">
        <v>16.4895</v>
      </c>
      <c r="M6693" s="208">
        <v>15.9383</v>
      </c>
    </row>
    <row r="6694" spans="1:13" x14ac:dyDescent="0.25">
      <c r="A6694" s="280">
        <v>45204</v>
      </c>
      <c r="B6694" s="102">
        <v>21</v>
      </c>
      <c r="C6694" s="208">
        <v>331.34530000000001</v>
      </c>
      <c r="D6694" s="208">
        <v>54.929200000000002</v>
      </c>
      <c r="E6694" s="208">
        <v>1.244</v>
      </c>
      <c r="F6694" s="208">
        <v>5.0420999999999996</v>
      </c>
      <c r="G6694" s="208">
        <v>13.133699999999999</v>
      </c>
      <c r="H6694" s="208">
        <v>71.023399999999995</v>
      </c>
      <c r="I6694" s="208">
        <v>20.171700000000001</v>
      </c>
      <c r="J6694" s="208">
        <v>120.5869</v>
      </c>
      <c r="K6694" s="208">
        <v>15.077999999999999</v>
      </c>
      <c r="L6694" s="208">
        <v>15.6516</v>
      </c>
      <c r="M6694" s="208">
        <v>14.4847</v>
      </c>
    </row>
    <row r="6695" spans="1:13" x14ac:dyDescent="0.25">
      <c r="A6695" s="280">
        <v>45204</v>
      </c>
      <c r="B6695" s="102">
        <v>22</v>
      </c>
      <c r="C6695" s="208">
        <v>307.88839999999999</v>
      </c>
      <c r="D6695" s="208">
        <v>51.988300000000002</v>
      </c>
      <c r="E6695" s="208">
        <v>1.1565000000000001</v>
      </c>
      <c r="F6695" s="208">
        <v>4.4946000000000002</v>
      </c>
      <c r="G6695" s="208">
        <v>11.744899999999999</v>
      </c>
      <c r="H6695" s="208">
        <v>64.803799999999995</v>
      </c>
      <c r="I6695" s="208">
        <v>18.502700000000001</v>
      </c>
      <c r="J6695" s="208">
        <v>113.0419</v>
      </c>
      <c r="K6695" s="208">
        <v>14.1837</v>
      </c>
      <c r="L6695" s="208">
        <v>15.21</v>
      </c>
      <c r="M6695" s="208">
        <v>12.762</v>
      </c>
    </row>
    <row r="6696" spans="1:13" x14ac:dyDescent="0.25">
      <c r="A6696" s="280">
        <v>45204</v>
      </c>
      <c r="B6696" s="102">
        <v>23</v>
      </c>
      <c r="C6696" s="208">
        <v>280.01400000000001</v>
      </c>
      <c r="D6696" s="208">
        <v>46.986199999999997</v>
      </c>
      <c r="E6696" s="208">
        <v>1.0357000000000001</v>
      </c>
      <c r="F6696" s="208">
        <v>3.9916999999999998</v>
      </c>
      <c r="G6696" s="208">
        <v>10.231400000000001</v>
      </c>
      <c r="H6696" s="208">
        <v>57.222099999999998</v>
      </c>
      <c r="I6696" s="208">
        <v>16.604500000000002</v>
      </c>
      <c r="J6696" s="208">
        <v>104.3563</v>
      </c>
      <c r="K6696" s="208">
        <v>13.0097</v>
      </c>
      <c r="L6696" s="208">
        <v>15.392899999999999</v>
      </c>
      <c r="M6696" s="208">
        <v>11.1835</v>
      </c>
    </row>
    <row r="6697" spans="1:13" x14ac:dyDescent="0.25">
      <c r="A6697" s="280">
        <v>45204</v>
      </c>
      <c r="B6697" s="102">
        <v>24</v>
      </c>
      <c r="C6697" s="208">
        <v>256.55599999999998</v>
      </c>
      <c r="D6697" s="208">
        <v>42.277999999999999</v>
      </c>
      <c r="E6697" s="208">
        <v>0.93120000000000003</v>
      </c>
      <c r="F6697" s="208">
        <v>3.4420999999999999</v>
      </c>
      <c r="G6697" s="208">
        <v>9.1410999999999998</v>
      </c>
      <c r="H6697" s="208">
        <v>50.864100000000001</v>
      </c>
      <c r="I6697" s="208">
        <v>15.113300000000001</v>
      </c>
      <c r="J6697" s="208">
        <v>97.4512</v>
      </c>
      <c r="K6697" s="208">
        <v>12.0481</v>
      </c>
      <c r="L6697" s="208">
        <v>15.2857</v>
      </c>
      <c r="M6697" s="208">
        <v>10.001200000000001</v>
      </c>
    </row>
    <row r="6698" spans="1:13" x14ac:dyDescent="0.25">
      <c r="A6698" s="280">
        <v>45205</v>
      </c>
      <c r="B6698" s="102">
        <v>1</v>
      </c>
      <c r="C6698" s="208">
        <v>239.66630000000001</v>
      </c>
      <c r="D6698" s="208">
        <v>38.986600000000003</v>
      </c>
      <c r="E6698" s="208">
        <v>0.83</v>
      </c>
      <c r="F6698" s="208">
        <v>3.0777999999999999</v>
      </c>
      <c r="G6698" s="208">
        <v>8.2728000000000002</v>
      </c>
      <c r="H6698" s="208">
        <v>47.001600000000003</v>
      </c>
      <c r="I6698" s="208">
        <v>14.1149</v>
      </c>
      <c r="J6698" s="208">
        <v>91.998400000000004</v>
      </c>
      <c r="K6698" s="208">
        <v>11.587899999999999</v>
      </c>
      <c r="L6698" s="208">
        <v>14.501899999999999</v>
      </c>
      <c r="M6698" s="208">
        <v>9.2943999999999996</v>
      </c>
    </row>
    <row r="6699" spans="1:13" x14ac:dyDescent="0.25">
      <c r="A6699" s="280">
        <v>45205</v>
      </c>
      <c r="B6699" s="102">
        <v>2</v>
      </c>
      <c r="C6699" s="208">
        <v>227.69450000000001</v>
      </c>
      <c r="D6699" s="208">
        <v>36.541800000000002</v>
      </c>
      <c r="E6699" s="208">
        <v>0.75900000000000001</v>
      </c>
      <c r="F6699" s="208">
        <v>2.8555000000000001</v>
      </c>
      <c r="G6699" s="208">
        <v>7.7587999999999999</v>
      </c>
      <c r="H6699" s="208">
        <v>44.528500000000001</v>
      </c>
      <c r="I6699" s="208">
        <v>13.4618</v>
      </c>
      <c r="J6699" s="208">
        <v>88.241299999999995</v>
      </c>
      <c r="K6699" s="208">
        <v>11.253</v>
      </c>
      <c r="L6699" s="208">
        <v>13.4801</v>
      </c>
      <c r="M6699" s="208">
        <v>8.8147000000000002</v>
      </c>
    </row>
    <row r="6700" spans="1:13" x14ac:dyDescent="0.25">
      <c r="A6700" s="280">
        <v>45205</v>
      </c>
      <c r="B6700" s="102">
        <v>3</v>
      </c>
      <c r="C6700" s="208">
        <v>218.66059999999999</v>
      </c>
      <c r="D6700" s="208">
        <v>34.953899999999997</v>
      </c>
      <c r="E6700" s="208">
        <v>0.70909999999999995</v>
      </c>
      <c r="F6700" s="208">
        <v>2.7044000000000001</v>
      </c>
      <c r="G6700" s="208">
        <v>7.5296000000000003</v>
      </c>
      <c r="H6700" s="208">
        <v>42.941600000000001</v>
      </c>
      <c r="I6700" s="208">
        <v>12.9678</v>
      </c>
      <c r="J6700" s="208">
        <v>85.568700000000007</v>
      </c>
      <c r="K6700" s="208">
        <v>11.2234</v>
      </c>
      <c r="L6700" s="208">
        <v>11.581200000000001</v>
      </c>
      <c r="M6700" s="208">
        <v>8.4809000000000001</v>
      </c>
    </row>
    <row r="6701" spans="1:13" x14ac:dyDescent="0.25">
      <c r="A6701" s="280">
        <v>45205</v>
      </c>
      <c r="B6701" s="102">
        <v>4</v>
      </c>
      <c r="C6701" s="208">
        <v>215.10810000000001</v>
      </c>
      <c r="D6701" s="208">
        <v>33.798900000000003</v>
      </c>
      <c r="E6701" s="208">
        <v>0.69220000000000004</v>
      </c>
      <c r="F6701" s="208">
        <v>2.6392000000000002</v>
      </c>
      <c r="G6701" s="208">
        <v>7.2865000000000002</v>
      </c>
      <c r="H6701" s="208">
        <v>43.151499999999999</v>
      </c>
      <c r="I6701" s="208">
        <v>12.772399999999999</v>
      </c>
      <c r="J6701" s="208">
        <v>83.633700000000005</v>
      </c>
      <c r="K6701" s="208">
        <v>11.274100000000001</v>
      </c>
      <c r="L6701" s="208">
        <v>11.481199999999999</v>
      </c>
      <c r="M6701" s="208">
        <v>8.3783999999999992</v>
      </c>
    </row>
    <row r="6702" spans="1:13" x14ac:dyDescent="0.25">
      <c r="A6702" s="280">
        <v>45205</v>
      </c>
      <c r="B6702" s="102">
        <v>5</v>
      </c>
      <c r="C6702" s="208">
        <v>217.5412</v>
      </c>
      <c r="D6702" s="208">
        <v>33.638500000000001</v>
      </c>
      <c r="E6702" s="208">
        <v>0.67979999999999996</v>
      </c>
      <c r="F6702" s="208">
        <v>2.7094999999999998</v>
      </c>
      <c r="G6702" s="208">
        <v>7.3238000000000003</v>
      </c>
      <c r="H6702" s="208">
        <v>43.487099999999998</v>
      </c>
      <c r="I6702" s="208">
        <v>12.9748</v>
      </c>
      <c r="J6702" s="208">
        <v>83.876800000000003</v>
      </c>
      <c r="K6702" s="208">
        <v>11.862</v>
      </c>
      <c r="L6702" s="208">
        <v>12.528600000000001</v>
      </c>
      <c r="M6702" s="208">
        <v>8.4603000000000002</v>
      </c>
    </row>
    <row r="6703" spans="1:13" x14ac:dyDescent="0.25">
      <c r="A6703" s="280">
        <v>45205</v>
      </c>
      <c r="B6703" s="102">
        <v>6</v>
      </c>
      <c r="C6703" s="208">
        <v>227.0027</v>
      </c>
      <c r="D6703" s="208">
        <v>34.818399999999997</v>
      </c>
      <c r="E6703" s="208">
        <v>0.70830000000000004</v>
      </c>
      <c r="F6703" s="208">
        <v>2.859</v>
      </c>
      <c r="G6703" s="208">
        <v>7.7723000000000004</v>
      </c>
      <c r="H6703" s="208">
        <v>45.930500000000002</v>
      </c>
      <c r="I6703" s="208">
        <v>13.601100000000001</v>
      </c>
      <c r="J6703" s="208">
        <v>87.2239</v>
      </c>
      <c r="K6703" s="208">
        <v>12.613300000000001</v>
      </c>
      <c r="L6703" s="208">
        <v>12.604100000000001</v>
      </c>
      <c r="M6703" s="208">
        <v>8.8718000000000004</v>
      </c>
    </row>
    <row r="6704" spans="1:13" x14ac:dyDescent="0.25">
      <c r="A6704" s="280">
        <v>45205</v>
      </c>
      <c r="B6704" s="102">
        <v>7</v>
      </c>
      <c r="C6704" s="208">
        <v>245.1163</v>
      </c>
      <c r="D6704" s="208">
        <v>38.287300000000002</v>
      </c>
      <c r="E6704" s="208">
        <v>0.76070000000000004</v>
      </c>
      <c r="F6704" s="208">
        <v>3.1652999999999998</v>
      </c>
      <c r="G6704" s="208">
        <v>8.3454999999999995</v>
      </c>
      <c r="H6704" s="208">
        <v>49.172400000000003</v>
      </c>
      <c r="I6704" s="208">
        <v>14.741899999999999</v>
      </c>
      <c r="J6704" s="208">
        <v>94.319100000000006</v>
      </c>
      <c r="K6704" s="208">
        <v>14.1646</v>
      </c>
      <c r="L6704" s="208">
        <v>12.4747</v>
      </c>
      <c r="M6704" s="208">
        <v>9.6847999999999992</v>
      </c>
    </row>
    <row r="6705" spans="1:13" x14ac:dyDescent="0.25">
      <c r="A6705" s="280">
        <v>45205</v>
      </c>
      <c r="B6705" s="102">
        <v>8</v>
      </c>
      <c r="C6705" s="208">
        <v>260.24740000000003</v>
      </c>
      <c r="D6705" s="208">
        <v>42.1036</v>
      </c>
      <c r="E6705" s="208">
        <v>0.75739999999999996</v>
      </c>
      <c r="F6705" s="208">
        <v>3.2692999999999999</v>
      </c>
      <c r="G6705" s="208">
        <v>9.4019999999999992</v>
      </c>
      <c r="H6705" s="208">
        <v>50.817999999999998</v>
      </c>
      <c r="I6705" s="208">
        <v>14.963699999999999</v>
      </c>
      <c r="J6705" s="208">
        <v>101.1627</v>
      </c>
      <c r="K6705" s="208">
        <v>15.266999999999999</v>
      </c>
      <c r="L6705" s="208">
        <v>11.7758</v>
      </c>
      <c r="M6705" s="208">
        <v>10.7279</v>
      </c>
    </row>
    <row r="6706" spans="1:13" x14ac:dyDescent="0.25">
      <c r="A6706" s="280">
        <v>45205</v>
      </c>
      <c r="B6706" s="102">
        <v>9</v>
      </c>
      <c r="C6706" s="208">
        <v>271.36810000000003</v>
      </c>
      <c r="D6706" s="208">
        <v>44.138199999999998</v>
      </c>
      <c r="E6706" s="208">
        <v>0.74919999999999998</v>
      </c>
      <c r="F6706" s="208">
        <v>2.9413999999999998</v>
      </c>
      <c r="G6706" s="208">
        <v>9.4016000000000002</v>
      </c>
      <c r="H6706" s="208">
        <v>53.235599999999998</v>
      </c>
      <c r="I6706" s="208">
        <v>15.6671</v>
      </c>
      <c r="J6706" s="208">
        <v>107.9903</v>
      </c>
      <c r="K6706" s="208">
        <v>14.202</v>
      </c>
      <c r="L6706" s="208">
        <v>11.838699999999999</v>
      </c>
      <c r="M6706" s="208">
        <v>11.204000000000001</v>
      </c>
    </row>
    <row r="6707" spans="1:13" x14ac:dyDescent="0.25">
      <c r="A6707" s="280">
        <v>45205</v>
      </c>
      <c r="B6707" s="102">
        <v>10</v>
      </c>
      <c r="C6707" s="208">
        <v>283.04340000000002</v>
      </c>
      <c r="D6707" s="208">
        <v>46.8904</v>
      </c>
      <c r="E6707" s="208">
        <v>0.73409999999999997</v>
      </c>
      <c r="F6707" s="208">
        <v>2.7854999999999999</v>
      </c>
      <c r="G6707" s="208">
        <v>8.8337000000000003</v>
      </c>
      <c r="H6707" s="208">
        <v>55.111699999999999</v>
      </c>
      <c r="I6707" s="208">
        <v>16.745699999999999</v>
      </c>
      <c r="J6707" s="208">
        <v>114.1407</v>
      </c>
      <c r="K6707" s="208">
        <v>12.9704</v>
      </c>
      <c r="L6707" s="208">
        <v>13.0837</v>
      </c>
      <c r="M6707" s="208">
        <v>11.7475</v>
      </c>
    </row>
    <row r="6708" spans="1:13" x14ac:dyDescent="0.25">
      <c r="A6708" s="280">
        <v>45205</v>
      </c>
      <c r="B6708" s="102">
        <v>11</v>
      </c>
      <c r="C6708" s="208">
        <v>296.11770000000001</v>
      </c>
      <c r="D6708" s="208">
        <v>48.301900000000003</v>
      </c>
      <c r="E6708" s="208">
        <v>0.82220000000000004</v>
      </c>
      <c r="F6708" s="208">
        <v>2.9794</v>
      </c>
      <c r="G6708" s="208">
        <v>8.8036999999999992</v>
      </c>
      <c r="H6708" s="208">
        <v>58.016500000000001</v>
      </c>
      <c r="I6708" s="208">
        <v>18.063099999999999</v>
      </c>
      <c r="J6708" s="208">
        <v>120.6628</v>
      </c>
      <c r="K6708" s="208">
        <v>12.3765</v>
      </c>
      <c r="L6708" s="208">
        <v>13.8063</v>
      </c>
      <c r="M6708" s="208">
        <v>12.285299999999999</v>
      </c>
    </row>
    <row r="6709" spans="1:13" x14ac:dyDescent="0.25">
      <c r="A6709" s="280">
        <v>45205</v>
      </c>
      <c r="B6709" s="102">
        <v>12</v>
      </c>
      <c r="C6709" s="208">
        <v>308.98989999999998</v>
      </c>
      <c r="D6709" s="208">
        <v>49.922499999999999</v>
      </c>
      <c r="E6709" s="208">
        <v>0.88149999999999995</v>
      </c>
      <c r="F6709" s="208">
        <v>3.1383000000000001</v>
      </c>
      <c r="G6709" s="208">
        <v>9.1554000000000002</v>
      </c>
      <c r="H6709" s="208">
        <v>60.3917</v>
      </c>
      <c r="I6709" s="208">
        <v>19.726299999999998</v>
      </c>
      <c r="J6709" s="208">
        <v>126.9533</v>
      </c>
      <c r="K6709" s="208">
        <v>11.8193</v>
      </c>
      <c r="L6709" s="208">
        <v>13.882199999999999</v>
      </c>
      <c r="M6709" s="208">
        <v>13.119400000000001</v>
      </c>
    </row>
    <row r="6710" spans="1:13" x14ac:dyDescent="0.25">
      <c r="A6710" s="280">
        <v>45205</v>
      </c>
      <c r="B6710" s="102">
        <v>13</v>
      </c>
      <c r="C6710" s="208">
        <v>323.0788</v>
      </c>
      <c r="D6710" s="208">
        <v>51.636600000000001</v>
      </c>
      <c r="E6710" s="208">
        <v>1.0077</v>
      </c>
      <c r="F6710" s="208">
        <v>3.4514</v>
      </c>
      <c r="G6710" s="208">
        <v>9.9745000000000008</v>
      </c>
      <c r="H6710" s="208">
        <v>65.302800000000005</v>
      </c>
      <c r="I6710" s="208">
        <v>20.645499999999998</v>
      </c>
      <c r="J6710" s="208">
        <v>132.10489999999999</v>
      </c>
      <c r="K6710" s="208">
        <v>11.59</v>
      </c>
      <c r="L6710" s="208">
        <v>13.160299999999999</v>
      </c>
      <c r="M6710" s="208">
        <v>14.2051</v>
      </c>
    </row>
    <row r="6711" spans="1:13" x14ac:dyDescent="0.25">
      <c r="A6711" s="280">
        <v>45205</v>
      </c>
      <c r="B6711" s="102">
        <v>14</v>
      </c>
      <c r="C6711" s="208">
        <v>341.86079999999998</v>
      </c>
      <c r="D6711" s="208">
        <v>54.268099999999997</v>
      </c>
      <c r="E6711" s="208">
        <v>1.1546000000000001</v>
      </c>
      <c r="F6711" s="208">
        <v>4.0183</v>
      </c>
      <c r="G6711" s="208">
        <v>11.280900000000001</v>
      </c>
      <c r="H6711" s="208">
        <v>71.149699999999996</v>
      </c>
      <c r="I6711" s="208">
        <v>20.9953</v>
      </c>
      <c r="J6711" s="208">
        <v>137.52330000000001</v>
      </c>
      <c r="K6711" s="208">
        <v>11.605</v>
      </c>
      <c r="L6711" s="208">
        <v>13.970700000000001</v>
      </c>
      <c r="M6711" s="208">
        <v>15.8949</v>
      </c>
    </row>
    <row r="6712" spans="1:13" x14ac:dyDescent="0.25">
      <c r="A6712" s="280">
        <v>45205</v>
      </c>
      <c r="B6712" s="102">
        <v>15</v>
      </c>
      <c r="C6712" s="208">
        <v>359.8039</v>
      </c>
      <c r="D6712" s="208">
        <v>56.724499999999999</v>
      </c>
      <c r="E6712" s="208">
        <v>1.3117000000000001</v>
      </c>
      <c r="F6712" s="208">
        <v>4.5833000000000004</v>
      </c>
      <c r="G6712" s="208">
        <v>12.9323</v>
      </c>
      <c r="H6712" s="208">
        <v>77.085599999999999</v>
      </c>
      <c r="I6712" s="208">
        <v>21.349299999999999</v>
      </c>
      <c r="J6712" s="208">
        <v>141.85720000000001</v>
      </c>
      <c r="K6712" s="208">
        <v>11.798299999999999</v>
      </c>
      <c r="L6712" s="208">
        <v>14.5585</v>
      </c>
      <c r="M6712" s="208">
        <v>17.603200000000001</v>
      </c>
    </row>
    <row r="6713" spans="1:13" x14ac:dyDescent="0.25">
      <c r="A6713" s="280">
        <v>45205</v>
      </c>
      <c r="B6713" s="102">
        <v>16</v>
      </c>
      <c r="C6713" s="208">
        <v>374.23630000000003</v>
      </c>
      <c r="D6713" s="208">
        <v>58.123899999999999</v>
      </c>
      <c r="E6713" s="208">
        <v>1.4568000000000001</v>
      </c>
      <c r="F6713" s="208">
        <v>5.0186999999999999</v>
      </c>
      <c r="G6713" s="208">
        <v>14.7075</v>
      </c>
      <c r="H6713" s="208">
        <v>82.482399999999998</v>
      </c>
      <c r="I6713" s="208">
        <v>21.805399999999999</v>
      </c>
      <c r="J6713" s="208">
        <v>144.98509999999999</v>
      </c>
      <c r="K6713" s="208">
        <v>11.946</v>
      </c>
      <c r="L6713" s="208">
        <v>14.8748</v>
      </c>
      <c r="M6713" s="208">
        <v>18.835699999999999</v>
      </c>
    </row>
    <row r="6714" spans="1:13" x14ac:dyDescent="0.25">
      <c r="A6714" s="280">
        <v>45205</v>
      </c>
      <c r="B6714" s="102">
        <v>17</v>
      </c>
      <c r="C6714" s="208">
        <v>385.50970000000001</v>
      </c>
      <c r="D6714" s="208">
        <v>59.760800000000003</v>
      </c>
      <c r="E6714" s="208">
        <v>1.5604</v>
      </c>
      <c r="F6714" s="208">
        <v>5.4614000000000003</v>
      </c>
      <c r="G6714" s="208">
        <v>16.112100000000002</v>
      </c>
      <c r="H6714" s="208">
        <v>86.494600000000005</v>
      </c>
      <c r="I6714" s="208">
        <v>21.917000000000002</v>
      </c>
      <c r="J6714" s="208">
        <v>147.46969999999999</v>
      </c>
      <c r="K6714" s="208">
        <v>12.3887</v>
      </c>
      <c r="L6714" s="208">
        <v>14.8896</v>
      </c>
      <c r="M6714" s="208">
        <v>19.455400000000001</v>
      </c>
    </row>
    <row r="6715" spans="1:13" x14ac:dyDescent="0.25">
      <c r="A6715" s="280">
        <v>45205</v>
      </c>
      <c r="B6715" s="102">
        <v>18</v>
      </c>
      <c r="C6715" s="208">
        <v>385.77269999999999</v>
      </c>
      <c r="D6715" s="208">
        <v>58.604900000000001</v>
      </c>
      <c r="E6715" s="208">
        <v>1.5679000000000001</v>
      </c>
      <c r="F6715" s="208">
        <v>5.9344000000000001</v>
      </c>
      <c r="G6715" s="208">
        <v>17.010000000000002</v>
      </c>
      <c r="H6715" s="208">
        <v>85.7761</v>
      </c>
      <c r="I6715" s="208">
        <v>21.900700000000001</v>
      </c>
      <c r="J6715" s="208">
        <v>147.32640000000001</v>
      </c>
      <c r="K6715" s="208">
        <v>14.092599999999999</v>
      </c>
      <c r="L6715" s="208">
        <v>14.922599999999999</v>
      </c>
      <c r="M6715" s="208">
        <v>18.6371</v>
      </c>
    </row>
    <row r="6716" spans="1:13" x14ac:dyDescent="0.25">
      <c r="A6716" s="280">
        <v>45205</v>
      </c>
      <c r="B6716" s="102">
        <v>19</v>
      </c>
      <c r="C6716" s="208">
        <v>370.28120000000001</v>
      </c>
      <c r="D6716" s="208">
        <v>57.080599999999997</v>
      </c>
      <c r="E6716" s="208">
        <v>1.4757</v>
      </c>
      <c r="F6716" s="208">
        <v>5.8753000000000002</v>
      </c>
      <c r="G6716" s="208">
        <v>16.568999999999999</v>
      </c>
      <c r="H6716" s="208">
        <v>80.866299999999995</v>
      </c>
      <c r="I6716" s="208">
        <v>21.609300000000001</v>
      </c>
      <c r="J6716" s="208">
        <v>138.07069999999999</v>
      </c>
      <c r="K6716" s="208">
        <v>15.316800000000001</v>
      </c>
      <c r="L6716" s="208">
        <v>16.374500000000001</v>
      </c>
      <c r="M6716" s="208">
        <v>17.042999999999999</v>
      </c>
    </row>
    <row r="6717" spans="1:13" x14ac:dyDescent="0.25">
      <c r="A6717" s="280">
        <v>45205</v>
      </c>
      <c r="B6717" s="102">
        <v>20</v>
      </c>
      <c r="C6717" s="208">
        <v>355.10930000000002</v>
      </c>
      <c r="D6717" s="208">
        <v>58.0274</v>
      </c>
      <c r="E6717" s="208">
        <v>1.3622000000000001</v>
      </c>
      <c r="F6717" s="208">
        <v>5.4988000000000001</v>
      </c>
      <c r="G6717" s="208">
        <v>15.0779</v>
      </c>
      <c r="H6717" s="208">
        <v>76.276799999999994</v>
      </c>
      <c r="I6717" s="208">
        <v>21.8552</v>
      </c>
      <c r="J6717" s="208">
        <v>128.11580000000001</v>
      </c>
      <c r="K6717" s="208">
        <v>15.5816</v>
      </c>
      <c r="L6717" s="208">
        <v>17.494900000000001</v>
      </c>
      <c r="M6717" s="208">
        <v>15.8187</v>
      </c>
    </row>
    <row r="6718" spans="1:13" x14ac:dyDescent="0.25">
      <c r="A6718" s="280">
        <v>45205</v>
      </c>
      <c r="B6718" s="102">
        <v>21</v>
      </c>
      <c r="C6718" s="208">
        <v>331.56740000000002</v>
      </c>
      <c r="D6718" s="208">
        <v>54.161299999999997</v>
      </c>
      <c r="E6718" s="208">
        <v>1.2379</v>
      </c>
      <c r="F6718" s="208">
        <v>4.9524999999999997</v>
      </c>
      <c r="G6718" s="208">
        <v>13.543100000000001</v>
      </c>
      <c r="H6718" s="208">
        <v>69.708500000000001</v>
      </c>
      <c r="I6718" s="208">
        <v>20.915099999999999</v>
      </c>
      <c r="J6718" s="208">
        <v>119.8995</v>
      </c>
      <c r="K6718" s="208">
        <v>15.1935</v>
      </c>
      <c r="L6718" s="208">
        <v>17.784700000000001</v>
      </c>
      <c r="M6718" s="208">
        <v>14.1713</v>
      </c>
    </row>
    <row r="6719" spans="1:13" x14ac:dyDescent="0.25">
      <c r="A6719" s="280">
        <v>45205</v>
      </c>
      <c r="B6719" s="102">
        <v>22</v>
      </c>
      <c r="C6719" s="208">
        <v>310.30169999999998</v>
      </c>
      <c r="D6719" s="208">
        <v>51.557200000000002</v>
      </c>
      <c r="E6719" s="208">
        <v>1.1717</v>
      </c>
      <c r="F6719" s="208">
        <v>4.5155000000000003</v>
      </c>
      <c r="G6719" s="208">
        <v>12.322900000000001</v>
      </c>
      <c r="H6719" s="208">
        <v>63.395200000000003</v>
      </c>
      <c r="I6719" s="208">
        <v>19.361799999999999</v>
      </c>
      <c r="J6719" s="208">
        <v>113.498</v>
      </c>
      <c r="K6719" s="208">
        <v>14.7363</v>
      </c>
      <c r="L6719" s="208">
        <v>17.125800000000002</v>
      </c>
      <c r="M6719" s="208">
        <v>12.6173</v>
      </c>
    </row>
    <row r="6720" spans="1:13" x14ac:dyDescent="0.25">
      <c r="A6720" s="280">
        <v>45205</v>
      </c>
      <c r="B6720" s="102">
        <v>23</v>
      </c>
      <c r="C6720" s="208">
        <v>284.44260000000003</v>
      </c>
      <c r="D6720" s="208">
        <v>46.910699999999999</v>
      </c>
      <c r="E6720" s="208">
        <v>1.0434000000000001</v>
      </c>
      <c r="F6720" s="208">
        <v>4.0972</v>
      </c>
      <c r="G6720" s="208">
        <v>10.7112</v>
      </c>
      <c r="H6720" s="208">
        <v>57.015500000000003</v>
      </c>
      <c r="I6720" s="208">
        <v>17.6677</v>
      </c>
      <c r="J6720" s="208">
        <v>105.6112</v>
      </c>
      <c r="K6720" s="208">
        <v>13.660299999999999</v>
      </c>
      <c r="L6720" s="208">
        <v>16.577300000000001</v>
      </c>
      <c r="M6720" s="208">
        <v>11.148099999999999</v>
      </c>
    </row>
    <row r="6721" spans="1:13" x14ac:dyDescent="0.25">
      <c r="A6721" s="280">
        <v>45205</v>
      </c>
      <c r="B6721" s="102">
        <v>24</v>
      </c>
      <c r="C6721" s="208">
        <v>263.31580000000002</v>
      </c>
      <c r="D6721" s="208">
        <v>43.150300000000001</v>
      </c>
      <c r="E6721" s="208">
        <v>0.95109999999999995</v>
      </c>
      <c r="F6721" s="208">
        <v>3.609</v>
      </c>
      <c r="G6721" s="208">
        <v>9.5908999999999995</v>
      </c>
      <c r="H6721" s="208">
        <v>50.987400000000001</v>
      </c>
      <c r="I6721" s="208">
        <v>16.163499999999999</v>
      </c>
      <c r="J6721" s="208">
        <v>99.073700000000002</v>
      </c>
      <c r="K6721" s="208">
        <v>12.788500000000001</v>
      </c>
      <c r="L6721" s="208">
        <v>16.764500000000002</v>
      </c>
      <c r="M6721" s="208">
        <v>10.2369</v>
      </c>
    </row>
    <row r="6722" spans="1:13" x14ac:dyDescent="0.25">
      <c r="A6722" s="280">
        <v>45206</v>
      </c>
      <c r="B6722" s="102">
        <v>1</v>
      </c>
      <c r="C6722" s="208">
        <v>245.13249999999999</v>
      </c>
      <c r="D6722" s="208">
        <v>39.897100000000002</v>
      </c>
      <c r="E6722" s="208">
        <v>0.88190000000000002</v>
      </c>
      <c r="F6722" s="208">
        <v>3.2158000000000002</v>
      </c>
      <c r="G6722" s="208">
        <v>8.5896000000000008</v>
      </c>
      <c r="H6722" s="208">
        <v>46.097799999999999</v>
      </c>
      <c r="I6722" s="208">
        <v>14.9673</v>
      </c>
      <c r="J6722" s="208">
        <v>93.656899999999993</v>
      </c>
      <c r="K6722" s="208">
        <v>12.246600000000001</v>
      </c>
      <c r="L6722" s="208">
        <v>16.1632</v>
      </c>
      <c r="M6722" s="208">
        <v>9.4162999999999997</v>
      </c>
    </row>
    <row r="6723" spans="1:13" x14ac:dyDescent="0.25">
      <c r="A6723" s="280">
        <v>45206</v>
      </c>
      <c r="B6723" s="102">
        <v>2</v>
      </c>
      <c r="C6723" s="208">
        <v>231.726</v>
      </c>
      <c r="D6723" s="208">
        <v>37.176499999999997</v>
      </c>
      <c r="E6723" s="208">
        <v>0.79100000000000004</v>
      </c>
      <c r="F6723" s="208">
        <v>2.9653</v>
      </c>
      <c r="G6723" s="208">
        <v>8.0168999999999997</v>
      </c>
      <c r="H6723" s="208">
        <v>42.674199999999999</v>
      </c>
      <c r="I6723" s="208">
        <v>14.063000000000001</v>
      </c>
      <c r="J6723" s="208">
        <v>89.233500000000006</v>
      </c>
      <c r="K6723" s="208">
        <v>12.037800000000001</v>
      </c>
      <c r="L6723" s="208">
        <v>15.803100000000001</v>
      </c>
      <c r="M6723" s="208">
        <v>8.9647000000000006</v>
      </c>
    </row>
    <row r="6724" spans="1:13" x14ac:dyDescent="0.25">
      <c r="A6724" s="280">
        <v>45206</v>
      </c>
      <c r="B6724" s="102">
        <v>3</v>
      </c>
      <c r="C6724" s="208">
        <v>221.53659999999999</v>
      </c>
      <c r="D6724" s="208">
        <v>35.174399999999999</v>
      </c>
      <c r="E6724" s="208">
        <v>0.74060000000000004</v>
      </c>
      <c r="F6724" s="208">
        <v>2.7631999999999999</v>
      </c>
      <c r="G6724" s="208">
        <v>7.5172999999999996</v>
      </c>
      <c r="H6724" s="208">
        <v>40.027900000000002</v>
      </c>
      <c r="I6724" s="208">
        <v>13.5106</v>
      </c>
      <c r="J6724" s="208">
        <v>86.176900000000003</v>
      </c>
      <c r="K6724" s="208">
        <v>11.7323</v>
      </c>
      <c r="L6724" s="208">
        <v>15.234299999999999</v>
      </c>
      <c r="M6724" s="208">
        <v>8.6591000000000005</v>
      </c>
    </row>
    <row r="6725" spans="1:13" x14ac:dyDescent="0.25">
      <c r="A6725" s="280">
        <v>45206</v>
      </c>
      <c r="B6725" s="102">
        <v>4</v>
      </c>
      <c r="C6725" s="208">
        <v>215.93450000000001</v>
      </c>
      <c r="D6725" s="208">
        <v>33.620199999999997</v>
      </c>
      <c r="E6725" s="208">
        <v>0.71940000000000004</v>
      </c>
      <c r="F6725" s="208">
        <v>2.6865000000000001</v>
      </c>
      <c r="G6725" s="208">
        <v>7.2847</v>
      </c>
      <c r="H6725" s="208">
        <v>38.747</v>
      </c>
      <c r="I6725" s="208">
        <v>13.2178</v>
      </c>
      <c r="J6725" s="208">
        <v>84.090699999999998</v>
      </c>
      <c r="K6725" s="208">
        <v>11.6737</v>
      </c>
      <c r="L6725" s="208">
        <v>15.4102</v>
      </c>
      <c r="M6725" s="208">
        <v>8.4842999999999993</v>
      </c>
    </row>
    <row r="6726" spans="1:13" x14ac:dyDescent="0.25">
      <c r="A6726" s="280">
        <v>45206</v>
      </c>
      <c r="B6726" s="102">
        <v>5</v>
      </c>
      <c r="C6726" s="208">
        <v>214.64789999999999</v>
      </c>
      <c r="D6726" s="208">
        <v>33.2742</v>
      </c>
      <c r="E6726" s="208">
        <v>0.70499999999999996</v>
      </c>
      <c r="F6726" s="208">
        <v>2.6974999999999998</v>
      </c>
      <c r="G6726" s="208">
        <v>7.1653000000000002</v>
      </c>
      <c r="H6726" s="208">
        <v>38.452599999999997</v>
      </c>
      <c r="I6726" s="208">
        <v>13.0861</v>
      </c>
      <c r="J6726" s="208">
        <v>82.925799999999995</v>
      </c>
      <c r="K6726" s="208">
        <v>12.1191</v>
      </c>
      <c r="L6726" s="208">
        <v>15.6378</v>
      </c>
      <c r="M6726" s="208">
        <v>8.5845000000000002</v>
      </c>
    </row>
    <row r="6727" spans="1:13" x14ac:dyDescent="0.25">
      <c r="A6727" s="280">
        <v>45206</v>
      </c>
      <c r="B6727" s="102">
        <v>6</v>
      </c>
      <c r="C6727" s="208">
        <v>217.06700000000001</v>
      </c>
      <c r="D6727" s="208">
        <v>33.288600000000002</v>
      </c>
      <c r="E6727" s="208">
        <v>0.71079999999999999</v>
      </c>
      <c r="F6727" s="208">
        <v>2.7279</v>
      </c>
      <c r="G6727" s="208">
        <v>7.2305999999999999</v>
      </c>
      <c r="H6727" s="208">
        <v>38.674700000000001</v>
      </c>
      <c r="I6727" s="208">
        <v>13.2035</v>
      </c>
      <c r="J6727" s="208">
        <v>83.736599999999996</v>
      </c>
      <c r="K6727" s="208">
        <v>12.7492</v>
      </c>
      <c r="L6727" s="208">
        <v>16.091999999999999</v>
      </c>
      <c r="M6727" s="208">
        <v>8.6531000000000002</v>
      </c>
    </row>
    <row r="6728" spans="1:13" x14ac:dyDescent="0.25">
      <c r="A6728" s="280">
        <v>45206</v>
      </c>
      <c r="B6728" s="102">
        <v>7</v>
      </c>
      <c r="C6728" s="208">
        <v>223.30090000000001</v>
      </c>
      <c r="D6728" s="208">
        <v>34.139899999999997</v>
      </c>
      <c r="E6728" s="208">
        <v>0.72250000000000003</v>
      </c>
      <c r="F6728" s="208">
        <v>2.8666</v>
      </c>
      <c r="G6728" s="208">
        <v>7.5514999999999999</v>
      </c>
      <c r="H6728" s="208">
        <v>39.968000000000004</v>
      </c>
      <c r="I6728" s="208">
        <v>13.552899999999999</v>
      </c>
      <c r="J6728" s="208">
        <v>86.027900000000002</v>
      </c>
      <c r="K6728" s="208">
        <v>13.7029</v>
      </c>
      <c r="L6728" s="208">
        <v>15.830299999999999</v>
      </c>
      <c r="M6728" s="208">
        <v>8.9383999999999997</v>
      </c>
    </row>
    <row r="6729" spans="1:13" x14ac:dyDescent="0.25">
      <c r="A6729" s="280">
        <v>45206</v>
      </c>
      <c r="B6729" s="102">
        <v>8</v>
      </c>
      <c r="C6729" s="208">
        <v>227.1285</v>
      </c>
      <c r="D6729" s="208">
        <v>35.944000000000003</v>
      </c>
      <c r="E6729" s="208">
        <v>0.71220000000000006</v>
      </c>
      <c r="F6729" s="208">
        <v>2.8540000000000001</v>
      </c>
      <c r="G6729" s="208">
        <v>8.0291999999999994</v>
      </c>
      <c r="H6729" s="208">
        <v>39.203800000000001</v>
      </c>
      <c r="I6729" s="208">
        <v>13.6839</v>
      </c>
      <c r="J6729" s="208">
        <v>87.806299999999993</v>
      </c>
      <c r="K6729" s="208">
        <v>14.657500000000001</v>
      </c>
      <c r="L6729" s="208">
        <v>15.194800000000001</v>
      </c>
      <c r="M6729" s="208">
        <v>9.0427999999999997</v>
      </c>
    </row>
    <row r="6730" spans="1:13" x14ac:dyDescent="0.25">
      <c r="A6730" s="280">
        <v>45206</v>
      </c>
      <c r="B6730" s="102">
        <v>9</v>
      </c>
      <c r="C6730" s="208">
        <v>235.74870000000001</v>
      </c>
      <c r="D6730" s="208">
        <v>38.055500000000002</v>
      </c>
      <c r="E6730" s="208">
        <v>0.74250000000000005</v>
      </c>
      <c r="F6730" s="208">
        <v>2.5829</v>
      </c>
      <c r="G6730" s="208">
        <v>7.6670999999999996</v>
      </c>
      <c r="H6730" s="208">
        <v>40.501800000000003</v>
      </c>
      <c r="I6730" s="208">
        <v>14.6296</v>
      </c>
      <c r="J6730" s="208">
        <v>92.542400000000001</v>
      </c>
      <c r="K6730" s="208">
        <v>14.161099999999999</v>
      </c>
      <c r="L6730" s="208">
        <v>15.449199999999999</v>
      </c>
      <c r="M6730" s="208">
        <v>9.4166000000000007</v>
      </c>
    </row>
    <row r="6731" spans="1:13" x14ac:dyDescent="0.25">
      <c r="A6731" s="280">
        <v>45206</v>
      </c>
      <c r="B6731" s="102">
        <v>10</v>
      </c>
      <c r="C6731" s="208">
        <v>244.7456</v>
      </c>
      <c r="D6731" s="208">
        <v>40.306199999999997</v>
      </c>
      <c r="E6731" s="208">
        <v>0.74319999999999997</v>
      </c>
      <c r="F6731" s="208">
        <v>2.6312000000000002</v>
      </c>
      <c r="G6731" s="208">
        <v>7.1425999999999998</v>
      </c>
      <c r="H6731" s="208">
        <v>42.466900000000003</v>
      </c>
      <c r="I6731" s="208">
        <v>15.968999999999999</v>
      </c>
      <c r="J6731" s="208">
        <v>96.745199999999997</v>
      </c>
      <c r="K6731" s="208">
        <v>13.0124</v>
      </c>
      <c r="L6731" s="208">
        <v>16.045200000000001</v>
      </c>
      <c r="M6731" s="208">
        <v>9.6837</v>
      </c>
    </row>
    <row r="6732" spans="1:13" x14ac:dyDescent="0.25">
      <c r="A6732" s="280">
        <v>45206</v>
      </c>
      <c r="B6732" s="102">
        <v>11</v>
      </c>
      <c r="C6732" s="208">
        <v>254.95500000000001</v>
      </c>
      <c r="D6732" s="208">
        <v>41.9086</v>
      </c>
      <c r="E6732" s="208">
        <v>0.79549999999999998</v>
      </c>
      <c r="F6732" s="208">
        <v>2.7206999999999999</v>
      </c>
      <c r="G6732" s="208">
        <v>7.1976000000000004</v>
      </c>
      <c r="H6732" s="208">
        <v>45.039000000000001</v>
      </c>
      <c r="I6732" s="208">
        <v>16.9467</v>
      </c>
      <c r="J6732" s="208">
        <v>101.4791</v>
      </c>
      <c r="K6732" s="208">
        <v>12.157400000000001</v>
      </c>
      <c r="L6732" s="208">
        <v>16.706299999999999</v>
      </c>
      <c r="M6732" s="208">
        <v>10.004099999999999</v>
      </c>
    </row>
    <row r="6733" spans="1:13" x14ac:dyDescent="0.25">
      <c r="A6733" s="280">
        <v>45206</v>
      </c>
      <c r="B6733" s="102">
        <v>12</v>
      </c>
      <c r="C6733" s="208">
        <v>266.1223</v>
      </c>
      <c r="D6733" s="208">
        <v>43.4895</v>
      </c>
      <c r="E6733" s="208">
        <v>0.87090000000000001</v>
      </c>
      <c r="F6733" s="208">
        <v>2.8757999999999999</v>
      </c>
      <c r="G6733" s="208">
        <v>7.4135</v>
      </c>
      <c r="H6733" s="208">
        <v>48.432200000000002</v>
      </c>
      <c r="I6733" s="208">
        <v>18.2424</v>
      </c>
      <c r="J6733" s="208">
        <v>105.42789999999999</v>
      </c>
      <c r="K6733" s="208">
        <v>11.911300000000001</v>
      </c>
      <c r="L6733" s="208">
        <v>16.819800000000001</v>
      </c>
      <c r="M6733" s="208">
        <v>10.638999999999999</v>
      </c>
    </row>
    <row r="6734" spans="1:13" x14ac:dyDescent="0.25">
      <c r="A6734" s="280">
        <v>45206</v>
      </c>
      <c r="B6734" s="102">
        <v>13</v>
      </c>
      <c r="C6734" s="208">
        <v>279.1515</v>
      </c>
      <c r="D6734" s="208">
        <v>45.453000000000003</v>
      </c>
      <c r="E6734" s="208">
        <v>0.95179999999999998</v>
      </c>
      <c r="F6734" s="208">
        <v>3.2584</v>
      </c>
      <c r="G6734" s="208">
        <v>8.2529000000000003</v>
      </c>
      <c r="H6734" s="208">
        <v>53.332500000000003</v>
      </c>
      <c r="I6734" s="208">
        <v>19.317299999999999</v>
      </c>
      <c r="J6734" s="208">
        <v>108.90430000000001</v>
      </c>
      <c r="K6734" s="208">
        <v>11.692500000000001</v>
      </c>
      <c r="L6734" s="208">
        <v>16.2392</v>
      </c>
      <c r="M6734" s="208">
        <v>11.749599999999999</v>
      </c>
    </row>
    <row r="6735" spans="1:13" x14ac:dyDescent="0.25">
      <c r="A6735" s="280">
        <v>45206</v>
      </c>
      <c r="B6735" s="102">
        <v>14</v>
      </c>
      <c r="C6735" s="208">
        <v>295.83510000000001</v>
      </c>
      <c r="D6735" s="208">
        <v>47.014400000000002</v>
      </c>
      <c r="E6735" s="208">
        <v>1.1117999999999999</v>
      </c>
      <c r="F6735" s="208">
        <v>3.8429000000000002</v>
      </c>
      <c r="G6735" s="208">
        <v>9.3828999999999994</v>
      </c>
      <c r="H6735" s="208">
        <v>59.9711</v>
      </c>
      <c r="I6735" s="208">
        <v>19.9849</v>
      </c>
      <c r="J6735" s="208">
        <v>112.643</v>
      </c>
      <c r="K6735" s="208">
        <v>11.831200000000001</v>
      </c>
      <c r="L6735" s="208">
        <v>16.913900000000002</v>
      </c>
      <c r="M6735" s="208">
        <v>13.138999999999999</v>
      </c>
    </row>
    <row r="6736" spans="1:13" x14ac:dyDescent="0.25">
      <c r="A6736" s="280">
        <v>45206</v>
      </c>
      <c r="B6736" s="102">
        <v>15</v>
      </c>
      <c r="C6736" s="208">
        <v>315.56229999999999</v>
      </c>
      <c r="D6736" s="208">
        <v>48.437899999999999</v>
      </c>
      <c r="E6736" s="208">
        <v>1.3426</v>
      </c>
      <c r="F6736" s="208">
        <v>4.4523000000000001</v>
      </c>
      <c r="G6736" s="208">
        <v>10.8461</v>
      </c>
      <c r="H6736" s="208">
        <v>67.132599999999996</v>
      </c>
      <c r="I6736" s="208">
        <v>20.5566</v>
      </c>
      <c r="J6736" s="208">
        <v>118.117</v>
      </c>
      <c r="K6736" s="208">
        <v>12.0131</v>
      </c>
      <c r="L6736" s="208">
        <v>18.286999999999999</v>
      </c>
      <c r="M6736" s="208">
        <v>14.3771</v>
      </c>
    </row>
    <row r="6737" spans="1:13" x14ac:dyDescent="0.25">
      <c r="A6737" s="280">
        <v>45206</v>
      </c>
      <c r="B6737" s="102">
        <v>16</v>
      </c>
      <c r="C6737" s="208">
        <v>332.95330000000001</v>
      </c>
      <c r="D6737" s="208">
        <v>50.2667</v>
      </c>
      <c r="E6737" s="208">
        <v>1.5012000000000001</v>
      </c>
      <c r="F6737" s="208">
        <v>5.0632999999999999</v>
      </c>
      <c r="G6737" s="208">
        <v>12.7576</v>
      </c>
      <c r="H6737" s="208">
        <v>74.351500000000001</v>
      </c>
      <c r="I6737" s="208">
        <v>20.682300000000001</v>
      </c>
      <c r="J6737" s="208">
        <v>122.5123</v>
      </c>
      <c r="K6737" s="208">
        <v>12.117800000000001</v>
      </c>
      <c r="L6737" s="208">
        <v>18.041599999999999</v>
      </c>
      <c r="M6737" s="208">
        <v>15.659000000000001</v>
      </c>
    </row>
    <row r="6738" spans="1:13" x14ac:dyDescent="0.25">
      <c r="A6738" s="280">
        <v>45206</v>
      </c>
      <c r="B6738" s="102">
        <v>17</v>
      </c>
      <c r="C6738" s="208">
        <v>346.8929</v>
      </c>
      <c r="D6738" s="208">
        <v>51.5062</v>
      </c>
      <c r="E6738" s="208">
        <v>1.5779000000000001</v>
      </c>
      <c r="F6738" s="208">
        <v>5.5594000000000001</v>
      </c>
      <c r="G6738" s="208">
        <v>14.6655</v>
      </c>
      <c r="H6738" s="208">
        <v>79.490799999999993</v>
      </c>
      <c r="I6738" s="208">
        <v>20.4483</v>
      </c>
      <c r="J6738" s="208">
        <v>126.7461</v>
      </c>
      <c r="K6738" s="208">
        <v>12.5625</v>
      </c>
      <c r="L6738" s="208">
        <v>17.8094</v>
      </c>
      <c r="M6738" s="208">
        <v>16.526800000000001</v>
      </c>
    </row>
    <row r="6739" spans="1:13" x14ac:dyDescent="0.25">
      <c r="A6739" s="280">
        <v>45206</v>
      </c>
      <c r="B6739" s="102">
        <v>18</v>
      </c>
      <c r="C6739" s="208">
        <v>352.37479999999999</v>
      </c>
      <c r="D6739" s="208">
        <v>52.8247</v>
      </c>
      <c r="E6739" s="208">
        <v>1.5948</v>
      </c>
      <c r="F6739" s="208">
        <v>5.9687999999999999</v>
      </c>
      <c r="G6739" s="208">
        <v>15.6904</v>
      </c>
      <c r="H6739" s="208">
        <v>80.208699999999993</v>
      </c>
      <c r="I6739" s="208">
        <v>20.5852</v>
      </c>
      <c r="J6739" s="208">
        <v>128.29140000000001</v>
      </c>
      <c r="K6739" s="208">
        <v>14.131600000000001</v>
      </c>
      <c r="L6739" s="208">
        <v>16.6769</v>
      </c>
      <c r="M6739" s="208">
        <v>16.4023</v>
      </c>
    </row>
    <row r="6740" spans="1:13" x14ac:dyDescent="0.25">
      <c r="A6740" s="280">
        <v>45206</v>
      </c>
      <c r="B6740" s="102">
        <v>19</v>
      </c>
      <c r="C6740" s="208">
        <v>344.2133</v>
      </c>
      <c r="D6740" s="208">
        <v>51.958599999999997</v>
      </c>
      <c r="E6740" s="208">
        <v>1.4615</v>
      </c>
      <c r="F6740" s="208">
        <v>5.9164000000000003</v>
      </c>
      <c r="G6740" s="208">
        <v>15.074400000000001</v>
      </c>
      <c r="H6740" s="208">
        <v>77.043899999999994</v>
      </c>
      <c r="I6740" s="208">
        <v>20.47</v>
      </c>
      <c r="J6740" s="208">
        <v>124.2581</v>
      </c>
      <c r="K6740" s="208">
        <v>15.4054</v>
      </c>
      <c r="L6740" s="208">
        <v>17.321200000000001</v>
      </c>
      <c r="M6740" s="208">
        <v>15.303800000000001</v>
      </c>
    </row>
    <row r="6741" spans="1:13" x14ac:dyDescent="0.25">
      <c r="A6741" s="280">
        <v>45206</v>
      </c>
      <c r="B6741" s="102">
        <v>20</v>
      </c>
      <c r="C6741" s="208">
        <v>334.18090000000001</v>
      </c>
      <c r="D6741" s="208">
        <v>52.161299999999997</v>
      </c>
      <c r="E6741" s="208">
        <v>1.3793</v>
      </c>
      <c r="F6741" s="208">
        <v>5.6208</v>
      </c>
      <c r="G6741" s="208">
        <v>13.833</v>
      </c>
      <c r="H6741" s="208">
        <v>71.809799999999996</v>
      </c>
      <c r="I6741" s="208">
        <v>21.108899999999998</v>
      </c>
      <c r="J6741" s="208">
        <v>119.6279</v>
      </c>
      <c r="K6741" s="208">
        <v>15.4771</v>
      </c>
      <c r="L6741" s="208">
        <v>18.591999999999999</v>
      </c>
      <c r="M6741" s="208">
        <v>14.5708</v>
      </c>
    </row>
    <row r="6742" spans="1:13" x14ac:dyDescent="0.25">
      <c r="A6742" s="280">
        <v>45206</v>
      </c>
      <c r="B6742" s="102">
        <v>21</v>
      </c>
      <c r="C6742" s="208">
        <v>315.75880000000001</v>
      </c>
      <c r="D6742" s="208">
        <v>50.183500000000002</v>
      </c>
      <c r="E6742" s="208">
        <v>1.2854000000000001</v>
      </c>
      <c r="F6742" s="208">
        <v>5.0758000000000001</v>
      </c>
      <c r="G6742" s="208">
        <v>12.6271</v>
      </c>
      <c r="H6742" s="208">
        <v>65.447199999999995</v>
      </c>
      <c r="I6742" s="208">
        <v>20.4071</v>
      </c>
      <c r="J6742" s="208">
        <v>113.7311</v>
      </c>
      <c r="K6742" s="208">
        <v>15.053900000000001</v>
      </c>
      <c r="L6742" s="208">
        <v>18.780100000000001</v>
      </c>
      <c r="M6742" s="208">
        <v>13.1676</v>
      </c>
    </row>
    <row r="6743" spans="1:13" x14ac:dyDescent="0.25">
      <c r="A6743" s="280">
        <v>45206</v>
      </c>
      <c r="B6743" s="102">
        <v>22</v>
      </c>
      <c r="C6743" s="208">
        <v>295.80540000000002</v>
      </c>
      <c r="D6743" s="208">
        <v>47.837200000000003</v>
      </c>
      <c r="E6743" s="208">
        <v>1.1342000000000001</v>
      </c>
      <c r="F6743" s="208">
        <v>4.4729999999999999</v>
      </c>
      <c r="G6743" s="208">
        <v>11.3132</v>
      </c>
      <c r="H6743" s="208">
        <v>59.183900000000001</v>
      </c>
      <c r="I6743" s="208">
        <v>19.068200000000001</v>
      </c>
      <c r="J6743" s="208">
        <v>108.6767</v>
      </c>
      <c r="K6743" s="208">
        <v>14.0779</v>
      </c>
      <c r="L6743" s="208">
        <v>18.353999999999999</v>
      </c>
      <c r="M6743" s="208">
        <v>11.687099999999999</v>
      </c>
    </row>
    <row r="6744" spans="1:13" x14ac:dyDescent="0.25">
      <c r="A6744" s="280">
        <v>45206</v>
      </c>
      <c r="B6744" s="102">
        <v>23</v>
      </c>
      <c r="C6744" s="208">
        <v>273.5659</v>
      </c>
      <c r="D6744" s="208">
        <v>44.150799999999997</v>
      </c>
      <c r="E6744" s="208">
        <v>1.0263</v>
      </c>
      <c r="F6744" s="208">
        <v>4.0225</v>
      </c>
      <c r="G6744" s="208">
        <v>10.077999999999999</v>
      </c>
      <c r="H6744" s="208">
        <v>53.234299999999998</v>
      </c>
      <c r="I6744" s="208">
        <v>17.329999999999998</v>
      </c>
      <c r="J6744" s="208">
        <v>102.2634</v>
      </c>
      <c r="K6744" s="208">
        <v>13.057600000000001</v>
      </c>
      <c r="L6744" s="208">
        <v>17.988700000000001</v>
      </c>
      <c r="M6744" s="208">
        <v>10.414300000000001</v>
      </c>
    </row>
    <row r="6745" spans="1:13" x14ac:dyDescent="0.25">
      <c r="A6745" s="280">
        <v>45206</v>
      </c>
      <c r="B6745" s="102">
        <v>24</v>
      </c>
      <c r="C6745" s="208">
        <v>253.4571</v>
      </c>
      <c r="D6745" s="208">
        <v>40.676699999999997</v>
      </c>
      <c r="E6745" s="208">
        <v>0.93079999999999996</v>
      </c>
      <c r="F6745" s="208">
        <v>3.5943000000000001</v>
      </c>
      <c r="G6745" s="208">
        <v>9.0309000000000008</v>
      </c>
      <c r="H6745" s="208">
        <v>47.744900000000001</v>
      </c>
      <c r="I6745" s="208">
        <v>15.8035</v>
      </c>
      <c r="J6745" s="208">
        <v>96.319699999999997</v>
      </c>
      <c r="K6745" s="208">
        <v>12.218400000000001</v>
      </c>
      <c r="L6745" s="208">
        <v>17.802199999999999</v>
      </c>
      <c r="M6745" s="208">
        <v>9.3356999999999992</v>
      </c>
    </row>
    <row r="6746" spans="1:13" x14ac:dyDescent="0.25">
      <c r="A6746" s="280">
        <v>45207</v>
      </c>
      <c r="B6746" s="102">
        <v>1</v>
      </c>
      <c r="C6746" s="208">
        <v>238.1165</v>
      </c>
      <c r="D6746" s="208">
        <v>38.090899999999998</v>
      </c>
      <c r="E6746" s="208">
        <v>0.84160000000000001</v>
      </c>
      <c r="F6746" s="208">
        <v>3.2014</v>
      </c>
      <c r="G6746" s="208">
        <v>8.2032000000000007</v>
      </c>
      <c r="H6746" s="208">
        <v>43.6753</v>
      </c>
      <c r="I6746" s="208">
        <v>14.6798</v>
      </c>
      <c r="J6746" s="208">
        <v>91.361999999999995</v>
      </c>
      <c r="K6746" s="208">
        <v>11.6585</v>
      </c>
      <c r="L6746" s="208">
        <v>17.712900000000001</v>
      </c>
      <c r="M6746" s="208">
        <v>8.6908999999999992</v>
      </c>
    </row>
    <row r="6747" spans="1:13" x14ac:dyDescent="0.25">
      <c r="A6747" s="280">
        <v>45207</v>
      </c>
      <c r="B6747" s="102">
        <v>2</v>
      </c>
      <c r="C6747" s="208">
        <v>225.88130000000001</v>
      </c>
      <c r="D6747" s="208">
        <v>35.388500000000001</v>
      </c>
      <c r="E6747" s="208">
        <v>0.77910000000000001</v>
      </c>
      <c r="F6747" s="208">
        <v>2.9588000000000001</v>
      </c>
      <c r="G6747" s="208">
        <v>7.6985999999999999</v>
      </c>
      <c r="H6747" s="208">
        <v>40.412300000000002</v>
      </c>
      <c r="I6747" s="208">
        <v>14.0518</v>
      </c>
      <c r="J6747" s="208">
        <v>87.388999999999996</v>
      </c>
      <c r="K6747" s="208">
        <v>11.414899999999999</v>
      </c>
      <c r="L6747" s="208">
        <v>17.437999999999999</v>
      </c>
      <c r="M6747" s="208">
        <v>8.3503000000000007</v>
      </c>
    </row>
    <row r="6748" spans="1:13" x14ac:dyDescent="0.25">
      <c r="A6748" s="280">
        <v>45207</v>
      </c>
      <c r="B6748" s="102">
        <v>3</v>
      </c>
      <c r="C6748" s="208">
        <v>215.92160000000001</v>
      </c>
      <c r="D6748" s="208">
        <v>33.4148</v>
      </c>
      <c r="E6748" s="208">
        <v>0.75439999999999996</v>
      </c>
      <c r="F6748" s="208">
        <v>2.7827000000000002</v>
      </c>
      <c r="G6748" s="208">
        <v>7.3467000000000002</v>
      </c>
      <c r="H6748" s="208">
        <v>38.036900000000003</v>
      </c>
      <c r="I6748" s="208">
        <v>13.575200000000001</v>
      </c>
      <c r="J6748" s="208">
        <v>84.666399999999996</v>
      </c>
      <c r="K6748" s="208">
        <v>11.347200000000001</v>
      </c>
      <c r="L6748" s="208">
        <v>15.826599999999999</v>
      </c>
      <c r="M6748" s="208">
        <v>8.1707000000000001</v>
      </c>
    </row>
    <row r="6749" spans="1:13" x14ac:dyDescent="0.25">
      <c r="A6749" s="280">
        <v>45207</v>
      </c>
      <c r="B6749" s="102">
        <v>4</v>
      </c>
      <c r="C6749" s="208">
        <v>210.31659999999999</v>
      </c>
      <c r="D6749" s="208">
        <v>32.488</v>
      </c>
      <c r="E6749" s="208">
        <v>0.71989999999999998</v>
      </c>
      <c r="F6749" s="208">
        <v>2.7052999999999998</v>
      </c>
      <c r="G6749" s="208">
        <v>7.1978</v>
      </c>
      <c r="H6749" s="208">
        <v>36.551400000000001</v>
      </c>
      <c r="I6749" s="208">
        <v>13.4008</v>
      </c>
      <c r="J6749" s="208">
        <v>82.235600000000005</v>
      </c>
      <c r="K6749" s="208">
        <v>11.3706</v>
      </c>
      <c r="L6749" s="208">
        <v>15.6313</v>
      </c>
      <c r="M6749" s="208">
        <v>8.0159000000000002</v>
      </c>
    </row>
    <row r="6750" spans="1:13" x14ac:dyDescent="0.25">
      <c r="A6750" s="280">
        <v>45207</v>
      </c>
      <c r="B6750" s="102">
        <v>5</v>
      </c>
      <c r="C6750" s="208">
        <v>206.648</v>
      </c>
      <c r="D6750" s="208">
        <v>31.8126</v>
      </c>
      <c r="E6750" s="208">
        <v>0.70730000000000004</v>
      </c>
      <c r="F6750" s="208">
        <v>2.6778</v>
      </c>
      <c r="G6750" s="208">
        <v>6.9320000000000004</v>
      </c>
      <c r="H6750" s="208">
        <v>35.8994</v>
      </c>
      <c r="I6750" s="208">
        <v>13.210900000000001</v>
      </c>
      <c r="J6750" s="208">
        <v>81.054100000000005</v>
      </c>
      <c r="K6750" s="208">
        <v>11.7033</v>
      </c>
      <c r="L6750" s="208">
        <v>14.5494</v>
      </c>
      <c r="M6750" s="208">
        <v>8.1012000000000004</v>
      </c>
    </row>
    <row r="6751" spans="1:13" x14ac:dyDescent="0.25">
      <c r="A6751" s="280">
        <v>45207</v>
      </c>
      <c r="B6751" s="102">
        <v>6</v>
      </c>
      <c r="C6751" s="208">
        <v>206.97730000000001</v>
      </c>
      <c r="D6751" s="208">
        <v>31.6661</v>
      </c>
      <c r="E6751" s="208">
        <v>0.71099999999999997</v>
      </c>
      <c r="F6751" s="208">
        <v>2.7061000000000002</v>
      </c>
      <c r="G6751" s="208">
        <v>6.9612999999999996</v>
      </c>
      <c r="H6751" s="208">
        <v>36.123800000000003</v>
      </c>
      <c r="I6751" s="208">
        <v>13.265700000000001</v>
      </c>
      <c r="J6751" s="208">
        <v>81.257499999999993</v>
      </c>
      <c r="K6751" s="208">
        <v>12.256500000000001</v>
      </c>
      <c r="L6751" s="208">
        <v>13.6671</v>
      </c>
      <c r="M6751" s="208">
        <v>8.3621999999999996</v>
      </c>
    </row>
    <row r="6752" spans="1:13" x14ac:dyDescent="0.25">
      <c r="A6752" s="280">
        <v>45207</v>
      </c>
      <c r="B6752" s="102">
        <v>7</v>
      </c>
      <c r="C6752" s="208">
        <v>212.48179999999999</v>
      </c>
      <c r="D6752" s="208">
        <v>32.573599999999999</v>
      </c>
      <c r="E6752" s="208">
        <v>0.71240000000000003</v>
      </c>
      <c r="F6752" s="208">
        <v>2.8191999999999999</v>
      </c>
      <c r="G6752" s="208">
        <v>7.3005000000000004</v>
      </c>
      <c r="H6752" s="208">
        <v>37.015799999999999</v>
      </c>
      <c r="I6752" s="208">
        <v>13.581</v>
      </c>
      <c r="J6752" s="208">
        <v>83.113500000000002</v>
      </c>
      <c r="K6752" s="208">
        <v>13.134600000000001</v>
      </c>
      <c r="L6752" s="208">
        <v>13.5336</v>
      </c>
      <c r="M6752" s="208">
        <v>8.6975999999999996</v>
      </c>
    </row>
    <row r="6753" spans="1:13" x14ac:dyDescent="0.25">
      <c r="A6753" s="280">
        <v>45207</v>
      </c>
      <c r="B6753" s="102">
        <v>8</v>
      </c>
      <c r="C6753" s="208">
        <v>215.76830000000001</v>
      </c>
      <c r="D6753" s="208">
        <v>33.593200000000003</v>
      </c>
      <c r="E6753" s="208">
        <v>0.71540000000000004</v>
      </c>
      <c r="F6753" s="208">
        <v>2.8092999999999999</v>
      </c>
      <c r="G6753" s="208">
        <v>7.5995999999999997</v>
      </c>
      <c r="H6753" s="208">
        <v>37.057600000000001</v>
      </c>
      <c r="I6753" s="208">
        <v>13.822699999999999</v>
      </c>
      <c r="J6753" s="208">
        <v>84.526899999999998</v>
      </c>
      <c r="K6753" s="208">
        <v>14.2676</v>
      </c>
      <c r="L6753" s="208">
        <v>12.528499999999999</v>
      </c>
      <c r="M6753" s="208">
        <v>8.8475000000000001</v>
      </c>
    </row>
    <row r="6754" spans="1:13" x14ac:dyDescent="0.25">
      <c r="A6754" s="280">
        <v>45207</v>
      </c>
      <c r="B6754" s="102">
        <v>9</v>
      </c>
      <c r="C6754" s="208">
        <v>223.7227</v>
      </c>
      <c r="D6754" s="208">
        <v>35.685899999999997</v>
      </c>
      <c r="E6754" s="208">
        <v>0.74219999999999997</v>
      </c>
      <c r="F6754" s="208">
        <v>2.6053000000000002</v>
      </c>
      <c r="G6754" s="208">
        <v>7.3228999999999997</v>
      </c>
      <c r="H6754" s="208">
        <v>38.688299999999998</v>
      </c>
      <c r="I6754" s="208">
        <v>14.662100000000001</v>
      </c>
      <c r="J6754" s="208">
        <v>87.933099999999996</v>
      </c>
      <c r="K6754" s="208">
        <v>13.7889</v>
      </c>
      <c r="L6754" s="208">
        <v>13.338200000000001</v>
      </c>
      <c r="M6754" s="208">
        <v>8.9558</v>
      </c>
    </row>
    <row r="6755" spans="1:13" x14ac:dyDescent="0.25">
      <c r="A6755" s="280">
        <v>45207</v>
      </c>
      <c r="B6755" s="102">
        <v>10</v>
      </c>
      <c r="C6755" s="208">
        <v>230.09889999999999</v>
      </c>
      <c r="D6755" s="208">
        <v>36.988500000000002</v>
      </c>
      <c r="E6755" s="208">
        <v>0.78190000000000004</v>
      </c>
      <c r="F6755" s="208">
        <v>2.6046</v>
      </c>
      <c r="G6755" s="208">
        <v>6.9089</v>
      </c>
      <c r="H6755" s="208">
        <v>40.709299999999999</v>
      </c>
      <c r="I6755" s="208">
        <v>15.5099</v>
      </c>
      <c r="J6755" s="208">
        <v>91.030900000000003</v>
      </c>
      <c r="K6755" s="208">
        <v>12.7729</v>
      </c>
      <c r="L6755" s="208">
        <v>13.3825</v>
      </c>
      <c r="M6755" s="208">
        <v>9.4094999999999995</v>
      </c>
    </row>
    <row r="6756" spans="1:13" x14ac:dyDescent="0.25">
      <c r="A6756" s="280">
        <v>45207</v>
      </c>
      <c r="B6756" s="102">
        <v>11</v>
      </c>
      <c r="C6756" s="208">
        <v>236.91419999999999</v>
      </c>
      <c r="D6756" s="208">
        <v>37.679499999999997</v>
      </c>
      <c r="E6756" s="208">
        <v>0.79990000000000006</v>
      </c>
      <c r="F6756" s="208">
        <v>2.7290999999999999</v>
      </c>
      <c r="G6756" s="208">
        <v>6.4534000000000002</v>
      </c>
      <c r="H6756" s="208">
        <v>43.2468</v>
      </c>
      <c r="I6756" s="208">
        <v>16.027100000000001</v>
      </c>
      <c r="J6756" s="208">
        <v>94.364000000000004</v>
      </c>
      <c r="K6756" s="208">
        <v>12.213100000000001</v>
      </c>
      <c r="L6756" s="208">
        <v>13.4071</v>
      </c>
      <c r="M6756" s="208">
        <v>9.9941999999999993</v>
      </c>
    </row>
    <row r="6757" spans="1:13" x14ac:dyDescent="0.25">
      <c r="A6757" s="280">
        <v>45207</v>
      </c>
      <c r="B6757" s="102">
        <v>12</v>
      </c>
      <c r="C6757" s="208">
        <v>245.8323</v>
      </c>
      <c r="D6757" s="208">
        <v>38.549999999999997</v>
      </c>
      <c r="E6757" s="208">
        <v>0.85329999999999995</v>
      </c>
      <c r="F6757" s="208">
        <v>2.9319999999999999</v>
      </c>
      <c r="G6757" s="208">
        <v>6.2302999999999997</v>
      </c>
      <c r="H6757" s="208">
        <v>46.865900000000003</v>
      </c>
      <c r="I6757" s="208">
        <v>16.2836</v>
      </c>
      <c r="J6757" s="208">
        <v>98.454700000000003</v>
      </c>
      <c r="K6757" s="208">
        <v>11.8752</v>
      </c>
      <c r="L6757" s="208">
        <v>13.4132</v>
      </c>
      <c r="M6757" s="208">
        <v>10.3741</v>
      </c>
    </row>
    <row r="6758" spans="1:13" x14ac:dyDescent="0.25">
      <c r="A6758" s="280">
        <v>45207</v>
      </c>
      <c r="B6758" s="102">
        <v>13</v>
      </c>
      <c r="C6758" s="208">
        <v>255.85380000000001</v>
      </c>
      <c r="D6758" s="208">
        <v>39.4285</v>
      </c>
      <c r="E6758" s="208">
        <v>1.0002</v>
      </c>
      <c r="F6758" s="208">
        <v>3.2256999999999998</v>
      </c>
      <c r="G6758" s="208">
        <v>6.5815999999999999</v>
      </c>
      <c r="H6758" s="208">
        <v>51.494300000000003</v>
      </c>
      <c r="I6758" s="208">
        <v>16.782399999999999</v>
      </c>
      <c r="J6758" s="208">
        <v>100.6725</v>
      </c>
      <c r="K6758" s="208">
        <v>11.716900000000001</v>
      </c>
      <c r="L6758" s="208">
        <v>13.508100000000001</v>
      </c>
      <c r="M6758" s="208">
        <v>11.4436</v>
      </c>
    </row>
    <row r="6759" spans="1:13" x14ac:dyDescent="0.25">
      <c r="A6759" s="280">
        <v>45207</v>
      </c>
      <c r="B6759" s="102">
        <v>14</v>
      </c>
      <c r="C6759" s="208">
        <v>266.93209999999999</v>
      </c>
      <c r="D6759" s="208">
        <v>39.729199999999999</v>
      </c>
      <c r="E6759" s="208">
        <v>1.1615</v>
      </c>
      <c r="F6759" s="208">
        <v>3.76</v>
      </c>
      <c r="G6759" s="208">
        <v>7.3266</v>
      </c>
      <c r="H6759" s="208">
        <v>57.758200000000002</v>
      </c>
      <c r="I6759" s="208">
        <v>16.877500000000001</v>
      </c>
      <c r="J6759" s="208">
        <v>102.1379</v>
      </c>
      <c r="K6759" s="208">
        <v>11.7835</v>
      </c>
      <c r="L6759" s="208">
        <v>14.042899999999999</v>
      </c>
      <c r="M6759" s="208">
        <v>12.354799999999999</v>
      </c>
    </row>
    <row r="6760" spans="1:13" x14ac:dyDescent="0.25">
      <c r="A6760" s="280">
        <v>45207</v>
      </c>
      <c r="B6760" s="102">
        <v>15</v>
      </c>
      <c r="C6760" s="208">
        <v>280.12720000000002</v>
      </c>
      <c r="D6760" s="208">
        <v>40.136499999999998</v>
      </c>
      <c r="E6760" s="208">
        <v>1.3273999999999999</v>
      </c>
      <c r="F6760" s="208">
        <v>4.3170000000000002</v>
      </c>
      <c r="G6760" s="208">
        <v>8.4957999999999991</v>
      </c>
      <c r="H6760" s="208">
        <v>64.263400000000004</v>
      </c>
      <c r="I6760" s="208">
        <v>17.03</v>
      </c>
      <c r="J6760" s="208">
        <v>104.5294</v>
      </c>
      <c r="K6760" s="208">
        <v>11.7744</v>
      </c>
      <c r="L6760" s="208">
        <v>14.4375</v>
      </c>
      <c r="M6760" s="208">
        <v>13.815799999999999</v>
      </c>
    </row>
    <row r="6761" spans="1:13" x14ac:dyDescent="0.25">
      <c r="A6761" s="280">
        <v>45207</v>
      </c>
      <c r="B6761" s="102">
        <v>16</v>
      </c>
      <c r="C6761" s="208">
        <v>291.62459999999999</v>
      </c>
      <c r="D6761" s="208">
        <v>41.137999999999998</v>
      </c>
      <c r="E6761" s="208">
        <v>1.4577</v>
      </c>
      <c r="F6761" s="208">
        <v>4.9006999999999996</v>
      </c>
      <c r="G6761" s="208">
        <v>9.8758999999999997</v>
      </c>
      <c r="H6761" s="208">
        <v>70.974400000000003</v>
      </c>
      <c r="I6761" s="208">
        <v>17.206</v>
      </c>
      <c r="J6761" s="208">
        <v>105.7116</v>
      </c>
      <c r="K6761" s="208">
        <v>12.075799999999999</v>
      </c>
      <c r="L6761" s="208">
        <v>13.440899999999999</v>
      </c>
      <c r="M6761" s="208">
        <v>14.8436</v>
      </c>
    </row>
    <row r="6762" spans="1:13" x14ac:dyDescent="0.25">
      <c r="A6762" s="280">
        <v>45207</v>
      </c>
      <c r="B6762" s="102">
        <v>17</v>
      </c>
      <c r="C6762" s="208">
        <v>303.22300000000001</v>
      </c>
      <c r="D6762" s="208">
        <v>42.705599999999997</v>
      </c>
      <c r="E6762" s="208">
        <v>1.62</v>
      </c>
      <c r="F6762" s="208">
        <v>5.4046000000000003</v>
      </c>
      <c r="G6762" s="208">
        <v>11.284000000000001</v>
      </c>
      <c r="H6762" s="208">
        <v>75.839500000000001</v>
      </c>
      <c r="I6762" s="208">
        <v>17.471800000000002</v>
      </c>
      <c r="J6762" s="208">
        <v>107.4644</v>
      </c>
      <c r="K6762" s="208">
        <v>12.4039</v>
      </c>
      <c r="L6762" s="208">
        <v>13.023899999999999</v>
      </c>
      <c r="M6762" s="208">
        <v>16.005299999999998</v>
      </c>
    </row>
    <row r="6763" spans="1:13" x14ac:dyDescent="0.25">
      <c r="A6763" s="280">
        <v>45207</v>
      </c>
      <c r="B6763" s="102">
        <v>18</v>
      </c>
      <c r="C6763" s="208">
        <v>311.87130000000002</v>
      </c>
      <c r="D6763" s="208">
        <v>44.842599999999997</v>
      </c>
      <c r="E6763" s="208">
        <v>1.6373</v>
      </c>
      <c r="F6763" s="208">
        <v>5.8753000000000002</v>
      </c>
      <c r="G6763" s="208">
        <v>11.9762</v>
      </c>
      <c r="H6763" s="208">
        <v>77.541300000000007</v>
      </c>
      <c r="I6763" s="208">
        <v>18.001999999999999</v>
      </c>
      <c r="J6763" s="208">
        <v>109.5338</v>
      </c>
      <c r="K6763" s="208">
        <v>14.039300000000001</v>
      </c>
      <c r="L6763" s="208">
        <v>12.5801</v>
      </c>
      <c r="M6763" s="208">
        <v>15.843400000000001</v>
      </c>
    </row>
    <row r="6764" spans="1:13" x14ac:dyDescent="0.25">
      <c r="A6764" s="280">
        <v>45207</v>
      </c>
      <c r="B6764" s="102">
        <v>19</v>
      </c>
      <c r="C6764" s="208">
        <v>307.65890000000002</v>
      </c>
      <c r="D6764" s="208">
        <v>45.526000000000003</v>
      </c>
      <c r="E6764" s="208">
        <v>1.5179</v>
      </c>
      <c r="F6764" s="208">
        <v>5.9646999999999997</v>
      </c>
      <c r="G6764" s="208">
        <v>11.616300000000001</v>
      </c>
      <c r="H6764" s="208">
        <v>73.547700000000006</v>
      </c>
      <c r="I6764" s="208">
        <v>18.4819</v>
      </c>
      <c r="J6764" s="208">
        <v>107.441</v>
      </c>
      <c r="K6764" s="208">
        <v>15.2079</v>
      </c>
      <c r="L6764" s="208">
        <v>13.5298</v>
      </c>
      <c r="M6764" s="208">
        <v>14.825699999999999</v>
      </c>
    </row>
    <row r="6765" spans="1:13" x14ac:dyDescent="0.25">
      <c r="A6765" s="280">
        <v>45207</v>
      </c>
      <c r="B6765" s="102">
        <v>20</v>
      </c>
      <c r="C6765" s="208">
        <v>301.28309999999999</v>
      </c>
      <c r="D6765" s="208">
        <v>45.939500000000002</v>
      </c>
      <c r="E6765" s="208">
        <v>1.4454</v>
      </c>
      <c r="F6765" s="208">
        <v>5.7808000000000002</v>
      </c>
      <c r="G6765" s="208">
        <v>10.894600000000001</v>
      </c>
      <c r="H6765" s="208">
        <v>68.221699999999998</v>
      </c>
      <c r="I6765" s="208">
        <v>19.267499999999998</v>
      </c>
      <c r="J6765" s="208">
        <v>106.2242</v>
      </c>
      <c r="K6765" s="208">
        <v>15.213800000000001</v>
      </c>
      <c r="L6765" s="208">
        <v>14.352399999999999</v>
      </c>
      <c r="M6765" s="208">
        <v>13.943199999999999</v>
      </c>
    </row>
    <row r="6766" spans="1:13" x14ac:dyDescent="0.25">
      <c r="A6766" s="280">
        <v>45207</v>
      </c>
      <c r="B6766" s="102">
        <v>21</v>
      </c>
      <c r="C6766" s="208">
        <v>284.75080000000003</v>
      </c>
      <c r="D6766" s="208">
        <v>44.042000000000002</v>
      </c>
      <c r="E6766" s="208">
        <v>1.3803000000000001</v>
      </c>
      <c r="F6766" s="208">
        <v>5.3977000000000004</v>
      </c>
      <c r="G6766" s="208">
        <v>10.0686</v>
      </c>
      <c r="H6766" s="208">
        <v>61.829099999999997</v>
      </c>
      <c r="I6766" s="208">
        <v>18.472799999999999</v>
      </c>
      <c r="J6766" s="208">
        <v>102.2388</v>
      </c>
      <c r="K6766" s="208">
        <v>14.6976</v>
      </c>
      <c r="L6766" s="208">
        <v>14.110900000000001</v>
      </c>
      <c r="M6766" s="208">
        <v>12.513</v>
      </c>
    </row>
    <row r="6767" spans="1:13" x14ac:dyDescent="0.25">
      <c r="A6767" s="280">
        <v>45207</v>
      </c>
      <c r="B6767" s="102">
        <v>22</v>
      </c>
      <c r="C6767" s="208">
        <v>267.66910000000001</v>
      </c>
      <c r="D6767" s="208">
        <v>42.018999999999998</v>
      </c>
      <c r="E6767" s="208">
        <v>1.2573000000000001</v>
      </c>
      <c r="F6767" s="208">
        <v>4.8531000000000004</v>
      </c>
      <c r="G6767" s="208">
        <v>9.2187000000000001</v>
      </c>
      <c r="H6767" s="208">
        <v>56.544800000000002</v>
      </c>
      <c r="I6767" s="208">
        <v>17.221900000000002</v>
      </c>
      <c r="J6767" s="208">
        <v>98.185900000000004</v>
      </c>
      <c r="K6767" s="208">
        <v>13.799799999999999</v>
      </c>
      <c r="L6767" s="208">
        <v>13.431100000000001</v>
      </c>
      <c r="M6767" s="208">
        <v>11.137499999999999</v>
      </c>
    </row>
    <row r="6768" spans="1:13" x14ac:dyDescent="0.25">
      <c r="A6768" s="280">
        <v>45207</v>
      </c>
      <c r="B6768" s="102">
        <v>23</v>
      </c>
      <c r="C6768" s="208">
        <v>246.9546</v>
      </c>
      <c r="D6768" s="208">
        <v>39.004100000000001</v>
      </c>
      <c r="E6768" s="208">
        <v>1.0573999999999999</v>
      </c>
      <c r="F6768" s="208">
        <v>4.1410999999999998</v>
      </c>
      <c r="G6768" s="208">
        <v>8.2848000000000006</v>
      </c>
      <c r="H6768" s="208">
        <v>50.295099999999998</v>
      </c>
      <c r="I6768" s="208">
        <v>15.841699999999999</v>
      </c>
      <c r="J6768" s="208">
        <v>92.8202</v>
      </c>
      <c r="K6768" s="208">
        <v>12.635400000000001</v>
      </c>
      <c r="L6768" s="208">
        <v>12.896800000000001</v>
      </c>
      <c r="M6768" s="208">
        <v>9.9779999999999998</v>
      </c>
    </row>
    <row r="6769" spans="1:13" x14ac:dyDescent="0.25">
      <c r="A6769" s="280">
        <v>45207</v>
      </c>
      <c r="B6769" s="102">
        <v>24</v>
      </c>
      <c r="C6769" s="208">
        <v>227.16200000000001</v>
      </c>
      <c r="D6769" s="208">
        <v>35.686</v>
      </c>
      <c r="E6769" s="208">
        <v>0.93369999999999997</v>
      </c>
      <c r="F6769" s="208">
        <v>3.5840999999999998</v>
      </c>
      <c r="G6769" s="208">
        <v>7.6116000000000001</v>
      </c>
      <c r="H6769" s="208">
        <v>44.389200000000002</v>
      </c>
      <c r="I6769" s="208">
        <v>14.688000000000001</v>
      </c>
      <c r="J6769" s="208">
        <v>87.9101</v>
      </c>
      <c r="K6769" s="208">
        <v>11.8537</v>
      </c>
      <c r="L6769" s="208">
        <v>11.630599999999999</v>
      </c>
      <c r="M6769" s="208">
        <v>8.875</v>
      </c>
    </row>
    <row r="6770" spans="1:13" x14ac:dyDescent="0.25">
      <c r="A6770" s="280">
        <v>45208</v>
      </c>
      <c r="B6770" s="102">
        <v>1</v>
      </c>
      <c r="C6770" s="208">
        <v>214.00280000000001</v>
      </c>
      <c r="D6770" s="208">
        <v>33.551000000000002</v>
      </c>
      <c r="E6770" s="208">
        <v>0.85389999999999999</v>
      </c>
      <c r="F6770" s="208">
        <v>3.149</v>
      </c>
      <c r="G6770" s="208">
        <v>7.1242000000000001</v>
      </c>
      <c r="H6770" s="208">
        <v>40.200899999999997</v>
      </c>
      <c r="I6770" s="208">
        <v>13.792999999999999</v>
      </c>
      <c r="J6770" s="208">
        <v>84.960899999999995</v>
      </c>
      <c r="K6770" s="208">
        <v>11.389799999999999</v>
      </c>
      <c r="L6770" s="208">
        <v>10.722899999999999</v>
      </c>
      <c r="M6770" s="208">
        <v>8.2571999999999992</v>
      </c>
    </row>
    <row r="6771" spans="1:13" x14ac:dyDescent="0.25">
      <c r="A6771" s="280">
        <v>45208</v>
      </c>
      <c r="B6771" s="102">
        <v>2</v>
      </c>
      <c r="C6771" s="208">
        <v>206.71080000000001</v>
      </c>
      <c r="D6771" s="208">
        <v>31.607199999999999</v>
      </c>
      <c r="E6771" s="208">
        <v>0.79420000000000002</v>
      </c>
      <c r="F6771" s="208">
        <v>2.8780999999999999</v>
      </c>
      <c r="G6771" s="208">
        <v>6.8098000000000001</v>
      </c>
      <c r="H6771" s="208">
        <v>37.345500000000001</v>
      </c>
      <c r="I6771" s="208">
        <v>13.246499999999999</v>
      </c>
      <c r="J6771" s="208">
        <v>83.441699999999997</v>
      </c>
      <c r="K6771" s="208">
        <v>11.057700000000001</v>
      </c>
      <c r="L6771" s="208">
        <v>11.5814</v>
      </c>
      <c r="M6771" s="208">
        <v>7.9486999999999997</v>
      </c>
    </row>
    <row r="6772" spans="1:13" x14ac:dyDescent="0.25">
      <c r="A6772" s="280">
        <v>45208</v>
      </c>
      <c r="B6772" s="102">
        <v>3</v>
      </c>
      <c r="C6772" s="208">
        <v>201.29310000000001</v>
      </c>
      <c r="D6772" s="208">
        <v>30.5181</v>
      </c>
      <c r="E6772" s="208">
        <v>0.75170000000000003</v>
      </c>
      <c r="F6772" s="208">
        <v>2.7242999999999999</v>
      </c>
      <c r="G6772" s="208">
        <v>6.6950000000000003</v>
      </c>
      <c r="H6772" s="208">
        <v>36.600999999999999</v>
      </c>
      <c r="I6772" s="208">
        <v>12.9146</v>
      </c>
      <c r="J6772" s="208">
        <v>81.691199999999995</v>
      </c>
      <c r="K6772" s="208">
        <v>10.969900000000001</v>
      </c>
      <c r="L6772" s="208">
        <v>10.5097</v>
      </c>
      <c r="M6772" s="208">
        <v>7.9176000000000002</v>
      </c>
    </row>
    <row r="6773" spans="1:13" x14ac:dyDescent="0.25">
      <c r="A6773" s="280">
        <v>45208</v>
      </c>
      <c r="B6773" s="102">
        <v>4</v>
      </c>
      <c r="C6773" s="208">
        <v>199.26509999999999</v>
      </c>
      <c r="D6773" s="208">
        <v>30.077000000000002</v>
      </c>
      <c r="E6773" s="208">
        <v>0.72919999999999996</v>
      </c>
      <c r="F6773" s="208">
        <v>2.6657000000000002</v>
      </c>
      <c r="G6773" s="208">
        <v>6.6212999999999997</v>
      </c>
      <c r="H6773" s="208">
        <v>36.414200000000001</v>
      </c>
      <c r="I6773" s="208">
        <v>12.7735</v>
      </c>
      <c r="J6773" s="208">
        <v>80.972499999999997</v>
      </c>
      <c r="K6773" s="208">
        <v>11.047000000000001</v>
      </c>
      <c r="L6773" s="208">
        <v>9.9786999999999999</v>
      </c>
      <c r="M6773" s="208">
        <v>7.9859999999999998</v>
      </c>
    </row>
    <row r="6774" spans="1:13" x14ac:dyDescent="0.25">
      <c r="A6774" s="280">
        <v>45208</v>
      </c>
      <c r="B6774" s="102">
        <v>5</v>
      </c>
      <c r="C6774" s="208">
        <v>203.6063</v>
      </c>
      <c r="D6774" s="208">
        <v>30.187999999999999</v>
      </c>
      <c r="E6774" s="208">
        <v>0.72219999999999995</v>
      </c>
      <c r="F6774" s="208">
        <v>2.7223999999999999</v>
      </c>
      <c r="G6774" s="208">
        <v>6.6548999999999996</v>
      </c>
      <c r="H6774" s="208">
        <v>38.331699999999998</v>
      </c>
      <c r="I6774" s="208">
        <v>13.04</v>
      </c>
      <c r="J6774" s="208">
        <v>81.860299999999995</v>
      </c>
      <c r="K6774" s="208">
        <v>11.44</v>
      </c>
      <c r="L6774" s="208">
        <v>10.485300000000001</v>
      </c>
      <c r="M6774" s="208">
        <v>8.1615000000000002</v>
      </c>
    </row>
    <row r="6775" spans="1:13" x14ac:dyDescent="0.25">
      <c r="A6775" s="280">
        <v>45208</v>
      </c>
      <c r="B6775" s="102">
        <v>6</v>
      </c>
      <c r="C6775" s="208">
        <v>214.5675</v>
      </c>
      <c r="D6775" s="208">
        <v>31.509399999999999</v>
      </c>
      <c r="E6775" s="208">
        <v>0.90239999999999998</v>
      </c>
      <c r="F6775" s="208">
        <v>2.8491</v>
      </c>
      <c r="G6775" s="208">
        <v>7.0171000000000001</v>
      </c>
      <c r="H6775" s="208">
        <v>40.878799999999998</v>
      </c>
      <c r="I6775" s="208">
        <v>13.6927</v>
      </c>
      <c r="J6775" s="208">
        <v>85.553700000000006</v>
      </c>
      <c r="K6775" s="208">
        <v>12.1898</v>
      </c>
      <c r="L6775" s="208">
        <v>10.9666</v>
      </c>
      <c r="M6775" s="208">
        <v>9.0078999999999994</v>
      </c>
    </row>
    <row r="6776" spans="1:13" x14ac:dyDescent="0.25">
      <c r="A6776" s="280">
        <v>45208</v>
      </c>
      <c r="B6776" s="102">
        <v>7</v>
      </c>
      <c r="C6776" s="208">
        <v>234.69970000000001</v>
      </c>
      <c r="D6776" s="208">
        <v>34.774799999999999</v>
      </c>
      <c r="E6776" s="208">
        <v>1.9870000000000001</v>
      </c>
      <c r="F6776" s="208">
        <v>3.1703000000000001</v>
      </c>
      <c r="G6776" s="208">
        <v>7.7473000000000001</v>
      </c>
      <c r="H6776" s="208">
        <v>44.049199999999999</v>
      </c>
      <c r="I6776" s="208">
        <v>14.739800000000001</v>
      </c>
      <c r="J6776" s="208">
        <v>93.795000000000002</v>
      </c>
      <c r="K6776" s="208">
        <v>13.5222</v>
      </c>
      <c r="L6776" s="208">
        <v>11.0946</v>
      </c>
      <c r="M6776" s="208">
        <v>9.8194999999999997</v>
      </c>
    </row>
    <row r="6777" spans="1:13" x14ac:dyDescent="0.25">
      <c r="A6777" s="280">
        <v>45208</v>
      </c>
      <c r="B6777" s="102">
        <v>8</v>
      </c>
      <c r="C6777" s="208">
        <v>251.6001</v>
      </c>
      <c r="D6777" s="208">
        <v>37.866999999999997</v>
      </c>
      <c r="E6777" s="208">
        <v>2.8289</v>
      </c>
      <c r="F6777" s="208">
        <v>3.3391999999999999</v>
      </c>
      <c r="G6777" s="208">
        <v>9.1207999999999991</v>
      </c>
      <c r="H6777" s="208">
        <v>47.393300000000004</v>
      </c>
      <c r="I6777" s="208">
        <v>15.4716</v>
      </c>
      <c r="J6777" s="208">
        <v>99.599400000000003</v>
      </c>
      <c r="K6777" s="208">
        <v>14.8004</v>
      </c>
      <c r="L6777" s="208">
        <v>10.5524</v>
      </c>
      <c r="M6777" s="208">
        <v>10.6271</v>
      </c>
    </row>
    <row r="6778" spans="1:13" x14ac:dyDescent="0.25">
      <c r="A6778" s="280">
        <v>45208</v>
      </c>
      <c r="B6778" s="102">
        <v>9</v>
      </c>
      <c r="C6778" s="208">
        <v>265.22699999999998</v>
      </c>
      <c r="D6778" s="208">
        <v>41.01</v>
      </c>
      <c r="E6778" s="208">
        <v>2.7328999999999999</v>
      </c>
      <c r="F6778" s="208">
        <v>3.3866000000000001</v>
      </c>
      <c r="G6778" s="208">
        <v>9.7276000000000007</v>
      </c>
      <c r="H6778" s="208">
        <v>49.588200000000001</v>
      </c>
      <c r="I6778" s="208">
        <v>15.940200000000001</v>
      </c>
      <c r="J6778" s="208">
        <v>104.06529999999999</v>
      </c>
      <c r="K6778" s="208">
        <v>15.0541</v>
      </c>
      <c r="L6778" s="208">
        <v>12.399100000000001</v>
      </c>
      <c r="M6778" s="208">
        <v>11.323</v>
      </c>
    </row>
    <row r="6779" spans="1:13" x14ac:dyDescent="0.25">
      <c r="A6779" s="280">
        <v>45208</v>
      </c>
      <c r="B6779" s="102">
        <v>10</v>
      </c>
      <c r="C6779" s="208">
        <v>274.53129999999999</v>
      </c>
      <c r="D6779" s="208">
        <v>42.892899999999997</v>
      </c>
      <c r="E6779" s="208">
        <v>2.6945999999999999</v>
      </c>
      <c r="F6779" s="208">
        <v>3.0777000000000001</v>
      </c>
      <c r="G6779" s="208">
        <v>10.2509</v>
      </c>
      <c r="H6779" s="208">
        <v>50.3932</v>
      </c>
      <c r="I6779" s="208">
        <v>16.678599999999999</v>
      </c>
      <c r="J6779" s="208">
        <v>108.73269999999999</v>
      </c>
      <c r="K6779" s="208">
        <v>14.7996</v>
      </c>
      <c r="L6779" s="208">
        <v>13.0838</v>
      </c>
      <c r="M6779" s="208">
        <v>11.927300000000001</v>
      </c>
    </row>
    <row r="6780" spans="1:13" x14ac:dyDescent="0.25">
      <c r="A6780" s="280">
        <v>45208</v>
      </c>
      <c r="B6780" s="102">
        <v>11</v>
      </c>
      <c r="C6780" s="208">
        <v>281.32780000000002</v>
      </c>
      <c r="D6780" s="208">
        <v>44.590200000000003</v>
      </c>
      <c r="E6780" s="208">
        <v>2.6960000000000002</v>
      </c>
      <c r="F6780" s="208">
        <v>3.4714</v>
      </c>
      <c r="G6780" s="208">
        <v>10.7483</v>
      </c>
      <c r="H6780" s="208">
        <v>51.337200000000003</v>
      </c>
      <c r="I6780" s="208">
        <v>17.176300000000001</v>
      </c>
      <c r="J6780" s="208">
        <v>112.5629</v>
      </c>
      <c r="K6780" s="208">
        <v>13.6831</v>
      </c>
      <c r="L6780" s="208">
        <v>12.9711</v>
      </c>
      <c r="M6780" s="208">
        <v>12.0913</v>
      </c>
    </row>
    <row r="6781" spans="1:13" x14ac:dyDescent="0.25">
      <c r="A6781" s="280">
        <v>45208</v>
      </c>
      <c r="B6781" s="102">
        <v>12</v>
      </c>
      <c r="C6781" s="208">
        <v>281.2559</v>
      </c>
      <c r="D6781" s="208">
        <v>44.604999999999997</v>
      </c>
      <c r="E6781" s="208">
        <v>2.4847000000000001</v>
      </c>
      <c r="F6781" s="208">
        <v>3.3555000000000001</v>
      </c>
      <c r="G6781" s="208">
        <v>10.019299999999999</v>
      </c>
      <c r="H6781" s="208">
        <v>51.794499999999999</v>
      </c>
      <c r="I6781" s="208">
        <v>17.244900000000001</v>
      </c>
      <c r="J6781" s="208">
        <v>114.2384</v>
      </c>
      <c r="K6781" s="208">
        <v>12.686</v>
      </c>
      <c r="L6781" s="208">
        <v>12.725199999999999</v>
      </c>
      <c r="M6781" s="208">
        <v>12.102399999999999</v>
      </c>
    </row>
    <row r="6782" spans="1:13" x14ac:dyDescent="0.25">
      <c r="A6782" s="280">
        <v>45208</v>
      </c>
      <c r="B6782" s="102">
        <v>13</v>
      </c>
      <c r="C6782" s="208">
        <v>288.3159</v>
      </c>
      <c r="D6782" s="208">
        <v>46.207999999999998</v>
      </c>
      <c r="E6782" s="208">
        <v>1.9915</v>
      </c>
      <c r="F6782" s="208">
        <v>3.3138999999999998</v>
      </c>
      <c r="G6782" s="208">
        <v>9.6861999999999995</v>
      </c>
      <c r="H6782" s="208">
        <v>54.392000000000003</v>
      </c>
      <c r="I6782" s="208">
        <v>17.197299999999998</v>
      </c>
      <c r="J6782" s="208">
        <v>117.4402</v>
      </c>
      <c r="K6782" s="208">
        <v>13.062900000000001</v>
      </c>
      <c r="L6782" s="208">
        <v>12.9588</v>
      </c>
      <c r="M6782" s="208">
        <v>12.065099999999999</v>
      </c>
    </row>
    <row r="6783" spans="1:13" x14ac:dyDescent="0.25">
      <c r="A6783" s="280">
        <v>45208</v>
      </c>
      <c r="B6783" s="102">
        <v>14</v>
      </c>
      <c r="C6783" s="208">
        <v>287.49650000000003</v>
      </c>
      <c r="D6783" s="208">
        <v>45.338299999999997</v>
      </c>
      <c r="E6783" s="208">
        <v>2.6776</v>
      </c>
      <c r="F6783" s="208">
        <v>3.0474999999999999</v>
      </c>
      <c r="G6783" s="208">
        <v>9.4987999999999992</v>
      </c>
      <c r="H6783" s="208">
        <v>54.179299999999998</v>
      </c>
      <c r="I6783" s="208">
        <v>17.341999999999999</v>
      </c>
      <c r="J6783" s="208">
        <v>115.8907</v>
      </c>
      <c r="K6783" s="208">
        <v>13.689500000000001</v>
      </c>
      <c r="L6783" s="208">
        <v>14.014699999999999</v>
      </c>
      <c r="M6783" s="208">
        <v>11.818099999999999</v>
      </c>
    </row>
    <row r="6784" spans="1:13" x14ac:dyDescent="0.25">
      <c r="A6784" s="280">
        <v>45208</v>
      </c>
      <c r="B6784" s="102">
        <v>15</v>
      </c>
      <c r="C6784" s="208">
        <v>282.63479999999998</v>
      </c>
      <c r="D6784" s="208">
        <v>44.298299999999998</v>
      </c>
      <c r="E6784" s="208">
        <v>2.6520000000000001</v>
      </c>
      <c r="F6784" s="208">
        <v>2.8841999999999999</v>
      </c>
      <c r="G6784" s="208">
        <v>9.0641999999999996</v>
      </c>
      <c r="H6784" s="208">
        <v>52.875799999999998</v>
      </c>
      <c r="I6784" s="208">
        <v>17.689800000000002</v>
      </c>
      <c r="J6784" s="208">
        <v>114.1195</v>
      </c>
      <c r="K6784" s="208">
        <v>12.959099999999999</v>
      </c>
      <c r="L6784" s="208">
        <v>14.365</v>
      </c>
      <c r="M6784" s="208">
        <v>11.726900000000001</v>
      </c>
    </row>
    <row r="6785" spans="1:13" x14ac:dyDescent="0.25">
      <c r="A6785" s="280">
        <v>45208</v>
      </c>
      <c r="B6785" s="102">
        <v>16</v>
      </c>
      <c r="C6785" s="208">
        <v>284.39850000000001</v>
      </c>
      <c r="D6785" s="208">
        <v>45.265799999999999</v>
      </c>
      <c r="E6785" s="208">
        <v>2.6189</v>
      </c>
      <c r="F6785" s="208">
        <v>3.1349</v>
      </c>
      <c r="G6785" s="208">
        <v>9.8345000000000002</v>
      </c>
      <c r="H6785" s="208">
        <v>51.145400000000002</v>
      </c>
      <c r="I6785" s="208">
        <v>17.775099999999998</v>
      </c>
      <c r="J6785" s="208">
        <v>116.7623</v>
      </c>
      <c r="K6785" s="208">
        <v>11.6349</v>
      </c>
      <c r="L6785" s="208">
        <v>13.971</v>
      </c>
      <c r="M6785" s="208">
        <v>12.255699999999999</v>
      </c>
    </row>
    <row r="6786" spans="1:13" x14ac:dyDescent="0.25">
      <c r="A6786" s="280">
        <v>45208</v>
      </c>
      <c r="B6786" s="102">
        <v>17</v>
      </c>
      <c r="C6786" s="208">
        <v>286.23390000000001</v>
      </c>
      <c r="D6786" s="208">
        <v>45.996499999999997</v>
      </c>
      <c r="E6786" s="208">
        <v>1.76</v>
      </c>
      <c r="F6786" s="208">
        <v>3.4283000000000001</v>
      </c>
      <c r="G6786" s="208">
        <v>9.8315999999999999</v>
      </c>
      <c r="H6786" s="208">
        <v>52.113100000000003</v>
      </c>
      <c r="I6786" s="208">
        <v>18.071200000000001</v>
      </c>
      <c r="J6786" s="208">
        <v>117.6735</v>
      </c>
      <c r="K6786" s="208">
        <v>12.024100000000001</v>
      </c>
      <c r="L6786" s="208">
        <v>13.3711</v>
      </c>
      <c r="M6786" s="208">
        <v>11.964499999999999</v>
      </c>
    </row>
    <row r="6787" spans="1:13" x14ac:dyDescent="0.25">
      <c r="A6787" s="280">
        <v>45208</v>
      </c>
      <c r="B6787" s="102">
        <v>18</v>
      </c>
      <c r="C6787" s="208">
        <v>292.08640000000003</v>
      </c>
      <c r="D6787" s="208">
        <v>47.839700000000001</v>
      </c>
      <c r="E6787" s="208">
        <v>2.2511999999999999</v>
      </c>
      <c r="F6787" s="208">
        <v>3.6187999999999998</v>
      </c>
      <c r="G6787" s="208">
        <v>9.8406000000000002</v>
      </c>
      <c r="H6787" s="208">
        <v>54.067100000000003</v>
      </c>
      <c r="I6787" s="208">
        <v>18.273900000000001</v>
      </c>
      <c r="J6787" s="208">
        <v>117.1142</v>
      </c>
      <c r="K6787" s="208">
        <v>13.7348</v>
      </c>
      <c r="L6787" s="208">
        <v>13.289300000000001</v>
      </c>
      <c r="M6787" s="208">
        <v>12.056800000000001</v>
      </c>
    </row>
    <row r="6788" spans="1:13" x14ac:dyDescent="0.25">
      <c r="A6788" s="280">
        <v>45208</v>
      </c>
      <c r="B6788" s="102">
        <v>19</v>
      </c>
      <c r="C6788" s="208">
        <v>295.6388</v>
      </c>
      <c r="D6788" s="208">
        <v>48.702500000000001</v>
      </c>
      <c r="E6788" s="208">
        <v>2.0666000000000002</v>
      </c>
      <c r="F6788" s="208">
        <v>3.9645999999999999</v>
      </c>
      <c r="G6788" s="208">
        <v>10.276199999999999</v>
      </c>
      <c r="H6788" s="208">
        <v>54.5456</v>
      </c>
      <c r="I6788" s="208">
        <v>18.703299999999999</v>
      </c>
      <c r="J6788" s="208">
        <v>115.3901</v>
      </c>
      <c r="K6788" s="208">
        <v>15.0998</v>
      </c>
      <c r="L6788" s="208">
        <v>14.8294</v>
      </c>
      <c r="M6788" s="208">
        <v>12.060700000000001</v>
      </c>
    </row>
    <row r="6789" spans="1:13" x14ac:dyDescent="0.25">
      <c r="A6789" s="280">
        <v>45208</v>
      </c>
      <c r="B6789" s="102">
        <v>20</v>
      </c>
      <c r="C6789" s="208">
        <v>295.13010000000003</v>
      </c>
      <c r="D6789" s="208">
        <v>48.305199999999999</v>
      </c>
      <c r="E6789" s="208">
        <v>2.2206000000000001</v>
      </c>
      <c r="F6789" s="208">
        <v>4.0362999999999998</v>
      </c>
      <c r="G6789" s="208">
        <v>10.463699999999999</v>
      </c>
      <c r="H6789" s="208">
        <v>55.488700000000001</v>
      </c>
      <c r="I6789" s="208">
        <v>19.448899999999998</v>
      </c>
      <c r="J6789" s="208">
        <v>111.3403</v>
      </c>
      <c r="K6789" s="208">
        <v>15.6409</v>
      </c>
      <c r="L6789" s="208">
        <v>15.644299999999999</v>
      </c>
      <c r="M6789" s="208">
        <v>12.5412</v>
      </c>
    </row>
    <row r="6790" spans="1:13" x14ac:dyDescent="0.25">
      <c r="A6790" s="280">
        <v>45208</v>
      </c>
      <c r="B6790" s="102">
        <v>21</v>
      </c>
      <c r="C6790" s="208">
        <v>283.94589999999999</v>
      </c>
      <c r="D6790" s="208">
        <v>46.296799999999998</v>
      </c>
      <c r="E6790" s="208">
        <v>2.1558999999999999</v>
      </c>
      <c r="F6790" s="208">
        <v>3.9167999999999998</v>
      </c>
      <c r="G6790" s="208">
        <v>9.9273000000000007</v>
      </c>
      <c r="H6790" s="208">
        <v>53.869500000000002</v>
      </c>
      <c r="I6790" s="208">
        <v>18.705500000000001</v>
      </c>
      <c r="J6790" s="208">
        <v>106.9764</v>
      </c>
      <c r="K6790" s="208">
        <v>15.0585</v>
      </c>
      <c r="L6790" s="208">
        <v>15.3401</v>
      </c>
      <c r="M6790" s="208">
        <v>11.6991</v>
      </c>
    </row>
    <row r="6791" spans="1:13" x14ac:dyDescent="0.25">
      <c r="A6791" s="280">
        <v>45208</v>
      </c>
      <c r="B6791" s="102">
        <v>22</v>
      </c>
      <c r="C6791" s="208">
        <v>269.62729999999999</v>
      </c>
      <c r="D6791" s="208">
        <v>43.615000000000002</v>
      </c>
      <c r="E6791" s="208">
        <v>2.0979000000000001</v>
      </c>
      <c r="F6791" s="208">
        <v>3.6305000000000001</v>
      </c>
      <c r="G6791" s="208">
        <v>9.2530999999999999</v>
      </c>
      <c r="H6791" s="208">
        <v>51.624899999999997</v>
      </c>
      <c r="I6791" s="208">
        <v>17.3157</v>
      </c>
      <c r="J6791" s="208">
        <v>101.97110000000001</v>
      </c>
      <c r="K6791" s="208">
        <v>14.097</v>
      </c>
      <c r="L6791" s="208">
        <v>15.2134</v>
      </c>
      <c r="M6791" s="208">
        <v>10.8087</v>
      </c>
    </row>
    <row r="6792" spans="1:13" x14ac:dyDescent="0.25">
      <c r="A6792" s="280">
        <v>45208</v>
      </c>
      <c r="B6792" s="102">
        <v>23</v>
      </c>
      <c r="C6792" s="208">
        <v>250.63509999999999</v>
      </c>
      <c r="D6792" s="208">
        <v>39.915199999999999</v>
      </c>
      <c r="E6792" s="208">
        <v>2.0386000000000002</v>
      </c>
      <c r="F6792" s="208">
        <v>3.2608999999999999</v>
      </c>
      <c r="G6792" s="208">
        <v>8.5893999999999995</v>
      </c>
      <c r="H6792" s="208">
        <v>47.492199999999997</v>
      </c>
      <c r="I6792" s="208">
        <v>15.6937</v>
      </c>
      <c r="J6792" s="208">
        <v>96.097099999999998</v>
      </c>
      <c r="K6792" s="208">
        <v>12.9177</v>
      </c>
      <c r="L6792" s="208">
        <v>14.905099999999999</v>
      </c>
      <c r="M6792" s="208">
        <v>9.7251999999999992</v>
      </c>
    </row>
    <row r="6793" spans="1:13" x14ac:dyDescent="0.25">
      <c r="A6793" s="280">
        <v>45208</v>
      </c>
      <c r="B6793" s="102">
        <v>24</v>
      </c>
      <c r="C6793" s="208">
        <v>235.6781</v>
      </c>
      <c r="D6793" s="208">
        <v>36.715000000000003</v>
      </c>
      <c r="E6793" s="208">
        <v>1.9755</v>
      </c>
      <c r="F6793" s="208">
        <v>2.9506999999999999</v>
      </c>
      <c r="G6793" s="208">
        <v>7.8906000000000001</v>
      </c>
      <c r="H6793" s="208">
        <v>44.109400000000001</v>
      </c>
      <c r="I6793" s="208">
        <v>14.4613</v>
      </c>
      <c r="J6793" s="208">
        <v>90.997600000000006</v>
      </c>
      <c r="K6793" s="208">
        <v>12.2203</v>
      </c>
      <c r="L6793" s="208">
        <v>15.246499999999999</v>
      </c>
      <c r="M6793" s="208">
        <v>9.1112000000000002</v>
      </c>
    </row>
    <row r="6794" spans="1:13" x14ac:dyDescent="0.25">
      <c r="A6794" s="280">
        <v>45209</v>
      </c>
      <c r="B6794" s="102">
        <v>1</v>
      </c>
      <c r="C6794" s="208">
        <v>225.60230000000001</v>
      </c>
      <c r="D6794" s="208">
        <v>34.242199999999997</v>
      </c>
      <c r="E6794" s="208">
        <v>1.897</v>
      </c>
      <c r="F6794" s="208">
        <v>2.7071999999999998</v>
      </c>
      <c r="G6794" s="208">
        <v>7.3162000000000003</v>
      </c>
      <c r="H6794" s="208">
        <v>42.427700000000002</v>
      </c>
      <c r="I6794" s="208">
        <v>13.4541</v>
      </c>
      <c r="J6794" s="208">
        <v>88.012500000000003</v>
      </c>
      <c r="K6794" s="208">
        <v>11.7514</v>
      </c>
      <c r="L6794" s="208">
        <v>15.1418</v>
      </c>
      <c r="M6794" s="208">
        <v>8.6522000000000006</v>
      </c>
    </row>
    <row r="6795" spans="1:13" x14ac:dyDescent="0.25">
      <c r="A6795" s="280">
        <v>45209</v>
      </c>
      <c r="B6795" s="102">
        <v>2</v>
      </c>
      <c r="C6795" s="208">
        <v>217.3749</v>
      </c>
      <c r="D6795" s="208">
        <v>32.456400000000002</v>
      </c>
      <c r="E6795" s="208">
        <v>1.8704000000000001</v>
      </c>
      <c r="F6795" s="208">
        <v>2.6158000000000001</v>
      </c>
      <c r="G6795" s="208">
        <v>6.9775</v>
      </c>
      <c r="H6795" s="208">
        <v>40.037999999999997</v>
      </c>
      <c r="I6795" s="208">
        <v>12.8239</v>
      </c>
      <c r="J6795" s="208">
        <v>85.607399999999998</v>
      </c>
      <c r="K6795" s="208">
        <v>11.581300000000001</v>
      </c>
      <c r="L6795" s="208">
        <v>14.934200000000001</v>
      </c>
      <c r="M6795" s="208">
        <v>8.4700000000000006</v>
      </c>
    </row>
    <row r="6796" spans="1:13" x14ac:dyDescent="0.25">
      <c r="A6796" s="280">
        <v>45209</v>
      </c>
      <c r="B6796" s="102">
        <v>3</v>
      </c>
      <c r="C6796" s="208">
        <v>211.8124</v>
      </c>
      <c r="D6796" s="208">
        <v>31.456700000000001</v>
      </c>
      <c r="E6796" s="208">
        <v>1.3696999999999999</v>
      </c>
      <c r="F6796" s="208">
        <v>2.5142000000000002</v>
      </c>
      <c r="G6796" s="208">
        <v>6.8475000000000001</v>
      </c>
      <c r="H6796" s="208">
        <v>39.436599999999999</v>
      </c>
      <c r="I6796" s="208">
        <v>12.4435</v>
      </c>
      <c r="J6796" s="208">
        <v>83.711399999999998</v>
      </c>
      <c r="K6796" s="208">
        <v>11.618499999999999</v>
      </c>
      <c r="L6796" s="208">
        <v>14.118499999999999</v>
      </c>
      <c r="M6796" s="208">
        <v>8.2957999999999998</v>
      </c>
    </row>
    <row r="6797" spans="1:13" x14ac:dyDescent="0.25">
      <c r="A6797" s="280">
        <v>45209</v>
      </c>
      <c r="B6797" s="102">
        <v>4</v>
      </c>
      <c r="C6797" s="208">
        <v>209.4375</v>
      </c>
      <c r="D6797" s="208">
        <v>30.7669</v>
      </c>
      <c r="E6797" s="208">
        <v>0.68059999999999998</v>
      </c>
      <c r="F6797" s="208">
        <v>2.4609999999999999</v>
      </c>
      <c r="G6797" s="208">
        <v>6.8009000000000004</v>
      </c>
      <c r="H6797" s="208">
        <v>39.952199999999998</v>
      </c>
      <c r="I6797" s="208">
        <v>12.294600000000001</v>
      </c>
      <c r="J6797" s="208">
        <v>82.826300000000003</v>
      </c>
      <c r="K6797" s="208">
        <v>11.8466</v>
      </c>
      <c r="L6797" s="208">
        <v>13.504200000000001</v>
      </c>
      <c r="M6797" s="208">
        <v>8.3041999999999998</v>
      </c>
    </row>
    <row r="6798" spans="1:13" x14ac:dyDescent="0.25">
      <c r="A6798" s="280">
        <v>45209</v>
      </c>
      <c r="B6798" s="102">
        <v>5</v>
      </c>
      <c r="C6798" s="208">
        <v>213.93020000000001</v>
      </c>
      <c r="D6798" s="208">
        <v>30.7532</v>
      </c>
      <c r="E6798" s="208">
        <v>0.68059999999999998</v>
      </c>
      <c r="F6798" s="208">
        <v>2.5518000000000001</v>
      </c>
      <c r="G6798" s="208">
        <v>6.8737000000000004</v>
      </c>
      <c r="H6798" s="208">
        <v>41.519300000000001</v>
      </c>
      <c r="I6798" s="208">
        <v>12.588200000000001</v>
      </c>
      <c r="J6798" s="208">
        <v>83.768500000000003</v>
      </c>
      <c r="K6798" s="208">
        <v>12.3703</v>
      </c>
      <c r="L6798" s="208">
        <v>14.2677</v>
      </c>
      <c r="M6798" s="208">
        <v>8.5569000000000006</v>
      </c>
    </row>
    <row r="6799" spans="1:13" x14ac:dyDescent="0.25">
      <c r="A6799" s="280">
        <v>45209</v>
      </c>
      <c r="B6799" s="102">
        <v>6</v>
      </c>
      <c r="C6799" s="208">
        <v>225.66380000000001</v>
      </c>
      <c r="D6799" s="208">
        <v>32.399500000000003</v>
      </c>
      <c r="E6799" s="208">
        <v>0.86599999999999999</v>
      </c>
      <c r="F6799" s="208">
        <v>2.6739000000000002</v>
      </c>
      <c r="G6799" s="208">
        <v>7.4549000000000003</v>
      </c>
      <c r="H6799" s="208">
        <v>44.357799999999997</v>
      </c>
      <c r="I6799" s="208">
        <v>13.323399999999999</v>
      </c>
      <c r="J6799" s="208">
        <v>87.448700000000002</v>
      </c>
      <c r="K6799" s="208">
        <v>13.4131</v>
      </c>
      <c r="L6799" s="208">
        <v>14.5261</v>
      </c>
      <c r="M6799" s="208">
        <v>9.2004000000000001</v>
      </c>
    </row>
    <row r="6800" spans="1:13" x14ac:dyDescent="0.25">
      <c r="A6800" s="280">
        <v>45209</v>
      </c>
      <c r="B6800" s="102">
        <v>7</v>
      </c>
      <c r="C6800" s="208">
        <v>245.9212</v>
      </c>
      <c r="D6800" s="208">
        <v>36.1509</v>
      </c>
      <c r="E6800" s="208">
        <v>1.9921</v>
      </c>
      <c r="F6800" s="208">
        <v>3.0529999999999999</v>
      </c>
      <c r="G6800" s="208">
        <v>8.1582000000000008</v>
      </c>
      <c r="H6800" s="208">
        <v>47.872199999999999</v>
      </c>
      <c r="I6800" s="208">
        <v>14.5396</v>
      </c>
      <c r="J6800" s="208">
        <v>94.642200000000003</v>
      </c>
      <c r="K6800" s="208">
        <v>14.9689</v>
      </c>
      <c r="L6800" s="208">
        <v>14.385999999999999</v>
      </c>
      <c r="M6800" s="208">
        <v>10.158099999999999</v>
      </c>
    </row>
    <row r="6801" spans="1:13" x14ac:dyDescent="0.25">
      <c r="A6801" s="280">
        <v>45209</v>
      </c>
      <c r="B6801" s="102">
        <v>8</v>
      </c>
      <c r="C6801" s="208">
        <v>262.5301</v>
      </c>
      <c r="D6801" s="208">
        <v>40.035400000000003</v>
      </c>
      <c r="E6801" s="208">
        <v>2.1985999999999999</v>
      </c>
      <c r="F6801" s="208">
        <v>3.3039000000000001</v>
      </c>
      <c r="G6801" s="208">
        <v>9.2720000000000002</v>
      </c>
      <c r="H6801" s="208">
        <v>50.5351</v>
      </c>
      <c r="I6801" s="208">
        <v>14.9832</v>
      </c>
      <c r="J6801" s="208">
        <v>101.2705</v>
      </c>
      <c r="K6801" s="208">
        <v>16.079799999999999</v>
      </c>
      <c r="L6801" s="208">
        <v>13.901899999999999</v>
      </c>
      <c r="M6801" s="208">
        <v>10.9497</v>
      </c>
    </row>
    <row r="6802" spans="1:13" x14ac:dyDescent="0.25">
      <c r="A6802" s="280">
        <v>45209</v>
      </c>
      <c r="B6802" s="102">
        <v>9</v>
      </c>
      <c r="C6802" s="208">
        <v>269.93459999999999</v>
      </c>
      <c r="D6802" s="208">
        <v>41.332599999999999</v>
      </c>
      <c r="E6802" s="208">
        <v>2.1728999999999998</v>
      </c>
      <c r="F6802" s="208">
        <v>3.2397</v>
      </c>
      <c r="G6802" s="208">
        <v>9.3958999999999993</v>
      </c>
      <c r="H6802" s="208">
        <v>52.014699999999998</v>
      </c>
      <c r="I6802" s="208">
        <v>15.4611</v>
      </c>
      <c r="J6802" s="208">
        <v>105.5343</v>
      </c>
      <c r="K6802" s="208">
        <v>15.421900000000001</v>
      </c>
      <c r="L6802" s="208">
        <v>14.0517</v>
      </c>
      <c r="M6802" s="208">
        <v>11.309799999999999</v>
      </c>
    </row>
    <row r="6803" spans="1:13" x14ac:dyDescent="0.25">
      <c r="A6803" s="280">
        <v>45209</v>
      </c>
      <c r="B6803" s="102">
        <v>10</v>
      </c>
      <c r="C6803" s="208">
        <v>275.39330000000001</v>
      </c>
      <c r="D6803" s="208">
        <v>42.269199999999998</v>
      </c>
      <c r="E6803" s="208">
        <v>2.1379000000000001</v>
      </c>
      <c r="F6803" s="208">
        <v>3.1532</v>
      </c>
      <c r="G6803" s="208">
        <v>8.5883000000000003</v>
      </c>
      <c r="H6803" s="208">
        <v>53.0595</v>
      </c>
      <c r="I6803" s="208">
        <v>16.3094</v>
      </c>
      <c r="J6803" s="208">
        <v>110.0194</v>
      </c>
      <c r="K6803" s="208">
        <v>14.0093</v>
      </c>
      <c r="L6803" s="208">
        <v>14.19</v>
      </c>
      <c r="M6803" s="208">
        <v>11.6571</v>
      </c>
    </row>
    <row r="6804" spans="1:13" x14ac:dyDescent="0.25">
      <c r="A6804" s="280">
        <v>45209</v>
      </c>
      <c r="B6804" s="102">
        <v>11</v>
      </c>
      <c r="C6804" s="208">
        <v>277.62560000000002</v>
      </c>
      <c r="D6804" s="208">
        <v>42.736600000000003</v>
      </c>
      <c r="E6804" s="208">
        <v>2.0398000000000001</v>
      </c>
      <c r="F6804" s="208">
        <v>3.1663999999999999</v>
      </c>
      <c r="G6804" s="208">
        <v>8.3585999999999991</v>
      </c>
      <c r="H6804" s="208">
        <v>53.218899999999998</v>
      </c>
      <c r="I6804" s="208">
        <v>16.748799999999999</v>
      </c>
      <c r="J6804" s="208">
        <v>112.3279</v>
      </c>
      <c r="K6804" s="208">
        <v>13.132999999999999</v>
      </c>
      <c r="L6804" s="208">
        <v>14.0318</v>
      </c>
      <c r="M6804" s="208">
        <v>11.863799999999999</v>
      </c>
    </row>
    <row r="6805" spans="1:13" x14ac:dyDescent="0.25">
      <c r="A6805" s="280">
        <v>45209</v>
      </c>
      <c r="B6805" s="102">
        <v>12</v>
      </c>
      <c r="C6805" s="208">
        <v>279.48149999999998</v>
      </c>
      <c r="D6805" s="208">
        <v>43.130099999999999</v>
      </c>
      <c r="E6805" s="208">
        <v>2.0404</v>
      </c>
      <c r="F6805" s="208">
        <v>3.2791999999999999</v>
      </c>
      <c r="G6805" s="208">
        <v>7.9615999999999998</v>
      </c>
      <c r="H6805" s="208">
        <v>52.534599999999998</v>
      </c>
      <c r="I6805" s="208">
        <v>17.084800000000001</v>
      </c>
      <c r="J6805" s="208">
        <v>114.23439999999999</v>
      </c>
      <c r="K6805" s="208">
        <v>13.5327</v>
      </c>
      <c r="L6805" s="208">
        <v>13.5794</v>
      </c>
      <c r="M6805" s="208">
        <v>12.1043</v>
      </c>
    </row>
    <row r="6806" spans="1:13" x14ac:dyDescent="0.25">
      <c r="A6806" s="280">
        <v>45209</v>
      </c>
      <c r="B6806" s="102">
        <v>13</v>
      </c>
      <c r="C6806" s="208">
        <v>279.76319999999998</v>
      </c>
      <c r="D6806" s="208">
        <v>43.6783</v>
      </c>
      <c r="E6806" s="208">
        <v>2.6461999999999999</v>
      </c>
      <c r="F6806" s="208">
        <v>2.9472</v>
      </c>
      <c r="G6806" s="208">
        <v>8.5185999999999993</v>
      </c>
      <c r="H6806" s="208">
        <v>52.916699999999999</v>
      </c>
      <c r="I6806" s="208">
        <v>17.223199999999999</v>
      </c>
      <c r="J6806" s="208">
        <v>114.5685</v>
      </c>
      <c r="K6806" s="208">
        <v>12.3973</v>
      </c>
      <c r="L6806" s="208">
        <v>12.850300000000001</v>
      </c>
      <c r="M6806" s="208">
        <v>12.0169</v>
      </c>
    </row>
    <row r="6807" spans="1:13" x14ac:dyDescent="0.25">
      <c r="A6807" s="280">
        <v>45209</v>
      </c>
      <c r="B6807" s="102">
        <v>14</v>
      </c>
      <c r="C6807" s="208">
        <v>284.88580000000002</v>
      </c>
      <c r="D6807" s="208">
        <v>43.548900000000003</v>
      </c>
      <c r="E6807" s="208">
        <v>2.6339000000000001</v>
      </c>
      <c r="F6807" s="208">
        <v>3.0085999999999999</v>
      </c>
      <c r="G6807" s="208">
        <v>9.5533000000000001</v>
      </c>
      <c r="H6807" s="208">
        <v>54.280799999999999</v>
      </c>
      <c r="I6807" s="208">
        <v>17.155100000000001</v>
      </c>
      <c r="J6807" s="208">
        <v>115.9413</v>
      </c>
      <c r="K6807" s="208">
        <v>13.1721</v>
      </c>
      <c r="L6807" s="208">
        <v>13.251899999999999</v>
      </c>
      <c r="M6807" s="208">
        <v>12.3399</v>
      </c>
    </row>
    <row r="6808" spans="1:13" x14ac:dyDescent="0.25">
      <c r="A6808" s="280">
        <v>45209</v>
      </c>
      <c r="B6808" s="102">
        <v>15</v>
      </c>
      <c r="C6808" s="208">
        <v>291.39249999999998</v>
      </c>
      <c r="D6808" s="208">
        <v>45.094499999999996</v>
      </c>
      <c r="E6808" s="208">
        <v>2.6255999999999999</v>
      </c>
      <c r="F6808" s="208">
        <v>3.1695000000000002</v>
      </c>
      <c r="G6808" s="208">
        <v>10.196400000000001</v>
      </c>
      <c r="H6808" s="208">
        <v>57.510899999999999</v>
      </c>
      <c r="I6808" s="208">
        <v>17.0596</v>
      </c>
      <c r="J6808" s="208">
        <v>117.5868</v>
      </c>
      <c r="K6808" s="208">
        <v>12.483499999999999</v>
      </c>
      <c r="L6808" s="208">
        <v>13.453799999999999</v>
      </c>
      <c r="M6808" s="208">
        <v>12.2119</v>
      </c>
    </row>
    <row r="6809" spans="1:13" x14ac:dyDescent="0.25">
      <c r="A6809" s="280">
        <v>45209</v>
      </c>
      <c r="B6809" s="102">
        <v>16</v>
      </c>
      <c r="C6809" s="208">
        <v>291.91289999999998</v>
      </c>
      <c r="D6809" s="208">
        <v>44.120199999999997</v>
      </c>
      <c r="E6809" s="208">
        <v>2.7012</v>
      </c>
      <c r="F6809" s="208">
        <v>3.5962000000000001</v>
      </c>
      <c r="G6809" s="208">
        <v>9.8635000000000002</v>
      </c>
      <c r="H6809" s="208">
        <v>56.533299999999997</v>
      </c>
      <c r="I6809" s="208">
        <v>17.339200000000002</v>
      </c>
      <c r="J6809" s="208">
        <v>118.01860000000001</v>
      </c>
      <c r="K6809" s="208">
        <v>14.038399999999999</v>
      </c>
      <c r="L6809" s="208">
        <v>13.384</v>
      </c>
      <c r="M6809" s="208">
        <v>12.318300000000001</v>
      </c>
    </row>
    <row r="6810" spans="1:13" x14ac:dyDescent="0.25">
      <c r="A6810" s="280">
        <v>45209</v>
      </c>
      <c r="B6810" s="102">
        <v>17</v>
      </c>
      <c r="C6810" s="208">
        <v>295.03530000000001</v>
      </c>
      <c r="D6810" s="208">
        <v>46.144399999999997</v>
      </c>
      <c r="E6810" s="208">
        <v>2.6012</v>
      </c>
      <c r="F6810" s="208">
        <v>3.5568</v>
      </c>
      <c r="G6810" s="208">
        <v>10.1805</v>
      </c>
      <c r="H6810" s="208">
        <v>57.924700000000001</v>
      </c>
      <c r="I6810" s="208">
        <v>17.7849</v>
      </c>
      <c r="J6810" s="208">
        <v>116.5234</v>
      </c>
      <c r="K6810" s="208">
        <v>14.3774</v>
      </c>
      <c r="L6810" s="208">
        <v>13.5015</v>
      </c>
      <c r="M6810" s="208">
        <v>12.4405</v>
      </c>
    </row>
    <row r="6811" spans="1:13" x14ac:dyDescent="0.25">
      <c r="A6811" s="280">
        <v>45209</v>
      </c>
      <c r="B6811" s="102">
        <v>18</v>
      </c>
      <c r="C6811" s="208">
        <v>294.45339999999999</v>
      </c>
      <c r="D6811" s="208">
        <v>47.254800000000003</v>
      </c>
      <c r="E6811" s="208">
        <v>2.5739000000000001</v>
      </c>
      <c r="F6811" s="208">
        <v>3.6233</v>
      </c>
      <c r="G6811" s="208">
        <v>10.1488</v>
      </c>
      <c r="H6811" s="208">
        <v>57.082099999999997</v>
      </c>
      <c r="I6811" s="208">
        <v>18.003299999999999</v>
      </c>
      <c r="J6811" s="208">
        <v>114.79040000000001</v>
      </c>
      <c r="K6811" s="208">
        <v>15.1142</v>
      </c>
      <c r="L6811" s="208">
        <v>13.5191</v>
      </c>
      <c r="M6811" s="208">
        <v>12.343500000000001</v>
      </c>
    </row>
    <row r="6812" spans="1:13" x14ac:dyDescent="0.25">
      <c r="A6812" s="280">
        <v>45209</v>
      </c>
      <c r="B6812" s="102">
        <v>19</v>
      </c>
      <c r="C6812" s="208">
        <v>298.54520000000002</v>
      </c>
      <c r="D6812" s="208">
        <v>49.0578</v>
      </c>
      <c r="E6812" s="208">
        <v>2.6006999999999998</v>
      </c>
      <c r="F6812" s="208">
        <v>3.7082000000000002</v>
      </c>
      <c r="G6812" s="208">
        <v>10.3483</v>
      </c>
      <c r="H6812" s="208">
        <v>57.204599999999999</v>
      </c>
      <c r="I6812" s="208">
        <v>18.772200000000002</v>
      </c>
      <c r="J6812" s="208">
        <v>113.7205</v>
      </c>
      <c r="K6812" s="208">
        <v>15.775399999999999</v>
      </c>
      <c r="L6812" s="208">
        <v>15.069900000000001</v>
      </c>
      <c r="M6812" s="208">
        <v>12.287599999999999</v>
      </c>
    </row>
    <row r="6813" spans="1:13" x14ac:dyDescent="0.25">
      <c r="A6813" s="280">
        <v>45209</v>
      </c>
      <c r="B6813" s="102">
        <v>20</v>
      </c>
      <c r="C6813" s="208">
        <v>298.05790000000002</v>
      </c>
      <c r="D6813" s="208">
        <v>48.149799999999999</v>
      </c>
      <c r="E6813" s="208">
        <v>2.6339999999999999</v>
      </c>
      <c r="F6813" s="208">
        <v>3.7403</v>
      </c>
      <c r="G6813" s="208">
        <v>10.2957</v>
      </c>
      <c r="H6813" s="208">
        <v>57.010100000000001</v>
      </c>
      <c r="I6813" s="208">
        <v>19.811699999999998</v>
      </c>
      <c r="J6813" s="208">
        <v>111.53360000000001</v>
      </c>
      <c r="K6813" s="208">
        <v>16.0153</v>
      </c>
      <c r="L6813" s="208">
        <v>16.267299999999999</v>
      </c>
      <c r="M6813" s="208">
        <v>12.600099999999999</v>
      </c>
    </row>
    <row r="6814" spans="1:13" x14ac:dyDescent="0.25">
      <c r="A6814" s="280">
        <v>45209</v>
      </c>
      <c r="B6814" s="102">
        <v>21</v>
      </c>
      <c r="C6814" s="208">
        <v>285.14819999999997</v>
      </c>
      <c r="D6814" s="208">
        <v>45.856900000000003</v>
      </c>
      <c r="E6814" s="208">
        <v>2.4845000000000002</v>
      </c>
      <c r="F6814" s="208">
        <v>3.6840000000000002</v>
      </c>
      <c r="G6814" s="208">
        <v>9.7881</v>
      </c>
      <c r="H6814" s="208">
        <v>54.659100000000002</v>
      </c>
      <c r="I6814" s="208">
        <v>18.971399999999999</v>
      </c>
      <c r="J6814" s="208">
        <v>106.5245</v>
      </c>
      <c r="K6814" s="208">
        <v>15.452999999999999</v>
      </c>
      <c r="L6814" s="208">
        <v>15.765000000000001</v>
      </c>
      <c r="M6814" s="208">
        <v>11.9617</v>
      </c>
    </row>
    <row r="6815" spans="1:13" x14ac:dyDescent="0.25">
      <c r="A6815" s="280">
        <v>45209</v>
      </c>
      <c r="B6815" s="102">
        <v>22</v>
      </c>
      <c r="C6815" s="208">
        <v>269.21179999999998</v>
      </c>
      <c r="D6815" s="208">
        <v>42.911099999999998</v>
      </c>
      <c r="E6815" s="208">
        <v>1.1322000000000001</v>
      </c>
      <c r="F6815" s="208">
        <v>3.3919999999999999</v>
      </c>
      <c r="G6815" s="208">
        <v>9.0158000000000005</v>
      </c>
      <c r="H6815" s="208">
        <v>51.924900000000001</v>
      </c>
      <c r="I6815" s="208">
        <v>17.482800000000001</v>
      </c>
      <c r="J6815" s="208">
        <v>102.3057</v>
      </c>
      <c r="K6815" s="208">
        <v>14.538399999999999</v>
      </c>
      <c r="L6815" s="208">
        <v>15.6378</v>
      </c>
      <c r="M6815" s="208">
        <v>10.8711</v>
      </c>
    </row>
    <row r="6816" spans="1:13" x14ac:dyDescent="0.25">
      <c r="A6816" s="280">
        <v>45209</v>
      </c>
      <c r="B6816" s="102">
        <v>23</v>
      </c>
      <c r="C6816" s="208">
        <v>250.32050000000001</v>
      </c>
      <c r="D6816" s="208">
        <v>39.575699999999998</v>
      </c>
      <c r="E6816" s="208">
        <v>0.92459999999999998</v>
      </c>
      <c r="F6816" s="208">
        <v>3.08</v>
      </c>
      <c r="G6816" s="208">
        <v>8.2012999999999998</v>
      </c>
      <c r="H6816" s="208">
        <v>48.410400000000003</v>
      </c>
      <c r="I6816" s="208">
        <v>15.8942</v>
      </c>
      <c r="J6816" s="208">
        <v>95.182000000000002</v>
      </c>
      <c r="K6816" s="208">
        <v>13.587300000000001</v>
      </c>
      <c r="L6816" s="208">
        <v>15.5436</v>
      </c>
      <c r="M6816" s="208">
        <v>9.9214000000000002</v>
      </c>
    </row>
    <row r="6817" spans="1:13" x14ac:dyDescent="0.25">
      <c r="A6817" s="280">
        <v>45209</v>
      </c>
      <c r="B6817" s="102">
        <v>24</v>
      </c>
      <c r="C6817" s="208">
        <v>233.30529999999999</v>
      </c>
      <c r="D6817" s="208">
        <v>36.350999999999999</v>
      </c>
      <c r="E6817" s="208">
        <v>0.83299999999999996</v>
      </c>
      <c r="F6817" s="208">
        <v>2.8056999999999999</v>
      </c>
      <c r="G6817" s="208">
        <v>7.4988999999999999</v>
      </c>
      <c r="H6817" s="208">
        <v>44.437600000000003</v>
      </c>
      <c r="I6817" s="208">
        <v>14.5405</v>
      </c>
      <c r="J6817" s="208">
        <v>89.086799999999997</v>
      </c>
      <c r="K6817" s="208">
        <v>12.635400000000001</v>
      </c>
      <c r="L6817" s="208">
        <v>15.82</v>
      </c>
      <c r="M6817" s="208">
        <v>9.2964000000000002</v>
      </c>
    </row>
    <row r="6818" spans="1:13" x14ac:dyDescent="0.25">
      <c r="A6818" s="280">
        <v>45210</v>
      </c>
      <c r="B6818" s="102">
        <v>1</v>
      </c>
      <c r="C6818" s="208">
        <v>220.6283</v>
      </c>
      <c r="D6818" s="208">
        <v>33.707099999999997</v>
      </c>
      <c r="E6818" s="208">
        <v>0.73370000000000002</v>
      </c>
      <c r="F6818" s="208">
        <v>2.5838999999999999</v>
      </c>
      <c r="G6818" s="208">
        <v>7.0103</v>
      </c>
      <c r="H6818" s="208">
        <v>40.935600000000001</v>
      </c>
      <c r="I6818" s="208">
        <v>13.6981</v>
      </c>
      <c r="J6818" s="208">
        <v>85.635099999999994</v>
      </c>
      <c r="K6818" s="208">
        <v>12.167999999999999</v>
      </c>
      <c r="L6818" s="208">
        <v>15.4621</v>
      </c>
      <c r="M6818" s="208">
        <v>8.6943999999999999</v>
      </c>
    </row>
    <row r="6819" spans="1:13" x14ac:dyDescent="0.25">
      <c r="A6819" s="280">
        <v>45210</v>
      </c>
      <c r="B6819" s="102">
        <v>2</v>
      </c>
      <c r="C6819" s="208">
        <v>213.91040000000001</v>
      </c>
      <c r="D6819" s="208">
        <v>32.159300000000002</v>
      </c>
      <c r="E6819" s="208">
        <v>0.7036</v>
      </c>
      <c r="F6819" s="208">
        <v>2.4792999999999998</v>
      </c>
      <c r="G6819" s="208">
        <v>6.8651999999999997</v>
      </c>
      <c r="H6819" s="208">
        <v>39.7834</v>
      </c>
      <c r="I6819" s="208">
        <v>13.1418</v>
      </c>
      <c r="J6819" s="208">
        <v>83.159499999999994</v>
      </c>
      <c r="K6819" s="208">
        <v>12.0359</v>
      </c>
      <c r="L6819" s="208">
        <v>15.3537</v>
      </c>
      <c r="M6819" s="208">
        <v>8.2286999999999999</v>
      </c>
    </row>
    <row r="6820" spans="1:13" x14ac:dyDescent="0.25">
      <c r="A6820" s="280">
        <v>45210</v>
      </c>
      <c r="B6820" s="102">
        <v>3</v>
      </c>
      <c r="C6820" s="208">
        <v>208.8664</v>
      </c>
      <c r="D6820" s="208">
        <v>30.86</v>
      </c>
      <c r="E6820" s="208">
        <v>0.6724</v>
      </c>
      <c r="F6820" s="208">
        <v>2.4098999999999999</v>
      </c>
      <c r="G6820" s="208">
        <v>6.694</v>
      </c>
      <c r="H6820" s="208">
        <v>39.373899999999999</v>
      </c>
      <c r="I6820" s="208">
        <v>12.962899999999999</v>
      </c>
      <c r="J6820" s="208">
        <v>81.148700000000005</v>
      </c>
      <c r="K6820" s="208">
        <v>12.019600000000001</v>
      </c>
      <c r="L6820" s="208">
        <v>14.61</v>
      </c>
      <c r="M6820" s="208">
        <v>8.1150000000000002</v>
      </c>
    </row>
    <row r="6821" spans="1:13" x14ac:dyDescent="0.25">
      <c r="A6821" s="280">
        <v>45210</v>
      </c>
      <c r="B6821" s="102">
        <v>4</v>
      </c>
      <c r="C6821" s="208">
        <v>206.88329999999999</v>
      </c>
      <c r="D6821" s="208">
        <v>30.131699999999999</v>
      </c>
      <c r="E6821" s="208">
        <v>0.66959999999999997</v>
      </c>
      <c r="F6821" s="208">
        <v>2.3927999999999998</v>
      </c>
      <c r="G6821" s="208">
        <v>6.6018999999999997</v>
      </c>
      <c r="H6821" s="208">
        <v>39.442900000000002</v>
      </c>
      <c r="I6821" s="208">
        <v>12.782500000000001</v>
      </c>
      <c r="J6821" s="208">
        <v>80.248199999999997</v>
      </c>
      <c r="K6821" s="208">
        <v>11.9566</v>
      </c>
      <c r="L6821" s="208">
        <v>14.539300000000001</v>
      </c>
      <c r="M6821" s="208">
        <v>8.1178000000000008</v>
      </c>
    </row>
    <row r="6822" spans="1:13" x14ac:dyDescent="0.25">
      <c r="A6822" s="280">
        <v>45210</v>
      </c>
      <c r="B6822" s="102">
        <v>5</v>
      </c>
      <c r="C6822" s="208">
        <v>211.42449999999999</v>
      </c>
      <c r="D6822" s="208">
        <v>30.378</v>
      </c>
      <c r="E6822" s="208">
        <v>0.67290000000000005</v>
      </c>
      <c r="F6822" s="208">
        <v>2.4618000000000002</v>
      </c>
      <c r="G6822" s="208">
        <v>6.6241000000000003</v>
      </c>
      <c r="H6822" s="208">
        <v>41.336199999999998</v>
      </c>
      <c r="I6822" s="208">
        <v>12.912699999999999</v>
      </c>
      <c r="J6822" s="208">
        <v>81.040800000000004</v>
      </c>
      <c r="K6822" s="208">
        <v>12.557499999999999</v>
      </c>
      <c r="L6822" s="208">
        <v>15.152699999999999</v>
      </c>
      <c r="M6822" s="208">
        <v>8.2878000000000007</v>
      </c>
    </row>
    <row r="6823" spans="1:13" x14ac:dyDescent="0.25">
      <c r="A6823" s="280">
        <v>45210</v>
      </c>
      <c r="B6823" s="102">
        <v>6</v>
      </c>
      <c r="C6823" s="208">
        <v>221.4639</v>
      </c>
      <c r="D6823" s="208">
        <v>31.442</v>
      </c>
      <c r="E6823" s="208">
        <v>0.74399999999999999</v>
      </c>
      <c r="F6823" s="208">
        <v>2.6354000000000002</v>
      </c>
      <c r="G6823" s="208">
        <v>7.0853999999999999</v>
      </c>
      <c r="H6823" s="208">
        <v>43.664000000000001</v>
      </c>
      <c r="I6823" s="208">
        <v>13.4704</v>
      </c>
      <c r="J6823" s="208">
        <v>84.547899999999998</v>
      </c>
      <c r="K6823" s="208">
        <v>13.6778</v>
      </c>
      <c r="L6823" s="208">
        <v>15.2601</v>
      </c>
      <c r="M6823" s="208">
        <v>8.9368999999999996</v>
      </c>
    </row>
    <row r="6824" spans="1:13" x14ac:dyDescent="0.25">
      <c r="A6824" s="280">
        <v>45210</v>
      </c>
      <c r="B6824" s="102">
        <v>7</v>
      </c>
      <c r="C6824" s="208">
        <v>241.56540000000001</v>
      </c>
      <c r="D6824" s="208">
        <v>35.335099999999997</v>
      </c>
      <c r="E6824" s="208">
        <v>0.99980000000000002</v>
      </c>
      <c r="F6824" s="208">
        <v>2.9803000000000002</v>
      </c>
      <c r="G6824" s="208">
        <v>7.9451000000000001</v>
      </c>
      <c r="H6824" s="208">
        <v>46.798999999999999</v>
      </c>
      <c r="I6824" s="208">
        <v>14.6798</v>
      </c>
      <c r="J6824" s="208">
        <v>92.111800000000002</v>
      </c>
      <c r="K6824" s="208">
        <v>15.555199999999999</v>
      </c>
      <c r="L6824" s="208">
        <v>15.1172</v>
      </c>
      <c r="M6824" s="208">
        <v>10.0421</v>
      </c>
    </row>
    <row r="6825" spans="1:13" x14ac:dyDescent="0.25">
      <c r="A6825" s="280">
        <v>45210</v>
      </c>
      <c r="B6825" s="102">
        <v>8</v>
      </c>
      <c r="C6825" s="208">
        <v>258.97590000000002</v>
      </c>
      <c r="D6825" s="208">
        <v>39.571300000000001</v>
      </c>
      <c r="E6825" s="208">
        <v>1.0558000000000001</v>
      </c>
      <c r="F6825" s="208">
        <v>3.2027000000000001</v>
      </c>
      <c r="G6825" s="208">
        <v>9.2184000000000008</v>
      </c>
      <c r="H6825" s="208">
        <v>49.344099999999997</v>
      </c>
      <c r="I6825" s="208">
        <v>14.978400000000001</v>
      </c>
      <c r="J6825" s="208">
        <v>99.648899999999998</v>
      </c>
      <c r="K6825" s="208">
        <v>16.620799999999999</v>
      </c>
      <c r="L6825" s="208">
        <v>14.3034</v>
      </c>
      <c r="M6825" s="208">
        <v>11.0321</v>
      </c>
    </row>
    <row r="6826" spans="1:13" x14ac:dyDescent="0.25">
      <c r="A6826" s="280">
        <v>45210</v>
      </c>
      <c r="B6826" s="102">
        <v>9</v>
      </c>
      <c r="C6826" s="208">
        <v>264.1087</v>
      </c>
      <c r="D6826" s="208">
        <v>40.964700000000001</v>
      </c>
      <c r="E6826" s="208">
        <v>0.995</v>
      </c>
      <c r="F6826" s="208">
        <v>2.8536999999999999</v>
      </c>
      <c r="G6826" s="208">
        <v>9.3290000000000006</v>
      </c>
      <c r="H6826" s="208">
        <v>50.3371</v>
      </c>
      <c r="I6826" s="208">
        <v>15.264699999999999</v>
      </c>
      <c r="J6826" s="208">
        <v>104.2139</v>
      </c>
      <c r="K6826" s="208">
        <v>15.6685</v>
      </c>
      <c r="L6826" s="208">
        <v>13.169600000000001</v>
      </c>
      <c r="M6826" s="208">
        <v>11.3125</v>
      </c>
    </row>
    <row r="6827" spans="1:13" x14ac:dyDescent="0.25">
      <c r="A6827" s="280">
        <v>45210</v>
      </c>
      <c r="B6827" s="102">
        <v>10</v>
      </c>
      <c r="C6827" s="208">
        <v>265.7672</v>
      </c>
      <c r="D6827" s="208">
        <v>42.191400000000002</v>
      </c>
      <c r="E6827" s="208">
        <v>0.96919999999999995</v>
      </c>
      <c r="F6827" s="208">
        <v>2.5556999999999999</v>
      </c>
      <c r="G6827" s="208">
        <v>8.5991</v>
      </c>
      <c r="H6827" s="208">
        <v>49.775799999999997</v>
      </c>
      <c r="I6827" s="208">
        <v>15.832800000000001</v>
      </c>
      <c r="J6827" s="208">
        <v>108.5056</v>
      </c>
      <c r="K6827" s="208">
        <v>13.753299999999999</v>
      </c>
      <c r="L6827" s="208">
        <v>12.0426</v>
      </c>
      <c r="M6827" s="208">
        <v>11.541700000000001</v>
      </c>
    </row>
    <row r="6828" spans="1:13" x14ac:dyDescent="0.25">
      <c r="A6828" s="280">
        <v>45210</v>
      </c>
      <c r="B6828" s="102">
        <v>11</v>
      </c>
      <c r="C6828" s="208">
        <v>266.78579999999999</v>
      </c>
      <c r="D6828" s="208">
        <v>41.484900000000003</v>
      </c>
      <c r="E6828" s="208">
        <v>0.97140000000000004</v>
      </c>
      <c r="F6828" s="208">
        <v>2.4457</v>
      </c>
      <c r="G6828" s="208">
        <v>7.6147999999999998</v>
      </c>
      <c r="H6828" s="208">
        <v>50.698099999999997</v>
      </c>
      <c r="I6828" s="208">
        <v>16.1755</v>
      </c>
      <c r="J6828" s="208">
        <v>111.26479999999999</v>
      </c>
      <c r="K6828" s="208">
        <v>13.4095</v>
      </c>
      <c r="L6828" s="208">
        <v>11.316599999999999</v>
      </c>
      <c r="M6828" s="208">
        <v>11.404500000000001</v>
      </c>
    </row>
    <row r="6829" spans="1:13" x14ac:dyDescent="0.25">
      <c r="A6829" s="280">
        <v>45210</v>
      </c>
      <c r="B6829" s="102">
        <v>12</v>
      </c>
      <c r="C6829" s="208">
        <v>266.10019999999997</v>
      </c>
      <c r="D6829" s="208">
        <v>42.523400000000002</v>
      </c>
      <c r="E6829" s="208">
        <v>0.94689999999999996</v>
      </c>
      <c r="F6829" s="208">
        <v>2.4196</v>
      </c>
      <c r="G6829" s="208">
        <v>6.6444000000000001</v>
      </c>
      <c r="H6829" s="208">
        <v>49.758200000000002</v>
      </c>
      <c r="I6829" s="208">
        <v>16.4787</v>
      </c>
      <c r="J6829" s="208">
        <v>111.89830000000001</v>
      </c>
      <c r="K6829" s="208">
        <v>12.5258</v>
      </c>
      <c r="L6829" s="208">
        <v>11.3651</v>
      </c>
      <c r="M6829" s="208">
        <v>11.5398</v>
      </c>
    </row>
    <row r="6830" spans="1:13" x14ac:dyDescent="0.25">
      <c r="A6830" s="280">
        <v>45210</v>
      </c>
      <c r="B6830" s="102">
        <v>13</v>
      </c>
      <c r="C6830" s="208">
        <v>264.84690000000001</v>
      </c>
      <c r="D6830" s="208">
        <v>42.306899999999999</v>
      </c>
      <c r="E6830" s="208">
        <v>0.93710000000000004</v>
      </c>
      <c r="F6830" s="208">
        <v>2.4504000000000001</v>
      </c>
      <c r="G6830" s="208">
        <v>6.2276999999999996</v>
      </c>
      <c r="H6830" s="208">
        <v>48.930399999999999</v>
      </c>
      <c r="I6830" s="208">
        <v>16.589700000000001</v>
      </c>
      <c r="J6830" s="208">
        <v>112.29689999999999</v>
      </c>
      <c r="K6830" s="208">
        <v>12.3147</v>
      </c>
      <c r="L6830" s="208">
        <v>11.488</v>
      </c>
      <c r="M6830" s="208">
        <v>11.305099999999999</v>
      </c>
    </row>
    <row r="6831" spans="1:13" x14ac:dyDescent="0.25">
      <c r="A6831" s="280">
        <v>45210</v>
      </c>
      <c r="B6831" s="102">
        <v>14</v>
      </c>
      <c r="C6831" s="208">
        <v>265.4271</v>
      </c>
      <c r="D6831" s="208">
        <v>42.4816</v>
      </c>
      <c r="E6831" s="208">
        <v>0.94510000000000005</v>
      </c>
      <c r="F6831" s="208">
        <v>2.4948000000000001</v>
      </c>
      <c r="G6831" s="208">
        <v>6.4409999999999998</v>
      </c>
      <c r="H6831" s="208">
        <v>48.750900000000001</v>
      </c>
      <c r="I6831" s="208">
        <v>16.783000000000001</v>
      </c>
      <c r="J6831" s="208">
        <v>112.7675</v>
      </c>
      <c r="K6831" s="208">
        <v>12.2171</v>
      </c>
      <c r="L6831" s="208">
        <v>11.2149</v>
      </c>
      <c r="M6831" s="208">
        <v>11.331200000000001</v>
      </c>
    </row>
    <row r="6832" spans="1:13" x14ac:dyDescent="0.25">
      <c r="A6832" s="280">
        <v>45210</v>
      </c>
      <c r="B6832" s="102">
        <v>15</v>
      </c>
      <c r="C6832" s="208">
        <v>268.51190000000003</v>
      </c>
      <c r="D6832" s="208">
        <v>42.8431</v>
      </c>
      <c r="E6832" s="208">
        <v>0.9819</v>
      </c>
      <c r="F6832" s="208">
        <v>2.5264000000000002</v>
      </c>
      <c r="G6832" s="208">
        <v>6.8903999999999996</v>
      </c>
      <c r="H6832" s="208">
        <v>49.344099999999997</v>
      </c>
      <c r="I6832" s="208">
        <v>17.011600000000001</v>
      </c>
      <c r="J6832" s="208">
        <v>113.5123</v>
      </c>
      <c r="K6832" s="208">
        <v>12.321</v>
      </c>
      <c r="L6832" s="208">
        <v>11.278600000000001</v>
      </c>
      <c r="M6832" s="208">
        <v>11.8025</v>
      </c>
    </row>
    <row r="6833" spans="1:13" x14ac:dyDescent="0.25">
      <c r="A6833" s="280">
        <v>45210</v>
      </c>
      <c r="B6833" s="102">
        <v>16</v>
      </c>
      <c r="C6833" s="208">
        <v>272.50990000000002</v>
      </c>
      <c r="D6833" s="208">
        <v>43.051400000000001</v>
      </c>
      <c r="E6833" s="208">
        <v>1.0192000000000001</v>
      </c>
      <c r="F6833" s="208">
        <v>2.7242000000000002</v>
      </c>
      <c r="G6833" s="208">
        <v>7.7766000000000002</v>
      </c>
      <c r="H6833" s="208">
        <v>50.347700000000003</v>
      </c>
      <c r="I6833" s="208">
        <v>17.139299999999999</v>
      </c>
      <c r="J6833" s="208">
        <v>114.3045</v>
      </c>
      <c r="K6833" s="208">
        <v>12.744400000000001</v>
      </c>
      <c r="L6833" s="208">
        <v>11.4602</v>
      </c>
      <c r="M6833" s="208">
        <v>11.942399999999999</v>
      </c>
    </row>
    <row r="6834" spans="1:13" x14ac:dyDescent="0.25">
      <c r="A6834" s="280">
        <v>45210</v>
      </c>
      <c r="B6834" s="102">
        <v>17</v>
      </c>
      <c r="C6834" s="208">
        <v>277.88049999999998</v>
      </c>
      <c r="D6834" s="208">
        <v>44.249000000000002</v>
      </c>
      <c r="E6834" s="208">
        <v>0.92310000000000003</v>
      </c>
      <c r="F6834" s="208">
        <v>2.8715999999999999</v>
      </c>
      <c r="G6834" s="208">
        <v>8.6135000000000002</v>
      </c>
      <c r="H6834" s="208">
        <v>51.993400000000001</v>
      </c>
      <c r="I6834" s="208">
        <v>17.5824</v>
      </c>
      <c r="J6834" s="208">
        <v>114.35769999999999</v>
      </c>
      <c r="K6834" s="208">
        <v>13.4824</v>
      </c>
      <c r="L6834" s="208">
        <v>11.762700000000001</v>
      </c>
      <c r="M6834" s="208">
        <v>12.044700000000001</v>
      </c>
    </row>
    <row r="6835" spans="1:13" x14ac:dyDescent="0.25">
      <c r="A6835" s="280">
        <v>45210</v>
      </c>
      <c r="B6835" s="102">
        <v>18</v>
      </c>
      <c r="C6835" s="208">
        <v>282.35019999999997</v>
      </c>
      <c r="D6835" s="208">
        <v>45.495199999999997</v>
      </c>
      <c r="E6835" s="208">
        <v>0.94320000000000004</v>
      </c>
      <c r="F6835" s="208">
        <v>3.3069000000000002</v>
      </c>
      <c r="G6835" s="208">
        <v>9.4328000000000003</v>
      </c>
      <c r="H6835" s="208">
        <v>53.430300000000003</v>
      </c>
      <c r="I6835" s="208">
        <v>17.903500000000001</v>
      </c>
      <c r="J6835" s="208">
        <v>114.30370000000001</v>
      </c>
      <c r="K6835" s="208">
        <v>14.265700000000001</v>
      </c>
      <c r="L6835" s="208">
        <v>11.086600000000001</v>
      </c>
      <c r="M6835" s="208">
        <v>12.1823</v>
      </c>
    </row>
    <row r="6836" spans="1:13" x14ac:dyDescent="0.25">
      <c r="A6836" s="280">
        <v>45210</v>
      </c>
      <c r="B6836" s="102">
        <v>19</v>
      </c>
      <c r="C6836" s="208">
        <v>286.47370000000001</v>
      </c>
      <c r="D6836" s="208">
        <v>46.458300000000001</v>
      </c>
      <c r="E6836" s="208">
        <v>0.97889999999999999</v>
      </c>
      <c r="F6836" s="208">
        <v>3.7042999999999999</v>
      </c>
      <c r="G6836" s="208">
        <v>10.115600000000001</v>
      </c>
      <c r="H6836" s="208">
        <v>54.209600000000002</v>
      </c>
      <c r="I6836" s="208">
        <v>18.480799999999999</v>
      </c>
      <c r="J6836" s="208">
        <v>112.0055</v>
      </c>
      <c r="K6836" s="208">
        <v>15.475300000000001</v>
      </c>
      <c r="L6836" s="208">
        <v>12.642799999999999</v>
      </c>
      <c r="M6836" s="208">
        <v>12.4026</v>
      </c>
    </row>
    <row r="6837" spans="1:13" x14ac:dyDescent="0.25">
      <c r="A6837" s="280">
        <v>45210</v>
      </c>
      <c r="B6837" s="102">
        <v>20</v>
      </c>
      <c r="C6837" s="208">
        <v>287.57600000000002</v>
      </c>
      <c r="D6837" s="208">
        <v>46.992699999999999</v>
      </c>
      <c r="E6837" s="208">
        <v>0.99919999999999998</v>
      </c>
      <c r="F6837" s="208">
        <v>3.8555999999999999</v>
      </c>
      <c r="G6837" s="208">
        <v>10.3422</v>
      </c>
      <c r="H6837" s="208">
        <v>54.792200000000001</v>
      </c>
      <c r="I6837" s="208">
        <v>19.033200000000001</v>
      </c>
      <c r="J6837" s="208">
        <v>108.90519999999999</v>
      </c>
      <c r="K6837" s="208">
        <v>16.135300000000001</v>
      </c>
      <c r="L6837" s="208">
        <v>14.078900000000001</v>
      </c>
      <c r="M6837" s="208">
        <v>12.4415</v>
      </c>
    </row>
    <row r="6838" spans="1:13" x14ac:dyDescent="0.25">
      <c r="A6838" s="280">
        <v>45210</v>
      </c>
      <c r="B6838" s="102">
        <v>21</v>
      </c>
      <c r="C6838" s="208">
        <v>276.3759</v>
      </c>
      <c r="D6838" s="208">
        <v>45.6205</v>
      </c>
      <c r="E6838" s="208">
        <v>0.98180000000000001</v>
      </c>
      <c r="F6838" s="208">
        <v>3.6823000000000001</v>
      </c>
      <c r="G6838" s="208">
        <v>9.8923000000000005</v>
      </c>
      <c r="H6838" s="208">
        <v>52.558100000000003</v>
      </c>
      <c r="I6838" s="208">
        <v>18.1934</v>
      </c>
      <c r="J6838" s="208">
        <v>103.41500000000001</v>
      </c>
      <c r="K6838" s="208">
        <v>15.823700000000001</v>
      </c>
      <c r="L6838" s="208">
        <v>14.4193</v>
      </c>
      <c r="M6838" s="208">
        <v>11.7895</v>
      </c>
    </row>
    <row r="6839" spans="1:13" x14ac:dyDescent="0.25">
      <c r="A6839" s="280">
        <v>45210</v>
      </c>
      <c r="B6839" s="102">
        <v>22</v>
      </c>
      <c r="C6839" s="208">
        <v>261.72550000000001</v>
      </c>
      <c r="D6839" s="208">
        <v>43.223500000000001</v>
      </c>
      <c r="E6839" s="208">
        <v>0.94330000000000003</v>
      </c>
      <c r="F6839" s="208">
        <v>3.4081000000000001</v>
      </c>
      <c r="G6839" s="208">
        <v>9.3554999999999993</v>
      </c>
      <c r="H6839" s="208">
        <v>49.867100000000001</v>
      </c>
      <c r="I6839" s="208">
        <v>16.877600000000001</v>
      </c>
      <c r="J6839" s="208">
        <v>98.464799999999997</v>
      </c>
      <c r="K6839" s="208">
        <v>14.7349</v>
      </c>
      <c r="L6839" s="208">
        <v>14.1723</v>
      </c>
      <c r="M6839" s="208">
        <v>10.6784</v>
      </c>
    </row>
    <row r="6840" spans="1:13" x14ac:dyDescent="0.25">
      <c r="A6840" s="280">
        <v>45210</v>
      </c>
      <c r="B6840" s="102">
        <v>23</v>
      </c>
      <c r="C6840" s="208">
        <v>242.3682</v>
      </c>
      <c r="D6840" s="208">
        <v>39.557499999999997</v>
      </c>
      <c r="E6840" s="208">
        <v>0.88329999999999997</v>
      </c>
      <c r="F6840" s="208">
        <v>3.0324</v>
      </c>
      <c r="G6840" s="208">
        <v>8.3428000000000004</v>
      </c>
      <c r="H6840" s="208">
        <v>45.8474</v>
      </c>
      <c r="I6840" s="208">
        <v>15.264900000000001</v>
      </c>
      <c r="J6840" s="208">
        <v>91.9268</v>
      </c>
      <c r="K6840" s="208">
        <v>13.7378</v>
      </c>
      <c r="L6840" s="208">
        <v>13.9899</v>
      </c>
      <c r="M6840" s="208">
        <v>9.7853999999999992</v>
      </c>
    </row>
    <row r="6841" spans="1:13" x14ac:dyDescent="0.25">
      <c r="A6841" s="280">
        <v>45210</v>
      </c>
      <c r="B6841" s="102">
        <v>24</v>
      </c>
      <c r="C6841" s="208">
        <v>226.7424</v>
      </c>
      <c r="D6841" s="208">
        <v>35.869599999999998</v>
      </c>
      <c r="E6841" s="208">
        <v>0.82709999999999995</v>
      </c>
      <c r="F6841" s="208">
        <v>2.7244999999999999</v>
      </c>
      <c r="G6841" s="208">
        <v>7.7027000000000001</v>
      </c>
      <c r="H6841" s="208">
        <v>42.108699999999999</v>
      </c>
      <c r="I6841" s="208">
        <v>14.0953</v>
      </c>
      <c r="J6841" s="208">
        <v>87.107299999999995</v>
      </c>
      <c r="K6841" s="208">
        <v>12.8467</v>
      </c>
      <c r="L6841" s="208">
        <v>14.4564</v>
      </c>
      <c r="M6841" s="208">
        <v>9.0040999999999993</v>
      </c>
    </row>
    <row r="6842" spans="1:13" x14ac:dyDescent="0.25">
      <c r="A6842" s="280">
        <v>45211</v>
      </c>
      <c r="B6842" s="102">
        <v>1</v>
      </c>
      <c r="C6842" s="208">
        <v>215.25190000000001</v>
      </c>
      <c r="D6842" s="208">
        <v>33.627800000000001</v>
      </c>
      <c r="E6842" s="208">
        <v>0.75329999999999997</v>
      </c>
      <c r="F6842" s="208">
        <v>2.5167999999999999</v>
      </c>
      <c r="G6842" s="208">
        <v>7.1699000000000002</v>
      </c>
      <c r="H6842" s="208">
        <v>39.1539</v>
      </c>
      <c r="I6842" s="208">
        <v>13.1799</v>
      </c>
      <c r="J6842" s="208">
        <v>83.193600000000004</v>
      </c>
      <c r="K6842" s="208">
        <v>12.3749</v>
      </c>
      <c r="L6842" s="208">
        <v>14.752000000000001</v>
      </c>
      <c r="M6842" s="208">
        <v>8.5297999999999998</v>
      </c>
    </row>
    <row r="6843" spans="1:13" x14ac:dyDescent="0.25">
      <c r="A6843" s="280">
        <v>45211</v>
      </c>
      <c r="B6843" s="102">
        <v>2</v>
      </c>
      <c r="C6843" s="208">
        <v>207.02070000000001</v>
      </c>
      <c r="D6843" s="208">
        <v>31.673100000000002</v>
      </c>
      <c r="E6843" s="208">
        <v>0.71660000000000001</v>
      </c>
      <c r="F6843" s="208">
        <v>2.4161999999999999</v>
      </c>
      <c r="G6843" s="208">
        <v>6.8868999999999998</v>
      </c>
      <c r="H6843" s="208">
        <v>36.9758</v>
      </c>
      <c r="I6843" s="208">
        <v>12.6191</v>
      </c>
      <c r="J6843" s="208">
        <v>80.351699999999994</v>
      </c>
      <c r="K6843" s="208">
        <v>12.3163</v>
      </c>
      <c r="L6843" s="208">
        <v>14.7003</v>
      </c>
      <c r="M6843" s="208">
        <v>8.3646999999999991</v>
      </c>
    </row>
    <row r="6844" spans="1:13" x14ac:dyDescent="0.25">
      <c r="A6844" s="280">
        <v>45211</v>
      </c>
      <c r="B6844" s="102">
        <v>3</v>
      </c>
      <c r="C6844" s="208">
        <v>202.91990000000001</v>
      </c>
      <c r="D6844" s="208">
        <v>30.6967</v>
      </c>
      <c r="E6844" s="208">
        <v>0.69430000000000003</v>
      </c>
      <c r="F6844" s="208">
        <v>2.3847999999999998</v>
      </c>
      <c r="G6844" s="208">
        <v>6.8802000000000003</v>
      </c>
      <c r="H6844" s="208">
        <v>36.840200000000003</v>
      </c>
      <c r="I6844" s="208">
        <v>12.4964</v>
      </c>
      <c r="J6844" s="208">
        <v>78.296099999999996</v>
      </c>
      <c r="K6844" s="208">
        <v>12.4602</v>
      </c>
      <c r="L6844" s="208">
        <v>13.9002</v>
      </c>
      <c r="M6844" s="208">
        <v>8.2707999999999995</v>
      </c>
    </row>
    <row r="6845" spans="1:13" x14ac:dyDescent="0.25">
      <c r="A6845" s="280">
        <v>45211</v>
      </c>
      <c r="B6845" s="102">
        <v>4</v>
      </c>
      <c r="C6845" s="208">
        <v>200.55359999999999</v>
      </c>
      <c r="D6845" s="208">
        <v>29.8263</v>
      </c>
      <c r="E6845" s="208">
        <v>0.66990000000000005</v>
      </c>
      <c r="F6845" s="208">
        <v>2.3212000000000002</v>
      </c>
      <c r="G6845" s="208">
        <v>6.7333999999999996</v>
      </c>
      <c r="H6845" s="208">
        <v>36.855699999999999</v>
      </c>
      <c r="I6845" s="208">
        <v>12.1685</v>
      </c>
      <c r="J6845" s="208">
        <v>77.5304</v>
      </c>
      <c r="K6845" s="208">
        <v>12.6509</v>
      </c>
      <c r="L6845" s="208">
        <v>13.4396</v>
      </c>
      <c r="M6845" s="208">
        <v>8.3576999999999995</v>
      </c>
    </row>
    <row r="6846" spans="1:13" x14ac:dyDescent="0.25">
      <c r="A6846" s="280">
        <v>45211</v>
      </c>
      <c r="B6846" s="102">
        <v>5</v>
      </c>
      <c r="C6846" s="208">
        <v>206.01900000000001</v>
      </c>
      <c r="D6846" s="208">
        <v>30.073899999999998</v>
      </c>
      <c r="E6846" s="208">
        <v>0.69679999999999997</v>
      </c>
      <c r="F6846" s="208">
        <v>2.4209999999999998</v>
      </c>
      <c r="G6846" s="208">
        <v>6.8395000000000001</v>
      </c>
      <c r="H6846" s="208">
        <v>38.781500000000001</v>
      </c>
      <c r="I6846" s="208">
        <v>12.3452</v>
      </c>
      <c r="J6846" s="208">
        <v>78.512699999999995</v>
      </c>
      <c r="K6846" s="208">
        <v>13.4391</v>
      </c>
      <c r="L6846" s="208">
        <v>14.2563</v>
      </c>
      <c r="M6846" s="208">
        <v>8.6530000000000005</v>
      </c>
    </row>
    <row r="6847" spans="1:13" x14ac:dyDescent="0.25">
      <c r="A6847" s="280">
        <v>45211</v>
      </c>
      <c r="B6847" s="102">
        <v>6</v>
      </c>
      <c r="C6847" s="208">
        <v>217.4812</v>
      </c>
      <c r="D6847" s="208">
        <v>31.137699999999999</v>
      </c>
      <c r="E6847" s="208">
        <v>0.73980000000000001</v>
      </c>
      <c r="F6847" s="208">
        <v>2.6478999999999999</v>
      </c>
      <c r="G6847" s="208">
        <v>7.3262999999999998</v>
      </c>
      <c r="H6847" s="208">
        <v>41.369500000000002</v>
      </c>
      <c r="I6847" s="208">
        <v>13.056800000000001</v>
      </c>
      <c r="J6847" s="208">
        <v>82.298500000000004</v>
      </c>
      <c r="K6847" s="208">
        <v>14.8734</v>
      </c>
      <c r="L6847" s="208">
        <v>14.551399999999999</v>
      </c>
      <c r="M6847" s="208">
        <v>9.4799000000000007</v>
      </c>
    </row>
    <row r="6848" spans="1:13" x14ac:dyDescent="0.25">
      <c r="A6848" s="280">
        <v>45211</v>
      </c>
      <c r="B6848" s="102">
        <v>7</v>
      </c>
      <c r="C6848" s="208">
        <v>238.49629999999999</v>
      </c>
      <c r="D6848" s="208">
        <v>34.966999999999999</v>
      </c>
      <c r="E6848" s="208">
        <v>1.0044999999999999</v>
      </c>
      <c r="F6848" s="208">
        <v>3.0129999999999999</v>
      </c>
      <c r="G6848" s="208">
        <v>8.3082999999999991</v>
      </c>
      <c r="H6848" s="208">
        <v>44.773800000000001</v>
      </c>
      <c r="I6848" s="208">
        <v>14.371700000000001</v>
      </c>
      <c r="J6848" s="208">
        <v>89.862899999999996</v>
      </c>
      <c r="K6848" s="208">
        <v>16.922899999999998</v>
      </c>
      <c r="L6848" s="208">
        <v>14.577999999999999</v>
      </c>
      <c r="M6848" s="208">
        <v>10.6942</v>
      </c>
    </row>
    <row r="6849" spans="1:13" x14ac:dyDescent="0.25">
      <c r="A6849" s="280">
        <v>45211</v>
      </c>
      <c r="B6849" s="102">
        <v>8</v>
      </c>
      <c r="C6849" s="208">
        <v>256.30650000000003</v>
      </c>
      <c r="D6849" s="208">
        <v>39.183100000000003</v>
      </c>
      <c r="E6849" s="208">
        <v>1.052</v>
      </c>
      <c r="F6849" s="208">
        <v>3.1551</v>
      </c>
      <c r="G6849" s="208">
        <v>9.4047000000000001</v>
      </c>
      <c r="H6849" s="208">
        <v>47.360599999999998</v>
      </c>
      <c r="I6849" s="208">
        <v>14.720599999999999</v>
      </c>
      <c r="J6849" s="208">
        <v>97.896100000000004</v>
      </c>
      <c r="K6849" s="208">
        <v>18.156099999999999</v>
      </c>
      <c r="L6849" s="208">
        <v>13.717599999999999</v>
      </c>
      <c r="M6849" s="208">
        <v>11.660600000000001</v>
      </c>
    </row>
    <row r="6850" spans="1:13" x14ac:dyDescent="0.25">
      <c r="A6850" s="280">
        <v>45211</v>
      </c>
      <c r="B6850" s="102">
        <v>9</v>
      </c>
      <c r="C6850" s="208">
        <v>261.85250000000002</v>
      </c>
      <c r="D6850" s="208">
        <v>40.298999999999999</v>
      </c>
      <c r="E6850" s="208">
        <v>1.0023</v>
      </c>
      <c r="F6850" s="208">
        <v>2.7475999999999998</v>
      </c>
      <c r="G6850" s="208">
        <v>9.1913999999999998</v>
      </c>
      <c r="H6850" s="208">
        <v>48.923299999999998</v>
      </c>
      <c r="I6850" s="208">
        <v>14.804500000000001</v>
      </c>
      <c r="J6850" s="208">
        <v>102.7433</v>
      </c>
      <c r="K6850" s="208">
        <v>16.916599999999999</v>
      </c>
      <c r="L6850" s="208">
        <v>13.593500000000001</v>
      </c>
      <c r="M6850" s="208">
        <v>11.631</v>
      </c>
    </row>
    <row r="6851" spans="1:13" x14ac:dyDescent="0.25">
      <c r="A6851" s="280">
        <v>45211</v>
      </c>
      <c r="B6851" s="102">
        <v>10</v>
      </c>
      <c r="C6851" s="208">
        <v>266.5949</v>
      </c>
      <c r="D6851" s="208">
        <v>41.613900000000001</v>
      </c>
      <c r="E6851" s="208">
        <v>0.96279999999999999</v>
      </c>
      <c r="F6851" s="208">
        <v>2.4994000000000001</v>
      </c>
      <c r="G6851" s="208">
        <v>8.2889999999999997</v>
      </c>
      <c r="H6851" s="208">
        <v>48.6402</v>
      </c>
      <c r="I6851" s="208">
        <v>15.466699999999999</v>
      </c>
      <c r="J6851" s="208">
        <v>108.5026</v>
      </c>
      <c r="K6851" s="208">
        <v>14.9848</v>
      </c>
      <c r="L6851" s="208">
        <v>14.0039</v>
      </c>
      <c r="M6851" s="208">
        <v>11.631600000000001</v>
      </c>
    </row>
    <row r="6852" spans="1:13" x14ac:dyDescent="0.25">
      <c r="A6852" s="280">
        <v>45211</v>
      </c>
      <c r="B6852" s="102">
        <v>11</v>
      </c>
      <c r="C6852" s="208">
        <v>267.91070000000002</v>
      </c>
      <c r="D6852" s="208">
        <v>42.1614</v>
      </c>
      <c r="E6852" s="208">
        <v>0.92130000000000001</v>
      </c>
      <c r="F6852" s="208">
        <v>2.4453999999999998</v>
      </c>
      <c r="G6852" s="208">
        <v>7.4627999999999997</v>
      </c>
      <c r="H6852" s="208">
        <v>48.361899999999999</v>
      </c>
      <c r="I6852" s="208">
        <v>15.944100000000001</v>
      </c>
      <c r="J6852" s="208">
        <v>111.2641</v>
      </c>
      <c r="K6852" s="208">
        <v>13.8536</v>
      </c>
      <c r="L6852" s="208">
        <v>14.1495</v>
      </c>
      <c r="M6852" s="208">
        <v>11.3466</v>
      </c>
    </row>
    <row r="6853" spans="1:13" x14ac:dyDescent="0.25">
      <c r="A6853" s="280">
        <v>45211</v>
      </c>
      <c r="B6853" s="102">
        <v>12</v>
      </c>
      <c r="C6853" s="208">
        <v>269.23660000000001</v>
      </c>
      <c r="D6853" s="208">
        <v>42.334800000000001</v>
      </c>
      <c r="E6853" s="208">
        <v>0.90590000000000004</v>
      </c>
      <c r="F6853" s="208">
        <v>2.39</v>
      </c>
      <c r="G6853" s="208">
        <v>7.0575000000000001</v>
      </c>
      <c r="H6853" s="208">
        <v>48.189599999999999</v>
      </c>
      <c r="I6853" s="208">
        <v>16.659300000000002</v>
      </c>
      <c r="J6853" s="208">
        <v>113.3021</v>
      </c>
      <c r="K6853" s="208">
        <v>13.1623</v>
      </c>
      <c r="L6853" s="208">
        <v>13.996700000000001</v>
      </c>
      <c r="M6853" s="208">
        <v>11.2384</v>
      </c>
    </row>
    <row r="6854" spans="1:13" x14ac:dyDescent="0.25">
      <c r="A6854" s="280">
        <v>45211</v>
      </c>
      <c r="B6854" s="102">
        <v>13</v>
      </c>
      <c r="C6854" s="208">
        <v>269.44119999999998</v>
      </c>
      <c r="D6854" s="208">
        <v>42.334699999999998</v>
      </c>
      <c r="E6854" s="208">
        <v>0.92290000000000005</v>
      </c>
      <c r="F6854" s="208">
        <v>2.4184999999999999</v>
      </c>
      <c r="G6854" s="208">
        <v>6.8217999999999996</v>
      </c>
      <c r="H6854" s="208">
        <v>48.6892</v>
      </c>
      <c r="I6854" s="208">
        <v>17.140699999999999</v>
      </c>
      <c r="J6854" s="208">
        <v>113.70480000000001</v>
      </c>
      <c r="K6854" s="208">
        <v>12.654999999999999</v>
      </c>
      <c r="L6854" s="208">
        <v>13.3598</v>
      </c>
      <c r="M6854" s="208">
        <v>11.393800000000001</v>
      </c>
    </row>
    <row r="6855" spans="1:13" x14ac:dyDescent="0.25">
      <c r="A6855" s="280">
        <v>45211</v>
      </c>
      <c r="B6855" s="102">
        <v>14</v>
      </c>
      <c r="C6855" s="208">
        <v>271.93759999999997</v>
      </c>
      <c r="D6855" s="208">
        <v>43.746000000000002</v>
      </c>
      <c r="E6855" s="208">
        <v>0.94489999999999996</v>
      </c>
      <c r="F6855" s="208">
        <v>2.5737999999999999</v>
      </c>
      <c r="G6855" s="208">
        <v>7.3018999999999998</v>
      </c>
      <c r="H6855" s="208">
        <v>49.5197</v>
      </c>
      <c r="I6855" s="208">
        <v>17.4709</v>
      </c>
      <c r="J6855" s="208">
        <v>114.28740000000001</v>
      </c>
      <c r="K6855" s="208">
        <v>12.206799999999999</v>
      </c>
      <c r="L6855" s="208">
        <v>12.1114</v>
      </c>
      <c r="M6855" s="208">
        <v>11.774800000000001</v>
      </c>
    </row>
    <row r="6856" spans="1:13" x14ac:dyDescent="0.25">
      <c r="A6856" s="280">
        <v>45211</v>
      </c>
      <c r="B6856" s="102">
        <v>15</v>
      </c>
      <c r="C6856" s="208">
        <v>276.49990000000003</v>
      </c>
      <c r="D6856" s="208">
        <v>44.302</v>
      </c>
      <c r="E6856" s="208">
        <v>1.0246999999999999</v>
      </c>
      <c r="F6856" s="208">
        <v>2.6983000000000001</v>
      </c>
      <c r="G6856" s="208">
        <v>8.2483000000000004</v>
      </c>
      <c r="H6856" s="208">
        <v>50.259599999999999</v>
      </c>
      <c r="I6856" s="208">
        <v>17.701899999999998</v>
      </c>
      <c r="J6856" s="208">
        <v>115.7816</v>
      </c>
      <c r="K6856" s="208">
        <v>11.866300000000001</v>
      </c>
      <c r="L6856" s="208">
        <v>12.4115</v>
      </c>
      <c r="M6856" s="208">
        <v>12.2057</v>
      </c>
    </row>
    <row r="6857" spans="1:13" x14ac:dyDescent="0.25">
      <c r="A6857" s="280">
        <v>45211</v>
      </c>
      <c r="B6857" s="102">
        <v>16</v>
      </c>
      <c r="C6857" s="208">
        <v>280.74630000000002</v>
      </c>
      <c r="D6857" s="208">
        <v>44.548699999999997</v>
      </c>
      <c r="E6857" s="208">
        <v>1.0833999999999999</v>
      </c>
      <c r="F6857" s="208">
        <v>2.7867000000000002</v>
      </c>
      <c r="G6857" s="208">
        <v>8.9376999999999995</v>
      </c>
      <c r="H6857" s="208">
        <v>52.38</v>
      </c>
      <c r="I6857" s="208">
        <v>18.0365</v>
      </c>
      <c r="J6857" s="208">
        <v>116.6414</v>
      </c>
      <c r="K6857" s="208">
        <v>11.8367</v>
      </c>
      <c r="L6857" s="208">
        <v>11.7052</v>
      </c>
      <c r="M6857" s="208">
        <v>12.79</v>
      </c>
    </row>
    <row r="6858" spans="1:13" x14ac:dyDescent="0.25">
      <c r="A6858" s="280">
        <v>45211</v>
      </c>
      <c r="B6858" s="102">
        <v>17</v>
      </c>
      <c r="C6858" s="208">
        <v>286.30450000000002</v>
      </c>
      <c r="D6858" s="208">
        <v>45.633800000000001</v>
      </c>
      <c r="E6858" s="208">
        <v>0.99060000000000004</v>
      </c>
      <c r="F6858" s="208">
        <v>3.0760000000000001</v>
      </c>
      <c r="G6858" s="208">
        <v>9.8882999999999992</v>
      </c>
      <c r="H6858" s="208">
        <v>54.469700000000003</v>
      </c>
      <c r="I6858" s="208">
        <v>18.249199999999998</v>
      </c>
      <c r="J6858" s="208">
        <v>117.19110000000001</v>
      </c>
      <c r="K6858" s="208">
        <v>12.159700000000001</v>
      </c>
      <c r="L6858" s="208">
        <v>11.600199999999999</v>
      </c>
      <c r="M6858" s="208">
        <v>13.0459</v>
      </c>
    </row>
    <row r="6859" spans="1:13" x14ac:dyDescent="0.25">
      <c r="A6859" s="280">
        <v>45211</v>
      </c>
      <c r="B6859" s="102">
        <v>18</v>
      </c>
      <c r="C6859" s="208">
        <v>291.59219999999999</v>
      </c>
      <c r="D6859" s="208">
        <v>46.261699999999998</v>
      </c>
      <c r="E6859" s="208">
        <v>0.95469999999999999</v>
      </c>
      <c r="F6859" s="208">
        <v>3.6374</v>
      </c>
      <c r="G6859" s="208">
        <v>10.281700000000001</v>
      </c>
      <c r="H6859" s="208">
        <v>55.452199999999998</v>
      </c>
      <c r="I6859" s="208">
        <v>18.409600000000001</v>
      </c>
      <c r="J6859" s="208">
        <v>117.5932</v>
      </c>
      <c r="K6859" s="208">
        <v>14.1104</v>
      </c>
      <c r="L6859" s="208">
        <v>11.7309</v>
      </c>
      <c r="M6859" s="208">
        <v>13.160399999999999</v>
      </c>
    </row>
    <row r="6860" spans="1:13" x14ac:dyDescent="0.25">
      <c r="A6860" s="280">
        <v>45211</v>
      </c>
      <c r="B6860" s="102">
        <v>19</v>
      </c>
      <c r="C6860" s="208">
        <v>294.34620000000001</v>
      </c>
      <c r="D6860" s="208">
        <v>47.339100000000002</v>
      </c>
      <c r="E6860" s="208">
        <v>0.96779999999999999</v>
      </c>
      <c r="F6860" s="208">
        <v>3.9359999999999999</v>
      </c>
      <c r="G6860" s="208">
        <v>10.813599999999999</v>
      </c>
      <c r="H6860" s="208">
        <v>55.855200000000004</v>
      </c>
      <c r="I6860" s="208">
        <v>19.0059</v>
      </c>
      <c r="J6860" s="208">
        <v>114.2996</v>
      </c>
      <c r="K6860" s="208">
        <v>16.143999999999998</v>
      </c>
      <c r="L6860" s="208">
        <v>13.1525</v>
      </c>
      <c r="M6860" s="208">
        <v>12.8325</v>
      </c>
    </row>
    <row r="6861" spans="1:13" x14ac:dyDescent="0.25">
      <c r="A6861" s="280">
        <v>45211</v>
      </c>
      <c r="B6861" s="102">
        <v>20</v>
      </c>
      <c r="C6861" s="208">
        <v>292.20850000000002</v>
      </c>
      <c r="D6861" s="208">
        <v>47.3874</v>
      </c>
      <c r="E6861" s="208">
        <v>0.99970000000000003</v>
      </c>
      <c r="F6861" s="208">
        <v>3.9695999999999998</v>
      </c>
      <c r="G6861" s="208">
        <v>10.659800000000001</v>
      </c>
      <c r="H6861" s="208">
        <v>55.731400000000001</v>
      </c>
      <c r="I6861" s="208">
        <v>19.299199999999999</v>
      </c>
      <c r="J6861" s="208">
        <v>110.02670000000001</v>
      </c>
      <c r="K6861" s="208">
        <v>16.622</v>
      </c>
      <c r="L6861" s="208">
        <v>14.6609</v>
      </c>
      <c r="M6861" s="208">
        <v>12.851800000000001</v>
      </c>
    </row>
    <row r="6862" spans="1:13" x14ac:dyDescent="0.25">
      <c r="A6862" s="280">
        <v>45211</v>
      </c>
      <c r="B6862" s="102">
        <v>21</v>
      </c>
      <c r="C6862" s="208">
        <v>277.74349999999998</v>
      </c>
      <c r="D6862" s="208">
        <v>45.044899999999998</v>
      </c>
      <c r="E6862" s="208">
        <v>0.99550000000000005</v>
      </c>
      <c r="F6862" s="208">
        <v>3.7894000000000001</v>
      </c>
      <c r="G6862" s="208">
        <v>9.9291999999999998</v>
      </c>
      <c r="H6862" s="208">
        <v>53.949800000000003</v>
      </c>
      <c r="I6862" s="208">
        <v>18.344200000000001</v>
      </c>
      <c r="J6862" s="208">
        <v>104.21939999999999</v>
      </c>
      <c r="K6862" s="208">
        <v>16.282499999999999</v>
      </c>
      <c r="L6862" s="208">
        <v>13.100099999999999</v>
      </c>
      <c r="M6862" s="208">
        <v>12.0885</v>
      </c>
    </row>
    <row r="6863" spans="1:13" x14ac:dyDescent="0.25">
      <c r="A6863" s="280">
        <v>45211</v>
      </c>
      <c r="B6863" s="102">
        <v>22</v>
      </c>
      <c r="C6863" s="208">
        <v>262.0335</v>
      </c>
      <c r="D6863" s="208">
        <v>43.093699999999998</v>
      </c>
      <c r="E6863" s="208">
        <v>0.94220000000000004</v>
      </c>
      <c r="F6863" s="208">
        <v>3.5270999999999999</v>
      </c>
      <c r="G6863" s="208">
        <v>9.4712999999999994</v>
      </c>
      <c r="H6863" s="208">
        <v>50.487299999999998</v>
      </c>
      <c r="I6863" s="208">
        <v>16.9832</v>
      </c>
      <c r="J6863" s="208">
        <v>98.344899999999996</v>
      </c>
      <c r="K6863" s="208">
        <v>15.140499999999999</v>
      </c>
      <c r="L6863" s="208">
        <v>12.891</v>
      </c>
      <c r="M6863" s="208">
        <v>11.1523</v>
      </c>
    </row>
    <row r="6864" spans="1:13" x14ac:dyDescent="0.25">
      <c r="A6864" s="280">
        <v>45211</v>
      </c>
      <c r="B6864" s="102">
        <v>23</v>
      </c>
      <c r="C6864" s="208">
        <v>242.3759</v>
      </c>
      <c r="D6864" s="208">
        <v>39.116799999999998</v>
      </c>
      <c r="E6864" s="208">
        <v>0.85040000000000004</v>
      </c>
      <c r="F6864" s="208">
        <v>3.1356999999999999</v>
      </c>
      <c r="G6864" s="208">
        <v>8.5432000000000006</v>
      </c>
      <c r="H6864" s="208">
        <v>46.454700000000003</v>
      </c>
      <c r="I6864" s="208">
        <v>15.3508</v>
      </c>
      <c r="J6864" s="208">
        <v>92.182199999999995</v>
      </c>
      <c r="K6864" s="208">
        <v>13.8832</v>
      </c>
      <c r="L6864" s="208">
        <v>12.793699999999999</v>
      </c>
      <c r="M6864" s="208">
        <v>10.065200000000001</v>
      </c>
    </row>
    <row r="6865" spans="1:13" x14ac:dyDescent="0.25">
      <c r="A6865" s="280">
        <v>45211</v>
      </c>
      <c r="B6865" s="102">
        <v>24</v>
      </c>
      <c r="C6865" s="208">
        <v>227.37569999999999</v>
      </c>
      <c r="D6865" s="208">
        <v>36.11</v>
      </c>
      <c r="E6865" s="208">
        <v>0.78239999999999998</v>
      </c>
      <c r="F6865" s="208">
        <v>2.7698</v>
      </c>
      <c r="G6865" s="208">
        <v>7.7904</v>
      </c>
      <c r="H6865" s="208">
        <v>43.164900000000003</v>
      </c>
      <c r="I6865" s="208">
        <v>14.021000000000001</v>
      </c>
      <c r="J6865" s="208">
        <v>87.511200000000002</v>
      </c>
      <c r="K6865" s="208">
        <v>13.1366</v>
      </c>
      <c r="L6865" s="208">
        <v>12.9275</v>
      </c>
      <c r="M6865" s="208">
        <v>9.1618999999999993</v>
      </c>
    </row>
    <row r="6866" spans="1:13" x14ac:dyDescent="0.25">
      <c r="A6866" s="280">
        <v>45212</v>
      </c>
      <c r="B6866" s="102">
        <v>1</v>
      </c>
      <c r="C6866" s="208">
        <v>214.05879999999999</v>
      </c>
      <c r="D6866" s="208">
        <v>33.3506</v>
      </c>
      <c r="E6866" s="208">
        <v>0.72260000000000002</v>
      </c>
      <c r="F6866" s="208">
        <v>2.5832999999999999</v>
      </c>
      <c r="G6866" s="208">
        <v>7.2141999999999999</v>
      </c>
      <c r="H6866" s="208">
        <v>39.886499999999998</v>
      </c>
      <c r="I6866" s="208">
        <v>13.0787</v>
      </c>
      <c r="J6866" s="208">
        <v>83.672799999999995</v>
      </c>
      <c r="K6866" s="208">
        <v>12.866300000000001</v>
      </c>
      <c r="L6866" s="208">
        <v>12.0814</v>
      </c>
      <c r="M6866" s="208">
        <v>8.6023999999999994</v>
      </c>
    </row>
    <row r="6867" spans="1:13" x14ac:dyDescent="0.25">
      <c r="A6867" s="280">
        <v>45212</v>
      </c>
      <c r="B6867" s="102">
        <v>2</v>
      </c>
      <c r="C6867" s="208">
        <v>206.04750000000001</v>
      </c>
      <c r="D6867" s="208">
        <v>31.700800000000001</v>
      </c>
      <c r="E6867" s="208">
        <v>0.70099999999999996</v>
      </c>
      <c r="F6867" s="208">
        <v>2.4731999999999998</v>
      </c>
      <c r="G6867" s="208">
        <v>6.8554000000000004</v>
      </c>
      <c r="H6867" s="208">
        <v>38.631399999999999</v>
      </c>
      <c r="I6867" s="208">
        <v>12.5746</v>
      </c>
      <c r="J6867" s="208">
        <v>80.975099999999998</v>
      </c>
      <c r="K6867" s="208">
        <v>12.694699999999999</v>
      </c>
      <c r="L6867" s="208">
        <v>11.185</v>
      </c>
      <c r="M6867" s="208">
        <v>8.2562999999999995</v>
      </c>
    </row>
    <row r="6868" spans="1:13" x14ac:dyDescent="0.25">
      <c r="A6868" s="280">
        <v>45212</v>
      </c>
      <c r="B6868" s="102">
        <v>3</v>
      </c>
      <c r="C6868" s="208">
        <v>200.22829999999999</v>
      </c>
      <c r="D6868" s="208">
        <v>30.274000000000001</v>
      </c>
      <c r="E6868" s="208">
        <v>0.68810000000000004</v>
      </c>
      <c r="F6868" s="208">
        <v>2.3835999999999999</v>
      </c>
      <c r="G6868" s="208">
        <v>6.6459999999999999</v>
      </c>
      <c r="H6868" s="208">
        <v>38.212299999999999</v>
      </c>
      <c r="I6868" s="208">
        <v>12.190300000000001</v>
      </c>
      <c r="J6868" s="208">
        <v>78.751999999999995</v>
      </c>
      <c r="K6868" s="208">
        <v>12.793699999999999</v>
      </c>
      <c r="L6868" s="208">
        <v>10.1486</v>
      </c>
      <c r="M6868" s="208">
        <v>8.1396999999999995</v>
      </c>
    </row>
    <row r="6869" spans="1:13" x14ac:dyDescent="0.25">
      <c r="A6869" s="280">
        <v>45212</v>
      </c>
      <c r="B6869" s="102">
        <v>4</v>
      </c>
      <c r="C6869" s="208">
        <v>198.29480000000001</v>
      </c>
      <c r="D6869" s="208">
        <v>29.542899999999999</v>
      </c>
      <c r="E6869" s="208">
        <v>0.6694</v>
      </c>
      <c r="F6869" s="208">
        <v>2.3599000000000001</v>
      </c>
      <c r="G6869" s="208">
        <v>6.7424999999999997</v>
      </c>
      <c r="H6869" s="208">
        <v>38.270499999999998</v>
      </c>
      <c r="I6869" s="208">
        <v>12.021800000000001</v>
      </c>
      <c r="J6869" s="208">
        <v>77.682100000000005</v>
      </c>
      <c r="K6869" s="208">
        <v>13.0626</v>
      </c>
      <c r="L6869" s="208">
        <v>9.7897999999999996</v>
      </c>
      <c r="M6869" s="208">
        <v>8.1532999999999998</v>
      </c>
    </row>
    <row r="6870" spans="1:13" x14ac:dyDescent="0.25">
      <c r="A6870" s="280">
        <v>45212</v>
      </c>
      <c r="B6870" s="102">
        <v>5</v>
      </c>
      <c r="C6870" s="208">
        <v>203.56219999999999</v>
      </c>
      <c r="D6870" s="208">
        <v>30.021000000000001</v>
      </c>
      <c r="E6870" s="208">
        <v>0.67659999999999998</v>
      </c>
      <c r="F6870" s="208">
        <v>2.4323999999999999</v>
      </c>
      <c r="G6870" s="208">
        <v>6.8562000000000003</v>
      </c>
      <c r="H6870" s="208">
        <v>40.023299999999999</v>
      </c>
      <c r="I6870" s="208">
        <v>12.213800000000001</v>
      </c>
      <c r="J6870" s="208">
        <v>78.349599999999995</v>
      </c>
      <c r="K6870" s="208">
        <v>13.8611</v>
      </c>
      <c r="L6870" s="208">
        <v>10.740399999999999</v>
      </c>
      <c r="M6870" s="208">
        <v>8.3878000000000004</v>
      </c>
    </row>
    <row r="6871" spans="1:13" x14ac:dyDescent="0.25">
      <c r="A6871" s="280">
        <v>45212</v>
      </c>
      <c r="B6871" s="102">
        <v>6</v>
      </c>
      <c r="C6871" s="208">
        <v>215.39230000000001</v>
      </c>
      <c r="D6871" s="208">
        <v>31.700199999999999</v>
      </c>
      <c r="E6871" s="208">
        <v>0.69979999999999998</v>
      </c>
      <c r="F6871" s="208">
        <v>2.6349</v>
      </c>
      <c r="G6871" s="208">
        <v>7.3681999999999999</v>
      </c>
      <c r="H6871" s="208">
        <v>42.994199999999999</v>
      </c>
      <c r="I6871" s="208">
        <v>12.938599999999999</v>
      </c>
      <c r="J6871" s="208">
        <v>81.945599999999999</v>
      </c>
      <c r="K6871" s="208">
        <v>14.9186</v>
      </c>
      <c r="L6871" s="208">
        <v>11.0684</v>
      </c>
      <c r="M6871" s="208">
        <v>9.1237999999999992</v>
      </c>
    </row>
    <row r="6872" spans="1:13" x14ac:dyDescent="0.25">
      <c r="A6872" s="280">
        <v>45212</v>
      </c>
      <c r="B6872" s="102">
        <v>7</v>
      </c>
      <c r="C6872" s="208">
        <v>234.3083</v>
      </c>
      <c r="D6872" s="208">
        <v>34.878700000000002</v>
      </c>
      <c r="E6872" s="208">
        <v>0.6986</v>
      </c>
      <c r="F6872" s="208">
        <v>2.9748999999999999</v>
      </c>
      <c r="G6872" s="208">
        <v>8.1355000000000004</v>
      </c>
      <c r="H6872" s="208">
        <v>46.407699999999998</v>
      </c>
      <c r="I6872" s="208">
        <v>14.296900000000001</v>
      </c>
      <c r="J6872" s="208">
        <v>89.049700000000001</v>
      </c>
      <c r="K6872" s="208">
        <v>16.737100000000002</v>
      </c>
      <c r="L6872" s="208">
        <v>10.9459</v>
      </c>
      <c r="M6872" s="208">
        <v>10.183299999999999</v>
      </c>
    </row>
    <row r="6873" spans="1:13" x14ac:dyDescent="0.25">
      <c r="A6873" s="280">
        <v>45212</v>
      </c>
      <c r="B6873" s="102">
        <v>8</v>
      </c>
      <c r="C6873" s="208">
        <v>253.39779999999999</v>
      </c>
      <c r="D6873" s="208">
        <v>39.086300000000001</v>
      </c>
      <c r="E6873" s="208">
        <v>0.75549999999999995</v>
      </c>
      <c r="F6873" s="208">
        <v>3.1684999999999999</v>
      </c>
      <c r="G6873" s="208">
        <v>9.3895999999999997</v>
      </c>
      <c r="H6873" s="208">
        <v>49.372</v>
      </c>
      <c r="I6873" s="208">
        <v>14.7766</v>
      </c>
      <c r="J6873" s="208">
        <v>97.103999999999999</v>
      </c>
      <c r="K6873" s="208">
        <v>18.093499999999999</v>
      </c>
      <c r="L6873" s="208">
        <v>10.4964</v>
      </c>
      <c r="M6873" s="208">
        <v>11.1554</v>
      </c>
    </row>
    <row r="6874" spans="1:13" x14ac:dyDescent="0.25">
      <c r="A6874" s="280">
        <v>45212</v>
      </c>
      <c r="B6874" s="102">
        <v>9</v>
      </c>
      <c r="C6874" s="208">
        <v>259.88189999999997</v>
      </c>
      <c r="D6874" s="208">
        <v>40.603900000000003</v>
      </c>
      <c r="E6874" s="208">
        <v>0.7379</v>
      </c>
      <c r="F6874" s="208">
        <v>2.7934999999999999</v>
      </c>
      <c r="G6874" s="208">
        <v>9.0582999999999991</v>
      </c>
      <c r="H6874" s="208">
        <v>50.025199999999998</v>
      </c>
      <c r="I6874" s="208">
        <v>14.9825</v>
      </c>
      <c r="J6874" s="208">
        <v>101.3231</v>
      </c>
      <c r="K6874" s="208">
        <v>17.156199999999998</v>
      </c>
      <c r="L6874" s="208">
        <v>11.539</v>
      </c>
      <c r="M6874" s="208">
        <v>11.6623</v>
      </c>
    </row>
    <row r="6875" spans="1:13" x14ac:dyDescent="0.25">
      <c r="A6875" s="280">
        <v>45212</v>
      </c>
      <c r="B6875" s="102">
        <v>10</v>
      </c>
      <c r="C6875" s="208">
        <v>263.81740000000002</v>
      </c>
      <c r="D6875" s="208">
        <v>41.770600000000002</v>
      </c>
      <c r="E6875" s="208">
        <v>0.71509999999999996</v>
      </c>
      <c r="F6875" s="208">
        <v>2.5827</v>
      </c>
      <c r="G6875" s="208">
        <v>8.2669999999999995</v>
      </c>
      <c r="H6875" s="208">
        <v>50.543199999999999</v>
      </c>
      <c r="I6875" s="208">
        <v>15.4476</v>
      </c>
      <c r="J6875" s="208">
        <v>106.0106</v>
      </c>
      <c r="K6875" s="208">
        <v>15.0303</v>
      </c>
      <c r="L6875" s="208">
        <v>11.681900000000001</v>
      </c>
      <c r="M6875" s="208">
        <v>11.7684</v>
      </c>
    </row>
    <row r="6876" spans="1:13" x14ac:dyDescent="0.25">
      <c r="A6876" s="280">
        <v>45212</v>
      </c>
      <c r="B6876" s="102">
        <v>11</v>
      </c>
      <c r="C6876" s="208">
        <v>268.89589999999998</v>
      </c>
      <c r="D6876" s="208">
        <v>42.9056</v>
      </c>
      <c r="E6876" s="208">
        <v>0.71120000000000005</v>
      </c>
      <c r="F6876" s="208">
        <v>2.6537999999999999</v>
      </c>
      <c r="G6876" s="208">
        <v>8.2319999999999993</v>
      </c>
      <c r="H6876" s="208">
        <v>50.930399999999999</v>
      </c>
      <c r="I6876" s="208">
        <v>15.856400000000001</v>
      </c>
      <c r="J6876" s="208">
        <v>109.3643</v>
      </c>
      <c r="K6876" s="208">
        <v>14.0023</v>
      </c>
      <c r="L6876" s="208">
        <v>12.068099999999999</v>
      </c>
      <c r="M6876" s="208">
        <v>12.171799999999999</v>
      </c>
    </row>
    <row r="6877" spans="1:13" x14ac:dyDescent="0.25">
      <c r="A6877" s="280">
        <v>45212</v>
      </c>
      <c r="B6877" s="102">
        <v>12</v>
      </c>
      <c r="C6877" s="208">
        <v>273.45209999999997</v>
      </c>
      <c r="D6877" s="208">
        <v>43.404400000000003</v>
      </c>
      <c r="E6877" s="208">
        <v>0.70540000000000003</v>
      </c>
      <c r="F6877" s="208">
        <v>2.694</v>
      </c>
      <c r="G6877" s="208">
        <v>8.4252000000000002</v>
      </c>
      <c r="H6877" s="208">
        <v>50.977699999999999</v>
      </c>
      <c r="I6877" s="208">
        <v>16.3643</v>
      </c>
      <c r="J6877" s="208">
        <v>112.6339</v>
      </c>
      <c r="K6877" s="208">
        <v>13.338800000000001</v>
      </c>
      <c r="L6877" s="208">
        <v>12.4156</v>
      </c>
      <c r="M6877" s="208">
        <v>12.492800000000001</v>
      </c>
    </row>
    <row r="6878" spans="1:13" x14ac:dyDescent="0.25">
      <c r="A6878" s="280">
        <v>45212</v>
      </c>
      <c r="B6878" s="102">
        <v>13</v>
      </c>
      <c r="C6878" s="208">
        <v>276.05779999999999</v>
      </c>
      <c r="D6878" s="208">
        <v>43.818100000000001</v>
      </c>
      <c r="E6878" s="208">
        <v>0.74099999999999999</v>
      </c>
      <c r="F6878" s="208">
        <v>2.6867999999999999</v>
      </c>
      <c r="G6878" s="208">
        <v>9.0767000000000007</v>
      </c>
      <c r="H6878" s="208">
        <v>52.096299999999999</v>
      </c>
      <c r="I6878" s="208">
        <v>16.651199999999999</v>
      </c>
      <c r="J6878" s="208">
        <v>113.5402</v>
      </c>
      <c r="K6878" s="208">
        <v>12.7746</v>
      </c>
      <c r="L6878" s="208">
        <v>12.1111</v>
      </c>
      <c r="M6878" s="208">
        <v>12.5618</v>
      </c>
    </row>
    <row r="6879" spans="1:13" x14ac:dyDescent="0.25">
      <c r="A6879" s="280">
        <v>45212</v>
      </c>
      <c r="B6879" s="102">
        <v>14</v>
      </c>
      <c r="C6879" s="208">
        <v>281.41239999999999</v>
      </c>
      <c r="D6879" s="208">
        <v>43.712800000000001</v>
      </c>
      <c r="E6879" s="208">
        <v>0.76349999999999996</v>
      </c>
      <c r="F6879" s="208">
        <v>3.0705</v>
      </c>
      <c r="G6879" s="208">
        <v>9.2178000000000004</v>
      </c>
      <c r="H6879" s="208">
        <v>55.310099999999998</v>
      </c>
      <c r="I6879" s="208">
        <v>16.737200000000001</v>
      </c>
      <c r="J6879" s="208">
        <v>114.399</v>
      </c>
      <c r="K6879" s="208">
        <v>13.159700000000001</v>
      </c>
      <c r="L6879" s="208">
        <v>12.527799999999999</v>
      </c>
      <c r="M6879" s="208">
        <v>12.513999999999999</v>
      </c>
    </row>
    <row r="6880" spans="1:13" x14ac:dyDescent="0.25">
      <c r="A6880" s="280">
        <v>45212</v>
      </c>
      <c r="B6880" s="102">
        <v>15</v>
      </c>
      <c r="C6880" s="208">
        <v>283.43119999999999</v>
      </c>
      <c r="D6880" s="208">
        <v>43.574100000000001</v>
      </c>
      <c r="E6880" s="208">
        <v>0.78039999999999998</v>
      </c>
      <c r="F6880" s="208">
        <v>3.2362000000000002</v>
      </c>
      <c r="G6880" s="208">
        <v>8.5890000000000004</v>
      </c>
      <c r="H6880" s="208">
        <v>55.093200000000003</v>
      </c>
      <c r="I6880" s="208">
        <v>17.124300000000002</v>
      </c>
      <c r="J6880" s="208">
        <v>116.7242</v>
      </c>
      <c r="K6880" s="208">
        <v>13.4269</v>
      </c>
      <c r="L6880" s="208">
        <v>12.6647</v>
      </c>
      <c r="M6880" s="208">
        <v>12.2182</v>
      </c>
    </row>
    <row r="6881" spans="1:13" x14ac:dyDescent="0.25">
      <c r="A6881" s="280">
        <v>45212</v>
      </c>
      <c r="B6881" s="102">
        <v>16</v>
      </c>
      <c r="C6881" s="208">
        <v>285.74</v>
      </c>
      <c r="D6881" s="208">
        <v>43.748600000000003</v>
      </c>
      <c r="E6881" s="208">
        <v>0.8075</v>
      </c>
      <c r="F6881" s="208">
        <v>3.4876999999999998</v>
      </c>
      <c r="G6881" s="208">
        <v>8.8330000000000002</v>
      </c>
      <c r="H6881" s="208">
        <v>55.798699999999997</v>
      </c>
      <c r="I6881" s="208">
        <v>17.619499999999999</v>
      </c>
      <c r="J6881" s="208">
        <v>116.8683</v>
      </c>
      <c r="K6881" s="208">
        <v>13.7875</v>
      </c>
      <c r="L6881" s="208">
        <v>12.8216</v>
      </c>
      <c r="M6881" s="208">
        <v>11.967599999999999</v>
      </c>
    </row>
    <row r="6882" spans="1:13" x14ac:dyDescent="0.25">
      <c r="A6882" s="280">
        <v>45212</v>
      </c>
      <c r="B6882" s="102">
        <v>17</v>
      </c>
      <c r="C6882" s="208">
        <v>288.3664</v>
      </c>
      <c r="D6882" s="208">
        <v>43.8416</v>
      </c>
      <c r="E6882" s="208">
        <v>0.80800000000000005</v>
      </c>
      <c r="F6882" s="208">
        <v>3.5384000000000002</v>
      </c>
      <c r="G6882" s="208">
        <v>9.7472999999999992</v>
      </c>
      <c r="H6882" s="208">
        <v>56.970999999999997</v>
      </c>
      <c r="I6882" s="208">
        <v>17.846</v>
      </c>
      <c r="J6882" s="208">
        <v>116.14570000000001</v>
      </c>
      <c r="K6882" s="208">
        <v>14.6311</v>
      </c>
      <c r="L6882" s="208">
        <v>12.7484</v>
      </c>
      <c r="M6882" s="208">
        <v>12.088900000000001</v>
      </c>
    </row>
    <row r="6883" spans="1:13" x14ac:dyDescent="0.25">
      <c r="A6883" s="280">
        <v>45212</v>
      </c>
      <c r="B6883" s="102">
        <v>18</v>
      </c>
      <c r="C6883" s="208">
        <v>288.291</v>
      </c>
      <c r="D6883" s="208">
        <v>44.387900000000002</v>
      </c>
      <c r="E6883" s="208">
        <v>0.83530000000000004</v>
      </c>
      <c r="F6883" s="208">
        <v>3.5988000000000002</v>
      </c>
      <c r="G6883" s="208">
        <v>10.075799999999999</v>
      </c>
      <c r="H6883" s="208">
        <v>56.418399999999998</v>
      </c>
      <c r="I6883" s="208">
        <v>18.066099999999999</v>
      </c>
      <c r="J6883" s="208">
        <v>114.73180000000001</v>
      </c>
      <c r="K6883" s="208">
        <v>15.1274</v>
      </c>
      <c r="L6883" s="208">
        <v>12.6721</v>
      </c>
      <c r="M6883" s="208">
        <v>12.3774</v>
      </c>
    </row>
    <row r="6884" spans="1:13" x14ac:dyDescent="0.25">
      <c r="A6884" s="280">
        <v>45212</v>
      </c>
      <c r="B6884" s="102">
        <v>19</v>
      </c>
      <c r="C6884" s="208">
        <v>289.7396</v>
      </c>
      <c r="D6884" s="208">
        <v>45.162999999999997</v>
      </c>
      <c r="E6884" s="208">
        <v>0.8579</v>
      </c>
      <c r="F6884" s="208">
        <v>3.7643</v>
      </c>
      <c r="G6884" s="208">
        <v>10.2523</v>
      </c>
      <c r="H6884" s="208">
        <v>56.287999999999997</v>
      </c>
      <c r="I6884" s="208">
        <v>18.538</v>
      </c>
      <c r="J6884" s="208">
        <v>112.378</v>
      </c>
      <c r="K6884" s="208">
        <v>16.2761</v>
      </c>
      <c r="L6884" s="208">
        <v>13.7065</v>
      </c>
      <c r="M6884" s="208">
        <v>12.515499999999999</v>
      </c>
    </row>
    <row r="6885" spans="1:13" x14ac:dyDescent="0.25">
      <c r="A6885" s="280">
        <v>45212</v>
      </c>
      <c r="B6885" s="102">
        <v>20</v>
      </c>
      <c r="C6885" s="208">
        <v>285.80360000000002</v>
      </c>
      <c r="D6885" s="208">
        <v>45.274999999999999</v>
      </c>
      <c r="E6885" s="208">
        <v>0.87739999999999996</v>
      </c>
      <c r="F6885" s="208">
        <v>3.6867999999999999</v>
      </c>
      <c r="G6885" s="208">
        <v>10.2494</v>
      </c>
      <c r="H6885" s="208">
        <v>55.155200000000001</v>
      </c>
      <c r="I6885" s="208">
        <v>18.7666</v>
      </c>
      <c r="J6885" s="208">
        <v>108.51739999999999</v>
      </c>
      <c r="K6885" s="208">
        <v>16.3735</v>
      </c>
      <c r="L6885" s="208">
        <v>14.5357</v>
      </c>
      <c r="M6885" s="208">
        <v>12.3666</v>
      </c>
    </row>
    <row r="6886" spans="1:13" x14ac:dyDescent="0.25">
      <c r="A6886" s="280">
        <v>45212</v>
      </c>
      <c r="B6886" s="102">
        <v>21</v>
      </c>
      <c r="C6886" s="208">
        <v>273.98099999999999</v>
      </c>
      <c r="D6886" s="208">
        <v>42.983699999999999</v>
      </c>
      <c r="E6886" s="208">
        <v>0.86329999999999996</v>
      </c>
      <c r="F6886" s="208">
        <v>3.6265000000000001</v>
      </c>
      <c r="G6886" s="208">
        <v>9.7286999999999999</v>
      </c>
      <c r="H6886" s="208">
        <v>52.970500000000001</v>
      </c>
      <c r="I6886" s="208">
        <v>18.0138</v>
      </c>
      <c r="J6886" s="208">
        <v>103.7133</v>
      </c>
      <c r="K6886" s="208">
        <v>16.020600000000002</v>
      </c>
      <c r="L6886" s="208">
        <v>14.1738</v>
      </c>
      <c r="M6886" s="208">
        <v>11.886799999999999</v>
      </c>
    </row>
    <row r="6887" spans="1:13" x14ac:dyDescent="0.25">
      <c r="A6887" s="280">
        <v>45212</v>
      </c>
      <c r="B6887" s="102">
        <v>22</v>
      </c>
      <c r="C6887" s="208">
        <v>262.3107</v>
      </c>
      <c r="D6887" s="208">
        <v>41.967700000000001</v>
      </c>
      <c r="E6887" s="208">
        <v>0.83730000000000004</v>
      </c>
      <c r="F6887" s="208">
        <v>3.3439000000000001</v>
      </c>
      <c r="G6887" s="208">
        <v>9.3917999999999999</v>
      </c>
      <c r="H6887" s="208">
        <v>50.012500000000003</v>
      </c>
      <c r="I6887" s="208">
        <v>16.9069</v>
      </c>
      <c r="J6887" s="208">
        <v>99.724999999999994</v>
      </c>
      <c r="K6887" s="208">
        <v>15.1919</v>
      </c>
      <c r="L6887" s="208">
        <v>14.031599999999999</v>
      </c>
      <c r="M6887" s="208">
        <v>10.902100000000001</v>
      </c>
    </row>
    <row r="6888" spans="1:13" x14ac:dyDescent="0.25">
      <c r="A6888" s="280">
        <v>45212</v>
      </c>
      <c r="B6888" s="102">
        <v>23</v>
      </c>
      <c r="C6888" s="208">
        <v>247.0172</v>
      </c>
      <c r="D6888" s="208">
        <v>38.933300000000003</v>
      </c>
      <c r="E6888" s="208">
        <v>0.77690000000000003</v>
      </c>
      <c r="F6888" s="208">
        <v>3.0998999999999999</v>
      </c>
      <c r="G6888" s="208">
        <v>8.8577999999999992</v>
      </c>
      <c r="H6888" s="208">
        <v>46.707599999999999</v>
      </c>
      <c r="I6888" s="208">
        <v>15.526300000000001</v>
      </c>
      <c r="J6888" s="208">
        <v>94.837800000000001</v>
      </c>
      <c r="K6888" s="208">
        <v>14.4155</v>
      </c>
      <c r="L6888" s="208">
        <v>13.8513</v>
      </c>
      <c r="M6888" s="208">
        <v>10.0108</v>
      </c>
    </row>
    <row r="6889" spans="1:13" x14ac:dyDescent="0.25">
      <c r="A6889" s="280">
        <v>45212</v>
      </c>
      <c r="B6889" s="102">
        <v>24</v>
      </c>
      <c r="C6889" s="208">
        <v>232.4436</v>
      </c>
      <c r="D6889" s="208">
        <v>36.247599999999998</v>
      </c>
      <c r="E6889" s="208">
        <v>0.73550000000000004</v>
      </c>
      <c r="F6889" s="208">
        <v>2.8426</v>
      </c>
      <c r="G6889" s="208">
        <v>8.0207999999999995</v>
      </c>
      <c r="H6889" s="208">
        <v>43.375399999999999</v>
      </c>
      <c r="I6889" s="208">
        <v>14.297000000000001</v>
      </c>
      <c r="J6889" s="208">
        <v>89.752499999999998</v>
      </c>
      <c r="K6889" s="208">
        <v>13.5189</v>
      </c>
      <c r="L6889" s="208">
        <v>14.41</v>
      </c>
      <c r="M6889" s="208">
        <v>9.2432999999999996</v>
      </c>
    </row>
    <row r="6890" spans="1:13" x14ac:dyDescent="0.25">
      <c r="A6890" s="280">
        <v>45213</v>
      </c>
      <c r="B6890" s="102">
        <v>1</v>
      </c>
      <c r="C6890" s="208">
        <v>218.73689999999999</v>
      </c>
      <c r="D6890" s="208">
        <v>33.847099999999998</v>
      </c>
      <c r="E6890" s="208">
        <v>0.6825</v>
      </c>
      <c r="F6890" s="208">
        <v>2.6349</v>
      </c>
      <c r="G6890" s="208">
        <v>7.4067999999999996</v>
      </c>
      <c r="H6890" s="208">
        <v>39.882599999999996</v>
      </c>
      <c r="I6890" s="208">
        <v>13.3543</v>
      </c>
      <c r="J6890" s="208">
        <v>86.072299999999998</v>
      </c>
      <c r="K6890" s="208">
        <v>12.907299999999999</v>
      </c>
      <c r="L6890" s="208">
        <v>13.2597</v>
      </c>
      <c r="M6890" s="208">
        <v>8.6893999999999991</v>
      </c>
    </row>
    <row r="6891" spans="1:13" x14ac:dyDescent="0.25">
      <c r="A6891" s="280">
        <v>45213</v>
      </c>
      <c r="B6891" s="102">
        <v>2</v>
      </c>
      <c r="C6891" s="208">
        <v>208.6866</v>
      </c>
      <c r="D6891" s="208">
        <v>31.668800000000001</v>
      </c>
      <c r="E6891" s="208">
        <v>0.63370000000000004</v>
      </c>
      <c r="F6891" s="208">
        <v>2.4847999999999999</v>
      </c>
      <c r="G6891" s="208">
        <v>7.1790000000000003</v>
      </c>
      <c r="H6891" s="208">
        <v>37.726900000000001</v>
      </c>
      <c r="I6891" s="208">
        <v>12.729200000000001</v>
      </c>
      <c r="J6891" s="208">
        <v>82.931299999999993</v>
      </c>
      <c r="K6891" s="208">
        <v>12.4245</v>
      </c>
      <c r="L6891" s="208">
        <v>12.5131</v>
      </c>
      <c r="M6891" s="208">
        <v>8.3953000000000007</v>
      </c>
    </row>
    <row r="6892" spans="1:13" x14ac:dyDescent="0.25">
      <c r="A6892" s="280">
        <v>45213</v>
      </c>
      <c r="B6892" s="102">
        <v>3</v>
      </c>
      <c r="C6892" s="208">
        <v>202.56450000000001</v>
      </c>
      <c r="D6892" s="208">
        <v>30.3491</v>
      </c>
      <c r="E6892" s="208">
        <v>0.64400000000000002</v>
      </c>
      <c r="F6892" s="208">
        <v>2.4277000000000002</v>
      </c>
      <c r="G6892" s="208">
        <v>6.8834</v>
      </c>
      <c r="H6892" s="208">
        <v>36.368400000000001</v>
      </c>
      <c r="I6892" s="208">
        <v>12.3527</v>
      </c>
      <c r="J6892" s="208">
        <v>81.071100000000001</v>
      </c>
      <c r="K6892" s="208">
        <v>12.2852</v>
      </c>
      <c r="L6892" s="208">
        <v>11.849</v>
      </c>
      <c r="M6892" s="208">
        <v>8.3338999999999999</v>
      </c>
    </row>
    <row r="6893" spans="1:13" x14ac:dyDescent="0.25">
      <c r="A6893" s="280">
        <v>45213</v>
      </c>
      <c r="B6893" s="102">
        <v>4</v>
      </c>
      <c r="C6893" s="208">
        <v>198.9588</v>
      </c>
      <c r="D6893" s="208">
        <v>29.805599999999998</v>
      </c>
      <c r="E6893" s="208">
        <v>0.629</v>
      </c>
      <c r="F6893" s="208">
        <v>2.3975</v>
      </c>
      <c r="G6893" s="208">
        <v>6.8414999999999999</v>
      </c>
      <c r="H6893" s="208">
        <v>35.534399999999998</v>
      </c>
      <c r="I6893" s="208">
        <v>12.1205</v>
      </c>
      <c r="J6893" s="208">
        <v>79.531599999999997</v>
      </c>
      <c r="K6893" s="208">
        <v>12.2187</v>
      </c>
      <c r="L6893" s="208">
        <v>11.542999999999999</v>
      </c>
      <c r="M6893" s="208">
        <v>8.3369999999999997</v>
      </c>
    </row>
    <row r="6894" spans="1:13" x14ac:dyDescent="0.25">
      <c r="A6894" s="280">
        <v>45213</v>
      </c>
      <c r="B6894" s="102">
        <v>5</v>
      </c>
      <c r="C6894" s="208">
        <v>198.4109</v>
      </c>
      <c r="D6894" s="208">
        <v>29.426300000000001</v>
      </c>
      <c r="E6894" s="208">
        <v>0.64219999999999999</v>
      </c>
      <c r="F6894" s="208">
        <v>2.4598</v>
      </c>
      <c r="G6894" s="208">
        <v>6.7873000000000001</v>
      </c>
      <c r="H6894" s="208">
        <v>36.323700000000002</v>
      </c>
      <c r="I6894" s="208">
        <v>12.1172</v>
      </c>
      <c r="J6894" s="208">
        <v>79.098799999999997</v>
      </c>
      <c r="K6894" s="208">
        <v>12.5646</v>
      </c>
      <c r="L6894" s="208">
        <v>10.5692</v>
      </c>
      <c r="M6894" s="208">
        <v>8.4217999999999993</v>
      </c>
    </row>
    <row r="6895" spans="1:13" x14ac:dyDescent="0.25">
      <c r="A6895" s="280">
        <v>45213</v>
      </c>
      <c r="B6895" s="102">
        <v>6</v>
      </c>
      <c r="C6895" s="208">
        <v>203.6978</v>
      </c>
      <c r="D6895" s="208">
        <v>30.268999999999998</v>
      </c>
      <c r="E6895" s="208">
        <v>0.64649999999999996</v>
      </c>
      <c r="F6895" s="208">
        <v>2.5632999999999999</v>
      </c>
      <c r="G6895" s="208">
        <v>7.0632999999999999</v>
      </c>
      <c r="H6895" s="208">
        <v>37.253700000000002</v>
      </c>
      <c r="I6895" s="208">
        <v>12.3781</v>
      </c>
      <c r="J6895" s="208">
        <v>80.7637</v>
      </c>
      <c r="K6895" s="208">
        <v>13.178800000000001</v>
      </c>
      <c r="L6895" s="208">
        <v>11.008599999999999</v>
      </c>
      <c r="M6895" s="208">
        <v>8.5728000000000009</v>
      </c>
    </row>
    <row r="6896" spans="1:13" x14ac:dyDescent="0.25">
      <c r="A6896" s="280">
        <v>45213</v>
      </c>
      <c r="B6896" s="102">
        <v>7</v>
      </c>
      <c r="C6896" s="208">
        <v>210.33869999999999</v>
      </c>
      <c r="D6896" s="208">
        <v>31.246600000000001</v>
      </c>
      <c r="E6896" s="208">
        <v>0.65880000000000005</v>
      </c>
      <c r="F6896" s="208">
        <v>2.7446999999999999</v>
      </c>
      <c r="G6896" s="208">
        <v>7.4539</v>
      </c>
      <c r="H6896" s="208">
        <v>38.147100000000002</v>
      </c>
      <c r="I6896" s="208">
        <v>12.969099999999999</v>
      </c>
      <c r="J6896" s="208">
        <v>83.047499999999999</v>
      </c>
      <c r="K6896" s="208">
        <v>14.1783</v>
      </c>
      <c r="L6896" s="208">
        <v>10.9948</v>
      </c>
      <c r="M6896" s="208">
        <v>8.8978999999999999</v>
      </c>
    </row>
    <row r="6897" spans="1:13" x14ac:dyDescent="0.25">
      <c r="A6897" s="280">
        <v>45213</v>
      </c>
      <c r="B6897" s="102">
        <v>8</v>
      </c>
      <c r="C6897" s="208">
        <v>215.4889</v>
      </c>
      <c r="D6897" s="208">
        <v>33.356099999999998</v>
      </c>
      <c r="E6897" s="208">
        <v>0.68600000000000005</v>
      </c>
      <c r="F6897" s="208">
        <v>2.8475999999999999</v>
      </c>
      <c r="G6897" s="208">
        <v>8.1251999999999995</v>
      </c>
      <c r="H6897" s="208">
        <v>37.580800000000004</v>
      </c>
      <c r="I6897" s="208">
        <v>13.255599999999999</v>
      </c>
      <c r="J6897" s="208">
        <v>85.028899999999993</v>
      </c>
      <c r="K6897" s="208">
        <v>15.2559</v>
      </c>
      <c r="L6897" s="208">
        <v>9.8376999999999999</v>
      </c>
      <c r="M6897" s="208">
        <v>9.5151000000000003</v>
      </c>
    </row>
    <row r="6898" spans="1:13" x14ac:dyDescent="0.25">
      <c r="A6898" s="280">
        <v>45213</v>
      </c>
      <c r="B6898" s="102">
        <v>9</v>
      </c>
      <c r="C6898" s="208">
        <v>225.2724</v>
      </c>
      <c r="D6898" s="208">
        <v>35.703200000000002</v>
      </c>
      <c r="E6898" s="208">
        <v>0.7238</v>
      </c>
      <c r="F6898" s="208">
        <v>2.8780000000000001</v>
      </c>
      <c r="G6898" s="208">
        <v>8.4925999999999995</v>
      </c>
      <c r="H6898" s="208">
        <v>39.589500000000001</v>
      </c>
      <c r="I6898" s="208">
        <v>13.8451</v>
      </c>
      <c r="J6898" s="208">
        <v>88.9</v>
      </c>
      <c r="K6898" s="208">
        <v>15.790100000000001</v>
      </c>
      <c r="L6898" s="208">
        <v>9.4650999999999996</v>
      </c>
      <c r="M6898" s="208">
        <v>9.8849999999999998</v>
      </c>
    </row>
    <row r="6899" spans="1:13" x14ac:dyDescent="0.25">
      <c r="A6899" s="280">
        <v>45213</v>
      </c>
      <c r="B6899" s="102">
        <v>10</v>
      </c>
      <c r="C6899" s="208">
        <v>236.1738</v>
      </c>
      <c r="D6899" s="208">
        <v>38.2761</v>
      </c>
      <c r="E6899" s="208">
        <v>0.74639999999999995</v>
      </c>
      <c r="F6899" s="208">
        <v>3.0154000000000001</v>
      </c>
      <c r="G6899" s="208">
        <v>9.2812000000000001</v>
      </c>
      <c r="H6899" s="208">
        <v>41.957900000000002</v>
      </c>
      <c r="I6899" s="208">
        <v>14.6928</v>
      </c>
      <c r="J6899" s="208">
        <v>92.076099999999997</v>
      </c>
      <c r="K6899" s="208">
        <v>15.7483</v>
      </c>
      <c r="L6899" s="208">
        <v>9.7836999999999996</v>
      </c>
      <c r="M6899" s="208">
        <v>10.5959</v>
      </c>
    </row>
    <row r="6900" spans="1:13" x14ac:dyDescent="0.25">
      <c r="A6900" s="280">
        <v>45213</v>
      </c>
      <c r="B6900" s="102">
        <v>11</v>
      </c>
      <c r="C6900" s="208">
        <v>230.6448</v>
      </c>
      <c r="D6900" s="208">
        <v>37.927700000000002</v>
      </c>
      <c r="E6900" s="208">
        <v>0.68989999999999996</v>
      </c>
      <c r="F6900" s="208">
        <v>2.5529999999999999</v>
      </c>
      <c r="G6900" s="208">
        <v>8.7518999999999991</v>
      </c>
      <c r="H6900" s="208">
        <v>40.0122</v>
      </c>
      <c r="I6900" s="208">
        <v>14.8238</v>
      </c>
      <c r="J6900" s="208">
        <v>91.832400000000007</v>
      </c>
      <c r="K6900" s="208">
        <v>13.2377</v>
      </c>
      <c r="L6900" s="208">
        <v>10.4786</v>
      </c>
      <c r="M6900" s="208">
        <v>10.3376</v>
      </c>
    </row>
    <row r="6901" spans="1:13" x14ac:dyDescent="0.25">
      <c r="A6901" s="280">
        <v>45213</v>
      </c>
      <c r="B6901" s="102">
        <v>12</v>
      </c>
      <c r="C6901" s="208">
        <v>230.946</v>
      </c>
      <c r="D6901" s="208">
        <v>37.599200000000003</v>
      </c>
      <c r="E6901" s="208">
        <v>0.68059999999999998</v>
      </c>
      <c r="F6901" s="208">
        <v>2.3831000000000002</v>
      </c>
      <c r="G6901" s="208">
        <v>8.3055000000000003</v>
      </c>
      <c r="H6901" s="208">
        <v>39.4</v>
      </c>
      <c r="I6901" s="208">
        <v>15.164400000000001</v>
      </c>
      <c r="J6901" s="208">
        <v>93.060500000000005</v>
      </c>
      <c r="K6901" s="208">
        <v>12.6553</v>
      </c>
      <c r="L6901" s="208">
        <v>11.2828</v>
      </c>
      <c r="M6901" s="208">
        <v>10.4146</v>
      </c>
    </row>
    <row r="6902" spans="1:13" x14ac:dyDescent="0.25">
      <c r="A6902" s="280">
        <v>45213</v>
      </c>
      <c r="B6902" s="102">
        <v>13</v>
      </c>
      <c r="C6902" s="208">
        <v>233.5103</v>
      </c>
      <c r="D6902" s="208">
        <v>37.715299999999999</v>
      </c>
      <c r="E6902" s="208">
        <v>0.71970000000000001</v>
      </c>
      <c r="F6902" s="208">
        <v>2.3845000000000001</v>
      </c>
      <c r="G6902" s="208">
        <v>8.8048999999999999</v>
      </c>
      <c r="H6902" s="208">
        <v>40.284199999999998</v>
      </c>
      <c r="I6902" s="208">
        <v>15.4754</v>
      </c>
      <c r="J6902" s="208">
        <v>93.777299999999997</v>
      </c>
      <c r="K6902" s="208">
        <v>12.3668</v>
      </c>
      <c r="L6902" s="208">
        <v>11.3447</v>
      </c>
      <c r="M6902" s="208">
        <v>10.637499999999999</v>
      </c>
    </row>
    <row r="6903" spans="1:13" x14ac:dyDescent="0.25">
      <c r="A6903" s="280">
        <v>45213</v>
      </c>
      <c r="B6903" s="102">
        <v>14</v>
      </c>
      <c r="C6903" s="208">
        <v>238.1242</v>
      </c>
      <c r="D6903" s="208">
        <v>38.495600000000003</v>
      </c>
      <c r="E6903" s="208">
        <v>0.72219999999999995</v>
      </c>
      <c r="F6903" s="208">
        <v>2.5529999999999999</v>
      </c>
      <c r="G6903" s="208">
        <v>7.6520999999999999</v>
      </c>
      <c r="H6903" s="208">
        <v>42.592100000000002</v>
      </c>
      <c r="I6903" s="208">
        <v>15.831200000000001</v>
      </c>
      <c r="J6903" s="208">
        <v>96.147900000000007</v>
      </c>
      <c r="K6903" s="208">
        <v>12.2202</v>
      </c>
      <c r="L6903" s="208">
        <v>11.435700000000001</v>
      </c>
      <c r="M6903" s="208">
        <v>10.4742</v>
      </c>
    </row>
    <row r="6904" spans="1:13" x14ac:dyDescent="0.25">
      <c r="A6904" s="280">
        <v>45213</v>
      </c>
      <c r="B6904" s="102">
        <v>15</v>
      </c>
      <c r="C6904" s="208">
        <v>245.09139999999999</v>
      </c>
      <c r="D6904" s="208">
        <v>38.4328</v>
      </c>
      <c r="E6904" s="208">
        <v>0.78979999999999995</v>
      </c>
      <c r="F6904" s="208">
        <v>2.6981999999999999</v>
      </c>
      <c r="G6904" s="208">
        <v>8.1769999999999996</v>
      </c>
      <c r="H6904" s="208">
        <v>45.5276</v>
      </c>
      <c r="I6904" s="208">
        <v>16.021699999999999</v>
      </c>
      <c r="J6904" s="208">
        <v>99.528899999999993</v>
      </c>
      <c r="K6904" s="208">
        <v>12.4857</v>
      </c>
      <c r="L6904" s="208">
        <v>11.150700000000001</v>
      </c>
      <c r="M6904" s="208">
        <v>10.279</v>
      </c>
    </row>
    <row r="6905" spans="1:13" x14ac:dyDescent="0.25">
      <c r="A6905" s="280">
        <v>45213</v>
      </c>
      <c r="B6905" s="102">
        <v>16</v>
      </c>
      <c r="C6905" s="208">
        <v>249.62780000000001</v>
      </c>
      <c r="D6905" s="208">
        <v>39.280099999999997</v>
      </c>
      <c r="E6905" s="208">
        <v>0.8306</v>
      </c>
      <c r="F6905" s="208">
        <v>2.7201</v>
      </c>
      <c r="G6905" s="208">
        <v>8.3675999999999995</v>
      </c>
      <c r="H6905" s="208">
        <v>47.021700000000003</v>
      </c>
      <c r="I6905" s="208">
        <v>16.3018</v>
      </c>
      <c r="J6905" s="208">
        <v>99.581599999999995</v>
      </c>
      <c r="K6905" s="208">
        <v>12.7597</v>
      </c>
      <c r="L6905" s="208">
        <v>11.8447</v>
      </c>
      <c r="M6905" s="208">
        <v>10.9199</v>
      </c>
    </row>
    <row r="6906" spans="1:13" x14ac:dyDescent="0.25">
      <c r="A6906" s="280">
        <v>45213</v>
      </c>
      <c r="B6906" s="102">
        <v>17</v>
      </c>
      <c r="C6906" s="208">
        <v>259.86739999999998</v>
      </c>
      <c r="D6906" s="208">
        <v>40.8795</v>
      </c>
      <c r="E6906" s="208">
        <v>0.88519999999999999</v>
      </c>
      <c r="F6906" s="208">
        <v>3.3239999999999998</v>
      </c>
      <c r="G6906" s="208">
        <v>9.0117999999999991</v>
      </c>
      <c r="H6906" s="208">
        <v>49.866599999999998</v>
      </c>
      <c r="I6906" s="208">
        <v>16.463200000000001</v>
      </c>
      <c r="J6906" s="208">
        <v>102.5788</v>
      </c>
      <c r="K6906" s="208">
        <v>13.5701</v>
      </c>
      <c r="L6906" s="208">
        <v>11.902699999999999</v>
      </c>
      <c r="M6906" s="208">
        <v>11.3855</v>
      </c>
    </row>
    <row r="6907" spans="1:13" x14ac:dyDescent="0.25">
      <c r="A6907" s="280">
        <v>45213</v>
      </c>
      <c r="B6907" s="102">
        <v>18</v>
      </c>
      <c r="C6907" s="208">
        <v>268.38170000000002</v>
      </c>
      <c r="D6907" s="208">
        <v>42.311100000000003</v>
      </c>
      <c r="E6907" s="208">
        <v>0.91169999999999995</v>
      </c>
      <c r="F6907" s="208">
        <v>3.5424000000000002</v>
      </c>
      <c r="G6907" s="208">
        <v>9.8693000000000008</v>
      </c>
      <c r="H6907" s="208">
        <v>51.3446</v>
      </c>
      <c r="I6907" s="208">
        <v>16.947099999999999</v>
      </c>
      <c r="J6907" s="208">
        <v>105.1405</v>
      </c>
      <c r="K6907" s="208">
        <v>14.8881</v>
      </c>
      <c r="L6907" s="208">
        <v>12.0266</v>
      </c>
      <c r="M6907" s="208">
        <v>11.4003</v>
      </c>
    </row>
    <row r="6908" spans="1:13" x14ac:dyDescent="0.25">
      <c r="A6908" s="280">
        <v>45213</v>
      </c>
      <c r="B6908" s="102">
        <v>19</v>
      </c>
      <c r="C6908" s="208">
        <v>274.88729999999998</v>
      </c>
      <c r="D6908" s="208">
        <v>43.837800000000001</v>
      </c>
      <c r="E6908" s="208">
        <v>0.90500000000000003</v>
      </c>
      <c r="F6908" s="208">
        <v>3.8443999999999998</v>
      </c>
      <c r="G6908" s="208">
        <v>10.2395</v>
      </c>
      <c r="H6908" s="208">
        <v>51.513500000000001</v>
      </c>
      <c r="I6908" s="208">
        <v>17.4251</v>
      </c>
      <c r="J6908" s="208">
        <v>105.37820000000001</v>
      </c>
      <c r="K6908" s="208">
        <v>15.787800000000001</v>
      </c>
      <c r="L6908" s="208">
        <v>14.1577</v>
      </c>
      <c r="M6908" s="208">
        <v>11.798299999999999</v>
      </c>
    </row>
    <row r="6909" spans="1:13" x14ac:dyDescent="0.25">
      <c r="A6909" s="280">
        <v>45213</v>
      </c>
      <c r="B6909" s="102">
        <v>20</v>
      </c>
      <c r="C6909" s="208">
        <v>277.90809999999999</v>
      </c>
      <c r="D6909" s="208">
        <v>44.476599999999998</v>
      </c>
      <c r="E6909" s="208">
        <v>0.96379999999999999</v>
      </c>
      <c r="F6909" s="208">
        <v>3.8119999999999998</v>
      </c>
      <c r="G6909" s="208">
        <v>10.3368</v>
      </c>
      <c r="H6909" s="208">
        <v>50.867199999999997</v>
      </c>
      <c r="I6909" s="208">
        <v>18.0718</v>
      </c>
      <c r="J6909" s="208">
        <v>104.49590000000001</v>
      </c>
      <c r="K6909" s="208">
        <v>15.9778</v>
      </c>
      <c r="L6909" s="208">
        <v>17.128699999999998</v>
      </c>
      <c r="M6909" s="208">
        <v>11.7775</v>
      </c>
    </row>
    <row r="6910" spans="1:13" x14ac:dyDescent="0.25">
      <c r="A6910" s="280">
        <v>45213</v>
      </c>
      <c r="B6910" s="102">
        <v>21</v>
      </c>
      <c r="C6910" s="208">
        <v>267.75909999999999</v>
      </c>
      <c r="D6910" s="208">
        <v>42.947499999999998</v>
      </c>
      <c r="E6910" s="208">
        <v>0.93410000000000004</v>
      </c>
      <c r="F6910" s="208">
        <v>3.6177000000000001</v>
      </c>
      <c r="G6910" s="208">
        <v>9.8082999999999991</v>
      </c>
      <c r="H6910" s="208">
        <v>48.953099999999999</v>
      </c>
      <c r="I6910" s="208">
        <v>17.4421</v>
      </c>
      <c r="J6910" s="208">
        <v>100.6181</v>
      </c>
      <c r="K6910" s="208">
        <v>15.4979</v>
      </c>
      <c r="L6910" s="208">
        <v>16.7775</v>
      </c>
      <c r="M6910" s="208">
        <v>11.162800000000001</v>
      </c>
    </row>
    <row r="6911" spans="1:13" x14ac:dyDescent="0.25">
      <c r="A6911" s="280">
        <v>45213</v>
      </c>
      <c r="B6911" s="102">
        <v>22</v>
      </c>
      <c r="C6911" s="208">
        <v>256.92790000000002</v>
      </c>
      <c r="D6911" s="208">
        <v>41.290700000000001</v>
      </c>
      <c r="E6911" s="208">
        <v>0.88949999999999996</v>
      </c>
      <c r="F6911" s="208">
        <v>3.4079999999999999</v>
      </c>
      <c r="G6911" s="208">
        <v>9.2645</v>
      </c>
      <c r="H6911" s="208">
        <v>46.419199999999996</v>
      </c>
      <c r="I6911" s="208">
        <v>16.459199999999999</v>
      </c>
      <c r="J6911" s="208">
        <v>97.712999999999994</v>
      </c>
      <c r="K6911" s="208">
        <v>14.777799999999999</v>
      </c>
      <c r="L6911" s="208">
        <v>16.465199999999999</v>
      </c>
      <c r="M6911" s="208">
        <v>10.2408</v>
      </c>
    </row>
    <row r="6912" spans="1:13" x14ac:dyDescent="0.25">
      <c r="A6912" s="280">
        <v>45213</v>
      </c>
      <c r="B6912" s="102">
        <v>23</v>
      </c>
      <c r="C6912" s="208">
        <v>242.29820000000001</v>
      </c>
      <c r="D6912" s="208">
        <v>38.6905</v>
      </c>
      <c r="E6912" s="208">
        <v>0.83379999999999999</v>
      </c>
      <c r="F6912" s="208">
        <v>3.1513</v>
      </c>
      <c r="G6912" s="208">
        <v>8.5001999999999995</v>
      </c>
      <c r="H6912" s="208">
        <v>43.508800000000001</v>
      </c>
      <c r="I6912" s="208">
        <v>15.2745</v>
      </c>
      <c r="J6912" s="208">
        <v>93.128900000000002</v>
      </c>
      <c r="K6912" s="208">
        <v>13.844200000000001</v>
      </c>
      <c r="L6912" s="208">
        <v>15.874700000000001</v>
      </c>
      <c r="M6912" s="208">
        <v>9.4913000000000007</v>
      </c>
    </row>
    <row r="6913" spans="1:13" x14ac:dyDescent="0.25">
      <c r="A6913" s="280">
        <v>45213</v>
      </c>
      <c r="B6913" s="102">
        <v>24</v>
      </c>
      <c r="C6913" s="208">
        <v>228.7234</v>
      </c>
      <c r="D6913" s="208">
        <v>36.279899999999998</v>
      </c>
      <c r="E6913" s="208">
        <v>0.76919999999999999</v>
      </c>
      <c r="F6913" s="208">
        <v>2.9028999999999998</v>
      </c>
      <c r="G6913" s="208">
        <v>7.8681000000000001</v>
      </c>
      <c r="H6913" s="208">
        <v>39.846499999999999</v>
      </c>
      <c r="I6913" s="208">
        <v>14.1173</v>
      </c>
      <c r="J6913" s="208">
        <v>88.924999999999997</v>
      </c>
      <c r="K6913" s="208">
        <v>13.001300000000001</v>
      </c>
      <c r="L6913" s="208">
        <v>16.1935</v>
      </c>
      <c r="M6913" s="208">
        <v>8.8196999999999992</v>
      </c>
    </row>
    <row r="6914" spans="1:13" x14ac:dyDescent="0.25">
      <c r="A6914" s="280">
        <v>45214</v>
      </c>
      <c r="B6914" s="102">
        <v>1</v>
      </c>
      <c r="C6914" s="208">
        <v>216.4624</v>
      </c>
      <c r="D6914" s="208">
        <v>33.973799999999997</v>
      </c>
      <c r="E6914" s="208">
        <v>0.71289999999999998</v>
      </c>
      <c r="F6914" s="208">
        <v>2.6677</v>
      </c>
      <c r="G6914" s="208">
        <v>7.4135</v>
      </c>
      <c r="H6914" s="208">
        <v>37.088000000000001</v>
      </c>
      <c r="I6914" s="208">
        <v>13.3057</v>
      </c>
      <c r="J6914" s="208">
        <v>85.788399999999996</v>
      </c>
      <c r="K6914" s="208">
        <v>12.6884</v>
      </c>
      <c r="L6914" s="208">
        <v>14.5342</v>
      </c>
      <c r="M6914" s="208">
        <v>8.2897999999999996</v>
      </c>
    </row>
    <row r="6915" spans="1:13" x14ac:dyDescent="0.25">
      <c r="A6915" s="280">
        <v>45214</v>
      </c>
      <c r="B6915" s="102">
        <v>2</v>
      </c>
      <c r="C6915" s="208">
        <v>208.18100000000001</v>
      </c>
      <c r="D6915" s="208">
        <v>32.169499999999999</v>
      </c>
      <c r="E6915" s="208">
        <v>0.67020000000000002</v>
      </c>
      <c r="F6915" s="208">
        <v>2.5116000000000001</v>
      </c>
      <c r="G6915" s="208">
        <v>7.1529999999999996</v>
      </c>
      <c r="H6915" s="208">
        <v>35.1843</v>
      </c>
      <c r="I6915" s="208">
        <v>12.713699999999999</v>
      </c>
      <c r="J6915" s="208">
        <v>83.361099999999993</v>
      </c>
      <c r="K6915" s="208">
        <v>12.494899999999999</v>
      </c>
      <c r="L6915" s="208">
        <v>13.9887</v>
      </c>
      <c r="M6915" s="208">
        <v>7.9340000000000002</v>
      </c>
    </row>
    <row r="6916" spans="1:13" x14ac:dyDescent="0.25">
      <c r="A6916" s="280">
        <v>45214</v>
      </c>
      <c r="B6916" s="102">
        <v>3</v>
      </c>
      <c r="C6916" s="208">
        <v>202.94649999999999</v>
      </c>
      <c r="D6916" s="208">
        <v>30.844799999999999</v>
      </c>
      <c r="E6916" s="208">
        <v>0.6603</v>
      </c>
      <c r="F6916" s="208">
        <v>2.4136000000000002</v>
      </c>
      <c r="G6916" s="208">
        <v>6.8682999999999996</v>
      </c>
      <c r="H6916" s="208">
        <v>33.799500000000002</v>
      </c>
      <c r="I6916" s="208">
        <v>12.341699999999999</v>
      </c>
      <c r="J6916" s="208">
        <v>81.656899999999993</v>
      </c>
      <c r="K6916" s="208">
        <v>12.575900000000001</v>
      </c>
      <c r="L6916" s="208">
        <v>13.9621</v>
      </c>
      <c r="M6916" s="208">
        <v>7.8234000000000004</v>
      </c>
    </row>
    <row r="6917" spans="1:13" x14ac:dyDescent="0.25">
      <c r="A6917" s="280">
        <v>45214</v>
      </c>
      <c r="B6917" s="102">
        <v>4</v>
      </c>
      <c r="C6917" s="208">
        <v>199.44210000000001</v>
      </c>
      <c r="D6917" s="208">
        <v>30.164300000000001</v>
      </c>
      <c r="E6917" s="208">
        <v>0.6341</v>
      </c>
      <c r="F6917" s="208">
        <v>2.3614000000000002</v>
      </c>
      <c r="G6917" s="208">
        <v>6.7743000000000002</v>
      </c>
      <c r="H6917" s="208">
        <v>33.17</v>
      </c>
      <c r="I6917" s="208">
        <v>12.122999999999999</v>
      </c>
      <c r="J6917" s="208">
        <v>80.179699999999997</v>
      </c>
      <c r="K6917" s="208">
        <v>12.694000000000001</v>
      </c>
      <c r="L6917" s="208">
        <v>13.5906</v>
      </c>
      <c r="M6917" s="208">
        <v>7.7507000000000001</v>
      </c>
    </row>
    <row r="6918" spans="1:13" x14ac:dyDescent="0.25">
      <c r="A6918" s="280">
        <v>45214</v>
      </c>
      <c r="B6918" s="102">
        <v>5</v>
      </c>
      <c r="C6918" s="208">
        <v>198.23169999999999</v>
      </c>
      <c r="D6918" s="208">
        <v>29.796600000000002</v>
      </c>
      <c r="E6918" s="208">
        <v>0.63619999999999999</v>
      </c>
      <c r="F6918" s="208">
        <v>2.3957999999999999</v>
      </c>
      <c r="G6918" s="208">
        <v>6.7755999999999998</v>
      </c>
      <c r="H6918" s="208">
        <v>33.046900000000001</v>
      </c>
      <c r="I6918" s="208">
        <v>12.063800000000001</v>
      </c>
      <c r="J6918" s="208">
        <v>79.767700000000005</v>
      </c>
      <c r="K6918" s="208">
        <v>13.087899999999999</v>
      </c>
      <c r="L6918" s="208">
        <v>12.8315</v>
      </c>
      <c r="M6918" s="208">
        <v>7.8296999999999999</v>
      </c>
    </row>
    <row r="6919" spans="1:13" x14ac:dyDescent="0.25">
      <c r="A6919" s="280">
        <v>45214</v>
      </c>
      <c r="B6919" s="102">
        <v>6</v>
      </c>
      <c r="C6919" s="208">
        <v>201.10820000000001</v>
      </c>
      <c r="D6919" s="208">
        <v>30.232500000000002</v>
      </c>
      <c r="E6919" s="208">
        <v>0.63719999999999999</v>
      </c>
      <c r="F6919" s="208">
        <v>2.5059</v>
      </c>
      <c r="G6919" s="208">
        <v>6.8888999999999996</v>
      </c>
      <c r="H6919" s="208">
        <v>33.908499999999997</v>
      </c>
      <c r="I6919" s="208">
        <v>12.2514</v>
      </c>
      <c r="J6919" s="208">
        <v>80.443299999999994</v>
      </c>
      <c r="K6919" s="208">
        <v>13.6555</v>
      </c>
      <c r="L6919" s="208">
        <v>12.2188</v>
      </c>
      <c r="M6919" s="208">
        <v>8.3661999999999992</v>
      </c>
    </row>
    <row r="6920" spans="1:13" x14ac:dyDescent="0.25">
      <c r="A6920" s="280">
        <v>45214</v>
      </c>
      <c r="B6920" s="102">
        <v>7</v>
      </c>
      <c r="C6920" s="208">
        <v>207.2458</v>
      </c>
      <c r="D6920" s="208">
        <v>30.7987</v>
      </c>
      <c r="E6920" s="208">
        <v>0.66339999999999999</v>
      </c>
      <c r="F6920" s="208">
        <v>2.6192000000000002</v>
      </c>
      <c r="G6920" s="208">
        <v>7.2163000000000004</v>
      </c>
      <c r="H6920" s="208">
        <v>34.892299999999999</v>
      </c>
      <c r="I6920" s="208">
        <v>12.6273</v>
      </c>
      <c r="J6920" s="208">
        <v>82.511700000000005</v>
      </c>
      <c r="K6920" s="208">
        <v>14.7525</v>
      </c>
      <c r="L6920" s="208">
        <v>12.388400000000001</v>
      </c>
      <c r="M6920" s="208">
        <v>8.7759999999999998</v>
      </c>
    </row>
    <row r="6921" spans="1:13" x14ac:dyDescent="0.25">
      <c r="A6921" s="280">
        <v>45214</v>
      </c>
      <c r="B6921" s="102">
        <v>8</v>
      </c>
      <c r="C6921" s="208">
        <v>214.02260000000001</v>
      </c>
      <c r="D6921" s="208">
        <v>32.517099999999999</v>
      </c>
      <c r="E6921" s="208">
        <v>0.68020000000000003</v>
      </c>
      <c r="F6921" s="208">
        <v>2.6280999999999999</v>
      </c>
      <c r="G6921" s="208">
        <v>7.8174999999999999</v>
      </c>
      <c r="H6921" s="208">
        <v>35.723500000000001</v>
      </c>
      <c r="I6921" s="208">
        <v>12.9384</v>
      </c>
      <c r="J6921" s="208">
        <v>84.734300000000005</v>
      </c>
      <c r="K6921" s="208">
        <v>16.0184</v>
      </c>
      <c r="L6921" s="208">
        <v>11.7035</v>
      </c>
      <c r="M6921" s="208">
        <v>9.2615999999999996</v>
      </c>
    </row>
    <row r="6922" spans="1:13" x14ac:dyDescent="0.25">
      <c r="A6922" s="280">
        <v>45214</v>
      </c>
      <c r="B6922" s="102">
        <v>9</v>
      </c>
      <c r="C6922" s="208">
        <v>221.21430000000001</v>
      </c>
      <c r="D6922" s="208">
        <v>34.634799999999998</v>
      </c>
      <c r="E6922" s="208">
        <v>0.70860000000000001</v>
      </c>
      <c r="F6922" s="208">
        <v>2.3698999999999999</v>
      </c>
      <c r="G6922" s="208">
        <v>7.8219000000000003</v>
      </c>
      <c r="H6922" s="208">
        <v>36.717700000000001</v>
      </c>
      <c r="I6922" s="208">
        <v>13.7166</v>
      </c>
      <c r="J6922" s="208">
        <v>87.719200000000001</v>
      </c>
      <c r="K6922" s="208">
        <v>15.8354</v>
      </c>
      <c r="L6922" s="208">
        <v>11.921099999999999</v>
      </c>
      <c r="M6922" s="208">
        <v>9.7690999999999999</v>
      </c>
    </row>
    <row r="6923" spans="1:13" x14ac:dyDescent="0.25">
      <c r="A6923" s="280">
        <v>45214</v>
      </c>
      <c r="B6923" s="102">
        <v>10</v>
      </c>
      <c r="C6923" s="208">
        <v>226.49289999999999</v>
      </c>
      <c r="D6923" s="208">
        <v>36.302300000000002</v>
      </c>
      <c r="E6923" s="208">
        <v>0.69469999999999998</v>
      </c>
      <c r="F6923" s="208">
        <v>2.3885000000000001</v>
      </c>
      <c r="G6923" s="208">
        <v>7.8697999999999997</v>
      </c>
      <c r="H6923" s="208">
        <v>38.351300000000002</v>
      </c>
      <c r="I6923" s="208">
        <v>14.455500000000001</v>
      </c>
      <c r="J6923" s="208">
        <v>88.524199999999993</v>
      </c>
      <c r="K6923" s="208">
        <v>14.8558</v>
      </c>
      <c r="L6923" s="208">
        <v>12.606400000000001</v>
      </c>
      <c r="M6923" s="208">
        <v>10.4444</v>
      </c>
    </row>
    <row r="6924" spans="1:13" x14ac:dyDescent="0.25">
      <c r="A6924" s="280">
        <v>45214</v>
      </c>
      <c r="B6924" s="102">
        <v>11</v>
      </c>
      <c r="C6924" s="208">
        <v>228.5291</v>
      </c>
      <c r="D6924" s="208">
        <v>36.642400000000002</v>
      </c>
      <c r="E6924" s="208">
        <v>0.72360000000000002</v>
      </c>
      <c r="F6924" s="208">
        <v>2.4384999999999999</v>
      </c>
      <c r="G6924" s="208">
        <v>6.9330999999999996</v>
      </c>
      <c r="H6924" s="208">
        <v>38.938400000000001</v>
      </c>
      <c r="I6924" s="208">
        <v>15.056100000000001</v>
      </c>
      <c r="J6924" s="208">
        <v>90.371600000000001</v>
      </c>
      <c r="K6924" s="208">
        <v>13.993399999999999</v>
      </c>
      <c r="L6924" s="208">
        <v>13.038</v>
      </c>
      <c r="M6924" s="208">
        <v>10.394</v>
      </c>
    </row>
    <row r="6925" spans="1:13" x14ac:dyDescent="0.25">
      <c r="A6925" s="280">
        <v>45214</v>
      </c>
      <c r="B6925" s="102">
        <v>12</v>
      </c>
      <c r="C6925" s="208">
        <v>233.1609</v>
      </c>
      <c r="D6925" s="208">
        <v>37.497399999999999</v>
      </c>
      <c r="E6925" s="208">
        <v>0.73570000000000002</v>
      </c>
      <c r="F6925" s="208">
        <v>2.4376000000000002</v>
      </c>
      <c r="G6925" s="208">
        <v>6.1144999999999996</v>
      </c>
      <c r="H6925" s="208">
        <v>39.623800000000003</v>
      </c>
      <c r="I6925" s="208">
        <v>15.6655</v>
      </c>
      <c r="J6925" s="208">
        <v>93.326800000000006</v>
      </c>
      <c r="K6925" s="208">
        <v>13.176600000000001</v>
      </c>
      <c r="L6925" s="208">
        <v>14.689299999999999</v>
      </c>
      <c r="M6925" s="208">
        <v>9.8937000000000008</v>
      </c>
    </row>
    <row r="6926" spans="1:13" x14ac:dyDescent="0.25">
      <c r="A6926" s="280">
        <v>45214</v>
      </c>
      <c r="B6926" s="102">
        <v>13</v>
      </c>
      <c r="C6926" s="208">
        <v>237.5001</v>
      </c>
      <c r="D6926" s="208">
        <v>38.232399999999998</v>
      </c>
      <c r="E6926" s="208">
        <v>0.75580000000000003</v>
      </c>
      <c r="F6926" s="208">
        <v>2.5238999999999998</v>
      </c>
      <c r="G6926" s="208">
        <v>6.0957999999999997</v>
      </c>
      <c r="H6926" s="208">
        <v>41.293300000000002</v>
      </c>
      <c r="I6926" s="208">
        <v>15.957700000000001</v>
      </c>
      <c r="J6926" s="208">
        <v>95.474699999999999</v>
      </c>
      <c r="K6926" s="208">
        <v>12.543100000000001</v>
      </c>
      <c r="L6926" s="208">
        <v>14.254</v>
      </c>
      <c r="M6926" s="208">
        <v>10.369400000000001</v>
      </c>
    </row>
    <row r="6927" spans="1:13" x14ac:dyDescent="0.25">
      <c r="A6927" s="280">
        <v>45214</v>
      </c>
      <c r="B6927" s="102">
        <v>14</v>
      </c>
      <c r="C6927" s="208">
        <v>244.06399999999999</v>
      </c>
      <c r="D6927" s="208">
        <v>38.848300000000002</v>
      </c>
      <c r="E6927" s="208">
        <v>0.79139999999999999</v>
      </c>
      <c r="F6927" s="208">
        <v>2.6156999999999999</v>
      </c>
      <c r="G6927" s="208">
        <v>6.2310999999999996</v>
      </c>
      <c r="H6927" s="208">
        <v>43.072499999999998</v>
      </c>
      <c r="I6927" s="208">
        <v>16.078299999999999</v>
      </c>
      <c r="J6927" s="208">
        <v>98.247200000000007</v>
      </c>
      <c r="K6927" s="208">
        <v>12.477499999999999</v>
      </c>
      <c r="L6927" s="208">
        <v>15.318899999999999</v>
      </c>
      <c r="M6927" s="208">
        <v>10.383100000000001</v>
      </c>
    </row>
    <row r="6928" spans="1:13" x14ac:dyDescent="0.25">
      <c r="A6928" s="280">
        <v>45214</v>
      </c>
      <c r="B6928" s="102">
        <v>15</v>
      </c>
      <c r="C6928" s="208">
        <v>253.87710000000001</v>
      </c>
      <c r="D6928" s="208">
        <v>39.914299999999997</v>
      </c>
      <c r="E6928" s="208">
        <v>0.89300000000000002</v>
      </c>
      <c r="F6928" s="208">
        <v>2.8715999999999999</v>
      </c>
      <c r="G6928" s="208">
        <v>6.8537999999999997</v>
      </c>
      <c r="H6928" s="208">
        <v>46.472700000000003</v>
      </c>
      <c r="I6928" s="208">
        <v>16.5105</v>
      </c>
      <c r="J6928" s="208">
        <v>101.0839</v>
      </c>
      <c r="K6928" s="208">
        <v>12.5129</v>
      </c>
      <c r="L6928" s="208">
        <v>15.923</v>
      </c>
      <c r="M6928" s="208">
        <v>10.8414</v>
      </c>
    </row>
    <row r="6929" spans="1:13" x14ac:dyDescent="0.25">
      <c r="A6929" s="280">
        <v>45214</v>
      </c>
      <c r="B6929" s="102">
        <v>16</v>
      </c>
      <c r="C6929" s="208">
        <v>264.4212</v>
      </c>
      <c r="D6929" s="208">
        <v>41.589100000000002</v>
      </c>
      <c r="E6929" s="208">
        <v>0.98609999999999998</v>
      </c>
      <c r="F6929" s="208">
        <v>3.0381999999999998</v>
      </c>
      <c r="G6929" s="208">
        <v>7.9593999999999996</v>
      </c>
      <c r="H6929" s="208">
        <v>50.717399999999998</v>
      </c>
      <c r="I6929" s="208">
        <v>16.941500000000001</v>
      </c>
      <c r="J6929" s="208">
        <v>103.1332</v>
      </c>
      <c r="K6929" s="208">
        <v>12.508800000000001</v>
      </c>
      <c r="L6929" s="208">
        <v>16.234999999999999</v>
      </c>
      <c r="M6929" s="208">
        <v>11.3125</v>
      </c>
    </row>
    <row r="6930" spans="1:13" x14ac:dyDescent="0.25">
      <c r="A6930" s="280">
        <v>45214</v>
      </c>
      <c r="B6930" s="102">
        <v>17</v>
      </c>
      <c r="C6930" s="208">
        <v>275.98410000000001</v>
      </c>
      <c r="D6930" s="208">
        <v>43.3932</v>
      </c>
      <c r="E6930" s="208">
        <v>1.087</v>
      </c>
      <c r="F6930" s="208">
        <v>3.4559000000000002</v>
      </c>
      <c r="G6930" s="208">
        <v>9.3239000000000001</v>
      </c>
      <c r="H6930" s="208">
        <v>54.430599999999998</v>
      </c>
      <c r="I6930" s="208">
        <v>17.304200000000002</v>
      </c>
      <c r="J6930" s="208">
        <v>106.066</v>
      </c>
      <c r="K6930" s="208">
        <v>12.9129</v>
      </c>
      <c r="L6930" s="208">
        <v>16.1325</v>
      </c>
      <c r="M6930" s="208">
        <v>11.8779</v>
      </c>
    </row>
    <row r="6931" spans="1:13" x14ac:dyDescent="0.25">
      <c r="A6931" s="280">
        <v>45214</v>
      </c>
      <c r="B6931" s="102">
        <v>18</v>
      </c>
      <c r="C6931" s="208">
        <v>287.87400000000002</v>
      </c>
      <c r="D6931" s="208">
        <v>45.6815</v>
      </c>
      <c r="E6931" s="208">
        <v>1.1335999999999999</v>
      </c>
      <c r="F6931" s="208">
        <v>4.0434000000000001</v>
      </c>
      <c r="G6931" s="208">
        <v>10.320600000000001</v>
      </c>
      <c r="H6931" s="208">
        <v>57.299700000000001</v>
      </c>
      <c r="I6931" s="208">
        <v>17.681899999999999</v>
      </c>
      <c r="J6931" s="208">
        <v>108.2706</v>
      </c>
      <c r="K6931" s="208">
        <v>15.1356</v>
      </c>
      <c r="L6931" s="208">
        <v>16.105599999999999</v>
      </c>
      <c r="M6931" s="208">
        <v>12.201499999999999</v>
      </c>
    </row>
    <row r="6932" spans="1:13" x14ac:dyDescent="0.25">
      <c r="A6932" s="280">
        <v>45214</v>
      </c>
      <c r="B6932" s="102">
        <v>19</v>
      </c>
      <c r="C6932" s="208">
        <v>287.4348</v>
      </c>
      <c r="D6932" s="208">
        <v>47.1053</v>
      </c>
      <c r="E6932" s="208">
        <v>1.0839000000000001</v>
      </c>
      <c r="F6932" s="208">
        <v>4.3788</v>
      </c>
      <c r="G6932" s="208">
        <v>10.779500000000001</v>
      </c>
      <c r="H6932" s="208">
        <v>57.559100000000001</v>
      </c>
      <c r="I6932" s="208">
        <v>18.3368</v>
      </c>
      <c r="J6932" s="208">
        <v>103.07389999999999</v>
      </c>
      <c r="K6932" s="208">
        <v>16.468599999999999</v>
      </c>
      <c r="L6932" s="208">
        <v>16.484200000000001</v>
      </c>
      <c r="M6932" s="208">
        <v>12.1647</v>
      </c>
    </row>
    <row r="6933" spans="1:13" x14ac:dyDescent="0.25">
      <c r="A6933" s="280">
        <v>45214</v>
      </c>
      <c r="B6933" s="102">
        <v>20</v>
      </c>
      <c r="C6933" s="208">
        <v>289.09750000000003</v>
      </c>
      <c r="D6933" s="208">
        <v>47.481099999999998</v>
      </c>
      <c r="E6933" s="208">
        <v>1.1398999999999999</v>
      </c>
      <c r="F6933" s="208">
        <v>4.3943000000000003</v>
      </c>
      <c r="G6933" s="208">
        <v>10.603400000000001</v>
      </c>
      <c r="H6933" s="208">
        <v>56.104700000000001</v>
      </c>
      <c r="I6933" s="208">
        <v>18.883199999999999</v>
      </c>
      <c r="J6933" s="208">
        <v>105.3548</v>
      </c>
      <c r="K6933" s="208">
        <v>16.4009</v>
      </c>
      <c r="L6933" s="208">
        <v>16.683700000000002</v>
      </c>
      <c r="M6933" s="208">
        <v>12.051500000000001</v>
      </c>
    </row>
    <row r="6934" spans="1:13" x14ac:dyDescent="0.25">
      <c r="A6934" s="280">
        <v>45214</v>
      </c>
      <c r="B6934" s="102">
        <v>21</v>
      </c>
      <c r="C6934" s="208">
        <v>277.38990000000001</v>
      </c>
      <c r="D6934" s="208">
        <v>45.209899999999998</v>
      </c>
      <c r="E6934" s="208">
        <v>1.0642</v>
      </c>
      <c r="F6934" s="208">
        <v>4.1166</v>
      </c>
      <c r="G6934" s="208">
        <v>9.8819999999999997</v>
      </c>
      <c r="H6934" s="208">
        <v>52.937600000000003</v>
      </c>
      <c r="I6934" s="208">
        <v>18.111599999999999</v>
      </c>
      <c r="J6934" s="208">
        <v>102.4427</v>
      </c>
      <c r="K6934" s="208">
        <v>15.927899999999999</v>
      </c>
      <c r="L6934" s="208">
        <v>16.521899999999999</v>
      </c>
      <c r="M6934" s="208">
        <v>11.1755</v>
      </c>
    </row>
    <row r="6935" spans="1:13" x14ac:dyDescent="0.25">
      <c r="A6935" s="280">
        <v>45214</v>
      </c>
      <c r="B6935" s="102">
        <v>22</v>
      </c>
      <c r="C6935" s="208">
        <v>262.70240000000001</v>
      </c>
      <c r="D6935" s="208">
        <v>42.768300000000004</v>
      </c>
      <c r="E6935" s="208">
        <v>0.99180000000000001</v>
      </c>
      <c r="F6935" s="208">
        <v>3.7387999999999999</v>
      </c>
      <c r="G6935" s="208">
        <v>9.1481999999999992</v>
      </c>
      <c r="H6935" s="208">
        <v>49.834899999999998</v>
      </c>
      <c r="I6935" s="208">
        <v>16.952000000000002</v>
      </c>
      <c r="J6935" s="208">
        <v>98.081699999999998</v>
      </c>
      <c r="K6935" s="208">
        <v>14.900700000000001</v>
      </c>
      <c r="L6935" s="208">
        <v>15.991400000000001</v>
      </c>
      <c r="M6935" s="208">
        <v>10.294600000000001</v>
      </c>
    </row>
    <row r="6936" spans="1:13" x14ac:dyDescent="0.25">
      <c r="A6936" s="280">
        <v>45214</v>
      </c>
      <c r="B6936" s="102">
        <v>23</v>
      </c>
      <c r="C6936" s="208">
        <v>242.5333</v>
      </c>
      <c r="D6936" s="208">
        <v>38.966099999999997</v>
      </c>
      <c r="E6936" s="208">
        <v>0.9163</v>
      </c>
      <c r="F6936" s="208">
        <v>3.3361999999999998</v>
      </c>
      <c r="G6936" s="208">
        <v>8.3216999999999999</v>
      </c>
      <c r="H6936" s="208">
        <v>45.214399999999998</v>
      </c>
      <c r="I6936" s="208">
        <v>15.326000000000001</v>
      </c>
      <c r="J6936" s="208">
        <v>92.5107</v>
      </c>
      <c r="K6936" s="208">
        <v>13.562799999999999</v>
      </c>
      <c r="L6936" s="208">
        <v>14.940300000000001</v>
      </c>
      <c r="M6936" s="208">
        <v>9.4388000000000005</v>
      </c>
    </row>
    <row r="6937" spans="1:13" x14ac:dyDescent="0.25">
      <c r="A6937" s="280">
        <v>45214</v>
      </c>
      <c r="B6937" s="102">
        <v>24</v>
      </c>
      <c r="C6937" s="208">
        <v>225.70509999999999</v>
      </c>
      <c r="D6937" s="208">
        <v>35.719200000000001</v>
      </c>
      <c r="E6937" s="208">
        <v>0.80189999999999995</v>
      </c>
      <c r="F6937" s="208">
        <v>2.9712999999999998</v>
      </c>
      <c r="G6937" s="208">
        <v>7.5689000000000002</v>
      </c>
      <c r="H6937" s="208">
        <v>40.488799999999998</v>
      </c>
      <c r="I6937" s="208">
        <v>13.9833</v>
      </c>
      <c r="J6937" s="208">
        <v>87.511399999999995</v>
      </c>
      <c r="K6937" s="208">
        <v>13.0159</v>
      </c>
      <c r="L6937" s="208">
        <v>14.9216</v>
      </c>
      <c r="M6937" s="208">
        <v>8.7227999999999994</v>
      </c>
    </row>
    <row r="6938" spans="1:13" x14ac:dyDescent="0.25">
      <c r="A6938" s="280">
        <v>45215</v>
      </c>
      <c r="B6938" s="102">
        <v>1</v>
      </c>
      <c r="C6938" s="208">
        <v>214.25620000000001</v>
      </c>
      <c r="D6938" s="208">
        <v>33.104700000000001</v>
      </c>
      <c r="E6938" s="208">
        <v>0.73899999999999999</v>
      </c>
      <c r="F6938" s="208">
        <v>2.6530999999999998</v>
      </c>
      <c r="G6938" s="208">
        <v>7.2191999999999998</v>
      </c>
      <c r="H6938" s="208">
        <v>37.794699999999999</v>
      </c>
      <c r="I6938" s="208">
        <v>13.130800000000001</v>
      </c>
      <c r="J6938" s="208">
        <v>83.894499999999994</v>
      </c>
      <c r="K6938" s="208">
        <v>12.4962</v>
      </c>
      <c r="L6938" s="208">
        <v>14.902799999999999</v>
      </c>
      <c r="M6938" s="208">
        <v>8.3211999999999993</v>
      </c>
    </row>
    <row r="6939" spans="1:13" x14ac:dyDescent="0.25">
      <c r="A6939" s="280">
        <v>45215</v>
      </c>
      <c r="B6939" s="102">
        <v>2</v>
      </c>
      <c r="C6939" s="208">
        <v>205.54249999999999</v>
      </c>
      <c r="D6939" s="208">
        <v>31.221</v>
      </c>
      <c r="E6939" s="208">
        <v>0.67869999999999997</v>
      </c>
      <c r="F6939" s="208">
        <v>2.5246</v>
      </c>
      <c r="G6939" s="208">
        <v>6.8301999999999996</v>
      </c>
      <c r="H6939" s="208">
        <v>35.5715</v>
      </c>
      <c r="I6939" s="208">
        <v>12.589700000000001</v>
      </c>
      <c r="J6939" s="208">
        <v>80.995500000000007</v>
      </c>
      <c r="K6939" s="208">
        <v>12.2685</v>
      </c>
      <c r="L6939" s="208">
        <v>14.860099999999999</v>
      </c>
      <c r="M6939" s="208">
        <v>8.0027000000000008</v>
      </c>
    </row>
    <row r="6940" spans="1:13" x14ac:dyDescent="0.25">
      <c r="A6940" s="280">
        <v>45215</v>
      </c>
      <c r="B6940" s="102">
        <v>3</v>
      </c>
      <c r="C6940" s="208">
        <v>200.26339999999999</v>
      </c>
      <c r="D6940" s="208">
        <v>30.297699999999999</v>
      </c>
      <c r="E6940" s="208">
        <v>0.66749999999999998</v>
      </c>
      <c r="F6940" s="208">
        <v>2.4325999999999999</v>
      </c>
      <c r="G6940" s="208">
        <v>6.7675000000000001</v>
      </c>
      <c r="H6940" s="208">
        <v>34.752000000000002</v>
      </c>
      <c r="I6940" s="208">
        <v>12.3535</v>
      </c>
      <c r="J6940" s="208">
        <v>78.651200000000003</v>
      </c>
      <c r="K6940" s="208">
        <v>12.202199999999999</v>
      </c>
      <c r="L6940" s="208">
        <v>14.1807</v>
      </c>
      <c r="M6940" s="208">
        <v>7.9584999999999999</v>
      </c>
    </row>
    <row r="6941" spans="1:13" x14ac:dyDescent="0.25">
      <c r="A6941" s="280">
        <v>45215</v>
      </c>
      <c r="B6941" s="102">
        <v>4</v>
      </c>
      <c r="C6941" s="208">
        <v>198.8991</v>
      </c>
      <c r="D6941" s="208">
        <v>29.578199999999999</v>
      </c>
      <c r="E6941" s="208">
        <v>0.65669999999999995</v>
      </c>
      <c r="F6941" s="208">
        <v>2.4346999999999999</v>
      </c>
      <c r="G6941" s="208">
        <v>6.7007000000000003</v>
      </c>
      <c r="H6941" s="208">
        <v>35.345500000000001</v>
      </c>
      <c r="I6941" s="208">
        <v>12.267099999999999</v>
      </c>
      <c r="J6941" s="208">
        <v>77.802499999999995</v>
      </c>
      <c r="K6941" s="208">
        <v>12.3386</v>
      </c>
      <c r="L6941" s="208">
        <v>13.9407</v>
      </c>
      <c r="M6941" s="208">
        <v>7.8343999999999996</v>
      </c>
    </row>
    <row r="6942" spans="1:13" x14ac:dyDescent="0.25">
      <c r="A6942" s="280">
        <v>45215</v>
      </c>
      <c r="B6942" s="102">
        <v>5</v>
      </c>
      <c r="C6942" s="208">
        <v>202.58940000000001</v>
      </c>
      <c r="D6942" s="208">
        <v>30.0029</v>
      </c>
      <c r="E6942" s="208">
        <v>0.66220000000000001</v>
      </c>
      <c r="F6942" s="208">
        <v>2.4931000000000001</v>
      </c>
      <c r="G6942" s="208">
        <v>6.7443</v>
      </c>
      <c r="H6942" s="208">
        <v>36.6751</v>
      </c>
      <c r="I6942" s="208">
        <v>12.544499999999999</v>
      </c>
      <c r="J6942" s="208">
        <v>78.258600000000001</v>
      </c>
      <c r="K6942" s="208">
        <v>12.8203</v>
      </c>
      <c r="L6942" s="208">
        <v>14.3139</v>
      </c>
      <c r="M6942" s="208">
        <v>8.0745000000000005</v>
      </c>
    </row>
    <row r="6943" spans="1:13" x14ac:dyDescent="0.25">
      <c r="A6943" s="280">
        <v>45215</v>
      </c>
      <c r="B6943" s="102">
        <v>6</v>
      </c>
      <c r="C6943" s="208">
        <v>215.79490000000001</v>
      </c>
      <c r="D6943" s="208">
        <v>31.8659</v>
      </c>
      <c r="E6943" s="208">
        <v>0.69120000000000004</v>
      </c>
      <c r="F6943" s="208">
        <v>2.6703000000000001</v>
      </c>
      <c r="G6943" s="208">
        <v>7.2320000000000002</v>
      </c>
      <c r="H6943" s="208">
        <v>40.370199999999997</v>
      </c>
      <c r="I6943" s="208">
        <v>13.2057</v>
      </c>
      <c r="J6943" s="208">
        <v>82.22</v>
      </c>
      <c r="K6943" s="208">
        <v>13.8908</v>
      </c>
      <c r="L6943" s="208">
        <v>14.72</v>
      </c>
      <c r="M6943" s="208">
        <v>8.9288000000000007</v>
      </c>
    </row>
    <row r="6944" spans="1:13" x14ac:dyDescent="0.25">
      <c r="A6944" s="280">
        <v>45215</v>
      </c>
      <c r="B6944" s="102">
        <v>7</v>
      </c>
      <c r="C6944" s="208">
        <v>237.4545</v>
      </c>
      <c r="D6944" s="208">
        <v>35.132100000000001</v>
      </c>
      <c r="E6944" s="208">
        <v>1.0226</v>
      </c>
      <c r="F6944" s="208">
        <v>3.0143</v>
      </c>
      <c r="G6944" s="208">
        <v>8.1111000000000004</v>
      </c>
      <c r="H6944" s="208">
        <v>45.120800000000003</v>
      </c>
      <c r="I6944" s="208">
        <v>14.488799999999999</v>
      </c>
      <c r="J6944" s="208">
        <v>89.805999999999997</v>
      </c>
      <c r="K6944" s="208">
        <v>15.9336</v>
      </c>
      <c r="L6944" s="208">
        <v>14.930400000000001</v>
      </c>
      <c r="M6944" s="208">
        <v>9.8948</v>
      </c>
    </row>
    <row r="6945" spans="1:13" x14ac:dyDescent="0.25">
      <c r="A6945" s="280">
        <v>45215</v>
      </c>
      <c r="B6945" s="102">
        <v>8</v>
      </c>
      <c r="C6945" s="208">
        <v>257.78230000000002</v>
      </c>
      <c r="D6945" s="208">
        <v>39.735199999999999</v>
      </c>
      <c r="E6945" s="208">
        <v>1.0924</v>
      </c>
      <c r="F6945" s="208">
        <v>3.2086000000000001</v>
      </c>
      <c r="G6945" s="208">
        <v>9.3459000000000003</v>
      </c>
      <c r="H6945" s="208">
        <v>49.476500000000001</v>
      </c>
      <c r="I6945" s="208">
        <v>15.1126</v>
      </c>
      <c r="J6945" s="208">
        <v>97.478700000000003</v>
      </c>
      <c r="K6945" s="208">
        <v>17.1694</v>
      </c>
      <c r="L6945" s="208">
        <v>14.2448</v>
      </c>
      <c r="M6945" s="208">
        <v>10.918200000000001</v>
      </c>
    </row>
    <row r="6946" spans="1:13" x14ac:dyDescent="0.25">
      <c r="A6946" s="280">
        <v>45215</v>
      </c>
      <c r="B6946" s="102">
        <v>9</v>
      </c>
      <c r="C6946" s="208">
        <v>265.63529999999997</v>
      </c>
      <c r="D6946" s="208">
        <v>41.246299999999998</v>
      </c>
      <c r="E6946" s="208">
        <v>1.0807</v>
      </c>
      <c r="F6946" s="208">
        <v>2.8849999999999998</v>
      </c>
      <c r="G6946" s="208">
        <v>9.0135000000000005</v>
      </c>
      <c r="H6946" s="208">
        <v>50.709600000000002</v>
      </c>
      <c r="I6946" s="208">
        <v>15.420500000000001</v>
      </c>
      <c r="J6946" s="208">
        <v>103.38209999999999</v>
      </c>
      <c r="K6946" s="208">
        <v>16.213000000000001</v>
      </c>
      <c r="L6946" s="208">
        <v>14.2622</v>
      </c>
      <c r="M6946" s="208">
        <v>11.4224</v>
      </c>
    </row>
    <row r="6947" spans="1:13" x14ac:dyDescent="0.25">
      <c r="A6947" s="280">
        <v>45215</v>
      </c>
      <c r="B6947" s="102">
        <v>10</v>
      </c>
      <c r="C6947" s="208">
        <v>273.83390000000003</v>
      </c>
      <c r="D6947" s="208">
        <v>42.702500000000001</v>
      </c>
      <c r="E6947" s="208">
        <v>1.0528999999999999</v>
      </c>
      <c r="F6947" s="208">
        <v>2.6215000000000002</v>
      </c>
      <c r="G6947" s="208">
        <v>9.0028000000000006</v>
      </c>
      <c r="H6947" s="208">
        <v>51.922400000000003</v>
      </c>
      <c r="I6947" s="208">
        <v>16.156700000000001</v>
      </c>
      <c r="J6947" s="208">
        <v>109.04819999999999</v>
      </c>
      <c r="K6947" s="208">
        <v>15.1061</v>
      </c>
      <c r="L6947" s="208">
        <v>14.2615</v>
      </c>
      <c r="M6947" s="208">
        <v>11.959300000000001</v>
      </c>
    </row>
    <row r="6948" spans="1:13" x14ac:dyDescent="0.25">
      <c r="A6948" s="280">
        <v>45215</v>
      </c>
      <c r="B6948" s="102">
        <v>11</v>
      </c>
      <c r="C6948" s="208">
        <v>279.96449999999999</v>
      </c>
      <c r="D6948" s="208">
        <v>43.463000000000001</v>
      </c>
      <c r="E6948" s="208">
        <v>1.0885</v>
      </c>
      <c r="F6948" s="208">
        <v>2.6362000000000001</v>
      </c>
      <c r="G6948" s="208">
        <v>9.0233000000000008</v>
      </c>
      <c r="H6948" s="208">
        <v>52.652700000000003</v>
      </c>
      <c r="I6948" s="208">
        <v>16.097000000000001</v>
      </c>
      <c r="J6948" s="208">
        <v>113.8005</v>
      </c>
      <c r="K6948" s="208">
        <v>15.0626</v>
      </c>
      <c r="L6948" s="208">
        <v>14.202299999999999</v>
      </c>
      <c r="M6948" s="208">
        <v>11.9384</v>
      </c>
    </row>
    <row r="6949" spans="1:13" x14ac:dyDescent="0.25">
      <c r="A6949" s="280">
        <v>45215</v>
      </c>
      <c r="B6949" s="102">
        <v>12</v>
      </c>
      <c r="C6949" s="208">
        <v>284.46710000000002</v>
      </c>
      <c r="D6949" s="208">
        <v>43.682299999999998</v>
      </c>
      <c r="E6949" s="208">
        <v>1.9681</v>
      </c>
      <c r="F6949" s="208">
        <v>2.6606000000000001</v>
      </c>
      <c r="G6949" s="208">
        <v>8.1327999999999996</v>
      </c>
      <c r="H6949" s="208">
        <v>53.697400000000002</v>
      </c>
      <c r="I6949" s="208">
        <v>16.7654</v>
      </c>
      <c r="J6949" s="208">
        <v>116.31019999999999</v>
      </c>
      <c r="K6949" s="208">
        <v>14.881399999999999</v>
      </c>
      <c r="L6949" s="208">
        <v>14.069699999999999</v>
      </c>
      <c r="M6949" s="208">
        <v>12.299200000000001</v>
      </c>
    </row>
    <row r="6950" spans="1:13" x14ac:dyDescent="0.25">
      <c r="A6950" s="280">
        <v>45215</v>
      </c>
      <c r="B6950" s="102">
        <v>13</v>
      </c>
      <c r="C6950" s="208">
        <v>289.5797</v>
      </c>
      <c r="D6950" s="208">
        <v>44.192599999999999</v>
      </c>
      <c r="E6950" s="208">
        <v>2.1858</v>
      </c>
      <c r="F6950" s="208">
        <v>2.8344999999999998</v>
      </c>
      <c r="G6950" s="208">
        <v>8.6126000000000005</v>
      </c>
      <c r="H6950" s="208">
        <v>56.0623</v>
      </c>
      <c r="I6950" s="208">
        <v>17.165500000000002</v>
      </c>
      <c r="J6950" s="208">
        <v>118.5998</v>
      </c>
      <c r="K6950" s="208">
        <v>14.875</v>
      </c>
      <c r="L6950" s="208">
        <v>12.548500000000001</v>
      </c>
      <c r="M6950" s="208">
        <v>12.5031</v>
      </c>
    </row>
    <row r="6951" spans="1:13" x14ac:dyDescent="0.25">
      <c r="A6951" s="280">
        <v>45215</v>
      </c>
      <c r="B6951" s="102">
        <v>14</v>
      </c>
      <c r="C6951" s="208">
        <v>300.42509999999999</v>
      </c>
      <c r="D6951" s="208">
        <v>46.444400000000002</v>
      </c>
      <c r="E6951" s="208">
        <v>2.2770999999999999</v>
      </c>
      <c r="F6951" s="208">
        <v>3.0668000000000002</v>
      </c>
      <c r="G6951" s="208">
        <v>8.6334</v>
      </c>
      <c r="H6951" s="208">
        <v>59.6494</v>
      </c>
      <c r="I6951" s="208">
        <v>17.458300000000001</v>
      </c>
      <c r="J6951" s="208">
        <v>121.56489999999999</v>
      </c>
      <c r="K6951" s="208">
        <v>15.3078</v>
      </c>
      <c r="L6951" s="208">
        <v>13.090299999999999</v>
      </c>
      <c r="M6951" s="208">
        <v>12.932700000000001</v>
      </c>
    </row>
    <row r="6952" spans="1:13" x14ac:dyDescent="0.25">
      <c r="A6952" s="280">
        <v>45215</v>
      </c>
      <c r="B6952" s="102">
        <v>15</v>
      </c>
      <c r="C6952" s="208">
        <v>301.24450000000002</v>
      </c>
      <c r="D6952" s="208">
        <v>46.210599999999999</v>
      </c>
      <c r="E6952" s="208">
        <v>2.8102</v>
      </c>
      <c r="F6952" s="208">
        <v>3.4563999999999999</v>
      </c>
      <c r="G6952" s="208">
        <v>9.2175999999999991</v>
      </c>
      <c r="H6952" s="208">
        <v>60.672499999999999</v>
      </c>
      <c r="I6952" s="208">
        <v>17.738600000000002</v>
      </c>
      <c r="J6952" s="208">
        <v>119.53</v>
      </c>
      <c r="K6952" s="208">
        <v>15.439399999999999</v>
      </c>
      <c r="L6952" s="208">
        <v>13.5641</v>
      </c>
      <c r="M6952" s="208">
        <v>12.6051</v>
      </c>
    </row>
    <row r="6953" spans="1:13" x14ac:dyDescent="0.25">
      <c r="A6953" s="280">
        <v>45215</v>
      </c>
      <c r="B6953" s="102">
        <v>16</v>
      </c>
      <c r="C6953" s="208">
        <v>303.73950000000002</v>
      </c>
      <c r="D6953" s="208">
        <v>46.241300000000003</v>
      </c>
      <c r="E6953" s="208">
        <v>2.7246000000000001</v>
      </c>
      <c r="F6953" s="208">
        <v>3.8858999999999999</v>
      </c>
      <c r="G6953" s="208">
        <v>9.0502000000000002</v>
      </c>
      <c r="H6953" s="208">
        <v>61.252200000000002</v>
      </c>
      <c r="I6953" s="208">
        <v>18.241</v>
      </c>
      <c r="J6953" s="208">
        <v>120.17059999999999</v>
      </c>
      <c r="K6953" s="208">
        <v>15.516</v>
      </c>
      <c r="L6953" s="208">
        <v>13.8674</v>
      </c>
      <c r="M6953" s="208">
        <v>12.7903</v>
      </c>
    </row>
    <row r="6954" spans="1:13" x14ac:dyDescent="0.25">
      <c r="A6954" s="280">
        <v>45215</v>
      </c>
      <c r="B6954" s="102">
        <v>17</v>
      </c>
      <c r="C6954" s="208">
        <v>306.09809999999999</v>
      </c>
      <c r="D6954" s="208">
        <v>47.942799999999998</v>
      </c>
      <c r="E6954" s="208">
        <v>1.1620999999999999</v>
      </c>
      <c r="F6954" s="208">
        <v>4.0007000000000001</v>
      </c>
      <c r="G6954" s="208">
        <v>10.07</v>
      </c>
      <c r="H6954" s="208">
        <v>61.701999999999998</v>
      </c>
      <c r="I6954" s="208">
        <v>18.508600000000001</v>
      </c>
      <c r="J6954" s="208">
        <v>120.6229</v>
      </c>
      <c r="K6954" s="208">
        <v>15.508800000000001</v>
      </c>
      <c r="L6954" s="208">
        <v>13.737299999999999</v>
      </c>
      <c r="M6954" s="208">
        <v>12.8429</v>
      </c>
    </row>
    <row r="6955" spans="1:13" x14ac:dyDescent="0.25">
      <c r="A6955" s="280">
        <v>45215</v>
      </c>
      <c r="B6955" s="102">
        <v>18</v>
      </c>
      <c r="C6955" s="208">
        <v>308.24450000000002</v>
      </c>
      <c r="D6955" s="208">
        <v>49.2547</v>
      </c>
      <c r="E6955" s="208">
        <v>0.96430000000000005</v>
      </c>
      <c r="F6955" s="208">
        <v>4.0484999999999998</v>
      </c>
      <c r="G6955" s="208">
        <v>10.6991</v>
      </c>
      <c r="H6955" s="208">
        <v>60.7393</v>
      </c>
      <c r="I6955" s="208">
        <v>18.7943</v>
      </c>
      <c r="J6955" s="208">
        <v>121.46510000000001</v>
      </c>
      <c r="K6955" s="208">
        <v>15.796900000000001</v>
      </c>
      <c r="L6955" s="208">
        <v>13.6187</v>
      </c>
      <c r="M6955" s="208">
        <v>12.8636</v>
      </c>
    </row>
    <row r="6956" spans="1:13" x14ac:dyDescent="0.25">
      <c r="A6956" s="280">
        <v>45215</v>
      </c>
      <c r="B6956" s="102">
        <v>19</v>
      </c>
      <c r="C6956" s="208">
        <v>311.06099999999998</v>
      </c>
      <c r="D6956" s="208">
        <v>50.454599999999999</v>
      </c>
      <c r="E6956" s="208">
        <v>1.0126999999999999</v>
      </c>
      <c r="F6956" s="208">
        <v>4.1988000000000003</v>
      </c>
      <c r="G6956" s="208">
        <v>11.260300000000001</v>
      </c>
      <c r="H6956" s="208">
        <v>61.319800000000001</v>
      </c>
      <c r="I6956" s="208">
        <v>19.391100000000002</v>
      </c>
      <c r="J6956" s="208">
        <v>118.429</v>
      </c>
      <c r="K6956" s="208">
        <v>16.940999999999999</v>
      </c>
      <c r="L6956" s="208">
        <v>14.948399999999999</v>
      </c>
      <c r="M6956" s="208">
        <v>13.1053</v>
      </c>
    </row>
    <row r="6957" spans="1:13" x14ac:dyDescent="0.25">
      <c r="A6957" s="280">
        <v>45215</v>
      </c>
      <c r="B6957" s="102">
        <v>20</v>
      </c>
      <c r="C6957" s="208">
        <v>306.2577</v>
      </c>
      <c r="D6957" s="208">
        <v>49.6113</v>
      </c>
      <c r="E6957" s="208">
        <v>1.0223</v>
      </c>
      <c r="F6957" s="208">
        <v>4.2508999999999997</v>
      </c>
      <c r="G6957" s="208">
        <v>11.0937</v>
      </c>
      <c r="H6957" s="208">
        <v>60.579799999999999</v>
      </c>
      <c r="I6957" s="208">
        <v>19.647200000000002</v>
      </c>
      <c r="J6957" s="208">
        <v>113.48439999999999</v>
      </c>
      <c r="K6957" s="208">
        <v>17.1767</v>
      </c>
      <c r="L6957" s="208">
        <v>16.399699999999999</v>
      </c>
      <c r="M6957" s="208">
        <v>12.9917</v>
      </c>
    </row>
    <row r="6958" spans="1:13" x14ac:dyDescent="0.25">
      <c r="A6958" s="280">
        <v>45215</v>
      </c>
      <c r="B6958" s="102">
        <v>21</v>
      </c>
      <c r="C6958" s="208">
        <v>290.91980000000001</v>
      </c>
      <c r="D6958" s="208">
        <v>47.117100000000001</v>
      </c>
      <c r="E6958" s="208">
        <v>0.9587</v>
      </c>
      <c r="F6958" s="208">
        <v>4.0754000000000001</v>
      </c>
      <c r="G6958" s="208">
        <v>10.517200000000001</v>
      </c>
      <c r="H6958" s="208">
        <v>57.779600000000002</v>
      </c>
      <c r="I6958" s="208">
        <v>18.634599999999999</v>
      </c>
      <c r="J6958" s="208">
        <v>107.47969999999999</v>
      </c>
      <c r="K6958" s="208">
        <v>16.322900000000001</v>
      </c>
      <c r="L6958" s="208">
        <v>15.9497</v>
      </c>
      <c r="M6958" s="208">
        <v>12.084899999999999</v>
      </c>
    </row>
    <row r="6959" spans="1:13" x14ac:dyDescent="0.25">
      <c r="A6959" s="280">
        <v>45215</v>
      </c>
      <c r="B6959" s="102">
        <v>22</v>
      </c>
      <c r="C6959" s="208">
        <v>273.7921</v>
      </c>
      <c r="D6959" s="208">
        <v>44.156599999999997</v>
      </c>
      <c r="E6959" s="208">
        <v>0.90280000000000005</v>
      </c>
      <c r="F6959" s="208">
        <v>3.6983999999999999</v>
      </c>
      <c r="G6959" s="208">
        <v>9.7009000000000007</v>
      </c>
      <c r="H6959" s="208">
        <v>54.041200000000003</v>
      </c>
      <c r="I6959" s="208">
        <v>17.222100000000001</v>
      </c>
      <c r="J6959" s="208">
        <v>102.0163</v>
      </c>
      <c r="K6959" s="208">
        <v>15.121499999999999</v>
      </c>
      <c r="L6959" s="208">
        <v>15.804500000000001</v>
      </c>
      <c r="M6959" s="208">
        <v>11.127800000000001</v>
      </c>
    </row>
    <row r="6960" spans="1:13" x14ac:dyDescent="0.25">
      <c r="A6960" s="280">
        <v>45215</v>
      </c>
      <c r="B6960" s="102">
        <v>23</v>
      </c>
      <c r="C6960" s="208">
        <v>252.04939999999999</v>
      </c>
      <c r="D6960" s="208">
        <v>40.361800000000002</v>
      </c>
      <c r="E6960" s="208">
        <v>0.8367</v>
      </c>
      <c r="F6960" s="208">
        <v>3.2646999999999999</v>
      </c>
      <c r="G6960" s="208">
        <v>8.7391000000000005</v>
      </c>
      <c r="H6960" s="208">
        <v>48.478900000000003</v>
      </c>
      <c r="I6960" s="208">
        <v>15.5753</v>
      </c>
      <c r="J6960" s="208">
        <v>95.117900000000006</v>
      </c>
      <c r="K6960" s="208">
        <v>14.0357</v>
      </c>
      <c r="L6960" s="208">
        <v>15.4901</v>
      </c>
      <c r="M6960" s="208">
        <v>10.1492</v>
      </c>
    </row>
    <row r="6961" spans="1:13" x14ac:dyDescent="0.25">
      <c r="A6961" s="280">
        <v>45215</v>
      </c>
      <c r="B6961" s="102">
        <v>24</v>
      </c>
      <c r="C6961" s="208">
        <v>235.44409999999999</v>
      </c>
      <c r="D6961" s="208">
        <v>36.631999999999998</v>
      </c>
      <c r="E6961" s="208">
        <v>0.74829999999999997</v>
      </c>
      <c r="F6961" s="208">
        <v>2.9348000000000001</v>
      </c>
      <c r="G6961" s="208">
        <v>7.8452000000000002</v>
      </c>
      <c r="H6961" s="208">
        <v>44.436300000000003</v>
      </c>
      <c r="I6961" s="208">
        <v>14.358599999999999</v>
      </c>
      <c r="J6961" s="208">
        <v>89.921199999999999</v>
      </c>
      <c r="K6961" s="208">
        <v>13.4046</v>
      </c>
      <c r="L6961" s="208">
        <v>15.8428</v>
      </c>
      <c r="M6961" s="208">
        <v>9.3202999999999996</v>
      </c>
    </row>
    <row r="6962" spans="1:13" x14ac:dyDescent="0.25">
      <c r="A6962" s="280">
        <v>45216</v>
      </c>
      <c r="B6962" s="102">
        <v>1</v>
      </c>
      <c r="C6962" s="208">
        <v>222.5823</v>
      </c>
      <c r="D6962" s="208">
        <v>33.979700000000001</v>
      </c>
      <c r="E6962" s="208">
        <v>0.68259999999999998</v>
      </c>
      <c r="F6962" s="208">
        <v>2.6659000000000002</v>
      </c>
      <c r="G6962" s="208">
        <v>7.4170999999999996</v>
      </c>
      <c r="H6962" s="208">
        <v>40.997</v>
      </c>
      <c r="I6962" s="208">
        <v>13.1873</v>
      </c>
      <c r="J6962" s="208">
        <v>86.249899999999997</v>
      </c>
      <c r="K6962" s="208">
        <v>12.9499</v>
      </c>
      <c r="L6962" s="208">
        <v>15.5337</v>
      </c>
      <c r="M6962" s="208">
        <v>8.9192</v>
      </c>
    </row>
    <row r="6963" spans="1:13" x14ac:dyDescent="0.25">
      <c r="A6963" s="280">
        <v>45216</v>
      </c>
      <c r="B6963" s="102">
        <v>2</v>
      </c>
      <c r="C6963" s="208">
        <v>213.7021</v>
      </c>
      <c r="D6963" s="208">
        <v>32.212800000000001</v>
      </c>
      <c r="E6963" s="208">
        <v>0.65359999999999996</v>
      </c>
      <c r="F6963" s="208">
        <v>2.5331000000000001</v>
      </c>
      <c r="G6963" s="208">
        <v>7.0271999999999997</v>
      </c>
      <c r="H6963" s="208">
        <v>38.792900000000003</v>
      </c>
      <c r="I6963" s="208">
        <v>12.595499999999999</v>
      </c>
      <c r="J6963" s="208">
        <v>83.130700000000004</v>
      </c>
      <c r="K6963" s="208">
        <v>12.761799999999999</v>
      </c>
      <c r="L6963" s="208">
        <v>15.2835</v>
      </c>
      <c r="M6963" s="208">
        <v>8.7110000000000003</v>
      </c>
    </row>
    <row r="6964" spans="1:13" x14ac:dyDescent="0.25">
      <c r="A6964" s="280">
        <v>45216</v>
      </c>
      <c r="B6964" s="102">
        <v>3</v>
      </c>
      <c r="C6964" s="208">
        <v>206.59309999999999</v>
      </c>
      <c r="D6964" s="208">
        <v>31.093900000000001</v>
      </c>
      <c r="E6964" s="208">
        <v>0.62690000000000001</v>
      </c>
      <c r="F6964" s="208">
        <v>2.4426000000000001</v>
      </c>
      <c r="G6964" s="208">
        <v>6.7827000000000002</v>
      </c>
      <c r="H6964" s="208">
        <v>37.943600000000004</v>
      </c>
      <c r="I6964" s="208">
        <v>12.479900000000001</v>
      </c>
      <c r="J6964" s="208">
        <v>80.938900000000004</v>
      </c>
      <c r="K6964" s="208">
        <v>12.7714</v>
      </c>
      <c r="L6964" s="208">
        <v>12.894399999999999</v>
      </c>
      <c r="M6964" s="208">
        <v>8.6188000000000002</v>
      </c>
    </row>
    <row r="6965" spans="1:13" x14ac:dyDescent="0.25">
      <c r="A6965" s="280">
        <v>45216</v>
      </c>
      <c r="B6965" s="102">
        <v>4</v>
      </c>
      <c r="C6965" s="208">
        <v>203.6712</v>
      </c>
      <c r="D6965" s="208">
        <v>30.5304</v>
      </c>
      <c r="E6965" s="208">
        <v>0.59399999999999997</v>
      </c>
      <c r="F6965" s="208">
        <v>2.3792</v>
      </c>
      <c r="G6965" s="208">
        <v>6.7188999999999997</v>
      </c>
      <c r="H6965" s="208">
        <v>38.383800000000001</v>
      </c>
      <c r="I6965" s="208">
        <v>12.374599999999999</v>
      </c>
      <c r="J6965" s="208">
        <v>79.577600000000004</v>
      </c>
      <c r="K6965" s="208">
        <v>13.0688</v>
      </c>
      <c r="L6965" s="208">
        <v>11.420299999999999</v>
      </c>
      <c r="M6965" s="208">
        <v>8.6235999999999997</v>
      </c>
    </row>
    <row r="6966" spans="1:13" x14ac:dyDescent="0.25">
      <c r="A6966" s="280">
        <v>45216</v>
      </c>
      <c r="B6966" s="102">
        <v>5</v>
      </c>
      <c r="C6966" s="208">
        <v>206.97900000000001</v>
      </c>
      <c r="D6966" s="208">
        <v>30.880800000000001</v>
      </c>
      <c r="E6966" s="208">
        <v>0.60619999999999996</v>
      </c>
      <c r="F6966" s="208">
        <v>2.4601999999999999</v>
      </c>
      <c r="G6966" s="208">
        <v>6.7405999999999997</v>
      </c>
      <c r="H6966" s="208">
        <v>39.075200000000002</v>
      </c>
      <c r="I6966" s="208">
        <v>12.627800000000001</v>
      </c>
      <c r="J6966" s="208">
        <v>80.385900000000007</v>
      </c>
      <c r="K6966" s="208">
        <v>13.6669</v>
      </c>
      <c r="L6966" s="208">
        <v>11.772</v>
      </c>
      <c r="M6966" s="208">
        <v>8.7634000000000007</v>
      </c>
    </row>
    <row r="6967" spans="1:13" x14ac:dyDescent="0.25">
      <c r="A6967" s="280">
        <v>45216</v>
      </c>
      <c r="B6967" s="102">
        <v>6</v>
      </c>
      <c r="C6967" s="208">
        <v>219.83539999999999</v>
      </c>
      <c r="D6967" s="208">
        <v>32.7089</v>
      </c>
      <c r="E6967" s="208">
        <v>0.80930000000000002</v>
      </c>
      <c r="F6967" s="208">
        <v>2.65</v>
      </c>
      <c r="G6967" s="208">
        <v>7.3861999999999997</v>
      </c>
      <c r="H6967" s="208">
        <v>42.003999999999998</v>
      </c>
      <c r="I6967" s="208">
        <v>13.2903</v>
      </c>
      <c r="J6967" s="208">
        <v>83.986199999999997</v>
      </c>
      <c r="K6967" s="208">
        <v>15.051299999999999</v>
      </c>
      <c r="L6967" s="208">
        <v>12.4864</v>
      </c>
      <c r="M6967" s="208">
        <v>9.4627999999999997</v>
      </c>
    </row>
    <row r="6968" spans="1:13" x14ac:dyDescent="0.25">
      <c r="A6968" s="280">
        <v>45216</v>
      </c>
      <c r="B6968" s="102">
        <v>7</v>
      </c>
      <c r="C6968" s="208">
        <v>243.27590000000001</v>
      </c>
      <c r="D6968" s="208">
        <v>36.248199999999997</v>
      </c>
      <c r="E6968" s="208">
        <v>1.7701</v>
      </c>
      <c r="F6968" s="208">
        <v>3.0087000000000002</v>
      </c>
      <c r="G6968" s="208">
        <v>8.2766999999999999</v>
      </c>
      <c r="H6968" s="208">
        <v>46.506</v>
      </c>
      <c r="I6968" s="208">
        <v>14.724399999999999</v>
      </c>
      <c r="J6968" s="208">
        <v>92.111900000000006</v>
      </c>
      <c r="K6968" s="208">
        <v>17.334900000000001</v>
      </c>
      <c r="L6968" s="208">
        <v>12.9032</v>
      </c>
      <c r="M6968" s="208">
        <v>10.3918</v>
      </c>
    </row>
    <row r="6969" spans="1:13" x14ac:dyDescent="0.25">
      <c r="A6969" s="280">
        <v>45216</v>
      </c>
      <c r="B6969" s="102">
        <v>8</v>
      </c>
      <c r="C6969" s="208">
        <v>263.84109999999998</v>
      </c>
      <c r="D6969" s="208">
        <v>41.180999999999997</v>
      </c>
      <c r="E6969" s="208">
        <v>1.9447000000000001</v>
      </c>
      <c r="F6969" s="208">
        <v>3.1819000000000002</v>
      </c>
      <c r="G6969" s="208">
        <v>9.4504999999999999</v>
      </c>
      <c r="H6969" s="208">
        <v>49.439900000000002</v>
      </c>
      <c r="I6969" s="208">
        <v>15.3535</v>
      </c>
      <c r="J6969" s="208">
        <v>100.7924</v>
      </c>
      <c r="K6969" s="208">
        <v>18.3276</v>
      </c>
      <c r="L6969" s="208">
        <v>12.884600000000001</v>
      </c>
      <c r="M6969" s="208">
        <v>11.285</v>
      </c>
    </row>
    <row r="6970" spans="1:13" x14ac:dyDescent="0.25">
      <c r="A6970" s="280">
        <v>45216</v>
      </c>
      <c r="B6970" s="102">
        <v>9</v>
      </c>
      <c r="C6970" s="208">
        <v>271.63350000000003</v>
      </c>
      <c r="D6970" s="208">
        <v>42.7864</v>
      </c>
      <c r="E6970" s="208">
        <v>1.7982</v>
      </c>
      <c r="F6970" s="208">
        <v>2.8464</v>
      </c>
      <c r="G6970" s="208">
        <v>9.6044</v>
      </c>
      <c r="H6970" s="208">
        <v>50.942300000000003</v>
      </c>
      <c r="I6970" s="208">
        <v>15.5366</v>
      </c>
      <c r="J6970" s="208">
        <v>106.1442</v>
      </c>
      <c r="K6970" s="208">
        <v>17.355499999999999</v>
      </c>
      <c r="L6970" s="208">
        <v>12.869199999999999</v>
      </c>
      <c r="M6970" s="208">
        <v>11.750299999999999</v>
      </c>
    </row>
    <row r="6971" spans="1:13" x14ac:dyDescent="0.25">
      <c r="A6971" s="280">
        <v>45216</v>
      </c>
      <c r="B6971" s="102">
        <v>10</v>
      </c>
      <c r="C6971" s="208">
        <v>277.30520000000001</v>
      </c>
      <c r="D6971" s="208">
        <v>44.172600000000003</v>
      </c>
      <c r="E6971" s="208">
        <v>1.8736999999999999</v>
      </c>
      <c r="F6971" s="208">
        <v>2.5739000000000001</v>
      </c>
      <c r="G6971" s="208">
        <v>8.8940000000000001</v>
      </c>
      <c r="H6971" s="208">
        <v>51.109200000000001</v>
      </c>
      <c r="I6971" s="208">
        <v>15.933400000000001</v>
      </c>
      <c r="J6971" s="208">
        <v>112.3348</v>
      </c>
      <c r="K6971" s="208">
        <v>15.3714</v>
      </c>
      <c r="L6971" s="208">
        <v>13.153</v>
      </c>
      <c r="M6971" s="208">
        <v>11.889200000000001</v>
      </c>
    </row>
    <row r="6972" spans="1:13" x14ac:dyDescent="0.25">
      <c r="A6972" s="280">
        <v>45216</v>
      </c>
      <c r="B6972" s="102">
        <v>11</v>
      </c>
      <c r="C6972" s="208">
        <v>279.98469999999998</v>
      </c>
      <c r="D6972" s="208">
        <v>44.338500000000003</v>
      </c>
      <c r="E6972" s="208">
        <v>1.8364</v>
      </c>
      <c r="F6972" s="208">
        <v>2.5912000000000002</v>
      </c>
      <c r="G6972" s="208">
        <v>8.5256000000000007</v>
      </c>
      <c r="H6972" s="208">
        <v>52.492100000000001</v>
      </c>
      <c r="I6972" s="208">
        <v>16.694199999999999</v>
      </c>
      <c r="J6972" s="208">
        <v>115.0449</v>
      </c>
      <c r="K6972" s="208">
        <v>13.889799999999999</v>
      </c>
      <c r="L6972" s="208">
        <v>12.818300000000001</v>
      </c>
      <c r="M6972" s="208">
        <v>11.7537</v>
      </c>
    </row>
    <row r="6973" spans="1:13" x14ac:dyDescent="0.25">
      <c r="A6973" s="280">
        <v>45216</v>
      </c>
      <c r="B6973" s="102">
        <v>12</v>
      </c>
      <c r="C6973" s="208">
        <v>283.46769999999998</v>
      </c>
      <c r="D6973" s="208">
        <v>44.726399999999998</v>
      </c>
      <c r="E6973" s="208">
        <v>1.8038000000000001</v>
      </c>
      <c r="F6973" s="208">
        <v>2.5722</v>
      </c>
      <c r="G6973" s="208">
        <v>8.0207999999999995</v>
      </c>
      <c r="H6973" s="208">
        <v>52.853999999999999</v>
      </c>
      <c r="I6973" s="208">
        <v>17.3355</v>
      </c>
      <c r="J6973" s="208">
        <v>117.7846</v>
      </c>
      <c r="K6973" s="208">
        <v>13.4816</v>
      </c>
      <c r="L6973" s="208">
        <v>12.828099999999999</v>
      </c>
      <c r="M6973" s="208">
        <v>12.060700000000001</v>
      </c>
    </row>
    <row r="6974" spans="1:13" x14ac:dyDescent="0.25">
      <c r="A6974" s="280">
        <v>45216</v>
      </c>
      <c r="B6974" s="102">
        <v>13</v>
      </c>
      <c r="C6974" s="208">
        <v>289.88709999999998</v>
      </c>
      <c r="D6974" s="208">
        <v>45.665500000000002</v>
      </c>
      <c r="E6974" s="208">
        <v>2.7479</v>
      </c>
      <c r="F6974" s="208">
        <v>2.6743000000000001</v>
      </c>
      <c r="G6974" s="208">
        <v>8.2346000000000004</v>
      </c>
      <c r="H6974" s="208">
        <v>54.590299999999999</v>
      </c>
      <c r="I6974" s="208">
        <v>17.6691</v>
      </c>
      <c r="J6974" s="208">
        <v>120.23950000000001</v>
      </c>
      <c r="K6974" s="208">
        <v>13.2653</v>
      </c>
      <c r="L6974" s="208">
        <v>12.371499999999999</v>
      </c>
      <c r="M6974" s="208">
        <v>12.4291</v>
      </c>
    </row>
    <row r="6975" spans="1:13" x14ac:dyDescent="0.25">
      <c r="A6975" s="280">
        <v>45216</v>
      </c>
      <c r="B6975" s="102">
        <v>14</v>
      </c>
      <c r="C6975" s="208">
        <v>298.96780000000001</v>
      </c>
      <c r="D6975" s="208">
        <v>46.779499999999999</v>
      </c>
      <c r="E6975" s="208">
        <v>2.8039000000000001</v>
      </c>
      <c r="F6975" s="208">
        <v>2.9373</v>
      </c>
      <c r="G6975" s="208">
        <v>8.6144999999999996</v>
      </c>
      <c r="H6975" s="208">
        <v>57.165999999999997</v>
      </c>
      <c r="I6975" s="208">
        <v>18.122399999999999</v>
      </c>
      <c r="J6975" s="208">
        <v>123.25409999999999</v>
      </c>
      <c r="K6975" s="208">
        <v>13.152799999999999</v>
      </c>
      <c r="L6975" s="208">
        <v>13.0566</v>
      </c>
      <c r="M6975" s="208">
        <v>13.0807</v>
      </c>
    </row>
    <row r="6976" spans="1:13" x14ac:dyDescent="0.25">
      <c r="A6976" s="280">
        <v>45216</v>
      </c>
      <c r="B6976" s="102">
        <v>15</v>
      </c>
      <c r="C6976" s="208">
        <v>305.09410000000003</v>
      </c>
      <c r="D6976" s="208">
        <v>47.7012</v>
      </c>
      <c r="E6976" s="208">
        <v>1.6977</v>
      </c>
      <c r="F6976" s="208">
        <v>3.1496</v>
      </c>
      <c r="G6976" s="208">
        <v>9.3285999999999998</v>
      </c>
      <c r="H6976" s="208">
        <v>59.726399999999998</v>
      </c>
      <c r="I6976" s="208">
        <v>18.337900000000001</v>
      </c>
      <c r="J6976" s="208">
        <v>125.1083</v>
      </c>
      <c r="K6976" s="208">
        <v>13.2818</v>
      </c>
      <c r="L6976" s="208">
        <v>12.796900000000001</v>
      </c>
      <c r="M6976" s="208">
        <v>13.9657</v>
      </c>
    </row>
    <row r="6977" spans="1:13" x14ac:dyDescent="0.25">
      <c r="A6977" s="280">
        <v>45216</v>
      </c>
      <c r="B6977" s="102">
        <v>16</v>
      </c>
      <c r="C6977" s="208">
        <v>311.71960000000001</v>
      </c>
      <c r="D6977" s="208">
        <v>47.813200000000002</v>
      </c>
      <c r="E6977" s="208">
        <v>0.97840000000000005</v>
      </c>
      <c r="F6977" s="208">
        <v>3.4586999999999999</v>
      </c>
      <c r="G6977" s="208">
        <v>10.7164</v>
      </c>
      <c r="H6977" s="208">
        <v>62.539200000000001</v>
      </c>
      <c r="I6977" s="208">
        <v>18.654800000000002</v>
      </c>
      <c r="J6977" s="208">
        <v>127.0753</v>
      </c>
      <c r="K6977" s="208">
        <v>13.5137</v>
      </c>
      <c r="L6977" s="208">
        <v>12.312799999999999</v>
      </c>
      <c r="M6977" s="208">
        <v>14.6571</v>
      </c>
    </row>
    <row r="6978" spans="1:13" x14ac:dyDescent="0.25">
      <c r="A6978" s="280">
        <v>45216</v>
      </c>
      <c r="B6978" s="102">
        <v>17</v>
      </c>
      <c r="C6978" s="208">
        <v>320.33139999999997</v>
      </c>
      <c r="D6978" s="208">
        <v>48.780799999999999</v>
      </c>
      <c r="E6978" s="208">
        <v>1.0113000000000001</v>
      </c>
      <c r="F6978" s="208">
        <v>3.8681999999999999</v>
      </c>
      <c r="G6978" s="208">
        <v>11.9533</v>
      </c>
      <c r="H6978" s="208">
        <v>64.000799999999998</v>
      </c>
      <c r="I6978" s="208">
        <v>18.804500000000001</v>
      </c>
      <c r="J6978" s="208">
        <v>128.37389999999999</v>
      </c>
      <c r="K6978" s="208">
        <v>13.867599999999999</v>
      </c>
      <c r="L6978" s="208">
        <v>14.374700000000001</v>
      </c>
      <c r="M6978" s="208">
        <v>15.2963</v>
      </c>
    </row>
    <row r="6979" spans="1:13" x14ac:dyDescent="0.25">
      <c r="A6979" s="280">
        <v>45216</v>
      </c>
      <c r="B6979" s="102">
        <v>18</v>
      </c>
      <c r="C6979" s="208">
        <v>323.75810000000001</v>
      </c>
      <c r="D6979" s="208">
        <v>49.357199999999999</v>
      </c>
      <c r="E6979" s="208">
        <v>1.0328999999999999</v>
      </c>
      <c r="F6979" s="208">
        <v>4.3453999999999997</v>
      </c>
      <c r="G6979" s="208">
        <v>12.6387</v>
      </c>
      <c r="H6979" s="208">
        <v>65.082300000000004</v>
      </c>
      <c r="I6979" s="208">
        <v>18.936499999999999</v>
      </c>
      <c r="J6979" s="208">
        <v>127.393</v>
      </c>
      <c r="K6979" s="208">
        <v>15.6478</v>
      </c>
      <c r="L6979" s="208">
        <v>14.0845</v>
      </c>
      <c r="M6979" s="208">
        <v>15.239800000000001</v>
      </c>
    </row>
    <row r="6980" spans="1:13" x14ac:dyDescent="0.25">
      <c r="A6980" s="280">
        <v>45216</v>
      </c>
      <c r="B6980" s="102">
        <v>19</v>
      </c>
      <c r="C6980" s="208">
        <v>322.83089999999999</v>
      </c>
      <c r="D6980" s="208">
        <v>49.588500000000003</v>
      </c>
      <c r="E6980" s="208">
        <v>1.0562</v>
      </c>
      <c r="F6980" s="208">
        <v>4.5229999999999997</v>
      </c>
      <c r="G6980" s="208">
        <v>12.4899</v>
      </c>
      <c r="H6980" s="208">
        <v>65.325500000000005</v>
      </c>
      <c r="I6980" s="208">
        <v>19.877600000000001</v>
      </c>
      <c r="J6980" s="208">
        <v>123.1798</v>
      </c>
      <c r="K6980" s="208">
        <v>16.6693</v>
      </c>
      <c r="L6980" s="208">
        <v>15.5008</v>
      </c>
      <c r="M6980" s="208">
        <v>14.6203</v>
      </c>
    </row>
    <row r="6981" spans="1:13" x14ac:dyDescent="0.25">
      <c r="A6981" s="280">
        <v>45216</v>
      </c>
      <c r="B6981" s="102">
        <v>20</v>
      </c>
      <c r="C6981" s="208">
        <v>314.3664</v>
      </c>
      <c r="D6981" s="208">
        <v>49.127099999999999</v>
      </c>
      <c r="E6981" s="208">
        <v>1.0842000000000001</v>
      </c>
      <c r="F6981" s="208">
        <v>4.4570999999999996</v>
      </c>
      <c r="G6981" s="208">
        <v>11.682700000000001</v>
      </c>
      <c r="H6981" s="208">
        <v>63.691099999999999</v>
      </c>
      <c r="I6981" s="208">
        <v>20.181100000000001</v>
      </c>
      <c r="J6981" s="208">
        <v>117.13760000000001</v>
      </c>
      <c r="K6981" s="208">
        <v>16.635100000000001</v>
      </c>
      <c r="L6981" s="208">
        <v>16.313400000000001</v>
      </c>
      <c r="M6981" s="208">
        <v>14.057</v>
      </c>
    </row>
    <row r="6982" spans="1:13" x14ac:dyDescent="0.25">
      <c r="A6982" s="280">
        <v>45216</v>
      </c>
      <c r="B6982" s="102">
        <v>21</v>
      </c>
      <c r="C6982" s="208">
        <v>297.09649999999999</v>
      </c>
      <c r="D6982" s="208">
        <v>46.7791</v>
      </c>
      <c r="E6982" s="208">
        <v>0.99309999999999998</v>
      </c>
      <c r="F6982" s="208">
        <v>4.1445999999999996</v>
      </c>
      <c r="G6982" s="208">
        <v>10.762499999999999</v>
      </c>
      <c r="H6982" s="208">
        <v>59.740299999999998</v>
      </c>
      <c r="I6982" s="208">
        <v>19.235700000000001</v>
      </c>
      <c r="J6982" s="208">
        <v>110.8353</v>
      </c>
      <c r="K6982" s="208">
        <v>15.9978</v>
      </c>
      <c r="L6982" s="208">
        <v>15.6465</v>
      </c>
      <c r="M6982" s="208">
        <v>12.961600000000001</v>
      </c>
    </row>
    <row r="6983" spans="1:13" x14ac:dyDescent="0.25">
      <c r="A6983" s="280">
        <v>45216</v>
      </c>
      <c r="B6983" s="102">
        <v>22</v>
      </c>
      <c r="C6983" s="208">
        <v>278.26510000000002</v>
      </c>
      <c r="D6983" s="208">
        <v>44.173499999999997</v>
      </c>
      <c r="E6983" s="208">
        <v>0.92279999999999995</v>
      </c>
      <c r="F6983" s="208">
        <v>3.7785000000000002</v>
      </c>
      <c r="G6983" s="208">
        <v>10.0738</v>
      </c>
      <c r="H6983" s="208">
        <v>55.429299999999998</v>
      </c>
      <c r="I6983" s="208">
        <v>17.6554</v>
      </c>
      <c r="J6983" s="208">
        <v>104.3004</v>
      </c>
      <c r="K6983" s="208">
        <v>14.912599999999999</v>
      </c>
      <c r="L6983" s="208">
        <v>15.4039</v>
      </c>
      <c r="M6983" s="208">
        <v>11.6149</v>
      </c>
    </row>
    <row r="6984" spans="1:13" x14ac:dyDescent="0.25">
      <c r="A6984" s="280">
        <v>45216</v>
      </c>
      <c r="B6984" s="102">
        <v>23</v>
      </c>
      <c r="C6984" s="208">
        <v>256.39170000000001</v>
      </c>
      <c r="D6984" s="208">
        <v>40.639899999999997</v>
      </c>
      <c r="E6984" s="208">
        <v>0.80169999999999997</v>
      </c>
      <c r="F6984" s="208">
        <v>3.3957000000000002</v>
      </c>
      <c r="G6984" s="208">
        <v>9.1552000000000007</v>
      </c>
      <c r="H6984" s="208">
        <v>49.564100000000003</v>
      </c>
      <c r="I6984" s="208">
        <v>16.001200000000001</v>
      </c>
      <c r="J6984" s="208">
        <v>97.258399999999995</v>
      </c>
      <c r="K6984" s="208">
        <v>13.7758</v>
      </c>
      <c r="L6984" s="208">
        <v>15.261100000000001</v>
      </c>
      <c r="M6984" s="208">
        <v>10.538600000000001</v>
      </c>
    </row>
    <row r="6985" spans="1:13" x14ac:dyDescent="0.25">
      <c r="A6985" s="280">
        <v>45216</v>
      </c>
      <c r="B6985" s="102">
        <v>24</v>
      </c>
      <c r="C6985" s="208">
        <v>237.9984</v>
      </c>
      <c r="D6985" s="208">
        <v>36.928199999999997</v>
      </c>
      <c r="E6985" s="208">
        <v>0.71220000000000006</v>
      </c>
      <c r="F6985" s="208">
        <v>2.9803000000000002</v>
      </c>
      <c r="G6985" s="208">
        <v>8.2303999999999995</v>
      </c>
      <c r="H6985" s="208">
        <v>44.802</v>
      </c>
      <c r="I6985" s="208">
        <v>14.654299999999999</v>
      </c>
      <c r="J6985" s="208">
        <v>91.890900000000002</v>
      </c>
      <c r="K6985" s="208">
        <v>12.988</v>
      </c>
      <c r="L6985" s="208">
        <v>15.2685</v>
      </c>
      <c r="M6985" s="208">
        <v>9.5435999999999996</v>
      </c>
    </row>
    <row r="6986" spans="1:13" x14ac:dyDescent="0.25">
      <c r="A6986" s="280">
        <v>45217</v>
      </c>
      <c r="B6986" s="102">
        <v>1</v>
      </c>
      <c r="C6986" s="208">
        <v>223.22370000000001</v>
      </c>
      <c r="D6986" s="208">
        <v>33.937399999999997</v>
      </c>
      <c r="E6986" s="208">
        <v>0.65359999999999996</v>
      </c>
      <c r="F6986" s="208">
        <v>2.7010000000000001</v>
      </c>
      <c r="G6986" s="208">
        <v>7.5355999999999996</v>
      </c>
      <c r="H6986" s="208">
        <v>41.341299999999997</v>
      </c>
      <c r="I6986" s="208">
        <v>13.8475</v>
      </c>
      <c r="J6986" s="208">
        <v>87.035300000000007</v>
      </c>
      <c r="K6986" s="208">
        <v>12.7334</v>
      </c>
      <c r="L6986" s="208">
        <v>14.470499999999999</v>
      </c>
      <c r="M6986" s="208">
        <v>8.9680999999999997</v>
      </c>
    </row>
    <row r="6987" spans="1:13" x14ac:dyDescent="0.25">
      <c r="A6987" s="280">
        <v>45217</v>
      </c>
      <c r="B6987" s="102">
        <v>2</v>
      </c>
      <c r="C6987" s="208">
        <v>213.10730000000001</v>
      </c>
      <c r="D6987" s="208">
        <v>32.281700000000001</v>
      </c>
      <c r="E6987" s="208">
        <v>0.63219999999999998</v>
      </c>
      <c r="F6987" s="208">
        <v>2.5362</v>
      </c>
      <c r="G6987" s="208">
        <v>7.1422999999999996</v>
      </c>
      <c r="H6987" s="208">
        <v>39.252099999999999</v>
      </c>
      <c r="I6987" s="208">
        <v>13.273400000000001</v>
      </c>
      <c r="J6987" s="208">
        <v>83.869299999999996</v>
      </c>
      <c r="K6987" s="208">
        <v>12.3819</v>
      </c>
      <c r="L6987" s="208">
        <v>13.201499999999999</v>
      </c>
      <c r="M6987" s="208">
        <v>8.5366999999999997</v>
      </c>
    </row>
    <row r="6988" spans="1:13" x14ac:dyDescent="0.25">
      <c r="A6988" s="280">
        <v>45217</v>
      </c>
      <c r="B6988" s="102">
        <v>3</v>
      </c>
      <c r="C6988" s="208">
        <v>206.4547</v>
      </c>
      <c r="D6988" s="208">
        <v>30.8994</v>
      </c>
      <c r="E6988" s="208">
        <v>0.61950000000000005</v>
      </c>
      <c r="F6988" s="208">
        <v>2.4157999999999999</v>
      </c>
      <c r="G6988" s="208">
        <v>6.8353999999999999</v>
      </c>
      <c r="H6988" s="208">
        <v>38.586199999999998</v>
      </c>
      <c r="I6988" s="208">
        <v>12.9275</v>
      </c>
      <c r="J6988" s="208">
        <v>81.936800000000005</v>
      </c>
      <c r="K6988" s="208">
        <v>12.424200000000001</v>
      </c>
      <c r="L6988" s="208">
        <v>11.487299999999999</v>
      </c>
      <c r="M6988" s="208">
        <v>8.3225999999999996</v>
      </c>
    </row>
    <row r="6989" spans="1:13" x14ac:dyDescent="0.25">
      <c r="A6989" s="280">
        <v>45217</v>
      </c>
      <c r="B6989" s="102">
        <v>4</v>
      </c>
      <c r="C6989" s="208">
        <v>203.94399999999999</v>
      </c>
      <c r="D6989" s="208">
        <v>30.296500000000002</v>
      </c>
      <c r="E6989" s="208">
        <v>0.59630000000000005</v>
      </c>
      <c r="F6989" s="208">
        <v>2.3936999999999999</v>
      </c>
      <c r="G6989" s="208">
        <v>6.7157999999999998</v>
      </c>
      <c r="H6989" s="208">
        <v>38.947099999999999</v>
      </c>
      <c r="I6989" s="208">
        <v>12.8543</v>
      </c>
      <c r="J6989" s="208">
        <v>80.805899999999994</v>
      </c>
      <c r="K6989" s="208">
        <v>12.6717</v>
      </c>
      <c r="L6989" s="208">
        <v>10.3941</v>
      </c>
      <c r="M6989" s="208">
        <v>8.2685999999999993</v>
      </c>
    </row>
    <row r="6990" spans="1:13" x14ac:dyDescent="0.25">
      <c r="A6990" s="280">
        <v>45217</v>
      </c>
      <c r="B6990" s="102">
        <v>5</v>
      </c>
      <c r="C6990" s="208">
        <v>208.58029999999999</v>
      </c>
      <c r="D6990" s="208">
        <v>30.342099999999999</v>
      </c>
      <c r="E6990" s="208">
        <v>0.60740000000000005</v>
      </c>
      <c r="F6990" s="208">
        <v>2.4727000000000001</v>
      </c>
      <c r="G6990" s="208">
        <v>6.8003</v>
      </c>
      <c r="H6990" s="208">
        <v>40.937199999999997</v>
      </c>
      <c r="I6990" s="208">
        <v>13.040800000000001</v>
      </c>
      <c r="J6990" s="208">
        <v>81.342500000000001</v>
      </c>
      <c r="K6990" s="208">
        <v>13.399900000000001</v>
      </c>
      <c r="L6990" s="208">
        <v>11.207100000000001</v>
      </c>
      <c r="M6990" s="208">
        <v>8.4303000000000008</v>
      </c>
    </row>
    <row r="6991" spans="1:13" x14ac:dyDescent="0.25">
      <c r="A6991" s="280">
        <v>45217</v>
      </c>
      <c r="B6991" s="102">
        <v>6</v>
      </c>
      <c r="C6991" s="208">
        <v>220.51929999999999</v>
      </c>
      <c r="D6991" s="208">
        <v>32.215800000000002</v>
      </c>
      <c r="E6991" s="208">
        <v>0.62729999999999997</v>
      </c>
      <c r="F6991" s="208">
        <v>2.6634000000000002</v>
      </c>
      <c r="G6991" s="208">
        <v>7.3022999999999998</v>
      </c>
      <c r="H6991" s="208">
        <v>43.325200000000002</v>
      </c>
      <c r="I6991" s="208">
        <v>13.6631</v>
      </c>
      <c r="J6991" s="208">
        <v>85.137200000000007</v>
      </c>
      <c r="K6991" s="208">
        <v>14.827199999999999</v>
      </c>
      <c r="L6991" s="208">
        <v>11.707599999999999</v>
      </c>
      <c r="M6991" s="208">
        <v>9.0502000000000002</v>
      </c>
    </row>
    <row r="6992" spans="1:13" x14ac:dyDescent="0.25">
      <c r="A6992" s="280">
        <v>45217</v>
      </c>
      <c r="B6992" s="102">
        <v>7</v>
      </c>
      <c r="C6992" s="208">
        <v>241.99549999999999</v>
      </c>
      <c r="D6992" s="208">
        <v>36.009099999999997</v>
      </c>
      <c r="E6992" s="208">
        <v>0.81579999999999997</v>
      </c>
      <c r="F6992" s="208">
        <v>3.0047000000000001</v>
      </c>
      <c r="G6992" s="208">
        <v>8.1237999999999992</v>
      </c>
      <c r="H6992" s="208">
        <v>47.781999999999996</v>
      </c>
      <c r="I6992" s="208">
        <v>14.890700000000001</v>
      </c>
      <c r="J6992" s="208">
        <v>92.757999999999996</v>
      </c>
      <c r="K6992" s="208">
        <v>16.882899999999999</v>
      </c>
      <c r="L6992" s="208">
        <v>11.661099999999999</v>
      </c>
      <c r="M6992" s="208">
        <v>10.067399999999999</v>
      </c>
    </row>
    <row r="6993" spans="1:13" x14ac:dyDescent="0.25">
      <c r="A6993" s="280">
        <v>45217</v>
      </c>
      <c r="B6993" s="102">
        <v>8</v>
      </c>
      <c r="C6993" s="208">
        <v>260.28649999999999</v>
      </c>
      <c r="D6993" s="208">
        <v>40.372500000000002</v>
      </c>
      <c r="E6993" s="208">
        <v>0.90549999999999997</v>
      </c>
      <c r="F6993" s="208">
        <v>3.1949999999999998</v>
      </c>
      <c r="G6993" s="208">
        <v>9.5168999999999997</v>
      </c>
      <c r="H6993" s="208">
        <v>50.5886</v>
      </c>
      <c r="I6993" s="208">
        <v>15.2073</v>
      </c>
      <c r="J6993" s="208">
        <v>100.6885</v>
      </c>
      <c r="K6993" s="208">
        <v>17.949300000000001</v>
      </c>
      <c r="L6993" s="208">
        <v>10.6183</v>
      </c>
      <c r="M6993" s="208">
        <v>11.2446</v>
      </c>
    </row>
    <row r="6994" spans="1:13" x14ac:dyDescent="0.25">
      <c r="A6994" s="280">
        <v>45217</v>
      </c>
      <c r="B6994" s="102">
        <v>9</v>
      </c>
      <c r="C6994" s="208">
        <v>267.26049999999998</v>
      </c>
      <c r="D6994" s="208">
        <v>42.106999999999999</v>
      </c>
      <c r="E6994" s="208">
        <v>0.87749999999999995</v>
      </c>
      <c r="F6994" s="208">
        <v>2.9228000000000001</v>
      </c>
      <c r="G6994" s="208">
        <v>9.5924999999999994</v>
      </c>
      <c r="H6994" s="208">
        <v>51.901200000000003</v>
      </c>
      <c r="I6994" s="208">
        <v>15.514900000000001</v>
      </c>
      <c r="J6994" s="208">
        <v>106.03660000000001</v>
      </c>
      <c r="K6994" s="208">
        <v>16.814900000000002</v>
      </c>
      <c r="L6994" s="208">
        <v>9.9227000000000007</v>
      </c>
      <c r="M6994" s="208">
        <v>11.570399999999999</v>
      </c>
    </row>
    <row r="6995" spans="1:13" x14ac:dyDescent="0.25">
      <c r="A6995" s="280">
        <v>45217</v>
      </c>
      <c r="B6995" s="102">
        <v>10</v>
      </c>
      <c r="C6995" s="208">
        <v>273.92099999999999</v>
      </c>
      <c r="D6995" s="208">
        <v>43.877000000000002</v>
      </c>
      <c r="E6995" s="208">
        <v>0.82609999999999995</v>
      </c>
      <c r="F6995" s="208">
        <v>2.5804</v>
      </c>
      <c r="G6995" s="208">
        <v>8.8559000000000001</v>
      </c>
      <c r="H6995" s="208">
        <v>52.244100000000003</v>
      </c>
      <c r="I6995" s="208">
        <v>16.133600000000001</v>
      </c>
      <c r="J6995" s="208">
        <v>111.8467</v>
      </c>
      <c r="K6995" s="208">
        <v>15.1096</v>
      </c>
      <c r="L6995" s="208">
        <v>10.796900000000001</v>
      </c>
      <c r="M6995" s="208">
        <v>11.650700000000001</v>
      </c>
    </row>
    <row r="6996" spans="1:13" x14ac:dyDescent="0.25">
      <c r="A6996" s="280">
        <v>45217</v>
      </c>
      <c r="B6996" s="102">
        <v>11</v>
      </c>
      <c r="C6996" s="208">
        <v>282.34559999999999</v>
      </c>
      <c r="D6996" s="208">
        <v>45.372799999999998</v>
      </c>
      <c r="E6996" s="208">
        <v>0.7944</v>
      </c>
      <c r="F6996" s="208">
        <v>2.6152000000000002</v>
      </c>
      <c r="G6996" s="208">
        <v>8.5457000000000001</v>
      </c>
      <c r="H6996" s="208">
        <v>53.4681</v>
      </c>
      <c r="I6996" s="208">
        <v>16.714200000000002</v>
      </c>
      <c r="J6996" s="208">
        <v>117.5361</v>
      </c>
      <c r="K6996" s="208">
        <v>14.511100000000001</v>
      </c>
      <c r="L6996" s="208">
        <v>10.956899999999999</v>
      </c>
      <c r="M6996" s="208">
        <v>11.831099999999999</v>
      </c>
    </row>
    <row r="6997" spans="1:13" x14ac:dyDescent="0.25">
      <c r="A6997" s="280">
        <v>45217</v>
      </c>
      <c r="B6997" s="102">
        <v>12</v>
      </c>
      <c r="C6997" s="208">
        <v>287.67259999999999</v>
      </c>
      <c r="D6997" s="208">
        <v>46.065300000000001</v>
      </c>
      <c r="E6997" s="208">
        <v>0.82220000000000004</v>
      </c>
      <c r="F6997" s="208">
        <v>2.6433</v>
      </c>
      <c r="G6997" s="208">
        <v>8.3834</v>
      </c>
      <c r="H6997" s="208">
        <v>54.269799999999996</v>
      </c>
      <c r="I6997" s="208">
        <v>17.345600000000001</v>
      </c>
      <c r="J6997" s="208">
        <v>121.2788</v>
      </c>
      <c r="K6997" s="208">
        <v>13.6488</v>
      </c>
      <c r="L6997" s="208">
        <v>10.9544</v>
      </c>
      <c r="M6997" s="208">
        <v>12.260999999999999</v>
      </c>
    </row>
    <row r="6998" spans="1:13" x14ac:dyDescent="0.25">
      <c r="A6998" s="280">
        <v>45217</v>
      </c>
      <c r="B6998" s="102">
        <v>13</v>
      </c>
      <c r="C6998" s="208">
        <v>293.79469999999998</v>
      </c>
      <c r="D6998" s="208">
        <v>47.184399999999997</v>
      </c>
      <c r="E6998" s="208">
        <v>0.86809999999999998</v>
      </c>
      <c r="F6998" s="208">
        <v>2.7921</v>
      </c>
      <c r="G6998" s="208">
        <v>8.7451000000000008</v>
      </c>
      <c r="H6998" s="208">
        <v>56.096299999999999</v>
      </c>
      <c r="I6998" s="208">
        <v>18.035</v>
      </c>
      <c r="J6998" s="208">
        <v>123.3462</v>
      </c>
      <c r="K6998" s="208">
        <v>13.286899999999999</v>
      </c>
      <c r="L6998" s="208">
        <v>10.8116</v>
      </c>
      <c r="M6998" s="208">
        <v>12.629</v>
      </c>
    </row>
    <row r="6999" spans="1:13" x14ac:dyDescent="0.25">
      <c r="A6999" s="280">
        <v>45217</v>
      </c>
      <c r="B6999" s="102">
        <v>14</v>
      </c>
      <c r="C6999" s="208">
        <v>305.0718</v>
      </c>
      <c r="D6999" s="208">
        <v>48.522100000000002</v>
      </c>
      <c r="E6999" s="208">
        <v>0.96709999999999996</v>
      </c>
      <c r="F6999" s="208">
        <v>3.0947</v>
      </c>
      <c r="G6999" s="208">
        <v>9.5140999999999991</v>
      </c>
      <c r="H6999" s="208">
        <v>59.509700000000002</v>
      </c>
      <c r="I6999" s="208">
        <v>18.5655</v>
      </c>
      <c r="J6999" s="208">
        <v>126.6733</v>
      </c>
      <c r="K6999" s="208">
        <v>13.279199999999999</v>
      </c>
      <c r="L6999" s="208">
        <v>11.1355</v>
      </c>
      <c r="M6999" s="208">
        <v>13.810600000000001</v>
      </c>
    </row>
    <row r="7000" spans="1:13" x14ac:dyDescent="0.25">
      <c r="A7000" s="280">
        <v>45217</v>
      </c>
      <c r="B7000" s="102">
        <v>15</v>
      </c>
      <c r="C7000" s="208">
        <v>317.60899999999998</v>
      </c>
      <c r="D7000" s="208">
        <v>50.211500000000001</v>
      </c>
      <c r="E7000" s="208">
        <v>1.0484</v>
      </c>
      <c r="F7000" s="208">
        <v>3.4382999999999999</v>
      </c>
      <c r="G7000" s="208">
        <v>10.6137</v>
      </c>
      <c r="H7000" s="208">
        <v>63.192999999999998</v>
      </c>
      <c r="I7000" s="208">
        <v>18.579799999999999</v>
      </c>
      <c r="J7000" s="208">
        <v>131.1842</v>
      </c>
      <c r="K7000" s="208">
        <v>13.1548</v>
      </c>
      <c r="L7000" s="208">
        <v>11.379099999999999</v>
      </c>
      <c r="M7000" s="208">
        <v>14.8062</v>
      </c>
    </row>
    <row r="7001" spans="1:13" x14ac:dyDescent="0.25">
      <c r="A7001" s="280">
        <v>45217</v>
      </c>
      <c r="B7001" s="102">
        <v>16</v>
      </c>
      <c r="C7001" s="208">
        <v>329.80860000000001</v>
      </c>
      <c r="D7001" s="208">
        <v>51.479300000000002</v>
      </c>
      <c r="E7001" s="208">
        <v>1.1052</v>
      </c>
      <c r="F7001" s="208">
        <v>3.7888000000000002</v>
      </c>
      <c r="G7001" s="208">
        <v>12.1776</v>
      </c>
      <c r="H7001" s="208">
        <v>67.555899999999994</v>
      </c>
      <c r="I7001" s="208">
        <v>18.815100000000001</v>
      </c>
      <c r="J7001" s="208">
        <v>133.67009999999999</v>
      </c>
      <c r="K7001" s="208">
        <v>13.4131</v>
      </c>
      <c r="L7001" s="208">
        <v>11.615</v>
      </c>
      <c r="M7001" s="208">
        <v>16.188500000000001</v>
      </c>
    </row>
    <row r="7002" spans="1:13" x14ac:dyDescent="0.25">
      <c r="A7002" s="280">
        <v>45217</v>
      </c>
      <c r="B7002" s="102">
        <v>17</v>
      </c>
      <c r="C7002" s="208">
        <v>340.5095</v>
      </c>
      <c r="D7002" s="208">
        <v>53.475499999999997</v>
      </c>
      <c r="E7002" s="208">
        <v>1.1066</v>
      </c>
      <c r="F7002" s="208">
        <v>4.2511999999999999</v>
      </c>
      <c r="G7002" s="208">
        <v>13.7402</v>
      </c>
      <c r="H7002" s="208">
        <v>70.319699999999997</v>
      </c>
      <c r="I7002" s="208">
        <v>18.6358</v>
      </c>
      <c r="J7002" s="208">
        <v>135.35040000000001</v>
      </c>
      <c r="K7002" s="208">
        <v>14.240399999999999</v>
      </c>
      <c r="L7002" s="208">
        <v>12.7559</v>
      </c>
      <c r="M7002" s="208">
        <v>16.633800000000001</v>
      </c>
    </row>
    <row r="7003" spans="1:13" x14ac:dyDescent="0.25">
      <c r="A7003" s="280">
        <v>45217</v>
      </c>
      <c r="B7003" s="102">
        <v>18</v>
      </c>
      <c r="C7003" s="208">
        <v>344.00790000000001</v>
      </c>
      <c r="D7003" s="208">
        <v>54.421300000000002</v>
      </c>
      <c r="E7003" s="208">
        <v>1.0958000000000001</v>
      </c>
      <c r="F7003" s="208">
        <v>4.6725000000000003</v>
      </c>
      <c r="G7003" s="208">
        <v>14.226699999999999</v>
      </c>
      <c r="H7003" s="208">
        <v>70.839600000000004</v>
      </c>
      <c r="I7003" s="208">
        <v>18.985600000000002</v>
      </c>
      <c r="J7003" s="208">
        <v>134.56890000000001</v>
      </c>
      <c r="K7003" s="208">
        <v>15.9175</v>
      </c>
      <c r="L7003" s="208">
        <v>13.1624</v>
      </c>
      <c r="M7003" s="208">
        <v>16.117599999999999</v>
      </c>
    </row>
    <row r="7004" spans="1:13" x14ac:dyDescent="0.25">
      <c r="A7004" s="280">
        <v>45217</v>
      </c>
      <c r="B7004" s="102">
        <v>19</v>
      </c>
      <c r="C7004" s="208">
        <v>338.00259999999997</v>
      </c>
      <c r="D7004" s="208">
        <v>54.694099999999999</v>
      </c>
      <c r="E7004" s="208">
        <v>1.0842000000000001</v>
      </c>
      <c r="F7004" s="208">
        <v>4.7427999999999999</v>
      </c>
      <c r="G7004" s="208">
        <v>14.026999999999999</v>
      </c>
      <c r="H7004" s="208">
        <v>69.421300000000002</v>
      </c>
      <c r="I7004" s="208">
        <v>19.637499999999999</v>
      </c>
      <c r="J7004" s="208">
        <v>127.8451</v>
      </c>
      <c r="K7004" s="208">
        <v>17</v>
      </c>
      <c r="L7004" s="208">
        <v>14.294499999999999</v>
      </c>
      <c r="M7004" s="208">
        <v>15.2561</v>
      </c>
    </row>
    <row r="7005" spans="1:13" x14ac:dyDescent="0.25">
      <c r="A7005" s="280">
        <v>45217</v>
      </c>
      <c r="B7005" s="102">
        <v>20</v>
      </c>
      <c r="C7005" s="208">
        <v>325.94799999999998</v>
      </c>
      <c r="D7005" s="208">
        <v>53.418199999999999</v>
      </c>
      <c r="E7005" s="208">
        <v>1.0334000000000001</v>
      </c>
      <c r="F7005" s="208">
        <v>4.5488999999999997</v>
      </c>
      <c r="G7005" s="208">
        <v>13.1226</v>
      </c>
      <c r="H7005" s="208">
        <v>67.038899999999998</v>
      </c>
      <c r="I7005" s="208">
        <v>19.997800000000002</v>
      </c>
      <c r="J7005" s="208">
        <v>120.34439999999999</v>
      </c>
      <c r="K7005" s="208">
        <v>16.9267</v>
      </c>
      <c r="L7005" s="208">
        <v>14.849399999999999</v>
      </c>
      <c r="M7005" s="208">
        <v>14.6677</v>
      </c>
    </row>
    <row r="7006" spans="1:13" x14ac:dyDescent="0.25">
      <c r="A7006" s="280">
        <v>45217</v>
      </c>
      <c r="B7006" s="102">
        <v>21</v>
      </c>
      <c r="C7006" s="208">
        <v>306.31700000000001</v>
      </c>
      <c r="D7006" s="208">
        <v>50.662399999999998</v>
      </c>
      <c r="E7006" s="208">
        <v>0.94899999999999995</v>
      </c>
      <c r="F7006" s="208">
        <v>4.2145000000000001</v>
      </c>
      <c r="G7006" s="208">
        <v>11.598100000000001</v>
      </c>
      <c r="H7006" s="208">
        <v>61.996600000000001</v>
      </c>
      <c r="I7006" s="208">
        <v>19.001999999999999</v>
      </c>
      <c r="J7006" s="208">
        <v>113.5444</v>
      </c>
      <c r="K7006" s="208">
        <v>16.145900000000001</v>
      </c>
      <c r="L7006" s="208">
        <v>14.9504</v>
      </c>
      <c r="M7006" s="208">
        <v>13.2537</v>
      </c>
    </row>
    <row r="7007" spans="1:13" x14ac:dyDescent="0.25">
      <c r="A7007" s="280">
        <v>45217</v>
      </c>
      <c r="B7007" s="102">
        <v>22</v>
      </c>
      <c r="C7007" s="208">
        <v>286.25040000000001</v>
      </c>
      <c r="D7007" s="208">
        <v>48.065199999999997</v>
      </c>
      <c r="E7007" s="208">
        <v>0.88870000000000005</v>
      </c>
      <c r="F7007" s="208">
        <v>3.7864</v>
      </c>
      <c r="G7007" s="208">
        <v>10.5023</v>
      </c>
      <c r="H7007" s="208">
        <v>56.5182</v>
      </c>
      <c r="I7007" s="208">
        <v>17.611599999999999</v>
      </c>
      <c r="J7007" s="208">
        <v>106.6835</v>
      </c>
      <c r="K7007" s="208">
        <v>15.1046</v>
      </c>
      <c r="L7007" s="208">
        <v>15.1996</v>
      </c>
      <c r="M7007" s="208">
        <v>11.8903</v>
      </c>
    </row>
    <row r="7008" spans="1:13" x14ac:dyDescent="0.25">
      <c r="A7008" s="280">
        <v>45217</v>
      </c>
      <c r="B7008" s="102">
        <v>23</v>
      </c>
      <c r="C7008" s="208">
        <v>261.82549999999998</v>
      </c>
      <c r="D7008" s="208">
        <v>43.796900000000001</v>
      </c>
      <c r="E7008" s="208">
        <v>0.7913</v>
      </c>
      <c r="F7008" s="208">
        <v>3.3102</v>
      </c>
      <c r="G7008" s="208">
        <v>9.5829000000000004</v>
      </c>
      <c r="H7008" s="208">
        <v>50.481499999999997</v>
      </c>
      <c r="I7008" s="208">
        <v>15.875999999999999</v>
      </c>
      <c r="J7008" s="208">
        <v>98.463899999999995</v>
      </c>
      <c r="K7008" s="208">
        <v>13.814299999999999</v>
      </c>
      <c r="L7008" s="208">
        <v>15.1629</v>
      </c>
      <c r="M7008" s="208">
        <v>10.5456</v>
      </c>
    </row>
    <row r="7009" spans="1:13" x14ac:dyDescent="0.25">
      <c r="A7009" s="280">
        <v>45217</v>
      </c>
      <c r="B7009" s="102">
        <v>24</v>
      </c>
      <c r="C7009" s="208">
        <v>243.42830000000001</v>
      </c>
      <c r="D7009" s="208">
        <v>39.607500000000002</v>
      </c>
      <c r="E7009" s="208">
        <v>0.71650000000000003</v>
      </c>
      <c r="F7009" s="208">
        <v>2.9247000000000001</v>
      </c>
      <c r="G7009" s="208">
        <v>8.5442999999999998</v>
      </c>
      <c r="H7009" s="208">
        <v>45.418599999999998</v>
      </c>
      <c r="I7009" s="208">
        <v>14.5162</v>
      </c>
      <c r="J7009" s="208">
        <v>92.450900000000004</v>
      </c>
      <c r="K7009" s="208">
        <v>13.200200000000001</v>
      </c>
      <c r="L7009" s="208">
        <v>16.4314</v>
      </c>
      <c r="M7009" s="208">
        <v>9.6180000000000003</v>
      </c>
    </row>
    <row r="7010" spans="1:13" x14ac:dyDescent="0.25">
      <c r="A7010" s="280">
        <v>45218</v>
      </c>
      <c r="B7010" s="102">
        <v>1</v>
      </c>
      <c r="C7010" s="208">
        <v>230.1799</v>
      </c>
      <c r="D7010" s="208">
        <v>36.737000000000002</v>
      </c>
      <c r="E7010" s="208">
        <v>0.64119999999999999</v>
      </c>
      <c r="F7010" s="208">
        <v>2.669</v>
      </c>
      <c r="G7010" s="208">
        <v>7.8998999999999997</v>
      </c>
      <c r="H7010" s="208">
        <v>41.530200000000001</v>
      </c>
      <c r="I7010" s="208">
        <v>13.665800000000001</v>
      </c>
      <c r="J7010" s="208">
        <v>88.178100000000001</v>
      </c>
      <c r="K7010" s="208">
        <v>12.6722</v>
      </c>
      <c r="L7010" s="208">
        <v>17.239999999999998</v>
      </c>
      <c r="M7010" s="208">
        <v>8.9465000000000003</v>
      </c>
    </row>
    <row r="7011" spans="1:13" x14ac:dyDescent="0.25">
      <c r="A7011" s="280">
        <v>45218</v>
      </c>
      <c r="B7011" s="102">
        <v>2</v>
      </c>
      <c r="C7011" s="208">
        <v>219.8108</v>
      </c>
      <c r="D7011" s="208">
        <v>34.560899999999997</v>
      </c>
      <c r="E7011" s="208">
        <v>0.6069</v>
      </c>
      <c r="F7011" s="208">
        <v>2.5329000000000002</v>
      </c>
      <c r="G7011" s="208">
        <v>7.4824000000000002</v>
      </c>
      <c r="H7011" s="208">
        <v>38.888800000000003</v>
      </c>
      <c r="I7011" s="208">
        <v>13.080500000000001</v>
      </c>
      <c r="J7011" s="208">
        <v>84.771799999999999</v>
      </c>
      <c r="K7011" s="208">
        <v>12.5829</v>
      </c>
      <c r="L7011" s="208">
        <v>16.6264</v>
      </c>
      <c r="M7011" s="208">
        <v>8.6773000000000007</v>
      </c>
    </row>
    <row r="7012" spans="1:13" x14ac:dyDescent="0.25">
      <c r="A7012" s="280">
        <v>45218</v>
      </c>
      <c r="B7012" s="102">
        <v>3</v>
      </c>
      <c r="C7012" s="208">
        <v>211.73599999999999</v>
      </c>
      <c r="D7012" s="208">
        <v>33.052900000000001</v>
      </c>
      <c r="E7012" s="208">
        <v>0.5968</v>
      </c>
      <c r="F7012" s="208">
        <v>2.4073000000000002</v>
      </c>
      <c r="G7012" s="208">
        <v>7.2004999999999999</v>
      </c>
      <c r="H7012" s="208">
        <v>36.873199999999997</v>
      </c>
      <c r="I7012" s="208">
        <v>12.739100000000001</v>
      </c>
      <c r="J7012" s="208">
        <v>81.986900000000006</v>
      </c>
      <c r="K7012" s="208">
        <v>12.4796</v>
      </c>
      <c r="L7012" s="208">
        <v>15.8635</v>
      </c>
      <c r="M7012" s="208">
        <v>8.5361999999999991</v>
      </c>
    </row>
    <row r="7013" spans="1:13" x14ac:dyDescent="0.25">
      <c r="A7013" s="280">
        <v>45218</v>
      </c>
      <c r="B7013" s="102">
        <v>4</v>
      </c>
      <c r="C7013" s="208">
        <v>209.07689999999999</v>
      </c>
      <c r="D7013" s="208">
        <v>32.376300000000001</v>
      </c>
      <c r="E7013" s="208">
        <v>0.57750000000000001</v>
      </c>
      <c r="F7013" s="208">
        <v>2.3997999999999999</v>
      </c>
      <c r="G7013" s="208">
        <v>7.0510000000000002</v>
      </c>
      <c r="H7013" s="208">
        <v>36.960999999999999</v>
      </c>
      <c r="I7013" s="208">
        <v>12.622400000000001</v>
      </c>
      <c r="J7013" s="208">
        <v>80.567599999999999</v>
      </c>
      <c r="K7013" s="208">
        <v>12.6066</v>
      </c>
      <c r="L7013" s="208">
        <v>15.6196</v>
      </c>
      <c r="M7013" s="208">
        <v>8.2950999999999997</v>
      </c>
    </row>
    <row r="7014" spans="1:13" x14ac:dyDescent="0.25">
      <c r="A7014" s="280">
        <v>45218</v>
      </c>
      <c r="B7014" s="102">
        <v>5</v>
      </c>
      <c r="C7014" s="208">
        <v>213.17320000000001</v>
      </c>
      <c r="D7014" s="208">
        <v>32.321199999999997</v>
      </c>
      <c r="E7014" s="208">
        <v>0.59030000000000005</v>
      </c>
      <c r="F7014" s="208">
        <v>2.4908000000000001</v>
      </c>
      <c r="G7014" s="208">
        <v>7.0583</v>
      </c>
      <c r="H7014" s="208">
        <v>38.720100000000002</v>
      </c>
      <c r="I7014" s="208">
        <v>12.746700000000001</v>
      </c>
      <c r="J7014" s="208">
        <v>81.039699999999996</v>
      </c>
      <c r="K7014" s="208">
        <v>13.3293</v>
      </c>
      <c r="L7014" s="208">
        <v>16.377500000000001</v>
      </c>
      <c r="M7014" s="208">
        <v>8.4992999999999999</v>
      </c>
    </row>
    <row r="7015" spans="1:13" x14ac:dyDescent="0.25">
      <c r="A7015" s="280">
        <v>45218</v>
      </c>
      <c r="B7015" s="102">
        <v>6</v>
      </c>
      <c r="C7015" s="208">
        <v>224.48519999999999</v>
      </c>
      <c r="D7015" s="208">
        <v>33.849499999999999</v>
      </c>
      <c r="E7015" s="208">
        <v>0.61860000000000004</v>
      </c>
      <c r="F7015" s="208">
        <v>2.6631999999999998</v>
      </c>
      <c r="G7015" s="208">
        <v>7.6058000000000003</v>
      </c>
      <c r="H7015" s="208">
        <v>41.314700000000002</v>
      </c>
      <c r="I7015" s="208">
        <v>13.389699999999999</v>
      </c>
      <c r="J7015" s="208">
        <v>84.608900000000006</v>
      </c>
      <c r="K7015" s="208">
        <v>14.547000000000001</v>
      </c>
      <c r="L7015" s="208">
        <v>16.734000000000002</v>
      </c>
      <c r="M7015" s="208">
        <v>9.1538000000000004</v>
      </c>
    </row>
    <row r="7016" spans="1:13" x14ac:dyDescent="0.25">
      <c r="A7016" s="280">
        <v>45218</v>
      </c>
      <c r="B7016" s="102">
        <v>7</v>
      </c>
      <c r="C7016" s="208">
        <v>244.52979999999999</v>
      </c>
      <c r="D7016" s="208">
        <v>37.295299999999997</v>
      </c>
      <c r="E7016" s="208">
        <v>0.78080000000000005</v>
      </c>
      <c r="F7016" s="208">
        <v>3.0303</v>
      </c>
      <c r="G7016" s="208">
        <v>8.3000000000000007</v>
      </c>
      <c r="H7016" s="208">
        <v>45.633299999999998</v>
      </c>
      <c r="I7016" s="208">
        <v>14.773</v>
      </c>
      <c r="J7016" s="208">
        <v>91.280299999999997</v>
      </c>
      <c r="K7016" s="208">
        <v>16.591200000000001</v>
      </c>
      <c r="L7016" s="208">
        <v>16.607800000000001</v>
      </c>
      <c r="M7016" s="208">
        <v>10.2378</v>
      </c>
    </row>
    <row r="7017" spans="1:13" x14ac:dyDescent="0.25">
      <c r="A7017" s="280">
        <v>45218</v>
      </c>
      <c r="B7017" s="102">
        <v>8</v>
      </c>
      <c r="C7017" s="208">
        <v>264.15519999999998</v>
      </c>
      <c r="D7017" s="208">
        <v>41.512900000000002</v>
      </c>
      <c r="E7017" s="208">
        <v>0.84140000000000004</v>
      </c>
      <c r="F7017" s="208">
        <v>3.1953999999999998</v>
      </c>
      <c r="G7017" s="208">
        <v>9.4841999999999995</v>
      </c>
      <c r="H7017" s="208">
        <v>48.5276</v>
      </c>
      <c r="I7017" s="208">
        <v>15.257099999999999</v>
      </c>
      <c r="J7017" s="208">
        <v>100.26430000000001</v>
      </c>
      <c r="K7017" s="208">
        <v>17.861799999999999</v>
      </c>
      <c r="L7017" s="208">
        <v>16.196400000000001</v>
      </c>
      <c r="M7017" s="208">
        <v>11.014099999999999</v>
      </c>
    </row>
    <row r="7018" spans="1:13" x14ac:dyDescent="0.25">
      <c r="A7018" s="280">
        <v>45218</v>
      </c>
      <c r="B7018" s="102">
        <v>9</v>
      </c>
      <c r="C7018" s="208">
        <v>271.90839999999997</v>
      </c>
      <c r="D7018" s="208">
        <v>43.328699999999998</v>
      </c>
      <c r="E7018" s="208">
        <v>0.82689999999999997</v>
      </c>
      <c r="F7018" s="208">
        <v>2.9275000000000002</v>
      </c>
      <c r="G7018" s="208">
        <v>9.4842999999999993</v>
      </c>
      <c r="H7018" s="208">
        <v>49.352699999999999</v>
      </c>
      <c r="I7018" s="208">
        <v>15.4803</v>
      </c>
      <c r="J7018" s="208">
        <v>106.6902</v>
      </c>
      <c r="K7018" s="208">
        <v>16.619299999999999</v>
      </c>
      <c r="L7018" s="208">
        <v>15.866400000000001</v>
      </c>
      <c r="M7018" s="208">
        <v>11.332100000000001</v>
      </c>
    </row>
    <row r="7019" spans="1:13" x14ac:dyDescent="0.25">
      <c r="A7019" s="280">
        <v>45218</v>
      </c>
      <c r="B7019" s="102">
        <v>10</v>
      </c>
      <c r="C7019" s="208">
        <v>281.05930000000001</v>
      </c>
      <c r="D7019" s="208">
        <v>45.326900000000002</v>
      </c>
      <c r="E7019" s="208">
        <v>0.81689999999999996</v>
      </c>
      <c r="F7019" s="208">
        <v>2.6147</v>
      </c>
      <c r="G7019" s="208">
        <v>8.9445999999999994</v>
      </c>
      <c r="H7019" s="208">
        <v>50.770699999999998</v>
      </c>
      <c r="I7019" s="208">
        <v>16.216799999999999</v>
      </c>
      <c r="J7019" s="208">
        <v>114.2848</v>
      </c>
      <c r="K7019" s="208">
        <v>14.665800000000001</v>
      </c>
      <c r="L7019" s="208">
        <v>16.020399999999999</v>
      </c>
      <c r="M7019" s="208">
        <v>11.3977</v>
      </c>
    </row>
    <row r="7020" spans="1:13" x14ac:dyDescent="0.25">
      <c r="A7020" s="280">
        <v>45218</v>
      </c>
      <c r="B7020" s="102">
        <v>11</v>
      </c>
      <c r="C7020" s="208">
        <v>290.3571</v>
      </c>
      <c r="D7020" s="208">
        <v>47.029200000000003</v>
      </c>
      <c r="E7020" s="208">
        <v>0.81799999999999995</v>
      </c>
      <c r="F7020" s="208">
        <v>2.6766999999999999</v>
      </c>
      <c r="G7020" s="208">
        <v>8.6700999999999997</v>
      </c>
      <c r="H7020" s="208">
        <v>52.321599999999997</v>
      </c>
      <c r="I7020" s="208">
        <v>16.540700000000001</v>
      </c>
      <c r="J7020" s="208">
        <v>120.72450000000001</v>
      </c>
      <c r="K7020" s="208">
        <v>13.9085</v>
      </c>
      <c r="L7020" s="208">
        <v>16.024899999999999</v>
      </c>
      <c r="M7020" s="208">
        <v>11.642899999999999</v>
      </c>
    </row>
    <row r="7021" spans="1:13" x14ac:dyDescent="0.25">
      <c r="A7021" s="280">
        <v>45218</v>
      </c>
      <c r="B7021" s="102">
        <v>12</v>
      </c>
      <c r="C7021" s="208">
        <v>299.85379999999998</v>
      </c>
      <c r="D7021" s="208">
        <v>48.367899999999999</v>
      </c>
      <c r="E7021" s="208">
        <v>0.85029999999999994</v>
      </c>
      <c r="F7021" s="208">
        <v>2.6511999999999998</v>
      </c>
      <c r="G7021" s="208">
        <v>8.9123000000000001</v>
      </c>
      <c r="H7021" s="208">
        <v>54.6098</v>
      </c>
      <c r="I7021" s="208">
        <v>17.0047</v>
      </c>
      <c r="J7021" s="208">
        <v>125.3884</v>
      </c>
      <c r="K7021" s="208">
        <v>13.283899999999999</v>
      </c>
      <c r="L7021" s="208">
        <v>16.3231</v>
      </c>
      <c r="M7021" s="208">
        <v>12.462199999999999</v>
      </c>
    </row>
    <row r="7022" spans="1:13" x14ac:dyDescent="0.25">
      <c r="A7022" s="280">
        <v>45218</v>
      </c>
      <c r="B7022" s="102">
        <v>13</v>
      </c>
      <c r="C7022" s="208">
        <v>308.18740000000003</v>
      </c>
      <c r="D7022" s="208">
        <v>49.750100000000003</v>
      </c>
      <c r="E7022" s="208">
        <v>0.91800000000000004</v>
      </c>
      <c r="F7022" s="208">
        <v>2.8022</v>
      </c>
      <c r="G7022" s="208">
        <v>9.4983000000000004</v>
      </c>
      <c r="H7022" s="208">
        <v>57.188899999999997</v>
      </c>
      <c r="I7022" s="208">
        <v>17.191500000000001</v>
      </c>
      <c r="J7022" s="208">
        <v>129.25370000000001</v>
      </c>
      <c r="K7022" s="208">
        <v>13.0433</v>
      </c>
      <c r="L7022" s="208">
        <v>15.5206</v>
      </c>
      <c r="M7022" s="208">
        <v>13.020799999999999</v>
      </c>
    </row>
    <row r="7023" spans="1:13" x14ac:dyDescent="0.25">
      <c r="A7023" s="280">
        <v>45218</v>
      </c>
      <c r="B7023" s="102">
        <v>14</v>
      </c>
      <c r="C7023" s="208">
        <v>320.66390000000001</v>
      </c>
      <c r="D7023" s="208">
        <v>51.350299999999997</v>
      </c>
      <c r="E7023" s="208">
        <v>0.97770000000000001</v>
      </c>
      <c r="F7023" s="208">
        <v>3.0806</v>
      </c>
      <c r="G7023" s="208">
        <v>10.490600000000001</v>
      </c>
      <c r="H7023" s="208">
        <v>61.135199999999998</v>
      </c>
      <c r="I7023" s="208">
        <v>17.5288</v>
      </c>
      <c r="J7023" s="208">
        <v>133.0778</v>
      </c>
      <c r="K7023" s="208">
        <v>13.254099999999999</v>
      </c>
      <c r="L7023" s="208">
        <v>15.5154</v>
      </c>
      <c r="M7023" s="208">
        <v>14.253399999999999</v>
      </c>
    </row>
    <row r="7024" spans="1:13" x14ac:dyDescent="0.25">
      <c r="A7024" s="280">
        <v>45218</v>
      </c>
      <c r="B7024" s="102">
        <v>15</v>
      </c>
      <c r="C7024" s="208">
        <v>335.63</v>
      </c>
      <c r="D7024" s="208">
        <v>53.151200000000003</v>
      </c>
      <c r="E7024" s="208">
        <v>1.0719000000000001</v>
      </c>
      <c r="F7024" s="208">
        <v>3.4748999999999999</v>
      </c>
      <c r="G7024" s="208">
        <v>11.886799999999999</v>
      </c>
      <c r="H7024" s="208">
        <v>65.503299999999996</v>
      </c>
      <c r="I7024" s="208">
        <v>17.549199999999999</v>
      </c>
      <c r="J7024" s="208">
        <v>138.36500000000001</v>
      </c>
      <c r="K7024" s="208">
        <v>13.113300000000001</v>
      </c>
      <c r="L7024" s="208">
        <v>15.931800000000001</v>
      </c>
      <c r="M7024" s="208">
        <v>15.582599999999999</v>
      </c>
    </row>
    <row r="7025" spans="1:13" x14ac:dyDescent="0.25">
      <c r="A7025" s="280">
        <v>45218</v>
      </c>
      <c r="B7025" s="102">
        <v>16</v>
      </c>
      <c r="C7025" s="208">
        <v>346.82859999999999</v>
      </c>
      <c r="D7025" s="208">
        <v>55.302</v>
      </c>
      <c r="E7025" s="208">
        <v>1.1488</v>
      </c>
      <c r="F7025" s="208">
        <v>3.8965000000000001</v>
      </c>
      <c r="G7025" s="208">
        <v>13.5871</v>
      </c>
      <c r="H7025" s="208">
        <v>70.114999999999995</v>
      </c>
      <c r="I7025" s="208">
        <v>17.7485</v>
      </c>
      <c r="J7025" s="208">
        <v>141.7106</v>
      </c>
      <c r="K7025" s="208">
        <v>13.7935</v>
      </c>
      <c r="L7025" s="208">
        <v>12.301500000000001</v>
      </c>
      <c r="M7025" s="208">
        <v>17.225100000000001</v>
      </c>
    </row>
    <row r="7026" spans="1:13" x14ac:dyDescent="0.25">
      <c r="A7026" s="280">
        <v>45218</v>
      </c>
      <c r="B7026" s="102">
        <v>17</v>
      </c>
      <c r="C7026" s="208">
        <v>355.61880000000002</v>
      </c>
      <c r="D7026" s="208">
        <v>56.339199999999998</v>
      </c>
      <c r="E7026" s="208">
        <v>1.1064000000000001</v>
      </c>
      <c r="F7026" s="208">
        <v>4.3392999999999997</v>
      </c>
      <c r="G7026" s="208">
        <v>15.012</v>
      </c>
      <c r="H7026" s="208">
        <v>72.954499999999996</v>
      </c>
      <c r="I7026" s="208">
        <v>18.0242</v>
      </c>
      <c r="J7026" s="208">
        <v>143.52199999999999</v>
      </c>
      <c r="K7026" s="208">
        <v>14.5382</v>
      </c>
      <c r="L7026" s="208">
        <v>12.009</v>
      </c>
      <c r="M7026" s="208">
        <v>17.774000000000001</v>
      </c>
    </row>
    <row r="7027" spans="1:13" x14ac:dyDescent="0.25">
      <c r="A7027" s="280">
        <v>45218</v>
      </c>
      <c r="B7027" s="102">
        <v>18</v>
      </c>
      <c r="C7027" s="208">
        <v>356.16770000000002</v>
      </c>
      <c r="D7027" s="208">
        <v>56.3964</v>
      </c>
      <c r="E7027" s="208">
        <v>1.1620999999999999</v>
      </c>
      <c r="F7027" s="208">
        <v>4.7934999999999999</v>
      </c>
      <c r="G7027" s="208">
        <v>15.694100000000001</v>
      </c>
      <c r="H7027" s="208">
        <v>73.661500000000004</v>
      </c>
      <c r="I7027" s="208">
        <v>18.4421</v>
      </c>
      <c r="J7027" s="208">
        <v>140.9855</v>
      </c>
      <c r="K7027" s="208">
        <v>15.987299999999999</v>
      </c>
      <c r="L7027" s="208">
        <v>11.9504</v>
      </c>
      <c r="M7027" s="208">
        <v>17.094799999999999</v>
      </c>
    </row>
    <row r="7028" spans="1:13" x14ac:dyDescent="0.25">
      <c r="A7028" s="280">
        <v>45218</v>
      </c>
      <c r="B7028" s="102">
        <v>19</v>
      </c>
      <c r="C7028" s="208">
        <v>343.71550000000002</v>
      </c>
      <c r="D7028" s="208">
        <v>54.999600000000001</v>
      </c>
      <c r="E7028" s="208">
        <v>1.1641999999999999</v>
      </c>
      <c r="F7028" s="208">
        <v>4.7775999999999996</v>
      </c>
      <c r="G7028" s="208">
        <v>14.968999999999999</v>
      </c>
      <c r="H7028" s="208">
        <v>71.553399999999996</v>
      </c>
      <c r="I7028" s="208">
        <v>19.212199999999999</v>
      </c>
      <c r="J7028" s="208">
        <v>131.6867</v>
      </c>
      <c r="K7028" s="208">
        <v>16.836099999999998</v>
      </c>
      <c r="L7028" s="208">
        <v>12.5076</v>
      </c>
      <c r="M7028" s="208">
        <v>16.0091</v>
      </c>
    </row>
    <row r="7029" spans="1:13" x14ac:dyDescent="0.25">
      <c r="A7029" s="280">
        <v>45218</v>
      </c>
      <c r="B7029" s="102">
        <v>20</v>
      </c>
      <c r="C7029" s="208">
        <v>327.86779999999999</v>
      </c>
      <c r="D7029" s="208">
        <v>53.81</v>
      </c>
      <c r="E7029" s="208">
        <v>1.0886</v>
      </c>
      <c r="F7029" s="208">
        <v>4.5964</v>
      </c>
      <c r="G7029" s="208">
        <v>13.6455</v>
      </c>
      <c r="H7029" s="208">
        <v>67.852500000000006</v>
      </c>
      <c r="I7029" s="208">
        <v>19.526499999999999</v>
      </c>
      <c r="J7029" s="208">
        <v>122.6263</v>
      </c>
      <c r="K7029" s="208">
        <v>16.863900000000001</v>
      </c>
      <c r="L7029" s="208">
        <v>12.660299999999999</v>
      </c>
      <c r="M7029" s="208">
        <v>15.197800000000001</v>
      </c>
    </row>
    <row r="7030" spans="1:13" x14ac:dyDescent="0.25">
      <c r="A7030" s="280">
        <v>45218</v>
      </c>
      <c r="B7030" s="102">
        <v>21</v>
      </c>
      <c r="C7030" s="208">
        <v>307.73559999999998</v>
      </c>
      <c r="D7030" s="208">
        <v>50.871899999999997</v>
      </c>
      <c r="E7030" s="208">
        <v>1.0097</v>
      </c>
      <c r="F7030" s="208">
        <v>4.3255999999999997</v>
      </c>
      <c r="G7030" s="208">
        <v>12.435499999999999</v>
      </c>
      <c r="H7030" s="208">
        <v>62.6708</v>
      </c>
      <c r="I7030" s="208">
        <v>18.694800000000001</v>
      </c>
      <c r="J7030" s="208">
        <v>116.29819999999999</v>
      </c>
      <c r="K7030" s="208">
        <v>15.907400000000001</v>
      </c>
      <c r="L7030" s="208">
        <v>11.9551</v>
      </c>
      <c r="M7030" s="208">
        <v>13.566599999999999</v>
      </c>
    </row>
    <row r="7031" spans="1:13" x14ac:dyDescent="0.25">
      <c r="A7031" s="280">
        <v>45218</v>
      </c>
      <c r="B7031" s="102">
        <v>22</v>
      </c>
      <c r="C7031" s="208">
        <v>287.03230000000002</v>
      </c>
      <c r="D7031" s="208">
        <v>48.072200000000002</v>
      </c>
      <c r="E7031" s="208">
        <v>0.93210000000000004</v>
      </c>
      <c r="F7031" s="208">
        <v>3.8365</v>
      </c>
      <c r="G7031" s="208">
        <v>11.3269</v>
      </c>
      <c r="H7031" s="208">
        <v>57.482700000000001</v>
      </c>
      <c r="I7031" s="208">
        <v>17.2913</v>
      </c>
      <c r="J7031" s="208">
        <v>109.6737</v>
      </c>
      <c r="K7031" s="208">
        <v>14.8902</v>
      </c>
      <c r="L7031" s="208">
        <v>11.6615</v>
      </c>
      <c r="M7031" s="208">
        <v>11.8652</v>
      </c>
    </row>
    <row r="7032" spans="1:13" x14ac:dyDescent="0.25">
      <c r="A7032" s="280">
        <v>45218</v>
      </c>
      <c r="B7032" s="102">
        <v>23</v>
      </c>
      <c r="C7032" s="208">
        <v>262.24970000000002</v>
      </c>
      <c r="D7032" s="208">
        <v>43.22</v>
      </c>
      <c r="E7032" s="208">
        <v>0.8599</v>
      </c>
      <c r="F7032" s="208">
        <v>3.4091999999999998</v>
      </c>
      <c r="G7032" s="208">
        <v>10.1137</v>
      </c>
      <c r="H7032" s="208">
        <v>51.002699999999997</v>
      </c>
      <c r="I7032" s="208">
        <v>15.774800000000001</v>
      </c>
      <c r="J7032" s="208">
        <v>101.1593</v>
      </c>
      <c r="K7032" s="208">
        <v>13.9884</v>
      </c>
      <c r="L7032" s="208">
        <v>12.0672</v>
      </c>
      <c r="M7032" s="208">
        <v>10.654500000000001</v>
      </c>
    </row>
    <row r="7033" spans="1:13" x14ac:dyDescent="0.25">
      <c r="A7033" s="280">
        <v>45218</v>
      </c>
      <c r="B7033" s="102">
        <v>24</v>
      </c>
      <c r="C7033" s="208">
        <v>241.82169999999999</v>
      </c>
      <c r="D7033" s="208">
        <v>39.044699999999999</v>
      </c>
      <c r="E7033" s="208">
        <v>0.73440000000000005</v>
      </c>
      <c r="F7033" s="208">
        <v>3.0209999999999999</v>
      </c>
      <c r="G7033" s="208">
        <v>9.0091999999999999</v>
      </c>
      <c r="H7033" s="208">
        <v>45.863799999999998</v>
      </c>
      <c r="I7033" s="208">
        <v>14.5794</v>
      </c>
      <c r="J7033" s="208">
        <v>95.131</v>
      </c>
      <c r="K7033" s="208">
        <v>13.186999999999999</v>
      </c>
      <c r="L7033" s="208">
        <v>11.7019</v>
      </c>
      <c r="M7033" s="208">
        <v>9.5493000000000006</v>
      </c>
    </row>
    <row r="7034" spans="1:13" x14ac:dyDescent="0.25">
      <c r="A7034" s="280">
        <v>45219</v>
      </c>
      <c r="B7034" s="102">
        <v>1</v>
      </c>
      <c r="C7034" s="208">
        <v>226.5479</v>
      </c>
      <c r="D7034" s="208">
        <v>36.141199999999998</v>
      </c>
      <c r="E7034" s="208">
        <v>0.65139999999999998</v>
      </c>
      <c r="F7034" s="208">
        <v>2.7616000000000001</v>
      </c>
      <c r="G7034" s="208">
        <v>8.1937999999999995</v>
      </c>
      <c r="H7034" s="208">
        <v>42.1023</v>
      </c>
      <c r="I7034" s="208">
        <v>13.6187</v>
      </c>
      <c r="J7034" s="208">
        <v>90.282499999999999</v>
      </c>
      <c r="K7034" s="208">
        <v>12.7774</v>
      </c>
      <c r="L7034" s="208">
        <v>11.201000000000001</v>
      </c>
      <c r="M7034" s="208">
        <v>8.8179999999999996</v>
      </c>
    </row>
    <row r="7035" spans="1:13" x14ac:dyDescent="0.25">
      <c r="A7035" s="280">
        <v>45219</v>
      </c>
      <c r="B7035" s="102">
        <v>2</v>
      </c>
      <c r="C7035" s="208">
        <v>216.62780000000001</v>
      </c>
      <c r="D7035" s="208">
        <v>33.806899999999999</v>
      </c>
      <c r="E7035" s="208">
        <v>0.62060000000000004</v>
      </c>
      <c r="F7035" s="208">
        <v>2.6132</v>
      </c>
      <c r="G7035" s="208">
        <v>7.6753999999999998</v>
      </c>
      <c r="H7035" s="208">
        <v>40.174399999999999</v>
      </c>
      <c r="I7035" s="208">
        <v>13.0124</v>
      </c>
      <c r="J7035" s="208">
        <v>86.628299999999996</v>
      </c>
      <c r="K7035" s="208">
        <v>12.5829</v>
      </c>
      <c r="L7035" s="208">
        <v>11.0557</v>
      </c>
      <c r="M7035" s="208">
        <v>8.4580000000000002</v>
      </c>
    </row>
    <row r="7036" spans="1:13" x14ac:dyDescent="0.25">
      <c r="A7036" s="280">
        <v>45219</v>
      </c>
      <c r="B7036" s="102">
        <v>3</v>
      </c>
      <c r="C7036" s="208">
        <v>209.99510000000001</v>
      </c>
      <c r="D7036" s="208">
        <v>32.621299999999998</v>
      </c>
      <c r="E7036" s="208">
        <v>0.59799999999999998</v>
      </c>
      <c r="F7036" s="208">
        <v>2.4744000000000002</v>
      </c>
      <c r="G7036" s="208">
        <v>7.3406000000000002</v>
      </c>
      <c r="H7036" s="208">
        <v>38.893599999999999</v>
      </c>
      <c r="I7036" s="208">
        <v>12.6714</v>
      </c>
      <c r="J7036" s="208">
        <v>83.771699999999996</v>
      </c>
      <c r="K7036" s="208">
        <v>12.554500000000001</v>
      </c>
      <c r="L7036" s="208">
        <v>10.6982</v>
      </c>
      <c r="M7036" s="208">
        <v>8.3713999999999995</v>
      </c>
    </row>
    <row r="7037" spans="1:13" x14ac:dyDescent="0.25">
      <c r="A7037" s="280">
        <v>45219</v>
      </c>
      <c r="B7037" s="102">
        <v>4</v>
      </c>
      <c r="C7037" s="208">
        <v>207.0241</v>
      </c>
      <c r="D7037" s="208">
        <v>32.149900000000002</v>
      </c>
      <c r="E7037" s="208">
        <v>0.58140000000000003</v>
      </c>
      <c r="F7037" s="208">
        <v>2.4272999999999998</v>
      </c>
      <c r="G7037" s="208">
        <v>7.1813000000000002</v>
      </c>
      <c r="H7037" s="208">
        <v>38.6096</v>
      </c>
      <c r="I7037" s="208">
        <v>12.517899999999999</v>
      </c>
      <c r="J7037" s="208">
        <v>81.951999999999998</v>
      </c>
      <c r="K7037" s="208">
        <v>12.569599999999999</v>
      </c>
      <c r="L7037" s="208">
        <v>10.670400000000001</v>
      </c>
      <c r="M7037" s="208">
        <v>8.3646999999999991</v>
      </c>
    </row>
    <row r="7038" spans="1:13" x14ac:dyDescent="0.25">
      <c r="A7038" s="280">
        <v>45219</v>
      </c>
      <c r="B7038" s="102">
        <v>5</v>
      </c>
      <c r="C7038" s="208">
        <v>211.73509999999999</v>
      </c>
      <c r="D7038" s="208">
        <v>32.290199999999999</v>
      </c>
      <c r="E7038" s="208">
        <v>0.5948</v>
      </c>
      <c r="F7038" s="208">
        <v>2.5177</v>
      </c>
      <c r="G7038" s="208">
        <v>7.2271999999999998</v>
      </c>
      <c r="H7038" s="208">
        <v>40.177900000000001</v>
      </c>
      <c r="I7038" s="208">
        <v>12.7523</v>
      </c>
      <c r="J7038" s="208">
        <v>82.697199999999995</v>
      </c>
      <c r="K7038" s="208">
        <v>13.271800000000001</v>
      </c>
      <c r="L7038" s="208">
        <v>11.588900000000001</v>
      </c>
      <c r="M7038" s="208">
        <v>8.6171000000000006</v>
      </c>
    </row>
    <row r="7039" spans="1:13" x14ac:dyDescent="0.25">
      <c r="A7039" s="280">
        <v>45219</v>
      </c>
      <c r="B7039" s="102">
        <v>6</v>
      </c>
      <c r="C7039" s="208">
        <v>223.50909999999999</v>
      </c>
      <c r="D7039" s="208">
        <v>33.554299999999998</v>
      </c>
      <c r="E7039" s="208">
        <v>0.625</v>
      </c>
      <c r="F7039" s="208">
        <v>2.7018</v>
      </c>
      <c r="G7039" s="208">
        <v>7.6294000000000004</v>
      </c>
      <c r="H7039" s="208">
        <v>43.067</v>
      </c>
      <c r="I7039" s="208">
        <v>13.345800000000001</v>
      </c>
      <c r="J7039" s="208">
        <v>87.100300000000004</v>
      </c>
      <c r="K7039" s="208">
        <v>14.3048</v>
      </c>
      <c r="L7039" s="208">
        <v>11.948399999999999</v>
      </c>
      <c r="M7039" s="208">
        <v>9.2323000000000004</v>
      </c>
    </row>
    <row r="7040" spans="1:13" x14ac:dyDescent="0.25">
      <c r="A7040" s="280">
        <v>45219</v>
      </c>
      <c r="B7040" s="102">
        <v>7</v>
      </c>
      <c r="C7040" s="208">
        <v>244.28620000000001</v>
      </c>
      <c r="D7040" s="208">
        <v>36.942799999999998</v>
      </c>
      <c r="E7040" s="208">
        <v>0.66259999999999997</v>
      </c>
      <c r="F7040" s="208">
        <v>3.0329999999999999</v>
      </c>
      <c r="G7040" s="208">
        <v>8.3309999999999995</v>
      </c>
      <c r="H7040" s="208">
        <v>46.764899999999997</v>
      </c>
      <c r="I7040" s="208">
        <v>14.731400000000001</v>
      </c>
      <c r="J7040" s="208">
        <v>95.744500000000002</v>
      </c>
      <c r="K7040" s="208">
        <v>16.179099999999998</v>
      </c>
      <c r="L7040" s="208">
        <v>11.858700000000001</v>
      </c>
      <c r="M7040" s="208">
        <v>10.0382</v>
      </c>
    </row>
    <row r="7041" spans="1:13" x14ac:dyDescent="0.25">
      <c r="A7041" s="280">
        <v>45219</v>
      </c>
      <c r="B7041" s="102">
        <v>8</v>
      </c>
      <c r="C7041" s="208">
        <v>263.30059999999997</v>
      </c>
      <c r="D7041" s="208">
        <v>41.226599999999998</v>
      </c>
      <c r="E7041" s="208">
        <v>0.70050000000000001</v>
      </c>
      <c r="F7041" s="208">
        <v>3.1829000000000001</v>
      </c>
      <c r="G7041" s="208">
        <v>9.4564000000000004</v>
      </c>
      <c r="H7041" s="208">
        <v>50.084099999999999</v>
      </c>
      <c r="I7041" s="208">
        <v>15.501899999999999</v>
      </c>
      <c r="J7041" s="208">
        <v>103.5925</v>
      </c>
      <c r="K7041" s="208">
        <v>17.0853</v>
      </c>
      <c r="L7041" s="208">
        <v>11.414999999999999</v>
      </c>
      <c r="M7041" s="208">
        <v>11.055400000000001</v>
      </c>
    </row>
    <row r="7042" spans="1:13" x14ac:dyDescent="0.25">
      <c r="A7042" s="280">
        <v>45219</v>
      </c>
      <c r="B7042" s="102">
        <v>9</v>
      </c>
      <c r="C7042" s="208">
        <v>272.56740000000002</v>
      </c>
      <c r="D7042" s="208">
        <v>42.9863</v>
      </c>
      <c r="E7042" s="208">
        <v>0.68130000000000002</v>
      </c>
      <c r="F7042" s="208">
        <v>3.0137</v>
      </c>
      <c r="G7042" s="208">
        <v>10.156700000000001</v>
      </c>
      <c r="H7042" s="208">
        <v>51.944899999999997</v>
      </c>
      <c r="I7042" s="208">
        <v>15.738200000000001</v>
      </c>
      <c r="J7042" s="208">
        <v>109.096</v>
      </c>
      <c r="K7042" s="208">
        <v>16.3474</v>
      </c>
      <c r="L7042" s="208">
        <v>11.3032</v>
      </c>
      <c r="M7042" s="208">
        <v>11.2997</v>
      </c>
    </row>
    <row r="7043" spans="1:13" x14ac:dyDescent="0.25">
      <c r="A7043" s="280">
        <v>45219</v>
      </c>
      <c r="B7043" s="102">
        <v>10</v>
      </c>
      <c r="C7043" s="208">
        <v>279.13720000000001</v>
      </c>
      <c r="D7043" s="208">
        <v>45.138800000000003</v>
      </c>
      <c r="E7043" s="208">
        <v>0.6573</v>
      </c>
      <c r="F7043" s="208">
        <v>2.6715</v>
      </c>
      <c r="G7043" s="208">
        <v>10.1289</v>
      </c>
      <c r="H7043" s="208">
        <v>53.515799999999999</v>
      </c>
      <c r="I7043" s="208">
        <v>16.207899999999999</v>
      </c>
      <c r="J7043" s="208">
        <v>113.1875</v>
      </c>
      <c r="K7043" s="208">
        <v>14.588699999999999</v>
      </c>
      <c r="L7043" s="208">
        <v>11.353</v>
      </c>
      <c r="M7043" s="208">
        <v>11.687799999999999</v>
      </c>
    </row>
    <row r="7044" spans="1:13" x14ac:dyDescent="0.25">
      <c r="A7044" s="280">
        <v>45219</v>
      </c>
      <c r="B7044" s="102">
        <v>11</v>
      </c>
      <c r="C7044" s="208">
        <v>278.61720000000003</v>
      </c>
      <c r="D7044" s="208">
        <v>45.618899999999996</v>
      </c>
      <c r="E7044" s="208">
        <v>0.66559999999999997</v>
      </c>
      <c r="F7044" s="208">
        <v>2.6303000000000001</v>
      </c>
      <c r="G7044" s="208">
        <v>8.2414000000000005</v>
      </c>
      <c r="H7044" s="208">
        <v>54.081200000000003</v>
      </c>
      <c r="I7044" s="208">
        <v>16.211300000000001</v>
      </c>
      <c r="J7044" s="208">
        <v>114.0219</v>
      </c>
      <c r="K7044" s="208">
        <v>13.7896</v>
      </c>
      <c r="L7044" s="208">
        <v>11.649900000000001</v>
      </c>
      <c r="M7044" s="208">
        <v>11.707100000000001</v>
      </c>
    </row>
    <row r="7045" spans="1:13" x14ac:dyDescent="0.25">
      <c r="A7045" s="280">
        <v>45219</v>
      </c>
      <c r="B7045" s="102">
        <v>12</v>
      </c>
      <c r="C7045" s="208">
        <v>280.97059999999999</v>
      </c>
      <c r="D7045" s="208">
        <v>45.467799999999997</v>
      </c>
      <c r="E7045" s="208">
        <v>0.70699999999999996</v>
      </c>
      <c r="F7045" s="208">
        <v>2.7847</v>
      </c>
      <c r="G7045" s="208">
        <v>7.5437000000000003</v>
      </c>
      <c r="H7045" s="208">
        <v>55.332799999999999</v>
      </c>
      <c r="I7045" s="208">
        <v>16.7026</v>
      </c>
      <c r="J7045" s="208">
        <v>115.98909999999999</v>
      </c>
      <c r="K7045" s="208">
        <v>12.9062</v>
      </c>
      <c r="L7045" s="208">
        <v>11.519399999999999</v>
      </c>
      <c r="M7045" s="208">
        <v>12.017300000000001</v>
      </c>
    </row>
    <row r="7046" spans="1:13" x14ac:dyDescent="0.25">
      <c r="A7046" s="280">
        <v>45219</v>
      </c>
      <c r="B7046" s="102">
        <v>13</v>
      </c>
      <c r="C7046" s="208">
        <v>283.31599999999997</v>
      </c>
      <c r="D7046" s="208">
        <v>45.020800000000001</v>
      </c>
      <c r="E7046" s="208">
        <v>0.72460000000000002</v>
      </c>
      <c r="F7046" s="208">
        <v>2.9138999999999999</v>
      </c>
      <c r="G7046" s="208">
        <v>7.407</v>
      </c>
      <c r="H7046" s="208">
        <v>57.9392</v>
      </c>
      <c r="I7046" s="208">
        <v>17.0931</v>
      </c>
      <c r="J7046" s="208">
        <v>115.9186</v>
      </c>
      <c r="K7046" s="208">
        <v>12.8819</v>
      </c>
      <c r="L7046" s="208">
        <v>10.7156</v>
      </c>
      <c r="M7046" s="208">
        <v>12.7013</v>
      </c>
    </row>
    <row r="7047" spans="1:13" x14ac:dyDescent="0.25">
      <c r="A7047" s="280">
        <v>45219</v>
      </c>
      <c r="B7047" s="102">
        <v>14</v>
      </c>
      <c r="C7047" s="208">
        <v>288.93619999999999</v>
      </c>
      <c r="D7047" s="208">
        <v>45.942399999999999</v>
      </c>
      <c r="E7047" s="208">
        <v>0.80769999999999997</v>
      </c>
      <c r="F7047" s="208">
        <v>3.1972999999999998</v>
      </c>
      <c r="G7047" s="208">
        <v>8.2477</v>
      </c>
      <c r="H7047" s="208">
        <v>58.964199999999998</v>
      </c>
      <c r="I7047" s="208">
        <v>17.0961</v>
      </c>
      <c r="J7047" s="208">
        <v>117.2277</v>
      </c>
      <c r="K7047" s="208">
        <v>12.6493</v>
      </c>
      <c r="L7047" s="208">
        <v>11.432499999999999</v>
      </c>
      <c r="M7047" s="208">
        <v>13.3713</v>
      </c>
    </row>
    <row r="7048" spans="1:13" x14ac:dyDescent="0.25">
      <c r="A7048" s="280">
        <v>45219</v>
      </c>
      <c r="B7048" s="102">
        <v>15</v>
      </c>
      <c r="C7048" s="208">
        <v>295.089</v>
      </c>
      <c r="D7048" s="208">
        <v>45.033900000000003</v>
      </c>
      <c r="E7048" s="208">
        <v>0.92510000000000003</v>
      </c>
      <c r="F7048" s="208">
        <v>3.5207999999999999</v>
      </c>
      <c r="G7048" s="208">
        <v>8.8985000000000003</v>
      </c>
      <c r="H7048" s="208">
        <v>63.9589</v>
      </c>
      <c r="I7048" s="208">
        <v>16.837499999999999</v>
      </c>
      <c r="J7048" s="208">
        <v>117.4555</v>
      </c>
      <c r="K7048" s="208">
        <v>12.878</v>
      </c>
      <c r="L7048" s="208">
        <v>11.5741</v>
      </c>
      <c r="M7048" s="208">
        <v>14.0067</v>
      </c>
    </row>
    <row r="7049" spans="1:13" x14ac:dyDescent="0.25">
      <c r="A7049" s="280">
        <v>45219</v>
      </c>
      <c r="B7049" s="102">
        <v>16</v>
      </c>
      <c r="C7049" s="208">
        <v>297.0668</v>
      </c>
      <c r="D7049" s="208">
        <v>44.283900000000003</v>
      </c>
      <c r="E7049" s="208">
        <v>0.98529999999999995</v>
      </c>
      <c r="F7049" s="208">
        <v>3.8243999999999998</v>
      </c>
      <c r="G7049" s="208">
        <v>9.7584999999999997</v>
      </c>
      <c r="H7049" s="208">
        <v>63.1248</v>
      </c>
      <c r="I7049" s="208">
        <v>17.299900000000001</v>
      </c>
      <c r="J7049" s="208">
        <v>118.9226</v>
      </c>
      <c r="K7049" s="208">
        <v>13.7263</v>
      </c>
      <c r="L7049" s="208">
        <v>10.349</v>
      </c>
      <c r="M7049" s="208">
        <v>14.7921</v>
      </c>
    </row>
    <row r="7050" spans="1:13" x14ac:dyDescent="0.25">
      <c r="A7050" s="280">
        <v>45219</v>
      </c>
      <c r="B7050" s="102">
        <v>17</v>
      </c>
      <c r="C7050" s="208">
        <v>302.976</v>
      </c>
      <c r="D7050" s="208">
        <v>45.022399999999998</v>
      </c>
      <c r="E7050" s="208">
        <v>1.0316000000000001</v>
      </c>
      <c r="F7050" s="208">
        <v>4.1611000000000002</v>
      </c>
      <c r="G7050" s="208">
        <v>10.5205</v>
      </c>
      <c r="H7050" s="208">
        <v>65.628500000000003</v>
      </c>
      <c r="I7050" s="208">
        <v>17.569800000000001</v>
      </c>
      <c r="J7050" s="208">
        <v>119.6033</v>
      </c>
      <c r="K7050" s="208">
        <v>14.008699999999999</v>
      </c>
      <c r="L7050" s="208">
        <v>10.613799999999999</v>
      </c>
      <c r="M7050" s="208">
        <v>14.8163</v>
      </c>
    </row>
    <row r="7051" spans="1:13" x14ac:dyDescent="0.25">
      <c r="A7051" s="280">
        <v>45219</v>
      </c>
      <c r="B7051" s="102">
        <v>18</v>
      </c>
      <c r="C7051" s="208">
        <v>307.31299999999999</v>
      </c>
      <c r="D7051" s="208">
        <v>46.019799999999996</v>
      </c>
      <c r="E7051" s="208">
        <v>1.0747</v>
      </c>
      <c r="F7051" s="208">
        <v>4.5084999999999997</v>
      </c>
      <c r="G7051" s="208">
        <v>10.9711</v>
      </c>
      <c r="H7051" s="208">
        <v>65.633200000000002</v>
      </c>
      <c r="I7051" s="208">
        <v>18.138100000000001</v>
      </c>
      <c r="J7051" s="208">
        <v>118.6249</v>
      </c>
      <c r="K7051" s="208">
        <v>14.9535</v>
      </c>
      <c r="L7051" s="208">
        <v>12.7395</v>
      </c>
      <c r="M7051" s="208">
        <v>14.649699999999999</v>
      </c>
    </row>
    <row r="7052" spans="1:13" x14ac:dyDescent="0.25">
      <c r="A7052" s="280">
        <v>45219</v>
      </c>
      <c r="B7052" s="102">
        <v>19</v>
      </c>
      <c r="C7052" s="208">
        <v>303.5102</v>
      </c>
      <c r="D7052" s="208">
        <v>46.846299999999999</v>
      </c>
      <c r="E7052" s="208">
        <v>1.091</v>
      </c>
      <c r="F7052" s="208">
        <v>4.6692</v>
      </c>
      <c r="G7052" s="208">
        <v>10.8635</v>
      </c>
      <c r="H7052" s="208">
        <v>62.691699999999997</v>
      </c>
      <c r="I7052" s="208">
        <v>18.863</v>
      </c>
      <c r="J7052" s="208">
        <v>114.6223</v>
      </c>
      <c r="K7052" s="208">
        <v>16.009799999999998</v>
      </c>
      <c r="L7052" s="208">
        <v>14.157</v>
      </c>
      <c r="M7052" s="208">
        <v>13.696400000000001</v>
      </c>
    </row>
    <row r="7053" spans="1:13" x14ac:dyDescent="0.25">
      <c r="A7053" s="280">
        <v>45219</v>
      </c>
      <c r="B7053" s="102">
        <v>20</v>
      </c>
      <c r="C7053" s="208">
        <v>294.88499999999999</v>
      </c>
      <c r="D7053" s="208">
        <v>46.194400000000002</v>
      </c>
      <c r="E7053" s="208">
        <v>1.0127999999999999</v>
      </c>
      <c r="F7053" s="208">
        <v>4.5308999999999999</v>
      </c>
      <c r="G7053" s="208">
        <v>10.5671</v>
      </c>
      <c r="H7053" s="208">
        <v>59.835700000000003</v>
      </c>
      <c r="I7053" s="208">
        <v>19.186</v>
      </c>
      <c r="J7053" s="208">
        <v>109.3553</v>
      </c>
      <c r="K7053" s="208">
        <v>15.938700000000001</v>
      </c>
      <c r="L7053" s="208">
        <v>15.000999999999999</v>
      </c>
      <c r="M7053" s="208">
        <v>13.2631</v>
      </c>
    </row>
    <row r="7054" spans="1:13" x14ac:dyDescent="0.25">
      <c r="A7054" s="280">
        <v>45219</v>
      </c>
      <c r="B7054" s="102">
        <v>21</v>
      </c>
      <c r="C7054" s="208">
        <v>281.05939999999998</v>
      </c>
      <c r="D7054" s="208">
        <v>44.447200000000002</v>
      </c>
      <c r="E7054" s="208">
        <v>0.98829999999999996</v>
      </c>
      <c r="F7054" s="208">
        <v>4.2222</v>
      </c>
      <c r="G7054" s="208">
        <v>10.0519</v>
      </c>
      <c r="H7054" s="208">
        <v>55.723700000000001</v>
      </c>
      <c r="I7054" s="208">
        <v>18.304200000000002</v>
      </c>
      <c r="J7054" s="208">
        <v>104.3533</v>
      </c>
      <c r="K7054" s="208">
        <v>15.446199999999999</v>
      </c>
      <c r="L7054" s="208">
        <v>15.1792</v>
      </c>
      <c r="M7054" s="208">
        <v>12.3432</v>
      </c>
    </row>
    <row r="7055" spans="1:13" x14ac:dyDescent="0.25">
      <c r="A7055" s="280">
        <v>45219</v>
      </c>
      <c r="B7055" s="102">
        <v>22</v>
      </c>
      <c r="C7055" s="208">
        <v>266.85629999999998</v>
      </c>
      <c r="D7055" s="208">
        <v>43.244300000000003</v>
      </c>
      <c r="E7055" s="208">
        <v>0.92459999999999998</v>
      </c>
      <c r="F7055" s="208">
        <v>3.9087999999999998</v>
      </c>
      <c r="G7055" s="208">
        <v>9.4885999999999999</v>
      </c>
      <c r="H7055" s="208">
        <v>52.053100000000001</v>
      </c>
      <c r="I7055" s="208">
        <v>17.2165</v>
      </c>
      <c r="J7055" s="208">
        <v>99.345699999999994</v>
      </c>
      <c r="K7055" s="208">
        <v>14.7494</v>
      </c>
      <c r="L7055" s="208">
        <v>14.7446</v>
      </c>
      <c r="M7055" s="208">
        <v>11.1807</v>
      </c>
    </row>
    <row r="7056" spans="1:13" x14ac:dyDescent="0.25">
      <c r="A7056" s="280">
        <v>45219</v>
      </c>
      <c r="B7056" s="102">
        <v>23</v>
      </c>
      <c r="C7056" s="208">
        <v>249.64490000000001</v>
      </c>
      <c r="D7056" s="208">
        <v>40.089300000000001</v>
      </c>
      <c r="E7056" s="208">
        <v>0.89729999999999999</v>
      </c>
      <c r="F7056" s="208">
        <v>3.5819999999999999</v>
      </c>
      <c r="G7056" s="208">
        <v>8.6167999999999996</v>
      </c>
      <c r="H7056" s="208">
        <v>47.179499999999997</v>
      </c>
      <c r="I7056" s="208">
        <v>15.934100000000001</v>
      </c>
      <c r="J7056" s="208">
        <v>94.543300000000002</v>
      </c>
      <c r="K7056" s="208">
        <v>13.8636</v>
      </c>
      <c r="L7056" s="208">
        <v>14.6638</v>
      </c>
      <c r="M7056" s="208">
        <v>10.2752</v>
      </c>
    </row>
    <row r="7057" spans="1:13" x14ac:dyDescent="0.25">
      <c r="A7057" s="280">
        <v>45219</v>
      </c>
      <c r="B7057" s="102">
        <v>24</v>
      </c>
      <c r="C7057" s="208">
        <v>235.10220000000001</v>
      </c>
      <c r="D7057" s="208">
        <v>37.459200000000003</v>
      </c>
      <c r="E7057" s="208">
        <v>0.7863</v>
      </c>
      <c r="F7057" s="208">
        <v>3.1711999999999998</v>
      </c>
      <c r="G7057" s="208">
        <v>7.9059999999999997</v>
      </c>
      <c r="H7057" s="208">
        <v>43.062100000000001</v>
      </c>
      <c r="I7057" s="208">
        <v>14.7057</v>
      </c>
      <c r="J7057" s="208">
        <v>89.403700000000001</v>
      </c>
      <c r="K7057" s="208">
        <v>13.023300000000001</v>
      </c>
      <c r="L7057" s="208">
        <v>16.071200000000001</v>
      </c>
      <c r="M7057" s="208">
        <v>9.5135000000000005</v>
      </c>
    </row>
    <row r="7058" spans="1:13" x14ac:dyDescent="0.25">
      <c r="A7058" s="280">
        <v>45220</v>
      </c>
      <c r="B7058" s="102">
        <v>1</v>
      </c>
      <c r="C7058" s="208">
        <v>221.6711</v>
      </c>
      <c r="D7058" s="208">
        <v>34.9437</v>
      </c>
      <c r="E7058" s="208">
        <v>0.70779999999999998</v>
      </c>
      <c r="F7058" s="208">
        <v>2.8521000000000001</v>
      </c>
      <c r="G7058" s="208">
        <v>7.4835000000000003</v>
      </c>
      <c r="H7058" s="208">
        <v>38.908200000000001</v>
      </c>
      <c r="I7058" s="208">
        <v>13.731199999999999</v>
      </c>
      <c r="J7058" s="208">
        <v>86.042599999999993</v>
      </c>
      <c r="K7058" s="208">
        <v>12.461499999999999</v>
      </c>
      <c r="L7058" s="208">
        <v>15.6435</v>
      </c>
      <c r="M7058" s="208">
        <v>8.8970000000000002</v>
      </c>
    </row>
    <row r="7059" spans="1:13" x14ac:dyDescent="0.25">
      <c r="A7059" s="280">
        <v>45220</v>
      </c>
      <c r="B7059" s="102">
        <v>2</v>
      </c>
      <c r="C7059" s="208">
        <v>211.97239999999999</v>
      </c>
      <c r="D7059" s="208">
        <v>32.832999999999998</v>
      </c>
      <c r="E7059" s="208">
        <v>0.65129999999999999</v>
      </c>
      <c r="F7059" s="208">
        <v>2.6848000000000001</v>
      </c>
      <c r="G7059" s="208">
        <v>7.1444000000000001</v>
      </c>
      <c r="H7059" s="208">
        <v>36.779899999999998</v>
      </c>
      <c r="I7059" s="208">
        <v>13.074999999999999</v>
      </c>
      <c r="J7059" s="208">
        <v>82.456400000000002</v>
      </c>
      <c r="K7059" s="208">
        <v>12.0966</v>
      </c>
      <c r="L7059" s="208">
        <v>15.7189</v>
      </c>
      <c r="M7059" s="208">
        <v>8.5320999999999998</v>
      </c>
    </row>
    <row r="7060" spans="1:13" x14ac:dyDescent="0.25">
      <c r="A7060" s="280">
        <v>45220</v>
      </c>
      <c r="B7060" s="102">
        <v>3</v>
      </c>
      <c r="C7060" s="208">
        <v>204.76480000000001</v>
      </c>
      <c r="D7060" s="208">
        <v>31.177299999999999</v>
      </c>
      <c r="E7060" s="208">
        <v>0.62270000000000003</v>
      </c>
      <c r="F7060" s="208">
        <v>2.5587</v>
      </c>
      <c r="G7060" s="208">
        <v>6.8617999999999997</v>
      </c>
      <c r="H7060" s="208">
        <v>35.321199999999997</v>
      </c>
      <c r="I7060" s="208">
        <v>12.7216</v>
      </c>
      <c r="J7060" s="208">
        <v>80.360900000000001</v>
      </c>
      <c r="K7060" s="208">
        <v>12.011699999999999</v>
      </c>
      <c r="L7060" s="208">
        <v>14.808999999999999</v>
      </c>
      <c r="M7060" s="208">
        <v>8.3199000000000005</v>
      </c>
    </row>
    <row r="7061" spans="1:13" x14ac:dyDescent="0.25">
      <c r="A7061" s="280">
        <v>45220</v>
      </c>
      <c r="B7061" s="102">
        <v>4</v>
      </c>
      <c r="C7061" s="208">
        <v>200.14109999999999</v>
      </c>
      <c r="D7061" s="208">
        <v>30.455400000000001</v>
      </c>
      <c r="E7061" s="208">
        <v>0.58930000000000005</v>
      </c>
      <c r="F7061" s="208">
        <v>2.5026000000000002</v>
      </c>
      <c r="G7061" s="208">
        <v>6.9027000000000003</v>
      </c>
      <c r="H7061" s="208">
        <v>34.339700000000001</v>
      </c>
      <c r="I7061" s="208">
        <v>12.5238</v>
      </c>
      <c r="J7061" s="208">
        <v>78.462800000000001</v>
      </c>
      <c r="K7061" s="208">
        <v>11.9793</v>
      </c>
      <c r="L7061" s="208">
        <v>14.1837</v>
      </c>
      <c r="M7061" s="208">
        <v>8.2018000000000004</v>
      </c>
    </row>
    <row r="7062" spans="1:13" x14ac:dyDescent="0.25">
      <c r="A7062" s="280">
        <v>45220</v>
      </c>
      <c r="B7062" s="102">
        <v>5</v>
      </c>
      <c r="C7062" s="208">
        <v>201.5496</v>
      </c>
      <c r="D7062" s="208">
        <v>30.263000000000002</v>
      </c>
      <c r="E7062" s="208">
        <v>0.59460000000000002</v>
      </c>
      <c r="F7062" s="208">
        <v>2.5543999999999998</v>
      </c>
      <c r="G7062" s="208">
        <v>6.8314000000000004</v>
      </c>
      <c r="H7062" s="208">
        <v>35.177599999999998</v>
      </c>
      <c r="I7062" s="208">
        <v>12.587</v>
      </c>
      <c r="J7062" s="208">
        <v>78.010800000000003</v>
      </c>
      <c r="K7062" s="208">
        <v>12.448399999999999</v>
      </c>
      <c r="L7062" s="208">
        <v>14.8813</v>
      </c>
      <c r="M7062" s="208">
        <v>8.2011000000000003</v>
      </c>
    </row>
    <row r="7063" spans="1:13" x14ac:dyDescent="0.25">
      <c r="A7063" s="280">
        <v>45220</v>
      </c>
      <c r="B7063" s="102">
        <v>6</v>
      </c>
      <c r="C7063" s="208">
        <v>205.7345</v>
      </c>
      <c r="D7063" s="208">
        <v>30.774899999999999</v>
      </c>
      <c r="E7063" s="208">
        <v>0.60160000000000002</v>
      </c>
      <c r="F7063" s="208">
        <v>2.6204000000000001</v>
      </c>
      <c r="G7063" s="208">
        <v>6.9626999999999999</v>
      </c>
      <c r="H7063" s="208">
        <v>35.529899999999998</v>
      </c>
      <c r="I7063" s="208">
        <v>12.8775</v>
      </c>
      <c r="J7063" s="208">
        <v>79.344700000000003</v>
      </c>
      <c r="K7063" s="208">
        <v>13.242699999999999</v>
      </c>
      <c r="L7063" s="208">
        <v>15.433199999999999</v>
      </c>
      <c r="M7063" s="208">
        <v>8.3468999999999998</v>
      </c>
    </row>
    <row r="7064" spans="1:13" x14ac:dyDescent="0.25">
      <c r="A7064" s="280">
        <v>45220</v>
      </c>
      <c r="B7064" s="102">
        <v>7</v>
      </c>
      <c r="C7064" s="208">
        <v>214.06559999999999</v>
      </c>
      <c r="D7064" s="208">
        <v>32.111600000000003</v>
      </c>
      <c r="E7064" s="208">
        <v>0.62390000000000001</v>
      </c>
      <c r="F7064" s="208">
        <v>2.7448999999999999</v>
      </c>
      <c r="G7064" s="208">
        <v>7.3465999999999996</v>
      </c>
      <c r="H7064" s="208">
        <v>37.404699999999998</v>
      </c>
      <c r="I7064" s="208">
        <v>13.405799999999999</v>
      </c>
      <c r="J7064" s="208">
        <v>82.079899999999995</v>
      </c>
      <c r="K7064" s="208">
        <v>14.236599999999999</v>
      </c>
      <c r="L7064" s="208">
        <v>15.373200000000001</v>
      </c>
      <c r="M7064" s="208">
        <v>8.7384000000000004</v>
      </c>
    </row>
    <row r="7065" spans="1:13" x14ac:dyDescent="0.25">
      <c r="A7065" s="280">
        <v>45220</v>
      </c>
      <c r="B7065" s="102">
        <v>8</v>
      </c>
      <c r="C7065" s="208">
        <v>219.4984</v>
      </c>
      <c r="D7065" s="208">
        <v>34.241399999999999</v>
      </c>
      <c r="E7065" s="208">
        <v>0.65680000000000005</v>
      </c>
      <c r="F7065" s="208">
        <v>2.8250999999999999</v>
      </c>
      <c r="G7065" s="208">
        <v>7.8993000000000002</v>
      </c>
      <c r="H7065" s="208">
        <v>37.165700000000001</v>
      </c>
      <c r="I7065" s="208">
        <v>13.7219</v>
      </c>
      <c r="J7065" s="208">
        <v>84.269300000000001</v>
      </c>
      <c r="K7065" s="208">
        <v>15.335000000000001</v>
      </c>
      <c r="L7065" s="208">
        <v>14.4102</v>
      </c>
      <c r="M7065" s="208">
        <v>8.9736999999999991</v>
      </c>
    </row>
    <row r="7066" spans="1:13" x14ac:dyDescent="0.25">
      <c r="A7066" s="280">
        <v>45220</v>
      </c>
      <c r="B7066" s="102">
        <v>9</v>
      </c>
      <c r="C7066" s="208">
        <v>225.9358</v>
      </c>
      <c r="D7066" s="208">
        <v>35.671799999999998</v>
      </c>
      <c r="E7066" s="208">
        <v>0.68240000000000001</v>
      </c>
      <c r="F7066" s="208">
        <v>2.7288999999999999</v>
      </c>
      <c r="G7066" s="208">
        <v>8.3558000000000003</v>
      </c>
      <c r="H7066" s="208">
        <v>38.156999999999996</v>
      </c>
      <c r="I7066" s="208">
        <v>14.3285</v>
      </c>
      <c r="J7066" s="208">
        <v>87.444299999999998</v>
      </c>
      <c r="K7066" s="208">
        <v>14.986499999999999</v>
      </c>
      <c r="L7066" s="208">
        <v>14.1374</v>
      </c>
      <c r="M7066" s="208">
        <v>9.4431999999999992</v>
      </c>
    </row>
    <row r="7067" spans="1:13" x14ac:dyDescent="0.25">
      <c r="A7067" s="280">
        <v>45220</v>
      </c>
      <c r="B7067" s="102">
        <v>10</v>
      </c>
      <c r="C7067" s="208">
        <v>232.56610000000001</v>
      </c>
      <c r="D7067" s="208">
        <v>37.123899999999999</v>
      </c>
      <c r="E7067" s="208">
        <v>0.68730000000000002</v>
      </c>
      <c r="F7067" s="208">
        <v>2.5179999999999998</v>
      </c>
      <c r="G7067" s="208">
        <v>8.3975000000000009</v>
      </c>
      <c r="H7067" s="208">
        <v>39.556199999999997</v>
      </c>
      <c r="I7067" s="208">
        <v>15.043799999999999</v>
      </c>
      <c r="J7067" s="208">
        <v>90.849699999999999</v>
      </c>
      <c r="K7067" s="208">
        <v>13.7441</v>
      </c>
      <c r="L7067" s="208">
        <v>14.6267</v>
      </c>
      <c r="M7067" s="208">
        <v>10.0189</v>
      </c>
    </row>
    <row r="7068" spans="1:13" x14ac:dyDescent="0.25">
      <c r="A7068" s="280">
        <v>45220</v>
      </c>
      <c r="B7068" s="102">
        <v>11</v>
      </c>
      <c r="C7068" s="208">
        <v>236.04669999999999</v>
      </c>
      <c r="D7068" s="208">
        <v>37.951799999999999</v>
      </c>
      <c r="E7068" s="208">
        <v>0.67479999999999996</v>
      </c>
      <c r="F7068" s="208">
        <v>2.4929999999999999</v>
      </c>
      <c r="G7068" s="208">
        <v>8.7463999999999995</v>
      </c>
      <c r="H7068" s="208">
        <v>39.683399999999999</v>
      </c>
      <c r="I7068" s="208">
        <v>15.446899999999999</v>
      </c>
      <c r="J7068" s="208">
        <v>93.065799999999996</v>
      </c>
      <c r="K7068" s="208">
        <v>13.1023</v>
      </c>
      <c r="L7068" s="208">
        <v>14.735900000000001</v>
      </c>
      <c r="M7068" s="208">
        <v>10.1464</v>
      </c>
    </row>
    <row r="7069" spans="1:13" x14ac:dyDescent="0.25">
      <c r="A7069" s="280">
        <v>45220</v>
      </c>
      <c r="B7069" s="102">
        <v>12</v>
      </c>
      <c r="C7069" s="208">
        <v>238.017</v>
      </c>
      <c r="D7069" s="208">
        <v>38.526499999999999</v>
      </c>
      <c r="E7069" s="208">
        <v>0.67989999999999995</v>
      </c>
      <c r="F7069" s="208">
        <v>2.6088</v>
      </c>
      <c r="G7069" s="208">
        <v>8.2550000000000008</v>
      </c>
      <c r="H7069" s="208">
        <v>39.692</v>
      </c>
      <c r="I7069" s="208">
        <v>15.8718</v>
      </c>
      <c r="J7069" s="208">
        <v>94.978700000000003</v>
      </c>
      <c r="K7069" s="208">
        <v>12.739000000000001</v>
      </c>
      <c r="L7069" s="208">
        <v>14.6241</v>
      </c>
      <c r="M7069" s="208">
        <v>10.0412</v>
      </c>
    </row>
    <row r="7070" spans="1:13" x14ac:dyDescent="0.25">
      <c r="A7070" s="280">
        <v>45220</v>
      </c>
      <c r="B7070" s="102">
        <v>13</v>
      </c>
      <c r="C7070" s="208">
        <v>237.7928</v>
      </c>
      <c r="D7070" s="208">
        <v>39.359000000000002</v>
      </c>
      <c r="E7070" s="208">
        <v>0.69110000000000005</v>
      </c>
      <c r="F7070" s="208">
        <v>2.5571999999999999</v>
      </c>
      <c r="G7070" s="208">
        <v>8.4064999999999994</v>
      </c>
      <c r="H7070" s="208">
        <v>39.725499999999997</v>
      </c>
      <c r="I7070" s="208">
        <v>15.887600000000001</v>
      </c>
      <c r="J7070" s="208">
        <v>94.690799999999996</v>
      </c>
      <c r="K7070" s="208">
        <v>12.616300000000001</v>
      </c>
      <c r="L7070" s="208">
        <v>13.9352</v>
      </c>
      <c r="M7070" s="208">
        <v>9.9236000000000004</v>
      </c>
    </row>
    <row r="7071" spans="1:13" x14ac:dyDescent="0.25">
      <c r="A7071" s="280">
        <v>45220</v>
      </c>
      <c r="B7071" s="102">
        <v>14</v>
      </c>
      <c r="C7071" s="208">
        <v>239.21190000000001</v>
      </c>
      <c r="D7071" s="208">
        <v>40.267299999999999</v>
      </c>
      <c r="E7071" s="208">
        <v>0.74029999999999996</v>
      </c>
      <c r="F7071" s="208">
        <v>2.7881999999999998</v>
      </c>
      <c r="G7071" s="208">
        <v>6.1696999999999997</v>
      </c>
      <c r="H7071" s="208">
        <v>41.068600000000004</v>
      </c>
      <c r="I7071" s="208">
        <v>16.047000000000001</v>
      </c>
      <c r="J7071" s="208">
        <v>94.466800000000006</v>
      </c>
      <c r="K7071" s="208">
        <v>12.882199999999999</v>
      </c>
      <c r="L7071" s="208">
        <v>14.2775</v>
      </c>
      <c r="M7071" s="208">
        <v>10.504300000000001</v>
      </c>
    </row>
    <row r="7072" spans="1:13" x14ac:dyDescent="0.25">
      <c r="A7072" s="280">
        <v>45220</v>
      </c>
      <c r="B7072" s="102">
        <v>15</v>
      </c>
      <c r="C7072" s="208">
        <v>242.07320000000001</v>
      </c>
      <c r="D7072" s="208">
        <v>39.356099999999998</v>
      </c>
      <c r="E7072" s="208">
        <v>0.83030000000000004</v>
      </c>
      <c r="F7072" s="208">
        <v>3.0699000000000001</v>
      </c>
      <c r="G7072" s="208">
        <v>6.5538999999999996</v>
      </c>
      <c r="H7072" s="208">
        <v>43.162999999999997</v>
      </c>
      <c r="I7072" s="208">
        <v>16.350200000000001</v>
      </c>
      <c r="J7072" s="208">
        <v>95.574100000000001</v>
      </c>
      <c r="K7072" s="208">
        <v>12.649900000000001</v>
      </c>
      <c r="L7072" s="208">
        <v>14.140700000000001</v>
      </c>
      <c r="M7072" s="208">
        <v>10.3851</v>
      </c>
    </row>
    <row r="7073" spans="1:13" x14ac:dyDescent="0.25">
      <c r="A7073" s="280">
        <v>45220</v>
      </c>
      <c r="B7073" s="102">
        <v>16</v>
      </c>
      <c r="C7073" s="208">
        <v>248.1002</v>
      </c>
      <c r="D7073" s="208">
        <v>39.392000000000003</v>
      </c>
      <c r="E7073" s="208">
        <v>0.84119999999999995</v>
      </c>
      <c r="F7073" s="208">
        <v>3.1595</v>
      </c>
      <c r="G7073" s="208">
        <v>7.7458999999999998</v>
      </c>
      <c r="H7073" s="208">
        <v>44.477899999999998</v>
      </c>
      <c r="I7073" s="208">
        <v>16.378399999999999</v>
      </c>
      <c r="J7073" s="208">
        <v>97.980800000000002</v>
      </c>
      <c r="K7073" s="208">
        <v>12.702199999999999</v>
      </c>
      <c r="L7073" s="208">
        <v>14.3278</v>
      </c>
      <c r="M7073" s="208">
        <v>11.0945</v>
      </c>
    </row>
    <row r="7074" spans="1:13" x14ac:dyDescent="0.25">
      <c r="A7074" s="280">
        <v>45220</v>
      </c>
      <c r="B7074" s="102">
        <v>17</v>
      </c>
      <c r="C7074" s="208">
        <v>250.0274</v>
      </c>
      <c r="D7074" s="208">
        <v>40.091900000000003</v>
      </c>
      <c r="E7074" s="208">
        <v>0.9103</v>
      </c>
      <c r="F7074" s="208">
        <v>3.3839000000000001</v>
      </c>
      <c r="G7074" s="208">
        <v>8.3850999999999996</v>
      </c>
      <c r="H7074" s="208">
        <v>44.167999999999999</v>
      </c>
      <c r="I7074" s="208">
        <v>16.592199999999998</v>
      </c>
      <c r="J7074" s="208">
        <v>98.852199999999996</v>
      </c>
      <c r="K7074" s="208">
        <v>13.22</v>
      </c>
      <c r="L7074" s="208">
        <v>13.002599999999999</v>
      </c>
      <c r="M7074" s="208">
        <v>11.421200000000001</v>
      </c>
    </row>
    <row r="7075" spans="1:13" x14ac:dyDescent="0.25">
      <c r="A7075" s="280">
        <v>45220</v>
      </c>
      <c r="B7075" s="102">
        <v>18</v>
      </c>
      <c r="C7075" s="208">
        <v>254.33240000000001</v>
      </c>
      <c r="D7075" s="208">
        <v>41.619900000000001</v>
      </c>
      <c r="E7075" s="208">
        <v>0.91220000000000001</v>
      </c>
      <c r="F7075" s="208">
        <v>3.9117999999999999</v>
      </c>
      <c r="G7075" s="208">
        <v>9.4937000000000005</v>
      </c>
      <c r="H7075" s="208">
        <v>44.381300000000003</v>
      </c>
      <c r="I7075" s="208">
        <v>16.953900000000001</v>
      </c>
      <c r="J7075" s="208">
        <v>100.08799999999999</v>
      </c>
      <c r="K7075" s="208">
        <v>15.051500000000001</v>
      </c>
      <c r="L7075" s="208">
        <v>10.5868</v>
      </c>
      <c r="M7075" s="208">
        <v>11.333299999999999</v>
      </c>
    </row>
    <row r="7076" spans="1:13" x14ac:dyDescent="0.25">
      <c r="A7076" s="280">
        <v>45220</v>
      </c>
      <c r="B7076" s="102">
        <v>19</v>
      </c>
      <c r="C7076" s="208">
        <v>262.3809</v>
      </c>
      <c r="D7076" s="208">
        <v>43.798099999999998</v>
      </c>
      <c r="E7076" s="208">
        <v>0.91139999999999999</v>
      </c>
      <c r="F7076" s="208">
        <v>3.9619</v>
      </c>
      <c r="G7076" s="208">
        <v>9.9651999999999994</v>
      </c>
      <c r="H7076" s="208">
        <v>45.754100000000001</v>
      </c>
      <c r="I7076" s="208">
        <v>17.634499999999999</v>
      </c>
      <c r="J7076" s="208">
        <v>100.87520000000001</v>
      </c>
      <c r="K7076" s="208">
        <v>15.857799999999999</v>
      </c>
      <c r="L7076" s="208">
        <v>12.237399999999999</v>
      </c>
      <c r="M7076" s="208">
        <v>11.385300000000001</v>
      </c>
    </row>
    <row r="7077" spans="1:13" x14ac:dyDescent="0.25">
      <c r="A7077" s="280">
        <v>45220</v>
      </c>
      <c r="B7077" s="102">
        <v>20</v>
      </c>
      <c r="C7077" s="208">
        <v>263.22379999999998</v>
      </c>
      <c r="D7077" s="208">
        <v>44.627400000000002</v>
      </c>
      <c r="E7077" s="208">
        <v>0.90880000000000005</v>
      </c>
      <c r="F7077" s="208">
        <v>3.8879000000000001</v>
      </c>
      <c r="G7077" s="208">
        <v>9.9793000000000003</v>
      </c>
      <c r="H7077" s="208">
        <v>45.305999999999997</v>
      </c>
      <c r="I7077" s="208">
        <v>18.055399999999999</v>
      </c>
      <c r="J7077" s="208">
        <v>100.0617</v>
      </c>
      <c r="K7077" s="208">
        <v>15.797700000000001</v>
      </c>
      <c r="L7077" s="208">
        <v>13.135899999999999</v>
      </c>
      <c r="M7077" s="208">
        <v>11.463699999999999</v>
      </c>
    </row>
    <row r="7078" spans="1:13" x14ac:dyDescent="0.25">
      <c r="A7078" s="280">
        <v>45220</v>
      </c>
      <c r="B7078" s="102">
        <v>21</v>
      </c>
      <c r="C7078" s="208">
        <v>254.673</v>
      </c>
      <c r="D7078" s="208">
        <v>43.232399999999998</v>
      </c>
      <c r="E7078" s="208">
        <v>0.89449999999999996</v>
      </c>
      <c r="F7078" s="208">
        <v>3.6842000000000001</v>
      </c>
      <c r="G7078" s="208">
        <v>9.5150000000000006</v>
      </c>
      <c r="H7078" s="208">
        <v>43.488399999999999</v>
      </c>
      <c r="I7078" s="208">
        <v>17.4375</v>
      </c>
      <c r="J7078" s="208">
        <v>97.228200000000001</v>
      </c>
      <c r="K7078" s="208">
        <v>15.114599999999999</v>
      </c>
      <c r="L7078" s="208">
        <v>13.115600000000001</v>
      </c>
      <c r="M7078" s="208">
        <v>10.9626</v>
      </c>
    </row>
    <row r="7079" spans="1:13" x14ac:dyDescent="0.25">
      <c r="A7079" s="280">
        <v>45220</v>
      </c>
      <c r="B7079" s="102">
        <v>22</v>
      </c>
      <c r="C7079" s="208">
        <v>244.97669999999999</v>
      </c>
      <c r="D7079" s="208">
        <v>41.514600000000002</v>
      </c>
      <c r="E7079" s="208">
        <v>0.85389999999999999</v>
      </c>
      <c r="F7079" s="208">
        <v>3.4115000000000002</v>
      </c>
      <c r="G7079" s="208">
        <v>8.9733000000000001</v>
      </c>
      <c r="H7079" s="208">
        <v>41.532299999999999</v>
      </c>
      <c r="I7079" s="208">
        <v>16.5975</v>
      </c>
      <c r="J7079" s="208">
        <v>94.189899999999994</v>
      </c>
      <c r="K7079" s="208">
        <v>14.373100000000001</v>
      </c>
      <c r="L7079" s="208">
        <v>13.4659</v>
      </c>
      <c r="M7079" s="208">
        <v>10.0647</v>
      </c>
    </row>
    <row r="7080" spans="1:13" x14ac:dyDescent="0.25">
      <c r="A7080" s="280">
        <v>45220</v>
      </c>
      <c r="B7080" s="102">
        <v>23</v>
      </c>
      <c r="C7080" s="208">
        <v>230.4821</v>
      </c>
      <c r="D7080" s="208">
        <v>38.7425</v>
      </c>
      <c r="E7080" s="208">
        <v>0.77539999999999998</v>
      </c>
      <c r="F7080" s="208">
        <v>3.1688000000000001</v>
      </c>
      <c r="G7080" s="208">
        <v>8.3238000000000003</v>
      </c>
      <c r="H7080" s="208">
        <v>38.3063</v>
      </c>
      <c r="I7080" s="208">
        <v>15.3653</v>
      </c>
      <c r="J7080" s="208">
        <v>90.128100000000003</v>
      </c>
      <c r="K7080" s="208">
        <v>13.569000000000001</v>
      </c>
      <c r="L7080" s="208">
        <v>12.939500000000001</v>
      </c>
      <c r="M7080" s="208">
        <v>9.1633999999999993</v>
      </c>
    </row>
    <row r="7081" spans="1:13" x14ac:dyDescent="0.25">
      <c r="A7081" s="280">
        <v>45220</v>
      </c>
      <c r="B7081" s="102">
        <v>24</v>
      </c>
      <c r="C7081" s="208">
        <v>219.1516</v>
      </c>
      <c r="D7081" s="208">
        <v>36.229100000000003</v>
      </c>
      <c r="E7081" s="208">
        <v>0.68640000000000001</v>
      </c>
      <c r="F7081" s="208">
        <v>2.9403999999999999</v>
      </c>
      <c r="G7081" s="208">
        <v>7.7908999999999997</v>
      </c>
      <c r="H7081" s="208">
        <v>35.366199999999999</v>
      </c>
      <c r="I7081" s="208">
        <v>14.223699999999999</v>
      </c>
      <c r="J7081" s="208">
        <v>87.323400000000007</v>
      </c>
      <c r="K7081" s="208">
        <v>12.798</v>
      </c>
      <c r="L7081" s="208">
        <v>13.2074</v>
      </c>
      <c r="M7081" s="208">
        <v>8.5861000000000001</v>
      </c>
    </row>
    <row r="7082" spans="1:13" x14ac:dyDescent="0.25">
      <c r="A7082" s="280">
        <v>45221</v>
      </c>
      <c r="B7082" s="102">
        <v>1</v>
      </c>
      <c r="C7082" s="208">
        <v>208.48699999999999</v>
      </c>
      <c r="D7082" s="208">
        <v>33.8996</v>
      </c>
      <c r="E7082" s="208">
        <v>0.65369999999999995</v>
      </c>
      <c r="F7082" s="208">
        <v>2.6863999999999999</v>
      </c>
      <c r="G7082" s="208">
        <v>7.3936000000000002</v>
      </c>
      <c r="H7082" s="208">
        <v>33.269100000000002</v>
      </c>
      <c r="I7082" s="208">
        <v>13.285299999999999</v>
      </c>
      <c r="J7082" s="208">
        <v>84.115099999999998</v>
      </c>
      <c r="K7082" s="208">
        <v>12.3421</v>
      </c>
      <c r="L7082" s="208">
        <v>12.6654</v>
      </c>
      <c r="M7082" s="208">
        <v>8.1767000000000003</v>
      </c>
    </row>
    <row r="7083" spans="1:13" x14ac:dyDescent="0.25">
      <c r="A7083" s="280">
        <v>45221</v>
      </c>
      <c r="B7083" s="102">
        <v>2</v>
      </c>
      <c r="C7083" s="208">
        <v>200.185</v>
      </c>
      <c r="D7083" s="208">
        <v>32.281399999999998</v>
      </c>
      <c r="E7083" s="208">
        <v>0.63619999999999999</v>
      </c>
      <c r="F7083" s="208">
        <v>2.5366</v>
      </c>
      <c r="G7083" s="208">
        <v>7.0189000000000004</v>
      </c>
      <c r="H7083" s="208">
        <v>31.5002</v>
      </c>
      <c r="I7083" s="208">
        <v>12.648300000000001</v>
      </c>
      <c r="J7083" s="208">
        <v>81.353099999999998</v>
      </c>
      <c r="K7083" s="208">
        <v>11.928900000000001</v>
      </c>
      <c r="L7083" s="208">
        <v>12.425800000000001</v>
      </c>
      <c r="M7083" s="208">
        <v>7.8555999999999999</v>
      </c>
    </row>
    <row r="7084" spans="1:13" x14ac:dyDescent="0.25">
      <c r="A7084" s="280">
        <v>45221</v>
      </c>
      <c r="B7084" s="102">
        <v>3</v>
      </c>
      <c r="C7084" s="208">
        <v>194.41909999999999</v>
      </c>
      <c r="D7084" s="208">
        <v>30.9146</v>
      </c>
      <c r="E7084" s="208">
        <v>0.58960000000000001</v>
      </c>
      <c r="F7084" s="208">
        <v>2.4339</v>
      </c>
      <c r="G7084" s="208">
        <v>6.7092000000000001</v>
      </c>
      <c r="H7084" s="208">
        <v>30.516100000000002</v>
      </c>
      <c r="I7084" s="208">
        <v>12.279500000000001</v>
      </c>
      <c r="J7084" s="208">
        <v>79.455600000000004</v>
      </c>
      <c r="K7084" s="208">
        <v>11.7935</v>
      </c>
      <c r="L7084" s="208">
        <v>12.075699999999999</v>
      </c>
      <c r="M7084" s="208">
        <v>7.6513999999999998</v>
      </c>
    </row>
    <row r="7085" spans="1:13" x14ac:dyDescent="0.25">
      <c r="A7085" s="280">
        <v>45221</v>
      </c>
      <c r="B7085" s="102">
        <v>4</v>
      </c>
      <c r="C7085" s="208">
        <v>191.51939999999999</v>
      </c>
      <c r="D7085" s="208">
        <v>30.195499999999999</v>
      </c>
      <c r="E7085" s="208">
        <v>0.57269999999999999</v>
      </c>
      <c r="F7085" s="208">
        <v>2.4138000000000002</v>
      </c>
      <c r="G7085" s="208">
        <v>6.6980000000000004</v>
      </c>
      <c r="H7085" s="208">
        <v>30.1816</v>
      </c>
      <c r="I7085" s="208">
        <v>12.061999999999999</v>
      </c>
      <c r="J7085" s="208">
        <v>78.671499999999995</v>
      </c>
      <c r="K7085" s="208">
        <v>11.7646</v>
      </c>
      <c r="L7085" s="208">
        <v>11.372299999999999</v>
      </c>
      <c r="M7085" s="208">
        <v>7.5873999999999997</v>
      </c>
    </row>
    <row r="7086" spans="1:13" x14ac:dyDescent="0.25">
      <c r="A7086" s="280">
        <v>45221</v>
      </c>
      <c r="B7086" s="102">
        <v>5</v>
      </c>
      <c r="C7086" s="208">
        <v>191.28710000000001</v>
      </c>
      <c r="D7086" s="208">
        <v>29.829899999999999</v>
      </c>
      <c r="E7086" s="208">
        <v>0.56879999999999997</v>
      </c>
      <c r="F7086" s="208">
        <v>2.4355000000000002</v>
      </c>
      <c r="G7086" s="208">
        <v>6.6332000000000004</v>
      </c>
      <c r="H7086" s="208">
        <v>30.287299999999998</v>
      </c>
      <c r="I7086" s="208">
        <v>12.0633</v>
      </c>
      <c r="J7086" s="208">
        <v>78.780500000000004</v>
      </c>
      <c r="K7086" s="208">
        <v>11.841100000000001</v>
      </c>
      <c r="L7086" s="208">
        <v>11.1503</v>
      </c>
      <c r="M7086" s="208">
        <v>7.6971999999999996</v>
      </c>
    </row>
    <row r="7087" spans="1:13" x14ac:dyDescent="0.25">
      <c r="A7087" s="280">
        <v>45221</v>
      </c>
      <c r="B7087" s="102">
        <v>6</v>
      </c>
      <c r="C7087" s="208">
        <v>194.93819999999999</v>
      </c>
      <c r="D7087" s="208">
        <v>30.293900000000001</v>
      </c>
      <c r="E7087" s="208">
        <v>0.5706</v>
      </c>
      <c r="F7087" s="208">
        <v>2.5362</v>
      </c>
      <c r="G7087" s="208">
        <v>6.8841999999999999</v>
      </c>
      <c r="H7087" s="208">
        <v>31.099</v>
      </c>
      <c r="I7087" s="208">
        <v>12.312799999999999</v>
      </c>
      <c r="J7087" s="208">
        <v>79.535399999999996</v>
      </c>
      <c r="K7087" s="208">
        <v>12.2805</v>
      </c>
      <c r="L7087" s="208">
        <v>11.3528</v>
      </c>
      <c r="M7087" s="208">
        <v>8.0728000000000009</v>
      </c>
    </row>
    <row r="7088" spans="1:13" x14ac:dyDescent="0.25">
      <c r="A7088" s="280">
        <v>45221</v>
      </c>
      <c r="B7088" s="102">
        <v>7</v>
      </c>
      <c r="C7088" s="208">
        <v>202.2764</v>
      </c>
      <c r="D7088" s="208">
        <v>31.5181</v>
      </c>
      <c r="E7088" s="208">
        <v>0.58209999999999995</v>
      </c>
      <c r="F7088" s="208">
        <v>2.6355</v>
      </c>
      <c r="G7088" s="208">
        <v>7.3756000000000004</v>
      </c>
      <c r="H7088" s="208">
        <v>32.334499999999998</v>
      </c>
      <c r="I7088" s="208">
        <v>12.9323</v>
      </c>
      <c r="J7088" s="208">
        <v>81.499700000000004</v>
      </c>
      <c r="K7088" s="208">
        <v>13.3642</v>
      </c>
      <c r="L7088" s="208">
        <v>11.4758</v>
      </c>
      <c r="M7088" s="208">
        <v>8.5586000000000002</v>
      </c>
    </row>
    <row r="7089" spans="1:13" x14ac:dyDescent="0.25">
      <c r="A7089" s="280">
        <v>45221</v>
      </c>
      <c r="B7089" s="102">
        <v>8</v>
      </c>
      <c r="C7089" s="208">
        <v>210.03129999999999</v>
      </c>
      <c r="D7089" s="208">
        <v>33.314500000000002</v>
      </c>
      <c r="E7089" s="208">
        <v>0.62050000000000005</v>
      </c>
      <c r="F7089" s="208">
        <v>2.7894999999999999</v>
      </c>
      <c r="G7089" s="208">
        <v>8.0187000000000008</v>
      </c>
      <c r="H7089" s="208">
        <v>34.030799999999999</v>
      </c>
      <c r="I7089" s="208">
        <v>13.1571</v>
      </c>
      <c r="J7089" s="208">
        <v>83.456699999999998</v>
      </c>
      <c r="K7089" s="208">
        <v>14.4938</v>
      </c>
      <c r="L7089" s="208">
        <v>10.9877</v>
      </c>
      <c r="M7089" s="208">
        <v>9.1620000000000008</v>
      </c>
    </row>
    <row r="7090" spans="1:13" x14ac:dyDescent="0.25">
      <c r="A7090" s="280">
        <v>45221</v>
      </c>
      <c r="B7090" s="102">
        <v>9</v>
      </c>
      <c r="C7090" s="208">
        <v>219.42420000000001</v>
      </c>
      <c r="D7090" s="208">
        <v>35.736800000000002</v>
      </c>
      <c r="E7090" s="208">
        <v>0.6774</v>
      </c>
      <c r="F7090" s="208">
        <v>3.0375000000000001</v>
      </c>
      <c r="G7090" s="208">
        <v>8.3478999999999992</v>
      </c>
      <c r="H7090" s="208">
        <v>35.047199999999997</v>
      </c>
      <c r="I7090" s="208">
        <v>13.7925</v>
      </c>
      <c r="J7090" s="208">
        <v>86.5548</v>
      </c>
      <c r="K7090" s="208">
        <v>14.1653</v>
      </c>
      <c r="L7090" s="208">
        <v>12.364699999999999</v>
      </c>
      <c r="M7090" s="208">
        <v>9.7001000000000008</v>
      </c>
    </row>
    <row r="7091" spans="1:13" x14ac:dyDescent="0.25">
      <c r="A7091" s="280">
        <v>45221</v>
      </c>
      <c r="B7091" s="102">
        <v>10</v>
      </c>
      <c r="C7091" s="208">
        <v>227.65459999999999</v>
      </c>
      <c r="D7091" s="208">
        <v>37.988100000000003</v>
      </c>
      <c r="E7091" s="208">
        <v>0.72919999999999996</v>
      </c>
      <c r="F7091" s="208">
        <v>3.1714000000000002</v>
      </c>
      <c r="G7091" s="208">
        <v>8.8480000000000008</v>
      </c>
      <c r="H7091" s="208">
        <v>37.145299999999999</v>
      </c>
      <c r="I7091" s="208">
        <v>14.559900000000001</v>
      </c>
      <c r="J7091" s="208">
        <v>89.350899999999996</v>
      </c>
      <c r="K7091" s="208">
        <v>12.868499999999999</v>
      </c>
      <c r="L7091" s="208">
        <v>12.4381</v>
      </c>
      <c r="M7091" s="208">
        <v>10.555199999999999</v>
      </c>
    </row>
    <row r="7092" spans="1:13" x14ac:dyDescent="0.25">
      <c r="A7092" s="280">
        <v>45221</v>
      </c>
      <c r="B7092" s="102">
        <v>11</v>
      </c>
      <c r="C7092" s="208">
        <v>234.76480000000001</v>
      </c>
      <c r="D7092" s="208">
        <v>39.8566</v>
      </c>
      <c r="E7092" s="208">
        <v>0.78239999999999998</v>
      </c>
      <c r="F7092" s="208">
        <v>3.2780999999999998</v>
      </c>
      <c r="G7092" s="208">
        <v>9.2433999999999994</v>
      </c>
      <c r="H7092" s="208">
        <v>36.855400000000003</v>
      </c>
      <c r="I7092" s="208">
        <v>15.2967</v>
      </c>
      <c r="J7092" s="208">
        <v>93.370599999999996</v>
      </c>
      <c r="K7092" s="208">
        <v>12.936199999999999</v>
      </c>
      <c r="L7092" s="208">
        <v>12.2227</v>
      </c>
      <c r="M7092" s="208">
        <v>10.922700000000001</v>
      </c>
    </row>
    <row r="7093" spans="1:13" x14ac:dyDescent="0.25">
      <c r="A7093" s="280">
        <v>45221</v>
      </c>
      <c r="B7093" s="102">
        <v>12</v>
      </c>
      <c r="C7093" s="208">
        <v>244.315</v>
      </c>
      <c r="D7093" s="208">
        <v>41.1858</v>
      </c>
      <c r="E7093" s="208">
        <v>0.79749999999999999</v>
      </c>
      <c r="F7093" s="208">
        <v>3.2168999999999999</v>
      </c>
      <c r="G7093" s="208">
        <v>9.4708000000000006</v>
      </c>
      <c r="H7093" s="208">
        <v>37.853400000000001</v>
      </c>
      <c r="I7093" s="208">
        <v>15.7821</v>
      </c>
      <c r="J7093" s="208">
        <v>98.775300000000001</v>
      </c>
      <c r="K7093" s="208">
        <v>13.4183</v>
      </c>
      <c r="L7093" s="208">
        <v>12.509600000000001</v>
      </c>
      <c r="M7093" s="208">
        <v>11.305300000000001</v>
      </c>
    </row>
    <row r="7094" spans="1:13" x14ac:dyDescent="0.25">
      <c r="A7094" s="280">
        <v>45221</v>
      </c>
      <c r="B7094" s="102">
        <v>13</v>
      </c>
      <c r="C7094" s="208">
        <v>245.75280000000001</v>
      </c>
      <c r="D7094" s="208">
        <v>41.737499999999997</v>
      </c>
      <c r="E7094" s="208">
        <v>0.79769999999999996</v>
      </c>
      <c r="F7094" s="208">
        <v>3.4373</v>
      </c>
      <c r="G7094" s="208">
        <v>9.0510000000000002</v>
      </c>
      <c r="H7094" s="208">
        <v>39.883800000000001</v>
      </c>
      <c r="I7094" s="208">
        <v>16.090900000000001</v>
      </c>
      <c r="J7094" s="208">
        <v>97.781499999999994</v>
      </c>
      <c r="K7094" s="208">
        <v>13.424300000000001</v>
      </c>
      <c r="L7094" s="208">
        <v>12.188599999999999</v>
      </c>
      <c r="M7094" s="208">
        <v>11.360200000000001</v>
      </c>
    </row>
    <row r="7095" spans="1:13" x14ac:dyDescent="0.25">
      <c r="A7095" s="280">
        <v>45221</v>
      </c>
      <c r="B7095" s="102">
        <v>14</v>
      </c>
      <c r="C7095" s="208">
        <v>244.21369999999999</v>
      </c>
      <c r="D7095" s="208">
        <v>41.253900000000002</v>
      </c>
      <c r="E7095" s="208">
        <v>0.79790000000000005</v>
      </c>
      <c r="F7095" s="208">
        <v>3.4379</v>
      </c>
      <c r="G7095" s="208">
        <v>7.4805000000000001</v>
      </c>
      <c r="H7095" s="208">
        <v>43.260399999999997</v>
      </c>
      <c r="I7095" s="208">
        <v>15.9787</v>
      </c>
      <c r="J7095" s="208">
        <v>94.444000000000003</v>
      </c>
      <c r="K7095" s="208">
        <v>13.7308</v>
      </c>
      <c r="L7095" s="208">
        <v>12.620699999999999</v>
      </c>
      <c r="M7095" s="208">
        <v>11.2089</v>
      </c>
    </row>
    <row r="7096" spans="1:13" x14ac:dyDescent="0.25">
      <c r="A7096" s="280">
        <v>45221</v>
      </c>
      <c r="B7096" s="102">
        <v>15</v>
      </c>
      <c r="C7096" s="208">
        <v>247.8921</v>
      </c>
      <c r="D7096" s="208">
        <v>41.7789</v>
      </c>
      <c r="E7096" s="208">
        <v>0.79110000000000003</v>
      </c>
      <c r="F7096" s="208">
        <v>3.2795000000000001</v>
      </c>
      <c r="G7096" s="208">
        <v>6.6166999999999998</v>
      </c>
      <c r="H7096" s="208">
        <v>44.1173</v>
      </c>
      <c r="I7096" s="208">
        <v>16.646899999999999</v>
      </c>
      <c r="J7096" s="208">
        <v>95.412999999999997</v>
      </c>
      <c r="K7096" s="208">
        <v>14.1517</v>
      </c>
      <c r="L7096" s="208">
        <v>13.5517</v>
      </c>
      <c r="M7096" s="208">
        <v>11.545299999999999</v>
      </c>
    </row>
    <row r="7097" spans="1:13" x14ac:dyDescent="0.25">
      <c r="A7097" s="280">
        <v>45221</v>
      </c>
      <c r="B7097" s="102">
        <v>16</v>
      </c>
      <c r="C7097" s="208">
        <v>251.49789999999999</v>
      </c>
      <c r="D7097" s="208">
        <v>41.616999999999997</v>
      </c>
      <c r="E7097" s="208">
        <v>0.8347</v>
      </c>
      <c r="F7097" s="208">
        <v>3.4163000000000001</v>
      </c>
      <c r="G7097" s="208">
        <v>8.4700000000000006</v>
      </c>
      <c r="H7097" s="208">
        <v>43.229900000000001</v>
      </c>
      <c r="I7097" s="208">
        <v>16.764299999999999</v>
      </c>
      <c r="J7097" s="208">
        <v>97.665700000000001</v>
      </c>
      <c r="K7097" s="208">
        <v>14.230700000000001</v>
      </c>
      <c r="L7097" s="208">
        <v>13.952199999999999</v>
      </c>
      <c r="M7097" s="208">
        <v>11.3171</v>
      </c>
    </row>
    <row r="7098" spans="1:13" x14ac:dyDescent="0.25">
      <c r="A7098" s="280">
        <v>45221</v>
      </c>
      <c r="B7098" s="102">
        <v>17</v>
      </c>
      <c r="C7098" s="208">
        <v>257.2054</v>
      </c>
      <c r="D7098" s="208">
        <v>42.968600000000002</v>
      </c>
      <c r="E7098" s="208">
        <v>0.84519999999999995</v>
      </c>
      <c r="F7098" s="208">
        <v>3.4908999999999999</v>
      </c>
      <c r="G7098" s="208">
        <v>8.8984000000000005</v>
      </c>
      <c r="H7098" s="208">
        <v>43.1614</v>
      </c>
      <c r="I7098" s="208">
        <v>16.867999999999999</v>
      </c>
      <c r="J7098" s="208">
        <v>100.90860000000001</v>
      </c>
      <c r="K7098" s="208">
        <v>15.1412</v>
      </c>
      <c r="L7098" s="208">
        <v>13.7387</v>
      </c>
      <c r="M7098" s="208">
        <v>11.1844</v>
      </c>
    </row>
    <row r="7099" spans="1:13" x14ac:dyDescent="0.25">
      <c r="A7099" s="280">
        <v>45221</v>
      </c>
      <c r="B7099" s="102">
        <v>18</v>
      </c>
      <c r="C7099" s="208">
        <v>264.48700000000002</v>
      </c>
      <c r="D7099" s="208">
        <v>44.879199999999997</v>
      </c>
      <c r="E7099" s="208">
        <v>0.88329999999999997</v>
      </c>
      <c r="F7099" s="208">
        <v>3.6410999999999998</v>
      </c>
      <c r="G7099" s="208">
        <v>9.3027999999999995</v>
      </c>
      <c r="H7099" s="208">
        <v>45.120199999999997</v>
      </c>
      <c r="I7099" s="208">
        <v>17.389399999999998</v>
      </c>
      <c r="J7099" s="208">
        <v>102.8295</v>
      </c>
      <c r="K7099" s="208">
        <v>15.8482</v>
      </c>
      <c r="L7099" s="208">
        <v>13.348100000000001</v>
      </c>
      <c r="M7099" s="208">
        <v>11.245200000000001</v>
      </c>
    </row>
    <row r="7100" spans="1:13" x14ac:dyDescent="0.25">
      <c r="A7100" s="280">
        <v>45221</v>
      </c>
      <c r="B7100" s="102">
        <v>19</v>
      </c>
      <c r="C7100" s="208">
        <v>274.1388</v>
      </c>
      <c r="D7100" s="208">
        <v>47.198099999999997</v>
      </c>
      <c r="E7100" s="208">
        <v>0.90790000000000004</v>
      </c>
      <c r="F7100" s="208">
        <v>3.8001999999999998</v>
      </c>
      <c r="G7100" s="208">
        <v>9.8582999999999998</v>
      </c>
      <c r="H7100" s="208">
        <v>46.650700000000001</v>
      </c>
      <c r="I7100" s="208">
        <v>18.395700000000001</v>
      </c>
      <c r="J7100" s="208">
        <v>104.5321</v>
      </c>
      <c r="K7100" s="208">
        <v>16.307700000000001</v>
      </c>
      <c r="L7100" s="208">
        <v>14.769299999999999</v>
      </c>
      <c r="M7100" s="208">
        <v>11.7188</v>
      </c>
    </row>
    <row r="7101" spans="1:13" x14ac:dyDescent="0.25">
      <c r="A7101" s="280">
        <v>45221</v>
      </c>
      <c r="B7101" s="102">
        <v>20</v>
      </c>
      <c r="C7101" s="208">
        <v>273.82040000000001</v>
      </c>
      <c r="D7101" s="208">
        <v>46.941299999999998</v>
      </c>
      <c r="E7101" s="208">
        <v>0.92279999999999995</v>
      </c>
      <c r="F7101" s="208">
        <v>3.7864</v>
      </c>
      <c r="G7101" s="208">
        <v>9.9652999999999992</v>
      </c>
      <c r="H7101" s="208">
        <v>46.644500000000001</v>
      </c>
      <c r="I7101" s="208">
        <v>18.6374</v>
      </c>
      <c r="J7101" s="208">
        <v>103.6652</v>
      </c>
      <c r="K7101" s="208">
        <v>16.073399999999999</v>
      </c>
      <c r="L7101" s="208">
        <v>15.5731</v>
      </c>
      <c r="M7101" s="208">
        <v>11.611000000000001</v>
      </c>
    </row>
    <row r="7102" spans="1:13" x14ac:dyDescent="0.25">
      <c r="A7102" s="280">
        <v>45221</v>
      </c>
      <c r="B7102" s="102">
        <v>21</v>
      </c>
      <c r="C7102" s="208">
        <v>264.84449999999998</v>
      </c>
      <c r="D7102" s="208">
        <v>45.216700000000003</v>
      </c>
      <c r="E7102" s="208">
        <v>0.92689999999999995</v>
      </c>
      <c r="F7102" s="208">
        <v>3.5834999999999999</v>
      </c>
      <c r="G7102" s="208">
        <v>9.5267999999999997</v>
      </c>
      <c r="H7102" s="208">
        <v>44.5991</v>
      </c>
      <c r="I7102" s="208">
        <v>17.912800000000001</v>
      </c>
      <c r="J7102" s="208">
        <v>101.53749999999999</v>
      </c>
      <c r="K7102" s="208">
        <v>15.1976</v>
      </c>
      <c r="L7102" s="208">
        <v>15.212899999999999</v>
      </c>
      <c r="M7102" s="208">
        <v>11.130699999999999</v>
      </c>
    </row>
    <row r="7103" spans="1:13" x14ac:dyDescent="0.25">
      <c r="A7103" s="280">
        <v>45221</v>
      </c>
      <c r="B7103" s="102">
        <v>22</v>
      </c>
      <c r="C7103" s="208">
        <v>251.33969999999999</v>
      </c>
      <c r="D7103" s="208">
        <v>42.854999999999997</v>
      </c>
      <c r="E7103" s="208">
        <v>0.85450000000000004</v>
      </c>
      <c r="F7103" s="208">
        <v>3.3919000000000001</v>
      </c>
      <c r="G7103" s="208">
        <v>8.9824999999999999</v>
      </c>
      <c r="H7103" s="208">
        <v>42.146599999999999</v>
      </c>
      <c r="I7103" s="208">
        <v>16.8215</v>
      </c>
      <c r="J7103" s="208">
        <v>97.129199999999997</v>
      </c>
      <c r="K7103" s="208">
        <v>13.928100000000001</v>
      </c>
      <c r="L7103" s="208">
        <v>15.061999999999999</v>
      </c>
      <c r="M7103" s="208">
        <v>10.1684</v>
      </c>
    </row>
    <row r="7104" spans="1:13" x14ac:dyDescent="0.25">
      <c r="A7104" s="280">
        <v>45221</v>
      </c>
      <c r="B7104" s="102">
        <v>23</v>
      </c>
      <c r="C7104" s="208">
        <v>235.3108</v>
      </c>
      <c r="D7104" s="208">
        <v>39.314100000000003</v>
      </c>
      <c r="E7104" s="208">
        <v>0.77459999999999996</v>
      </c>
      <c r="F7104" s="208">
        <v>3.0855999999999999</v>
      </c>
      <c r="G7104" s="208">
        <v>8.1755999999999993</v>
      </c>
      <c r="H7104" s="208">
        <v>38.988700000000001</v>
      </c>
      <c r="I7104" s="208">
        <v>15.343400000000001</v>
      </c>
      <c r="J7104" s="208">
        <v>91.837999999999994</v>
      </c>
      <c r="K7104" s="208">
        <v>13.036300000000001</v>
      </c>
      <c r="L7104" s="208">
        <v>15.491</v>
      </c>
      <c r="M7104" s="208">
        <v>9.2635000000000005</v>
      </c>
    </row>
    <row r="7105" spans="1:13" x14ac:dyDescent="0.25">
      <c r="A7105" s="280">
        <v>45221</v>
      </c>
      <c r="B7105" s="102">
        <v>24</v>
      </c>
      <c r="C7105" s="208">
        <v>220.75139999999999</v>
      </c>
      <c r="D7105" s="208">
        <v>36.103200000000001</v>
      </c>
      <c r="E7105" s="208">
        <v>0.68979999999999997</v>
      </c>
      <c r="F7105" s="208">
        <v>2.7648000000000001</v>
      </c>
      <c r="G7105" s="208">
        <v>7.5096999999999996</v>
      </c>
      <c r="H7105" s="208">
        <v>35.425899999999999</v>
      </c>
      <c r="I7105" s="208">
        <v>14.1609</v>
      </c>
      <c r="J7105" s="208">
        <v>87.908199999999994</v>
      </c>
      <c r="K7105" s="208">
        <v>12.434100000000001</v>
      </c>
      <c r="L7105" s="208">
        <v>15.220599999999999</v>
      </c>
      <c r="M7105" s="208">
        <v>8.5342000000000002</v>
      </c>
    </row>
    <row r="7106" spans="1:13" x14ac:dyDescent="0.25">
      <c r="A7106" s="280">
        <v>45222</v>
      </c>
      <c r="B7106" s="102">
        <v>1</v>
      </c>
      <c r="C7106" s="208">
        <v>210.4965</v>
      </c>
      <c r="D7106" s="208">
        <v>33.744100000000003</v>
      </c>
      <c r="E7106" s="208">
        <v>0.62339999999999995</v>
      </c>
      <c r="F7106" s="208">
        <v>2.5788000000000002</v>
      </c>
      <c r="G7106" s="208">
        <v>7.1252000000000004</v>
      </c>
      <c r="H7106" s="208">
        <v>33.111600000000003</v>
      </c>
      <c r="I7106" s="208">
        <v>13.3963</v>
      </c>
      <c r="J7106" s="208">
        <v>84.762699999999995</v>
      </c>
      <c r="K7106" s="208">
        <v>12.015599999999999</v>
      </c>
      <c r="L7106" s="208">
        <v>15.1167</v>
      </c>
      <c r="M7106" s="208">
        <v>8.0221</v>
      </c>
    </row>
    <row r="7107" spans="1:13" x14ac:dyDescent="0.25">
      <c r="A7107" s="280">
        <v>45222</v>
      </c>
      <c r="B7107" s="102">
        <v>2</v>
      </c>
      <c r="C7107" s="208">
        <v>204.0283</v>
      </c>
      <c r="D7107" s="208">
        <v>32.317399999999999</v>
      </c>
      <c r="E7107" s="208">
        <v>0.5927</v>
      </c>
      <c r="F7107" s="208">
        <v>2.4438</v>
      </c>
      <c r="G7107" s="208">
        <v>6.7945000000000002</v>
      </c>
      <c r="H7107" s="208">
        <v>31.7241</v>
      </c>
      <c r="I7107" s="208">
        <v>12.9056</v>
      </c>
      <c r="J7107" s="208">
        <v>82.479600000000005</v>
      </c>
      <c r="K7107" s="208">
        <v>11.8514</v>
      </c>
      <c r="L7107" s="208">
        <v>15.0657</v>
      </c>
      <c r="M7107" s="208">
        <v>7.8535000000000004</v>
      </c>
    </row>
    <row r="7108" spans="1:13" x14ac:dyDescent="0.25">
      <c r="A7108" s="280">
        <v>45222</v>
      </c>
      <c r="B7108" s="102">
        <v>3</v>
      </c>
      <c r="C7108" s="208">
        <v>200.12620000000001</v>
      </c>
      <c r="D7108" s="208">
        <v>31.210699999999999</v>
      </c>
      <c r="E7108" s="208">
        <v>0.58599999999999997</v>
      </c>
      <c r="F7108" s="208">
        <v>2.3433999999999999</v>
      </c>
      <c r="G7108" s="208">
        <v>6.5991</v>
      </c>
      <c r="H7108" s="208">
        <v>31.308900000000001</v>
      </c>
      <c r="I7108" s="208">
        <v>12.5047</v>
      </c>
      <c r="J7108" s="208">
        <v>80.940600000000003</v>
      </c>
      <c r="K7108" s="208">
        <v>11.8492</v>
      </c>
      <c r="L7108" s="208">
        <v>15.005800000000001</v>
      </c>
      <c r="M7108" s="208">
        <v>7.7778</v>
      </c>
    </row>
    <row r="7109" spans="1:13" x14ac:dyDescent="0.25">
      <c r="A7109" s="280">
        <v>45222</v>
      </c>
      <c r="B7109" s="102">
        <v>4</v>
      </c>
      <c r="C7109" s="208">
        <v>199.83009999999999</v>
      </c>
      <c r="D7109" s="208">
        <v>30.8856</v>
      </c>
      <c r="E7109" s="208">
        <v>0.56379999999999997</v>
      </c>
      <c r="F7109" s="208">
        <v>2.3367</v>
      </c>
      <c r="G7109" s="208">
        <v>6.5980999999999996</v>
      </c>
      <c r="H7109" s="208">
        <v>32.013500000000001</v>
      </c>
      <c r="I7109" s="208">
        <v>12.477499999999999</v>
      </c>
      <c r="J7109" s="208">
        <v>80.521500000000003</v>
      </c>
      <c r="K7109" s="208">
        <v>12.0677</v>
      </c>
      <c r="L7109" s="208">
        <v>14.598599999999999</v>
      </c>
      <c r="M7109" s="208">
        <v>7.7671000000000001</v>
      </c>
    </row>
    <row r="7110" spans="1:13" x14ac:dyDescent="0.25">
      <c r="A7110" s="280">
        <v>45222</v>
      </c>
      <c r="B7110" s="102">
        <v>5</v>
      </c>
      <c r="C7110" s="208">
        <v>205.15119999999999</v>
      </c>
      <c r="D7110" s="208">
        <v>31.189499999999999</v>
      </c>
      <c r="E7110" s="208">
        <v>0.56669999999999998</v>
      </c>
      <c r="F7110" s="208">
        <v>2.4453</v>
      </c>
      <c r="G7110" s="208">
        <v>6.6757</v>
      </c>
      <c r="H7110" s="208">
        <v>34.593800000000002</v>
      </c>
      <c r="I7110" s="208">
        <v>12.7197</v>
      </c>
      <c r="J7110" s="208">
        <v>82.048400000000001</v>
      </c>
      <c r="K7110" s="208">
        <v>12.7662</v>
      </c>
      <c r="L7110" s="208">
        <v>14.0114</v>
      </c>
      <c r="M7110" s="208">
        <v>8.1344999999999992</v>
      </c>
    </row>
    <row r="7111" spans="1:13" x14ac:dyDescent="0.25">
      <c r="A7111" s="280">
        <v>45222</v>
      </c>
      <c r="B7111" s="102">
        <v>6</v>
      </c>
      <c r="C7111" s="208">
        <v>219.72579999999999</v>
      </c>
      <c r="D7111" s="208">
        <v>32.958599999999997</v>
      </c>
      <c r="E7111" s="208">
        <v>0.5927</v>
      </c>
      <c r="F7111" s="208">
        <v>2.6198000000000001</v>
      </c>
      <c r="G7111" s="208">
        <v>7.2256</v>
      </c>
      <c r="H7111" s="208">
        <v>38.930100000000003</v>
      </c>
      <c r="I7111" s="208">
        <v>13.5002</v>
      </c>
      <c r="J7111" s="208">
        <v>86.946899999999999</v>
      </c>
      <c r="K7111" s="208">
        <v>13.876899999999999</v>
      </c>
      <c r="L7111" s="208">
        <v>14.036</v>
      </c>
      <c r="M7111" s="208">
        <v>9.0389999999999997</v>
      </c>
    </row>
    <row r="7112" spans="1:13" x14ac:dyDescent="0.25">
      <c r="A7112" s="280">
        <v>45222</v>
      </c>
      <c r="B7112" s="102">
        <v>7</v>
      </c>
      <c r="C7112" s="208">
        <v>241.93620000000001</v>
      </c>
      <c r="D7112" s="208">
        <v>36.808900000000001</v>
      </c>
      <c r="E7112" s="208">
        <v>0.74960000000000004</v>
      </c>
      <c r="F7112" s="208">
        <v>2.9262000000000001</v>
      </c>
      <c r="G7112" s="208">
        <v>8.1283999999999992</v>
      </c>
      <c r="H7112" s="208">
        <v>43.4435</v>
      </c>
      <c r="I7112" s="208">
        <v>14.7818</v>
      </c>
      <c r="J7112" s="208">
        <v>94.761899999999997</v>
      </c>
      <c r="K7112" s="208">
        <v>16.049800000000001</v>
      </c>
      <c r="L7112" s="208">
        <v>14.1601</v>
      </c>
      <c r="M7112" s="208">
        <v>10.125999999999999</v>
      </c>
    </row>
    <row r="7113" spans="1:13" x14ac:dyDescent="0.25">
      <c r="A7113" s="280">
        <v>45222</v>
      </c>
      <c r="B7113" s="102">
        <v>8</v>
      </c>
      <c r="C7113" s="208">
        <v>262.86500000000001</v>
      </c>
      <c r="D7113" s="208">
        <v>41.122</v>
      </c>
      <c r="E7113" s="208">
        <v>0.89</v>
      </c>
      <c r="F7113" s="208">
        <v>3.2376</v>
      </c>
      <c r="G7113" s="208">
        <v>9.3155999999999999</v>
      </c>
      <c r="H7113" s="208">
        <v>47.434600000000003</v>
      </c>
      <c r="I7113" s="208">
        <v>15.32</v>
      </c>
      <c r="J7113" s="208">
        <v>103.12430000000001</v>
      </c>
      <c r="K7113" s="208">
        <v>17.4833</v>
      </c>
      <c r="L7113" s="208">
        <v>13.7784</v>
      </c>
      <c r="M7113" s="208">
        <v>11.1592</v>
      </c>
    </row>
    <row r="7114" spans="1:13" x14ac:dyDescent="0.25">
      <c r="A7114" s="280">
        <v>45222</v>
      </c>
      <c r="B7114" s="102">
        <v>9</v>
      </c>
      <c r="C7114" s="208">
        <v>272.67399999999998</v>
      </c>
      <c r="D7114" s="208">
        <v>42.4574</v>
      </c>
      <c r="E7114" s="208">
        <v>0.871</v>
      </c>
      <c r="F7114" s="208">
        <v>3.0707</v>
      </c>
      <c r="G7114" s="208">
        <v>9.6405999999999992</v>
      </c>
      <c r="H7114" s="208">
        <v>49.7376</v>
      </c>
      <c r="I7114" s="208">
        <v>15.6158</v>
      </c>
      <c r="J7114" s="208">
        <v>108.94759999999999</v>
      </c>
      <c r="K7114" s="208">
        <v>16.787199999999999</v>
      </c>
      <c r="L7114" s="208">
        <v>13.9047</v>
      </c>
      <c r="M7114" s="208">
        <v>11.641400000000001</v>
      </c>
    </row>
    <row r="7115" spans="1:13" x14ac:dyDescent="0.25">
      <c r="A7115" s="280">
        <v>45222</v>
      </c>
      <c r="B7115" s="102">
        <v>10</v>
      </c>
      <c r="C7115" s="208">
        <v>278.10270000000003</v>
      </c>
      <c r="D7115" s="208">
        <v>43.998399999999997</v>
      </c>
      <c r="E7115" s="208">
        <v>0.84350000000000003</v>
      </c>
      <c r="F7115" s="208">
        <v>2.5859999999999999</v>
      </c>
      <c r="G7115" s="208">
        <v>8.9642999999999997</v>
      </c>
      <c r="H7115" s="208">
        <v>50.672199999999997</v>
      </c>
      <c r="I7115" s="208">
        <v>16.5886</v>
      </c>
      <c r="J7115" s="208">
        <v>112.8556</v>
      </c>
      <c r="K7115" s="208">
        <v>15.6378</v>
      </c>
      <c r="L7115" s="208">
        <v>14.146000000000001</v>
      </c>
      <c r="M7115" s="208">
        <v>11.8103</v>
      </c>
    </row>
    <row r="7116" spans="1:13" x14ac:dyDescent="0.25">
      <c r="A7116" s="280">
        <v>45222</v>
      </c>
      <c r="B7116" s="102">
        <v>11</v>
      </c>
      <c r="C7116" s="208">
        <v>278.64109999999999</v>
      </c>
      <c r="D7116" s="208">
        <v>44.1691</v>
      </c>
      <c r="E7116" s="208">
        <v>0.84519999999999995</v>
      </c>
      <c r="F7116" s="208">
        <v>2.5947</v>
      </c>
      <c r="G7116" s="208">
        <v>8.1556999999999995</v>
      </c>
      <c r="H7116" s="208">
        <v>49.966999999999999</v>
      </c>
      <c r="I7116" s="208">
        <v>16.909400000000002</v>
      </c>
      <c r="J7116" s="208">
        <v>115.6249</v>
      </c>
      <c r="K7116" s="208">
        <v>14.1548</v>
      </c>
      <c r="L7116" s="208">
        <v>14.6957</v>
      </c>
      <c r="M7116" s="208">
        <v>11.5246</v>
      </c>
    </row>
    <row r="7117" spans="1:13" x14ac:dyDescent="0.25">
      <c r="A7117" s="280">
        <v>45222</v>
      </c>
      <c r="B7117" s="102">
        <v>12</v>
      </c>
      <c r="C7117" s="208">
        <v>281.24020000000002</v>
      </c>
      <c r="D7117" s="208">
        <v>45.033700000000003</v>
      </c>
      <c r="E7117" s="208">
        <v>0.83889999999999998</v>
      </c>
      <c r="F7117" s="208">
        <v>2.4754</v>
      </c>
      <c r="G7117" s="208">
        <v>7.6890999999999998</v>
      </c>
      <c r="H7117" s="208">
        <v>49.992800000000003</v>
      </c>
      <c r="I7117" s="208">
        <v>17.166</v>
      </c>
      <c r="J7117" s="208">
        <v>117.66160000000001</v>
      </c>
      <c r="K7117" s="208">
        <v>13.5754</v>
      </c>
      <c r="L7117" s="208">
        <v>15.3834</v>
      </c>
      <c r="M7117" s="208">
        <v>11.4239</v>
      </c>
    </row>
    <row r="7118" spans="1:13" x14ac:dyDescent="0.25">
      <c r="A7118" s="280">
        <v>45222</v>
      </c>
      <c r="B7118" s="102">
        <v>13</v>
      </c>
      <c r="C7118" s="208">
        <v>282.59500000000003</v>
      </c>
      <c r="D7118" s="208">
        <v>45.682299999999998</v>
      </c>
      <c r="E7118" s="208">
        <v>0.84789999999999999</v>
      </c>
      <c r="F7118" s="208">
        <v>2.5184000000000002</v>
      </c>
      <c r="G7118" s="208">
        <v>7.4615999999999998</v>
      </c>
      <c r="H7118" s="208">
        <v>50.03</v>
      </c>
      <c r="I7118" s="208">
        <v>17.409099999999999</v>
      </c>
      <c r="J7118" s="208">
        <v>118.3858</v>
      </c>
      <c r="K7118" s="208">
        <v>13.6616</v>
      </c>
      <c r="L7118" s="208">
        <v>14.9594</v>
      </c>
      <c r="M7118" s="208">
        <v>11.6389</v>
      </c>
    </row>
    <row r="7119" spans="1:13" x14ac:dyDescent="0.25">
      <c r="A7119" s="280">
        <v>45222</v>
      </c>
      <c r="B7119" s="102">
        <v>14</v>
      </c>
      <c r="C7119" s="208">
        <v>284.2208</v>
      </c>
      <c r="D7119" s="208">
        <v>45.242600000000003</v>
      </c>
      <c r="E7119" s="208">
        <v>0.83320000000000005</v>
      </c>
      <c r="F7119" s="208">
        <v>2.5299</v>
      </c>
      <c r="G7119" s="208">
        <v>7.5789</v>
      </c>
      <c r="H7119" s="208">
        <v>50.9238</v>
      </c>
      <c r="I7119" s="208">
        <v>17.786999999999999</v>
      </c>
      <c r="J7119" s="208">
        <v>119.4695</v>
      </c>
      <c r="K7119" s="208">
        <v>12.759499999999999</v>
      </c>
      <c r="L7119" s="208">
        <v>15.1532</v>
      </c>
      <c r="M7119" s="208">
        <v>11.943199999999999</v>
      </c>
    </row>
    <row r="7120" spans="1:13" x14ac:dyDescent="0.25">
      <c r="A7120" s="280">
        <v>45222</v>
      </c>
      <c r="B7120" s="102">
        <v>15</v>
      </c>
      <c r="C7120" s="208">
        <v>286.97829999999999</v>
      </c>
      <c r="D7120" s="208">
        <v>45.245600000000003</v>
      </c>
      <c r="E7120" s="208">
        <v>0.88370000000000004</v>
      </c>
      <c r="F7120" s="208">
        <v>2.7656000000000001</v>
      </c>
      <c r="G7120" s="208">
        <v>8.2081</v>
      </c>
      <c r="H7120" s="208">
        <v>52.385399999999997</v>
      </c>
      <c r="I7120" s="208">
        <v>17.898099999999999</v>
      </c>
      <c r="J7120" s="208">
        <v>119.8241</v>
      </c>
      <c r="K7120" s="208">
        <v>12.813700000000001</v>
      </c>
      <c r="L7120" s="208">
        <v>14.3452</v>
      </c>
      <c r="M7120" s="208">
        <v>12.6088</v>
      </c>
    </row>
    <row r="7121" spans="1:13" x14ac:dyDescent="0.25">
      <c r="A7121" s="280">
        <v>45222</v>
      </c>
      <c r="B7121" s="102">
        <v>16</v>
      </c>
      <c r="C7121" s="208">
        <v>289.58839999999998</v>
      </c>
      <c r="D7121" s="208">
        <v>45.3855</v>
      </c>
      <c r="E7121" s="208">
        <v>0.95889999999999997</v>
      </c>
      <c r="F7121" s="208">
        <v>2.8887</v>
      </c>
      <c r="G7121" s="208">
        <v>9.0888000000000009</v>
      </c>
      <c r="H7121" s="208">
        <v>53.32</v>
      </c>
      <c r="I7121" s="208">
        <v>18.135300000000001</v>
      </c>
      <c r="J7121" s="208">
        <v>120.13460000000001</v>
      </c>
      <c r="K7121" s="208">
        <v>12.8543</v>
      </c>
      <c r="L7121" s="208">
        <v>13.722</v>
      </c>
      <c r="M7121" s="208">
        <v>13.100300000000001</v>
      </c>
    </row>
    <row r="7122" spans="1:13" x14ac:dyDescent="0.25">
      <c r="A7122" s="280">
        <v>45222</v>
      </c>
      <c r="B7122" s="102">
        <v>17</v>
      </c>
      <c r="C7122" s="208">
        <v>294.01319999999998</v>
      </c>
      <c r="D7122" s="208">
        <v>46.335799999999999</v>
      </c>
      <c r="E7122" s="208">
        <v>0.90369999999999995</v>
      </c>
      <c r="F7122" s="208">
        <v>3.2374000000000001</v>
      </c>
      <c r="G7122" s="208">
        <v>10.216200000000001</v>
      </c>
      <c r="H7122" s="208">
        <v>54.714500000000001</v>
      </c>
      <c r="I7122" s="208">
        <v>18.385100000000001</v>
      </c>
      <c r="J7122" s="208">
        <v>120.35</v>
      </c>
      <c r="K7122" s="208">
        <v>13.212199999999999</v>
      </c>
      <c r="L7122" s="208">
        <v>13.4725</v>
      </c>
      <c r="M7122" s="208">
        <v>13.1858</v>
      </c>
    </row>
    <row r="7123" spans="1:13" x14ac:dyDescent="0.25">
      <c r="A7123" s="280">
        <v>45222</v>
      </c>
      <c r="B7123" s="102">
        <v>18</v>
      </c>
      <c r="C7123" s="208">
        <v>297.63510000000002</v>
      </c>
      <c r="D7123" s="208">
        <v>47.874600000000001</v>
      </c>
      <c r="E7123" s="208">
        <v>0.88570000000000004</v>
      </c>
      <c r="F7123" s="208">
        <v>3.8815</v>
      </c>
      <c r="G7123" s="208">
        <v>10.824400000000001</v>
      </c>
      <c r="H7123" s="208">
        <v>56.396900000000002</v>
      </c>
      <c r="I7123" s="208">
        <v>18.7729</v>
      </c>
      <c r="J7123" s="208">
        <v>117.8934</v>
      </c>
      <c r="K7123" s="208">
        <v>14.873799999999999</v>
      </c>
      <c r="L7123" s="208">
        <v>13.317</v>
      </c>
      <c r="M7123" s="208">
        <v>12.914899999999999</v>
      </c>
    </row>
    <row r="7124" spans="1:13" x14ac:dyDescent="0.25">
      <c r="A7124" s="280">
        <v>45222</v>
      </c>
      <c r="B7124" s="102">
        <v>19</v>
      </c>
      <c r="C7124" s="208">
        <v>301.56130000000002</v>
      </c>
      <c r="D7124" s="208">
        <v>49.370699999999999</v>
      </c>
      <c r="E7124" s="208">
        <v>0.94030000000000002</v>
      </c>
      <c r="F7124" s="208">
        <v>4.0208000000000004</v>
      </c>
      <c r="G7124" s="208">
        <v>11.2887</v>
      </c>
      <c r="H7124" s="208">
        <v>57.485799999999998</v>
      </c>
      <c r="I7124" s="208">
        <v>19.745000000000001</v>
      </c>
      <c r="J7124" s="208">
        <v>114.3775</v>
      </c>
      <c r="K7124" s="208">
        <v>16.3003</v>
      </c>
      <c r="L7124" s="208">
        <v>15.1</v>
      </c>
      <c r="M7124" s="208">
        <v>12.9322</v>
      </c>
    </row>
    <row r="7125" spans="1:13" x14ac:dyDescent="0.25">
      <c r="A7125" s="280">
        <v>45222</v>
      </c>
      <c r="B7125" s="102">
        <v>20</v>
      </c>
      <c r="C7125" s="208">
        <v>296.22550000000001</v>
      </c>
      <c r="D7125" s="208">
        <v>48.982799999999997</v>
      </c>
      <c r="E7125" s="208">
        <v>0.95079999999999998</v>
      </c>
      <c r="F7125" s="208">
        <v>4.0514000000000001</v>
      </c>
      <c r="G7125" s="208">
        <v>11.186500000000001</v>
      </c>
      <c r="H7125" s="208">
        <v>56.463000000000001</v>
      </c>
      <c r="I7125" s="208">
        <v>19.993600000000001</v>
      </c>
      <c r="J7125" s="208">
        <v>109.90179999999999</v>
      </c>
      <c r="K7125" s="208">
        <v>16.208200000000001</v>
      </c>
      <c r="L7125" s="208">
        <v>15.769399999999999</v>
      </c>
      <c r="M7125" s="208">
        <v>12.718</v>
      </c>
    </row>
    <row r="7126" spans="1:13" x14ac:dyDescent="0.25">
      <c r="A7126" s="280">
        <v>45222</v>
      </c>
      <c r="B7126" s="102">
        <v>21</v>
      </c>
      <c r="C7126" s="208">
        <v>281.00330000000002</v>
      </c>
      <c r="D7126" s="208">
        <v>46.127200000000002</v>
      </c>
      <c r="E7126" s="208">
        <v>0.92100000000000004</v>
      </c>
      <c r="F7126" s="208">
        <v>3.7574000000000001</v>
      </c>
      <c r="G7126" s="208">
        <v>10.3987</v>
      </c>
      <c r="H7126" s="208">
        <v>54.225999999999999</v>
      </c>
      <c r="I7126" s="208">
        <v>18.702000000000002</v>
      </c>
      <c r="J7126" s="208">
        <v>104.3235</v>
      </c>
      <c r="K7126" s="208">
        <v>15.5877</v>
      </c>
      <c r="L7126" s="208">
        <v>15.098100000000001</v>
      </c>
      <c r="M7126" s="208">
        <v>11.861700000000001</v>
      </c>
    </row>
    <row r="7127" spans="1:13" x14ac:dyDescent="0.25">
      <c r="A7127" s="280">
        <v>45222</v>
      </c>
      <c r="B7127" s="102">
        <v>22</v>
      </c>
      <c r="C7127" s="208">
        <v>265.75310000000002</v>
      </c>
      <c r="D7127" s="208">
        <v>43.857399999999998</v>
      </c>
      <c r="E7127" s="208">
        <v>0.86019999999999996</v>
      </c>
      <c r="F7127" s="208">
        <v>3.4615999999999998</v>
      </c>
      <c r="G7127" s="208">
        <v>9.5594000000000001</v>
      </c>
      <c r="H7127" s="208">
        <v>50.408799999999999</v>
      </c>
      <c r="I7127" s="208">
        <v>17.214700000000001</v>
      </c>
      <c r="J7127" s="208">
        <v>99.879900000000006</v>
      </c>
      <c r="K7127" s="208">
        <v>14.575799999999999</v>
      </c>
      <c r="L7127" s="208">
        <v>15.1006</v>
      </c>
      <c r="M7127" s="208">
        <v>10.8347</v>
      </c>
    </row>
    <row r="7128" spans="1:13" x14ac:dyDescent="0.25">
      <c r="A7128" s="280">
        <v>45222</v>
      </c>
      <c r="B7128" s="102">
        <v>23</v>
      </c>
      <c r="C7128" s="208">
        <v>245.36410000000001</v>
      </c>
      <c r="D7128" s="208">
        <v>39.889400000000002</v>
      </c>
      <c r="E7128" s="208">
        <v>0.75839999999999996</v>
      </c>
      <c r="F7128" s="208">
        <v>3.1282999999999999</v>
      </c>
      <c r="G7128" s="208">
        <v>8.6567000000000007</v>
      </c>
      <c r="H7128" s="208">
        <v>45.866</v>
      </c>
      <c r="I7128" s="208">
        <v>15.7012</v>
      </c>
      <c r="J7128" s="208">
        <v>93.019400000000005</v>
      </c>
      <c r="K7128" s="208">
        <v>13.4655</v>
      </c>
      <c r="L7128" s="208">
        <v>14.9458</v>
      </c>
      <c r="M7128" s="208">
        <v>9.9334000000000007</v>
      </c>
    </row>
    <row r="7129" spans="1:13" x14ac:dyDescent="0.25">
      <c r="A7129" s="280">
        <v>45222</v>
      </c>
      <c r="B7129" s="102">
        <v>24</v>
      </c>
      <c r="C7129" s="208">
        <v>228.53030000000001</v>
      </c>
      <c r="D7129" s="208">
        <v>36.658200000000001</v>
      </c>
      <c r="E7129" s="208">
        <v>0.6825</v>
      </c>
      <c r="F7129" s="208">
        <v>2.8252999999999999</v>
      </c>
      <c r="G7129" s="208">
        <v>7.8971999999999998</v>
      </c>
      <c r="H7129" s="208">
        <v>41.511000000000003</v>
      </c>
      <c r="I7129" s="208">
        <v>14.405099999999999</v>
      </c>
      <c r="J7129" s="208">
        <v>87.471900000000005</v>
      </c>
      <c r="K7129" s="208">
        <v>12.8649</v>
      </c>
      <c r="L7129" s="208">
        <v>15.0792</v>
      </c>
      <c r="M7129" s="208">
        <v>9.1349999999999998</v>
      </c>
    </row>
    <row r="7130" spans="1:13" x14ac:dyDescent="0.25">
      <c r="A7130" s="280">
        <v>45223</v>
      </c>
      <c r="B7130" s="102">
        <v>1</v>
      </c>
      <c r="C7130" s="208">
        <v>215.9734</v>
      </c>
      <c r="D7130" s="208">
        <v>34.270000000000003</v>
      </c>
      <c r="E7130" s="208">
        <v>0.64080000000000004</v>
      </c>
      <c r="F7130" s="208">
        <v>2.5806</v>
      </c>
      <c r="G7130" s="208">
        <v>7.3430999999999997</v>
      </c>
      <c r="H7130" s="208">
        <v>38.355899999999998</v>
      </c>
      <c r="I7130" s="208">
        <v>13.4687</v>
      </c>
      <c r="J7130" s="208">
        <v>83.400300000000001</v>
      </c>
      <c r="K7130" s="208">
        <v>12.6052</v>
      </c>
      <c r="L7130" s="208">
        <v>14.680099999999999</v>
      </c>
      <c r="M7130" s="208">
        <v>8.6287000000000003</v>
      </c>
    </row>
    <row r="7131" spans="1:13" x14ac:dyDescent="0.25">
      <c r="A7131" s="280">
        <v>45223</v>
      </c>
      <c r="B7131" s="102">
        <v>2</v>
      </c>
      <c r="C7131" s="208">
        <v>206.53649999999999</v>
      </c>
      <c r="D7131" s="208">
        <v>32.443100000000001</v>
      </c>
      <c r="E7131" s="208">
        <v>0.60360000000000003</v>
      </c>
      <c r="F7131" s="208">
        <v>2.4350000000000001</v>
      </c>
      <c r="G7131" s="208">
        <v>6.9518000000000004</v>
      </c>
      <c r="H7131" s="208">
        <v>36.2256</v>
      </c>
      <c r="I7131" s="208">
        <v>12.9427</v>
      </c>
      <c r="J7131" s="208">
        <v>80.633899999999997</v>
      </c>
      <c r="K7131" s="208">
        <v>12.5266</v>
      </c>
      <c r="L7131" s="208">
        <v>13.4373</v>
      </c>
      <c r="M7131" s="208">
        <v>8.3369</v>
      </c>
    </row>
    <row r="7132" spans="1:13" x14ac:dyDescent="0.25">
      <c r="A7132" s="280">
        <v>45223</v>
      </c>
      <c r="B7132" s="102">
        <v>3</v>
      </c>
      <c r="C7132" s="208">
        <v>200.72640000000001</v>
      </c>
      <c r="D7132" s="208">
        <v>31.291499999999999</v>
      </c>
      <c r="E7132" s="208">
        <v>0.58850000000000002</v>
      </c>
      <c r="F7132" s="208">
        <v>2.3538000000000001</v>
      </c>
      <c r="G7132" s="208">
        <v>6.7244000000000002</v>
      </c>
      <c r="H7132" s="208">
        <v>35.614400000000003</v>
      </c>
      <c r="I7132" s="208">
        <v>12.651400000000001</v>
      </c>
      <c r="J7132" s="208">
        <v>79.160200000000003</v>
      </c>
      <c r="K7132" s="208">
        <v>12.612299999999999</v>
      </c>
      <c r="L7132" s="208">
        <v>11.5075</v>
      </c>
      <c r="M7132" s="208">
        <v>8.2224000000000004</v>
      </c>
    </row>
    <row r="7133" spans="1:13" x14ac:dyDescent="0.25">
      <c r="A7133" s="280">
        <v>45223</v>
      </c>
      <c r="B7133" s="102">
        <v>4</v>
      </c>
      <c r="C7133" s="208">
        <v>199.53909999999999</v>
      </c>
      <c r="D7133" s="208">
        <v>30.623000000000001</v>
      </c>
      <c r="E7133" s="208">
        <v>0.57410000000000005</v>
      </c>
      <c r="F7133" s="208">
        <v>2.3403999999999998</v>
      </c>
      <c r="G7133" s="208">
        <v>6.7934999999999999</v>
      </c>
      <c r="H7133" s="208">
        <v>36.298299999999998</v>
      </c>
      <c r="I7133" s="208">
        <v>12.5829</v>
      </c>
      <c r="J7133" s="208">
        <v>78.884799999999998</v>
      </c>
      <c r="K7133" s="208">
        <v>12.827500000000001</v>
      </c>
      <c r="L7133" s="208">
        <v>10.564500000000001</v>
      </c>
      <c r="M7133" s="208">
        <v>8.0501000000000005</v>
      </c>
    </row>
    <row r="7134" spans="1:13" x14ac:dyDescent="0.25">
      <c r="A7134" s="280">
        <v>45223</v>
      </c>
      <c r="B7134" s="102">
        <v>5</v>
      </c>
      <c r="C7134" s="208">
        <v>205.4554</v>
      </c>
      <c r="D7134" s="208">
        <v>30.974499999999999</v>
      </c>
      <c r="E7134" s="208">
        <v>0.58789999999999998</v>
      </c>
      <c r="F7134" s="208">
        <v>2.4375</v>
      </c>
      <c r="G7134" s="208">
        <v>6.7210000000000001</v>
      </c>
      <c r="H7134" s="208">
        <v>38.6723</v>
      </c>
      <c r="I7134" s="208">
        <v>12.8279</v>
      </c>
      <c r="J7134" s="208">
        <v>79.860500000000002</v>
      </c>
      <c r="K7134" s="208">
        <v>13.6119</v>
      </c>
      <c r="L7134" s="208">
        <v>11.362500000000001</v>
      </c>
      <c r="M7134" s="208">
        <v>8.3994</v>
      </c>
    </row>
    <row r="7135" spans="1:13" x14ac:dyDescent="0.25">
      <c r="A7135" s="280">
        <v>45223</v>
      </c>
      <c r="B7135" s="102">
        <v>6</v>
      </c>
      <c r="C7135" s="208">
        <v>217.90950000000001</v>
      </c>
      <c r="D7135" s="208">
        <v>32.956299999999999</v>
      </c>
      <c r="E7135" s="208">
        <v>0.61829999999999996</v>
      </c>
      <c r="F7135" s="208">
        <v>2.5886999999999998</v>
      </c>
      <c r="G7135" s="208">
        <v>7.2005999999999997</v>
      </c>
      <c r="H7135" s="208">
        <v>41.399299999999997</v>
      </c>
      <c r="I7135" s="208">
        <v>13.5154</v>
      </c>
      <c r="J7135" s="208">
        <v>83.9816</v>
      </c>
      <c r="K7135" s="208">
        <v>14.7826</v>
      </c>
      <c r="L7135" s="208">
        <v>11.821999999999999</v>
      </c>
      <c r="M7135" s="208">
        <v>9.0447000000000006</v>
      </c>
    </row>
    <row r="7136" spans="1:13" x14ac:dyDescent="0.25">
      <c r="A7136" s="280">
        <v>45223</v>
      </c>
      <c r="B7136" s="102">
        <v>7</v>
      </c>
      <c r="C7136" s="208">
        <v>240.32689999999999</v>
      </c>
      <c r="D7136" s="208">
        <v>36.763199999999998</v>
      </c>
      <c r="E7136" s="208">
        <v>0.81640000000000001</v>
      </c>
      <c r="F7136" s="208">
        <v>2.9580000000000002</v>
      </c>
      <c r="G7136" s="208">
        <v>8.0355000000000008</v>
      </c>
      <c r="H7136" s="208">
        <v>45.817799999999998</v>
      </c>
      <c r="I7136" s="208">
        <v>14.7583</v>
      </c>
      <c r="J7136" s="208">
        <v>92.148499999999999</v>
      </c>
      <c r="K7136" s="208">
        <v>17.164400000000001</v>
      </c>
      <c r="L7136" s="208">
        <v>11.7814</v>
      </c>
      <c r="M7136" s="208">
        <v>10.083399999999999</v>
      </c>
    </row>
    <row r="7137" spans="1:13" x14ac:dyDescent="0.25">
      <c r="A7137" s="280">
        <v>45223</v>
      </c>
      <c r="B7137" s="102">
        <v>8</v>
      </c>
      <c r="C7137" s="208">
        <v>262.13159999999999</v>
      </c>
      <c r="D7137" s="208">
        <v>41.443800000000003</v>
      </c>
      <c r="E7137" s="208">
        <v>0.86960000000000004</v>
      </c>
      <c r="F7137" s="208">
        <v>3.2214</v>
      </c>
      <c r="G7137" s="208">
        <v>9.3450000000000006</v>
      </c>
      <c r="H7137" s="208">
        <v>49.058399999999999</v>
      </c>
      <c r="I7137" s="208">
        <v>15.507099999999999</v>
      </c>
      <c r="J7137" s="208">
        <v>101.29179999999999</v>
      </c>
      <c r="K7137" s="208">
        <v>18.386900000000001</v>
      </c>
      <c r="L7137" s="208">
        <v>11.673500000000001</v>
      </c>
      <c r="M7137" s="208">
        <v>11.334099999999999</v>
      </c>
    </row>
    <row r="7138" spans="1:13" x14ac:dyDescent="0.25">
      <c r="A7138" s="280">
        <v>45223</v>
      </c>
      <c r="B7138" s="102">
        <v>9</v>
      </c>
      <c r="C7138" s="208">
        <v>271.17360000000002</v>
      </c>
      <c r="D7138" s="208">
        <v>43.471699999999998</v>
      </c>
      <c r="E7138" s="208">
        <v>0.85550000000000004</v>
      </c>
      <c r="F7138" s="208">
        <v>2.9502000000000002</v>
      </c>
      <c r="G7138" s="208">
        <v>9.6007999999999996</v>
      </c>
      <c r="H7138" s="208">
        <v>49.897399999999998</v>
      </c>
      <c r="I7138" s="208">
        <v>15.8187</v>
      </c>
      <c r="J7138" s="208">
        <v>106.65600000000001</v>
      </c>
      <c r="K7138" s="208">
        <v>17.3292</v>
      </c>
      <c r="L7138" s="208">
        <v>12.926399999999999</v>
      </c>
      <c r="M7138" s="208">
        <v>11.6677</v>
      </c>
    </row>
    <row r="7139" spans="1:13" x14ac:dyDescent="0.25">
      <c r="A7139" s="280">
        <v>45223</v>
      </c>
      <c r="B7139" s="102">
        <v>10</v>
      </c>
      <c r="C7139" s="208">
        <v>275.71199999999999</v>
      </c>
      <c r="D7139" s="208">
        <v>44.415100000000002</v>
      </c>
      <c r="E7139" s="208">
        <v>0.88449999999999995</v>
      </c>
      <c r="F7139" s="208">
        <v>2.5287000000000002</v>
      </c>
      <c r="G7139" s="208">
        <v>8.7827999999999999</v>
      </c>
      <c r="H7139" s="208">
        <v>49.953400000000002</v>
      </c>
      <c r="I7139" s="208">
        <v>16.464500000000001</v>
      </c>
      <c r="J7139" s="208">
        <v>112.05759999999999</v>
      </c>
      <c r="K7139" s="208">
        <v>15.0197</v>
      </c>
      <c r="L7139" s="208">
        <v>13.987399999999999</v>
      </c>
      <c r="M7139" s="208">
        <v>11.6183</v>
      </c>
    </row>
    <row r="7140" spans="1:13" x14ac:dyDescent="0.25">
      <c r="A7140" s="280">
        <v>45223</v>
      </c>
      <c r="B7140" s="102">
        <v>11</v>
      </c>
      <c r="C7140" s="208">
        <v>276.16520000000003</v>
      </c>
      <c r="D7140" s="208">
        <v>44.579000000000001</v>
      </c>
      <c r="E7140" s="208">
        <v>0.89459999999999995</v>
      </c>
      <c r="F7140" s="208">
        <v>2.5804999999999998</v>
      </c>
      <c r="G7140" s="208">
        <v>7.8677000000000001</v>
      </c>
      <c r="H7140" s="208">
        <v>49.855800000000002</v>
      </c>
      <c r="I7140" s="208">
        <v>16.589300000000001</v>
      </c>
      <c r="J7140" s="208">
        <v>114.2711</v>
      </c>
      <c r="K7140" s="208">
        <v>14.187900000000001</v>
      </c>
      <c r="L7140" s="208">
        <v>13.8629</v>
      </c>
      <c r="M7140" s="208">
        <v>11.4764</v>
      </c>
    </row>
    <row r="7141" spans="1:13" x14ac:dyDescent="0.25">
      <c r="A7141" s="280">
        <v>45223</v>
      </c>
      <c r="B7141" s="102">
        <v>12</v>
      </c>
      <c r="C7141" s="208">
        <v>271.99509999999998</v>
      </c>
      <c r="D7141" s="208">
        <v>43.699199999999998</v>
      </c>
      <c r="E7141" s="208">
        <v>0.88329999999999997</v>
      </c>
      <c r="F7141" s="208">
        <v>2.5129999999999999</v>
      </c>
      <c r="G7141" s="208">
        <v>7.3952999999999998</v>
      </c>
      <c r="H7141" s="208">
        <v>49.751100000000001</v>
      </c>
      <c r="I7141" s="208">
        <v>16.813600000000001</v>
      </c>
      <c r="J7141" s="208">
        <v>112.24939999999999</v>
      </c>
      <c r="K7141" s="208">
        <v>13.431900000000001</v>
      </c>
      <c r="L7141" s="208">
        <v>13.6404</v>
      </c>
      <c r="M7141" s="208">
        <v>11.617900000000001</v>
      </c>
    </row>
    <row r="7142" spans="1:13" x14ac:dyDescent="0.25">
      <c r="A7142" s="280">
        <v>45223</v>
      </c>
      <c r="B7142" s="102">
        <v>13</v>
      </c>
      <c r="C7142" s="208">
        <v>272.78039999999999</v>
      </c>
      <c r="D7142" s="208">
        <v>43.638300000000001</v>
      </c>
      <c r="E7142" s="208">
        <v>0.87260000000000004</v>
      </c>
      <c r="F7142" s="208">
        <v>2.4722</v>
      </c>
      <c r="G7142" s="208">
        <v>7.2865000000000002</v>
      </c>
      <c r="H7142" s="208">
        <v>50.069400000000002</v>
      </c>
      <c r="I7142" s="208">
        <v>17.058499999999999</v>
      </c>
      <c r="J7142" s="208">
        <v>114.0438</v>
      </c>
      <c r="K7142" s="208">
        <v>12.906000000000001</v>
      </c>
      <c r="L7142" s="208">
        <v>12.7552</v>
      </c>
      <c r="M7142" s="208">
        <v>11.677899999999999</v>
      </c>
    </row>
    <row r="7143" spans="1:13" x14ac:dyDescent="0.25">
      <c r="A7143" s="280">
        <v>45223</v>
      </c>
      <c r="B7143" s="102">
        <v>14</v>
      </c>
      <c r="C7143" s="208">
        <v>276.1592</v>
      </c>
      <c r="D7143" s="208">
        <v>43.941099999999999</v>
      </c>
      <c r="E7143" s="208">
        <v>0.86750000000000005</v>
      </c>
      <c r="F7143" s="208">
        <v>2.677</v>
      </c>
      <c r="G7143" s="208">
        <v>7.6607000000000003</v>
      </c>
      <c r="H7143" s="208">
        <v>51.146799999999999</v>
      </c>
      <c r="I7143" s="208">
        <v>16.8568</v>
      </c>
      <c r="J7143" s="208">
        <v>115.8334</v>
      </c>
      <c r="K7143" s="208">
        <v>12.7319</v>
      </c>
      <c r="L7143" s="208">
        <v>12.3872</v>
      </c>
      <c r="M7143" s="208">
        <v>12.056800000000001</v>
      </c>
    </row>
    <row r="7144" spans="1:13" x14ac:dyDescent="0.25">
      <c r="A7144" s="280">
        <v>45223</v>
      </c>
      <c r="B7144" s="102">
        <v>15</v>
      </c>
      <c r="C7144" s="208">
        <v>280.05040000000002</v>
      </c>
      <c r="D7144" s="208">
        <v>44.3919</v>
      </c>
      <c r="E7144" s="208">
        <v>0.93279999999999996</v>
      </c>
      <c r="F7144" s="208">
        <v>2.7776999999999998</v>
      </c>
      <c r="G7144" s="208">
        <v>8.2418999999999993</v>
      </c>
      <c r="H7144" s="208">
        <v>52.712499999999999</v>
      </c>
      <c r="I7144" s="208">
        <v>16.6662</v>
      </c>
      <c r="J7144" s="208">
        <v>116.9618</v>
      </c>
      <c r="K7144" s="208">
        <v>12.6031</v>
      </c>
      <c r="L7144" s="208">
        <v>12.1464</v>
      </c>
      <c r="M7144" s="208">
        <v>12.616099999999999</v>
      </c>
    </row>
    <row r="7145" spans="1:13" x14ac:dyDescent="0.25">
      <c r="A7145" s="280">
        <v>45223</v>
      </c>
      <c r="B7145" s="102">
        <v>16</v>
      </c>
      <c r="C7145" s="208">
        <v>286.18970000000002</v>
      </c>
      <c r="D7145" s="208">
        <v>44.744399999999999</v>
      </c>
      <c r="E7145" s="208">
        <v>0.97740000000000005</v>
      </c>
      <c r="F7145" s="208">
        <v>2.8843000000000001</v>
      </c>
      <c r="G7145" s="208">
        <v>9.2027000000000001</v>
      </c>
      <c r="H7145" s="208">
        <v>54.050600000000003</v>
      </c>
      <c r="I7145" s="208">
        <v>17.4801</v>
      </c>
      <c r="J7145" s="208">
        <v>118.3575</v>
      </c>
      <c r="K7145" s="208">
        <v>13.048999999999999</v>
      </c>
      <c r="L7145" s="208">
        <v>12.4392</v>
      </c>
      <c r="M7145" s="208">
        <v>13.0045</v>
      </c>
    </row>
    <row r="7146" spans="1:13" x14ac:dyDescent="0.25">
      <c r="A7146" s="280">
        <v>45223</v>
      </c>
      <c r="B7146" s="102">
        <v>17</v>
      </c>
      <c r="C7146" s="208">
        <v>293.72800000000001</v>
      </c>
      <c r="D7146" s="208">
        <v>45.906399999999998</v>
      </c>
      <c r="E7146" s="208">
        <v>0.89970000000000006</v>
      </c>
      <c r="F7146" s="208">
        <v>3.1494</v>
      </c>
      <c r="G7146" s="208">
        <v>10.1737</v>
      </c>
      <c r="H7146" s="208">
        <v>55.564399999999999</v>
      </c>
      <c r="I7146" s="208">
        <v>18.110199999999999</v>
      </c>
      <c r="J7146" s="208">
        <v>119.7685</v>
      </c>
      <c r="K7146" s="208">
        <v>14.3231</v>
      </c>
      <c r="L7146" s="208">
        <v>12.6204</v>
      </c>
      <c r="M7146" s="208">
        <v>13.212199999999999</v>
      </c>
    </row>
    <row r="7147" spans="1:13" x14ac:dyDescent="0.25">
      <c r="A7147" s="280">
        <v>45223</v>
      </c>
      <c r="B7147" s="102">
        <v>18</v>
      </c>
      <c r="C7147" s="208">
        <v>296.24099999999999</v>
      </c>
      <c r="D7147" s="208">
        <v>46.430199999999999</v>
      </c>
      <c r="E7147" s="208">
        <v>0.84160000000000001</v>
      </c>
      <c r="F7147" s="208">
        <v>3.6698</v>
      </c>
      <c r="G7147" s="208">
        <v>10.5398</v>
      </c>
      <c r="H7147" s="208">
        <v>56.395699999999998</v>
      </c>
      <c r="I7147" s="208">
        <v>18.776</v>
      </c>
      <c r="J7147" s="208">
        <v>118.6225</v>
      </c>
      <c r="K7147" s="208">
        <v>15.465199999999999</v>
      </c>
      <c r="L7147" s="208">
        <v>12.522600000000001</v>
      </c>
      <c r="M7147" s="208">
        <v>12.977600000000001</v>
      </c>
    </row>
    <row r="7148" spans="1:13" x14ac:dyDescent="0.25">
      <c r="A7148" s="280">
        <v>45223</v>
      </c>
      <c r="B7148" s="102">
        <v>19</v>
      </c>
      <c r="C7148" s="208">
        <v>298.42450000000002</v>
      </c>
      <c r="D7148" s="208">
        <v>47.9392</v>
      </c>
      <c r="E7148" s="208">
        <v>0.90080000000000005</v>
      </c>
      <c r="F7148" s="208">
        <v>4.0133999999999999</v>
      </c>
      <c r="G7148" s="208">
        <v>10.726599999999999</v>
      </c>
      <c r="H7148" s="208">
        <v>57.597999999999999</v>
      </c>
      <c r="I7148" s="208">
        <v>19.477900000000002</v>
      </c>
      <c r="J7148" s="208">
        <v>114.4434</v>
      </c>
      <c r="K7148" s="208">
        <v>16.403600000000001</v>
      </c>
      <c r="L7148" s="208">
        <v>14.0846</v>
      </c>
      <c r="M7148" s="208">
        <v>12.837</v>
      </c>
    </row>
    <row r="7149" spans="1:13" x14ac:dyDescent="0.25">
      <c r="A7149" s="280">
        <v>45223</v>
      </c>
      <c r="B7149" s="102">
        <v>20</v>
      </c>
      <c r="C7149" s="208">
        <v>291.2715</v>
      </c>
      <c r="D7149" s="208">
        <v>47.960799999999999</v>
      </c>
      <c r="E7149" s="208">
        <v>0.93200000000000005</v>
      </c>
      <c r="F7149" s="208">
        <v>3.9714</v>
      </c>
      <c r="G7149" s="208">
        <v>10.481400000000001</v>
      </c>
      <c r="H7149" s="208">
        <v>56.429000000000002</v>
      </c>
      <c r="I7149" s="208">
        <v>19.287700000000001</v>
      </c>
      <c r="J7149" s="208">
        <v>108.73139999999999</v>
      </c>
      <c r="K7149" s="208">
        <v>16.3429</v>
      </c>
      <c r="L7149" s="208">
        <v>14.487399999999999</v>
      </c>
      <c r="M7149" s="208">
        <v>12.647500000000001</v>
      </c>
    </row>
    <row r="7150" spans="1:13" x14ac:dyDescent="0.25">
      <c r="A7150" s="280">
        <v>45223</v>
      </c>
      <c r="B7150" s="102">
        <v>21</v>
      </c>
      <c r="C7150" s="208">
        <v>276.85520000000002</v>
      </c>
      <c r="D7150" s="208">
        <v>45.539000000000001</v>
      </c>
      <c r="E7150" s="208">
        <v>0.87639999999999996</v>
      </c>
      <c r="F7150" s="208">
        <v>3.7751000000000001</v>
      </c>
      <c r="G7150" s="208">
        <v>9.8902000000000001</v>
      </c>
      <c r="H7150" s="208">
        <v>53.324199999999998</v>
      </c>
      <c r="I7150" s="208">
        <v>18.302499999999998</v>
      </c>
      <c r="J7150" s="208">
        <v>103.86969999999999</v>
      </c>
      <c r="K7150" s="208">
        <v>15.6637</v>
      </c>
      <c r="L7150" s="208">
        <v>13.831300000000001</v>
      </c>
      <c r="M7150" s="208">
        <v>11.783099999999999</v>
      </c>
    </row>
    <row r="7151" spans="1:13" x14ac:dyDescent="0.25">
      <c r="A7151" s="280">
        <v>45223</v>
      </c>
      <c r="B7151" s="102">
        <v>22</v>
      </c>
      <c r="C7151" s="208">
        <v>261.25670000000002</v>
      </c>
      <c r="D7151" s="208">
        <v>43.176400000000001</v>
      </c>
      <c r="E7151" s="208">
        <v>0.86399999999999999</v>
      </c>
      <c r="F7151" s="208">
        <v>3.5038999999999998</v>
      </c>
      <c r="G7151" s="208">
        <v>9.3231999999999999</v>
      </c>
      <c r="H7151" s="208">
        <v>49.325200000000002</v>
      </c>
      <c r="I7151" s="208">
        <v>16.9758</v>
      </c>
      <c r="J7151" s="208">
        <v>99.243600000000001</v>
      </c>
      <c r="K7151" s="208">
        <v>14.339</v>
      </c>
      <c r="L7151" s="208">
        <v>13.7804</v>
      </c>
      <c r="M7151" s="208">
        <v>10.725199999999999</v>
      </c>
    </row>
    <row r="7152" spans="1:13" x14ac:dyDescent="0.25">
      <c r="A7152" s="280">
        <v>45223</v>
      </c>
      <c r="B7152" s="102">
        <v>23</v>
      </c>
      <c r="C7152" s="208">
        <v>242.48519999999999</v>
      </c>
      <c r="D7152" s="208">
        <v>39.845799999999997</v>
      </c>
      <c r="E7152" s="208">
        <v>0.78420000000000001</v>
      </c>
      <c r="F7152" s="208">
        <v>3.117</v>
      </c>
      <c r="G7152" s="208">
        <v>8.4471000000000007</v>
      </c>
      <c r="H7152" s="208">
        <v>44.974699999999999</v>
      </c>
      <c r="I7152" s="208">
        <v>15.489100000000001</v>
      </c>
      <c r="J7152" s="208">
        <v>93.245000000000005</v>
      </c>
      <c r="K7152" s="208">
        <v>13.179399999999999</v>
      </c>
      <c r="L7152" s="208">
        <v>13.6846</v>
      </c>
      <c r="M7152" s="208">
        <v>9.7182999999999993</v>
      </c>
    </row>
    <row r="7153" spans="1:13" x14ac:dyDescent="0.25">
      <c r="A7153" s="280">
        <v>45223</v>
      </c>
      <c r="B7153" s="102">
        <v>24</v>
      </c>
      <c r="C7153" s="208">
        <v>225.4615</v>
      </c>
      <c r="D7153" s="208">
        <v>36.582299999999996</v>
      </c>
      <c r="E7153" s="208">
        <v>0.7127</v>
      </c>
      <c r="F7153" s="208">
        <v>2.8115999999999999</v>
      </c>
      <c r="G7153" s="208">
        <v>7.7234999999999996</v>
      </c>
      <c r="H7153" s="208">
        <v>40.740200000000002</v>
      </c>
      <c r="I7153" s="208">
        <v>14.1982</v>
      </c>
      <c r="J7153" s="208">
        <v>88.544799999999995</v>
      </c>
      <c r="K7153" s="208">
        <v>12.438800000000001</v>
      </c>
      <c r="L7153" s="208">
        <v>12.730600000000001</v>
      </c>
      <c r="M7153" s="208">
        <v>8.9787999999999997</v>
      </c>
    </row>
    <row r="7154" spans="1:13" x14ac:dyDescent="0.25">
      <c r="A7154" s="280">
        <v>45224</v>
      </c>
      <c r="B7154" s="102">
        <v>1</v>
      </c>
      <c r="C7154" s="208">
        <v>212.95179999999999</v>
      </c>
      <c r="D7154" s="208">
        <v>33.746899999999997</v>
      </c>
      <c r="E7154" s="208">
        <v>0.64290000000000003</v>
      </c>
      <c r="F7154" s="208">
        <v>2.6103999999999998</v>
      </c>
      <c r="G7154" s="208">
        <v>7.2289000000000003</v>
      </c>
      <c r="H7154" s="208">
        <v>37.758299999999998</v>
      </c>
      <c r="I7154" s="208">
        <v>13.3935</v>
      </c>
      <c r="J7154" s="208">
        <v>84.501900000000006</v>
      </c>
      <c r="K7154" s="208">
        <v>12.2128</v>
      </c>
      <c r="L7154" s="208">
        <v>12.357900000000001</v>
      </c>
      <c r="M7154" s="208">
        <v>8.4983000000000004</v>
      </c>
    </row>
    <row r="7155" spans="1:13" x14ac:dyDescent="0.25">
      <c r="A7155" s="280">
        <v>45224</v>
      </c>
      <c r="B7155" s="102">
        <v>2</v>
      </c>
      <c r="C7155" s="208">
        <v>204.946</v>
      </c>
      <c r="D7155" s="208">
        <v>32.069899999999997</v>
      </c>
      <c r="E7155" s="208">
        <v>0.60760000000000003</v>
      </c>
      <c r="F7155" s="208">
        <v>2.4954999999999998</v>
      </c>
      <c r="G7155" s="208">
        <v>6.9858000000000002</v>
      </c>
      <c r="H7155" s="208">
        <v>36.266399999999997</v>
      </c>
      <c r="I7155" s="208">
        <v>12.835699999999999</v>
      </c>
      <c r="J7155" s="208">
        <v>81.637</v>
      </c>
      <c r="K7155" s="208">
        <v>11.9964</v>
      </c>
      <c r="L7155" s="208">
        <v>11.8833</v>
      </c>
      <c r="M7155" s="208">
        <v>8.1684000000000001</v>
      </c>
    </row>
    <row r="7156" spans="1:13" x14ac:dyDescent="0.25">
      <c r="A7156" s="280">
        <v>45224</v>
      </c>
      <c r="B7156" s="102">
        <v>3</v>
      </c>
      <c r="C7156" s="208">
        <v>199.8185</v>
      </c>
      <c r="D7156" s="208">
        <v>30.964300000000001</v>
      </c>
      <c r="E7156" s="208">
        <v>0.5958</v>
      </c>
      <c r="F7156" s="208">
        <v>2.3763000000000001</v>
      </c>
      <c r="G7156" s="208">
        <v>6.7291999999999996</v>
      </c>
      <c r="H7156" s="208">
        <v>35.577800000000003</v>
      </c>
      <c r="I7156" s="208">
        <v>12.5398</v>
      </c>
      <c r="J7156" s="208">
        <v>79.770700000000005</v>
      </c>
      <c r="K7156" s="208">
        <v>11.9932</v>
      </c>
      <c r="L7156" s="208">
        <v>11.2685</v>
      </c>
      <c r="M7156" s="208">
        <v>8.0029000000000003</v>
      </c>
    </row>
    <row r="7157" spans="1:13" x14ac:dyDescent="0.25">
      <c r="A7157" s="280">
        <v>45224</v>
      </c>
      <c r="B7157" s="102">
        <v>4</v>
      </c>
      <c r="C7157" s="208">
        <v>199.2064</v>
      </c>
      <c r="D7157" s="208">
        <v>30.7867</v>
      </c>
      <c r="E7157" s="208">
        <v>0.59279999999999999</v>
      </c>
      <c r="F7157" s="208">
        <v>2.3502000000000001</v>
      </c>
      <c r="G7157" s="208">
        <v>6.7629999999999999</v>
      </c>
      <c r="H7157" s="208">
        <v>36.004399999999997</v>
      </c>
      <c r="I7157" s="208">
        <v>12.483700000000001</v>
      </c>
      <c r="J7157" s="208">
        <v>78.959999999999994</v>
      </c>
      <c r="K7157" s="208">
        <v>12.200799999999999</v>
      </c>
      <c r="L7157" s="208">
        <v>11.009</v>
      </c>
      <c r="M7157" s="208">
        <v>8.0557999999999996</v>
      </c>
    </row>
    <row r="7158" spans="1:13" x14ac:dyDescent="0.25">
      <c r="A7158" s="280">
        <v>45224</v>
      </c>
      <c r="B7158" s="102">
        <v>5</v>
      </c>
      <c r="C7158" s="208">
        <v>203.80869999999999</v>
      </c>
      <c r="D7158" s="208">
        <v>30.9482</v>
      </c>
      <c r="E7158" s="208">
        <v>0.60119999999999996</v>
      </c>
      <c r="F7158" s="208">
        <v>2.4487999999999999</v>
      </c>
      <c r="G7158" s="208">
        <v>6.8680000000000003</v>
      </c>
      <c r="H7158" s="208">
        <v>37.482799999999997</v>
      </c>
      <c r="I7158" s="208">
        <v>12.7104</v>
      </c>
      <c r="J7158" s="208">
        <v>79.946100000000001</v>
      </c>
      <c r="K7158" s="208">
        <v>12.789099999999999</v>
      </c>
      <c r="L7158" s="208">
        <v>11.637700000000001</v>
      </c>
      <c r="M7158" s="208">
        <v>8.3764000000000003</v>
      </c>
    </row>
    <row r="7159" spans="1:13" x14ac:dyDescent="0.25">
      <c r="A7159" s="280">
        <v>45224</v>
      </c>
      <c r="B7159" s="102">
        <v>6</v>
      </c>
      <c r="C7159" s="208">
        <v>216.34710000000001</v>
      </c>
      <c r="D7159" s="208">
        <v>32.524299999999997</v>
      </c>
      <c r="E7159" s="208">
        <v>0.6421</v>
      </c>
      <c r="F7159" s="208">
        <v>2.6194000000000002</v>
      </c>
      <c r="G7159" s="208">
        <v>7.4901</v>
      </c>
      <c r="H7159" s="208">
        <v>40.976599999999998</v>
      </c>
      <c r="I7159" s="208">
        <v>13.4308</v>
      </c>
      <c r="J7159" s="208">
        <v>83.775400000000005</v>
      </c>
      <c r="K7159" s="208">
        <v>13.8942</v>
      </c>
      <c r="L7159" s="208">
        <v>11.932</v>
      </c>
      <c r="M7159" s="208">
        <v>9.0622000000000007</v>
      </c>
    </row>
    <row r="7160" spans="1:13" x14ac:dyDescent="0.25">
      <c r="A7160" s="280">
        <v>45224</v>
      </c>
      <c r="B7160" s="102">
        <v>7</v>
      </c>
      <c r="C7160" s="208">
        <v>239.07159999999999</v>
      </c>
      <c r="D7160" s="208">
        <v>36.357700000000001</v>
      </c>
      <c r="E7160" s="208">
        <v>0.85640000000000005</v>
      </c>
      <c r="F7160" s="208">
        <v>2.9689000000000001</v>
      </c>
      <c r="G7160" s="208">
        <v>8.3120999999999992</v>
      </c>
      <c r="H7160" s="208">
        <v>46.025199999999998</v>
      </c>
      <c r="I7160" s="208">
        <v>14.7599</v>
      </c>
      <c r="J7160" s="208">
        <v>91.745000000000005</v>
      </c>
      <c r="K7160" s="208">
        <v>15.7446</v>
      </c>
      <c r="L7160" s="208">
        <v>12.076499999999999</v>
      </c>
      <c r="M7160" s="208">
        <v>10.225300000000001</v>
      </c>
    </row>
    <row r="7161" spans="1:13" x14ac:dyDescent="0.25">
      <c r="A7161" s="280">
        <v>45224</v>
      </c>
      <c r="B7161" s="102">
        <v>8</v>
      </c>
      <c r="C7161" s="208">
        <v>261.76600000000002</v>
      </c>
      <c r="D7161" s="208">
        <v>41.393700000000003</v>
      </c>
      <c r="E7161" s="208">
        <v>0.94899999999999995</v>
      </c>
      <c r="F7161" s="208">
        <v>3.2416999999999998</v>
      </c>
      <c r="G7161" s="208">
        <v>9.7376000000000005</v>
      </c>
      <c r="H7161" s="208">
        <v>49.772500000000001</v>
      </c>
      <c r="I7161" s="208">
        <v>15.549099999999999</v>
      </c>
      <c r="J7161" s="208">
        <v>100.8074</v>
      </c>
      <c r="K7161" s="208">
        <v>17.010000000000002</v>
      </c>
      <c r="L7161" s="208">
        <v>11.7841</v>
      </c>
      <c r="M7161" s="208">
        <v>11.520899999999999</v>
      </c>
    </row>
    <row r="7162" spans="1:13" x14ac:dyDescent="0.25">
      <c r="A7162" s="280">
        <v>45224</v>
      </c>
      <c r="B7162" s="102">
        <v>9</v>
      </c>
      <c r="C7162" s="208">
        <v>267.49110000000002</v>
      </c>
      <c r="D7162" s="208">
        <v>42.363999999999997</v>
      </c>
      <c r="E7162" s="208">
        <v>0.91159999999999997</v>
      </c>
      <c r="F7162" s="208">
        <v>3.2471999999999999</v>
      </c>
      <c r="G7162" s="208">
        <v>9.8506</v>
      </c>
      <c r="H7162" s="208">
        <v>50.095799999999997</v>
      </c>
      <c r="I7162" s="208">
        <v>15.9476</v>
      </c>
      <c r="J7162" s="208">
        <v>105.3044</v>
      </c>
      <c r="K7162" s="208">
        <v>16.274100000000001</v>
      </c>
      <c r="L7162" s="208">
        <v>11.772399999999999</v>
      </c>
      <c r="M7162" s="208">
        <v>11.7234</v>
      </c>
    </row>
    <row r="7163" spans="1:13" x14ac:dyDescent="0.25">
      <c r="A7163" s="280">
        <v>45224</v>
      </c>
      <c r="B7163" s="102">
        <v>10</v>
      </c>
      <c r="C7163" s="208">
        <v>272.18259999999998</v>
      </c>
      <c r="D7163" s="208">
        <v>43.050699999999999</v>
      </c>
      <c r="E7163" s="208">
        <v>0.91500000000000004</v>
      </c>
      <c r="F7163" s="208">
        <v>3.1947999999999999</v>
      </c>
      <c r="G7163" s="208">
        <v>9.8783999999999992</v>
      </c>
      <c r="H7163" s="208">
        <v>49.173000000000002</v>
      </c>
      <c r="I7163" s="208">
        <v>16.640899999999998</v>
      </c>
      <c r="J7163" s="208">
        <v>109.3501</v>
      </c>
      <c r="K7163" s="208">
        <v>16.0547</v>
      </c>
      <c r="L7163" s="208">
        <v>11.932499999999999</v>
      </c>
      <c r="M7163" s="208">
        <v>11.9925</v>
      </c>
    </row>
    <row r="7164" spans="1:13" x14ac:dyDescent="0.25">
      <c r="A7164" s="280">
        <v>45224</v>
      </c>
      <c r="B7164" s="102">
        <v>11</v>
      </c>
      <c r="C7164" s="208">
        <v>277.05759999999998</v>
      </c>
      <c r="D7164" s="208">
        <v>43.462899999999998</v>
      </c>
      <c r="E7164" s="208">
        <v>0.93799999999999994</v>
      </c>
      <c r="F7164" s="208">
        <v>3.3626</v>
      </c>
      <c r="G7164" s="208">
        <v>9.8040000000000003</v>
      </c>
      <c r="H7164" s="208">
        <v>50.546599999999998</v>
      </c>
      <c r="I7164" s="208">
        <v>17.040500000000002</v>
      </c>
      <c r="J7164" s="208">
        <v>111.21720000000001</v>
      </c>
      <c r="K7164" s="208">
        <v>16.372</v>
      </c>
      <c r="L7164" s="208">
        <v>11.7346</v>
      </c>
      <c r="M7164" s="208">
        <v>12.5792</v>
      </c>
    </row>
    <row r="7165" spans="1:13" x14ac:dyDescent="0.25">
      <c r="A7165" s="280">
        <v>45224</v>
      </c>
      <c r="B7165" s="102">
        <v>12</v>
      </c>
      <c r="C7165" s="208">
        <v>278.0985</v>
      </c>
      <c r="D7165" s="208">
        <v>43.251199999999997</v>
      </c>
      <c r="E7165" s="208">
        <v>0.97170000000000001</v>
      </c>
      <c r="F7165" s="208">
        <v>3.5556000000000001</v>
      </c>
      <c r="G7165" s="208">
        <v>9.6944999999999997</v>
      </c>
      <c r="H7165" s="208">
        <v>50.672400000000003</v>
      </c>
      <c r="I7165" s="208">
        <v>17.205200000000001</v>
      </c>
      <c r="J7165" s="208">
        <v>112.675</v>
      </c>
      <c r="K7165" s="208">
        <v>15.2278</v>
      </c>
      <c r="L7165" s="208">
        <v>11.773899999999999</v>
      </c>
      <c r="M7165" s="208">
        <v>13.071199999999999</v>
      </c>
    </row>
    <row r="7166" spans="1:13" x14ac:dyDescent="0.25">
      <c r="A7166" s="280">
        <v>45224</v>
      </c>
      <c r="B7166" s="102">
        <v>13</v>
      </c>
      <c r="C7166" s="208">
        <v>275.69810000000001</v>
      </c>
      <c r="D7166" s="208">
        <v>43.568399999999997</v>
      </c>
      <c r="E7166" s="208">
        <v>0.98819999999999997</v>
      </c>
      <c r="F7166" s="208">
        <v>3.6166999999999998</v>
      </c>
      <c r="G7166" s="208">
        <v>9.6021000000000001</v>
      </c>
      <c r="H7166" s="208">
        <v>50.479900000000001</v>
      </c>
      <c r="I7166" s="208">
        <v>16.781400000000001</v>
      </c>
      <c r="J7166" s="208">
        <v>111.6195</v>
      </c>
      <c r="K7166" s="208">
        <v>14.8939</v>
      </c>
      <c r="L7166" s="208">
        <v>11.0671</v>
      </c>
      <c r="M7166" s="208">
        <v>13.0809</v>
      </c>
    </row>
    <row r="7167" spans="1:13" x14ac:dyDescent="0.25">
      <c r="A7167" s="280">
        <v>45224</v>
      </c>
      <c r="B7167" s="102">
        <v>14</v>
      </c>
      <c r="C7167" s="208">
        <v>278.6302</v>
      </c>
      <c r="D7167" s="208">
        <v>44.303600000000003</v>
      </c>
      <c r="E7167" s="208">
        <v>0.99850000000000005</v>
      </c>
      <c r="F7167" s="208">
        <v>3.5851999999999999</v>
      </c>
      <c r="G7167" s="208">
        <v>9.2236999999999991</v>
      </c>
      <c r="H7167" s="208">
        <v>48.211799999999997</v>
      </c>
      <c r="I7167" s="208">
        <v>16.795300000000001</v>
      </c>
      <c r="J7167" s="208">
        <v>114.14749999999999</v>
      </c>
      <c r="K7167" s="208">
        <v>16.2882</v>
      </c>
      <c r="L7167" s="208">
        <v>12.2218</v>
      </c>
      <c r="M7167" s="208">
        <v>12.8546</v>
      </c>
    </row>
    <row r="7168" spans="1:13" x14ac:dyDescent="0.25">
      <c r="A7168" s="280">
        <v>45224</v>
      </c>
      <c r="B7168" s="102">
        <v>15</v>
      </c>
      <c r="C7168" s="208">
        <v>285.2079</v>
      </c>
      <c r="D7168" s="208">
        <v>44.424300000000002</v>
      </c>
      <c r="E7168" s="208">
        <v>1.0857000000000001</v>
      </c>
      <c r="F7168" s="208">
        <v>3.5507</v>
      </c>
      <c r="G7168" s="208">
        <v>10.3894</v>
      </c>
      <c r="H7168" s="208">
        <v>52.0732</v>
      </c>
      <c r="I7168" s="208">
        <v>16.7714</v>
      </c>
      <c r="J7168" s="208">
        <v>114.0706</v>
      </c>
      <c r="K7168" s="208">
        <v>16.4251</v>
      </c>
      <c r="L7168" s="208">
        <v>13.4932</v>
      </c>
      <c r="M7168" s="208">
        <v>12.924300000000001</v>
      </c>
    </row>
    <row r="7169" spans="1:13" x14ac:dyDescent="0.25">
      <c r="A7169" s="280">
        <v>45224</v>
      </c>
      <c r="B7169" s="102">
        <v>16</v>
      </c>
      <c r="C7169" s="208">
        <v>281.24079999999998</v>
      </c>
      <c r="D7169" s="208">
        <v>44.132899999999999</v>
      </c>
      <c r="E7169" s="208">
        <v>0.98780000000000001</v>
      </c>
      <c r="F7169" s="208">
        <v>3.3567999999999998</v>
      </c>
      <c r="G7169" s="208">
        <v>10.141999999999999</v>
      </c>
      <c r="H7169" s="208">
        <v>50.462699999999998</v>
      </c>
      <c r="I7169" s="208">
        <v>16.959599999999998</v>
      </c>
      <c r="J7169" s="208">
        <v>112.22709999999999</v>
      </c>
      <c r="K7169" s="208">
        <v>16.528300000000002</v>
      </c>
      <c r="L7169" s="208">
        <v>14.048999999999999</v>
      </c>
      <c r="M7169" s="208">
        <v>12.394600000000001</v>
      </c>
    </row>
    <row r="7170" spans="1:13" x14ac:dyDescent="0.25">
      <c r="A7170" s="280">
        <v>45224</v>
      </c>
      <c r="B7170" s="102">
        <v>17</v>
      </c>
      <c r="C7170" s="208">
        <v>282.04430000000002</v>
      </c>
      <c r="D7170" s="208">
        <v>45.354100000000003</v>
      </c>
      <c r="E7170" s="208">
        <v>0.8135</v>
      </c>
      <c r="F7170" s="208">
        <v>3.2839</v>
      </c>
      <c r="G7170" s="208">
        <v>10.1502</v>
      </c>
      <c r="H7170" s="208">
        <v>50.698300000000003</v>
      </c>
      <c r="I7170" s="208">
        <v>17.384699999999999</v>
      </c>
      <c r="J7170" s="208">
        <v>111.56489999999999</v>
      </c>
      <c r="K7170" s="208">
        <v>16.2651</v>
      </c>
      <c r="L7170" s="208">
        <v>14.118399999999999</v>
      </c>
      <c r="M7170" s="208">
        <v>12.411199999999999</v>
      </c>
    </row>
    <row r="7171" spans="1:13" x14ac:dyDescent="0.25">
      <c r="A7171" s="280">
        <v>45224</v>
      </c>
      <c r="B7171" s="102">
        <v>18</v>
      </c>
      <c r="C7171" s="208">
        <v>288.17500000000001</v>
      </c>
      <c r="D7171" s="208">
        <v>47.673000000000002</v>
      </c>
      <c r="E7171" s="208">
        <v>0.74609999999999999</v>
      </c>
      <c r="F7171" s="208">
        <v>3.4323999999999999</v>
      </c>
      <c r="G7171" s="208">
        <v>10.289199999999999</v>
      </c>
      <c r="H7171" s="208">
        <v>51.118699999999997</v>
      </c>
      <c r="I7171" s="208">
        <v>17.8932</v>
      </c>
      <c r="J7171" s="208">
        <v>113.4935</v>
      </c>
      <c r="K7171" s="208">
        <v>16.598800000000001</v>
      </c>
      <c r="L7171" s="208">
        <v>14.4884</v>
      </c>
      <c r="M7171" s="208">
        <v>12.441700000000001</v>
      </c>
    </row>
    <row r="7172" spans="1:13" x14ac:dyDescent="0.25">
      <c r="A7172" s="280">
        <v>45224</v>
      </c>
      <c r="B7172" s="102">
        <v>19</v>
      </c>
      <c r="C7172" s="208">
        <v>293.56540000000001</v>
      </c>
      <c r="D7172" s="208">
        <v>48.708399999999997</v>
      </c>
      <c r="E7172" s="208">
        <v>0.81259999999999999</v>
      </c>
      <c r="F7172" s="208">
        <v>3.6621000000000001</v>
      </c>
      <c r="G7172" s="208">
        <v>10.7773</v>
      </c>
      <c r="H7172" s="208">
        <v>51.641500000000001</v>
      </c>
      <c r="I7172" s="208">
        <v>18.896100000000001</v>
      </c>
      <c r="J7172" s="208">
        <v>113.0748</v>
      </c>
      <c r="K7172" s="208">
        <v>17.278099999999998</v>
      </c>
      <c r="L7172" s="208">
        <v>16.000399999999999</v>
      </c>
      <c r="M7172" s="208">
        <v>12.7141</v>
      </c>
    </row>
    <row r="7173" spans="1:13" x14ac:dyDescent="0.25">
      <c r="A7173" s="280">
        <v>45224</v>
      </c>
      <c r="B7173" s="102">
        <v>20</v>
      </c>
      <c r="C7173" s="208">
        <v>291.56279999999998</v>
      </c>
      <c r="D7173" s="208">
        <v>48.056899999999999</v>
      </c>
      <c r="E7173" s="208">
        <v>0.84260000000000002</v>
      </c>
      <c r="F7173" s="208">
        <v>3.714</v>
      </c>
      <c r="G7173" s="208">
        <v>10.537699999999999</v>
      </c>
      <c r="H7173" s="208">
        <v>51.520299999999999</v>
      </c>
      <c r="I7173" s="208">
        <v>18.948399999999999</v>
      </c>
      <c r="J7173" s="208">
        <v>109.07599999999999</v>
      </c>
      <c r="K7173" s="208">
        <v>17.2897</v>
      </c>
      <c r="L7173" s="208">
        <v>18.736000000000001</v>
      </c>
      <c r="M7173" s="208">
        <v>12.841200000000001</v>
      </c>
    </row>
    <row r="7174" spans="1:13" x14ac:dyDescent="0.25">
      <c r="A7174" s="280">
        <v>45224</v>
      </c>
      <c r="B7174" s="102">
        <v>21</v>
      </c>
      <c r="C7174" s="208">
        <v>281.57780000000002</v>
      </c>
      <c r="D7174" s="208">
        <v>45.648400000000002</v>
      </c>
      <c r="E7174" s="208">
        <v>0.83799999999999997</v>
      </c>
      <c r="F7174" s="208">
        <v>3.5897000000000001</v>
      </c>
      <c r="G7174" s="208">
        <v>10.1465</v>
      </c>
      <c r="H7174" s="208">
        <v>49.676200000000001</v>
      </c>
      <c r="I7174" s="208">
        <v>18.342600000000001</v>
      </c>
      <c r="J7174" s="208">
        <v>104.9926</v>
      </c>
      <c r="K7174" s="208">
        <v>16.731300000000001</v>
      </c>
      <c r="L7174" s="208">
        <v>19.337599999999998</v>
      </c>
      <c r="M7174" s="208">
        <v>12.274900000000001</v>
      </c>
    </row>
    <row r="7175" spans="1:13" x14ac:dyDescent="0.25">
      <c r="A7175" s="280">
        <v>45224</v>
      </c>
      <c r="B7175" s="102">
        <v>22</v>
      </c>
      <c r="C7175" s="208">
        <v>267.06060000000002</v>
      </c>
      <c r="D7175" s="208">
        <v>43.965299999999999</v>
      </c>
      <c r="E7175" s="208">
        <v>0.80030000000000001</v>
      </c>
      <c r="F7175" s="208">
        <v>3.3346</v>
      </c>
      <c r="G7175" s="208">
        <v>9.3996999999999993</v>
      </c>
      <c r="H7175" s="208">
        <v>46.893500000000003</v>
      </c>
      <c r="I7175" s="208">
        <v>16.9953</v>
      </c>
      <c r="J7175" s="208">
        <v>99.711200000000005</v>
      </c>
      <c r="K7175" s="208">
        <v>15.6465</v>
      </c>
      <c r="L7175" s="208">
        <v>19.049800000000001</v>
      </c>
      <c r="M7175" s="208">
        <v>11.2644</v>
      </c>
    </row>
    <row r="7176" spans="1:13" x14ac:dyDescent="0.25">
      <c r="A7176" s="280">
        <v>45224</v>
      </c>
      <c r="B7176" s="102">
        <v>23</v>
      </c>
      <c r="C7176" s="208">
        <v>247.5051</v>
      </c>
      <c r="D7176" s="208">
        <v>40.388199999999998</v>
      </c>
      <c r="E7176" s="208">
        <v>0.72330000000000005</v>
      </c>
      <c r="F7176" s="208">
        <v>2.9798</v>
      </c>
      <c r="G7176" s="208">
        <v>8.5442</v>
      </c>
      <c r="H7176" s="208">
        <v>42.923099999999998</v>
      </c>
      <c r="I7176" s="208">
        <v>15.478300000000001</v>
      </c>
      <c r="J7176" s="208">
        <v>93.171700000000001</v>
      </c>
      <c r="K7176" s="208">
        <v>14.4427</v>
      </c>
      <c r="L7176" s="208">
        <v>18.648599999999998</v>
      </c>
      <c r="M7176" s="208">
        <v>10.2052</v>
      </c>
    </row>
    <row r="7177" spans="1:13" x14ac:dyDescent="0.25">
      <c r="A7177" s="280">
        <v>45224</v>
      </c>
      <c r="B7177" s="102">
        <v>24</v>
      </c>
      <c r="C7177" s="208">
        <v>231.72030000000001</v>
      </c>
      <c r="D7177" s="208">
        <v>36.953899999999997</v>
      </c>
      <c r="E7177" s="208">
        <v>0.65039999999999998</v>
      </c>
      <c r="F7177" s="208">
        <v>2.6640000000000001</v>
      </c>
      <c r="G7177" s="208">
        <v>7.8257000000000003</v>
      </c>
      <c r="H7177" s="208">
        <v>39.290999999999997</v>
      </c>
      <c r="I7177" s="208">
        <v>14.2197</v>
      </c>
      <c r="J7177" s="208">
        <v>88.2102</v>
      </c>
      <c r="K7177" s="208">
        <v>13.770200000000001</v>
      </c>
      <c r="L7177" s="208">
        <v>18.730599999999999</v>
      </c>
      <c r="M7177" s="208">
        <v>9.4046000000000003</v>
      </c>
    </row>
    <row r="7178" spans="1:13" x14ac:dyDescent="0.25">
      <c r="A7178" s="280">
        <v>45225</v>
      </c>
      <c r="B7178" s="102">
        <v>1</v>
      </c>
      <c r="C7178" s="208">
        <v>220.0959</v>
      </c>
      <c r="D7178" s="208">
        <v>34.340699999999998</v>
      </c>
      <c r="E7178" s="208">
        <v>0.61160000000000003</v>
      </c>
      <c r="F7178" s="208">
        <v>2.46</v>
      </c>
      <c r="G7178" s="208">
        <v>7.3197000000000001</v>
      </c>
      <c r="H7178" s="208">
        <v>36.660200000000003</v>
      </c>
      <c r="I7178" s="208">
        <v>13.3881</v>
      </c>
      <c r="J7178" s="208">
        <v>84.372399999999999</v>
      </c>
      <c r="K7178" s="208">
        <v>13.5511</v>
      </c>
      <c r="L7178" s="208">
        <v>18.4726</v>
      </c>
      <c r="M7178" s="208">
        <v>8.9194999999999993</v>
      </c>
    </row>
    <row r="7179" spans="1:13" x14ac:dyDescent="0.25">
      <c r="A7179" s="280">
        <v>45225</v>
      </c>
      <c r="B7179" s="102">
        <v>2</v>
      </c>
      <c r="C7179" s="208">
        <v>212.09020000000001</v>
      </c>
      <c r="D7179" s="208">
        <v>32.192700000000002</v>
      </c>
      <c r="E7179" s="208">
        <v>0.58289999999999997</v>
      </c>
      <c r="F7179" s="208">
        <v>2.3795999999999999</v>
      </c>
      <c r="G7179" s="208">
        <v>6.9573999999999998</v>
      </c>
      <c r="H7179" s="208">
        <v>35.287999999999997</v>
      </c>
      <c r="I7179" s="208">
        <v>12.8217</v>
      </c>
      <c r="J7179" s="208">
        <v>81.863799999999998</v>
      </c>
      <c r="K7179" s="208">
        <v>13.328200000000001</v>
      </c>
      <c r="L7179" s="208">
        <v>17.9727</v>
      </c>
      <c r="M7179" s="208">
        <v>8.7032000000000007</v>
      </c>
    </row>
    <row r="7180" spans="1:13" x14ac:dyDescent="0.25">
      <c r="A7180" s="280">
        <v>45225</v>
      </c>
      <c r="B7180" s="102">
        <v>3</v>
      </c>
      <c r="C7180" s="208">
        <v>207.14580000000001</v>
      </c>
      <c r="D7180" s="208">
        <v>31.291899999999998</v>
      </c>
      <c r="E7180" s="208">
        <v>0.57110000000000005</v>
      </c>
      <c r="F7180" s="208">
        <v>2.3077999999999999</v>
      </c>
      <c r="G7180" s="208">
        <v>6.8136999999999999</v>
      </c>
      <c r="H7180" s="208">
        <v>34.629199999999997</v>
      </c>
      <c r="I7180" s="208">
        <v>12.557700000000001</v>
      </c>
      <c r="J7180" s="208">
        <v>79.755799999999994</v>
      </c>
      <c r="K7180" s="208">
        <v>13.422000000000001</v>
      </c>
      <c r="L7180" s="208">
        <v>17.177099999999999</v>
      </c>
      <c r="M7180" s="208">
        <v>8.6195000000000004</v>
      </c>
    </row>
    <row r="7181" spans="1:13" x14ac:dyDescent="0.25">
      <c r="A7181" s="280">
        <v>45225</v>
      </c>
      <c r="B7181" s="102">
        <v>4</v>
      </c>
      <c r="C7181" s="208">
        <v>204.57320000000001</v>
      </c>
      <c r="D7181" s="208">
        <v>30.668600000000001</v>
      </c>
      <c r="E7181" s="208">
        <v>0.55800000000000005</v>
      </c>
      <c r="F7181" s="208">
        <v>2.3092999999999999</v>
      </c>
      <c r="G7181" s="208">
        <v>6.7961</v>
      </c>
      <c r="H7181" s="208">
        <v>35.577599999999997</v>
      </c>
      <c r="I7181" s="208">
        <v>12.405200000000001</v>
      </c>
      <c r="J7181" s="208">
        <v>78.466200000000001</v>
      </c>
      <c r="K7181" s="208">
        <v>13.818</v>
      </c>
      <c r="L7181" s="208">
        <v>15.259499999999999</v>
      </c>
      <c r="M7181" s="208">
        <v>8.7147000000000006</v>
      </c>
    </row>
    <row r="7182" spans="1:13" x14ac:dyDescent="0.25">
      <c r="A7182" s="280">
        <v>45225</v>
      </c>
      <c r="B7182" s="102">
        <v>5</v>
      </c>
      <c r="C7182" s="208">
        <v>207.6498</v>
      </c>
      <c r="D7182" s="208">
        <v>31.113099999999999</v>
      </c>
      <c r="E7182" s="208">
        <v>0.56410000000000005</v>
      </c>
      <c r="F7182" s="208">
        <v>2.4333</v>
      </c>
      <c r="G7182" s="208">
        <v>6.8548999999999998</v>
      </c>
      <c r="H7182" s="208">
        <v>37.167900000000003</v>
      </c>
      <c r="I7182" s="208">
        <v>12.6289</v>
      </c>
      <c r="J7182" s="208">
        <v>79.432000000000002</v>
      </c>
      <c r="K7182" s="208">
        <v>14.601900000000001</v>
      </c>
      <c r="L7182" s="208">
        <v>13.7082</v>
      </c>
      <c r="M7182" s="208">
        <v>9.1455000000000002</v>
      </c>
    </row>
    <row r="7183" spans="1:13" x14ac:dyDescent="0.25">
      <c r="A7183" s="280">
        <v>45225</v>
      </c>
      <c r="B7183" s="102">
        <v>6</v>
      </c>
      <c r="C7183" s="208">
        <v>221.7978</v>
      </c>
      <c r="D7183" s="208">
        <v>32.992199999999997</v>
      </c>
      <c r="E7183" s="208">
        <v>0.64129999999999998</v>
      </c>
      <c r="F7183" s="208">
        <v>2.6581000000000001</v>
      </c>
      <c r="G7183" s="208">
        <v>7.6367000000000003</v>
      </c>
      <c r="H7183" s="208">
        <v>40.7697</v>
      </c>
      <c r="I7183" s="208">
        <v>13.3887</v>
      </c>
      <c r="J7183" s="208">
        <v>83.482699999999994</v>
      </c>
      <c r="K7183" s="208">
        <v>15.984299999999999</v>
      </c>
      <c r="L7183" s="208">
        <v>14.139699999999999</v>
      </c>
      <c r="M7183" s="208">
        <v>10.1044</v>
      </c>
    </row>
    <row r="7184" spans="1:13" x14ac:dyDescent="0.25">
      <c r="A7184" s="280">
        <v>45225</v>
      </c>
      <c r="B7184" s="102">
        <v>7</v>
      </c>
      <c r="C7184" s="208">
        <v>245.37530000000001</v>
      </c>
      <c r="D7184" s="208">
        <v>37.087699999999998</v>
      </c>
      <c r="E7184" s="208">
        <v>0.8619</v>
      </c>
      <c r="F7184" s="208">
        <v>3.0560999999999998</v>
      </c>
      <c r="G7184" s="208">
        <v>8.8933</v>
      </c>
      <c r="H7184" s="208">
        <v>45.467100000000002</v>
      </c>
      <c r="I7184" s="208">
        <v>14.6998</v>
      </c>
      <c r="J7184" s="208">
        <v>91.743200000000002</v>
      </c>
      <c r="K7184" s="208">
        <v>18.116900000000001</v>
      </c>
      <c r="L7184" s="208">
        <v>13.964499999999999</v>
      </c>
      <c r="M7184" s="208">
        <v>11.4848</v>
      </c>
    </row>
    <row r="7185" spans="1:13" x14ac:dyDescent="0.25">
      <c r="A7185" s="280">
        <v>45225</v>
      </c>
      <c r="B7185" s="102">
        <v>8</v>
      </c>
      <c r="C7185" s="208">
        <v>267.7704</v>
      </c>
      <c r="D7185" s="208">
        <v>42.451300000000003</v>
      </c>
      <c r="E7185" s="208">
        <v>0.98629999999999995</v>
      </c>
      <c r="F7185" s="208">
        <v>3.3597000000000001</v>
      </c>
      <c r="G7185" s="208">
        <v>10.4231</v>
      </c>
      <c r="H7185" s="208">
        <v>48.872300000000003</v>
      </c>
      <c r="I7185" s="208">
        <v>15.3032</v>
      </c>
      <c r="J7185" s="208">
        <v>100.73180000000001</v>
      </c>
      <c r="K7185" s="208">
        <v>19.148199999999999</v>
      </c>
      <c r="L7185" s="208">
        <v>13.594799999999999</v>
      </c>
      <c r="M7185" s="208">
        <v>12.899699999999999</v>
      </c>
    </row>
    <row r="7186" spans="1:13" x14ac:dyDescent="0.25">
      <c r="A7186" s="280">
        <v>45225</v>
      </c>
      <c r="B7186" s="102">
        <v>9</v>
      </c>
      <c r="C7186" s="208">
        <v>272.20319999999998</v>
      </c>
      <c r="D7186" s="208">
        <v>43.085799999999999</v>
      </c>
      <c r="E7186" s="208">
        <v>0.93920000000000003</v>
      </c>
      <c r="F7186" s="208">
        <v>3.0571999999999999</v>
      </c>
      <c r="G7186" s="208">
        <v>10.487299999999999</v>
      </c>
      <c r="H7186" s="208">
        <v>49.3855</v>
      </c>
      <c r="I7186" s="208">
        <v>15.4438</v>
      </c>
      <c r="J7186" s="208">
        <v>104.9851</v>
      </c>
      <c r="K7186" s="208">
        <v>18.412099999999999</v>
      </c>
      <c r="L7186" s="208">
        <v>13.037100000000001</v>
      </c>
      <c r="M7186" s="208">
        <v>13.370100000000001</v>
      </c>
    </row>
    <row r="7187" spans="1:13" x14ac:dyDescent="0.25">
      <c r="A7187" s="280">
        <v>45225</v>
      </c>
      <c r="B7187" s="102">
        <v>10</v>
      </c>
      <c r="C7187" s="208">
        <v>271.81819999999999</v>
      </c>
      <c r="D7187" s="208">
        <v>43.450499999999998</v>
      </c>
      <c r="E7187" s="208">
        <v>0.90480000000000005</v>
      </c>
      <c r="F7187" s="208">
        <v>2.5670000000000002</v>
      </c>
      <c r="G7187" s="208">
        <v>9.2650000000000006</v>
      </c>
      <c r="H7187" s="208">
        <v>49.141500000000001</v>
      </c>
      <c r="I7187" s="208">
        <v>15.8835</v>
      </c>
      <c r="J7187" s="208">
        <v>107.31189999999999</v>
      </c>
      <c r="K7187" s="208">
        <v>16.2804</v>
      </c>
      <c r="L7187" s="208">
        <v>13.2407</v>
      </c>
      <c r="M7187" s="208">
        <v>13.7729</v>
      </c>
    </row>
    <row r="7188" spans="1:13" x14ac:dyDescent="0.25">
      <c r="A7188" s="280">
        <v>45225</v>
      </c>
      <c r="B7188" s="102">
        <v>11</v>
      </c>
      <c r="C7188" s="208">
        <v>269.39269999999999</v>
      </c>
      <c r="D7188" s="208">
        <v>43.176299999999998</v>
      </c>
      <c r="E7188" s="208">
        <v>0.85099999999999998</v>
      </c>
      <c r="F7188" s="208">
        <v>2.5099</v>
      </c>
      <c r="G7188" s="208">
        <v>8.5027000000000008</v>
      </c>
      <c r="H7188" s="208">
        <v>48.594700000000003</v>
      </c>
      <c r="I7188" s="208">
        <v>15.9833</v>
      </c>
      <c r="J7188" s="208">
        <v>108.16970000000001</v>
      </c>
      <c r="K7188" s="208">
        <v>15.2441</v>
      </c>
      <c r="L7188" s="208">
        <v>13.1065</v>
      </c>
      <c r="M7188" s="208">
        <v>13.2545</v>
      </c>
    </row>
    <row r="7189" spans="1:13" x14ac:dyDescent="0.25">
      <c r="A7189" s="280">
        <v>45225</v>
      </c>
      <c r="B7189" s="102">
        <v>12</v>
      </c>
      <c r="C7189" s="208">
        <v>266.3766</v>
      </c>
      <c r="D7189" s="208">
        <v>42.981099999999998</v>
      </c>
      <c r="E7189" s="208">
        <v>0.77170000000000005</v>
      </c>
      <c r="F7189" s="208">
        <v>2.3433000000000002</v>
      </c>
      <c r="G7189" s="208">
        <v>7.5586000000000002</v>
      </c>
      <c r="H7189" s="208">
        <v>48.082299999999996</v>
      </c>
      <c r="I7189" s="208">
        <v>16.186199999999999</v>
      </c>
      <c r="J7189" s="208">
        <v>108.4727</v>
      </c>
      <c r="K7189" s="208">
        <v>14.5017</v>
      </c>
      <c r="L7189" s="208">
        <v>13.012499999999999</v>
      </c>
      <c r="M7189" s="208">
        <v>12.4665</v>
      </c>
    </row>
    <row r="7190" spans="1:13" x14ac:dyDescent="0.25">
      <c r="A7190" s="280">
        <v>45225</v>
      </c>
      <c r="B7190" s="102">
        <v>13</v>
      </c>
      <c r="C7190" s="208">
        <v>263.41809999999998</v>
      </c>
      <c r="D7190" s="208">
        <v>42.833100000000002</v>
      </c>
      <c r="E7190" s="208">
        <v>0.68010000000000004</v>
      </c>
      <c r="F7190" s="208">
        <v>2.2791999999999999</v>
      </c>
      <c r="G7190" s="208">
        <v>6.8928000000000003</v>
      </c>
      <c r="H7190" s="208">
        <v>47.339399999999998</v>
      </c>
      <c r="I7190" s="208">
        <v>16.5565</v>
      </c>
      <c r="J7190" s="208">
        <v>108.5727</v>
      </c>
      <c r="K7190" s="208">
        <v>13.744899999999999</v>
      </c>
      <c r="L7190" s="208">
        <v>12.5327</v>
      </c>
      <c r="M7190" s="208">
        <v>11.986700000000001</v>
      </c>
    </row>
    <row r="7191" spans="1:13" x14ac:dyDescent="0.25">
      <c r="A7191" s="280">
        <v>45225</v>
      </c>
      <c r="B7191" s="102">
        <v>14</v>
      </c>
      <c r="C7191" s="208">
        <v>262.41950000000003</v>
      </c>
      <c r="D7191" s="208">
        <v>42.465800000000002</v>
      </c>
      <c r="E7191" s="208">
        <v>0.69589999999999996</v>
      </c>
      <c r="F7191" s="208">
        <v>2.3614999999999999</v>
      </c>
      <c r="G7191" s="208">
        <v>6.7747999999999999</v>
      </c>
      <c r="H7191" s="208">
        <v>47.0807</v>
      </c>
      <c r="I7191" s="208">
        <v>16.7315</v>
      </c>
      <c r="J7191" s="208">
        <v>108.34699999999999</v>
      </c>
      <c r="K7191" s="208">
        <v>13.135</v>
      </c>
      <c r="L7191" s="208">
        <v>13.3071</v>
      </c>
      <c r="M7191" s="208">
        <v>11.520200000000001</v>
      </c>
    </row>
    <row r="7192" spans="1:13" x14ac:dyDescent="0.25">
      <c r="A7192" s="280">
        <v>45225</v>
      </c>
      <c r="B7192" s="102">
        <v>15</v>
      </c>
      <c r="C7192" s="208">
        <v>263.29539999999997</v>
      </c>
      <c r="D7192" s="208">
        <v>42.277299999999997</v>
      </c>
      <c r="E7192" s="208">
        <v>0.64639999999999997</v>
      </c>
      <c r="F7192" s="208">
        <v>2.3344999999999998</v>
      </c>
      <c r="G7192" s="208">
        <v>6.9192999999999998</v>
      </c>
      <c r="H7192" s="208">
        <v>46.866999999999997</v>
      </c>
      <c r="I7192" s="208">
        <v>16.6599</v>
      </c>
      <c r="J7192" s="208">
        <v>109.49339999999999</v>
      </c>
      <c r="K7192" s="208">
        <v>12.712199999999999</v>
      </c>
      <c r="L7192" s="208">
        <v>13.832000000000001</v>
      </c>
      <c r="M7192" s="208">
        <v>11.5534</v>
      </c>
    </row>
    <row r="7193" spans="1:13" x14ac:dyDescent="0.25">
      <c r="A7193" s="280">
        <v>45225</v>
      </c>
      <c r="B7193" s="102">
        <v>16</v>
      </c>
      <c r="C7193" s="208">
        <v>267.10090000000002</v>
      </c>
      <c r="D7193" s="208">
        <v>42.774299999999997</v>
      </c>
      <c r="E7193" s="208">
        <v>0.63380000000000003</v>
      </c>
      <c r="F7193" s="208">
        <v>2.4716999999999998</v>
      </c>
      <c r="G7193" s="208">
        <v>7.4729999999999999</v>
      </c>
      <c r="H7193" s="208">
        <v>47.699100000000001</v>
      </c>
      <c r="I7193" s="208">
        <v>16.726700000000001</v>
      </c>
      <c r="J7193" s="208">
        <v>110.3822</v>
      </c>
      <c r="K7193" s="208">
        <v>12.7562</v>
      </c>
      <c r="L7193" s="208">
        <v>14.350300000000001</v>
      </c>
      <c r="M7193" s="208">
        <v>11.833600000000001</v>
      </c>
    </row>
    <row r="7194" spans="1:13" x14ac:dyDescent="0.25">
      <c r="A7194" s="280">
        <v>45225</v>
      </c>
      <c r="B7194" s="102">
        <v>17</v>
      </c>
      <c r="C7194" s="208">
        <v>274.1302</v>
      </c>
      <c r="D7194" s="208">
        <v>44.299799999999998</v>
      </c>
      <c r="E7194" s="208">
        <v>0.69669999999999999</v>
      </c>
      <c r="F7194" s="208">
        <v>2.6848999999999998</v>
      </c>
      <c r="G7194" s="208">
        <v>8.5958000000000006</v>
      </c>
      <c r="H7194" s="208">
        <v>48.271900000000002</v>
      </c>
      <c r="I7194" s="208">
        <v>16.921199999999999</v>
      </c>
      <c r="J7194" s="208">
        <v>112.087</v>
      </c>
      <c r="K7194" s="208">
        <v>13.1516</v>
      </c>
      <c r="L7194" s="208">
        <v>15.198</v>
      </c>
      <c r="M7194" s="208">
        <v>12.2233</v>
      </c>
    </row>
    <row r="7195" spans="1:13" x14ac:dyDescent="0.25">
      <c r="A7195" s="280">
        <v>45225</v>
      </c>
      <c r="B7195" s="102">
        <v>18</v>
      </c>
      <c r="C7195" s="208">
        <v>282.54399999999998</v>
      </c>
      <c r="D7195" s="208">
        <v>46.085799999999999</v>
      </c>
      <c r="E7195" s="208">
        <v>0.76290000000000002</v>
      </c>
      <c r="F7195" s="208">
        <v>3.2059000000000002</v>
      </c>
      <c r="G7195" s="208">
        <v>9.5549999999999997</v>
      </c>
      <c r="H7195" s="208">
        <v>50.213200000000001</v>
      </c>
      <c r="I7195" s="208">
        <v>17.465900000000001</v>
      </c>
      <c r="J7195" s="208">
        <v>112.1661</v>
      </c>
      <c r="K7195" s="208">
        <v>15.198</v>
      </c>
      <c r="L7195" s="208">
        <v>15.3443</v>
      </c>
      <c r="M7195" s="208">
        <v>12.546900000000001</v>
      </c>
    </row>
    <row r="7196" spans="1:13" x14ac:dyDescent="0.25">
      <c r="A7196" s="280">
        <v>45225</v>
      </c>
      <c r="B7196" s="102">
        <v>19</v>
      </c>
      <c r="C7196" s="208">
        <v>293.86040000000003</v>
      </c>
      <c r="D7196" s="208">
        <v>48.995100000000001</v>
      </c>
      <c r="E7196" s="208">
        <v>0.8306</v>
      </c>
      <c r="F7196" s="208">
        <v>3.6448999999999998</v>
      </c>
      <c r="G7196" s="208">
        <v>10.190200000000001</v>
      </c>
      <c r="H7196" s="208">
        <v>52.913400000000003</v>
      </c>
      <c r="I7196" s="208">
        <v>18.409500000000001</v>
      </c>
      <c r="J7196" s="208">
        <v>111.70699999999999</v>
      </c>
      <c r="K7196" s="208">
        <v>17.0046</v>
      </c>
      <c r="L7196" s="208">
        <v>16.9693</v>
      </c>
      <c r="M7196" s="208">
        <v>13.1958</v>
      </c>
    </row>
    <row r="7197" spans="1:13" x14ac:dyDescent="0.25">
      <c r="A7197" s="280">
        <v>45225</v>
      </c>
      <c r="B7197" s="102">
        <v>20</v>
      </c>
      <c r="C7197" s="208">
        <v>291.27949999999998</v>
      </c>
      <c r="D7197" s="208">
        <v>48.802999999999997</v>
      </c>
      <c r="E7197" s="208">
        <v>0.89239999999999997</v>
      </c>
      <c r="F7197" s="208">
        <v>3.7187000000000001</v>
      </c>
      <c r="G7197" s="208">
        <v>10.299300000000001</v>
      </c>
      <c r="H7197" s="208">
        <v>53.424900000000001</v>
      </c>
      <c r="I7197" s="208">
        <v>18.738</v>
      </c>
      <c r="J7197" s="208">
        <v>107.063</v>
      </c>
      <c r="K7197" s="208">
        <v>17.567799999999998</v>
      </c>
      <c r="L7197" s="208">
        <v>17.542899999999999</v>
      </c>
      <c r="M7197" s="208">
        <v>13.2295</v>
      </c>
    </row>
    <row r="7198" spans="1:13" x14ac:dyDescent="0.25">
      <c r="A7198" s="280">
        <v>45225</v>
      </c>
      <c r="B7198" s="102">
        <v>21</v>
      </c>
      <c r="C7198" s="208">
        <v>282.07409999999999</v>
      </c>
      <c r="D7198" s="208">
        <v>47.060200000000002</v>
      </c>
      <c r="E7198" s="208">
        <v>0.88470000000000004</v>
      </c>
      <c r="F7198" s="208">
        <v>3.6059999999999999</v>
      </c>
      <c r="G7198" s="208">
        <v>9.8618000000000006</v>
      </c>
      <c r="H7198" s="208">
        <v>51.828899999999997</v>
      </c>
      <c r="I7198" s="208">
        <v>18.3245</v>
      </c>
      <c r="J7198" s="208">
        <v>103.2637</v>
      </c>
      <c r="K7198" s="208">
        <v>17.311199999999999</v>
      </c>
      <c r="L7198" s="208">
        <v>17.307300000000001</v>
      </c>
      <c r="M7198" s="208">
        <v>12.6258</v>
      </c>
    </row>
    <row r="7199" spans="1:13" x14ac:dyDescent="0.25">
      <c r="A7199" s="280">
        <v>45225</v>
      </c>
      <c r="B7199" s="102">
        <v>22</v>
      </c>
      <c r="C7199" s="208">
        <v>268.33670000000001</v>
      </c>
      <c r="D7199" s="208">
        <v>44.971800000000002</v>
      </c>
      <c r="E7199" s="208">
        <v>0.83160000000000001</v>
      </c>
      <c r="F7199" s="208">
        <v>3.3410000000000002</v>
      </c>
      <c r="G7199" s="208">
        <v>9.3493999999999993</v>
      </c>
      <c r="H7199" s="208">
        <v>48.307600000000001</v>
      </c>
      <c r="I7199" s="208">
        <v>17.161000000000001</v>
      </c>
      <c r="J7199" s="208">
        <v>99.015600000000006</v>
      </c>
      <c r="K7199" s="208">
        <v>16.625299999999999</v>
      </c>
      <c r="L7199" s="208">
        <v>17.071300000000001</v>
      </c>
      <c r="M7199" s="208">
        <v>11.662100000000001</v>
      </c>
    </row>
    <row r="7200" spans="1:13" x14ac:dyDescent="0.25">
      <c r="A7200" s="280">
        <v>45225</v>
      </c>
      <c r="B7200" s="102">
        <v>23</v>
      </c>
      <c r="C7200" s="208">
        <v>250.6069</v>
      </c>
      <c r="D7200" s="208">
        <v>41.1952</v>
      </c>
      <c r="E7200" s="208">
        <v>0.76959999999999995</v>
      </c>
      <c r="F7200" s="208">
        <v>2.9857</v>
      </c>
      <c r="G7200" s="208">
        <v>8.4853000000000005</v>
      </c>
      <c r="H7200" s="208">
        <v>43.9773</v>
      </c>
      <c r="I7200" s="208">
        <v>15.5794</v>
      </c>
      <c r="J7200" s="208">
        <v>93.901200000000003</v>
      </c>
      <c r="K7200" s="208">
        <v>15.7507</v>
      </c>
      <c r="L7200" s="208">
        <v>17.3536</v>
      </c>
      <c r="M7200" s="208">
        <v>10.6089</v>
      </c>
    </row>
    <row r="7201" spans="1:13" x14ac:dyDescent="0.25">
      <c r="A7201" s="280">
        <v>45225</v>
      </c>
      <c r="B7201" s="102">
        <v>24</v>
      </c>
      <c r="C7201" s="208">
        <v>235.8288</v>
      </c>
      <c r="D7201" s="208">
        <v>38.055199999999999</v>
      </c>
      <c r="E7201" s="208">
        <v>0.70399999999999996</v>
      </c>
      <c r="F7201" s="208">
        <v>2.7401</v>
      </c>
      <c r="G7201" s="208">
        <v>7.7496</v>
      </c>
      <c r="H7201" s="208">
        <v>40.6111</v>
      </c>
      <c r="I7201" s="208">
        <v>14.220800000000001</v>
      </c>
      <c r="J7201" s="208">
        <v>89.675899999999999</v>
      </c>
      <c r="K7201" s="208">
        <v>15.0581</v>
      </c>
      <c r="L7201" s="208">
        <v>17.3369</v>
      </c>
      <c r="M7201" s="208">
        <v>9.6770999999999994</v>
      </c>
    </row>
    <row r="7202" spans="1:13" x14ac:dyDescent="0.25">
      <c r="A7202" s="280">
        <v>45226</v>
      </c>
      <c r="B7202" s="102">
        <v>1</v>
      </c>
      <c r="C7202" s="208">
        <v>223.77770000000001</v>
      </c>
      <c r="D7202" s="208">
        <v>35.269500000000001</v>
      </c>
      <c r="E7202" s="208">
        <v>0.64629999999999999</v>
      </c>
      <c r="F7202" s="208">
        <v>2.5318999999999998</v>
      </c>
      <c r="G7202" s="208">
        <v>7.3090000000000002</v>
      </c>
      <c r="H7202" s="208">
        <v>37.398699999999998</v>
      </c>
      <c r="I7202" s="208">
        <v>13.350199999999999</v>
      </c>
      <c r="J7202" s="208">
        <v>85.953500000000005</v>
      </c>
      <c r="K7202" s="208">
        <v>14.6715</v>
      </c>
      <c r="L7202" s="208">
        <v>17.430900000000001</v>
      </c>
      <c r="M7202" s="208">
        <v>9.2162000000000006</v>
      </c>
    </row>
    <row r="7203" spans="1:13" x14ac:dyDescent="0.25">
      <c r="A7203" s="280">
        <v>45226</v>
      </c>
      <c r="B7203" s="102">
        <v>2</v>
      </c>
      <c r="C7203" s="208">
        <v>216.51490000000001</v>
      </c>
      <c r="D7203" s="208">
        <v>33.473300000000002</v>
      </c>
      <c r="E7203" s="208">
        <v>0.62880000000000003</v>
      </c>
      <c r="F7203" s="208">
        <v>2.4672999999999998</v>
      </c>
      <c r="G7203" s="208">
        <v>7.0933000000000002</v>
      </c>
      <c r="H7203" s="208">
        <v>36.326599999999999</v>
      </c>
      <c r="I7203" s="208">
        <v>12.812799999999999</v>
      </c>
      <c r="J7203" s="208">
        <v>83.312299999999993</v>
      </c>
      <c r="K7203" s="208">
        <v>14.63</v>
      </c>
      <c r="L7203" s="208">
        <v>16.8428</v>
      </c>
      <c r="M7203" s="208">
        <v>8.9276999999999997</v>
      </c>
    </row>
    <row r="7204" spans="1:13" x14ac:dyDescent="0.25">
      <c r="A7204" s="280">
        <v>45226</v>
      </c>
      <c r="B7204" s="102">
        <v>3</v>
      </c>
      <c r="C7204" s="208">
        <v>210.8391</v>
      </c>
      <c r="D7204" s="208">
        <v>32.224800000000002</v>
      </c>
      <c r="E7204" s="208">
        <v>0.61009999999999998</v>
      </c>
      <c r="F7204" s="208">
        <v>2.3864000000000001</v>
      </c>
      <c r="G7204" s="208">
        <v>6.9762000000000004</v>
      </c>
      <c r="H7204" s="208">
        <v>36.260399999999997</v>
      </c>
      <c r="I7204" s="208">
        <v>12.537599999999999</v>
      </c>
      <c r="J7204" s="208">
        <v>81.322699999999998</v>
      </c>
      <c r="K7204" s="208">
        <v>14.9976</v>
      </c>
      <c r="L7204" s="208">
        <v>14.614800000000001</v>
      </c>
      <c r="M7204" s="208">
        <v>8.9085000000000001</v>
      </c>
    </row>
    <row r="7205" spans="1:13" x14ac:dyDescent="0.25">
      <c r="A7205" s="280">
        <v>45226</v>
      </c>
      <c r="B7205" s="102">
        <v>4</v>
      </c>
      <c r="C7205" s="208">
        <v>209.41669999999999</v>
      </c>
      <c r="D7205" s="208">
        <v>31.752300000000002</v>
      </c>
      <c r="E7205" s="208">
        <v>0.59209999999999996</v>
      </c>
      <c r="F7205" s="208">
        <v>2.3965000000000001</v>
      </c>
      <c r="G7205" s="208">
        <v>7.1464999999999996</v>
      </c>
      <c r="H7205" s="208">
        <v>37.335999999999999</v>
      </c>
      <c r="I7205" s="208">
        <v>12.3871</v>
      </c>
      <c r="J7205" s="208">
        <v>80.501300000000001</v>
      </c>
      <c r="K7205" s="208">
        <v>15.3697</v>
      </c>
      <c r="L7205" s="208">
        <v>12.8912</v>
      </c>
      <c r="M7205" s="208">
        <v>9.0440000000000005</v>
      </c>
    </row>
    <row r="7206" spans="1:13" x14ac:dyDescent="0.25">
      <c r="A7206" s="280">
        <v>45226</v>
      </c>
      <c r="B7206" s="102">
        <v>5</v>
      </c>
      <c r="C7206" s="208">
        <v>214.1508</v>
      </c>
      <c r="D7206" s="208">
        <v>32.259700000000002</v>
      </c>
      <c r="E7206" s="208">
        <v>0.61370000000000002</v>
      </c>
      <c r="F7206" s="208">
        <v>2.5047999999999999</v>
      </c>
      <c r="G7206" s="208">
        <v>7.3273000000000001</v>
      </c>
      <c r="H7206" s="208">
        <v>38.654299999999999</v>
      </c>
      <c r="I7206" s="208">
        <v>12.6639</v>
      </c>
      <c r="J7206" s="208">
        <v>81.575699999999998</v>
      </c>
      <c r="K7206" s="208">
        <v>16.279499999999999</v>
      </c>
      <c r="L7206" s="208">
        <v>12.83</v>
      </c>
      <c r="M7206" s="208">
        <v>9.4419000000000004</v>
      </c>
    </row>
    <row r="7207" spans="1:13" x14ac:dyDescent="0.25">
      <c r="A7207" s="280">
        <v>45226</v>
      </c>
      <c r="B7207" s="102">
        <v>6</v>
      </c>
      <c r="C7207" s="208">
        <v>226.72919999999999</v>
      </c>
      <c r="D7207" s="208">
        <v>33.979100000000003</v>
      </c>
      <c r="E7207" s="208">
        <v>0.7409</v>
      </c>
      <c r="F7207" s="208">
        <v>2.7584</v>
      </c>
      <c r="G7207" s="208">
        <v>8.1318000000000001</v>
      </c>
      <c r="H7207" s="208">
        <v>41.754399999999997</v>
      </c>
      <c r="I7207" s="208">
        <v>13.4198</v>
      </c>
      <c r="J7207" s="208">
        <v>85.621899999999997</v>
      </c>
      <c r="K7207" s="208">
        <v>17.334199999999999</v>
      </c>
      <c r="L7207" s="208">
        <v>12.567500000000001</v>
      </c>
      <c r="M7207" s="208">
        <v>10.421200000000001</v>
      </c>
    </row>
    <row r="7208" spans="1:13" x14ac:dyDescent="0.25">
      <c r="A7208" s="280">
        <v>45226</v>
      </c>
      <c r="B7208" s="102">
        <v>7</v>
      </c>
      <c r="C7208" s="208">
        <v>250.68719999999999</v>
      </c>
      <c r="D7208" s="208">
        <v>38.315800000000003</v>
      </c>
      <c r="E7208" s="208">
        <v>0.83550000000000002</v>
      </c>
      <c r="F7208" s="208">
        <v>3.1709999999999998</v>
      </c>
      <c r="G7208" s="208">
        <v>9.3719000000000001</v>
      </c>
      <c r="H7208" s="208">
        <v>46.920499999999997</v>
      </c>
      <c r="I7208" s="208">
        <v>14.505599999999999</v>
      </c>
      <c r="J7208" s="208">
        <v>94.305999999999997</v>
      </c>
      <c r="K7208" s="208">
        <v>18.769600000000001</v>
      </c>
      <c r="L7208" s="208">
        <v>12.697100000000001</v>
      </c>
      <c r="M7208" s="208">
        <v>11.7942</v>
      </c>
    </row>
    <row r="7209" spans="1:13" x14ac:dyDescent="0.25">
      <c r="A7209" s="280">
        <v>45226</v>
      </c>
      <c r="B7209" s="102">
        <v>8</v>
      </c>
      <c r="C7209" s="208">
        <v>275.49900000000002</v>
      </c>
      <c r="D7209" s="208">
        <v>44.2776</v>
      </c>
      <c r="E7209" s="208">
        <v>0.88739999999999997</v>
      </c>
      <c r="F7209" s="208">
        <v>3.4586999999999999</v>
      </c>
      <c r="G7209" s="208">
        <v>10.9537</v>
      </c>
      <c r="H7209" s="208">
        <v>51.205800000000004</v>
      </c>
      <c r="I7209" s="208">
        <v>14.9763</v>
      </c>
      <c r="J7209" s="208">
        <v>103.81140000000001</v>
      </c>
      <c r="K7209" s="208">
        <v>20.297599999999999</v>
      </c>
      <c r="L7209" s="208">
        <v>12.4656</v>
      </c>
      <c r="M7209" s="208">
        <v>13.164899999999999</v>
      </c>
    </row>
    <row r="7210" spans="1:13" x14ac:dyDescent="0.25">
      <c r="A7210" s="280">
        <v>45226</v>
      </c>
      <c r="B7210" s="102">
        <v>9</v>
      </c>
      <c r="C7210" s="208">
        <v>282.10520000000002</v>
      </c>
      <c r="D7210" s="208">
        <v>45.652099999999997</v>
      </c>
      <c r="E7210" s="208">
        <v>0.92749999999999999</v>
      </c>
      <c r="F7210" s="208">
        <v>3.2189999999999999</v>
      </c>
      <c r="G7210" s="208">
        <v>11.1731</v>
      </c>
      <c r="H7210" s="208">
        <v>52.113500000000002</v>
      </c>
      <c r="I7210" s="208">
        <v>15.4002</v>
      </c>
      <c r="J7210" s="208">
        <v>108.8058</v>
      </c>
      <c r="K7210" s="208">
        <v>19.0671</v>
      </c>
      <c r="L7210" s="208">
        <v>12.066599999999999</v>
      </c>
      <c r="M7210" s="208">
        <v>13.680300000000001</v>
      </c>
    </row>
    <row r="7211" spans="1:13" x14ac:dyDescent="0.25">
      <c r="A7211" s="280">
        <v>45226</v>
      </c>
      <c r="B7211" s="102">
        <v>10</v>
      </c>
      <c r="C7211" s="208">
        <v>278.68819999999999</v>
      </c>
      <c r="D7211" s="208">
        <v>45.538800000000002</v>
      </c>
      <c r="E7211" s="208">
        <v>0.83630000000000004</v>
      </c>
      <c r="F7211" s="208">
        <v>2.7442000000000002</v>
      </c>
      <c r="G7211" s="208">
        <v>9.8307000000000002</v>
      </c>
      <c r="H7211" s="208">
        <v>50.998199999999997</v>
      </c>
      <c r="I7211" s="208">
        <v>15.8072</v>
      </c>
      <c r="J7211" s="208">
        <v>110.371</v>
      </c>
      <c r="K7211" s="208">
        <v>17.184100000000001</v>
      </c>
      <c r="L7211" s="208">
        <v>11.9909</v>
      </c>
      <c r="M7211" s="208">
        <v>13.386799999999999</v>
      </c>
    </row>
    <row r="7212" spans="1:13" x14ac:dyDescent="0.25">
      <c r="A7212" s="280">
        <v>45226</v>
      </c>
      <c r="B7212" s="102">
        <v>11</v>
      </c>
      <c r="C7212" s="208">
        <v>274.43549999999999</v>
      </c>
      <c r="D7212" s="208">
        <v>44.803699999999999</v>
      </c>
      <c r="E7212" s="208">
        <v>0.78669999999999995</v>
      </c>
      <c r="F7212" s="208">
        <v>2.5756000000000001</v>
      </c>
      <c r="G7212" s="208">
        <v>8.7209000000000003</v>
      </c>
      <c r="H7212" s="208">
        <v>50.357399999999998</v>
      </c>
      <c r="I7212" s="208">
        <v>16.0305</v>
      </c>
      <c r="J7212" s="208">
        <v>110.2663</v>
      </c>
      <c r="K7212" s="208">
        <v>15.8893</v>
      </c>
      <c r="L7212" s="208">
        <v>11.987299999999999</v>
      </c>
      <c r="M7212" s="208">
        <v>13.017799999999999</v>
      </c>
    </row>
    <row r="7213" spans="1:13" x14ac:dyDescent="0.25">
      <c r="A7213" s="280">
        <v>45226</v>
      </c>
      <c r="B7213" s="102">
        <v>12</v>
      </c>
      <c r="C7213" s="208">
        <v>267.32060000000001</v>
      </c>
      <c r="D7213" s="208">
        <v>43.8568</v>
      </c>
      <c r="E7213" s="208">
        <v>0.75719999999999998</v>
      </c>
      <c r="F7213" s="208">
        <v>2.4645000000000001</v>
      </c>
      <c r="G7213" s="208">
        <v>7.5791000000000004</v>
      </c>
      <c r="H7213" s="208">
        <v>47.822499999999998</v>
      </c>
      <c r="I7213" s="208">
        <v>16.432600000000001</v>
      </c>
      <c r="J7213" s="208">
        <v>109.32250000000001</v>
      </c>
      <c r="K7213" s="208">
        <v>14.815</v>
      </c>
      <c r="L7213" s="208">
        <v>11.818300000000001</v>
      </c>
      <c r="M7213" s="208">
        <v>12.4521</v>
      </c>
    </row>
    <row r="7214" spans="1:13" x14ac:dyDescent="0.25">
      <c r="A7214" s="280">
        <v>45226</v>
      </c>
      <c r="B7214" s="102">
        <v>13</v>
      </c>
      <c r="C7214" s="208">
        <v>261.85050000000001</v>
      </c>
      <c r="D7214" s="208">
        <v>43.353999999999999</v>
      </c>
      <c r="E7214" s="208">
        <v>0.69469999999999998</v>
      </c>
      <c r="F7214" s="208">
        <v>2.2572999999999999</v>
      </c>
      <c r="G7214" s="208">
        <v>6.7794999999999996</v>
      </c>
      <c r="H7214" s="208">
        <v>46.642600000000002</v>
      </c>
      <c r="I7214" s="208">
        <v>16.646799999999999</v>
      </c>
      <c r="J7214" s="208">
        <v>108.6845</v>
      </c>
      <c r="K7214" s="208">
        <v>13.7835</v>
      </c>
      <c r="L7214" s="208">
        <v>11.091699999999999</v>
      </c>
      <c r="M7214" s="208">
        <v>11.915900000000001</v>
      </c>
    </row>
    <row r="7215" spans="1:13" x14ac:dyDescent="0.25">
      <c r="A7215" s="280">
        <v>45226</v>
      </c>
      <c r="B7215" s="102">
        <v>14</v>
      </c>
      <c r="C7215" s="208">
        <v>264.99759999999998</v>
      </c>
      <c r="D7215" s="208">
        <v>43.681399999999996</v>
      </c>
      <c r="E7215" s="208">
        <v>0.61519999999999997</v>
      </c>
      <c r="F7215" s="208">
        <v>2.3222999999999998</v>
      </c>
      <c r="G7215" s="208">
        <v>6.7713000000000001</v>
      </c>
      <c r="H7215" s="208">
        <v>46.332599999999999</v>
      </c>
      <c r="I7215" s="208">
        <v>16.747399999999999</v>
      </c>
      <c r="J7215" s="208">
        <v>112.0249</v>
      </c>
      <c r="K7215" s="208">
        <v>13.2661</v>
      </c>
      <c r="L7215" s="208">
        <v>11.874599999999999</v>
      </c>
      <c r="M7215" s="208">
        <v>11.361800000000001</v>
      </c>
    </row>
    <row r="7216" spans="1:13" x14ac:dyDescent="0.25">
      <c r="A7216" s="280">
        <v>45226</v>
      </c>
      <c r="B7216" s="102">
        <v>15</v>
      </c>
      <c r="C7216" s="208">
        <v>260.70389999999998</v>
      </c>
      <c r="D7216" s="208">
        <v>42.723399999999998</v>
      </c>
      <c r="E7216" s="208">
        <v>0.6038</v>
      </c>
      <c r="F7216" s="208">
        <v>2.4077999999999999</v>
      </c>
      <c r="G7216" s="208">
        <v>6.9569000000000001</v>
      </c>
      <c r="H7216" s="208">
        <v>46.032200000000003</v>
      </c>
      <c r="I7216" s="208">
        <v>16.7364</v>
      </c>
      <c r="J7216" s="208">
        <v>108.9111</v>
      </c>
      <c r="K7216" s="208">
        <v>12.707599999999999</v>
      </c>
      <c r="L7216" s="208">
        <v>12.102</v>
      </c>
      <c r="M7216" s="208">
        <v>11.5227</v>
      </c>
    </row>
    <row r="7217" spans="1:13" x14ac:dyDescent="0.25">
      <c r="A7217" s="280">
        <v>45226</v>
      </c>
      <c r="B7217" s="102">
        <v>16</v>
      </c>
      <c r="C7217" s="208">
        <v>260.71679999999998</v>
      </c>
      <c r="D7217" s="208">
        <v>42.0976</v>
      </c>
      <c r="E7217" s="208">
        <v>0.63970000000000005</v>
      </c>
      <c r="F7217" s="208">
        <v>2.4900000000000002</v>
      </c>
      <c r="G7217" s="208">
        <v>7.6677999999999997</v>
      </c>
      <c r="H7217" s="208">
        <v>46.211399999999998</v>
      </c>
      <c r="I7217" s="208">
        <v>16.8521</v>
      </c>
      <c r="J7217" s="208">
        <v>108.3229</v>
      </c>
      <c r="K7217" s="208">
        <v>12.4481</v>
      </c>
      <c r="L7217" s="208">
        <v>12.2403</v>
      </c>
      <c r="M7217" s="208">
        <v>11.7469</v>
      </c>
    </row>
    <row r="7218" spans="1:13" x14ac:dyDescent="0.25">
      <c r="A7218" s="280">
        <v>45226</v>
      </c>
      <c r="B7218" s="102">
        <v>17</v>
      </c>
      <c r="C7218" s="208">
        <v>266.7953</v>
      </c>
      <c r="D7218" s="208">
        <v>43.5623</v>
      </c>
      <c r="E7218" s="208">
        <v>0.70269999999999999</v>
      </c>
      <c r="F7218" s="208">
        <v>2.66</v>
      </c>
      <c r="G7218" s="208">
        <v>8.7927999999999997</v>
      </c>
      <c r="H7218" s="208">
        <v>47.162100000000002</v>
      </c>
      <c r="I7218" s="208">
        <v>17.0167</v>
      </c>
      <c r="J7218" s="208">
        <v>109.0568</v>
      </c>
      <c r="K7218" s="208">
        <v>13.3901</v>
      </c>
      <c r="L7218" s="208">
        <v>12.473599999999999</v>
      </c>
      <c r="M7218" s="208">
        <v>11.978199999999999</v>
      </c>
    </row>
    <row r="7219" spans="1:13" x14ac:dyDescent="0.25">
      <c r="A7219" s="280">
        <v>45226</v>
      </c>
      <c r="B7219" s="102">
        <v>18</v>
      </c>
      <c r="C7219" s="208">
        <v>274.00299999999999</v>
      </c>
      <c r="D7219" s="208">
        <v>44.500799999999998</v>
      </c>
      <c r="E7219" s="208">
        <v>0.71250000000000002</v>
      </c>
      <c r="F7219" s="208">
        <v>3.1735000000000002</v>
      </c>
      <c r="G7219" s="208">
        <v>9.5313999999999997</v>
      </c>
      <c r="H7219" s="208">
        <v>48.636699999999998</v>
      </c>
      <c r="I7219" s="208">
        <v>17.471699999999998</v>
      </c>
      <c r="J7219" s="208">
        <v>110.0757</v>
      </c>
      <c r="K7219" s="208">
        <v>15.282400000000001</v>
      </c>
      <c r="L7219" s="208">
        <v>12.1744</v>
      </c>
      <c r="M7219" s="208">
        <v>12.443899999999999</v>
      </c>
    </row>
    <row r="7220" spans="1:13" x14ac:dyDescent="0.25">
      <c r="A7220" s="280">
        <v>45226</v>
      </c>
      <c r="B7220" s="102">
        <v>19</v>
      </c>
      <c r="C7220" s="208">
        <v>285.10599999999999</v>
      </c>
      <c r="D7220" s="208">
        <v>47.333399999999997</v>
      </c>
      <c r="E7220" s="208">
        <v>0.79779999999999995</v>
      </c>
      <c r="F7220" s="208">
        <v>3.5558999999999998</v>
      </c>
      <c r="G7220" s="208">
        <v>10.2011</v>
      </c>
      <c r="H7220" s="208">
        <v>50.799199999999999</v>
      </c>
      <c r="I7220" s="208">
        <v>18.388200000000001</v>
      </c>
      <c r="J7220" s="208">
        <v>110.3897</v>
      </c>
      <c r="K7220" s="208">
        <v>16.967700000000001</v>
      </c>
      <c r="L7220" s="208">
        <v>13.6869</v>
      </c>
      <c r="M7220" s="208">
        <v>12.9861</v>
      </c>
    </row>
    <row r="7221" spans="1:13" x14ac:dyDescent="0.25">
      <c r="A7221" s="280">
        <v>45226</v>
      </c>
      <c r="B7221" s="102">
        <v>20</v>
      </c>
      <c r="C7221" s="208">
        <v>282.28320000000002</v>
      </c>
      <c r="D7221" s="208">
        <v>47.048000000000002</v>
      </c>
      <c r="E7221" s="208">
        <v>0.83989999999999998</v>
      </c>
      <c r="F7221" s="208">
        <v>3.5350000000000001</v>
      </c>
      <c r="G7221" s="208">
        <v>10.3866</v>
      </c>
      <c r="H7221" s="208">
        <v>50.399799999999999</v>
      </c>
      <c r="I7221" s="208">
        <v>18.6951</v>
      </c>
      <c r="J7221" s="208">
        <v>107.5401</v>
      </c>
      <c r="K7221" s="208">
        <v>17.287099999999999</v>
      </c>
      <c r="L7221" s="208">
        <v>13.752700000000001</v>
      </c>
      <c r="M7221" s="208">
        <v>12.7989</v>
      </c>
    </row>
    <row r="7222" spans="1:13" x14ac:dyDescent="0.25">
      <c r="A7222" s="280">
        <v>45226</v>
      </c>
      <c r="B7222" s="102">
        <v>21</v>
      </c>
      <c r="C7222" s="208">
        <v>273.43950000000001</v>
      </c>
      <c r="D7222" s="208">
        <v>45.841700000000003</v>
      </c>
      <c r="E7222" s="208">
        <v>0.87860000000000005</v>
      </c>
      <c r="F7222" s="208">
        <v>3.4089999999999998</v>
      </c>
      <c r="G7222" s="208">
        <v>10.091699999999999</v>
      </c>
      <c r="H7222" s="208">
        <v>48.978299999999997</v>
      </c>
      <c r="I7222" s="208">
        <v>18.216000000000001</v>
      </c>
      <c r="J7222" s="208">
        <v>103.2627</v>
      </c>
      <c r="K7222" s="208">
        <v>17.073599999999999</v>
      </c>
      <c r="L7222" s="208">
        <v>13.4061</v>
      </c>
      <c r="M7222" s="208">
        <v>12.2818</v>
      </c>
    </row>
    <row r="7223" spans="1:13" x14ac:dyDescent="0.25">
      <c r="A7223" s="280">
        <v>45226</v>
      </c>
      <c r="B7223" s="102">
        <v>22</v>
      </c>
      <c r="C7223" s="208">
        <v>263.3965</v>
      </c>
      <c r="D7223" s="208">
        <v>44.556100000000001</v>
      </c>
      <c r="E7223" s="208">
        <v>0.83640000000000003</v>
      </c>
      <c r="F7223" s="208">
        <v>3.2860999999999998</v>
      </c>
      <c r="G7223" s="208">
        <v>9.5677000000000003</v>
      </c>
      <c r="H7223" s="208">
        <v>46.853900000000003</v>
      </c>
      <c r="I7223" s="208">
        <v>17.196300000000001</v>
      </c>
      <c r="J7223" s="208">
        <v>99.7821</v>
      </c>
      <c r="K7223" s="208">
        <v>16.543500000000002</v>
      </c>
      <c r="L7223" s="208">
        <v>13.1951</v>
      </c>
      <c r="M7223" s="208">
        <v>11.5793</v>
      </c>
    </row>
    <row r="7224" spans="1:13" x14ac:dyDescent="0.25">
      <c r="A7224" s="280">
        <v>45226</v>
      </c>
      <c r="B7224" s="102">
        <v>23</v>
      </c>
      <c r="C7224" s="208">
        <v>248.58940000000001</v>
      </c>
      <c r="D7224" s="208">
        <v>41.503799999999998</v>
      </c>
      <c r="E7224" s="208">
        <v>0.74780000000000002</v>
      </c>
      <c r="F7224" s="208">
        <v>3.0528</v>
      </c>
      <c r="G7224" s="208">
        <v>8.9049999999999994</v>
      </c>
      <c r="H7224" s="208">
        <v>43.4529</v>
      </c>
      <c r="I7224" s="208">
        <v>15.790100000000001</v>
      </c>
      <c r="J7224" s="208">
        <v>95.4773</v>
      </c>
      <c r="K7224" s="208">
        <v>15.7262</v>
      </c>
      <c r="L7224" s="208">
        <v>13.218999999999999</v>
      </c>
      <c r="M7224" s="208">
        <v>10.714499999999999</v>
      </c>
    </row>
    <row r="7225" spans="1:13" x14ac:dyDescent="0.25">
      <c r="A7225" s="280">
        <v>45226</v>
      </c>
      <c r="B7225" s="102">
        <v>24</v>
      </c>
      <c r="C7225" s="208">
        <v>234.2567</v>
      </c>
      <c r="D7225" s="208">
        <v>38.4512</v>
      </c>
      <c r="E7225" s="208">
        <v>0.68759999999999999</v>
      </c>
      <c r="F7225" s="208">
        <v>2.8315999999999999</v>
      </c>
      <c r="G7225" s="208">
        <v>8.2085000000000008</v>
      </c>
      <c r="H7225" s="208">
        <v>39.800400000000003</v>
      </c>
      <c r="I7225" s="208">
        <v>14.728899999999999</v>
      </c>
      <c r="J7225" s="208">
        <v>91.055700000000002</v>
      </c>
      <c r="K7225" s="208">
        <v>15.152100000000001</v>
      </c>
      <c r="L7225" s="208">
        <v>13.3629</v>
      </c>
      <c r="M7225" s="208">
        <v>9.9778000000000002</v>
      </c>
    </row>
    <row r="7226" spans="1:13" x14ac:dyDescent="0.25">
      <c r="A7226" s="280">
        <v>45227</v>
      </c>
      <c r="B7226" s="102">
        <v>1</v>
      </c>
      <c r="C7226" s="208">
        <v>221.69149999999999</v>
      </c>
      <c r="D7226" s="208">
        <v>35.7986</v>
      </c>
      <c r="E7226" s="208">
        <v>0.63539999999999996</v>
      </c>
      <c r="F7226" s="208">
        <v>2.6404999999999998</v>
      </c>
      <c r="G7226" s="208">
        <v>7.5631000000000004</v>
      </c>
      <c r="H7226" s="208">
        <v>37.081899999999997</v>
      </c>
      <c r="I7226" s="208">
        <v>13.668900000000001</v>
      </c>
      <c r="J7226" s="208">
        <v>86.781999999999996</v>
      </c>
      <c r="K7226" s="208">
        <v>14.916700000000001</v>
      </c>
      <c r="L7226" s="208">
        <v>13.141</v>
      </c>
      <c r="M7226" s="208">
        <v>9.4634</v>
      </c>
    </row>
    <row r="7227" spans="1:13" x14ac:dyDescent="0.25">
      <c r="A7227" s="280">
        <v>45227</v>
      </c>
      <c r="B7227" s="102">
        <v>2</v>
      </c>
      <c r="C7227" s="208">
        <v>213.72389999999999</v>
      </c>
      <c r="D7227" s="208">
        <v>33.567100000000003</v>
      </c>
      <c r="E7227" s="208">
        <v>0.62119999999999997</v>
      </c>
      <c r="F7227" s="208">
        <v>2.5308000000000002</v>
      </c>
      <c r="G7227" s="208">
        <v>7.3719999999999999</v>
      </c>
      <c r="H7227" s="208">
        <v>35.392400000000002</v>
      </c>
      <c r="I7227" s="208">
        <v>13.0007</v>
      </c>
      <c r="J7227" s="208">
        <v>84.192300000000003</v>
      </c>
      <c r="K7227" s="208">
        <v>14.749599999999999</v>
      </c>
      <c r="L7227" s="208">
        <v>13.012600000000001</v>
      </c>
      <c r="M7227" s="208">
        <v>9.2851999999999997</v>
      </c>
    </row>
    <row r="7228" spans="1:13" x14ac:dyDescent="0.25">
      <c r="A7228" s="280">
        <v>45227</v>
      </c>
      <c r="B7228" s="102">
        <v>3</v>
      </c>
      <c r="C7228" s="208">
        <v>208.34030000000001</v>
      </c>
      <c r="D7228" s="208">
        <v>32.291400000000003</v>
      </c>
      <c r="E7228" s="208">
        <v>0.59040000000000004</v>
      </c>
      <c r="F7228" s="208">
        <v>2.4392999999999998</v>
      </c>
      <c r="G7228" s="208">
        <v>7.1573000000000002</v>
      </c>
      <c r="H7228" s="208">
        <v>34.105899999999998</v>
      </c>
      <c r="I7228" s="208">
        <v>12.617800000000001</v>
      </c>
      <c r="J7228" s="208">
        <v>82.568299999999994</v>
      </c>
      <c r="K7228" s="208">
        <v>14.8749</v>
      </c>
      <c r="L7228" s="208">
        <v>12.601100000000001</v>
      </c>
      <c r="M7228" s="208">
        <v>9.0938999999999997</v>
      </c>
    </row>
    <row r="7229" spans="1:13" x14ac:dyDescent="0.25">
      <c r="A7229" s="280">
        <v>45227</v>
      </c>
      <c r="B7229" s="102">
        <v>4</v>
      </c>
      <c r="C7229" s="208">
        <v>205.81309999999999</v>
      </c>
      <c r="D7229" s="208">
        <v>31.743099999999998</v>
      </c>
      <c r="E7229" s="208">
        <v>0.59850000000000003</v>
      </c>
      <c r="F7229" s="208">
        <v>2.4180000000000001</v>
      </c>
      <c r="G7229" s="208">
        <v>7.0483000000000002</v>
      </c>
      <c r="H7229" s="208">
        <v>33.794400000000003</v>
      </c>
      <c r="I7229" s="208">
        <v>12.4734</v>
      </c>
      <c r="J7229" s="208">
        <v>81.373699999999999</v>
      </c>
      <c r="K7229" s="208">
        <v>15.161099999999999</v>
      </c>
      <c r="L7229" s="208">
        <v>12.115</v>
      </c>
      <c r="M7229" s="208">
        <v>9.0876000000000001</v>
      </c>
    </row>
    <row r="7230" spans="1:13" x14ac:dyDescent="0.25">
      <c r="A7230" s="280">
        <v>45227</v>
      </c>
      <c r="B7230" s="102">
        <v>5</v>
      </c>
      <c r="C7230" s="208">
        <v>207.99430000000001</v>
      </c>
      <c r="D7230" s="208">
        <v>31.630400000000002</v>
      </c>
      <c r="E7230" s="208">
        <v>0.60319999999999996</v>
      </c>
      <c r="F7230" s="208">
        <v>2.5068000000000001</v>
      </c>
      <c r="G7230" s="208">
        <v>7.1788999999999996</v>
      </c>
      <c r="H7230" s="208">
        <v>34.173699999999997</v>
      </c>
      <c r="I7230" s="208">
        <v>12.5608</v>
      </c>
      <c r="J7230" s="208">
        <v>81.308499999999995</v>
      </c>
      <c r="K7230" s="208">
        <v>15.9238</v>
      </c>
      <c r="L7230" s="208">
        <v>12.7926</v>
      </c>
      <c r="M7230" s="208">
        <v>9.3155999999999999</v>
      </c>
    </row>
    <row r="7231" spans="1:13" x14ac:dyDescent="0.25">
      <c r="A7231" s="280">
        <v>45227</v>
      </c>
      <c r="B7231" s="102">
        <v>6</v>
      </c>
      <c r="C7231" s="208">
        <v>214.8441</v>
      </c>
      <c r="D7231" s="208">
        <v>32.470300000000002</v>
      </c>
      <c r="E7231" s="208">
        <v>0.61899999999999999</v>
      </c>
      <c r="F7231" s="208">
        <v>2.6353</v>
      </c>
      <c r="G7231" s="208">
        <v>7.6517999999999997</v>
      </c>
      <c r="H7231" s="208">
        <v>35.208100000000002</v>
      </c>
      <c r="I7231" s="208">
        <v>12.833299999999999</v>
      </c>
      <c r="J7231" s="208">
        <v>83.049400000000006</v>
      </c>
      <c r="K7231" s="208">
        <v>16.770499999999998</v>
      </c>
      <c r="L7231" s="208">
        <v>13.964700000000001</v>
      </c>
      <c r="M7231" s="208">
        <v>9.6417000000000002</v>
      </c>
    </row>
    <row r="7232" spans="1:13" x14ac:dyDescent="0.25">
      <c r="A7232" s="280">
        <v>45227</v>
      </c>
      <c r="B7232" s="102">
        <v>7</v>
      </c>
      <c r="C7232" s="208">
        <v>225.58410000000001</v>
      </c>
      <c r="D7232" s="208">
        <v>34.503300000000003</v>
      </c>
      <c r="E7232" s="208">
        <v>0.65890000000000004</v>
      </c>
      <c r="F7232" s="208">
        <v>2.8788</v>
      </c>
      <c r="G7232" s="208">
        <v>8.3743999999999996</v>
      </c>
      <c r="H7232" s="208">
        <v>36.865099999999998</v>
      </c>
      <c r="I7232" s="208">
        <v>13.5153</v>
      </c>
      <c r="J7232" s="208">
        <v>86.622200000000007</v>
      </c>
      <c r="K7232" s="208">
        <v>17.936900000000001</v>
      </c>
      <c r="L7232" s="208">
        <v>13.8919</v>
      </c>
      <c r="M7232" s="208">
        <v>10.337300000000001</v>
      </c>
    </row>
    <row r="7233" spans="1:13" x14ac:dyDescent="0.25">
      <c r="A7233" s="280">
        <v>45227</v>
      </c>
      <c r="B7233" s="102">
        <v>8</v>
      </c>
      <c r="C7233" s="208">
        <v>236.16579999999999</v>
      </c>
      <c r="D7233" s="208">
        <v>37.544899999999998</v>
      </c>
      <c r="E7233" s="208">
        <v>0.69630000000000003</v>
      </c>
      <c r="F7233" s="208">
        <v>3.0972</v>
      </c>
      <c r="G7233" s="208">
        <v>9.2536000000000005</v>
      </c>
      <c r="H7233" s="208">
        <v>37.921300000000002</v>
      </c>
      <c r="I7233" s="208">
        <v>13.937799999999999</v>
      </c>
      <c r="J7233" s="208">
        <v>90.491600000000005</v>
      </c>
      <c r="K7233" s="208">
        <v>19.098800000000001</v>
      </c>
      <c r="L7233" s="208">
        <v>13.0747</v>
      </c>
      <c r="M7233" s="208">
        <v>11.0496</v>
      </c>
    </row>
    <row r="7234" spans="1:13" x14ac:dyDescent="0.25">
      <c r="A7234" s="280">
        <v>45227</v>
      </c>
      <c r="B7234" s="102">
        <v>9</v>
      </c>
      <c r="C7234" s="208">
        <v>243.1874</v>
      </c>
      <c r="D7234" s="208">
        <v>39.610300000000002</v>
      </c>
      <c r="E7234" s="208">
        <v>0.71079999999999999</v>
      </c>
      <c r="F7234" s="208">
        <v>2.8995000000000002</v>
      </c>
      <c r="G7234" s="208">
        <v>9.3561999999999994</v>
      </c>
      <c r="H7234" s="208">
        <v>39.758299999999998</v>
      </c>
      <c r="I7234" s="208">
        <v>14.3445</v>
      </c>
      <c r="J7234" s="208">
        <v>93.319299999999998</v>
      </c>
      <c r="K7234" s="208">
        <v>18.853000000000002</v>
      </c>
      <c r="L7234" s="208">
        <v>12.77</v>
      </c>
      <c r="M7234" s="208">
        <v>11.5655</v>
      </c>
    </row>
    <row r="7235" spans="1:13" x14ac:dyDescent="0.25">
      <c r="A7235" s="280">
        <v>45227</v>
      </c>
      <c r="B7235" s="102">
        <v>10</v>
      </c>
      <c r="C7235" s="208">
        <v>241.5772</v>
      </c>
      <c r="D7235" s="208">
        <v>40.206299999999999</v>
      </c>
      <c r="E7235" s="208">
        <v>0.72709999999999997</v>
      </c>
      <c r="F7235" s="208">
        <v>2.7019000000000002</v>
      </c>
      <c r="G7235" s="208">
        <v>8.5101999999999993</v>
      </c>
      <c r="H7235" s="208">
        <v>40.2121</v>
      </c>
      <c r="I7235" s="208">
        <v>14.763</v>
      </c>
      <c r="J7235" s="208">
        <v>92.897900000000007</v>
      </c>
      <c r="K7235" s="208">
        <v>17.017600000000002</v>
      </c>
      <c r="L7235" s="208">
        <v>13.0665</v>
      </c>
      <c r="M7235" s="208">
        <v>11.474600000000001</v>
      </c>
    </row>
    <row r="7236" spans="1:13" x14ac:dyDescent="0.25">
      <c r="A7236" s="280">
        <v>45227</v>
      </c>
      <c r="B7236" s="102">
        <v>11</v>
      </c>
      <c r="C7236" s="208">
        <v>237.59399999999999</v>
      </c>
      <c r="D7236" s="208">
        <v>39.491300000000003</v>
      </c>
      <c r="E7236" s="208">
        <v>0.68600000000000005</v>
      </c>
      <c r="F7236" s="208">
        <v>2.4496000000000002</v>
      </c>
      <c r="G7236" s="208">
        <v>7.3832000000000004</v>
      </c>
      <c r="H7236" s="208">
        <v>38.700499999999998</v>
      </c>
      <c r="I7236" s="208">
        <v>14.9902</v>
      </c>
      <c r="J7236" s="208">
        <v>93.502399999999994</v>
      </c>
      <c r="K7236" s="208">
        <v>16.009899999999998</v>
      </c>
      <c r="L7236" s="208">
        <v>13.2257</v>
      </c>
      <c r="M7236" s="208">
        <v>11.155200000000001</v>
      </c>
    </row>
    <row r="7237" spans="1:13" x14ac:dyDescent="0.25">
      <c r="A7237" s="280">
        <v>45227</v>
      </c>
      <c r="B7237" s="102">
        <v>12</v>
      </c>
      <c r="C7237" s="208">
        <v>233.56360000000001</v>
      </c>
      <c r="D7237" s="208">
        <v>39.024099999999997</v>
      </c>
      <c r="E7237" s="208">
        <v>0.63039999999999996</v>
      </c>
      <c r="F7237" s="208">
        <v>2.3134000000000001</v>
      </c>
      <c r="G7237" s="208">
        <v>6.3703000000000003</v>
      </c>
      <c r="H7237" s="208">
        <v>37.33</v>
      </c>
      <c r="I7237" s="208">
        <v>15.2242</v>
      </c>
      <c r="J7237" s="208">
        <v>93.389200000000002</v>
      </c>
      <c r="K7237" s="208">
        <v>15.347</v>
      </c>
      <c r="L7237" s="208">
        <v>13.0055</v>
      </c>
      <c r="M7237" s="208">
        <v>10.929500000000001</v>
      </c>
    </row>
    <row r="7238" spans="1:13" x14ac:dyDescent="0.25">
      <c r="A7238" s="280">
        <v>45227</v>
      </c>
      <c r="B7238" s="102">
        <v>13</v>
      </c>
      <c r="C7238" s="208">
        <v>229.22790000000001</v>
      </c>
      <c r="D7238" s="208">
        <v>38.281100000000002</v>
      </c>
      <c r="E7238" s="208">
        <v>0.63249999999999995</v>
      </c>
      <c r="F7238" s="208">
        <v>2.1924000000000001</v>
      </c>
      <c r="G7238" s="208">
        <v>5.7117000000000004</v>
      </c>
      <c r="H7238" s="208">
        <v>36.119500000000002</v>
      </c>
      <c r="I7238" s="208">
        <v>15.197699999999999</v>
      </c>
      <c r="J7238" s="208">
        <v>93.297499999999999</v>
      </c>
      <c r="K7238" s="208">
        <v>14.7469</v>
      </c>
      <c r="L7238" s="208">
        <v>12.4754</v>
      </c>
      <c r="M7238" s="208">
        <v>10.5732</v>
      </c>
    </row>
    <row r="7239" spans="1:13" x14ac:dyDescent="0.25">
      <c r="A7239" s="280">
        <v>45227</v>
      </c>
      <c r="B7239" s="102">
        <v>14</v>
      </c>
      <c r="C7239" s="208">
        <v>227.5025</v>
      </c>
      <c r="D7239" s="208">
        <v>38.223799999999997</v>
      </c>
      <c r="E7239" s="208">
        <v>0.61009999999999998</v>
      </c>
      <c r="F7239" s="208">
        <v>2.1638000000000002</v>
      </c>
      <c r="G7239" s="208">
        <v>5.6336000000000004</v>
      </c>
      <c r="H7239" s="208">
        <v>35.770800000000001</v>
      </c>
      <c r="I7239" s="208">
        <v>15.3086</v>
      </c>
      <c r="J7239" s="208">
        <v>92.655900000000003</v>
      </c>
      <c r="K7239" s="208">
        <v>14.039300000000001</v>
      </c>
      <c r="L7239" s="208">
        <v>12.6692</v>
      </c>
      <c r="M7239" s="208">
        <v>10.4274</v>
      </c>
    </row>
    <row r="7240" spans="1:13" x14ac:dyDescent="0.25">
      <c r="A7240" s="280">
        <v>45227</v>
      </c>
      <c r="B7240" s="102">
        <v>15</v>
      </c>
      <c r="C7240" s="208">
        <v>228.29329999999999</v>
      </c>
      <c r="D7240" s="208">
        <v>37.917099999999998</v>
      </c>
      <c r="E7240" s="208">
        <v>0.60529999999999995</v>
      </c>
      <c r="F7240" s="208">
        <v>2.2763</v>
      </c>
      <c r="G7240" s="208">
        <v>5.9809000000000001</v>
      </c>
      <c r="H7240" s="208">
        <v>35.774000000000001</v>
      </c>
      <c r="I7240" s="208">
        <v>15.44</v>
      </c>
      <c r="J7240" s="208">
        <v>93.871899999999997</v>
      </c>
      <c r="K7240" s="208">
        <v>13.444900000000001</v>
      </c>
      <c r="L7240" s="208">
        <v>12.6844</v>
      </c>
      <c r="M7240" s="208">
        <v>10.298500000000001</v>
      </c>
    </row>
    <row r="7241" spans="1:13" x14ac:dyDescent="0.25">
      <c r="A7241" s="280">
        <v>45227</v>
      </c>
      <c r="B7241" s="102">
        <v>16</v>
      </c>
      <c r="C7241" s="208">
        <v>232.85679999999999</v>
      </c>
      <c r="D7241" s="208">
        <v>38.801699999999997</v>
      </c>
      <c r="E7241" s="208">
        <v>0.62129999999999996</v>
      </c>
      <c r="F7241" s="208">
        <v>2.4407999999999999</v>
      </c>
      <c r="G7241" s="208">
        <v>6.7923</v>
      </c>
      <c r="H7241" s="208">
        <v>36.949300000000001</v>
      </c>
      <c r="I7241" s="208">
        <v>15.6486</v>
      </c>
      <c r="J7241" s="208">
        <v>95.319500000000005</v>
      </c>
      <c r="K7241" s="208">
        <v>13.2004</v>
      </c>
      <c r="L7241" s="208">
        <v>12.714499999999999</v>
      </c>
      <c r="M7241" s="208">
        <v>10.368399999999999</v>
      </c>
    </row>
    <row r="7242" spans="1:13" x14ac:dyDescent="0.25">
      <c r="A7242" s="280">
        <v>45227</v>
      </c>
      <c r="B7242" s="102">
        <v>17</v>
      </c>
      <c r="C7242" s="208">
        <v>241.63229999999999</v>
      </c>
      <c r="D7242" s="208">
        <v>40.113300000000002</v>
      </c>
      <c r="E7242" s="208">
        <v>0.66579999999999995</v>
      </c>
      <c r="F7242" s="208">
        <v>2.8472</v>
      </c>
      <c r="G7242" s="208">
        <v>7.9908999999999999</v>
      </c>
      <c r="H7242" s="208">
        <v>39.343000000000004</v>
      </c>
      <c r="I7242" s="208">
        <v>16.0444</v>
      </c>
      <c r="J7242" s="208">
        <v>97.135999999999996</v>
      </c>
      <c r="K7242" s="208">
        <v>13.9817</v>
      </c>
      <c r="L7242" s="208">
        <v>12.6815</v>
      </c>
      <c r="M7242" s="208">
        <v>10.8285</v>
      </c>
    </row>
    <row r="7243" spans="1:13" x14ac:dyDescent="0.25">
      <c r="A7243" s="280">
        <v>45227</v>
      </c>
      <c r="B7243" s="102">
        <v>18</v>
      </c>
      <c r="C7243" s="208">
        <v>254.08</v>
      </c>
      <c r="D7243" s="208">
        <v>42.078400000000002</v>
      </c>
      <c r="E7243" s="208">
        <v>0.72340000000000004</v>
      </c>
      <c r="F7243" s="208">
        <v>3.2431999999999999</v>
      </c>
      <c r="G7243" s="208">
        <v>9.2934999999999999</v>
      </c>
      <c r="H7243" s="208">
        <v>41.929699999999997</v>
      </c>
      <c r="I7243" s="208">
        <v>16.529</v>
      </c>
      <c r="J7243" s="208">
        <v>100.33759999999999</v>
      </c>
      <c r="K7243" s="208">
        <v>16.363700000000001</v>
      </c>
      <c r="L7243" s="208">
        <v>12.401199999999999</v>
      </c>
      <c r="M7243" s="208">
        <v>11.180300000000001</v>
      </c>
    </row>
    <row r="7244" spans="1:13" x14ac:dyDescent="0.25">
      <c r="A7244" s="280">
        <v>45227</v>
      </c>
      <c r="B7244" s="102">
        <v>19</v>
      </c>
      <c r="C7244" s="208">
        <v>265.92910000000001</v>
      </c>
      <c r="D7244" s="208">
        <v>44.399900000000002</v>
      </c>
      <c r="E7244" s="208">
        <v>0.79110000000000003</v>
      </c>
      <c r="F7244" s="208">
        <v>3.5366</v>
      </c>
      <c r="G7244" s="208">
        <v>9.7678999999999991</v>
      </c>
      <c r="H7244" s="208">
        <v>44.4602</v>
      </c>
      <c r="I7244" s="208">
        <v>17.3733</v>
      </c>
      <c r="J7244" s="208">
        <v>101.90309999999999</v>
      </c>
      <c r="K7244" s="208">
        <v>17.8337</v>
      </c>
      <c r="L7244" s="208">
        <v>14.2394</v>
      </c>
      <c r="M7244" s="208">
        <v>11.623900000000001</v>
      </c>
    </row>
    <row r="7245" spans="1:13" x14ac:dyDescent="0.25">
      <c r="A7245" s="280">
        <v>45227</v>
      </c>
      <c r="B7245" s="102">
        <v>20</v>
      </c>
      <c r="C7245" s="208">
        <v>265.09739999999999</v>
      </c>
      <c r="D7245" s="208">
        <v>44.270699999999998</v>
      </c>
      <c r="E7245" s="208">
        <v>0.84370000000000001</v>
      </c>
      <c r="F7245" s="208">
        <v>3.5979000000000001</v>
      </c>
      <c r="G7245" s="208">
        <v>9.7303999999999995</v>
      </c>
      <c r="H7245" s="208">
        <v>43.943300000000001</v>
      </c>
      <c r="I7245" s="208">
        <v>17.708200000000001</v>
      </c>
      <c r="J7245" s="208">
        <v>100.3961</v>
      </c>
      <c r="K7245" s="208">
        <v>18.087700000000002</v>
      </c>
      <c r="L7245" s="208">
        <v>14.8696</v>
      </c>
      <c r="M7245" s="208">
        <v>11.649800000000001</v>
      </c>
    </row>
    <row r="7246" spans="1:13" x14ac:dyDescent="0.25">
      <c r="A7246" s="280">
        <v>45227</v>
      </c>
      <c r="B7246" s="102">
        <v>21</v>
      </c>
      <c r="C7246" s="208">
        <v>258.29140000000001</v>
      </c>
      <c r="D7246" s="208">
        <v>43.166499999999999</v>
      </c>
      <c r="E7246" s="208">
        <v>0.85640000000000005</v>
      </c>
      <c r="F7246" s="208">
        <v>3.4180999999999999</v>
      </c>
      <c r="G7246" s="208">
        <v>9.3241999999999994</v>
      </c>
      <c r="H7246" s="208">
        <v>42.408099999999997</v>
      </c>
      <c r="I7246" s="208">
        <v>17.229299999999999</v>
      </c>
      <c r="J7246" s="208">
        <v>98.301299999999998</v>
      </c>
      <c r="K7246" s="208">
        <v>17.859000000000002</v>
      </c>
      <c r="L7246" s="208">
        <v>14.5252</v>
      </c>
      <c r="M7246" s="208">
        <v>11.2033</v>
      </c>
    </row>
    <row r="7247" spans="1:13" x14ac:dyDescent="0.25">
      <c r="A7247" s="280">
        <v>45227</v>
      </c>
      <c r="B7247" s="102">
        <v>22</v>
      </c>
      <c r="C7247" s="208">
        <v>250.79730000000001</v>
      </c>
      <c r="D7247" s="208">
        <v>42.007199999999997</v>
      </c>
      <c r="E7247" s="208">
        <v>0.81630000000000003</v>
      </c>
      <c r="F7247" s="208">
        <v>3.2538999999999998</v>
      </c>
      <c r="G7247" s="208">
        <v>8.9443999999999999</v>
      </c>
      <c r="H7247" s="208">
        <v>40.723700000000001</v>
      </c>
      <c r="I7247" s="208">
        <v>16.404199999999999</v>
      </c>
      <c r="J7247" s="208">
        <v>95.972099999999998</v>
      </c>
      <c r="K7247" s="208">
        <v>17.5306</v>
      </c>
      <c r="L7247" s="208">
        <v>14.491099999999999</v>
      </c>
      <c r="M7247" s="208">
        <v>10.6538</v>
      </c>
    </row>
    <row r="7248" spans="1:13" x14ac:dyDescent="0.25">
      <c r="A7248" s="280">
        <v>45227</v>
      </c>
      <c r="B7248" s="102">
        <v>23</v>
      </c>
      <c r="C7248" s="208">
        <v>237.2921</v>
      </c>
      <c r="D7248" s="208">
        <v>39.157499999999999</v>
      </c>
      <c r="E7248" s="208">
        <v>0.75129999999999997</v>
      </c>
      <c r="F7248" s="208">
        <v>3.0796000000000001</v>
      </c>
      <c r="G7248" s="208">
        <v>8.391</v>
      </c>
      <c r="H7248" s="208">
        <v>38.405700000000003</v>
      </c>
      <c r="I7248" s="208">
        <v>15.315799999999999</v>
      </c>
      <c r="J7248" s="208">
        <v>91.942800000000005</v>
      </c>
      <c r="K7248" s="208">
        <v>16.611499999999999</v>
      </c>
      <c r="L7248" s="208">
        <v>13.783899999999999</v>
      </c>
      <c r="M7248" s="208">
        <v>9.8529999999999998</v>
      </c>
    </row>
    <row r="7249" spans="1:13" x14ac:dyDescent="0.25">
      <c r="A7249" s="280">
        <v>45227</v>
      </c>
      <c r="B7249" s="102">
        <v>24</v>
      </c>
      <c r="C7249" s="208">
        <v>225.83779999999999</v>
      </c>
      <c r="D7249" s="208">
        <v>36.969000000000001</v>
      </c>
      <c r="E7249" s="208">
        <v>0.69310000000000005</v>
      </c>
      <c r="F7249" s="208">
        <v>2.8609</v>
      </c>
      <c r="G7249" s="208">
        <v>7.7596999999999996</v>
      </c>
      <c r="H7249" s="208">
        <v>35.74</v>
      </c>
      <c r="I7249" s="208">
        <v>14.202999999999999</v>
      </c>
      <c r="J7249" s="208">
        <v>88.236000000000004</v>
      </c>
      <c r="K7249" s="208">
        <v>16.0932</v>
      </c>
      <c r="L7249" s="208">
        <v>14.017099999999999</v>
      </c>
      <c r="M7249" s="208">
        <v>9.2658000000000005</v>
      </c>
    </row>
    <row r="7250" spans="1:13" x14ac:dyDescent="0.25">
      <c r="A7250" s="280">
        <v>45228</v>
      </c>
      <c r="B7250" s="102">
        <v>1</v>
      </c>
      <c r="C7250" s="208">
        <v>216.75380000000001</v>
      </c>
      <c r="D7250" s="208">
        <v>34.7774</v>
      </c>
      <c r="E7250" s="208">
        <v>0.65300000000000002</v>
      </c>
      <c r="F7250" s="208">
        <v>2.6566000000000001</v>
      </c>
      <c r="G7250" s="208">
        <v>7.3654000000000002</v>
      </c>
      <c r="H7250" s="208">
        <v>33.811900000000001</v>
      </c>
      <c r="I7250" s="208">
        <v>13.446300000000001</v>
      </c>
      <c r="J7250" s="208">
        <v>85.498000000000005</v>
      </c>
      <c r="K7250" s="208">
        <v>15.732100000000001</v>
      </c>
      <c r="L7250" s="208">
        <v>13.863099999999999</v>
      </c>
      <c r="M7250" s="208">
        <v>8.9499999999999993</v>
      </c>
    </row>
    <row r="7251" spans="1:13" x14ac:dyDescent="0.25">
      <c r="A7251" s="280">
        <v>45228</v>
      </c>
      <c r="B7251" s="102">
        <v>2</v>
      </c>
      <c r="C7251" s="208">
        <v>209.53700000000001</v>
      </c>
      <c r="D7251" s="208">
        <v>33.119500000000002</v>
      </c>
      <c r="E7251" s="208">
        <v>0.62260000000000004</v>
      </c>
      <c r="F7251" s="208">
        <v>2.5446</v>
      </c>
      <c r="G7251" s="208">
        <v>7.0861000000000001</v>
      </c>
      <c r="H7251" s="208">
        <v>32.513500000000001</v>
      </c>
      <c r="I7251" s="208">
        <v>12.9491</v>
      </c>
      <c r="J7251" s="208">
        <v>82.901300000000006</v>
      </c>
      <c r="K7251" s="208">
        <v>15.715199999999999</v>
      </c>
      <c r="L7251" s="208">
        <v>13.4551</v>
      </c>
      <c r="M7251" s="208">
        <v>8.6300000000000008</v>
      </c>
    </row>
    <row r="7252" spans="1:13" x14ac:dyDescent="0.25">
      <c r="A7252" s="280">
        <v>45228</v>
      </c>
      <c r="B7252" s="102">
        <v>3</v>
      </c>
      <c r="C7252" s="208">
        <v>205.1053</v>
      </c>
      <c r="D7252" s="208">
        <v>31.9175</v>
      </c>
      <c r="E7252" s="208">
        <v>0.60640000000000005</v>
      </c>
      <c r="F7252" s="208">
        <v>2.4563999999999999</v>
      </c>
      <c r="G7252" s="208">
        <v>6.9974999999999996</v>
      </c>
      <c r="H7252" s="208">
        <v>31.622299999999999</v>
      </c>
      <c r="I7252" s="208">
        <v>12.549799999999999</v>
      </c>
      <c r="J7252" s="208">
        <v>81.358699999999999</v>
      </c>
      <c r="K7252" s="208">
        <v>15.758900000000001</v>
      </c>
      <c r="L7252" s="208">
        <v>13.2599</v>
      </c>
      <c r="M7252" s="208">
        <v>8.5778999999999996</v>
      </c>
    </row>
    <row r="7253" spans="1:13" x14ac:dyDescent="0.25">
      <c r="A7253" s="280">
        <v>45228</v>
      </c>
      <c r="B7253" s="102">
        <v>4</v>
      </c>
      <c r="C7253" s="208">
        <v>202.98249999999999</v>
      </c>
      <c r="D7253" s="208">
        <v>31.472999999999999</v>
      </c>
      <c r="E7253" s="208">
        <v>0.58989999999999998</v>
      </c>
      <c r="F7253" s="208">
        <v>2.4472</v>
      </c>
      <c r="G7253" s="208">
        <v>6.8815999999999997</v>
      </c>
      <c r="H7253" s="208">
        <v>31.264500000000002</v>
      </c>
      <c r="I7253" s="208">
        <v>12.3156</v>
      </c>
      <c r="J7253" s="208">
        <v>80.639099999999999</v>
      </c>
      <c r="K7253" s="208">
        <v>15.919600000000001</v>
      </c>
      <c r="L7253" s="208">
        <v>12.8543</v>
      </c>
      <c r="M7253" s="208">
        <v>8.5976999999999997</v>
      </c>
    </row>
    <row r="7254" spans="1:13" x14ac:dyDescent="0.25">
      <c r="A7254" s="280">
        <v>45228</v>
      </c>
      <c r="B7254" s="102">
        <v>5</v>
      </c>
      <c r="C7254" s="208">
        <v>203.80109999999999</v>
      </c>
      <c r="D7254" s="208">
        <v>31.2012</v>
      </c>
      <c r="E7254" s="208">
        <v>0.59740000000000004</v>
      </c>
      <c r="F7254" s="208">
        <v>2.5459999999999998</v>
      </c>
      <c r="G7254" s="208">
        <v>7.0374999999999996</v>
      </c>
      <c r="H7254" s="208">
        <v>31.778600000000001</v>
      </c>
      <c r="I7254" s="208">
        <v>12.3926</v>
      </c>
      <c r="J7254" s="208">
        <v>80.491100000000003</v>
      </c>
      <c r="K7254" s="208">
        <v>16.447900000000001</v>
      </c>
      <c r="L7254" s="208">
        <v>12.492599999999999</v>
      </c>
      <c r="M7254" s="208">
        <v>8.8162000000000003</v>
      </c>
    </row>
    <row r="7255" spans="1:13" x14ac:dyDescent="0.25">
      <c r="A7255" s="280">
        <v>45228</v>
      </c>
      <c r="B7255" s="102">
        <v>6</v>
      </c>
      <c r="C7255" s="208">
        <v>208.53469999999999</v>
      </c>
      <c r="D7255" s="208">
        <v>31.894500000000001</v>
      </c>
      <c r="E7255" s="208">
        <v>0.62039999999999995</v>
      </c>
      <c r="F7255" s="208">
        <v>2.6623999999999999</v>
      </c>
      <c r="G7255" s="208">
        <v>7.3674999999999997</v>
      </c>
      <c r="H7255" s="208">
        <v>32.591999999999999</v>
      </c>
      <c r="I7255" s="208">
        <v>12.6997</v>
      </c>
      <c r="J7255" s="208">
        <v>81.949200000000005</v>
      </c>
      <c r="K7255" s="208">
        <v>17.064900000000002</v>
      </c>
      <c r="L7255" s="208">
        <v>12.362</v>
      </c>
      <c r="M7255" s="208">
        <v>9.3221000000000007</v>
      </c>
    </row>
    <row r="7256" spans="1:13" x14ac:dyDescent="0.25">
      <c r="A7256" s="280">
        <v>45228</v>
      </c>
      <c r="B7256" s="102">
        <v>7</v>
      </c>
      <c r="C7256" s="208">
        <v>218.7835</v>
      </c>
      <c r="D7256" s="208">
        <v>33.560899999999997</v>
      </c>
      <c r="E7256" s="208">
        <v>0.65210000000000001</v>
      </c>
      <c r="F7256" s="208">
        <v>2.8178000000000001</v>
      </c>
      <c r="G7256" s="208">
        <v>7.8300999999999998</v>
      </c>
      <c r="H7256" s="208">
        <v>34.683900000000001</v>
      </c>
      <c r="I7256" s="208">
        <v>13.3483</v>
      </c>
      <c r="J7256" s="208">
        <v>85.317499999999995</v>
      </c>
      <c r="K7256" s="208">
        <v>18.145900000000001</v>
      </c>
      <c r="L7256" s="208">
        <v>12.3912</v>
      </c>
      <c r="M7256" s="208">
        <v>10.0358</v>
      </c>
    </row>
    <row r="7257" spans="1:13" x14ac:dyDescent="0.25">
      <c r="A7257" s="280">
        <v>45228</v>
      </c>
      <c r="B7257" s="102">
        <v>8</v>
      </c>
      <c r="C7257" s="208">
        <v>228.27209999999999</v>
      </c>
      <c r="D7257" s="208">
        <v>35.710999999999999</v>
      </c>
      <c r="E7257" s="208">
        <v>0.68930000000000002</v>
      </c>
      <c r="F7257" s="208">
        <v>2.9792000000000001</v>
      </c>
      <c r="G7257" s="208">
        <v>8.7073999999999998</v>
      </c>
      <c r="H7257" s="208">
        <v>36.3628</v>
      </c>
      <c r="I7257" s="208">
        <v>13.6798</v>
      </c>
      <c r="J7257" s="208">
        <v>88.528499999999994</v>
      </c>
      <c r="K7257" s="208">
        <v>19.2867</v>
      </c>
      <c r="L7257" s="208">
        <v>11.6677</v>
      </c>
      <c r="M7257" s="208">
        <v>10.659700000000001</v>
      </c>
    </row>
    <row r="7258" spans="1:13" x14ac:dyDescent="0.25">
      <c r="A7258" s="280">
        <v>45228</v>
      </c>
      <c r="B7258" s="102">
        <v>9</v>
      </c>
      <c r="C7258" s="208">
        <v>234.4178</v>
      </c>
      <c r="D7258" s="208">
        <v>37.730499999999999</v>
      </c>
      <c r="E7258" s="208">
        <v>0.71530000000000005</v>
      </c>
      <c r="F7258" s="208">
        <v>2.8167</v>
      </c>
      <c r="G7258" s="208">
        <v>8.8170999999999999</v>
      </c>
      <c r="H7258" s="208">
        <v>36.987099999999998</v>
      </c>
      <c r="I7258" s="208">
        <v>14.371</v>
      </c>
      <c r="J7258" s="208">
        <v>91.506900000000002</v>
      </c>
      <c r="K7258" s="208">
        <v>19.172999999999998</v>
      </c>
      <c r="L7258" s="208">
        <v>11.1172</v>
      </c>
      <c r="M7258" s="208">
        <v>11.183</v>
      </c>
    </row>
    <row r="7259" spans="1:13" x14ac:dyDescent="0.25">
      <c r="A7259" s="280">
        <v>45228</v>
      </c>
      <c r="B7259" s="102">
        <v>10</v>
      </c>
      <c r="C7259" s="208">
        <v>233.66040000000001</v>
      </c>
      <c r="D7259" s="208">
        <v>38.711100000000002</v>
      </c>
      <c r="E7259" s="208">
        <v>0.74270000000000003</v>
      </c>
      <c r="F7259" s="208">
        <v>2.5133999999999999</v>
      </c>
      <c r="G7259" s="208">
        <v>8.0684000000000005</v>
      </c>
      <c r="H7259" s="208">
        <v>37.362200000000001</v>
      </c>
      <c r="I7259" s="208">
        <v>14.7197</v>
      </c>
      <c r="J7259" s="208">
        <v>91.507900000000006</v>
      </c>
      <c r="K7259" s="208">
        <v>17.398599999999998</v>
      </c>
      <c r="L7259" s="208">
        <v>11.263500000000001</v>
      </c>
      <c r="M7259" s="208">
        <v>11.3729</v>
      </c>
    </row>
    <row r="7260" spans="1:13" x14ac:dyDescent="0.25">
      <c r="A7260" s="280">
        <v>45228</v>
      </c>
      <c r="B7260" s="102">
        <v>11</v>
      </c>
      <c r="C7260" s="208">
        <v>231.58240000000001</v>
      </c>
      <c r="D7260" s="208">
        <v>38.877400000000002</v>
      </c>
      <c r="E7260" s="208">
        <v>0.72409999999999997</v>
      </c>
      <c r="F7260" s="208">
        <v>2.4674</v>
      </c>
      <c r="G7260" s="208">
        <v>6.8452999999999999</v>
      </c>
      <c r="H7260" s="208">
        <v>36.4724</v>
      </c>
      <c r="I7260" s="208">
        <v>14.8018</v>
      </c>
      <c r="J7260" s="208">
        <v>91.293599999999998</v>
      </c>
      <c r="K7260" s="208">
        <v>16.1282</v>
      </c>
      <c r="L7260" s="208">
        <v>12.7316</v>
      </c>
      <c r="M7260" s="208">
        <v>11.240600000000001</v>
      </c>
    </row>
    <row r="7261" spans="1:13" x14ac:dyDescent="0.25">
      <c r="A7261" s="280">
        <v>45228</v>
      </c>
      <c r="B7261" s="102">
        <v>12</v>
      </c>
      <c r="C7261" s="208">
        <v>228.0094</v>
      </c>
      <c r="D7261" s="208">
        <v>38.703099999999999</v>
      </c>
      <c r="E7261" s="208">
        <v>0.68020000000000003</v>
      </c>
      <c r="F7261" s="208">
        <v>2.3605999999999998</v>
      </c>
      <c r="G7261" s="208">
        <v>5.9444999999999997</v>
      </c>
      <c r="H7261" s="208">
        <v>35.3947</v>
      </c>
      <c r="I7261" s="208">
        <v>14.8803</v>
      </c>
      <c r="J7261" s="208">
        <v>91.449299999999994</v>
      </c>
      <c r="K7261" s="208">
        <v>15.190799999999999</v>
      </c>
      <c r="L7261" s="208">
        <v>12.690300000000001</v>
      </c>
      <c r="M7261" s="208">
        <v>10.7156</v>
      </c>
    </row>
    <row r="7262" spans="1:13" x14ac:dyDescent="0.25">
      <c r="A7262" s="280">
        <v>45228</v>
      </c>
      <c r="B7262" s="102">
        <v>13</v>
      </c>
      <c r="C7262" s="208">
        <v>225.88679999999999</v>
      </c>
      <c r="D7262" s="208">
        <v>38.806399999999996</v>
      </c>
      <c r="E7262" s="208">
        <v>0.66149999999999998</v>
      </c>
      <c r="F7262" s="208">
        <v>2.2709999999999999</v>
      </c>
      <c r="G7262" s="208">
        <v>5.4359999999999999</v>
      </c>
      <c r="H7262" s="208">
        <v>34.998800000000003</v>
      </c>
      <c r="I7262" s="208">
        <v>15.020899999999999</v>
      </c>
      <c r="J7262" s="208">
        <v>91.538600000000002</v>
      </c>
      <c r="K7262" s="208">
        <v>14.3062</v>
      </c>
      <c r="L7262" s="208">
        <v>12.3666</v>
      </c>
      <c r="M7262" s="208">
        <v>10.4808</v>
      </c>
    </row>
    <row r="7263" spans="1:13" x14ac:dyDescent="0.25">
      <c r="A7263" s="280">
        <v>45228</v>
      </c>
      <c r="B7263" s="102">
        <v>14</v>
      </c>
      <c r="C7263" s="208">
        <v>226.12960000000001</v>
      </c>
      <c r="D7263" s="208">
        <v>38.418100000000003</v>
      </c>
      <c r="E7263" s="208">
        <v>0.64290000000000003</v>
      </c>
      <c r="F7263" s="208">
        <v>2.2730999999999999</v>
      </c>
      <c r="G7263" s="208">
        <v>5.4180999999999999</v>
      </c>
      <c r="H7263" s="208">
        <v>34.721299999999999</v>
      </c>
      <c r="I7263" s="208">
        <v>15.150700000000001</v>
      </c>
      <c r="J7263" s="208">
        <v>92.346100000000007</v>
      </c>
      <c r="K7263" s="208">
        <v>13.678800000000001</v>
      </c>
      <c r="L7263" s="208">
        <v>13.105499999999999</v>
      </c>
      <c r="M7263" s="208">
        <v>10.375</v>
      </c>
    </row>
    <row r="7264" spans="1:13" x14ac:dyDescent="0.25">
      <c r="A7264" s="280">
        <v>45228</v>
      </c>
      <c r="B7264" s="102">
        <v>15</v>
      </c>
      <c r="C7264" s="208">
        <v>228.3064</v>
      </c>
      <c r="D7264" s="208">
        <v>38.735399999999998</v>
      </c>
      <c r="E7264" s="208">
        <v>0.66900000000000004</v>
      </c>
      <c r="F7264" s="208">
        <v>2.302</v>
      </c>
      <c r="G7264" s="208">
        <v>5.7809999999999997</v>
      </c>
      <c r="H7264" s="208">
        <v>35.476500000000001</v>
      </c>
      <c r="I7264" s="208">
        <v>15.319100000000001</v>
      </c>
      <c r="J7264" s="208">
        <v>93.673599999999993</v>
      </c>
      <c r="K7264" s="208">
        <v>12.948700000000001</v>
      </c>
      <c r="L7264" s="208">
        <v>13.155799999999999</v>
      </c>
      <c r="M7264" s="208">
        <v>10.2453</v>
      </c>
    </row>
    <row r="7265" spans="1:13" x14ac:dyDescent="0.25">
      <c r="A7265" s="280">
        <v>45228</v>
      </c>
      <c r="B7265" s="102">
        <v>16</v>
      </c>
      <c r="C7265" s="208">
        <v>233.57570000000001</v>
      </c>
      <c r="D7265" s="208">
        <v>39.746499999999997</v>
      </c>
      <c r="E7265" s="208">
        <v>0.66180000000000005</v>
      </c>
      <c r="F7265" s="208">
        <v>2.4325999999999999</v>
      </c>
      <c r="G7265" s="208">
        <v>6.7413999999999996</v>
      </c>
      <c r="H7265" s="208">
        <v>37.034599999999998</v>
      </c>
      <c r="I7265" s="208">
        <v>15.4823</v>
      </c>
      <c r="J7265" s="208">
        <v>94.740700000000004</v>
      </c>
      <c r="K7265" s="208">
        <v>12.804</v>
      </c>
      <c r="L7265" s="208">
        <v>13.5617</v>
      </c>
      <c r="M7265" s="208">
        <v>10.370100000000001</v>
      </c>
    </row>
    <row r="7266" spans="1:13" x14ac:dyDescent="0.25">
      <c r="A7266" s="280">
        <v>45228</v>
      </c>
      <c r="B7266" s="102">
        <v>17</v>
      </c>
      <c r="C7266" s="208">
        <v>246.14680000000001</v>
      </c>
      <c r="D7266" s="208">
        <v>41.692999999999998</v>
      </c>
      <c r="E7266" s="208">
        <v>0.75429999999999997</v>
      </c>
      <c r="F7266" s="208">
        <v>2.6478999999999999</v>
      </c>
      <c r="G7266" s="208">
        <v>8.0067000000000004</v>
      </c>
      <c r="H7266" s="208">
        <v>39.696100000000001</v>
      </c>
      <c r="I7266" s="208">
        <v>15.770200000000001</v>
      </c>
      <c r="J7266" s="208">
        <v>98.656999999999996</v>
      </c>
      <c r="K7266" s="208">
        <v>13.9467</v>
      </c>
      <c r="L7266" s="208">
        <v>14.0604</v>
      </c>
      <c r="M7266" s="208">
        <v>10.9145</v>
      </c>
    </row>
    <row r="7267" spans="1:13" x14ac:dyDescent="0.25">
      <c r="A7267" s="280">
        <v>45228</v>
      </c>
      <c r="B7267" s="102">
        <v>18</v>
      </c>
      <c r="C7267" s="208">
        <v>260.5487</v>
      </c>
      <c r="D7267" s="208">
        <v>44.311900000000001</v>
      </c>
      <c r="E7267" s="208">
        <v>0.82110000000000005</v>
      </c>
      <c r="F7267" s="208">
        <v>3.2534999999999998</v>
      </c>
      <c r="G7267" s="208">
        <v>9.0422999999999991</v>
      </c>
      <c r="H7267" s="208">
        <v>42.896799999999999</v>
      </c>
      <c r="I7267" s="208">
        <v>16.496300000000002</v>
      </c>
      <c r="J7267" s="208">
        <v>102.4663</v>
      </c>
      <c r="K7267" s="208">
        <v>16.4177</v>
      </c>
      <c r="L7267" s="208">
        <v>13.532999999999999</v>
      </c>
      <c r="M7267" s="208">
        <v>11.309799999999999</v>
      </c>
    </row>
    <row r="7268" spans="1:13" x14ac:dyDescent="0.25">
      <c r="A7268" s="280">
        <v>45228</v>
      </c>
      <c r="B7268" s="102">
        <v>19</v>
      </c>
      <c r="C7268" s="208">
        <v>274.21100000000001</v>
      </c>
      <c r="D7268" s="208">
        <v>47.170900000000003</v>
      </c>
      <c r="E7268" s="208">
        <v>0.87080000000000002</v>
      </c>
      <c r="F7268" s="208">
        <v>3.6038999999999999</v>
      </c>
      <c r="G7268" s="208">
        <v>9.5387000000000004</v>
      </c>
      <c r="H7268" s="208">
        <v>46.013599999999997</v>
      </c>
      <c r="I7268" s="208">
        <v>17.584599999999998</v>
      </c>
      <c r="J7268" s="208">
        <v>104.3635</v>
      </c>
      <c r="K7268" s="208">
        <v>18.098700000000001</v>
      </c>
      <c r="L7268" s="208">
        <v>15.114000000000001</v>
      </c>
      <c r="M7268" s="208">
        <v>11.8523</v>
      </c>
    </row>
    <row r="7269" spans="1:13" x14ac:dyDescent="0.25">
      <c r="A7269" s="280">
        <v>45228</v>
      </c>
      <c r="B7269" s="102">
        <v>20</v>
      </c>
      <c r="C7269" s="208">
        <v>273.76249999999999</v>
      </c>
      <c r="D7269" s="208">
        <v>47.224299999999999</v>
      </c>
      <c r="E7269" s="208">
        <v>0.88460000000000005</v>
      </c>
      <c r="F7269" s="208">
        <v>3.6703000000000001</v>
      </c>
      <c r="G7269" s="208">
        <v>9.5562000000000005</v>
      </c>
      <c r="H7269" s="208">
        <v>45.623899999999999</v>
      </c>
      <c r="I7269" s="208">
        <v>17.956199999999999</v>
      </c>
      <c r="J7269" s="208">
        <v>102.2465</v>
      </c>
      <c r="K7269" s="208">
        <v>18.2501</v>
      </c>
      <c r="L7269" s="208">
        <v>16.3307</v>
      </c>
      <c r="M7269" s="208">
        <v>12.0197</v>
      </c>
    </row>
    <row r="7270" spans="1:13" x14ac:dyDescent="0.25">
      <c r="A7270" s="280">
        <v>45228</v>
      </c>
      <c r="B7270" s="102">
        <v>21</v>
      </c>
      <c r="C7270" s="208">
        <v>266.5292</v>
      </c>
      <c r="D7270" s="208">
        <v>45.328499999999998</v>
      </c>
      <c r="E7270" s="208">
        <v>0.89949999999999997</v>
      </c>
      <c r="F7270" s="208">
        <v>3.5232999999999999</v>
      </c>
      <c r="G7270" s="208">
        <v>9.1591000000000005</v>
      </c>
      <c r="H7270" s="208">
        <v>43.960999999999999</v>
      </c>
      <c r="I7270" s="208">
        <v>17.3354</v>
      </c>
      <c r="J7270" s="208">
        <v>99.95</v>
      </c>
      <c r="K7270" s="208">
        <v>17.636299999999999</v>
      </c>
      <c r="L7270" s="208">
        <v>17.210599999999999</v>
      </c>
      <c r="M7270" s="208">
        <v>11.525499999999999</v>
      </c>
    </row>
    <row r="7271" spans="1:13" x14ac:dyDescent="0.25">
      <c r="A7271" s="280">
        <v>45228</v>
      </c>
      <c r="B7271" s="102">
        <v>22</v>
      </c>
      <c r="C7271" s="208">
        <v>255.06790000000001</v>
      </c>
      <c r="D7271" s="208">
        <v>43.101399999999998</v>
      </c>
      <c r="E7271" s="208">
        <v>0.83540000000000003</v>
      </c>
      <c r="F7271" s="208">
        <v>3.3043999999999998</v>
      </c>
      <c r="G7271" s="208">
        <v>8.6102000000000007</v>
      </c>
      <c r="H7271" s="208">
        <v>41.559399999999997</v>
      </c>
      <c r="I7271" s="208">
        <v>16.3202</v>
      </c>
      <c r="J7271" s="208">
        <v>96.601900000000001</v>
      </c>
      <c r="K7271" s="208">
        <v>16.9726</v>
      </c>
      <c r="L7271" s="208">
        <v>17.141500000000001</v>
      </c>
      <c r="M7271" s="208">
        <v>10.620900000000001</v>
      </c>
    </row>
    <row r="7272" spans="1:13" x14ac:dyDescent="0.25">
      <c r="A7272" s="280">
        <v>45228</v>
      </c>
      <c r="B7272" s="102">
        <v>23</v>
      </c>
      <c r="C7272" s="208">
        <v>239.83359999999999</v>
      </c>
      <c r="D7272" s="208">
        <v>39.360500000000002</v>
      </c>
      <c r="E7272" s="208">
        <v>0.76370000000000005</v>
      </c>
      <c r="F7272" s="208">
        <v>3.0388999999999999</v>
      </c>
      <c r="G7272" s="208">
        <v>7.9663000000000004</v>
      </c>
      <c r="H7272" s="208">
        <v>38.1554</v>
      </c>
      <c r="I7272" s="208">
        <v>15.001200000000001</v>
      </c>
      <c r="J7272" s="208">
        <v>92.039000000000001</v>
      </c>
      <c r="K7272" s="208">
        <v>16.059699999999999</v>
      </c>
      <c r="L7272" s="208">
        <v>17.617100000000001</v>
      </c>
      <c r="M7272" s="208">
        <v>9.8317999999999994</v>
      </c>
    </row>
    <row r="7273" spans="1:13" x14ac:dyDescent="0.25">
      <c r="A7273" s="280">
        <v>45228</v>
      </c>
      <c r="B7273" s="102">
        <v>24</v>
      </c>
      <c r="C7273" s="208">
        <v>225.71600000000001</v>
      </c>
      <c r="D7273" s="208">
        <v>36.417400000000001</v>
      </c>
      <c r="E7273" s="208">
        <v>0.68230000000000002</v>
      </c>
      <c r="F7273" s="208">
        <v>2.7551999999999999</v>
      </c>
      <c r="G7273" s="208">
        <v>7.5445000000000002</v>
      </c>
      <c r="H7273" s="208">
        <v>34.971499999999999</v>
      </c>
      <c r="I7273" s="208">
        <v>13.8606</v>
      </c>
      <c r="J7273" s="208">
        <v>87.496399999999994</v>
      </c>
      <c r="K7273" s="208">
        <v>15.4171</v>
      </c>
      <c r="L7273" s="208">
        <v>17.4146</v>
      </c>
      <c r="M7273" s="208">
        <v>9.1563999999999997</v>
      </c>
    </row>
    <row r="7274" spans="1:13" x14ac:dyDescent="0.25">
      <c r="A7274" s="280">
        <v>45229</v>
      </c>
      <c r="B7274" s="102">
        <v>1</v>
      </c>
      <c r="C7274" s="208">
        <v>215.9855</v>
      </c>
      <c r="D7274" s="208">
        <v>34.0212</v>
      </c>
      <c r="E7274" s="208">
        <v>0.62639999999999996</v>
      </c>
      <c r="F7274" s="208">
        <v>2.5739999999999998</v>
      </c>
      <c r="G7274" s="208">
        <v>7.1277999999999997</v>
      </c>
      <c r="H7274" s="208">
        <v>33.0486</v>
      </c>
      <c r="I7274" s="208">
        <v>13.081099999999999</v>
      </c>
      <c r="J7274" s="208">
        <v>84.266199999999998</v>
      </c>
      <c r="K7274" s="208">
        <v>15.3056</v>
      </c>
      <c r="L7274" s="208">
        <v>17.212800000000001</v>
      </c>
      <c r="M7274" s="208">
        <v>8.7218</v>
      </c>
    </row>
    <row r="7275" spans="1:13" x14ac:dyDescent="0.25">
      <c r="A7275" s="280">
        <v>45229</v>
      </c>
      <c r="B7275" s="102">
        <v>2</v>
      </c>
      <c r="C7275" s="208">
        <v>209.92830000000001</v>
      </c>
      <c r="D7275" s="208">
        <v>32.538699999999999</v>
      </c>
      <c r="E7275" s="208">
        <v>0.6089</v>
      </c>
      <c r="F7275" s="208">
        <v>2.48</v>
      </c>
      <c r="G7275" s="208">
        <v>6.8993000000000002</v>
      </c>
      <c r="H7275" s="208">
        <v>32.2806</v>
      </c>
      <c r="I7275" s="208">
        <v>12.588100000000001</v>
      </c>
      <c r="J7275" s="208">
        <v>82.344399999999993</v>
      </c>
      <c r="K7275" s="208">
        <v>15.282500000000001</v>
      </c>
      <c r="L7275" s="208">
        <v>16.457100000000001</v>
      </c>
      <c r="M7275" s="208">
        <v>8.4487000000000005</v>
      </c>
    </row>
    <row r="7276" spans="1:13" x14ac:dyDescent="0.25">
      <c r="A7276" s="280">
        <v>45229</v>
      </c>
      <c r="B7276" s="102">
        <v>3</v>
      </c>
      <c r="C7276" s="208">
        <v>207.5188</v>
      </c>
      <c r="D7276" s="208">
        <v>31.681999999999999</v>
      </c>
      <c r="E7276" s="208">
        <v>0.60299999999999998</v>
      </c>
      <c r="F7276" s="208">
        <v>2.4285000000000001</v>
      </c>
      <c r="G7276" s="208">
        <v>6.9598000000000004</v>
      </c>
      <c r="H7276" s="208">
        <v>31.963100000000001</v>
      </c>
      <c r="I7276" s="208">
        <v>12.306100000000001</v>
      </c>
      <c r="J7276" s="208">
        <v>81.355999999999995</v>
      </c>
      <c r="K7276" s="208">
        <v>15.4595</v>
      </c>
      <c r="L7276" s="208">
        <v>16.298300000000001</v>
      </c>
      <c r="M7276" s="208">
        <v>8.4625000000000004</v>
      </c>
    </row>
    <row r="7277" spans="1:13" x14ac:dyDescent="0.25">
      <c r="A7277" s="280">
        <v>45229</v>
      </c>
      <c r="B7277" s="102">
        <v>4</v>
      </c>
      <c r="C7277" s="208">
        <v>208.32560000000001</v>
      </c>
      <c r="D7277" s="208">
        <v>31.303100000000001</v>
      </c>
      <c r="E7277" s="208">
        <v>0.58979999999999999</v>
      </c>
      <c r="F7277" s="208">
        <v>2.4249000000000001</v>
      </c>
      <c r="G7277" s="208">
        <v>6.9248000000000003</v>
      </c>
      <c r="H7277" s="208">
        <v>33.457500000000003</v>
      </c>
      <c r="I7277" s="208">
        <v>12.2667</v>
      </c>
      <c r="J7277" s="208">
        <v>80.955299999999994</v>
      </c>
      <c r="K7277" s="208">
        <v>15.7859</v>
      </c>
      <c r="L7277" s="208">
        <v>16.057600000000001</v>
      </c>
      <c r="M7277" s="208">
        <v>8.56</v>
      </c>
    </row>
    <row r="7278" spans="1:13" x14ac:dyDescent="0.25">
      <c r="A7278" s="280">
        <v>45229</v>
      </c>
      <c r="B7278" s="102">
        <v>5</v>
      </c>
      <c r="C7278" s="208">
        <v>213.60759999999999</v>
      </c>
      <c r="D7278" s="208">
        <v>31.9176</v>
      </c>
      <c r="E7278" s="208">
        <v>0.61180000000000001</v>
      </c>
      <c r="F7278" s="208">
        <v>2.5897000000000001</v>
      </c>
      <c r="G7278" s="208">
        <v>7.1071999999999997</v>
      </c>
      <c r="H7278" s="208">
        <v>35.706499999999998</v>
      </c>
      <c r="I7278" s="208">
        <v>12.7212</v>
      </c>
      <c r="J7278" s="208">
        <v>82.128799999999998</v>
      </c>
      <c r="K7278" s="208">
        <v>16.695799999999998</v>
      </c>
      <c r="L7278" s="208">
        <v>15.047000000000001</v>
      </c>
      <c r="M7278" s="208">
        <v>9.0820000000000007</v>
      </c>
    </row>
    <row r="7279" spans="1:13" x14ac:dyDescent="0.25">
      <c r="A7279" s="280">
        <v>45229</v>
      </c>
      <c r="B7279" s="102">
        <v>6</v>
      </c>
      <c r="C7279" s="208">
        <v>229.69710000000001</v>
      </c>
      <c r="D7279" s="208">
        <v>34.0261</v>
      </c>
      <c r="E7279" s="208">
        <v>0.69379999999999997</v>
      </c>
      <c r="F7279" s="208">
        <v>2.8367</v>
      </c>
      <c r="G7279" s="208">
        <v>7.9131</v>
      </c>
      <c r="H7279" s="208">
        <v>40.343800000000002</v>
      </c>
      <c r="I7279" s="208">
        <v>13.634499999999999</v>
      </c>
      <c r="J7279" s="208">
        <v>86.767200000000003</v>
      </c>
      <c r="K7279" s="208">
        <v>17.979399999999998</v>
      </c>
      <c r="L7279" s="208">
        <v>15.341900000000001</v>
      </c>
      <c r="M7279" s="208">
        <v>10.160600000000001</v>
      </c>
    </row>
    <row r="7280" spans="1:13" x14ac:dyDescent="0.25">
      <c r="A7280" s="280">
        <v>45229</v>
      </c>
      <c r="B7280" s="102">
        <v>7</v>
      </c>
      <c r="C7280" s="208">
        <v>256.77229999999997</v>
      </c>
      <c r="D7280" s="208">
        <v>38.762099999999997</v>
      </c>
      <c r="E7280" s="208">
        <v>1.0525</v>
      </c>
      <c r="F7280" s="208">
        <v>3.2805</v>
      </c>
      <c r="G7280" s="208">
        <v>9.0703999999999994</v>
      </c>
      <c r="H7280" s="208">
        <v>45.844499999999996</v>
      </c>
      <c r="I7280" s="208">
        <v>15.266500000000001</v>
      </c>
      <c r="J7280" s="208">
        <v>96.055499999999995</v>
      </c>
      <c r="K7280" s="208">
        <v>20.3172</v>
      </c>
      <c r="L7280" s="208">
        <v>15.6309</v>
      </c>
      <c r="M7280" s="208">
        <v>11.4922</v>
      </c>
    </row>
    <row r="7281" spans="1:13" x14ac:dyDescent="0.25">
      <c r="A7281" s="280">
        <v>45229</v>
      </c>
      <c r="B7281" s="102">
        <v>8</v>
      </c>
      <c r="C7281" s="208">
        <v>284.42020000000002</v>
      </c>
      <c r="D7281" s="208">
        <v>44.706699999999998</v>
      </c>
      <c r="E7281" s="208">
        <v>1.1395</v>
      </c>
      <c r="F7281" s="208">
        <v>3.6204999999999998</v>
      </c>
      <c r="G7281" s="208">
        <v>10.632899999999999</v>
      </c>
      <c r="H7281" s="208">
        <v>50.692500000000003</v>
      </c>
      <c r="I7281" s="208">
        <v>16.092400000000001</v>
      </c>
      <c r="J7281" s="208">
        <v>106.9713</v>
      </c>
      <c r="K7281" s="208">
        <v>22.060400000000001</v>
      </c>
      <c r="L7281" s="208">
        <v>15.5273</v>
      </c>
      <c r="M7281" s="208">
        <v>12.976699999999999</v>
      </c>
    </row>
    <row r="7282" spans="1:13" x14ac:dyDescent="0.25">
      <c r="A7282" s="280">
        <v>45229</v>
      </c>
      <c r="B7282" s="102">
        <v>9</v>
      </c>
      <c r="C7282" s="208">
        <v>291.25290000000001</v>
      </c>
      <c r="D7282" s="208">
        <v>45.496200000000002</v>
      </c>
      <c r="E7282" s="208">
        <v>1.1315999999999999</v>
      </c>
      <c r="F7282" s="208">
        <v>3.3803999999999998</v>
      </c>
      <c r="G7282" s="208">
        <v>10.7958</v>
      </c>
      <c r="H7282" s="208">
        <v>51.631100000000004</v>
      </c>
      <c r="I7282" s="208">
        <v>16.156700000000001</v>
      </c>
      <c r="J7282" s="208">
        <v>112.62779999999999</v>
      </c>
      <c r="K7282" s="208">
        <v>20.881699999999999</v>
      </c>
      <c r="L7282" s="208">
        <v>15.634600000000001</v>
      </c>
      <c r="M7282" s="208">
        <v>13.516999999999999</v>
      </c>
    </row>
    <row r="7283" spans="1:13" x14ac:dyDescent="0.25">
      <c r="A7283" s="280">
        <v>45229</v>
      </c>
      <c r="B7283" s="102">
        <v>10</v>
      </c>
      <c r="C7283" s="208">
        <v>288.32960000000003</v>
      </c>
      <c r="D7283" s="208">
        <v>46.0822</v>
      </c>
      <c r="E7283" s="208">
        <v>0.9546</v>
      </c>
      <c r="F7283" s="208">
        <v>2.7801</v>
      </c>
      <c r="G7283" s="208">
        <v>9.7390000000000008</v>
      </c>
      <c r="H7283" s="208">
        <v>50.966099999999997</v>
      </c>
      <c r="I7283" s="208">
        <v>16.300999999999998</v>
      </c>
      <c r="J7283" s="208">
        <v>114.2445</v>
      </c>
      <c r="K7283" s="208">
        <v>18.293099999999999</v>
      </c>
      <c r="L7283" s="208">
        <v>15.6609</v>
      </c>
      <c r="M7283" s="208">
        <v>13.3081</v>
      </c>
    </row>
    <row r="7284" spans="1:13" x14ac:dyDescent="0.25">
      <c r="A7284" s="280">
        <v>45229</v>
      </c>
      <c r="B7284" s="102">
        <v>11</v>
      </c>
      <c r="C7284" s="208">
        <v>284.35680000000002</v>
      </c>
      <c r="D7284" s="208">
        <v>45.854399999999998</v>
      </c>
      <c r="E7284" s="208">
        <v>0.94440000000000002</v>
      </c>
      <c r="F7284" s="208">
        <v>2.6238999999999999</v>
      </c>
      <c r="G7284" s="208">
        <v>8.3520000000000003</v>
      </c>
      <c r="H7284" s="208">
        <v>49.592700000000001</v>
      </c>
      <c r="I7284" s="208">
        <v>16.081800000000001</v>
      </c>
      <c r="J7284" s="208">
        <v>115.6675</v>
      </c>
      <c r="K7284" s="208">
        <v>16.7761</v>
      </c>
      <c r="L7284" s="208">
        <v>15.7179</v>
      </c>
      <c r="M7284" s="208">
        <v>12.7461</v>
      </c>
    </row>
    <row r="7285" spans="1:13" x14ac:dyDescent="0.25">
      <c r="A7285" s="280">
        <v>45229</v>
      </c>
      <c r="B7285" s="102">
        <v>12</v>
      </c>
      <c r="C7285" s="208">
        <v>279.33350000000002</v>
      </c>
      <c r="D7285" s="208">
        <v>45.052199999999999</v>
      </c>
      <c r="E7285" s="208">
        <v>0.93320000000000003</v>
      </c>
      <c r="F7285" s="208">
        <v>2.4845000000000002</v>
      </c>
      <c r="G7285" s="208">
        <v>7.3063000000000002</v>
      </c>
      <c r="H7285" s="208">
        <v>48.282899999999998</v>
      </c>
      <c r="I7285" s="208">
        <v>16.252600000000001</v>
      </c>
      <c r="J7285" s="208">
        <v>115.44240000000001</v>
      </c>
      <c r="K7285" s="208">
        <v>15.7895</v>
      </c>
      <c r="L7285" s="208">
        <v>15.5036</v>
      </c>
      <c r="M7285" s="208">
        <v>12.286300000000001</v>
      </c>
    </row>
    <row r="7286" spans="1:13" x14ac:dyDescent="0.25">
      <c r="A7286" s="280">
        <v>45229</v>
      </c>
      <c r="B7286" s="102">
        <v>13</v>
      </c>
      <c r="C7286" s="208">
        <v>275.43979999999999</v>
      </c>
      <c r="D7286" s="208">
        <v>44.3752</v>
      </c>
      <c r="E7286" s="208">
        <v>0.88370000000000004</v>
      </c>
      <c r="F7286" s="208">
        <v>2.3593999999999999</v>
      </c>
      <c r="G7286" s="208">
        <v>6.8552999999999997</v>
      </c>
      <c r="H7286" s="208">
        <v>47.774500000000003</v>
      </c>
      <c r="I7286" s="208">
        <v>16.668099999999999</v>
      </c>
      <c r="J7286" s="208">
        <v>114.8479</v>
      </c>
      <c r="K7286" s="208">
        <v>15.0372</v>
      </c>
      <c r="L7286" s="208">
        <v>14.6911</v>
      </c>
      <c r="M7286" s="208">
        <v>11.9474</v>
      </c>
    </row>
    <row r="7287" spans="1:13" x14ac:dyDescent="0.25">
      <c r="A7287" s="280">
        <v>45229</v>
      </c>
      <c r="B7287" s="102">
        <v>14</v>
      </c>
      <c r="C7287" s="208">
        <v>276.26690000000002</v>
      </c>
      <c r="D7287" s="208">
        <v>44.586799999999997</v>
      </c>
      <c r="E7287" s="208">
        <v>0.87329999999999997</v>
      </c>
      <c r="F7287" s="208">
        <v>2.4681999999999999</v>
      </c>
      <c r="G7287" s="208">
        <v>6.9330999999999996</v>
      </c>
      <c r="H7287" s="208">
        <v>47.779200000000003</v>
      </c>
      <c r="I7287" s="208">
        <v>17.020399999999999</v>
      </c>
      <c r="J7287" s="208">
        <v>114.87560000000001</v>
      </c>
      <c r="K7287" s="208">
        <v>14.400499999999999</v>
      </c>
      <c r="L7287" s="208">
        <v>15.673299999999999</v>
      </c>
      <c r="M7287" s="208">
        <v>11.656499999999999</v>
      </c>
    </row>
    <row r="7288" spans="1:13" x14ac:dyDescent="0.25">
      <c r="A7288" s="280">
        <v>45229</v>
      </c>
      <c r="B7288" s="102">
        <v>15</v>
      </c>
      <c r="C7288" s="208">
        <v>275.4658</v>
      </c>
      <c r="D7288" s="208">
        <v>44.263199999999998</v>
      </c>
      <c r="E7288" s="208">
        <v>0.81979999999999997</v>
      </c>
      <c r="F7288" s="208">
        <v>2.4645000000000001</v>
      </c>
      <c r="G7288" s="208">
        <v>7.4333999999999998</v>
      </c>
      <c r="H7288" s="208">
        <v>47.684100000000001</v>
      </c>
      <c r="I7288" s="208">
        <v>17.121700000000001</v>
      </c>
      <c r="J7288" s="208">
        <v>114.0376</v>
      </c>
      <c r="K7288" s="208">
        <v>13.770300000000001</v>
      </c>
      <c r="L7288" s="208">
        <v>15.9762</v>
      </c>
      <c r="M7288" s="208">
        <v>11.895</v>
      </c>
    </row>
    <row r="7289" spans="1:13" x14ac:dyDescent="0.25">
      <c r="A7289" s="280">
        <v>45229</v>
      </c>
      <c r="B7289" s="102">
        <v>16</v>
      </c>
      <c r="C7289" s="208">
        <v>278.9461</v>
      </c>
      <c r="D7289" s="208">
        <v>44.598399999999998</v>
      </c>
      <c r="E7289" s="208">
        <v>0.8972</v>
      </c>
      <c r="F7289" s="208">
        <v>2.5566</v>
      </c>
      <c r="G7289" s="208">
        <v>8.3829999999999991</v>
      </c>
      <c r="H7289" s="208">
        <v>48.182099999999998</v>
      </c>
      <c r="I7289" s="208">
        <v>17.3657</v>
      </c>
      <c r="J7289" s="208">
        <v>115.0825</v>
      </c>
      <c r="K7289" s="208">
        <v>13.4621</v>
      </c>
      <c r="L7289" s="208">
        <v>16.090299999999999</v>
      </c>
      <c r="M7289" s="208">
        <v>12.328200000000001</v>
      </c>
    </row>
    <row r="7290" spans="1:13" x14ac:dyDescent="0.25">
      <c r="A7290" s="280">
        <v>45229</v>
      </c>
      <c r="B7290" s="102">
        <v>17</v>
      </c>
      <c r="C7290" s="208">
        <v>286.13010000000003</v>
      </c>
      <c r="D7290" s="208">
        <v>46.061500000000002</v>
      </c>
      <c r="E7290" s="208">
        <v>0.79759999999999998</v>
      </c>
      <c r="F7290" s="208">
        <v>2.7753999999999999</v>
      </c>
      <c r="G7290" s="208">
        <v>9.4422999999999995</v>
      </c>
      <c r="H7290" s="208">
        <v>49.590600000000002</v>
      </c>
      <c r="I7290" s="208">
        <v>17.5669</v>
      </c>
      <c r="J7290" s="208">
        <v>116.52030000000001</v>
      </c>
      <c r="K7290" s="208">
        <v>14.161</v>
      </c>
      <c r="L7290" s="208">
        <v>16.7119</v>
      </c>
      <c r="M7290" s="208">
        <v>12.502599999999999</v>
      </c>
    </row>
    <row r="7291" spans="1:13" x14ac:dyDescent="0.25">
      <c r="A7291" s="280">
        <v>45229</v>
      </c>
      <c r="B7291" s="102">
        <v>18</v>
      </c>
      <c r="C7291" s="208">
        <v>293.76060000000001</v>
      </c>
      <c r="D7291" s="208">
        <v>48.315199999999997</v>
      </c>
      <c r="E7291" s="208">
        <v>0.76600000000000001</v>
      </c>
      <c r="F7291" s="208">
        <v>3.3500999999999999</v>
      </c>
      <c r="G7291" s="208">
        <v>10.1181</v>
      </c>
      <c r="H7291" s="208">
        <v>51.688200000000002</v>
      </c>
      <c r="I7291" s="208">
        <v>17.969799999999999</v>
      </c>
      <c r="J7291" s="208">
        <v>116.4738</v>
      </c>
      <c r="K7291" s="208">
        <v>16.128</v>
      </c>
      <c r="L7291" s="208">
        <v>16.2651</v>
      </c>
      <c r="M7291" s="208">
        <v>12.686299999999999</v>
      </c>
    </row>
    <row r="7292" spans="1:13" x14ac:dyDescent="0.25">
      <c r="A7292" s="280">
        <v>45229</v>
      </c>
      <c r="B7292" s="102">
        <v>19</v>
      </c>
      <c r="C7292" s="208">
        <v>301.47149999999999</v>
      </c>
      <c r="D7292" s="208">
        <v>50.101700000000001</v>
      </c>
      <c r="E7292" s="208">
        <v>0.86129999999999995</v>
      </c>
      <c r="F7292" s="208">
        <v>3.6859000000000002</v>
      </c>
      <c r="G7292" s="208">
        <v>10.542299999999999</v>
      </c>
      <c r="H7292" s="208">
        <v>53.4131</v>
      </c>
      <c r="I7292" s="208">
        <v>19.02</v>
      </c>
      <c r="J7292" s="208">
        <v>115.0609</v>
      </c>
      <c r="K7292" s="208">
        <v>17.582599999999999</v>
      </c>
      <c r="L7292" s="208">
        <v>17.916799999999999</v>
      </c>
      <c r="M7292" s="208">
        <v>13.286899999999999</v>
      </c>
    </row>
    <row r="7293" spans="1:13" x14ac:dyDescent="0.25">
      <c r="A7293" s="280">
        <v>45229</v>
      </c>
      <c r="B7293" s="102">
        <v>20</v>
      </c>
      <c r="C7293" s="208">
        <v>295.86689999999999</v>
      </c>
      <c r="D7293" s="208">
        <v>49.473199999999999</v>
      </c>
      <c r="E7293" s="208">
        <v>0.86329999999999996</v>
      </c>
      <c r="F7293" s="208">
        <v>3.6711999999999998</v>
      </c>
      <c r="G7293" s="208">
        <v>10.3172</v>
      </c>
      <c r="H7293" s="208">
        <v>53.003799999999998</v>
      </c>
      <c r="I7293" s="208">
        <v>19.208600000000001</v>
      </c>
      <c r="J7293" s="208">
        <v>109.6734</v>
      </c>
      <c r="K7293" s="208">
        <v>17.896100000000001</v>
      </c>
      <c r="L7293" s="208">
        <v>18.650300000000001</v>
      </c>
      <c r="M7293" s="208">
        <v>13.1098</v>
      </c>
    </row>
    <row r="7294" spans="1:13" x14ac:dyDescent="0.25">
      <c r="A7294" s="280">
        <v>45229</v>
      </c>
      <c r="B7294" s="102">
        <v>21</v>
      </c>
      <c r="C7294" s="208">
        <v>283.82740000000001</v>
      </c>
      <c r="D7294" s="208">
        <v>46.771799999999999</v>
      </c>
      <c r="E7294" s="208">
        <v>0.87949999999999995</v>
      </c>
      <c r="F7294" s="208">
        <v>3.6078000000000001</v>
      </c>
      <c r="G7294" s="208">
        <v>9.7665000000000006</v>
      </c>
      <c r="H7294" s="208">
        <v>50.919899999999998</v>
      </c>
      <c r="I7294" s="208">
        <v>18.138500000000001</v>
      </c>
      <c r="J7294" s="208">
        <v>104.8651</v>
      </c>
      <c r="K7294" s="208">
        <v>17.5974</v>
      </c>
      <c r="L7294" s="208">
        <v>18.9758</v>
      </c>
      <c r="M7294" s="208">
        <v>12.305099999999999</v>
      </c>
    </row>
    <row r="7295" spans="1:13" x14ac:dyDescent="0.25">
      <c r="A7295" s="280">
        <v>45229</v>
      </c>
      <c r="B7295" s="102">
        <v>22</v>
      </c>
      <c r="C7295" s="208">
        <v>270.21550000000002</v>
      </c>
      <c r="D7295" s="208">
        <v>44.348799999999997</v>
      </c>
      <c r="E7295" s="208">
        <v>0.86050000000000004</v>
      </c>
      <c r="F7295" s="208">
        <v>3.4152</v>
      </c>
      <c r="G7295" s="208">
        <v>9.1610999999999994</v>
      </c>
      <c r="H7295" s="208">
        <v>47.830599999999997</v>
      </c>
      <c r="I7295" s="208">
        <v>16.883299999999998</v>
      </c>
      <c r="J7295" s="208">
        <v>99.703699999999998</v>
      </c>
      <c r="K7295" s="208">
        <v>16.8325</v>
      </c>
      <c r="L7295" s="208">
        <v>19.786300000000001</v>
      </c>
      <c r="M7295" s="208">
        <v>11.3935</v>
      </c>
    </row>
    <row r="7296" spans="1:13" x14ac:dyDescent="0.25">
      <c r="A7296" s="280">
        <v>45229</v>
      </c>
      <c r="B7296" s="102">
        <v>23</v>
      </c>
      <c r="C7296" s="208">
        <v>252.279</v>
      </c>
      <c r="D7296" s="208">
        <v>40.472000000000001</v>
      </c>
      <c r="E7296" s="208">
        <v>0.78590000000000004</v>
      </c>
      <c r="F7296" s="208">
        <v>3.0537000000000001</v>
      </c>
      <c r="G7296" s="208">
        <v>8.3940000000000001</v>
      </c>
      <c r="H7296" s="208">
        <v>43.478400000000001</v>
      </c>
      <c r="I7296" s="208">
        <v>15.473699999999999</v>
      </c>
      <c r="J7296" s="208">
        <v>93.9833</v>
      </c>
      <c r="K7296" s="208">
        <v>16.012899999999998</v>
      </c>
      <c r="L7296" s="208">
        <v>20.115400000000001</v>
      </c>
      <c r="M7296" s="208">
        <v>10.5097</v>
      </c>
    </row>
    <row r="7297" spans="1:13" x14ac:dyDescent="0.25">
      <c r="A7297" s="280">
        <v>45229</v>
      </c>
      <c r="B7297" s="102">
        <v>24</v>
      </c>
      <c r="C7297" s="208">
        <v>236.7313</v>
      </c>
      <c r="D7297" s="208">
        <v>36.8934</v>
      </c>
      <c r="E7297" s="208">
        <v>0.72509999999999997</v>
      </c>
      <c r="F7297" s="208">
        <v>2.7747000000000002</v>
      </c>
      <c r="G7297" s="208">
        <v>7.7042000000000002</v>
      </c>
      <c r="H7297" s="208">
        <v>40.139699999999998</v>
      </c>
      <c r="I7297" s="208">
        <v>14.270200000000001</v>
      </c>
      <c r="J7297" s="208">
        <v>89.3797</v>
      </c>
      <c r="K7297" s="208">
        <v>15.376200000000001</v>
      </c>
      <c r="L7297" s="208">
        <v>19.765899999999998</v>
      </c>
      <c r="M7297" s="208">
        <v>9.7021999999999995</v>
      </c>
    </row>
    <row r="7298" spans="1:13" x14ac:dyDescent="0.25">
      <c r="A7298" s="280">
        <v>45230</v>
      </c>
      <c r="B7298" s="102">
        <v>1</v>
      </c>
      <c r="C7298" s="208">
        <v>225.02010000000001</v>
      </c>
      <c r="D7298" s="208">
        <v>34.306699999999999</v>
      </c>
      <c r="E7298" s="208">
        <v>0.66759999999999997</v>
      </c>
      <c r="F7298" s="208">
        <v>2.5583</v>
      </c>
      <c r="G7298" s="208">
        <v>7.2435</v>
      </c>
      <c r="H7298" s="208">
        <v>37.444499999999998</v>
      </c>
      <c r="I7298" s="208">
        <v>13.4095</v>
      </c>
      <c r="J7298" s="208">
        <v>85.794899999999998</v>
      </c>
      <c r="K7298" s="208">
        <v>15.209199999999999</v>
      </c>
      <c r="L7298" s="208">
        <v>19.232299999999999</v>
      </c>
      <c r="M7298" s="208">
        <v>9.1536000000000008</v>
      </c>
    </row>
    <row r="7299" spans="1:13" x14ac:dyDescent="0.25">
      <c r="A7299" s="280">
        <v>45230</v>
      </c>
      <c r="B7299" s="102">
        <v>2</v>
      </c>
      <c r="C7299" s="208">
        <v>217.9385</v>
      </c>
      <c r="D7299" s="208">
        <v>32.601399999999998</v>
      </c>
      <c r="E7299" s="208">
        <v>0.63670000000000004</v>
      </c>
      <c r="F7299" s="208">
        <v>2.5099999999999998</v>
      </c>
      <c r="G7299" s="208">
        <v>7.0197000000000003</v>
      </c>
      <c r="H7299" s="208">
        <v>36.1126</v>
      </c>
      <c r="I7299" s="208">
        <v>12.8255</v>
      </c>
      <c r="J7299" s="208">
        <v>83.287800000000004</v>
      </c>
      <c r="K7299" s="208">
        <v>15.1685</v>
      </c>
      <c r="L7299" s="208">
        <v>18.925599999999999</v>
      </c>
      <c r="M7299" s="208">
        <v>8.8506999999999998</v>
      </c>
    </row>
    <row r="7300" spans="1:13" x14ac:dyDescent="0.25">
      <c r="A7300" s="280">
        <v>45230</v>
      </c>
      <c r="B7300" s="102">
        <v>3</v>
      </c>
      <c r="C7300" s="208">
        <v>213.18790000000001</v>
      </c>
      <c r="D7300" s="208">
        <v>31.8904</v>
      </c>
      <c r="E7300" s="208">
        <v>0.61729999999999996</v>
      </c>
      <c r="F7300" s="208">
        <v>2.4289000000000001</v>
      </c>
      <c r="G7300" s="208">
        <v>6.9423000000000004</v>
      </c>
      <c r="H7300" s="208">
        <v>35.780299999999997</v>
      </c>
      <c r="I7300" s="208">
        <v>12.6234</v>
      </c>
      <c r="J7300" s="208">
        <v>81.878399999999999</v>
      </c>
      <c r="K7300" s="208">
        <v>15.2463</v>
      </c>
      <c r="L7300" s="208">
        <v>16.8977</v>
      </c>
      <c r="M7300" s="208">
        <v>8.8828999999999994</v>
      </c>
    </row>
    <row r="7301" spans="1:13" x14ac:dyDescent="0.25">
      <c r="A7301" s="280">
        <v>45230</v>
      </c>
      <c r="B7301" s="102">
        <v>4</v>
      </c>
      <c r="C7301" s="208">
        <v>210.9623</v>
      </c>
      <c r="D7301" s="208">
        <v>31.254200000000001</v>
      </c>
      <c r="E7301" s="208">
        <v>0.61129999999999995</v>
      </c>
      <c r="F7301" s="208">
        <v>2.4405999999999999</v>
      </c>
      <c r="G7301" s="208">
        <v>6.8658000000000001</v>
      </c>
      <c r="H7301" s="208">
        <v>36.463900000000002</v>
      </c>
      <c r="I7301" s="208">
        <v>12.5936</v>
      </c>
      <c r="J7301" s="208">
        <v>81.339399999999998</v>
      </c>
      <c r="K7301" s="208">
        <v>15.566700000000001</v>
      </c>
      <c r="L7301" s="208">
        <v>14.8795</v>
      </c>
      <c r="M7301" s="208">
        <v>8.9473000000000003</v>
      </c>
    </row>
    <row r="7302" spans="1:13" x14ac:dyDescent="0.25">
      <c r="A7302" s="280">
        <v>45230</v>
      </c>
      <c r="B7302" s="102">
        <v>5</v>
      </c>
      <c r="C7302" s="208">
        <v>217.8177</v>
      </c>
      <c r="D7302" s="208">
        <v>31.799700000000001</v>
      </c>
      <c r="E7302" s="208">
        <v>0.63170000000000004</v>
      </c>
      <c r="F7302" s="208">
        <v>2.5788000000000002</v>
      </c>
      <c r="G7302" s="208">
        <v>7.1719999999999997</v>
      </c>
      <c r="H7302" s="208">
        <v>38.5212</v>
      </c>
      <c r="I7302" s="208">
        <v>13.0213</v>
      </c>
      <c r="J7302" s="208">
        <v>82.9773</v>
      </c>
      <c r="K7302" s="208">
        <v>16.420100000000001</v>
      </c>
      <c r="L7302" s="208">
        <v>15.379300000000001</v>
      </c>
      <c r="M7302" s="208">
        <v>9.3163</v>
      </c>
    </row>
    <row r="7303" spans="1:13" x14ac:dyDescent="0.25">
      <c r="A7303" s="280">
        <v>45230</v>
      </c>
      <c r="B7303" s="102">
        <v>6</v>
      </c>
      <c r="C7303" s="208">
        <v>233.0746</v>
      </c>
      <c r="D7303" s="208">
        <v>34.496000000000002</v>
      </c>
      <c r="E7303" s="208">
        <v>0.69269999999999998</v>
      </c>
      <c r="F7303" s="208">
        <v>2.8119000000000001</v>
      </c>
      <c r="G7303" s="208">
        <v>7.9386999999999999</v>
      </c>
      <c r="H7303" s="208">
        <v>41.875700000000002</v>
      </c>
      <c r="I7303" s="208">
        <v>13.8596</v>
      </c>
      <c r="J7303" s="208">
        <v>87.494299999999996</v>
      </c>
      <c r="K7303" s="208">
        <v>17.859200000000001</v>
      </c>
      <c r="L7303" s="208">
        <v>15.8599</v>
      </c>
      <c r="M7303" s="208">
        <v>10.1866</v>
      </c>
    </row>
    <row r="7304" spans="1:13" x14ac:dyDescent="0.25">
      <c r="A7304" s="280">
        <v>45230</v>
      </c>
      <c r="B7304" s="102">
        <v>7</v>
      </c>
      <c r="C7304" s="208">
        <v>260.29820000000001</v>
      </c>
      <c r="D7304" s="208">
        <v>38.758299999999998</v>
      </c>
      <c r="E7304" s="208">
        <v>0.93520000000000003</v>
      </c>
      <c r="F7304" s="208">
        <v>3.2934999999999999</v>
      </c>
      <c r="G7304" s="208">
        <v>9.1621000000000006</v>
      </c>
      <c r="H7304" s="208">
        <v>47.625900000000001</v>
      </c>
      <c r="I7304" s="208">
        <v>15.604699999999999</v>
      </c>
      <c r="J7304" s="208">
        <v>97.382300000000001</v>
      </c>
      <c r="K7304" s="208">
        <v>20.122900000000001</v>
      </c>
      <c r="L7304" s="208">
        <v>15.7441</v>
      </c>
      <c r="M7304" s="208">
        <v>11.6692</v>
      </c>
    </row>
    <row r="7305" spans="1:13" x14ac:dyDescent="0.25">
      <c r="A7305" s="280">
        <v>45230</v>
      </c>
      <c r="B7305" s="102">
        <v>8</v>
      </c>
      <c r="C7305" s="208">
        <v>285.48430000000002</v>
      </c>
      <c r="D7305" s="208">
        <v>45.042999999999999</v>
      </c>
      <c r="E7305" s="208">
        <v>1.0448</v>
      </c>
      <c r="F7305" s="208">
        <v>3.6375999999999999</v>
      </c>
      <c r="G7305" s="208">
        <v>10.6912</v>
      </c>
      <c r="H7305" s="208">
        <v>51.9788</v>
      </c>
      <c r="I7305" s="208">
        <v>16.1936</v>
      </c>
      <c r="J7305" s="208">
        <v>107.2632</v>
      </c>
      <c r="K7305" s="208">
        <v>21.330100000000002</v>
      </c>
      <c r="L7305" s="208">
        <v>15.2066</v>
      </c>
      <c r="M7305" s="208">
        <v>13.0954</v>
      </c>
    </row>
    <row r="7306" spans="1:13" x14ac:dyDescent="0.25">
      <c r="A7306" s="280">
        <v>45230</v>
      </c>
      <c r="B7306" s="102">
        <v>9</v>
      </c>
      <c r="C7306" s="208">
        <v>289.92779999999999</v>
      </c>
      <c r="D7306" s="208">
        <v>45.947600000000001</v>
      </c>
      <c r="E7306" s="208">
        <v>0.9879</v>
      </c>
      <c r="F7306" s="208">
        <v>3.5882000000000001</v>
      </c>
      <c r="G7306" s="208">
        <v>10.83</v>
      </c>
      <c r="H7306" s="208">
        <v>52.567799999999998</v>
      </c>
      <c r="I7306" s="208">
        <v>16.120799999999999</v>
      </c>
      <c r="J7306" s="208">
        <v>111.04340000000001</v>
      </c>
      <c r="K7306" s="208">
        <v>19.9315</v>
      </c>
      <c r="L7306" s="208">
        <v>15.3286</v>
      </c>
      <c r="M7306" s="208">
        <v>13.582000000000001</v>
      </c>
    </row>
    <row r="7307" spans="1:13" x14ac:dyDescent="0.25">
      <c r="A7307" s="280">
        <v>45230</v>
      </c>
      <c r="B7307" s="102">
        <v>10</v>
      </c>
      <c r="C7307" s="208">
        <v>289.64789999999999</v>
      </c>
      <c r="D7307" s="208">
        <v>46.447200000000002</v>
      </c>
      <c r="E7307" s="208">
        <v>0.91679999999999995</v>
      </c>
      <c r="F7307" s="208">
        <v>2.8782999999999999</v>
      </c>
      <c r="G7307" s="208">
        <v>10.132099999999999</v>
      </c>
      <c r="H7307" s="208">
        <v>52.203000000000003</v>
      </c>
      <c r="I7307" s="208">
        <v>16.0822</v>
      </c>
      <c r="J7307" s="208">
        <v>113.71769999999999</v>
      </c>
      <c r="K7307" s="208">
        <v>18.307300000000001</v>
      </c>
      <c r="L7307" s="208">
        <v>15.347799999999999</v>
      </c>
      <c r="M7307" s="208">
        <v>13.615500000000001</v>
      </c>
    </row>
    <row r="7308" spans="1:13" x14ac:dyDescent="0.25">
      <c r="A7308" s="280">
        <v>45230</v>
      </c>
      <c r="B7308" s="102">
        <v>11</v>
      </c>
      <c r="C7308" s="208">
        <v>284.96780000000001</v>
      </c>
      <c r="D7308" s="208">
        <v>45.788400000000003</v>
      </c>
      <c r="E7308" s="208">
        <v>0.90129999999999999</v>
      </c>
      <c r="F7308" s="208">
        <v>2.6747000000000001</v>
      </c>
      <c r="G7308" s="208">
        <v>8.9507999999999992</v>
      </c>
      <c r="H7308" s="208">
        <v>50.541600000000003</v>
      </c>
      <c r="I7308" s="208">
        <v>16.187999999999999</v>
      </c>
      <c r="J7308" s="208">
        <v>114.7526</v>
      </c>
      <c r="K7308" s="208">
        <v>16.888999999999999</v>
      </c>
      <c r="L7308" s="208">
        <v>15.355399999999999</v>
      </c>
      <c r="M7308" s="208">
        <v>12.926</v>
      </c>
    </row>
    <row r="7309" spans="1:13" x14ac:dyDescent="0.25">
      <c r="A7309" s="280">
        <v>45230</v>
      </c>
      <c r="B7309" s="102">
        <v>12</v>
      </c>
      <c r="C7309" s="208">
        <v>279.66129999999998</v>
      </c>
      <c r="D7309" s="208">
        <v>45.076999999999998</v>
      </c>
      <c r="E7309" s="208">
        <v>0.87429999999999997</v>
      </c>
      <c r="F7309" s="208">
        <v>2.5051999999999999</v>
      </c>
      <c r="G7309" s="208">
        <v>7.8434999999999997</v>
      </c>
      <c r="H7309" s="208">
        <v>49.569400000000002</v>
      </c>
      <c r="I7309" s="208">
        <v>16.421099999999999</v>
      </c>
      <c r="J7309" s="208">
        <v>114.175</v>
      </c>
      <c r="K7309" s="208">
        <v>15.588699999999999</v>
      </c>
      <c r="L7309" s="208">
        <v>15.359400000000001</v>
      </c>
      <c r="M7309" s="208">
        <v>12.2477</v>
      </c>
    </row>
    <row r="7310" spans="1:13" x14ac:dyDescent="0.25">
      <c r="A7310" s="280">
        <v>45230</v>
      </c>
      <c r="B7310" s="102">
        <v>13</v>
      </c>
      <c r="C7310" s="208">
        <v>278.02800000000002</v>
      </c>
      <c r="D7310" s="208">
        <v>44.907200000000003</v>
      </c>
      <c r="E7310" s="208">
        <v>0.82809999999999995</v>
      </c>
      <c r="F7310" s="208">
        <v>2.3723000000000001</v>
      </c>
      <c r="G7310" s="208">
        <v>7.2919</v>
      </c>
      <c r="H7310" s="208">
        <v>48.989899999999999</v>
      </c>
      <c r="I7310" s="208">
        <v>16.9894</v>
      </c>
      <c r="J7310" s="208">
        <v>114.7599</v>
      </c>
      <c r="K7310" s="208">
        <v>15.0038</v>
      </c>
      <c r="L7310" s="208">
        <v>14.8994</v>
      </c>
      <c r="M7310" s="208">
        <v>11.9861</v>
      </c>
    </row>
    <row r="7311" spans="1:13" x14ac:dyDescent="0.25">
      <c r="A7311" s="280">
        <v>45230</v>
      </c>
      <c r="B7311" s="102">
        <v>14</v>
      </c>
      <c r="C7311" s="208">
        <v>275.49900000000002</v>
      </c>
      <c r="D7311" s="208">
        <v>44.387999999999998</v>
      </c>
      <c r="E7311" s="208">
        <v>0.91210000000000002</v>
      </c>
      <c r="F7311" s="208">
        <v>2.3921999999999999</v>
      </c>
      <c r="G7311" s="208">
        <v>6.9908000000000001</v>
      </c>
      <c r="H7311" s="208">
        <v>48.476700000000001</v>
      </c>
      <c r="I7311" s="208">
        <v>17.183900000000001</v>
      </c>
      <c r="J7311" s="208">
        <v>114.2191</v>
      </c>
      <c r="K7311" s="208">
        <v>14.193099999999999</v>
      </c>
      <c r="L7311" s="208">
        <v>15.016999999999999</v>
      </c>
      <c r="M7311" s="208">
        <v>11.726100000000001</v>
      </c>
    </row>
    <row r="7312" spans="1:13" x14ac:dyDescent="0.25">
      <c r="A7312" s="280">
        <v>45230</v>
      </c>
      <c r="B7312" s="102">
        <v>15</v>
      </c>
      <c r="C7312" s="208">
        <v>275.67970000000003</v>
      </c>
      <c r="D7312" s="208">
        <v>44.560699999999997</v>
      </c>
      <c r="E7312" s="208">
        <v>1.0915999999999999</v>
      </c>
      <c r="F7312" s="208">
        <v>2.4594</v>
      </c>
      <c r="G7312" s="208">
        <v>7.2159000000000004</v>
      </c>
      <c r="H7312" s="208">
        <v>48.979799999999997</v>
      </c>
      <c r="I7312" s="208">
        <v>17.284700000000001</v>
      </c>
      <c r="J7312" s="208">
        <v>113.9522</v>
      </c>
      <c r="K7312" s="208">
        <v>13.5905</v>
      </c>
      <c r="L7312" s="208">
        <v>14.692600000000001</v>
      </c>
      <c r="M7312" s="208">
        <v>11.8523</v>
      </c>
    </row>
    <row r="7313" spans="1:13" x14ac:dyDescent="0.25">
      <c r="A7313" s="280">
        <v>45230</v>
      </c>
      <c r="B7313" s="102">
        <v>16</v>
      </c>
      <c r="C7313" s="208">
        <v>276.16410000000002</v>
      </c>
      <c r="D7313" s="208">
        <v>45.109299999999998</v>
      </c>
      <c r="E7313" s="208">
        <v>0.9083</v>
      </c>
      <c r="F7313" s="208">
        <v>2.5992000000000002</v>
      </c>
      <c r="G7313" s="208">
        <v>8.0566999999999993</v>
      </c>
      <c r="H7313" s="208">
        <v>49.247399999999999</v>
      </c>
      <c r="I7313" s="208">
        <v>17.4541</v>
      </c>
      <c r="J7313" s="208">
        <v>114.4389</v>
      </c>
      <c r="K7313" s="208">
        <v>13.0573</v>
      </c>
      <c r="L7313" s="208">
        <v>13.045</v>
      </c>
      <c r="M7313" s="208">
        <v>12.2479</v>
      </c>
    </row>
    <row r="7314" spans="1:13" x14ac:dyDescent="0.25">
      <c r="A7314" s="280">
        <v>45230</v>
      </c>
      <c r="B7314" s="102">
        <v>17</v>
      </c>
      <c r="C7314" s="208">
        <v>284.1377</v>
      </c>
      <c r="D7314" s="208">
        <v>47.0182</v>
      </c>
      <c r="E7314" s="208">
        <v>0.78869999999999996</v>
      </c>
      <c r="F7314" s="208">
        <v>2.8761999999999999</v>
      </c>
      <c r="G7314" s="208">
        <v>8.8421000000000003</v>
      </c>
      <c r="H7314" s="208">
        <v>50.022199999999998</v>
      </c>
      <c r="I7314" s="208">
        <v>17.8687</v>
      </c>
      <c r="J7314" s="208">
        <v>116.2927</v>
      </c>
      <c r="K7314" s="208">
        <v>13.413500000000001</v>
      </c>
      <c r="L7314" s="208">
        <v>14.6241</v>
      </c>
      <c r="M7314" s="208">
        <v>12.391299999999999</v>
      </c>
    </row>
    <row r="7315" spans="1:13" x14ac:dyDescent="0.25">
      <c r="A7315" s="280">
        <v>45230</v>
      </c>
      <c r="B7315" s="102">
        <v>18</v>
      </c>
      <c r="C7315" s="208">
        <v>289.00349999999997</v>
      </c>
      <c r="D7315" s="208">
        <v>47.434800000000003</v>
      </c>
      <c r="E7315" s="208">
        <v>0.76559999999999995</v>
      </c>
      <c r="F7315" s="208">
        <v>3.3491</v>
      </c>
      <c r="G7315" s="208">
        <v>9.4239999999999995</v>
      </c>
      <c r="H7315" s="208">
        <v>51.030799999999999</v>
      </c>
      <c r="I7315" s="208">
        <v>17.893899999999999</v>
      </c>
      <c r="J7315" s="208">
        <v>116.0981</v>
      </c>
      <c r="K7315" s="208">
        <v>15.2461</v>
      </c>
      <c r="L7315" s="208">
        <v>15.501799999999999</v>
      </c>
      <c r="M7315" s="208">
        <v>12.2593</v>
      </c>
    </row>
    <row r="7316" spans="1:13" x14ac:dyDescent="0.25">
      <c r="A7316" s="280">
        <v>45230</v>
      </c>
      <c r="B7316" s="102">
        <v>19</v>
      </c>
      <c r="C7316" s="208">
        <v>290.41230000000002</v>
      </c>
      <c r="D7316" s="208">
        <v>47.3962</v>
      </c>
      <c r="E7316" s="208">
        <v>0.77029999999999998</v>
      </c>
      <c r="F7316" s="208">
        <v>3.4742999999999999</v>
      </c>
      <c r="G7316" s="208">
        <v>9.8364999999999991</v>
      </c>
      <c r="H7316" s="208">
        <v>51.625</v>
      </c>
      <c r="I7316" s="208">
        <v>18.2026</v>
      </c>
      <c r="J7316" s="208">
        <v>113.1182</v>
      </c>
      <c r="K7316" s="208">
        <v>16.624500000000001</v>
      </c>
      <c r="L7316" s="208">
        <v>17.156400000000001</v>
      </c>
      <c r="M7316" s="208">
        <v>12.208299999999999</v>
      </c>
    </row>
    <row r="7317" spans="1:13" x14ac:dyDescent="0.25">
      <c r="A7317" s="280">
        <v>45230</v>
      </c>
      <c r="B7317" s="102">
        <v>20</v>
      </c>
      <c r="C7317" s="208">
        <v>279.50830000000002</v>
      </c>
      <c r="D7317" s="208">
        <v>45.249200000000002</v>
      </c>
      <c r="E7317" s="208">
        <v>0.75670000000000004</v>
      </c>
      <c r="F7317" s="208">
        <v>3.3578999999999999</v>
      </c>
      <c r="G7317" s="208">
        <v>9.6329999999999991</v>
      </c>
      <c r="H7317" s="208">
        <v>50.031100000000002</v>
      </c>
      <c r="I7317" s="208">
        <v>17.7212</v>
      </c>
      <c r="J7317" s="208">
        <v>106.3449</v>
      </c>
      <c r="K7317" s="208">
        <v>16.7651</v>
      </c>
      <c r="L7317" s="208">
        <v>17.739899999999999</v>
      </c>
      <c r="M7317" s="208">
        <v>11.9093</v>
      </c>
    </row>
    <row r="7318" spans="1:13" x14ac:dyDescent="0.25">
      <c r="A7318" s="280">
        <v>45230</v>
      </c>
      <c r="B7318" s="102">
        <v>21</v>
      </c>
      <c r="C7318" s="208">
        <v>271.02429999999998</v>
      </c>
      <c r="D7318" s="208">
        <v>43.990099999999998</v>
      </c>
      <c r="E7318" s="208">
        <v>0.81520000000000004</v>
      </c>
      <c r="F7318" s="208">
        <v>3.3302</v>
      </c>
      <c r="G7318" s="208">
        <v>9.3483999999999998</v>
      </c>
      <c r="H7318" s="208">
        <v>48.952500000000001</v>
      </c>
      <c r="I7318" s="208">
        <v>17.145800000000001</v>
      </c>
      <c r="J7318" s="208">
        <v>102.3182</v>
      </c>
      <c r="K7318" s="208">
        <v>16.539400000000001</v>
      </c>
      <c r="L7318" s="208">
        <v>17.200299999999999</v>
      </c>
      <c r="M7318" s="208">
        <v>11.3842</v>
      </c>
    </row>
    <row r="7319" spans="1:13" x14ac:dyDescent="0.25">
      <c r="A7319" s="280">
        <v>45230</v>
      </c>
      <c r="B7319" s="102">
        <v>22</v>
      </c>
      <c r="C7319" s="208">
        <v>262.7971</v>
      </c>
      <c r="D7319" s="208">
        <v>43.065899999999999</v>
      </c>
      <c r="E7319" s="208">
        <v>0.80589999999999995</v>
      </c>
      <c r="F7319" s="208">
        <v>3.2183000000000002</v>
      </c>
      <c r="G7319" s="208">
        <v>8.9687000000000001</v>
      </c>
      <c r="H7319" s="208">
        <v>47.3</v>
      </c>
      <c r="I7319" s="208">
        <v>16.3032</v>
      </c>
      <c r="J7319" s="208">
        <v>98.940299999999993</v>
      </c>
      <c r="K7319" s="208">
        <v>16.323399999999999</v>
      </c>
      <c r="L7319" s="208">
        <v>17.003599999999999</v>
      </c>
      <c r="M7319" s="208">
        <v>10.867800000000001</v>
      </c>
    </row>
    <row r="7320" spans="1:13" x14ac:dyDescent="0.25">
      <c r="A7320" s="280">
        <v>45230</v>
      </c>
      <c r="B7320" s="102">
        <v>23</v>
      </c>
      <c r="C7320" s="208">
        <v>248.0821</v>
      </c>
      <c r="D7320" s="208">
        <v>40.2455</v>
      </c>
      <c r="E7320" s="208">
        <v>0.7389</v>
      </c>
      <c r="F7320" s="208">
        <v>2.9828999999999999</v>
      </c>
      <c r="G7320" s="208">
        <v>8.3223000000000003</v>
      </c>
      <c r="H7320" s="208">
        <v>44.0396</v>
      </c>
      <c r="I7320" s="208">
        <v>15.190799999999999</v>
      </c>
      <c r="J7320" s="208">
        <v>93.994900000000001</v>
      </c>
      <c r="K7320" s="208">
        <v>15.4727</v>
      </c>
      <c r="L7320" s="208">
        <v>16.9635</v>
      </c>
      <c r="M7320" s="208">
        <v>10.131</v>
      </c>
    </row>
    <row r="7321" spans="1:13" x14ac:dyDescent="0.25">
      <c r="A7321" s="280">
        <v>45230</v>
      </c>
      <c r="B7321" s="102">
        <v>24</v>
      </c>
      <c r="C7321" s="208">
        <v>233.97569999999999</v>
      </c>
      <c r="D7321" s="208">
        <v>37.052799999999998</v>
      </c>
      <c r="E7321" s="208">
        <v>0.66449999999999998</v>
      </c>
      <c r="F7321" s="208">
        <v>2.7427999999999999</v>
      </c>
      <c r="G7321" s="208">
        <v>7.7107999999999999</v>
      </c>
      <c r="H7321" s="208">
        <v>40.910800000000002</v>
      </c>
      <c r="I7321" s="208">
        <v>14.0601</v>
      </c>
      <c r="J7321" s="208">
        <v>89.258399999999995</v>
      </c>
      <c r="K7321" s="208">
        <v>14.963800000000001</v>
      </c>
      <c r="L7321" s="208">
        <v>17.168299999999999</v>
      </c>
      <c r="M7321" s="208">
        <v>9.4434000000000005</v>
      </c>
    </row>
    <row r="7322" spans="1:13" x14ac:dyDescent="0.25">
      <c r="A7322" s="280">
        <v>45231</v>
      </c>
      <c r="B7322" s="102">
        <v>1</v>
      </c>
      <c r="C7322" s="208">
        <v>223.53360000000001</v>
      </c>
      <c r="D7322" s="208">
        <v>34.456600000000002</v>
      </c>
      <c r="E7322" s="208">
        <v>0.62560000000000004</v>
      </c>
      <c r="F7322" s="208">
        <v>2.5501999999999998</v>
      </c>
      <c r="G7322" s="208">
        <v>7.2415000000000003</v>
      </c>
      <c r="H7322" s="208">
        <v>38.348599999999998</v>
      </c>
      <c r="I7322" s="208">
        <v>13.2523</v>
      </c>
      <c r="J7322" s="208">
        <v>86.226100000000002</v>
      </c>
      <c r="K7322" s="208">
        <v>14.693199999999999</v>
      </c>
      <c r="L7322" s="208">
        <v>17.217199999999998</v>
      </c>
      <c r="M7322" s="208">
        <v>8.9222999999999999</v>
      </c>
    </row>
    <row r="7323" spans="1:13" x14ac:dyDescent="0.25">
      <c r="A7323" s="280">
        <v>45231</v>
      </c>
      <c r="B7323" s="102">
        <v>2</v>
      </c>
      <c r="C7323" s="208">
        <v>217.1183</v>
      </c>
      <c r="D7323" s="208">
        <v>32.982700000000001</v>
      </c>
      <c r="E7323" s="208">
        <v>0.58819999999999995</v>
      </c>
      <c r="F7323" s="208">
        <v>2.4796999999999998</v>
      </c>
      <c r="G7323" s="208">
        <v>6.9722999999999997</v>
      </c>
      <c r="H7323" s="208">
        <v>37.393799999999999</v>
      </c>
      <c r="I7323" s="208">
        <v>12.796900000000001</v>
      </c>
      <c r="J7323" s="208">
        <v>83.455100000000002</v>
      </c>
      <c r="K7323" s="208">
        <v>14.790800000000001</v>
      </c>
      <c r="L7323" s="208">
        <v>16.990600000000001</v>
      </c>
      <c r="M7323" s="208">
        <v>8.6682000000000006</v>
      </c>
    </row>
    <row r="7324" spans="1:13" x14ac:dyDescent="0.25">
      <c r="A7324" s="280">
        <v>45231</v>
      </c>
      <c r="B7324" s="102">
        <v>3</v>
      </c>
      <c r="C7324" s="208">
        <v>213.9821</v>
      </c>
      <c r="D7324" s="208">
        <v>31.990400000000001</v>
      </c>
      <c r="E7324" s="208">
        <v>0.58809999999999996</v>
      </c>
      <c r="F7324" s="208">
        <v>2.4255</v>
      </c>
      <c r="G7324" s="208">
        <v>6.8196000000000003</v>
      </c>
      <c r="H7324" s="208">
        <v>37.2149</v>
      </c>
      <c r="I7324" s="208">
        <v>12.5693</v>
      </c>
      <c r="J7324" s="208">
        <v>82.231399999999994</v>
      </c>
      <c r="K7324" s="208">
        <v>15.0618</v>
      </c>
      <c r="L7324" s="208">
        <v>16.495699999999999</v>
      </c>
      <c r="M7324" s="208">
        <v>8.5853999999999999</v>
      </c>
    </row>
    <row r="7325" spans="1:13" x14ac:dyDescent="0.25">
      <c r="A7325" s="280">
        <v>45231</v>
      </c>
      <c r="B7325" s="102">
        <v>4</v>
      </c>
      <c r="C7325" s="208">
        <v>214.19980000000001</v>
      </c>
      <c r="D7325" s="208">
        <v>31.5336</v>
      </c>
      <c r="E7325" s="208">
        <v>0.58679999999999999</v>
      </c>
      <c r="F7325" s="208">
        <v>2.4487000000000001</v>
      </c>
      <c r="G7325" s="208">
        <v>6.87</v>
      </c>
      <c r="H7325" s="208">
        <v>38.277799999999999</v>
      </c>
      <c r="I7325" s="208">
        <v>12.4796</v>
      </c>
      <c r="J7325" s="208">
        <v>82.055800000000005</v>
      </c>
      <c r="K7325" s="208">
        <v>15.3146</v>
      </c>
      <c r="L7325" s="208">
        <v>16.0396</v>
      </c>
      <c r="M7325" s="208">
        <v>8.5932999999999993</v>
      </c>
    </row>
    <row r="7326" spans="1:13" x14ac:dyDescent="0.25">
      <c r="A7326" s="280">
        <v>45231</v>
      </c>
      <c r="B7326" s="102">
        <v>5</v>
      </c>
      <c r="C7326" s="208">
        <v>219.5241</v>
      </c>
      <c r="D7326" s="208">
        <v>31.972200000000001</v>
      </c>
      <c r="E7326" s="208">
        <v>0.61980000000000002</v>
      </c>
      <c r="F7326" s="208">
        <v>2.5682999999999998</v>
      </c>
      <c r="G7326" s="208">
        <v>7.0936000000000003</v>
      </c>
      <c r="H7326" s="208">
        <v>40.509599999999999</v>
      </c>
      <c r="I7326" s="208">
        <v>12.870900000000001</v>
      </c>
      <c r="J7326" s="208">
        <v>83.401799999999994</v>
      </c>
      <c r="K7326" s="208">
        <v>16.060600000000001</v>
      </c>
      <c r="L7326" s="208">
        <v>15.452199999999999</v>
      </c>
      <c r="M7326" s="208">
        <v>8.9750999999999994</v>
      </c>
    </row>
    <row r="7327" spans="1:13" x14ac:dyDescent="0.25">
      <c r="A7327" s="280">
        <v>45231</v>
      </c>
      <c r="B7327" s="102">
        <v>6</v>
      </c>
      <c r="C7327" s="208">
        <v>233.98089999999999</v>
      </c>
      <c r="D7327" s="208">
        <v>34.116999999999997</v>
      </c>
      <c r="E7327" s="208">
        <v>0.65669999999999995</v>
      </c>
      <c r="F7327" s="208">
        <v>2.7982</v>
      </c>
      <c r="G7327" s="208">
        <v>7.7629000000000001</v>
      </c>
      <c r="H7327" s="208">
        <v>44.2485</v>
      </c>
      <c r="I7327" s="208">
        <v>13.7437</v>
      </c>
      <c r="J7327" s="208">
        <v>87.7209</v>
      </c>
      <c r="K7327" s="208">
        <v>17.450199999999999</v>
      </c>
      <c r="L7327" s="208">
        <v>15.6257</v>
      </c>
      <c r="M7327" s="208">
        <v>9.8571000000000009</v>
      </c>
    </row>
    <row r="7328" spans="1:13" x14ac:dyDescent="0.25">
      <c r="A7328" s="280">
        <v>45231</v>
      </c>
      <c r="B7328" s="102">
        <v>7</v>
      </c>
      <c r="C7328" s="208">
        <v>259.0883</v>
      </c>
      <c r="D7328" s="208">
        <v>38.647599999999997</v>
      </c>
      <c r="E7328" s="208">
        <v>0.95579999999999998</v>
      </c>
      <c r="F7328" s="208">
        <v>3.2551000000000001</v>
      </c>
      <c r="G7328" s="208">
        <v>8.6818000000000008</v>
      </c>
      <c r="H7328" s="208">
        <v>48.866500000000002</v>
      </c>
      <c r="I7328" s="208">
        <v>15.255000000000001</v>
      </c>
      <c r="J7328" s="208">
        <v>97.365700000000004</v>
      </c>
      <c r="K7328" s="208">
        <v>19.302700000000002</v>
      </c>
      <c r="L7328" s="208">
        <v>15.568199999999999</v>
      </c>
      <c r="M7328" s="208">
        <v>11.1899</v>
      </c>
    </row>
    <row r="7329" spans="1:13" x14ac:dyDescent="0.25">
      <c r="A7329" s="280">
        <v>45231</v>
      </c>
      <c r="B7329" s="102">
        <v>8</v>
      </c>
      <c r="C7329" s="208">
        <v>284.78719999999998</v>
      </c>
      <c r="D7329" s="208">
        <v>44.180100000000003</v>
      </c>
      <c r="E7329" s="208">
        <v>1.0559000000000001</v>
      </c>
      <c r="F7329" s="208">
        <v>3.6145999999999998</v>
      </c>
      <c r="G7329" s="208">
        <v>10.0572</v>
      </c>
      <c r="H7329" s="208">
        <v>53.648499999999999</v>
      </c>
      <c r="I7329" s="208">
        <v>15.895300000000001</v>
      </c>
      <c r="J7329" s="208">
        <v>107.7925</v>
      </c>
      <c r="K7329" s="208">
        <v>20.608899999999998</v>
      </c>
      <c r="L7329" s="208">
        <v>15.538600000000001</v>
      </c>
      <c r="M7329" s="208">
        <v>12.3956</v>
      </c>
    </row>
    <row r="7330" spans="1:13" x14ac:dyDescent="0.25">
      <c r="A7330" s="280">
        <v>45231</v>
      </c>
      <c r="B7330" s="102">
        <v>9</v>
      </c>
      <c r="C7330" s="208">
        <v>289.13260000000002</v>
      </c>
      <c r="D7330" s="208">
        <v>45.378100000000003</v>
      </c>
      <c r="E7330" s="208">
        <v>1.1052999999999999</v>
      </c>
      <c r="F7330" s="208">
        <v>3.3515999999999999</v>
      </c>
      <c r="G7330" s="208">
        <v>10.116199999999999</v>
      </c>
      <c r="H7330" s="208">
        <v>53.806699999999999</v>
      </c>
      <c r="I7330" s="208">
        <v>15.9451</v>
      </c>
      <c r="J7330" s="208">
        <v>112.2933</v>
      </c>
      <c r="K7330" s="208">
        <v>19.505800000000001</v>
      </c>
      <c r="L7330" s="208">
        <v>14.9011</v>
      </c>
      <c r="M7330" s="208">
        <v>12.7294</v>
      </c>
    </row>
    <row r="7331" spans="1:13" x14ac:dyDescent="0.25">
      <c r="A7331" s="280">
        <v>45231</v>
      </c>
      <c r="B7331" s="102">
        <v>10</v>
      </c>
      <c r="C7331" s="208">
        <v>286.8</v>
      </c>
      <c r="D7331" s="208">
        <v>45.823099999999997</v>
      </c>
      <c r="E7331" s="208">
        <v>1.1638999999999999</v>
      </c>
      <c r="F7331" s="208">
        <v>2.8056999999999999</v>
      </c>
      <c r="G7331" s="208">
        <v>9.7598000000000003</v>
      </c>
      <c r="H7331" s="208">
        <v>52.442300000000003</v>
      </c>
      <c r="I7331" s="208">
        <v>15.9726</v>
      </c>
      <c r="J7331" s="208">
        <v>113.44880000000001</v>
      </c>
      <c r="K7331" s="208">
        <v>17.7058</v>
      </c>
      <c r="L7331" s="208">
        <v>15.128299999999999</v>
      </c>
      <c r="M7331" s="208">
        <v>12.5497</v>
      </c>
    </row>
    <row r="7332" spans="1:13" x14ac:dyDescent="0.25">
      <c r="A7332" s="280">
        <v>45231</v>
      </c>
      <c r="B7332" s="102">
        <v>11</v>
      </c>
      <c r="C7332" s="208">
        <v>284.43270000000001</v>
      </c>
      <c r="D7332" s="208">
        <v>45.1843</v>
      </c>
      <c r="E7332" s="208">
        <v>1.0739000000000001</v>
      </c>
      <c r="F7332" s="208">
        <v>2.6613000000000002</v>
      </c>
      <c r="G7332" s="208">
        <v>8.4489000000000001</v>
      </c>
      <c r="H7332" s="208">
        <v>51.095500000000001</v>
      </c>
      <c r="I7332" s="208">
        <v>15.9948</v>
      </c>
      <c r="J7332" s="208">
        <v>115.90389999999999</v>
      </c>
      <c r="K7332" s="208">
        <v>16.615200000000002</v>
      </c>
      <c r="L7332" s="208">
        <v>15.156700000000001</v>
      </c>
      <c r="M7332" s="208">
        <v>12.2982</v>
      </c>
    </row>
    <row r="7333" spans="1:13" x14ac:dyDescent="0.25">
      <c r="A7333" s="280">
        <v>45231</v>
      </c>
      <c r="B7333" s="102">
        <v>12</v>
      </c>
      <c r="C7333" s="208">
        <v>281.11360000000002</v>
      </c>
      <c r="D7333" s="208">
        <v>44.466299999999997</v>
      </c>
      <c r="E7333" s="208">
        <v>1.0530999999999999</v>
      </c>
      <c r="F7333" s="208">
        <v>2.6934999999999998</v>
      </c>
      <c r="G7333" s="208">
        <v>7.5644999999999998</v>
      </c>
      <c r="H7333" s="208">
        <v>49.252600000000001</v>
      </c>
      <c r="I7333" s="208">
        <v>16.382400000000001</v>
      </c>
      <c r="J7333" s="208">
        <v>115.6707</v>
      </c>
      <c r="K7333" s="208">
        <v>16.254100000000001</v>
      </c>
      <c r="L7333" s="208">
        <v>15.527200000000001</v>
      </c>
      <c r="M7333" s="208">
        <v>12.2492</v>
      </c>
    </row>
    <row r="7334" spans="1:13" x14ac:dyDescent="0.25">
      <c r="A7334" s="280">
        <v>45231</v>
      </c>
      <c r="B7334" s="102">
        <v>13</v>
      </c>
      <c r="C7334" s="208">
        <v>277.71719999999999</v>
      </c>
      <c r="D7334" s="208">
        <v>44.5062</v>
      </c>
      <c r="E7334" s="208">
        <v>0.99050000000000005</v>
      </c>
      <c r="F7334" s="208">
        <v>2.5596999999999999</v>
      </c>
      <c r="G7334" s="208">
        <v>7.8696999999999999</v>
      </c>
      <c r="H7334" s="208">
        <v>48.476700000000001</v>
      </c>
      <c r="I7334" s="208">
        <v>16.853300000000001</v>
      </c>
      <c r="J7334" s="208">
        <v>114.848</v>
      </c>
      <c r="K7334" s="208">
        <v>14.9519</v>
      </c>
      <c r="L7334" s="208">
        <v>14.5472</v>
      </c>
      <c r="M7334" s="208">
        <v>12.114000000000001</v>
      </c>
    </row>
    <row r="7335" spans="1:13" x14ac:dyDescent="0.25">
      <c r="A7335" s="280">
        <v>45231</v>
      </c>
      <c r="B7335" s="102">
        <v>14</v>
      </c>
      <c r="C7335" s="208">
        <v>279.5838</v>
      </c>
      <c r="D7335" s="208">
        <v>44.137999999999998</v>
      </c>
      <c r="E7335" s="208">
        <v>0.98399999999999999</v>
      </c>
      <c r="F7335" s="208">
        <v>2.5203000000000002</v>
      </c>
      <c r="G7335" s="208">
        <v>7.6003999999999996</v>
      </c>
      <c r="H7335" s="208">
        <v>49.359299999999998</v>
      </c>
      <c r="I7335" s="208">
        <v>17.496200000000002</v>
      </c>
      <c r="J7335" s="208">
        <v>116.1741</v>
      </c>
      <c r="K7335" s="208">
        <v>14.1197</v>
      </c>
      <c r="L7335" s="208">
        <v>15.001899999999999</v>
      </c>
      <c r="M7335" s="208">
        <v>12.1899</v>
      </c>
    </row>
    <row r="7336" spans="1:13" x14ac:dyDescent="0.25">
      <c r="A7336" s="280">
        <v>45231</v>
      </c>
      <c r="B7336" s="102">
        <v>15</v>
      </c>
      <c r="C7336" s="208">
        <v>283.95859999999999</v>
      </c>
      <c r="D7336" s="208">
        <v>44.796300000000002</v>
      </c>
      <c r="E7336" s="208">
        <v>0.98919999999999997</v>
      </c>
      <c r="F7336" s="208">
        <v>2.5621999999999998</v>
      </c>
      <c r="G7336" s="208">
        <v>7.7840999999999996</v>
      </c>
      <c r="H7336" s="208">
        <v>50.9255</v>
      </c>
      <c r="I7336" s="208">
        <v>17.732399999999998</v>
      </c>
      <c r="J7336" s="208">
        <v>117.4294</v>
      </c>
      <c r="K7336" s="208">
        <v>13.999700000000001</v>
      </c>
      <c r="L7336" s="208">
        <v>15.313000000000001</v>
      </c>
      <c r="M7336" s="208">
        <v>12.4268</v>
      </c>
    </row>
    <row r="7337" spans="1:13" x14ac:dyDescent="0.25">
      <c r="A7337" s="280">
        <v>45231</v>
      </c>
      <c r="B7337" s="102">
        <v>16</v>
      </c>
      <c r="C7337" s="208">
        <v>283.74270000000001</v>
      </c>
      <c r="D7337" s="208">
        <v>44.967599999999997</v>
      </c>
      <c r="E7337" s="208">
        <v>1.028</v>
      </c>
      <c r="F7337" s="208">
        <v>2.7244999999999999</v>
      </c>
      <c r="G7337" s="208">
        <v>8.5393000000000008</v>
      </c>
      <c r="H7337" s="208">
        <v>51.046100000000003</v>
      </c>
      <c r="I7337" s="208">
        <v>17.7149</v>
      </c>
      <c r="J7337" s="208">
        <v>117.5887</v>
      </c>
      <c r="K7337" s="208">
        <v>13.6753</v>
      </c>
      <c r="L7337" s="208">
        <v>13.920999999999999</v>
      </c>
      <c r="M7337" s="208">
        <v>12.5373</v>
      </c>
    </row>
    <row r="7338" spans="1:13" x14ac:dyDescent="0.25">
      <c r="A7338" s="280">
        <v>45231</v>
      </c>
      <c r="B7338" s="102">
        <v>17</v>
      </c>
      <c r="C7338" s="208">
        <v>284.04680000000002</v>
      </c>
      <c r="D7338" s="208">
        <v>46.067900000000002</v>
      </c>
      <c r="E7338" s="208">
        <v>0.84279999999999999</v>
      </c>
      <c r="F7338" s="208">
        <v>2.9447000000000001</v>
      </c>
      <c r="G7338" s="208">
        <v>9.5817999999999994</v>
      </c>
      <c r="H7338" s="208">
        <v>50.228200000000001</v>
      </c>
      <c r="I7338" s="208">
        <v>17.989000000000001</v>
      </c>
      <c r="J7338" s="208">
        <v>116.1478</v>
      </c>
      <c r="K7338" s="208">
        <v>13.775399999999999</v>
      </c>
      <c r="L7338" s="208">
        <v>13.7019</v>
      </c>
      <c r="M7338" s="208">
        <v>12.767300000000001</v>
      </c>
    </row>
    <row r="7339" spans="1:13" x14ac:dyDescent="0.25">
      <c r="A7339" s="280">
        <v>45231</v>
      </c>
      <c r="B7339" s="102">
        <v>18</v>
      </c>
      <c r="C7339" s="208">
        <v>291.8365</v>
      </c>
      <c r="D7339" s="208">
        <v>47.784500000000001</v>
      </c>
      <c r="E7339" s="208">
        <v>0.79690000000000005</v>
      </c>
      <c r="F7339" s="208">
        <v>3.4752000000000001</v>
      </c>
      <c r="G7339" s="208">
        <v>10.327199999999999</v>
      </c>
      <c r="H7339" s="208">
        <v>52.028500000000001</v>
      </c>
      <c r="I7339" s="208">
        <v>18.316800000000001</v>
      </c>
      <c r="J7339" s="208">
        <v>117.264</v>
      </c>
      <c r="K7339" s="208">
        <v>15.2166</v>
      </c>
      <c r="L7339" s="208">
        <v>13.989000000000001</v>
      </c>
      <c r="M7339" s="208">
        <v>12.6378</v>
      </c>
    </row>
    <row r="7340" spans="1:13" x14ac:dyDescent="0.25">
      <c r="A7340" s="280">
        <v>45231</v>
      </c>
      <c r="B7340" s="102">
        <v>19</v>
      </c>
      <c r="C7340" s="208">
        <v>299.13679999999999</v>
      </c>
      <c r="D7340" s="208">
        <v>49.518099999999997</v>
      </c>
      <c r="E7340" s="208">
        <v>0.85860000000000003</v>
      </c>
      <c r="F7340" s="208">
        <v>3.7313999999999998</v>
      </c>
      <c r="G7340" s="208">
        <v>10.687099999999999</v>
      </c>
      <c r="H7340" s="208">
        <v>54.333199999999998</v>
      </c>
      <c r="I7340" s="208">
        <v>19.270099999999999</v>
      </c>
      <c r="J7340" s="208">
        <v>115.791</v>
      </c>
      <c r="K7340" s="208">
        <v>16.439299999999999</v>
      </c>
      <c r="L7340" s="208">
        <v>15.5951</v>
      </c>
      <c r="M7340" s="208">
        <v>12.9129</v>
      </c>
    </row>
    <row r="7341" spans="1:13" x14ac:dyDescent="0.25">
      <c r="A7341" s="280">
        <v>45231</v>
      </c>
      <c r="B7341" s="102">
        <v>20</v>
      </c>
      <c r="C7341" s="208">
        <v>292.97179999999997</v>
      </c>
      <c r="D7341" s="208">
        <v>48.716299999999997</v>
      </c>
      <c r="E7341" s="208">
        <v>0.86140000000000005</v>
      </c>
      <c r="F7341" s="208">
        <v>3.7665999999999999</v>
      </c>
      <c r="G7341" s="208">
        <v>10.3843</v>
      </c>
      <c r="H7341" s="208">
        <v>53.830599999999997</v>
      </c>
      <c r="I7341" s="208">
        <v>19.111899999999999</v>
      </c>
      <c r="J7341" s="208">
        <v>110.7603</v>
      </c>
      <c r="K7341" s="208">
        <v>16.6587</v>
      </c>
      <c r="L7341" s="208">
        <v>16.103400000000001</v>
      </c>
      <c r="M7341" s="208">
        <v>12.7783</v>
      </c>
    </row>
    <row r="7342" spans="1:13" x14ac:dyDescent="0.25">
      <c r="A7342" s="280">
        <v>45231</v>
      </c>
      <c r="B7342" s="102">
        <v>21</v>
      </c>
      <c r="C7342" s="208">
        <v>280.91340000000002</v>
      </c>
      <c r="D7342" s="208">
        <v>46.552500000000002</v>
      </c>
      <c r="E7342" s="208">
        <v>0.85</v>
      </c>
      <c r="F7342" s="208">
        <v>3.6566999999999998</v>
      </c>
      <c r="G7342" s="208">
        <v>9.8567</v>
      </c>
      <c r="H7342" s="208">
        <v>51.9223</v>
      </c>
      <c r="I7342" s="208">
        <v>18.1219</v>
      </c>
      <c r="J7342" s="208">
        <v>106.13030000000001</v>
      </c>
      <c r="K7342" s="208">
        <v>16.2987</v>
      </c>
      <c r="L7342" s="208">
        <v>15.6591</v>
      </c>
      <c r="M7342" s="208">
        <v>11.8652</v>
      </c>
    </row>
    <row r="7343" spans="1:13" x14ac:dyDescent="0.25">
      <c r="A7343" s="280">
        <v>45231</v>
      </c>
      <c r="B7343" s="102">
        <v>22</v>
      </c>
      <c r="C7343" s="208">
        <v>267.38709999999998</v>
      </c>
      <c r="D7343" s="208">
        <v>44.447899999999997</v>
      </c>
      <c r="E7343" s="208">
        <v>0.78700000000000003</v>
      </c>
      <c r="F7343" s="208">
        <v>3.3752</v>
      </c>
      <c r="G7343" s="208">
        <v>9.2985000000000007</v>
      </c>
      <c r="H7343" s="208">
        <v>49.235799999999998</v>
      </c>
      <c r="I7343" s="208">
        <v>16.8874</v>
      </c>
      <c r="J7343" s="208">
        <v>101.4508</v>
      </c>
      <c r="K7343" s="208">
        <v>15.456</v>
      </c>
      <c r="L7343" s="208">
        <v>15.565899999999999</v>
      </c>
      <c r="M7343" s="208">
        <v>10.8826</v>
      </c>
    </row>
    <row r="7344" spans="1:13" x14ac:dyDescent="0.25">
      <c r="A7344" s="280">
        <v>45231</v>
      </c>
      <c r="B7344" s="102">
        <v>23</v>
      </c>
      <c r="C7344" s="208">
        <v>248.11</v>
      </c>
      <c r="D7344" s="208">
        <v>40.812199999999997</v>
      </c>
      <c r="E7344" s="208">
        <v>0.73219999999999996</v>
      </c>
      <c r="F7344" s="208">
        <v>3.0394000000000001</v>
      </c>
      <c r="G7344" s="208">
        <v>8.5409000000000006</v>
      </c>
      <c r="H7344" s="208">
        <v>45.110500000000002</v>
      </c>
      <c r="I7344" s="208">
        <v>15.435600000000001</v>
      </c>
      <c r="J7344" s="208">
        <v>94.541700000000006</v>
      </c>
      <c r="K7344" s="208">
        <v>14.439</v>
      </c>
      <c r="L7344" s="208">
        <v>15.604200000000001</v>
      </c>
      <c r="M7344" s="208">
        <v>9.8543000000000003</v>
      </c>
    </row>
    <row r="7345" spans="1:13" x14ac:dyDescent="0.25">
      <c r="A7345" s="280">
        <v>45231</v>
      </c>
      <c r="B7345" s="102">
        <v>24</v>
      </c>
      <c r="C7345" s="208">
        <v>233.59559999999999</v>
      </c>
      <c r="D7345" s="208">
        <v>37.205100000000002</v>
      </c>
      <c r="E7345" s="208">
        <v>0.65190000000000003</v>
      </c>
      <c r="F7345" s="208">
        <v>2.7351999999999999</v>
      </c>
      <c r="G7345" s="208">
        <v>7.7911999999999999</v>
      </c>
      <c r="H7345" s="208">
        <v>41.941499999999998</v>
      </c>
      <c r="I7345" s="208">
        <v>14.1981</v>
      </c>
      <c r="J7345" s="208">
        <v>89.674000000000007</v>
      </c>
      <c r="K7345" s="208">
        <v>13.7704</v>
      </c>
      <c r="L7345" s="208">
        <v>16.457799999999999</v>
      </c>
      <c r="M7345" s="208">
        <v>9.1704000000000008</v>
      </c>
    </row>
    <row r="7346" spans="1:13" x14ac:dyDescent="0.25">
      <c r="A7346" s="280">
        <v>45232</v>
      </c>
      <c r="B7346" s="102">
        <v>1</v>
      </c>
      <c r="C7346" s="208">
        <v>221.17779999999999</v>
      </c>
      <c r="D7346" s="208">
        <v>34.287599999999998</v>
      </c>
      <c r="E7346" s="208">
        <v>0.63129999999999997</v>
      </c>
      <c r="F7346" s="208">
        <v>2.5588000000000002</v>
      </c>
      <c r="G7346" s="208">
        <v>7.3449999999999998</v>
      </c>
      <c r="H7346" s="208">
        <v>38.838200000000001</v>
      </c>
      <c r="I7346" s="208">
        <v>13.387499999999999</v>
      </c>
      <c r="J7346" s="208">
        <v>85.677999999999997</v>
      </c>
      <c r="K7346" s="208">
        <v>13.4069</v>
      </c>
      <c r="L7346" s="208">
        <v>16.375699999999998</v>
      </c>
      <c r="M7346" s="208">
        <v>8.6687999999999992</v>
      </c>
    </row>
    <row r="7347" spans="1:13" x14ac:dyDescent="0.25">
      <c r="A7347" s="280">
        <v>45232</v>
      </c>
      <c r="B7347" s="102">
        <v>2</v>
      </c>
      <c r="C7347" s="208">
        <v>213.733</v>
      </c>
      <c r="D7347" s="208">
        <v>32.805500000000002</v>
      </c>
      <c r="E7347" s="208">
        <v>0.60050000000000003</v>
      </c>
      <c r="F7347" s="208">
        <v>2.4636</v>
      </c>
      <c r="G7347" s="208">
        <v>6.9989999999999997</v>
      </c>
      <c r="H7347" s="208">
        <v>37.260800000000003</v>
      </c>
      <c r="I7347" s="208">
        <v>12.852600000000001</v>
      </c>
      <c r="J7347" s="208">
        <v>82.863799999999998</v>
      </c>
      <c r="K7347" s="208">
        <v>13.425800000000001</v>
      </c>
      <c r="L7347" s="208">
        <v>15.9788</v>
      </c>
      <c r="M7347" s="208">
        <v>8.4825999999999997</v>
      </c>
    </row>
    <row r="7348" spans="1:13" x14ac:dyDescent="0.25">
      <c r="A7348" s="280">
        <v>45232</v>
      </c>
      <c r="B7348" s="102">
        <v>3</v>
      </c>
      <c r="C7348" s="208">
        <v>207.56549999999999</v>
      </c>
      <c r="D7348" s="208">
        <v>31.501100000000001</v>
      </c>
      <c r="E7348" s="208">
        <v>0.59819999999999995</v>
      </c>
      <c r="F7348" s="208">
        <v>2.4247999999999998</v>
      </c>
      <c r="G7348" s="208">
        <v>6.7845000000000004</v>
      </c>
      <c r="H7348" s="208">
        <v>36.4236</v>
      </c>
      <c r="I7348" s="208">
        <v>12.617100000000001</v>
      </c>
      <c r="J7348" s="208">
        <v>81.316400000000002</v>
      </c>
      <c r="K7348" s="208">
        <v>13.5532</v>
      </c>
      <c r="L7348" s="208">
        <v>13.929500000000001</v>
      </c>
      <c r="M7348" s="208">
        <v>8.4170999999999996</v>
      </c>
    </row>
    <row r="7349" spans="1:13" x14ac:dyDescent="0.25">
      <c r="A7349" s="280">
        <v>45232</v>
      </c>
      <c r="B7349" s="102">
        <v>4</v>
      </c>
      <c r="C7349" s="208">
        <v>206.0488</v>
      </c>
      <c r="D7349" s="208">
        <v>31.163599999999999</v>
      </c>
      <c r="E7349" s="208">
        <v>0.57530000000000003</v>
      </c>
      <c r="F7349" s="208">
        <v>2.4537</v>
      </c>
      <c r="G7349" s="208">
        <v>6.7422000000000004</v>
      </c>
      <c r="H7349" s="208">
        <v>37.2836</v>
      </c>
      <c r="I7349" s="208">
        <v>12.602</v>
      </c>
      <c r="J7349" s="208">
        <v>80.538899999999998</v>
      </c>
      <c r="K7349" s="208">
        <v>14.0473</v>
      </c>
      <c r="L7349" s="208">
        <v>12.227399999999999</v>
      </c>
      <c r="M7349" s="208">
        <v>8.4147999999999996</v>
      </c>
    </row>
    <row r="7350" spans="1:13" x14ac:dyDescent="0.25">
      <c r="A7350" s="280">
        <v>45232</v>
      </c>
      <c r="B7350" s="102">
        <v>5</v>
      </c>
      <c r="C7350" s="208">
        <v>211.30250000000001</v>
      </c>
      <c r="D7350" s="208">
        <v>31.567799999999998</v>
      </c>
      <c r="E7350" s="208">
        <v>0.59660000000000002</v>
      </c>
      <c r="F7350" s="208">
        <v>2.5697000000000001</v>
      </c>
      <c r="G7350" s="208">
        <v>6.9870000000000001</v>
      </c>
      <c r="H7350" s="208">
        <v>38.468699999999998</v>
      </c>
      <c r="I7350" s="208">
        <v>12.972899999999999</v>
      </c>
      <c r="J7350" s="208">
        <v>81.953000000000003</v>
      </c>
      <c r="K7350" s="208">
        <v>14.632199999999999</v>
      </c>
      <c r="L7350" s="208">
        <v>12.838200000000001</v>
      </c>
      <c r="M7350" s="208">
        <v>8.7164000000000001</v>
      </c>
    </row>
    <row r="7351" spans="1:13" x14ac:dyDescent="0.25">
      <c r="A7351" s="280">
        <v>45232</v>
      </c>
      <c r="B7351" s="102">
        <v>6</v>
      </c>
      <c r="C7351" s="208">
        <v>225.45439999999999</v>
      </c>
      <c r="D7351" s="208">
        <v>33.643500000000003</v>
      </c>
      <c r="E7351" s="208">
        <v>0.64880000000000004</v>
      </c>
      <c r="F7351" s="208">
        <v>2.8187000000000002</v>
      </c>
      <c r="G7351" s="208">
        <v>7.6417999999999999</v>
      </c>
      <c r="H7351" s="208">
        <v>42.289900000000003</v>
      </c>
      <c r="I7351" s="208">
        <v>13.835900000000001</v>
      </c>
      <c r="J7351" s="208">
        <v>86.136600000000001</v>
      </c>
      <c r="K7351" s="208">
        <v>15.872</v>
      </c>
      <c r="L7351" s="208">
        <v>12.898400000000001</v>
      </c>
      <c r="M7351" s="208">
        <v>9.6687999999999992</v>
      </c>
    </row>
    <row r="7352" spans="1:13" x14ac:dyDescent="0.25">
      <c r="A7352" s="280">
        <v>45232</v>
      </c>
      <c r="B7352" s="102">
        <v>7</v>
      </c>
      <c r="C7352" s="208">
        <v>250.59479999999999</v>
      </c>
      <c r="D7352" s="208">
        <v>37.987200000000001</v>
      </c>
      <c r="E7352" s="208">
        <v>1.0696000000000001</v>
      </c>
      <c r="F7352" s="208">
        <v>3.2397999999999998</v>
      </c>
      <c r="G7352" s="208">
        <v>8.7471999999999994</v>
      </c>
      <c r="H7352" s="208">
        <v>47.680500000000002</v>
      </c>
      <c r="I7352" s="208">
        <v>15.559699999999999</v>
      </c>
      <c r="J7352" s="208">
        <v>95.452399999999997</v>
      </c>
      <c r="K7352" s="208">
        <v>18.018699999999999</v>
      </c>
      <c r="L7352" s="208">
        <v>11.8063</v>
      </c>
      <c r="M7352" s="208">
        <v>11.0334</v>
      </c>
    </row>
    <row r="7353" spans="1:13" x14ac:dyDescent="0.25">
      <c r="A7353" s="280">
        <v>45232</v>
      </c>
      <c r="B7353" s="102">
        <v>8</v>
      </c>
      <c r="C7353" s="208">
        <v>275.10629999999998</v>
      </c>
      <c r="D7353" s="208">
        <v>43.630400000000002</v>
      </c>
      <c r="E7353" s="208">
        <v>1.1516999999999999</v>
      </c>
      <c r="F7353" s="208">
        <v>3.5493000000000001</v>
      </c>
      <c r="G7353" s="208">
        <v>10.214700000000001</v>
      </c>
      <c r="H7353" s="208">
        <v>51.635599999999997</v>
      </c>
      <c r="I7353" s="208">
        <v>16.434899999999999</v>
      </c>
      <c r="J7353" s="208">
        <v>105.5936</v>
      </c>
      <c r="K7353" s="208">
        <v>19.360299999999999</v>
      </c>
      <c r="L7353" s="208">
        <v>11.1707</v>
      </c>
      <c r="M7353" s="208">
        <v>12.3651</v>
      </c>
    </row>
    <row r="7354" spans="1:13" x14ac:dyDescent="0.25">
      <c r="A7354" s="280">
        <v>45232</v>
      </c>
      <c r="B7354" s="102">
        <v>9</v>
      </c>
      <c r="C7354" s="208">
        <v>279.25299999999999</v>
      </c>
      <c r="D7354" s="208">
        <v>44.340299999999999</v>
      </c>
      <c r="E7354" s="208">
        <v>1.1305000000000001</v>
      </c>
      <c r="F7354" s="208">
        <v>3.3542000000000001</v>
      </c>
      <c r="G7354" s="208">
        <v>9.9832000000000001</v>
      </c>
      <c r="H7354" s="208">
        <v>51.619700000000002</v>
      </c>
      <c r="I7354" s="208">
        <v>16.361999999999998</v>
      </c>
      <c r="J7354" s="208">
        <v>110.03700000000001</v>
      </c>
      <c r="K7354" s="208">
        <v>18.575700000000001</v>
      </c>
      <c r="L7354" s="208">
        <v>11.0578</v>
      </c>
      <c r="M7354" s="208">
        <v>12.7926</v>
      </c>
    </row>
    <row r="7355" spans="1:13" x14ac:dyDescent="0.25">
      <c r="A7355" s="280">
        <v>45232</v>
      </c>
      <c r="B7355" s="102">
        <v>10</v>
      </c>
      <c r="C7355" s="208">
        <v>282.15719999999999</v>
      </c>
      <c r="D7355" s="208">
        <v>44.995199999999997</v>
      </c>
      <c r="E7355" s="208">
        <v>1.1048</v>
      </c>
      <c r="F7355" s="208">
        <v>2.9521999999999999</v>
      </c>
      <c r="G7355" s="208">
        <v>9.5800999999999998</v>
      </c>
      <c r="H7355" s="208">
        <v>51.363300000000002</v>
      </c>
      <c r="I7355" s="208">
        <v>16.413499999999999</v>
      </c>
      <c r="J7355" s="208">
        <v>113.121</v>
      </c>
      <c r="K7355" s="208">
        <v>17.031400000000001</v>
      </c>
      <c r="L7355" s="208">
        <v>12.789899999999999</v>
      </c>
      <c r="M7355" s="208">
        <v>12.8058</v>
      </c>
    </row>
    <row r="7356" spans="1:13" x14ac:dyDescent="0.25">
      <c r="A7356" s="280">
        <v>45232</v>
      </c>
      <c r="B7356" s="102">
        <v>11</v>
      </c>
      <c r="C7356" s="208">
        <v>279.5498</v>
      </c>
      <c r="D7356" s="208">
        <v>44.893099999999997</v>
      </c>
      <c r="E7356" s="208">
        <v>1.0345</v>
      </c>
      <c r="F7356" s="208">
        <v>2.6905999999999999</v>
      </c>
      <c r="G7356" s="208">
        <v>8.9923999999999999</v>
      </c>
      <c r="H7356" s="208">
        <v>50.477600000000002</v>
      </c>
      <c r="I7356" s="208">
        <v>16.234000000000002</v>
      </c>
      <c r="J7356" s="208">
        <v>114.6157</v>
      </c>
      <c r="K7356" s="208">
        <v>15.3104</v>
      </c>
      <c r="L7356" s="208">
        <v>12.578900000000001</v>
      </c>
      <c r="M7356" s="208">
        <v>12.7226</v>
      </c>
    </row>
    <row r="7357" spans="1:13" x14ac:dyDescent="0.25">
      <c r="A7357" s="280">
        <v>45232</v>
      </c>
      <c r="B7357" s="102">
        <v>12</v>
      </c>
      <c r="C7357" s="208">
        <v>277.78089999999997</v>
      </c>
      <c r="D7357" s="208">
        <v>44.873199999999997</v>
      </c>
      <c r="E7357" s="208">
        <v>0.99409999999999998</v>
      </c>
      <c r="F7357" s="208">
        <v>2.6025</v>
      </c>
      <c r="G7357" s="208">
        <v>8.0478000000000005</v>
      </c>
      <c r="H7357" s="208">
        <v>48.912599999999998</v>
      </c>
      <c r="I7357" s="208">
        <v>16.3764</v>
      </c>
      <c r="J7357" s="208">
        <v>116.37739999999999</v>
      </c>
      <c r="K7357" s="208">
        <v>14.544499999999999</v>
      </c>
      <c r="L7357" s="208">
        <v>12.548999999999999</v>
      </c>
      <c r="M7357" s="208">
        <v>12.503399999999999</v>
      </c>
    </row>
    <row r="7358" spans="1:13" x14ac:dyDescent="0.25">
      <c r="A7358" s="280">
        <v>45232</v>
      </c>
      <c r="B7358" s="102">
        <v>13</v>
      </c>
      <c r="C7358" s="208">
        <v>276.62759999999997</v>
      </c>
      <c r="D7358" s="208">
        <v>44.909199999999998</v>
      </c>
      <c r="E7358" s="208">
        <v>1.0226</v>
      </c>
      <c r="F7358" s="208">
        <v>2.5476999999999999</v>
      </c>
      <c r="G7358" s="208">
        <v>7.6558999999999999</v>
      </c>
      <c r="H7358" s="208">
        <v>48.434800000000003</v>
      </c>
      <c r="I7358" s="208">
        <v>16.566400000000002</v>
      </c>
      <c r="J7358" s="208">
        <v>117.1006</v>
      </c>
      <c r="K7358" s="208">
        <v>13.916600000000001</v>
      </c>
      <c r="L7358" s="208">
        <v>12.1701</v>
      </c>
      <c r="M7358" s="208">
        <v>12.303699999999999</v>
      </c>
    </row>
    <row r="7359" spans="1:13" x14ac:dyDescent="0.25">
      <c r="A7359" s="280">
        <v>45232</v>
      </c>
      <c r="B7359" s="102">
        <v>14</v>
      </c>
      <c r="C7359" s="208">
        <v>279.82400000000001</v>
      </c>
      <c r="D7359" s="208">
        <v>44.3947</v>
      </c>
      <c r="E7359" s="208">
        <v>1.0234000000000001</v>
      </c>
      <c r="F7359" s="208">
        <v>2.5817000000000001</v>
      </c>
      <c r="G7359" s="208">
        <v>8.1575000000000006</v>
      </c>
      <c r="H7359" s="208">
        <v>49.214399999999998</v>
      </c>
      <c r="I7359" s="208">
        <v>16.975100000000001</v>
      </c>
      <c r="J7359" s="208">
        <v>118.2955</v>
      </c>
      <c r="K7359" s="208">
        <v>14.2133</v>
      </c>
      <c r="L7359" s="208">
        <v>12.4734</v>
      </c>
      <c r="M7359" s="208">
        <v>12.494999999999999</v>
      </c>
    </row>
    <row r="7360" spans="1:13" x14ac:dyDescent="0.25">
      <c r="A7360" s="280">
        <v>45232</v>
      </c>
      <c r="B7360" s="102">
        <v>15</v>
      </c>
      <c r="C7360" s="208">
        <v>281.90890000000002</v>
      </c>
      <c r="D7360" s="208">
        <v>44.775599999999997</v>
      </c>
      <c r="E7360" s="208">
        <v>1.0701000000000001</v>
      </c>
      <c r="F7360" s="208">
        <v>2.9948999999999999</v>
      </c>
      <c r="G7360" s="208">
        <v>9.2689000000000004</v>
      </c>
      <c r="H7360" s="208">
        <v>49.366700000000002</v>
      </c>
      <c r="I7360" s="208">
        <v>17.0061</v>
      </c>
      <c r="J7360" s="208">
        <v>117.514</v>
      </c>
      <c r="K7360" s="208">
        <v>14.5116</v>
      </c>
      <c r="L7360" s="208">
        <v>12.835699999999999</v>
      </c>
      <c r="M7360" s="208">
        <v>12.565300000000001</v>
      </c>
    </row>
    <row r="7361" spans="1:13" x14ac:dyDescent="0.25">
      <c r="A7361" s="280">
        <v>45232</v>
      </c>
      <c r="B7361" s="102">
        <v>16</v>
      </c>
      <c r="C7361" s="208">
        <v>284.34050000000002</v>
      </c>
      <c r="D7361" s="208">
        <v>45.171999999999997</v>
      </c>
      <c r="E7361" s="208">
        <v>1.0553999999999999</v>
      </c>
      <c r="F7361" s="208">
        <v>3.2113999999999998</v>
      </c>
      <c r="G7361" s="208">
        <v>9.9062000000000001</v>
      </c>
      <c r="H7361" s="208">
        <v>50.186700000000002</v>
      </c>
      <c r="I7361" s="208">
        <v>17.2209</v>
      </c>
      <c r="J7361" s="208">
        <v>117.52760000000001</v>
      </c>
      <c r="K7361" s="208">
        <v>14.6686</v>
      </c>
      <c r="L7361" s="208">
        <v>12.691000000000001</v>
      </c>
      <c r="M7361" s="208">
        <v>12.700699999999999</v>
      </c>
    </row>
    <row r="7362" spans="1:13" x14ac:dyDescent="0.25">
      <c r="A7362" s="280">
        <v>45232</v>
      </c>
      <c r="B7362" s="102">
        <v>17</v>
      </c>
      <c r="C7362" s="208">
        <v>288.60480000000001</v>
      </c>
      <c r="D7362" s="208">
        <v>46.7029</v>
      </c>
      <c r="E7362" s="208">
        <v>0.84960000000000002</v>
      </c>
      <c r="F7362" s="208">
        <v>3.4024000000000001</v>
      </c>
      <c r="G7362" s="208">
        <v>10.069800000000001</v>
      </c>
      <c r="H7362" s="208">
        <v>51.201599999999999</v>
      </c>
      <c r="I7362" s="208">
        <v>17.466100000000001</v>
      </c>
      <c r="J7362" s="208">
        <v>118.04179999999999</v>
      </c>
      <c r="K7362" s="208">
        <v>15.1355</v>
      </c>
      <c r="L7362" s="208">
        <v>12.8436</v>
      </c>
      <c r="M7362" s="208">
        <v>12.891500000000001</v>
      </c>
    </row>
    <row r="7363" spans="1:13" x14ac:dyDescent="0.25">
      <c r="A7363" s="280">
        <v>45232</v>
      </c>
      <c r="B7363" s="102">
        <v>18</v>
      </c>
      <c r="C7363" s="208">
        <v>291.93689999999998</v>
      </c>
      <c r="D7363" s="208">
        <v>47.8035</v>
      </c>
      <c r="E7363" s="208">
        <v>0.80969999999999998</v>
      </c>
      <c r="F7363" s="208">
        <v>3.5760999999999998</v>
      </c>
      <c r="G7363" s="208">
        <v>10.462899999999999</v>
      </c>
      <c r="H7363" s="208">
        <v>52.006100000000004</v>
      </c>
      <c r="I7363" s="208">
        <v>17.652799999999999</v>
      </c>
      <c r="J7363" s="208">
        <v>118.29349999999999</v>
      </c>
      <c r="K7363" s="208">
        <v>15.6724</v>
      </c>
      <c r="L7363" s="208">
        <v>13.012</v>
      </c>
      <c r="M7363" s="208">
        <v>12.6479</v>
      </c>
    </row>
    <row r="7364" spans="1:13" x14ac:dyDescent="0.25">
      <c r="A7364" s="280">
        <v>45232</v>
      </c>
      <c r="B7364" s="102">
        <v>19</v>
      </c>
      <c r="C7364" s="208">
        <v>298.2654</v>
      </c>
      <c r="D7364" s="208">
        <v>49.726599999999998</v>
      </c>
      <c r="E7364" s="208">
        <v>0.85240000000000005</v>
      </c>
      <c r="F7364" s="208">
        <v>3.7166999999999999</v>
      </c>
      <c r="G7364" s="208">
        <v>10.692</v>
      </c>
      <c r="H7364" s="208">
        <v>54.0107</v>
      </c>
      <c r="I7364" s="208">
        <v>18.8127</v>
      </c>
      <c r="J7364" s="208">
        <v>116.6186</v>
      </c>
      <c r="K7364" s="208">
        <v>16.2867</v>
      </c>
      <c r="L7364" s="208">
        <v>14.632400000000001</v>
      </c>
      <c r="M7364" s="208">
        <v>12.916600000000001</v>
      </c>
    </row>
    <row r="7365" spans="1:13" x14ac:dyDescent="0.25">
      <c r="A7365" s="280">
        <v>45232</v>
      </c>
      <c r="B7365" s="102">
        <v>20</v>
      </c>
      <c r="C7365" s="208">
        <v>289.77569999999997</v>
      </c>
      <c r="D7365" s="208">
        <v>48.352899999999998</v>
      </c>
      <c r="E7365" s="208">
        <v>0.87239999999999995</v>
      </c>
      <c r="F7365" s="208">
        <v>3.7484999999999999</v>
      </c>
      <c r="G7365" s="208">
        <v>10.595599999999999</v>
      </c>
      <c r="H7365" s="208">
        <v>53.377600000000001</v>
      </c>
      <c r="I7365" s="208">
        <v>19.045999999999999</v>
      </c>
      <c r="J7365" s="208">
        <v>110.57389999999999</v>
      </c>
      <c r="K7365" s="208">
        <v>15.790100000000001</v>
      </c>
      <c r="L7365" s="208">
        <v>14.7675</v>
      </c>
      <c r="M7365" s="208">
        <v>12.651199999999999</v>
      </c>
    </row>
    <row r="7366" spans="1:13" x14ac:dyDescent="0.25">
      <c r="A7366" s="280">
        <v>45232</v>
      </c>
      <c r="B7366" s="102">
        <v>21</v>
      </c>
      <c r="C7366" s="208">
        <v>276.55540000000002</v>
      </c>
      <c r="D7366" s="208">
        <v>45.928699999999999</v>
      </c>
      <c r="E7366" s="208">
        <v>0.85189999999999999</v>
      </c>
      <c r="F7366" s="208">
        <v>3.5987</v>
      </c>
      <c r="G7366" s="208">
        <v>10.061500000000001</v>
      </c>
      <c r="H7366" s="208">
        <v>51.128599999999999</v>
      </c>
      <c r="I7366" s="208">
        <v>18.1204</v>
      </c>
      <c r="J7366" s="208">
        <v>105.69580000000001</v>
      </c>
      <c r="K7366" s="208">
        <v>15.180400000000001</v>
      </c>
      <c r="L7366" s="208">
        <v>14.162800000000001</v>
      </c>
      <c r="M7366" s="208">
        <v>11.826599999999999</v>
      </c>
    </row>
    <row r="7367" spans="1:13" x14ac:dyDescent="0.25">
      <c r="A7367" s="280">
        <v>45232</v>
      </c>
      <c r="B7367" s="102">
        <v>22</v>
      </c>
      <c r="C7367" s="208">
        <v>262.61509999999998</v>
      </c>
      <c r="D7367" s="208">
        <v>44.133400000000002</v>
      </c>
      <c r="E7367" s="208">
        <v>0.81740000000000002</v>
      </c>
      <c r="F7367" s="208">
        <v>3.3294999999999999</v>
      </c>
      <c r="G7367" s="208">
        <v>9.5024999999999995</v>
      </c>
      <c r="H7367" s="208">
        <v>48.2014</v>
      </c>
      <c r="I7367" s="208">
        <v>16.8111</v>
      </c>
      <c r="J7367" s="208">
        <v>100.49039999999999</v>
      </c>
      <c r="K7367" s="208">
        <v>14.432600000000001</v>
      </c>
      <c r="L7367" s="208">
        <v>14.0708</v>
      </c>
      <c r="M7367" s="208">
        <v>10.826000000000001</v>
      </c>
    </row>
    <row r="7368" spans="1:13" x14ac:dyDescent="0.25">
      <c r="A7368" s="280">
        <v>45232</v>
      </c>
      <c r="B7368" s="102">
        <v>23</v>
      </c>
      <c r="C7368" s="208">
        <v>243.98339999999999</v>
      </c>
      <c r="D7368" s="208">
        <v>40.431899999999999</v>
      </c>
      <c r="E7368" s="208">
        <v>0.76090000000000002</v>
      </c>
      <c r="F7368" s="208">
        <v>2.9866000000000001</v>
      </c>
      <c r="G7368" s="208">
        <v>8.6945999999999994</v>
      </c>
      <c r="H7368" s="208">
        <v>44.0291</v>
      </c>
      <c r="I7368" s="208">
        <v>15.396599999999999</v>
      </c>
      <c r="J7368" s="208">
        <v>94.328900000000004</v>
      </c>
      <c r="K7368" s="208">
        <v>13.4026</v>
      </c>
      <c r="L7368" s="208">
        <v>14.068</v>
      </c>
      <c r="M7368" s="208">
        <v>9.8841999999999999</v>
      </c>
    </row>
    <row r="7369" spans="1:13" x14ac:dyDescent="0.25">
      <c r="A7369" s="280">
        <v>45232</v>
      </c>
      <c r="B7369" s="102">
        <v>24</v>
      </c>
      <c r="C7369" s="208">
        <v>229.24690000000001</v>
      </c>
      <c r="D7369" s="208">
        <v>37.469900000000003</v>
      </c>
      <c r="E7369" s="208">
        <v>0.69310000000000005</v>
      </c>
      <c r="F7369" s="208">
        <v>2.7179000000000002</v>
      </c>
      <c r="G7369" s="208">
        <v>7.8148999999999997</v>
      </c>
      <c r="H7369" s="208">
        <v>40.356000000000002</v>
      </c>
      <c r="I7369" s="208">
        <v>14.0825</v>
      </c>
      <c r="J7369" s="208">
        <v>89.591999999999999</v>
      </c>
      <c r="K7369" s="208">
        <v>12.7987</v>
      </c>
      <c r="L7369" s="208">
        <v>14.601100000000001</v>
      </c>
      <c r="M7369" s="208">
        <v>9.1207999999999991</v>
      </c>
    </row>
    <row r="7370" spans="1:13" x14ac:dyDescent="0.25">
      <c r="A7370" s="280">
        <v>45233</v>
      </c>
      <c r="B7370" s="102">
        <v>1</v>
      </c>
      <c r="C7370" s="208">
        <v>217.6566</v>
      </c>
      <c r="D7370" s="208">
        <v>34.781500000000001</v>
      </c>
      <c r="E7370" s="208">
        <v>0.63419999999999999</v>
      </c>
      <c r="F7370" s="208">
        <v>2.4954999999999998</v>
      </c>
      <c r="G7370" s="208">
        <v>7.4025999999999996</v>
      </c>
      <c r="H7370" s="208">
        <v>38.2254</v>
      </c>
      <c r="I7370" s="208">
        <v>13.191700000000001</v>
      </c>
      <c r="J7370" s="208">
        <v>85.921700000000001</v>
      </c>
      <c r="K7370" s="208">
        <v>12.5143</v>
      </c>
      <c r="L7370" s="208">
        <v>13.916499999999999</v>
      </c>
      <c r="M7370" s="208">
        <v>8.5731999999999999</v>
      </c>
    </row>
    <row r="7371" spans="1:13" x14ac:dyDescent="0.25">
      <c r="A7371" s="280">
        <v>45233</v>
      </c>
      <c r="B7371" s="102">
        <v>2</v>
      </c>
      <c r="C7371" s="208">
        <v>210.48609999999999</v>
      </c>
      <c r="D7371" s="208">
        <v>33.042999999999999</v>
      </c>
      <c r="E7371" s="208">
        <v>0.60429999999999995</v>
      </c>
      <c r="F7371" s="208">
        <v>2.4234</v>
      </c>
      <c r="G7371" s="208">
        <v>7.1365999999999996</v>
      </c>
      <c r="H7371" s="208">
        <v>37.160499999999999</v>
      </c>
      <c r="I7371" s="208">
        <v>12.812099999999999</v>
      </c>
      <c r="J7371" s="208">
        <v>82.999700000000004</v>
      </c>
      <c r="K7371" s="208">
        <v>12.501200000000001</v>
      </c>
      <c r="L7371" s="208">
        <v>13.478400000000001</v>
      </c>
      <c r="M7371" s="208">
        <v>8.3269000000000002</v>
      </c>
    </row>
    <row r="7372" spans="1:13" x14ac:dyDescent="0.25">
      <c r="A7372" s="280">
        <v>45233</v>
      </c>
      <c r="B7372" s="102">
        <v>3</v>
      </c>
      <c r="C7372" s="208">
        <v>206.17259999999999</v>
      </c>
      <c r="D7372" s="208">
        <v>31.748799999999999</v>
      </c>
      <c r="E7372" s="208">
        <v>0.61560000000000004</v>
      </c>
      <c r="F7372" s="208">
        <v>2.3675000000000002</v>
      </c>
      <c r="G7372" s="208">
        <v>6.9695999999999998</v>
      </c>
      <c r="H7372" s="208">
        <v>37.110100000000003</v>
      </c>
      <c r="I7372" s="208">
        <v>12.6128</v>
      </c>
      <c r="J7372" s="208">
        <v>80.717799999999997</v>
      </c>
      <c r="K7372" s="208">
        <v>12.615600000000001</v>
      </c>
      <c r="L7372" s="208">
        <v>13.186199999999999</v>
      </c>
      <c r="M7372" s="208">
        <v>8.2286000000000001</v>
      </c>
    </row>
    <row r="7373" spans="1:13" x14ac:dyDescent="0.25">
      <c r="A7373" s="280">
        <v>45233</v>
      </c>
      <c r="B7373" s="102">
        <v>4</v>
      </c>
      <c r="C7373" s="208">
        <v>205.125</v>
      </c>
      <c r="D7373" s="208">
        <v>31.271999999999998</v>
      </c>
      <c r="E7373" s="208">
        <v>0.60599999999999998</v>
      </c>
      <c r="F7373" s="208">
        <v>2.3820000000000001</v>
      </c>
      <c r="G7373" s="208">
        <v>6.9667000000000003</v>
      </c>
      <c r="H7373" s="208">
        <v>37.571300000000001</v>
      </c>
      <c r="I7373" s="208">
        <v>12.535500000000001</v>
      </c>
      <c r="J7373" s="208">
        <v>79.842399999999998</v>
      </c>
      <c r="K7373" s="208">
        <v>12.931800000000001</v>
      </c>
      <c r="L7373" s="208">
        <v>12.7974</v>
      </c>
      <c r="M7373" s="208">
        <v>8.2199000000000009</v>
      </c>
    </row>
    <row r="7374" spans="1:13" x14ac:dyDescent="0.25">
      <c r="A7374" s="280">
        <v>45233</v>
      </c>
      <c r="B7374" s="102">
        <v>5</v>
      </c>
      <c r="C7374" s="208">
        <v>209.2833</v>
      </c>
      <c r="D7374" s="208">
        <v>31.372</v>
      </c>
      <c r="E7374" s="208">
        <v>0.62539999999999996</v>
      </c>
      <c r="F7374" s="208">
        <v>2.5257000000000001</v>
      </c>
      <c r="G7374" s="208">
        <v>7.1249000000000002</v>
      </c>
      <c r="H7374" s="208">
        <v>38.741799999999998</v>
      </c>
      <c r="I7374" s="208">
        <v>12.8306</v>
      </c>
      <c r="J7374" s="208">
        <v>80.5625</v>
      </c>
      <c r="K7374" s="208">
        <v>13.6347</v>
      </c>
      <c r="L7374" s="208">
        <v>13.3767</v>
      </c>
      <c r="M7374" s="208">
        <v>8.4890000000000008</v>
      </c>
    </row>
    <row r="7375" spans="1:13" x14ac:dyDescent="0.25">
      <c r="A7375" s="280">
        <v>45233</v>
      </c>
      <c r="B7375" s="102">
        <v>6</v>
      </c>
      <c r="C7375" s="208">
        <v>221.66630000000001</v>
      </c>
      <c r="D7375" s="208">
        <v>32.903799999999997</v>
      </c>
      <c r="E7375" s="208">
        <v>0.64710000000000001</v>
      </c>
      <c r="F7375" s="208">
        <v>2.7561</v>
      </c>
      <c r="G7375" s="208">
        <v>7.6868999999999996</v>
      </c>
      <c r="H7375" s="208">
        <v>42.422499999999999</v>
      </c>
      <c r="I7375" s="208">
        <v>13.6271</v>
      </c>
      <c r="J7375" s="208">
        <v>84.251199999999997</v>
      </c>
      <c r="K7375" s="208">
        <v>14.790100000000001</v>
      </c>
      <c r="L7375" s="208">
        <v>13.4718</v>
      </c>
      <c r="M7375" s="208">
        <v>9.1097000000000001</v>
      </c>
    </row>
    <row r="7376" spans="1:13" x14ac:dyDescent="0.25">
      <c r="A7376" s="280">
        <v>45233</v>
      </c>
      <c r="B7376" s="102">
        <v>7</v>
      </c>
      <c r="C7376" s="208">
        <v>245.23509999999999</v>
      </c>
      <c r="D7376" s="208">
        <v>36.580100000000002</v>
      </c>
      <c r="E7376" s="208">
        <v>0.78559999999999997</v>
      </c>
      <c r="F7376" s="208">
        <v>3.1353</v>
      </c>
      <c r="G7376" s="208">
        <v>8.5657999999999994</v>
      </c>
      <c r="H7376" s="208">
        <v>47.613900000000001</v>
      </c>
      <c r="I7376" s="208">
        <v>15.210100000000001</v>
      </c>
      <c r="J7376" s="208">
        <v>93.1755</v>
      </c>
      <c r="K7376" s="208">
        <v>16.484300000000001</v>
      </c>
      <c r="L7376" s="208">
        <v>13.4535</v>
      </c>
      <c r="M7376" s="208">
        <v>10.231</v>
      </c>
    </row>
    <row r="7377" spans="1:13" x14ac:dyDescent="0.25">
      <c r="A7377" s="280">
        <v>45233</v>
      </c>
      <c r="B7377" s="102">
        <v>8</v>
      </c>
      <c r="C7377" s="208">
        <v>268.76249999999999</v>
      </c>
      <c r="D7377" s="208">
        <v>41.524299999999997</v>
      </c>
      <c r="E7377" s="208">
        <v>0.89170000000000005</v>
      </c>
      <c r="F7377" s="208">
        <v>3.4300999999999999</v>
      </c>
      <c r="G7377" s="208">
        <v>9.9111999999999991</v>
      </c>
      <c r="H7377" s="208">
        <v>52.040599999999998</v>
      </c>
      <c r="I7377" s="208">
        <v>15.989000000000001</v>
      </c>
      <c r="J7377" s="208">
        <v>102.3235</v>
      </c>
      <c r="K7377" s="208">
        <v>17.517399999999999</v>
      </c>
      <c r="L7377" s="208">
        <v>13.5618</v>
      </c>
      <c r="M7377" s="208">
        <v>11.572900000000001</v>
      </c>
    </row>
    <row r="7378" spans="1:13" x14ac:dyDescent="0.25">
      <c r="A7378" s="280">
        <v>45233</v>
      </c>
      <c r="B7378" s="102">
        <v>9</v>
      </c>
      <c r="C7378" s="208">
        <v>273.52730000000003</v>
      </c>
      <c r="D7378" s="208">
        <v>42.835900000000002</v>
      </c>
      <c r="E7378" s="208">
        <v>0.86750000000000005</v>
      </c>
      <c r="F7378" s="208">
        <v>3.1867000000000001</v>
      </c>
      <c r="G7378" s="208">
        <v>10.157999999999999</v>
      </c>
      <c r="H7378" s="208">
        <v>52.258000000000003</v>
      </c>
      <c r="I7378" s="208">
        <v>16.071999999999999</v>
      </c>
      <c r="J7378" s="208">
        <v>106.76220000000001</v>
      </c>
      <c r="K7378" s="208">
        <v>16.6691</v>
      </c>
      <c r="L7378" s="208">
        <v>12.823700000000001</v>
      </c>
      <c r="M7378" s="208">
        <v>11.8942</v>
      </c>
    </row>
    <row r="7379" spans="1:13" x14ac:dyDescent="0.25">
      <c r="A7379" s="280">
        <v>45233</v>
      </c>
      <c r="B7379" s="102">
        <v>10</v>
      </c>
      <c r="C7379" s="208">
        <v>275.1866</v>
      </c>
      <c r="D7379" s="208">
        <v>43.8</v>
      </c>
      <c r="E7379" s="208">
        <v>0.81540000000000001</v>
      </c>
      <c r="F7379" s="208">
        <v>2.6959</v>
      </c>
      <c r="G7379" s="208">
        <v>9.3658000000000001</v>
      </c>
      <c r="H7379" s="208">
        <v>52.096899999999998</v>
      </c>
      <c r="I7379" s="208">
        <v>16.0503</v>
      </c>
      <c r="J7379" s="208">
        <v>110.5658</v>
      </c>
      <c r="K7379" s="208">
        <v>14.742699999999999</v>
      </c>
      <c r="L7379" s="208">
        <v>13.0838</v>
      </c>
      <c r="M7379" s="208">
        <v>11.97</v>
      </c>
    </row>
    <row r="7380" spans="1:13" x14ac:dyDescent="0.25">
      <c r="A7380" s="280">
        <v>45233</v>
      </c>
      <c r="B7380" s="102">
        <v>11</v>
      </c>
      <c r="C7380" s="208">
        <v>276.17770000000002</v>
      </c>
      <c r="D7380" s="208">
        <v>43.7226</v>
      </c>
      <c r="E7380" s="208">
        <v>0.77239999999999998</v>
      </c>
      <c r="F7380" s="208">
        <v>2.5878000000000001</v>
      </c>
      <c r="G7380" s="208">
        <v>8.7006999999999994</v>
      </c>
      <c r="H7380" s="208">
        <v>51.737900000000003</v>
      </c>
      <c r="I7380" s="208">
        <v>16.054400000000001</v>
      </c>
      <c r="J7380" s="208">
        <v>113.9207</v>
      </c>
      <c r="K7380" s="208">
        <v>13.5749</v>
      </c>
      <c r="L7380" s="208">
        <v>13.397500000000001</v>
      </c>
      <c r="M7380" s="208">
        <v>11.7088</v>
      </c>
    </row>
    <row r="7381" spans="1:13" x14ac:dyDescent="0.25">
      <c r="A7381" s="280">
        <v>45233</v>
      </c>
      <c r="B7381" s="102">
        <v>12</v>
      </c>
      <c r="C7381" s="208">
        <v>276.39640000000003</v>
      </c>
      <c r="D7381" s="208">
        <v>44.052999999999997</v>
      </c>
      <c r="E7381" s="208">
        <v>0.74029999999999996</v>
      </c>
      <c r="F7381" s="208">
        <v>2.4706000000000001</v>
      </c>
      <c r="G7381" s="208">
        <v>8.1911000000000005</v>
      </c>
      <c r="H7381" s="208">
        <v>50.474499999999999</v>
      </c>
      <c r="I7381" s="208">
        <v>16.390999999999998</v>
      </c>
      <c r="J7381" s="208">
        <v>115.6105</v>
      </c>
      <c r="K7381" s="208">
        <v>13.0381</v>
      </c>
      <c r="L7381" s="208">
        <v>13.6412</v>
      </c>
      <c r="M7381" s="208">
        <v>11.786099999999999</v>
      </c>
    </row>
    <row r="7382" spans="1:13" x14ac:dyDescent="0.25">
      <c r="A7382" s="280">
        <v>45233</v>
      </c>
      <c r="B7382" s="102">
        <v>13</v>
      </c>
      <c r="C7382" s="208">
        <v>276.43979999999999</v>
      </c>
      <c r="D7382" s="208">
        <v>44.534500000000001</v>
      </c>
      <c r="E7382" s="208">
        <v>0.74080000000000001</v>
      </c>
      <c r="F7382" s="208">
        <v>2.4403000000000001</v>
      </c>
      <c r="G7382" s="208">
        <v>8.0980000000000008</v>
      </c>
      <c r="H7382" s="208">
        <v>49.9148</v>
      </c>
      <c r="I7382" s="208">
        <v>16.922599999999999</v>
      </c>
      <c r="J7382" s="208">
        <v>116.2838</v>
      </c>
      <c r="K7382" s="208">
        <v>12.3513</v>
      </c>
      <c r="L7382" s="208">
        <v>13.120699999999999</v>
      </c>
      <c r="M7382" s="208">
        <v>12.032999999999999</v>
      </c>
    </row>
    <row r="7383" spans="1:13" x14ac:dyDescent="0.25">
      <c r="A7383" s="280">
        <v>45233</v>
      </c>
      <c r="B7383" s="102">
        <v>14</v>
      </c>
      <c r="C7383" s="208">
        <v>279.20150000000001</v>
      </c>
      <c r="D7383" s="208">
        <v>45.347700000000003</v>
      </c>
      <c r="E7383" s="208">
        <v>0.73</v>
      </c>
      <c r="F7383" s="208">
        <v>2.5007000000000001</v>
      </c>
      <c r="G7383" s="208">
        <v>8.3353000000000002</v>
      </c>
      <c r="H7383" s="208">
        <v>50.002000000000002</v>
      </c>
      <c r="I7383" s="208">
        <v>17.247</v>
      </c>
      <c r="J7383" s="208">
        <v>117.11320000000001</v>
      </c>
      <c r="K7383" s="208">
        <v>12.0335</v>
      </c>
      <c r="L7383" s="208">
        <v>13.5153</v>
      </c>
      <c r="M7383" s="208">
        <v>12.376799999999999</v>
      </c>
    </row>
    <row r="7384" spans="1:13" x14ac:dyDescent="0.25">
      <c r="A7384" s="280">
        <v>45233</v>
      </c>
      <c r="B7384" s="102">
        <v>15</v>
      </c>
      <c r="C7384" s="208">
        <v>284.21089999999998</v>
      </c>
      <c r="D7384" s="208">
        <v>45.4375</v>
      </c>
      <c r="E7384" s="208">
        <v>0.7581</v>
      </c>
      <c r="F7384" s="208">
        <v>2.6078000000000001</v>
      </c>
      <c r="G7384" s="208">
        <v>9.2385000000000002</v>
      </c>
      <c r="H7384" s="208">
        <v>50.726100000000002</v>
      </c>
      <c r="I7384" s="208">
        <v>17.431699999999999</v>
      </c>
      <c r="J7384" s="208">
        <v>119.3249</v>
      </c>
      <c r="K7384" s="208">
        <v>11.708</v>
      </c>
      <c r="L7384" s="208">
        <v>13.929399999999999</v>
      </c>
      <c r="M7384" s="208">
        <v>13.0489</v>
      </c>
    </row>
    <row r="7385" spans="1:13" x14ac:dyDescent="0.25">
      <c r="A7385" s="280">
        <v>45233</v>
      </c>
      <c r="B7385" s="102">
        <v>16</v>
      </c>
      <c r="C7385" s="208">
        <v>285.6123</v>
      </c>
      <c r="D7385" s="208">
        <v>45.9298</v>
      </c>
      <c r="E7385" s="208">
        <v>0.76100000000000001</v>
      </c>
      <c r="F7385" s="208">
        <v>2.9801000000000002</v>
      </c>
      <c r="G7385" s="208">
        <v>9.6778999999999993</v>
      </c>
      <c r="H7385" s="208">
        <v>51.162300000000002</v>
      </c>
      <c r="I7385" s="208">
        <v>17.7865</v>
      </c>
      <c r="J7385" s="208">
        <v>119.4978</v>
      </c>
      <c r="K7385" s="208">
        <v>11.539099999999999</v>
      </c>
      <c r="L7385" s="208">
        <v>12.9361</v>
      </c>
      <c r="M7385" s="208">
        <v>13.341699999999999</v>
      </c>
    </row>
    <row r="7386" spans="1:13" x14ac:dyDescent="0.25">
      <c r="A7386" s="280">
        <v>45233</v>
      </c>
      <c r="B7386" s="102">
        <v>17</v>
      </c>
      <c r="C7386" s="208">
        <v>292.66500000000002</v>
      </c>
      <c r="D7386" s="208">
        <v>47.451999999999998</v>
      </c>
      <c r="E7386" s="208">
        <v>0.78259999999999996</v>
      </c>
      <c r="F7386" s="208">
        <v>3.3702999999999999</v>
      </c>
      <c r="G7386" s="208">
        <v>10.6098</v>
      </c>
      <c r="H7386" s="208">
        <v>52.368000000000002</v>
      </c>
      <c r="I7386" s="208">
        <v>17.854099999999999</v>
      </c>
      <c r="J7386" s="208">
        <v>120.9641</v>
      </c>
      <c r="K7386" s="208">
        <v>12.9193</v>
      </c>
      <c r="L7386" s="208">
        <v>12.793799999999999</v>
      </c>
      <c r="M7386" s="208">
        <v>13.551</v>
      </c>
    </row>
    <row r="7387" spans="1:13" x14ac:dyDescent="0.25">
      <c r="A7387" s="280">
        <v>45233</v>
      </c>
      <c r="B7387" s="102">
        <v>18</v>
      </c>
      <c r="C7387" s="208">
        <v>296.19069999999999</v>
      </c>
      <c r="D7387" s="208">
        <v>48.8673</v>
      </c>
      <c r="E7387" s="208">
        <v>0.82330000000000003</v>
      </c>
      <c r="F7387" s="208">
        <v>3.6202000000000001</v>
      </c>
      <c r="G7387" s="208">
        <v>11.4389</v>
      </c>
      <c r="H7387" s="208">
        <v>53.188899999999997</v>
      </c>
      <c r="I7387" s="208">
        <v>18.302199999999999</v>
      </c>
      <c r="J7387" s="208">
        <v>120.7444</v>
      </c>
      <c r="K7387" s="208">
        <v>14.4671</v>
      </c>
      <c r="L7387" s="208">
        <v>11.410600000000001</v>
      </c>
      <c r="M7387" s="208">
        <v>13.3278</v>
      </c>
    </row>
    <row r="7388" spans="1:13" x14ac:dyDescent="0.25">
      <c r="A7388" s="280">
        <v>45233</v>
      </c>
      <c r="B7388" s="102">
        <v>19</v>
      </c>
      <c r="C7388" s="208">
        <v>298.0958</v>
      </c>
      <c r="D7388" s="208">
        <v>49.177100000000003</v>
      </c>
      <c r="E7388" s="208">
        <v>0.83950000000000002</v>
      </c>
      <c r="F7388" s="208">
        <v>3.7988</v>
      </c>
      <c r="G7388" s="208">
        <v>11.371600000000001</v>
      </c>
      <c r="H7388" s="208">
        <v>54.587899999999998</v>
      </c>
      <c r="I7388" s="208">
        <v>18.8856</v>
      </c>
      <c r="J7388" s="208">
        <v>117.8567</v>
      </c>
      <c r="K7388" s="208">
        <v>15.5496</v>
      </c>
      <c r="L7388" s="208">
        <v>13.0344</v>
      </c>
      <c r="M7388" s="208">
        <v>12.9946</v>
      </c>
    </row>
    <row r="7389" spans="1:13" x14ac:dyDescent="0.25">
      <c r="A7389" s="280">
        <v>45233</v>
      </c>
      <c r="B7389" s="102">
        <v>20</v>
      </c>
      <c r="C7389" s="208">
        <v>286.8372</v>
      </c>
      <c r="D7389" s="208">
        <v>47.780099999999997</v>
      </c>
      <c r="E7389" s="208">
        <v>0.84519999999999995</v>
      </c>
      <c r="F7389" s="208">
        <v>3.6812999999999998</v>
      </c>
      <c r="G7389" s="208">
        <v>10.8634</v>
      </c>
      <c r="H7389" s="208">
        <v>53.5154</v>
      </c>
      <c r="I7389" s="208">
        <v>18.805099999999999</v>
      </c>
      <c r="J7389" s="208">
        <v>110.6892</v>
      </c>
      <c r="K7389" s="208">
        <v>15.0908</v>
      </c>
      <c r="L7389" s="208">
        <v>13.1205</v>
      </c>
      <c r="M7389" s="208">
        <v>12.446199999999999</v>
      </c>
    </row>
    <row r="7390" spans="1:13" x14ac:dyDescent="0.25">
      <c r="A7390" s="280">
        <v>45233</v>
      </c>
      <c r="B7390" s="102">
        <v>21</v>
      </c>
      <c r="C7390" s="208">
        <v>274.58980000000003</v>
      </c>
      <c r="D7390" s="208">
        <v>45.866100000000003</v>
      </c>
      <c r="E7390" s="208">
        <v>0.79890000000000005</v>
      </c>
      <c r="F7390" s="208">
        <v>3.5127000000000002</v>
      </c>
      <c r="G7390" s="208">
        <v>10.2905</v>
      </c>
      <c r="H7390" s="208">
        <v>51.037199999999999</v>
      </c>
      <c r="I7390" s="208">
        <v>18.097999999999999</v>
      </c>
      <c r="J7390" s="208">
        <v>105.8056</v>
      </c>
      <c r="K7390" s="208">
        <v>14.6988</v>
      </c>
      <c r="L7390" s="208">
        <v>12.757899999999999</v>
      </c>
      <c r="M7390" s="208">
        <v>11.7241</v>
      </c>
    </row>
    <row r="7391" spans="1:13" x14ac:dyDescent="0.25">
      <c r="A7391" s="280">
        <v>45233</v>
      </c>
      <c r="B7391" s="102">
        <v>22</v>
      </c>
      <c r="C7391" s="208">
        <v>261.4151</v>
      </c>
      <c r="D7391" s="208">
        <v>44.043700000000001</v>
      </c>
      <c r="E7391" s="208">
        <v>0.76380000000000003</v>
      </c>
      <c r="F7391" s="208">
        <v>3.2869999999999999</v>
      </c>
      <c r="G7391" s="208">
        <v>9.7623999999999995</v>
      </c>
      <c r="H7391" s="208">
        <v>48.1248</v>
      </c>
      <c r="I7391" s="208">
        <v>17.038599999999999</v>
      </c>
      <c r="J7391" s="208">
        <v>100.9862</v>
      </c>
      <c r="K7391" s="208">
        <v>13.894</v>
      </c>
      <c r="L7391" s="208">
        <v>12.6783</v>
      </c>
      <c r="M7391" s="208">
        <v>10.8363</v>
      </c>
    </row>
    <row r="7392" spans="1:13" x14ac:dyDescent="0.25">
      <c r="A7392" s="280">
        <v>45233</v>
      </c>
      <c r="B7392" s="102">
        <v>23</v>
      </c>
      <c r="C7392" s="208">
        <v>244.93989999999999</v>
      </c>
      <c r="D7392" s="208">
        <v>41.254800000000003</v>
      </c>
      <c r="E7392" s="208">
        <v>0.72519999999999996</v>
      </c>
      <c r="F7392" s="208">
        <v>3.0781000000000001</v>
      </c>
      <c r="G7392" s="208">
        <v>8.8994</v>
      </c>
      <c r="H7392" s="208">
        <v>44.2547</v>
      </c>
      <c r="I7392" s="208">
        <v>15.6205</v>
      </c>
      <c r="J7392" s="208">
        <v>95.396199999999993</v>
      </c>
      <c r="K7392" s="208">
        <v>13.232100000000001</v>
      </c>
      <c r="L7392" s="208">
        <v>12.3643</v>
      </c>
      <c r="M7392" s="208">
        <v>10.114599999999999</v>
      </c>
    </row>
    <row r="7393" spans="1:13" x14ac:dyDescent="0.25">
      <c r="A7393" s="280">
        <v>45233</v>
      </c>
      <c r="B7393" s="102">
        <v>24</v>
      </c>
      <c r="C7393" s="208">
        <v>231.69589999999999</v>
      </c>
      <c r="D7393" s="208">
        <v>38.017899999999997</v>
      </c>
      <c r="E7393" s="208">
        <v>0.68700000000000006</v>
      </c>
      <c r="F7393" s="208">
        <v>2.8193999999999999</v>
      </c>
      <c r="G7393" s="208">
        <v>8.0772999999999993</v>
      </c>
      <c r="H7393" s="208">
        <v>40.886299999999999</v>
      </c>
      <c r="I7393" s="208">
        <v>14.405099999999999</v>
      </c>
      <c r="J7393" s="208">
        <v>90.065299999999993</v>
      </c>
      <c r="K7393" s="208">
        <v>12.5242</v>
      </c>
      <c r="L7393" s="208">
        <v>14.974399999999999</v>
      </c>
      <c r="M7393" s="208">
        <v>9.2390000000000008</v>
      </c>
    </row>
    <row r="7394" spans="1:13" x14ac:dyDescent="0.25">
      <c r="A7394" s="280">
        <v>45234</v>
      </c>
      <c r="B7394" s="102">
        <v>1</v>
      </c>
      <c r="C7394" s="208">
        <v>220.5213</v>
      </c>
      <c r="D7394" s="208">
        <v>35.053100000000001</v>
      </c>
      <c r="E7394" s="208">
        <v>0.63570000000000004</v>
      </c>
      <c r="F7394" s="208">
        <v>2.6162999999999998</v>
      </c>
      <c r="G7394" s="208">
        <v>7.6970000000000001</v>
      </c>
      <c r="H7394" s="208">
        <v>37.976799999999997</v>
      </c>
      <c r="I7394" s="208">
        <v>13.501899999999999</v>
      </c>
      <c r="J7394" s="208">
        <v>86.510099999999994</v>
      </c>
      <c r="K7394" s="208">
        <v>12.302</v>
      </c>
      <c r="L7394" s="208">
        <v>15.6523</v>
      </c>
      <c r="M7394" s="208">
        <v>8.5761000000000003</v>
      </c>
    </row>
    <row r="7395" spans="1:13" x14ac:dyDescent="0.25">
      <c r="A7395" s="280">
        <v>45234</v>
      </c>
      <c r="B7395" s="102">
        <v>2</v>
      </c>
      <c r="C7395" s="208">
        <v>213.51390000000001</v>
      </c>
      <c r="D7395" s="208">
        <v>33.205199999999998</v>
      </c>
      <c r="E7395" s="208">
        <v>0.60270000000000001</v>
      </c>
      <c r="F7395" s="208">
        <v>2.4744000000000002</v>
      </c>
      <c r="G7395" s="208">
        <v>7.4541000000000004</v>
      </c>
      <c r="H7395" s="208">
        <v>36.646799999999999</v>
      </c>
      <c r="I7395" s="208">
        <v>12.897399999999999</v>
      </c>
      <c r="J7395" s="208">
        <v>83.890600000000006</v>
      </c>
      <c r="K7395" s="208">
        <v>12.174099999999999</v>
      </c>
      <c r="L7395" s="208">
        <v>15.8994</v>
      </c>
      <c r="M7395" s="208">
        <v>8.2691999999999997</v>
      </c>
    </row>
    <row r="7396" spans="1:13" x14ac:dyDescent="0.25">
      <c r="A7396" s="280">
        <v>45234</v>
      </c>
      <c r="B7396" s="102">
        <v>3</v>
      </c>
      <c r="C7396" s="208">
        <v>206.5027</v>
      </c>
      <c r="D7396" s="208">
        <v>31.588799999999999</v>
      </c>
      <c r="E7396" s="208">
        <v>0.60050000000000003</v>
      </c>
      <c r="F7396" s="208">
        <v>2.363</v>
      </c>
      <c r="G7396" s="208">
        <v>7.1662999999999997</v>
      </c>
      <c r="H7396" s="208">
        <v>35.171500000000002</v>
      </c>
      <c r="I7396" s="208">
        <v>12.5519</v>
      </c>
      <c r="J7396" s="208">
        <v>81.423900000000003</v>
      </c>
      <c r="K7396" s="208">
        <v>12.2264</v>
      </c>
      <c r="L7396" s="208">
        <v>15.3703</v>
      </c>
      <c r="M7396" s="208">
        <v>8.0401000000000007</v>
      </c>
    </row>
    <row r="7397" spans="1:13" x14ac:dyDescent="0.25">
      <c r="A7397" s="280">
        <v>45234</v>
      </c>
      <c r="B7397" s="102">
        <v>4</v>
      </c>
      <c r="C7397" s="208">
        <v>203.5556</v>
      </c>
      <c r="D7397" s="208">
        <v>31.0168</v>
      </c>
      <c r="E7397" s="208">
        <v>0.58409999999999995</v>
      </c>
      <c r="F7397" s="208">
        <v>2.3382999999999998</v>
      </c>
      <c r="G7397" s="208">
        <v>6.9592999999999998</v>
      </c>
      <c r="H7397" s="208">
        <v>34.935200000000002</v>
      </c>
      <c r="I7397" s="208">
        <v>12.3847</v>
      </c>
      <c r="J7397" s="208">
        <v>80.139399999999995</v>
      </c>
      <c r="K7397" s="208">
        <v>12.319599999999999</v>
      </c>
      <c r="L7397" s="208">
        <v>14.904500000000001</v>
      </c>
      <c r="M7397" s="208">
        <v>7.9737</v>
      </c>
    </row>
    <row r="7398" spans="1:13" x14ac:dyDescent="0.25">
      <c r="A7398" s="280">
        <v>45234</v>
      </c>
      <c r="B7398" s="102">
        <v>5</v>
      </c>
      <c r="C7398" s="208">
        <v>203.19929999999999</v>
      </c>
      <c r="D7398" s="208">
        <v>30.582000000000001</v>
      </c>
      <c r="E7398" s="208">
        <v>0.58479999999999999</v>
      </c>
      <c r="F7398" s="208">
        <v>2.3997000000000002</v>
      </c>
      <c r="G7398" s="208">
        <v>7.0346000000000002</v>
      </c>
      <c r="H7398" s="208">
        <v>35.047699999999999</v>
      </c>
      <c r="I7398" s="208">
        <v>12.481400000000001</v>
      </c>
      <c r="J7398" s="208">
        <v>79.793999999999997</v>
      </c>
      <c r="K7398" s="208">
        <v>12.942600000000001</v>
      </c>
      <c r="L7398" s="208">
        <v>14.201599999999999</v>
      </c>
      <c r="M7398" s="208">
        <v>8.1309000000000005</v>
      </c>
    </row>
    <row r="7399" spans="1:13" x14ac:dyDescent="0.25">
      <c r="A7399" s="280">
        <v>45234</v>
      </c>
      <c r="B7399" s="102">
        <v>6</v>
      </c>
      <c r="C7399" s="208">
        <v>207.4436</v>
      </c>
      <c r="D7399" s="208">
        <v>30.9956</v>
      </c>
      <c r="E7399" s="208">
        <v>0.5968</v>
      </c>
      <c r="F7399" s="208">
        <v>2.5310000000000001</v>
      </c>
      <c r="G7399" s="208">
        <v>7.3409000000000004</v>
      </c>
      <c r="H7399" s="208">
        <v>35.826099999999997</v>
      </c>
      <c r="I7399" s="208">
        <v>12.7737</v>
      </c>
      <c r="J7399" s="208">
        <v>80.849599999999995</v>
      </c>
      <c r="K7399" s="208">
        <v>13.507899999999999</v>
      </c>
      <c r="L7399" s="208">
        <v>14.707000000000001</v>
      </c>
      <c r="M7399" s="208">
        <v>8.3149999999999995</v>
      </c>
    </row>
    <row r="7400" spans="1:13" x14ac:dyDescent="0.25">
      <c r="A7400" s="280">
        <v>45234</v>
      </c>
      <c r="B7400" s="102">
        <v>7</v>
      </c>
      <c r="C7400" s="208">
        <v>215.74700000000001</v>
      </c>
      <c r="D7400" s="208">
        <v>32.344299999999997</v>
      </c>
      <c r="E7400" s="208">
        <v>0.61839999999999995</v>
      </c>
      <c r="F7400" s="208">
        <v>2.7128999999999999</v>
      </c>
      <c r="G7400" s="208">
        <v>7.6787000000000001</v>
      </c>
      <c r="H7400" s="208">
        <v>36.955500000000001</v>
      </c>
      <c r="I7400" s="208">
        <v>13.4879</v>
      </c>
      <c r="J7400" s="208">
        <v>83.967100000000002</v>
      </c>
      <c r="K7400" s="208">
        <v>14.5535</v>
      </c>
      <c r="L7400" s="208">
        <v>14.661799999999999</v>
      </c>
      <c r="M7400" s="208">
        <v>8.7668999999999997</v>
      </c>
    </row>
    <row r="7401" spans="1:13" x14ac:dyDescent="0.25">
      <c r="A7401" s="280">
        <v>45234</v>
      </c>
      <c r="B7401" s="102">
        <v>8</v>
      </c>
      <c r="C7401" s="208">
        <v>224.43510000000001</v>
      </c>
      <c r="D7401" s="208">
        <v>34.563899999999997</v>
      </c>
      <c r="E7401" s="208">
        <v>0.68489999999999995</v>
      </c>
      <c r="F7401" s="208">
        <v>2.8938999999999999</v>
      </c>
      <c r="G7401" s="208">
        <v>8.3452999999999999</v>
      </c>
      <c r="H7401" s="208">
        <v>37.429699999999997</v>
      </c>
      <c r="I7401" s="208">
        <v>13.994400000000001</v>
      </c>
      <c r="J7401" s="208">
        <v>87.442800000000005</v>
      </c>
      <c r="K7401" s="208">
        <v>15.638999999999999</v>
      </c>
      <c r="L7401" s="208">
        <v>14.0009</v>
      </c>
      <c r="M7401" s="208">
        <v>9.4403000000000006</v>
      </c>
    </row>
    <row r="7402" spans="1:13" x14ac:dyDescent="0.25">
      <c r="A7402" s="280">
        <v>45234</v>
      </c>
      <c r="B7402" s="102">
        <v>9</v>
      </c>
      <c r="C7402" s="208">
        <v>232.77260000000001</v>
      </c>
      <c r="D7402" s="208">
        <v>37.364400000000003</v>
      </c>
      <c r="E7402" s="208">
        <v>0.68989999999999996</v>
      </c>
      <c r="F7402" s="208">
        <v>2.77</v>
      </c>
      <c r="G7402" s="208">
        <v>8.5939999999999994</v>
      </c>
      <c r="H7402" s="208">
        <v>38.790199999999999</v>
      </c>
      <c r="I7402" s="208">
        <v>14.463200000000001</v>
      </c>
      <c r="J7402" s="208">
        <v>91.293099999999995</v>
      </c>
      <c r="K7402" s="208">
        <v>15.83</v>
      </c>
      <c r="L7402" s="208">
        <v>13.161300000000001</v>
      </c>
      <c r="M7402" s="208">
        <v>9.8164999999999996</v>
      </c>
    </row>
    <row r="7403" spans="1:13" x14ac:dyDescent="0.25">
      <c r="A7403" s="280">
        <v>45234</v>
      </c>
      <c r="B7403" s="102">
        <v>10</v>
      </c>
      <c r="C7403" s="208">
        <v>237.0772</v>
      </c>
      <c r="D7403" s="208">
        <v>38.637599999999999</v>
      </c>
      <c r="E7403" s="208">
        <v>0.68359999999999999</v>
      </c>
      <c r="F7403" s="208">
        <v>2.4611999999999998</v>
      </c>
      <c r="G7403" s="208">
        <v>8.6027000000000005</v>
      </c>
      <c r="H7403" s="208">
        <v>40.111800000000002</v>
      </c>
      <c r="I7403" s="208">
        <v>14.9879</v>
      </c>
      <c r="J7403" s="208">
        <v>93.996399999999994</v>
      </c>
      <c r="K7403" s="208">
        <v>14.0496</v>
      </c>
      <c r="L7403" s="208">
        <v>13.486800000000001</v>
      </c>
      <c r="M7403" s="208">
        <v>10.0596</v>
      </c>
    </row>
    <row r="7404" spans="1:13" x14ac:dyDescent="0.25">
      <c r="A7404" s="280">
        <v>45234</v>
      </c>
      <c r="B7404" s="102">
        <v>11</v>
      </c>
      <c r="C7404" s="208">
        <v>238.1986</v>
      </c>
      <c r="D7404" s="208">
        <v>39.1053</v>
      </c>
      <c r="E7404" s="208">
        <v>0.71519999999999995</v>
      </c>
      <c r="F7404" s="208">
        <v>2.5084</v>
      </c>
      <c r="G7404" s="208">
        <v>7.9581</v>
      </c>
      <c r="H7404" s="208">
        <v>39.764000000000003</v>
      </c>
      <c r="I7404" s="208">
        <v>15.258699999999999</v>
      </c>
      <c r="J7404" s="208">
        <v>95.694000000000003</v>
      </c>
      <c r="K7404" s="208">
        <v>13.321199999999999</v>
      </c>
      <c r="L7404" s="208">
        <v>13.6477</v>
      </c>
      <c r="M7404" s="208">
        <v>10.226000000000001</v>
      </c>
    </row>
    <row r="7405" spans="1:13" x14ac:dyDescent="0.25">
      <c r="A7405" s="280">
        <v>45234</v>
      </c>
      <c r="B7405" s="102">
        <v>12</v>
      </c>
      <c r="C7405" s="208">
        <v>239.34700000000001</v>
      </c>
      <c r="D7405" s="208">
        <v>39.3962</v>
      </c>
      <c r="E7405" s="208">
        <v>0.70909999999999995</v>
      </c>
      <c r="F7405" s="208">
        <v>2.5941000000000001</v>
      </c>
      <c r="G7405" s="208">
        <v>6.6845999999999997</v>
      </c>
      <c r="H7405" s="208">
        <v>39.108899999999998</v>
      </c>
      <c r="I7405" s="208">
        <v>15.6661</v>
      </c>
      <c r="J7405" s="208">
        <v>97.974299999999999</v>
      </c>
      <c r="K7405" s="208">
        <v>12.794499999999999</v>
      </c>
      <c r="L7405" s="208">
        <v>14.0649</v>
      </c>
      <c r="M7405" s="208">
        <v>10.3543</v>
      </c>
    </row>
    <row r="7406" spans="1:13" x14ac:dyDescent="0.25">
      <c r="A7406" s="280">
        <v>45234</v>
      </c>
      <c r="B7406" s="102">
        <v>13</v>
      </c>
      <c r="C7406" s="208">
        <v>243.01990000000001</v>
      </c>
      <c r="D7406" s="208">
        <v>40.4527</v>
      </c>
      <c r="E7406" s="208">
        <v>0.70620000000000005</v>
      </c>
      <c r="F7406" s="208">
        <v>2.4851999999999999</v>
      </c>
      <c r="G7406" s="208">
        <v>6.8422000000000001</v>
      </c>
      <c r="H7406" s="208">
        <v>39.692599999999999</v>
      </c>
      <c r="I7406" s="208">
        <v>16.063099999999999</v>
      </c>
      <c r="J7406" s="208">
        <v>99.907499999999999</v>
      </c>
      <c r="K7406" s="208">
        <v>12.601900000000001</v>
      </c>
      <c r="L7406" s="208">
        <v>13.2035</v>
      </c>
      <c r="M7406" s="208">
        <v>11.065</v>
      </c>
    </row>
    <row r="7407" spans="1:13" x14ac:dyDescent="0.25">
      <c r="A7407" s="280">
        <v>45234</v>
      </c>
      <c r="B7407" s="102">
        <v>14</v>
      </c>
      <c r="C7407" s="208">
        <v>246.94980000000001</v>
      </c>
      <c r="D7407" s="208">
        <v>40.283499999999997</v>
      </c>
      <c r="E7407" s="208">
        <v>0.74150000000000005</v>
      </c>
      <c r="F7407" s="208">
        <v>2.8269000000000002</v>
      </c>
      <c r="G7407" s="208">
        <v>7.2702</v>
      </c>
      <c r="H7407" s="208">
        <v>41.353400000000001</v>
      </c>
      <c r="I7407" s="208">
        <v>16.366900000000001</v>
      </c>
      <c r="J7407" s="208">
        <v>100.69450000000001</v>
      </c>
      <c r="K7407" s="208">
        <v>12.333600000000001</v>
      </c>
      <c r="L7407" s="208">
        <v>13.905200000000001</v>
      </c>
      <c r="M7407" s="208">
        <v>11.174099999999999</v>
      </c>
    </row>
    <row r="7408" spans="1:13" x14ac:dyDescent="0.25">
      <c r="A7408" s="280">
        <v>45234</v>
      </c>
      <c r="B7408" s="102">
        <v>15</v>
      </c>
      <c r="C7408" s="208">
        <v>251.52520000000001</v>
      </c>
      <c r="D7408" s="208">
        <v>40.9101</v>
      </c>
      <c r="E7408" s="208">
        <v>0.73950000000000005</v>
      </c>
      <c r="F7408" s="208">
        <v>2.7602000000000002</v>
      </c>
      <c r="G7408" s="208">
        <v>7.2256999999999998</v>
      </c>
      <c r="H7408" s="208">
        <v>41.839300000000001</v>
      </c>
      <c r="I7408" s="208">
        <v>16.448499999999999</v>
      </c>
      <c r="J7408" s="208">
        <v>102.8608</v>
      </c>
      <c r="K7408" s="208">
        <v>12.0327</v>
      </c>
      <c r="L7408" s="208">
        <v>14.774900000000001</v>
      </c>
      <c r="M7408" s="208">
        <v>11.9335</v>
      </c>
    </row>
    <row r="7409" spans="1:13" x14ac:dyDescent="0.25">
      <c r="A7409" s="280">
        <v>45234</v>
      </c>
      <c r="B7409" s="102">
        <v>16</v>
      </c>
      <c r="C7409" s="208">
        <v>256.5643</v>
      </c>
      <c r="D7409" s="208">
        <v>41.627400000000002</v>
      </c>
      <c r="E7409" s="208">
        <v>0.78320000000000001</v>
      </c>
      <c r="F7409" s="208">
        <v>3.1232000000000002</v>
      </c>
      <c r="G7409" s="208">
        <v>9.0932999999999993</v>
      </c>
      <c r="H7409" s="208">
        <v>43.379899999999999</v>
      </c>
      <c r="I7409" s="208">
        <v>16.631900000000002</v>
      </c>
      <c r="J7409" s="208">
        <v>103.72020000000001</v>
      </c>
      <c r="K7409" s="208">
        <v>11.9375</v>
      </c>
      <c r="L7409" s="208">
        <v>14.657999999999999</v>
      </c>
      <c r="M7409" s="208">
        <v>11.6097</v>
      </c>
    </row>
    <row r="7410" spans="1:13" x14ac:dyDescent="0.25">
      <c r="A7410" s="280">
        <v>45234</v>
      </c>
      <c r="B7410" s="102">
        <v>17</v>
      </c>
      <c r="C7410" s="208">
        <v>259.40190000000001</v>
      </c>
      <c r="D7410" s="208">
        <v>42.192999999999998</v>
      </c>
      <c r="E7410" s="208">
        <v>0.8034</v>
      </c>
      <c r="F7410" s="208">
        <v>3.5646</v>
      </c>
      <c r="G7410" s="208">
        <v>9.3848000000000003</v>
      </c>
      <c r="H7410" s="208">
        <v>45.555199999999999</v>
      </c>
      <c r="I7410" s="208">
        <v>16.8048</v>
      </c>
      <c r="J7410" s="208">
        <v>105.5253</v>
      </c>
      <c r="K7410" s="208">
        <v>12.883100000000001</v>
      </c>
      <c r="L7410" s="208">
        <v>11.251300000000001</v>
      </c>
      <c r="M7410" s="208">
        <v>11.436400000000001</v>
      </c>
    </row>
    <row r="7411" spans="1:13" x14ac:dyDescent="0.25">
      <c r="A7411" s="280">
        <v>45234</v>
      </c>
      <c r="B7411" s="102">
        <v>18</v>
      </c>
      <c r="C7411" s="208">
        <v>263.60250000000002</v>
      </c>
      <c r="D7411" s="208">
        <v>43.520899999999997</v>
      </c>
      <c r="E7411" s="208">
        <v>0.8387</v>
      </c>
      <c r="F7411" s="208">
        <v>3.5771000000000002</v>
      </c>
      <c r="G7411" s="208">
        <v>10.065899999999999</v>
      </c>
      <c r="H7411" s="208">
        <v>47.462299999999999</v>
      </c>
      <c r="I7411" s="208">
        <v>17.303599999999999</v>
      </c>
      <c r="J7411" s="208">
        <v>106.6404</v>
      </c>
      <c r="K7411" s="208">
        <v>14.5504</v>
      </c>
      <c r="L7411" s="208">
        <v>8.1663999999999994</v>
      </c>
      <c r="M7411" s="208">
        <v>11.476800000000001</v>
      </c>
    </row>
    <row r="7412" spans="1:13" x14ac:dyDescent="0.25">
      <c r="A7412" s="280">
        <v>45234</v>
      </c>
      <c r="B7412" s="102">
        <v>19</v>
      </c>
      <c r="C7412" s="208">
        <v>271.1311</v>
      </c>
      <c r="D7412" s="208">
        <v>45.341099999999997</v>
      </c>
      <c r="E7412" s="208">
        <v>0.87480000000000002</v>
      </c>
      <c r="F7412" s="208">
        <v>3.7357999999999998</v>
      </c>
      <c r="G7412" s="208">
        <v>10.6495</v>
      </c>
      <c r="H7412" s="208">
        <v>48.962200000000003</v>
      </c>
      <c r="I7412" s="208">
        <v>18.142900000000001</v>
      </c>
      <c r="J7412" s="208">
        <v>106.6892</v>
      </c>
      <c r="K7412" s="208">
        <v>15.371700000000001</v>
      </c>
      <c r="L7412" s="208">
        <v>9.7090999999999994</v>
      </c>
      <c r="M7412" s="208">
        <v>11.6548</v>
      </c>
    </row>
    <row r="7413" spans="1:13" x14ac:dyDescent="0.25">
      <c r="A7413" s="280">
        <v>45234</v>
      </c>
      <c r="B7413" s="102">
        <v>20</v>
      </c>
      <c r="C7413" s="208">
        <v>266.4255</v>
      </c>
      <c r="D7413" s="208">
        <v>44.94</v>
      </c>
      <c r="E7413" s="208">
        <v>0.85199999999999998</v>
      </c>
      <c r="F7413" s="208">
        <v>3.6164000000000001</v>
      </c>
      <c r="G7413" s="208">
        <v>10.302099999999999</v>
      </c>
      <c r="H7413" s="208">
        <v>48.147799999999997</v>
      </c>
      <c r="I7413" s="208">
        <v>18.2622</v>
      </c>
      <c r="J7413" s="208">
        <v>103.7851</v>
      </c>
      <c r="K7413" s="208">
        <v>15.1469</v>
      </c>
      <c r="L7413" s="208">
        <v>9.9248999999999992</v>
      </c>
      <c r="M7413" s="208">
        <v>11.4481</v>
      </c>
    </row>
    <row r="7414" spans="1:13" x14ac:dyDescent="0.25">
      <c r="A7414" s="280">
        <v>45234</v>
      </c>
      <c r="B7414" s="102">
        <v>21</v>
      </c>
      <c r="C7414" s="208">
        <v>256.46859999999998</v>
      </c>
      <c r="D7414" s="208">
        <v>43.494799999999998</v>
      </c>
      <c r="E7414" s="208">
        <v>0.83940000000000003</v>
      </c>
      <c r="F7414" s="208">
        <v>3.4899</v>
      </c>
      <c r="G7414" s="208">
        <v>9.8005999999999993</v>
      </c>
      <c r="H7414" s="208">
        <v>46.32</v>
      </c>
      <c r="I7414" s="208">
        <v>17.563400000000001</v>
      </c>
      <c r="J7414" s="208">
        <v>99.783500000000004</v>
      </c>
      <c r="K7414" s="208">
        <v>14.751899999999999</v>
      </c>
      <c r="L7414" s="208">
        <v>9.5005000000000006</v>
      </c>
      <c r="M7414" s="208">
        <v>10.9246</v>
      </c>
    </row>
    <row r="7415" spans="1:13" x14ac:dyDescent="0.25">
      <c r="A7415" s="280">
        <v>45234</v>
      </c>
      <c r="B7415" s="102">
        <v>22</v>
      </c>
      <c r="C7415" s="208">
        <v>245.63339999999999</v>
      </c>
      <c r="D7415" s="208">
        <v>41.546999999999997</v>
      </c>
      <c r="E7415" s="208">
        <v>0.84719999999999995</v>
      </c>
      <c r="F7415" s="208">
        <v>3.2997000000000001</v>
      </c>
      <c r="G7415" s="208">
        <v>9.3581000000000003</v>
      </c>
      <c r="H7415" s="208">
        <v>43.9773</v>
      </c>
      <c r="I7415" s="208">
        <v>16.606300000000001</v>
      </c>
      <c r="J7415" s="208">
        <v>96.402299999999997</v>
      </c>
      <c r="K7415" s="208">
        <v>13.9963</v>
      </c>
      <c r="L7415" s="208">
        <v>9.4116</v>
      </c>
      <c r="M7415" s="208">
        <v>10.1876</v>
      </c>
    </row>
    <row r="7416" spans="1:13" x14ac:dyDescent="0.25">
      <c r="A7416" s="280">
        <v>45234</v>
      </c>
      <c r="B7416" s="102">
        <v>23</v>
      </c>
      <c r="C7416" s="208">
        <v>232.78890000000001</v>
      </c>
      <c r="D7416" s="208">
        <v>38.986400000000003</v>
      </c>
      <c r="E7416" s="208">
        <v>0.76190000000000002</v>
      </c>
      <c r="F7416" s="208">
        <v>3.0808</v>
      </c>
      <c r="G7416" s="208">
        <v>8.5401000000000007</v>
      </c>
      <c r="H7416" s="208">
        <v>40.830199999999998</v>
      </c>
      <c r="I7416" s="208">
        <v>15.671200000000001</v>
      </c>
      <c r="J7416" s="208">
        <v>93.046300000000002</v>
      </c>
      <c r="K7416" s="208">
        <v>13.0846</v>
      </c>
      <c r="L7416" s="208">
        <v>9.3384999999999998</v>
      </c>
      <c r="M7416" s="208">
        <v>9.4489000000000001</v>
      </c>
    </row>
    <row r="7417" spans="1:13" x14ac:dyDescent="0.25">
      <c r="A7417" s="280">
        <v>45234</v>
      </c>
      <c r="B7417" s="102">
        <v>24</v>
      </c>
      <c r="C7417" s="208">
        <v>219.1086</v>
      </c>
      <c r="D7417" s="208">
        <v>36.530200000000001</v>
      </c>
      <c r="E7417" s="208">
        <v>0.73219999999999996</v>
      </c>
      <c r="F7417" s="208">
        <v>2.8374000000000001</v>
      </c>
      <c r="G7417" s="208">
        <v>7.8467000000000002</v>
      </c>
      <c r="H7417" s="208">
        <v>37.406799999999997</v>
      </c>
      <c r="I7417" s="208">
        <v>14.629200000000001</v>
      </c>
      <c r="J7417" s="208">
        <v>89.093900000000005</v>
      </c>
      <c r="K7417" s="208">
        <v>12.170299999999999</v>
      </c>
      <c r="L7417" s="208">
        <v>9.0249000000000006</v>
      </c>
      <c r="M7417" s="208">
        <v>8.8369999999999997</v>
      </c>
    </row>
    <row r="7418" spans="1:13" x14ac:dyDescent="0.25">
      <c r="A7418" s="280">
        <v>45235</v>
      </c>
      <c r="B7418" s="102">
        <v>1</v>
      </c>
      <c r="C7418" s="208">
        <v>204.15110000000001</v>
      </c>
      <c r="D7418" s="208">
        <v>34.217300000000002</v>
      </c>
      <c r="E7418" s="208">
        <v>0.70409999999999995</v>
      </c>
      <c r="F7418" s="208">
        <v>2.6547000000000001</v>
      </c>
      <c r="G7418" s="208">
        <v>7.3973000000000004</v>
      </c>
      <c r="H7418" s="208">
        <v>34.795200000000001</v>
      </c>
      <c r="I7418" s="208">
        <v>13.7014</v>
      </c>
      <c r="J7418" s="208">
        <v>85.008099999999999</v>
      </c>
      <c r="K7418" s="208">
        <v>13.2075</v>
      </c>
      <c r="L7418" s="208">
        <v>4.0890000000000004</v>
      </c>
      <c r="M7418" s="208">
        <v>8.3765000000000001</v>
      </c>
    </row>
    <row r="7419" spans="1:13" x14ac:dyDescent="0.25">
      <c r="A7419" s="280">
        <v>45235</v>
      </c>
      <c r="B7419" s="102">
        <v>2</v>
      </c>
      <c r="C7419" s="208">
        <v>193.64940000000001</v>
      </c>
      <c r="D7419" s="208">
        <v>32.54</v>
      </c>
      <c r="E7419" s="208">
        <v>0.65620000000000001</v>
      </c>
      <c r="F7419" s="208">
        <v>2.5245000000000002</v>
      </c>
      <c r="G7419" s="208">
        <v>7.0122</v>
      </c>
      <c r="H7419" s="208">
        <v>33.0443</v>
      </c>
      <c r="I7419" s="208">
        <v>13.101100000000001</v>
      </c>
      <c r="J7419" s="208">
        <v>81.478800000000007</v>
      </c>
      <c r="K7419" s="208">
        <v>11.4054</v>
      </c>
      <c r="L7419" s="208">
        <v>3.8454999999999999</v>
      </c>
      <c r="M7419" s="208">
        <v>8.0413999999999994</v>
      </c>
    </row>
    <row r="7420" spans="1:13" x14ac:dyDescent="0.25">
      <c r="A7420" s="280">
        <v>45235</v>
      </c>
      <c r="B7420" s="102">
        <v>2</v>
      </c>
      <c r="C7420" s="208">
        <v>192.33789999999999</v>
      </c>
      <c r="D7420" s="208">
        <v>31.454899999999999</v>
      </c>
      <c r="E7420" s="208">
        <v>0.64670000000000005</v>
      </c>
      <c r="F7420" s="208">
        <v>2.3965000000000001</v>
      </c>
      <c r="G7420" s="208">
        <v>6.7328999999999999</v>
      </c>
      <c r="H7420" s="208">
        <v>32.104500000000002</v>
      </c>
      <c r="I7420" s="208">
        <v>12.6431</v>
      </c>
      <c r="J7420" s="208">
        <v>79.871499999999997</v>
      </c>
      <c r="K7420" s="208">
        <v>11.2637</v>
      </c>
      <c r="L7420" s="208">
        <v>7.4172000000000002</v>
      </c>
      <c r="M7420" s="208">
        <v>7.8068999999999997</v>
      </c>
    </row>
    <row r="7421" spans="1:13" x14ac:dyDescent="0.25">
      <c r="A7421" s="280">
        <v>45235</v>
      </c>
      <c r="B7421" s="102">
        <v>3</v>
      </c>
      <c r="C7421" s="208">
        <v>189.89709999999999</v>
      </c>
      <c r="D7421" s="208">
        <v>30.638300000000001</v>
      </c>
      <c r="E7421" s="208">
        <v>0.626</v>
      </c>
      <c r="F7421" s="208">
        <v>2.3250000000000002</v>
      </c>
      <c r="G7421" s="208">
        <v>6.7058</v>
      </c>
      <c r="H7421" s="208">
        <v>31.3874</v>
      </c>
      <c r="I7421" s="208">
        <v>12.3766</v>
      </c>
      <c r="J7421" s="208">
        <v>78.705799999999996</v>
      </c>
      <c r="K7421" s="208">
        <v>11.3004</v>
      </c>
      <c r="L7421" s="208">
        <v>8.1167999999999996</v>
      </c>
      <c r="M7421" s="208">
        <v>7.7149999999999999</v>
      </c>
    </row>
    <row r="7422" spans="1:13" x14ac:dyDescent="0.25">
      <c r="A7422" s="280">
        <v>45235</v>
      </c>
      <c r="B7422" s="102">
        <v>4</v>
      </c>
      <c r="C7422" s="208">
        <v>189.34180000000001</v>
      </c>
      <c r="D7422" s="208">
        <v>30.280100000000001</v>
      </c>
      <c r="E7422" s="208">
        <v>0.61619999999999997</v>
      </c>
      <c r="F7422" s="208">
        <v>2.3365</v>
      </c>
      <c r="G7422" s="208">
        <v>6.7375999999999996</v>
      </c>
      <c r="H7422" s="208">
        <v>31.340499999999999</v>
      </c>
      <c r="I7422" s="208">
        <v>12.2666</v>
      </c>
      <c r="J7422" s="208">
        <v>78.477999999999994</v>
      </c>
      <c r="K7422" s="208">
        <v>11.488</v>
      </c>
      <c r="L7422" s="208">
        <v>8.0295000000000005</v>
      </c>
      <c r="M7422" s="208">
        <v>7.7687999999999997</v>
      </c>
    </row>
    <row r="7423" spans="1:13" x14ac:dyDescent="0.25">
      <c r="A7423" s="280">
        <v>45235</v>
      </c>
      <c r="B7423" s="102">
        <v>5</v>
      </c>
      <c r="C7423" s="208">
        <v>191.4836</v>
      </c>
      <c r="D7423" s="208">
        <v>30.502600000000001</v>
      </c>
      <c r="E7423" s="208">
        <v>0.62019999999999997</v>
      </c>
      <c r="F7423" s="208">
        <v>2.4256000000000002</v>
      </c>
      <c r="G7423" s="208">
        <v>6.8741000000000003</v>
      </c>
      <c r="H7423" s="208">
        <v>31.670999999999999</v>
      </c>
      <c r="I7423" s="208">
        <v>12.3727</v>
      </c>
      <c r="J7423" s="208">
        <v>78.584199999999996</v>
      </c>
      <c r="K7423" s="208">
        <v>11.853899999999999</v>
      </c>
      <c r="L7423" s="208">
        <v>8.6773000000000007</v>
      </c>
      <c r="M7423" s="208">
        <v>7.9020000000000001</v>
      </c>
    </row>
    <row r="7424" spans="1:13" x14ac:dyDescent="0.25">
      <c r="A7424" s="280">
        <v>45235</v>
      </c>
      <c r="B7424" s="102">
        <v>6</v>
      </c>
      <c r="C7424" s="208">
        <v>196.94640000000001</v>
      </c>
      <c r="D7424" s="208">
        <v>31.099799999999998</v>
      </c>
      <c r="E7424" s="208">
        <v>0.62439999999999996</v>
      </c>
      <c r="F7424" s="208">
        <v>2.5367000000000002</v>
      </c>
      <c r="G7424" s="208">
        <v>7.1840000000000002</v>
      </c>
      <c r="H7424" s="208">
        <v>32.600499999999997</v>
      </c>
      <c r="I7424" s="208">
        <v>12.725899999999999</v>
      </c>
      <c r="J7424" s="208">
        <v>80.006699999999995</v>
      </c>
      <c r="K7424" s="208">
        <v>12.4597</v>
      </c>
      <c r="L7424" s="208">
        <v>9.3834</v>
      </c>
      <c r="M7424" s="208">
        <v>8.3253000000000004</v>
      </c>
    </row>
    <row r="7425" spans="1:13" x14ac:dyDescent="0.25">
      <c r="A7425" s="280">
        <v>45235</v>
      </c>
      <c r="B7425" s="102">
        <v>7</v>
      </c>
      <c r="C7425" s="208">
        <v>205.3777</v>
      </c>
      <c r="D7425" s="208">
        <v>33.135300000000001</v>
      </c>
      <c r="E7425" s="208">
        <v>0.65290000000000004</v>
      </c>
      <c r="F7425" s="208">
        <v>2.7052</v>
      </c>
      <c r="G7425" s="208">
        <v>7.7333999999999996</v>
      </c>
      <c r="H7425" s="208">
        <v>33.894199999999998</v>
      </c>
      <c r="I7425" s="208">
        <v>13.1259</v>
      </c>
      <c r="J7425" s="208">
        <v>82.675399999999996</v>
      </c>
      <c r="K7425" s="208">
        <v>13.625400000000001</v>
      </c>
      <c r="L7425" s="208">
        <v>9.1062999999999992</v>
      </c>
      <c r="M7425" s="208">
        <v>8.7236999999999991</v>
      </c>
    </row>
    <row r="7426" spans="1:13" x14ac:dyDescent="0.25">
      <c r="A7426" s="280">
        <v>45235</v>
      </c>
      <c r="B7426" s="102">
        <v>8</v>
      </c>
      <c r="C7426" s="208">
        <v>216.04069999999999</v>
      </c>
      <c r="D7426" s="208">
        <v>35.146299999999997</v>
      </c>
      <c r="E7426" s="208">
        <v>0.69210000000000005</v>
      </c>
      <c r="F7426" s="208">
        <v>2.8610000000000002</v>
      </c>
      <c r="G7426" s="208">
        <v>8.3727</v>
      </c>
      <c r="H7426" s="208">
        <v>36.049300000000002</v>
      </c>
      <c r="I7426" s="208">
        <v>13.712999999999999</v>
      </c>
      <c r="J7426" s="208">
        <v>85.5852</v>
      </c>
      <c r="K7426" s="208">
        <v>14.4427</v>
      </c>
      <c r="L7426" s="208">
        <v>9.9710999999999999</v>
      </c>
      <c r="M7426" s="208">
        <v>9.2073</v>
      </c>
    </row>
    <row r="7427" spans="1:13" x14ac:dyDescent="0.25">
      <c r="A7427" s="280">
        <v>45235</v>
      </c>
      <c r="B7427" s="102">
        <v>9</v>
      </c>
      <c r="C7427" s="208">
        <v>228.75489999999999</v>
      </c>
      <c r="D7427" s="208">
        <v>37.611400000000003</v>
      </c>
      <c r="E7427" s="208">
        <v>0.73260000000000003</v>
      </c>
      <c r="F7427" s="208">
        <v>3.0244</v>
      </c>
      <c r="G7427" s="208">
        <v>8.5691000000000006</v>
      </c>
      <c r="H7427" s="208">
        <v>38.157600000000002</v>
      </c>
      <c r="I7427" s="208">
        <v>14.6312</v>
      </c>
      <c r="J7427" s="208">
        <v>88.395200000000003</v>
      </c>
      <c r="K7427" s="208">
        <v>14.7515</v>
      </c>
      <c r="L7427" s="208">
        <v>12.9924</v>
      </c>
      <c r="M7427" s="208">
        <v>9.8895</v>
      </c>
    </row>
    <row r="7428" spans="1:13" x14ac:dyDescent="0.25">
      <c r="A7428" s="280">
        <v>45235</v>
      </c>
      <c r="B7428" s="102">
        <v>10</v>
      </c>
      <c r="C7428" s="208">
        <v>233.9316</v>
      </c>
      <c r="D7428" s="208">
        <v>38.1068</v>
      </c>
      <c r="E7428" s="208">
        <v>0.75060000000000004</v>
      </c>
      <c r="F7428" s="208">
        <v>2.9630000000000001</v>
      </c>
      <c r="G7428" s="208">
        <v>8.6586999999999996</v>
      </c>
      <c r="H7428" s="208">
        <v>39.355899999999998</v>
      </c>
      <c r="I7428" s="208">
        <v>15.369899999999999</v>
      </c>
      <c r="J7428" s="208">
        <v>90.966999999999999</v>
      </c>
      <c r="K7428" s="208">
        <v>14.4968</v>
      </c>
      <c r="L7428" s="208">
        <v>12.9358</v>
      </c>
      <c r="M7428" s="208">
        <v>10.3271</v>
      </c>
    </row>
    <row r="7429" spans="1:13" x14ac:dyDescent="0.25">
      <c r="A7429" s="280">
        <v>45235</v>
      </c>
      <c r="B7429" s="102">
        <v>11</v>
      </c>
      <c r="C7429" s="208">
        <v>236.84960000000001</v>
      </c>
      <c r="D7429" s="208">
        <v>39.734499999999997</v>
      </c>
      <c r="E7429" s="208">
        <v>0.75980000000000003</v>
      </c>
      <c r="F7429" s="208">
        <v>3.0876000000000001</v>
      </c>
      <c r="G7429" s="208">
        <v>8.5968</v>
      </c>
      <c r="H7429" s="208">
        <v>39.416800000000002</v>
      </c>
      <c r="I7429" s="208">
        <v>15.6538</v>
      </c>
      <c r="J7429" s="208">
        <v>92.57</v>
      </c>
      <c r="K7429" s="208">
        <v>13.7332</v>
      </c>
      <c r="L7429" s="208">
        <v>13.062900000000001</v>
      </c>
      <c r="M7429" s="208">
        <v>10.2342</v>
      </c>
    </row>
    <row r="7430" spans="1:13" x14ac:dyDescent="0.25">
      <c r="A7430" s="280">
        <v>45235</v>
      </c>
      <c r="B7430" s="102">
        <v>12</v>
      </c>
      <c r="C7430" s="208">
        <v>240.8775</v>
      </c>
      <c r="D7430" s="208">
        <v>40.5578</v>
      </c>
      <c r="E7430" s="208">
        <v>0.79169999999999996</v>
      </c>
      <c r="F7430" s="208">
        <v>2.8611</v>
      </c>
      <c r="G7430" s="208">
        <v>8.7514000000000003</v>
      </c>
      <c r="H7430" s="208">
        <v>40.051400000000001</v>
      </c>
      <c r="I7430" s="208">
        <v>15.773400000000001</v>
      </c>
      <c r="J7430" s="208">
        <v>95.530900000000003</v>
      </c>
      <c r="K7430" s="208">
        <v>13.3775</v>
      </c>
      <c r="L7430" s="208">
        <v>12.9351</v>
      </c>
      <c r="M7430" s="208">
        <v>10.247199999999999</v>
      </c>
    </row>
    <row r="7431" spans="1:13" x14ac:dyDescent="0.25">
      <c r="A7431" s="280">
        <v>45235</v>
      </c>
      <c r="B7431" s="102">
        <v>13</v>
      </c>
      <c r="C7431" s="208">
        <v>243.5342</v>
      </c>
      <c r="D7431" s="208">
        <v>40.978999999999999</v>
      </c>
      <c r="E7431" s="208">
        <v>0.79059999999999997</v>
      </c>
      <c r="F7431" s="208">
        <v>3.0798000000000001</v>
      </c>
      <c r="G7431" s="208">
        <v>8.1915999999999993</v>
      </c>
      <c r="H7431" s="208">
        <v>40.767800000000001</v>
      </c>
      <c r="I7431" s="208">
        <v>15.753399999999999</v>
      </c>
      <c r="J7431" s="208">
        <v>97.852900000000005</v>
      </c>
      <c r="K7431" s="208">
        <v>12.840199999999999</v>
      </c>
      <c r="L7431" s="208">
        <v>12.756500000000001</v>
      </c>
      <c r="M7431" s="208">
        <v>10.522399999999999</v>
      </c>
    </row>
    <row r="7432" spans="1:13" x14ac:dyDescent="0.25">
      <c r="A7432" s="280">
        <v>45235</v>
      </c>
      <c r="B7432" s="102">
        <v>14</v>
      </c>
      <c r="C7432" s="208">
        <v>248.4727</v>
      </c>
      <c r="D7432" s="208">
        <v>41.177100000000003</v>
      </c>
      <c r="E7432" s="208">
        <v>0.80379999999999996</v>
      </c>
      <c r="F7432" s="208">
        <v>3.3386</v>
      </c>
      <c r="G7432" s="208">
        <v>8.3857999999999997</v>
      </c>
      <c r="H7432" s="208">
        <v>41.525100000000002</v>
      </c>
      <c r="I7432" s="208">
        <v>15.9933</v>
      </c>
      <c r="J7432" s="208">
        <v>100.08150000000001</v>
      </c>
      <c r="K7432" s="208">
        <v>12.316700000000001</v>
      </c>
      <c r="L7432" s="208">
        <v>13.677300000000001</v>
      </c>
      <c r="M7432" s="208">
        <v>11.173500000000001</v>
      </c>
    </row>
    <row r="7433" spans="1:13" x14ac:dyDescent="0.25">
      <c r="A7433" s="280">
        <v>45235</v>
      </c>
      <c r="B7433" s="102">
        <v>15</v>
      </c>
      <c r="C7433" s="208">
        <v>257.69040000000001</v>
      </c>
      <c r="D7433" s="208">
        <v>42.514400000000002</v>
      </c>
      <c r="E7433" s="208">
        <v>0.81630000000000003</v>
      </c>
      <c r="F7433" s="208">
        <v>3.3780999999999999</v>
      </c>
      <c r="G7433" s="208">
        <v>9.2537000000000003</v>
      </c>
      <c r="H7433" s="208">
        <v>43.977499999999999</v>
      </c>
      <c r="I7433" s="208">
        <v>16.2254</v>
      </c>
      <c r="J7433" s="208">
        <v>102.9508</v>
      </c>
      <c r="K7433" s="208">
        <v>12.925599999999999</v>
      </c>
      <c r="L7433" s="208">
        <v>14.1541</v>
      </c>
      <c r="M7433" s="208">
        <v>11.4945</v>
      </c>
    </row>
    <row r="7434" spans="1:13" x14ac:dyDescent="0.25">
      <c r="A7434" s="280">
        <v>45235</v>
      </c>
      <c r="B7434" s="102">
        <v>16</v>
      </c>
      <c r="C7434" s="208">
        <v>259.7439</v>
      </c>
      <c r="D7434" s="208">
        <v>43.100200000000001</v>
      </c>
      <c r="E7434" s="208">
        <v>0.82210000000000005</v>
      </c>
      <c r="F7434" s="208">
        <v>3.4367999999999999</v>
      </c>
      <c r="G7434" s="208">
        <v>9.3206000000000007</v>
      </c>
      <c r="H7434" s="208">
        <v>45.311</v>
      </c>
      <c r="I7434" s="208">
        <v>16.538699999999999</v>
      </c>
      <c r="J7434" s="208">
        <v>103.4529</v>
      </c>
      <c r="K7434" s="208">
        <v>13.775700000000001</v>
      </c>
      <c r="L7434" s="208">
        <v>12.4619</v>
      </c>
      <c r="M7434" s="208">
        <v>11.523999999999999</v>
      </c>
    </row>
    <row r="7435" spans="1:13" x14ac:dyDescent="0.25">
      <c r="A7435" s="280">
        <v>45235</v>
      </c>
      <c r="B7435" s="102">
        <v>17</v>
      </c>
      <c r="C7435" s="208">
        <v>266.6352</v>
      </c>
      <c r="D7435" s="208">
        <v>45.403100000000002</v>
      </c>
      <c r="E7435" s="208">
        <v>0.85780000000000001</v>
      </c>
      <c r="F7435" s="208">
        <v>3.6638999999999999</v>
      </c>
      <c r="G7435" s="208">
        <v>9.9983000000000004</v>
      </c>
      <c r="H7435" s="208">
        <v>47.132800000000003</v>
      </c>
      <c r="I7435" s="208">
        <v>17.037600000000001</v>
      </c>
      <c r="J7435" s="208">
        <v>104.9345</v>
      </c>
      <c r="K7435" s="208">
        <v>14.8931</v>
      </c>
      <c r="L7435" s="208">
        <v>10.977399999999999</v>
      </c>
      <c r="M7435" s="208">
        <v>11.736700000000001</v>
      </c>
    </row>
    <row r="7436" spans="1:13" x14ac:dyDescent="0.25">
      <c r="A7436" s="280">
        <v>45235</v>
      </c>
      <c r="B7436" s="102">
        <v>18</v>
      </c>
      <c r="C7436" s="208">
        <v>282.6653</v>
      </c>
      <c r="D7436" s="208">
        <v>49.625100000000003</v>
      </c>
      <c r="E7436" s="208">
        <v>0.93189999999999995</v>
      </c>
      <c r="F7436" s="208">
        <v>3.9156</v>
      </c>
      <c r="G7436" s="208">
        <v>10.4412</v>
      </c>
      <c r="H7436" s="208">
        <v>50.555799999999998</v>
      </c>
      <c r="I7436" s="208">
        <v>18.5228</v>
      </c>
      <c r="J7436" s="208">
        <v>109.1046</v>
      </c>
      <c r="K7436" s="208">
        <v>16.2254</v>
      </c>
      <c r="L7436" s="208">
        <v>11.027100000000001</v>
      </c>
      <c r="M7436" s="208">
        <v>12.315799999999999</v>
      </c>
    </row>
    <row r="7437" spans="1:13" x14ac:dyDescent="0.25">
      <c r="A7437" s="280">
        <v>45235</v>
      </c>
      <c r="B7437" s="102">
        <v>19</v>
      </c>
      <c r="C7437" s="208">
        <v>280.96899999999999</v>
      </c>
      <c r="D7437" s="208">
        <v>49.413200000000003</v>
      </c>
      <c r="E7437" s="208">
        <v>0.92449999999999999</v>
      </c>
      <c r="F7437" s="208">
        <v>3.8426</v>
      </c>
      <c r="G7437" s="208">
        <v>10.1286</v>
      </c>
      <c r="H7437" s="208">
        <v>49.638300000000001</v>
      </c>
      <c r="I7437" s="208">
        <v>18.843399999999999</v>
      </c>
      <c r="J7437" s="208">
        <v>108.4123</v>
      </c>
      <c r="K7437" s="208">
        <v>15.984</v>
      </c>
      <c r="L7437" s="208">
        <v>11.7959</v>
      </c>
      <c r="M7437" s="208">
        <v>11.9862</v>
      </c>
    </row>
    <row r="7438" spans="1:13" x14ac:dyDescent="0.25">
      <c r="A7438" s="280">
        <v>45235</v>
      </c>
      <c r="B7438" s="102">
        <v>20</v>
      </c>
      <c r="C7438" s="208">
        <v>275.00310000000002</v>
      </c>
      <c r="D7438" s="208">
        <v>47.259399999999999</v>
      </c>
      <c r="E7438" s="208">
        <v>0.92369999999999997</v>
      </c>
      <c r="F7438" s="208">
        <v>3.7414000000000001</v>
      </c>
      <c r="G7438" s="208">
        <v>9.6780000000000008</v>
      </c>
      <c r="H7438" s="208">
        <v>47.751899999999999</v>
      </c>
      <c r="I7438" s="208">
        <v>18.401599999999998</v>
      </c>
      <c r="J7438" s="208">
        <v>105.75239999999999</v>
      </c>
      <c r="K7438" s="208">
        <v>15.253500000000001</v>
      </c>
      <c r="L7438" s="208">
        <v>14.713200000000001</v>
      </c>
      <c r="M7438" s="208">
        <v>11.528</v>
      </c>
    </row>
    <row r="7439" spans="1:13" x14ac:dyDescent="0.25">
      <c r="A7439" s="280">
        <v>45235</v>
      </c>
      <c r="B7439" s="102">
        <v>21</v>
      </c>
      <c r="C7439" s="208">
        <v>265.73950000000002</v>
      </c>
      <c r="D7439" s="208">
        <v>45.157499999999999</v>
      </c>
      <c r="E7439" s="208">
        <v>0.87819999999999998</v>
      </c>
      <c r="F7439" s="208">
        <v>3.5629</v>
      </c>
      <c r="G7439" s="208">
        <v>9.3465000000000007</v>
      </c>
      <c r="H7439" s="208">
        <v>46.119599999999998</v>
      </c>
      <c r="I7439" s="208">
        <v>17.5808</v>
      </c>
      <c r="J7439" s="208">
        <v>103.1652</v>
      </c>
      <c r="K7439" s="208">
        <v>14.5488</v>
      </c>
      <c r="L7439" s="208">
        <v>14.545999999999999</v>
      </c>
      <c r="M7439" s="208">
        <v>10.834</v>
      </c>
    </row>
    <row r="7440" spans="1:13" x14ac:dyDescent="0.25">
      <c r="A7440" s="280">
        <v>45235</v>
      </c>
      <c r="B7440" s="102">
        <v>22</v>
      </c>
      <c r="C7440" s="208">
        <v>253.38079999999999</v>
      </c>
      <c r="D7440" s="208">
        <v>42.953800000000001</v>
      </c>
      <c r="E7440" s="208">
        <v>0.83420000000000005</v>
      </c>
      <c r="F7440" s="208">
        <v>3.3140000000000001</v>
      </c>
      <c r="G7440" s="208">
        <v>8.7551000000000005</v>
      </c>
      <c r="H7440" s="208">
        <v>43.662199999999999</v>
      </c>
      <c r="I7440" s="208">
        <v>16.388000000000002</v>
      </c>
      <c r="J7440" s="208">
        <v>98.796999999999997</v>
      </c>
      <c r="K7440" s="208">
        <v>13.2494</v>
      </c>
      <c r="L7440" s="208">
        <v>15.3644</v>
      </c>
      <c r="M7440" s="208">
        <v>10.0627</v>
      </c>
    </row>
    <row r="7441" spans="1:13" x14ac:dyDescent="0.25">
      <c r="A7441" s="280">
        <v>45235</v>
      </c>
      <c r="B7441" s="102">
        <v>23</v>
      </c>
      <c r="C7441" s="208">
        <v>236.7141</v>
      </c>
      <c r="D7441" s="208">
        <v>39.5655</v>
      </c>
      <c r="E7441" s="208">
        <v>0.74109999999999998</v>
      </c>
      <c r="F7441" s="208">
        <v>2.9824999999999999</v>
      </c>
      <c r="G7441" s="208">
        <v>8.0838999999999999</v>
      </c>
      <c r="H7441" s="208">
        <v>39.730200000000004</v>
      </c>
      <c r="I7441" s="208">
        <v>14.991300000000001</v>
      </c>
      <c r="J7441" s="208">
        <v>93.9375</v>
      </c>
      <c r="K7441" s="208">
        <v>12.4079</v>
      </c>
      <c r="L7441" s="208">
        <v>15.0128</v>
      </c>
      <c r="M7441" s="208">
        <v>9.2614000000000001</v>
      </c>
    </row>
    <row r="7442" spans="1:13" x14ac:dyDescent="0.25">
      <c r="A7442" s="280">
        <v>45235</v>
      </c>
      <c r="B7442" s="102">
        <v>24</v>
      </c>
      <c r="C7442" s="208">
        <v>222.6841</v>
      </c>
      <c r="D7442" s="208">
        <v>36.370600000000003</v>
      </c>
      <c r="E7442" s="208">
        <v>0.67869999999999997</v>
      </c>
      <c r="F7442" s="208">
        <v>2.7178</v>
      </c>
      <c r="G7442" s="208">
        <v>7.4736000000000002</v>
      </c>
      <c r="H7442" s="208">
        <v>36.983199999999997</v>
      </c>
      <c r="I7442" s="208">
        <v>13.835800000000001</v>
      </c>
      <c r="J7442" s="208">
        <v>88.878200000000007</v>
      </c>
      <c r="K7442" s="208">
        <v>11.8103</v>
      </c>
      <c r="L7442" s="208">
        <v>15.3652</v>
      </c>
      <c r="M7442" s="208">
        <v>8.5707000000000004</v>
      </c>
    </row>
    <row r="7443" spans="1:13" x14ac:dyDescent="0.25">
      <c r="A7443" s="280">
        <v>45236</v>
      </c>
      <c r="B7443" s="102">
        <v>1</v>
      </c>
      <c r="C7443" s="208">
        <v>212.08699999999999</v>
      </c>
      <c r="D7443" s="208">
        <v>34.4343</v>
      </c>
      <c r="E7443" s="208">
        <v>0.6331</v>
      </c>
      <c r="F7443" s="208">
        <v>2.5122</v>
      </c>
      <c r="G7443" s="208">
        <v>7.0995999999999997</v>
      </c>
      <c r="H7443" s="208">
        <v>34.9514</v>
      </c>
      <c r="I7443" s="208">
        <v>12.998699999999999</v>
      </c>
      <c r="J7443" s="208">
        <v>84.444699999999997</v>
      </c>
      <c r="K7443" s="208">
        <v>11.485099999999999</v>
      </c>
      <c r="L7443" s="208">
        <v>15.4232</v>
      </c>
      <c r="M7443" s="208">
        <v>8.1046999999999993</v>
      </c>
    </row>
    <row r="7444" spans="1:13" x14ac:dyDescent="0.25">
      <c r="A7444" s="280">
        <v>45236</v>
      </c>
      <c r="B7444" s="102">
        <v>2</v>
      </c>
      <c r="C7444" s="208">
        <v>206.3099</v>
      </c>
      <c r="D7444" s="208">
        <v>32.636200000000002</v>
      </c>
      <c r="E7444" s="208">
        <v>0.60829999999999995</v>
      </c>
      <c r="F7444" s="208">
        <v>2.4438</v>
      </c>
      <c r="G7444" s="208">
        <v>6.8974000000000002</v>
      </c>
      <c r="H7444" s="208">
        <v>33.648299999999999</v>
      </c>
      <c r="I7444" s="208">
        <v>12.6157</v>
      </c>
      <c r="J7444" s="208">
        <v>82.886899999999997</v>
      </c>
      <c r="K7444" s="208">
        <v>11.4284</v>
      </c>
      <c r="L7444" s="208">
        <v>15.255100000000001</v>
      </c>
      <c r="M7444" s="208">
        <v>7.8898000000000001</v>
      </c>
    </row>
    <row r="7445" spans="1:13" x14ac:dyDescent="0.25">
      <c r="A7445" s="280">
        <v>45236</v>
      </c>
      <c r="B7445" s="102">
        <v>3</v>
      </c>
      <c r="C7445" s="208">
        <v>202.64510000000001</v>
      </c>
      <c r="D7445" s="208">
        <v>31.421600000000002</v>
      </c>
      <c r="E7445" s="208">
        <v>0.58320000000000005</v>
      </c>
      <c r="F7445" s="208">
        <v>2.3731</v>
      </c>
      <c r="G7445" s="208">
        <v>6.8361999999999998</v>
      </c>
      <c r="H7445" s="208">
        <v>33.026899999999998</v>
      </c>
      <c r="I7445" s="208">
        <v>12.429500000000001</v>
      </c>
      <c r="J7445" s="208">
        <v>81.604500000000002</v>
      </c>
      <c r="K7445" s="208">
        <v>11.4773</v>
      </c>
      <c r="L7445" s="208">
        <v>14.9855</v>
      </c>
      <c r="M7445" s="208">
        <v>7.9073000000000002</v>
      </c>
    </row>
    <row r="7446" spans="1:13" x14ac:dyDescent="0.25">
      <c r="A7446" s="280">
        <v>45236</v>
      </c>
      <c r="B7446" s="102">
        <v>4</v>
      </c>
      <c r="C7446" s="208">
        <v>202.91390000000001</v>
      </c>
      <c r="D7446" s="208">
        <v>31.026700000000002</v>
      </c>
      <c r="E7446" s="208">
        <v>0.59189999999999998</v>
      </c>
      <c r="F7446" s="208">
        <v>2.3809</v>
      </c>
      <c r="G7446" s="208">
        <v>6.8785999999999996</v>
      </c>
      <c r="H7446" s="208">
        <v>34.5685</v>
      </c>
      <c r="I7446" s="208">
        <v>12.382300000000001</v>
      </c>
      <c r="J7446" s="208">
        <v>80.986199999999997</v>
      </c>
      <c r="K7446" s="208">
        <v>11.7064</v>
      </c>
      <c r="L7446" s="208">
        <v>14.563700000000001</v>
      </c>
      <c r="M7446" s="208">
        <v>7.8287000000000004</v>
      </c>
    </row>
    <row r="7447" spans="1:13" x14ac:dyDescent="0.25">
      <c r="A7447" s="280">
        <v>45236</v>
      </c>
      <c r="B7447" s="102">
        <v>5</v>
      </c>
      <c r="C7447" s="208">
        <v>209.83099999999999</v>
      </c>
      <c r="D7447" s="208">
        <v>31.7807</v>
      </c>
      <c r="E7447" s="208">
        <v>0.61080000000000001</v>
      </c>
      <c r="F7447" s="208">
        <v>2.4390000000000001</v>
      </c>
      <c r="G7447" s="208">
        <v>6.9711999999999996</v>
      </c>
      <c r="H7447" s="208">
        <v>37.3093</v>
      </c>
      <c r="I7447" s="208">
        <v>12.7134</v>
      </c>
      <c r="J7447" s="208">
        <v>82.498900000000006</v>
      </c>
      <c r="K7447" s="208">
        <v>12.3691</v>
      </c>
      <c r="L7447" s="208">
        <v>15.022500000000001</v>
      </c>
      <c r="M7447" s="208">
        <v>8.1160999999999994</v>
      </c>
    </row>
    <row r="7448" spans="1:13" x14ac:dyDescent="0.25">
      <c r="A7448" s="280">
        <v>45236</v>
      </c>
      <c r="B7448" s="102">
        <v>6</v>
      </c>
      <c r="C7448" s="208">
        <v>225.99850000000001</v>
      </c>
      <c r="D7448" s="208">
        <v>33.6158</v>
      </c>
      <c r="E7448" s="208">
        <v>0.65469999999999995</v>
      </c>
      <c r="F7448" s="208">
        <v>2.6899000000000002</v>
      </c>
      <c r="G7448" s="208">
        <v>7.5461999999999998</v>
      </c>
      <c r="H7448" s="208">
        <v>41.197899999999997</v>
      </c>
      <c r="I7448" s="208">
        <v>13.6425</v>
      </c>
      <c r="J7448" s="208">
        <v>88.250100000000003</v>
      </c>
      <c r="K7448" s="208">
        <v>13.7156</v>
      </c>
      <c r="L7448" s="208">
        <v>15.507400000000001</v>
      </c>
      <c r="M7448" s="208">
        <v>9.1783999999999999</v>
      </c>
    </row>
    <row r="7449" spans="1:13" x14ac:dyDescent="0.25">
      <c r="A7449" s="280">
        <v>45236</v>
      </c>
      <c r="B7449" s="102">
        <v>7</v>
      </c>
      <c r="C7449" s="208">
        <v>248.72239999999999</v>
      </c>
      <c r="D7449" s="208">
        <v>37.874099999999999</v>
      </c>
      <c r="E7449" s="208">
        <v>0.99339999999999995</v>
      </c>
      <c r="F7449" s="208">
        <v>3.0626000000000002</v>
      </c>
      <c r="G7449" s="208">
        <v>8.4910999999999994</v>
      </c>
      <c r="H7449" s="208">
        <v>45.709400000000002</v>
      </c>
      <c r="I7449" s="208">
        <v>14.694699999999999</v>
      </c>
      <c r="J7449" s="208">
        <v>96.246099999999998</v>
      </c>
      <c r="K7449" s="208">
        <v>15.7469</v>
      </c>
      <c r="L7449" s="208">
        <v>15.716799999999999</v>
      </c>
      <c r="M7449" s="208">
        <v>10.1873</v>
      </c>
    </row>
    <row r="7450" spans="1:13" x14ac:dyDescent="0.25">
      <c r="A7450" s="280">
        <v>45236</v>
      </c>
      <c r="B7450" s="102">
        <v>8</v>
      </c>
      <c r="C7450" s="208">
        <v>266.9606</v>
      </c>
      <c r="D7450" s="208">
        <v>42.4771</v>
      </c>
      <c r="E7450" s="208">
        <v>1.1516</v>
      </c>
      <c r="F7450" s="208">
        <v>3.0571000000000002</v>
      </c>
      <c r="G7450" s="208">
        <v>9.3559000000000001</v>
      </c>
      <c r="H7450" s="208">
        <v>49.817599999999999</v>
      </c>
      <c r="I7450" s="208">
        <v>15.223599999999999</v>
      </c>
      <c r="J7450" s="208">
        <v>104.32510000000001</v>
      </c>
      <c r="K7450" s="208">
        <v>15.979100000000001</v>
      </c>
      <c r="L7450" s="208">
        <v>14.479200000000001</v>
      </c>
      <c r="M7450" s="208">
        <v>11.0943</v>
      </c>
    </row>
    <row r="7451" spans="1:13" x14ac:dyDescent="0.25">
      <c r="A7451" s="280">
        <v>45236</v>
      </c>
      <c r="B7451" s="102">
        <v>9</v>
      </c>
      <c r="C7451" s="208">
        <v>277.24470000000002</v>
      </c>
      <c r="D7451" s="208">
        <v>43.629399999999997</v>
      </c>
      <c r="E7451" s="208">
        <v>1.1397999999999999</v>
      </c>
      <c r="F7451" s="208">
        <v>3.2092000000000001</v>
      </c>
      <c r="G7451" s="208">
        <v>9.1615000000000002</v>
      </c>
      <c r="H7451" s="208">
        <v>52.340699999999998</v>
      </c>
      <c r="I7451" s="208">
        <v>15.8245</v>
      </c>
      <c r="J7451" s="208">
        <v>110.2777</v>
      </c>
      <c r="K7451" s="208">
        <v>15.207700000000001</v>
      </c>
      <c r="L7451" s="208">
        <v>15.236000000000001</v>
      </c>
      <c r="M7451" s="208">
        <v>11.2182</v>
      </c>
    </row>
    <row r="7452" spans="1:13" x14ac:dyDescent="0.25">
      <c r="A7452" s="280">
        <v>45236</v>
      </c>
      <c r="B7452" s="102">
        <v>10</v>
      </c>
      <c r="C7452" s="208">
        <v>283.70819999999998</v>
      </c>
      <c r="D7452" s="208">
        <v>44.875399999999999</v>
      </c>
      <c r="E7452" s="208">
        <v>1.1079000000000001</v>
      </c>
      <c r="F7452" s="208">
        <v>2.6762000000000001</v>
      </c>
      <c r="G7452" s="208">
        <v>8.7837999999999994</v>
      </c>
      <c r="H7452" s="208">
        <v>53.206099999999999</v>
      </c>
      <c r="I7452" s="208">
        <v>16.478400000000001</v>
      </c>
      <c r="J7452" s="208">
        <v>115.15430000000001</v>
      </c>
      <c r="K7452" s="208">
        <v>14.5304</v>
      </c>
      <c r="L7452" s="208">
        <v>15.476800000000001</v>
      </c>
      <c r="M7452" s="208">
        <v>11.418900000000001</v>
      </c>
    </row>
    <row r="7453" spans="1:13" x14ac:dyDescent="0.25">
      <c r="A7453" s="280">
        <v>45236</v>
      </c>
      <c r="B7453" s="102">
        <v>11</v>
      </c>
      <c r="C7453" s="208">
        <v>286.58710000000002</v>
      </c>
      <c r="D7453" s="208">
        <v>45.089799999999997</v>
      </c>
      <c r="E7453" s="208">
        <v>1.0508999999999999</v>
      </c>
      <c r="F7453" s="208">
        <v>2.5529000000000002</v>
      </c>
      <c r="G7453" s="208">
        <v>8.6229999999999993</v>
      </c>
      <c r="H7453" s="208">
        <v>53.279200000000003</v>
      </c>
      <c r="I7453" s="208">
        <v>17.517600000000002</v>
      </c>
      <c r="J7453" s="208">
        <v>117.08410000000001</v>
      </c>
      <c r="K7453" s="208">
        <v>13.8398</v>
      </c>
      <c r="L7453" s="208">
        <v>15.739100000000001</v>
      </c>
      <c r="M7453" s="208">
        <v>11.810700000000001</v>
      </c>
    </row>
    <row r="7454" spans="1:13" x14ac:dyDescent="0.25">
      <c r="A7454" s="280">
        <v>45236</v>
      </c>
      <c r="B7454" s="102">
        <v>12</v>
      </c>
      <c r="C7454" s="208">
        <v>288.9708</v>
      </c>
      <c r="D7454" s="208">
        <v>45.3401</v>
      </c>
      <c r="E7454" s="208">
        <v>1.0913999999999999</v>
      </c>
      <c r="F7454" s="208">
        <v>2.6648999999999998</v>
      </c>
      <c r="G7454" s="208">
        <v>7.8836000000000004</v>
      </c>
      <c r="H7454" s="208">
        <v>54.494500000000002</v>
      </c>
      <c r="I7454" s="208">
        <v>18.044499999999999</v>
      </c>
      <c r="J7454" s="208">
        <v>118.42789999999999</v>
      </c>
      <c r="K7454" s="208">
        <v>13.5784</v>
      </c>
      <c r="L7454" s="208">
        <v>15.4931</v>
      </c>
      <c r="M7454" s="208">
        <v>11.952400000000001</v>
      </c>
    </row>
    <row r="7455" spans="1:13" x14ac:dyDescent="0.25">
      <c r="A7455" s="280">
        <v>45236</v>
      </c>
      <c r="B7455" s="102">
        <v>13</v>
      </c>
      <c r="C7455" s="208">
        <v>287.80990000000003</v>
      </c>
      <c r="D7455" s="208">
        <v>45.6845</v>
      </c>
      <c r="E7455" s="208">
        <v>1.0844</v>
      </c>
      <c r="F7455" s="208">
        <v>2.8275000000000001</v>
      </c>
      <c r="G7455" s="208">
        <v>7.6513</v>
      </c>
      <c r="H7455" s="208">
        <v>54.042499999999997</v>
      </c>
      <c r="I7455" s="208">
        <v>18.055900000000001</v>
      </c>
      <c r="J7455" s="208">
        <v>118.18300000000001</v>
      </c>
      <c r="K7455" s="208">
        <v>13.5488</v>
      </c>
      <c r="L7455" s="208">
        <v>14.6724</v>
      </c>
      <c r="M7455" s="208">
        <v>12.0596</v>
      </c>
    </row>
    <row r="7456" spans="1:13" x14ac:dyDescent="0.25">
      <c r="A7456" s="280">
        <v>45236</v>
      </c>
      <c r="B7456" s="102">
        <v>14</v>
      </c>
      <c r="C7456" s="208">
        <v>289.25990000000002</v>
      </c>
      <c r="D7456" s="208">
        <v>45.807200000000002</v>
      </c>
      <c r="E7456" s="208">
        <v>1.1341000000000001</v>
      </c>
      <c r="F7456" s="208">
        <v>2.8698999999999999</v>
      </c>
      <c r="G7456" s="208">
        <v>8.3160000000000007</v>
      </c>
      <c r="H7456" s="208">
        <v>54.081899999999997</v>
      </c>
      <c r="I7456" s="208">
        <v>18.131599999999999</v>
      </c>
      <c r="J7456" s="208">
        <v>117.8018</v>
      </c>
      <c r="K7456" s="208">
        <v>13.4122</v>
      </c>
      <c r="L7456" s="208">
        <v>15.5083</v>
      </c>
      <c r="M7456" s="208">
        <v>12.196899999999999</v>
      </c>
    </row>
    <row r="7457" spans="1:13" x14ac:dyDescent="0.25">
      <c r="A7457" s="280">
        <v>45236</v>
      </c>
      <c r="B7457" s="102">
        <v>15</v>
      </c>
      <c r="C7457" s="208">
        <v>289.11110000000002</v>
      </c>
      <c r="D7457" s="208">
        <v>46.121299999999998</v>
      </c>
      <c r="E7457" s="208">
        <v>1.1298999999999999</v>
      </c>
      <c r="F7457" s="208">
        <v>2.8431999999999999</v>
      </c>
      <c r="G7457" s="208">
        <v>9.4758999999999993</v>
      </c>
      <c r="H7457" s="208">
        <v>52.325000000000003</v>
      </c>
      <c r="I7457" s="208">
        <v>17.901700000000002</v>
      </c>
      <c r="J7457" s="208">
        <v>117.5744</v>
      </c>
      <c r="K7457" s="208">
        <v>13.6432</v>
      </c>
      <c r="L7457" s="208">
        <v>16.135100000000001</v>
      </c>
      <c r="M7457" s="208">
        <v>11.961399999999999</v>
      </c>
    </row>
    <row r="7458" spans="1:13" x14ac:dyDescent="0.25">
      <c r="A7458" s="280">
        <v>45236</v>
      </c>
      <c r="B7458" s="102">
        <v>16</v>
      </c>
      <c r="C7458" s="208">
        <v>288.73939999999999</v>
      </c>
      <c r="D7458" s="208">
        <v>46.438800000000001</v>
      </c>
      <c r="E7458" s="208">
        <v>0.92569999999999997</v>
      </c>
      <c r="F7458" s="208">
        <v>3.0009999999999999</v>
      </c>
      <c r="G7458" s="208">
        <v>9.7086000000000006</v>
      </c>
      <c r="H7458" s="208">
        <v>51.943600000000004</v>
      </c>
      <c r="I7458" s="208">
        <v>18.0761</v>
      </c>
      <c r="J7458" s="208">
        <v>115.8475</v>
      </c>
      <c r="K7458" s="208">
        <v>14.3218</v>
      </c>
      <c r="L7458" s="208">
        <v>16.5062</v>
      </c>
      <c r="M7458" s="208">
        <v>11.9701</v>
      </c>
    </row>
    <row r="7459" spans="1:13" x14ac:dyDescent="0.25">
      <c r="A7459" s="280">
        <v>45236</v>
      </c>
      <c r="B7459" s="102">
        <v>17</v>
      </c>
      <c r="C7459" s="208">
        <v>295.0711</v>
      </c>
      <c r="D7459" s="208">
        <v>48.208300000000001</v>
      </c>
      <c r="E7459" s="208">
        <v>0.85670000000000002</v>
      </c>
      <c r="F7459" s="208">
        <v>3.5152000000000001</v>
      </c>
      <c r="G7459" s="208">
        <v>10.171900000000001</v>
      </c>
      <c r="H7459" s="208">
        <v>52.854199999999999</v>
      </c>
      <c r="I7459" s="208">
        <v>18.495999999999999</v>
      </c>
      <c r="J7459" s="208">
        <v>115.6925</v>
      </c>
      <c r="K7459" s="208">
        <v>16.283000000000001</v>
      </c>
      <c r="L7459" s="208">
        <v>16.693000000000001</v>
      </c>
      <c r="M7459" s="208">
        <v>12.3003</v>
      </c>
    </row>
    <row r="7460" spans="1:13" x14ac:dyDescent="0.25">
      <c r="A7460" s="280">
        <v>45236</v>
      </c>
      <c r="B7460" s="102">
        <v>18</v>
      </c>
      <c r="C7460" s="208">
        <v>308.76170000000002</v>
      </c>
      <c r="D7460" s="208">
        <v>50.994399999999999</v>
      </c>
      <c r="E7460" s="208">
        <v>0.86550000000000005</v>
      </c>
      <c r="F7460" s="208">
        <v>3.7692000000000001</v>
      </c>
      <c r="G7460" s="208">
        <v>10.9193</v>
      </c>
      <c r="H7460" s="208">
        <v>56.203200000000002</v>
      </c>
      <c r="I7460" s="208">
        <v>19.946899999999999</v>
      </c>
      <c r="J7460" s="208">
        <v>117.8557</v>
      </c>
      <c r="K7460" s="208">
        <v>17.433399999999999</v>
      </c>
      <c r="L7460" s="208">
        <v>17.878900000000002</v>
      </c>
      <c r="M7460" s="208">
        <v>12.895200000000001</v>
      </c>
    </row>
    <row r="7461" spans="1:13" x14ac:dyDescent="0.25">
      <c r="A7461" s="280">
        <v>45236</v>
      </c>
      <c r="B7461" s="102">
        <v>19</v>
      </c>
      <c r="C7461" s="208">
        <v>305.6841</v>
      </c>
      <c r="D7461" s="208">
        <v>51.387700000000002</v>
      </c>
      <c r="E7461" s="208">
        <v>0.88700000000000001</v>
      </c>
      <c r="F7461" s="208">
        <v>3.7658999999999998</v>
      </c>
      <c r="G7461" s="208">
        <v>10.6655</v>
      </c>
      <c r="H7461" s="208">
        <v>55.178600000000003</v>
      </c>
      <c r="I7461" s="208">
        <v>20.131699999999999</v>
      </c>
      <c r="J7461" s="208">
        <v>115.1491</v>
      </c>
      <c r="K7461" s="208">
        <v>17.1554</v>
      </c>
      <c r="L7461" s="208">
        <v>18.602699999999999</v>
      </c>
      <c r="M7461" s="208">
        <v>12.7605</v>
      </c>
    </row>
    <row r="7462" spans="1:13" x14ac:dyDescent="0.25">
      <c r="A7462" s="280">
        <v>45236</v>
      </c>
      <c r="B7462" s="102">
        <v>20</v>
      </c>
      <c r="C7462" s="208">
        <v>292.36130000000003</v>
      </c>
      <c r="D7462" s="208">
        <v>48.5458</v>
      </c>
      <c r="E7462" s="208">
        <v>0.86870000000000003</v>
      </c>
      <c r="F7462" s="208">
        <v>3.6497000000000002</v>
      </c>
      <c r="G7462" s="208">
        <v>10.138999999999999</v>
      </c>
      <c r="H7462" s="208">
        <v>53.417400000000001</v>
      </c>
      <c r="I7462" s="208">
        <v>19.430399999999999</v>
      </c>
      <c r="J7462" s="208">
        <v>108.5825</v>
      </c>
      <c r="K7462" s="208">
        <v>16.6675</v>
      </c>
      <c r="L7462" s="208">
        <v>18.6601</v>
      </c>
      <c r="M7462" s="208">
        <v>12.4002</v>
      </c>
    </row>
    <row r="7463" spans="1:13" x14ac:dyDescent="0.25">
      <c r="A7463" s="280">
        <v>45236</v>
      </c>
      <c r="B7463" s="102">
        <v>21</v>
      </c>
      <c r="C7463" s="208">
        <v>278.7296</v>
      </c>
      <c r="D7463" s="208">
        <v>45.601199999999999</v>
      </c>
      <c r="E7463" s="208">
        <v>0.83309999999999995</v>
      </c>
      <c r="F7463" s="208">
        <v>3.5112000000000001</v>
      </c>
      <c r="G7463" s="208">
        <v>9.6687999999999992</v>
      </c>
      <c r="H7463" s="208">
        <v>50.734999999999999</v>
      </c>
      <c r="I7463" s="208">
        <v>18.4495</v>
      </c>
      <c r="J7463" s="208">
        <v>103.37869999999999</v>
      </c>
      <c r="K7463" s="208">
        <v>16.0017</v>
      </c>
      <c r="L7463" s="208">
        <v>18.937999999999999</v>
      </c>
      <c r="M7463" s="208">
        <v>11.612399999999999</v>
      </c>
    </row>
    <row r="7464" spans="1:13" x14ac:dyDescent="0.25">
      <c r="A7464" s="280">
        <v>45236</v>
      </c>
      <c r="B7464" s="102">
        <v>22</v>
      </c>
      <c r="C7464" s="208">
        <v>263.20049999999998</v>
      </c>
      <c r="D7464" s="208">
        <v>43.439</v>
      </c>
      <c r="E7464" s="208">
        <v>0.77280000000000004</v>
      </c>
      <c r="F7464" s="208">
        <v>3.2389000000000001</v>
      </c>
      <c r="G7464" s="208">
        <v>8.9761000000000006</v>
      </c>
      <c r="H7464" s="208">
        <v>47.568899999999999</v>
      </c>
      <c r="I7464" s="208">
        <v>17.151499999999999</v>
      </c>
      <c r="J7464" s="208">
        <v>97.731499999999997</v>
      </c>
      <c r="K7464" s="208">
        <v>14.8713</v>
      </c>
      <c r="L7464" s="208">
        <v>18.835000000000001</v>
      </c>
      <c r="M7464" s="208">
        <v>10.615500000000001</v>
      </c>
    </row>
    <row r="7465" spans="1:13" x14ac:dyDescent="0.25">
      <c r="A7465" s="280">
        <v>45236</v>
      </c>
      <c r="B7465" s="102">
        <v>23</v>
      </c>
      <c r="C7465" s="208">
        <v>244.5299</v>
      </c>
      <c r="D7465" s="208">
        <v>39.829799999999999</v>
      </c>
      <c r="E7465" s="208">
        <v>0.70940000000000003</v>
      </c>
      <c r="F7465" s="208">
        <v>2.899</v>
      </c>
      <c r="G7465" s="208">
        <v>8.2077000000000009</v>
      </c>
      <c r="H7465" s="208">
        <v>43.4634</v>
      </c>
      <c r="I7465" s="208">
        <v>15.531700000000001</v>
      </c>
      <c r="J7465" s="208">
        <v>91.328000000000003</v>
      </c>
      <c r="K7465" s="208">
        <v>13.8874</v>
      </c>
      <c r="L7465" s="208">
        <v>18.939699999999998</v>
      </c>
      <c r="M7465" s="208">
        <v>9.7338000000000005</v>
      </c>
    </row>
    <row r="7466" spans="1:13" x14ac:dyDescent="0.25">
      <c r="A7466" s="280">
        <v>45236</v>
      </c>
      <c r="B7466" s="102">
        <v>24</v>
      </c>
      <c r="C7466" s="208">
        <v>230.61070000000001</v>
      </c>
      <c r="D7466" s="208">
        <v>36.610199999999999</v>
      </c>
      <c r="E7466" s="208">
        <v>0.66339999999999999</v>
      </c>
      <c r="F7466" s="208">
        <v>2.6392000000000002</v>
      </c>
      <c r="G7466" s="208">
        <v>7.6641000000000004</v>
      </c>
      <c r="H7466" s="208">
        <v>40.575400000000002</v>
      </c>
      <c r="I7466" s="208">
        <v>14.3345</v>
      </c>
      <c r="J7466" s="208">
        <v>86.846400000000003</v>
      </c>
      <c r="K7466" s="208">
        <v>13.2774</v>
      </c>
      <c r="L7466" s="208">
        <v>18.880600000000001</v>
      </c>
      <c r="M7466" s="208">
        <v>9.1195000000000004</v>
      </c>
    </row>
    <row r="7467" spans="1:13" x14ac:dyDescent="0.25">
      <c r="A7467" s="280">
        <v>45237</v>
      </c>
      <c r="B7467" s="102">
        <v>1</v>
      </c>
      <c r="C7467" s="208">
        <v>219.8759</v>
      </c>
      <c r="D7467" s="208">
        <v>34.039700000000003</v>
      </c>
      <c r="E7467" s="208">
        <v>0.60660000000000003</v>
      </c>
      <c r="F7467" s="208">
        <v>2.464</v>
      </c>
      <c r="G7467" s="208">
        <v>7.3472</v>
      </c>
      <c r="H7467" s="208">
        <v>37.822600000000001</v>
      </c>
      <c r="I7467" s="208">
        <v>13.490399999999999</v>
      </c>
      <c r="J7467" s="208">
        <v>83.478399999999993</v>
      </c>
      <c r="K7467" s="208">
        <v>13.0351</v>
      </c>
      <c r="L7467" s="208">
        <v>18.8566</v>
      </c>
      <c r="M7467" s="208">
        <v>8.7353000000000005</v>
      </c>
    </row>
    <row r="7468" spans="1:13" x14ac:dyDescent="0.25">
      <c r="A7468" s="280">
        <v>45237</v>
      </c>
      <c r="B7468" s="102">
        <v>2</v>
      </c>
      <c r="C7468" s="208">
        <v>214.2782</v>
      </c>
      <c r="D7468" s="208">
        <v>32.322000000000003</v>
      </c>
      <c r="E7468" s="208">
        <v>0.58250000000000002</v>
      </c>
      <c r="F7468" s="208">
        <v>2.3637999999999999</v>
      </c>
      <c r="G7468" s="208">
        <v>7.1791</v>
      </c>
      <c r="H7468" s="208">
        <v>36.514499999999998</v>
      </c>
      <c r="I7468" s="208">
        <v>13.028700000000001</v>
      </c>
      <c r="J7468" s="208">
        <v>82.076400000000007</v>
      </c>
      <c r="K7468" s="208">
        <v>12.926399999999999</v>
      </c>
      <c r="L7468" s="208">
        <v>18.811699999999998</v>
      </c>
      <c r="M7468" s="208">
        <v>8.4731000000000005</v>
      </c>
    </row>
    <row r="7469" spans="1:13" x14ac:dyDescent="0.25">
      <c r="A7469" s="280">
        <v>45237</v>
      </c>
      <c r="B7469" s="102">
        <v>3</v>
      </c>
      <c r="C7469" s="208">
        <v>210.006</v>
      </c>
      <c r="D7469" s="208">
        <v>31.2925</v>
      </c>
      <c r="E7469" s="208">
        <v>0.56579999999999997</v>
      </c>
      <c r="F7469" s="208">
        <v>2.3277000000000001</v>
      </c>
      <c r="G7469" s="208">
        <v>7.0972999999999997</v>
      </c>
      <c r="H7469" s="208">
        <v>36.168199999999999</v>
      </c>
      <c r="I7469" s="208">
        <v>12.8026</v>
      </c>
      <c r="J7469" s="208">
        <v>80.451400000000007</v>
      </c>
      <c r="K7469" s="208">
        <v>12.9659</v>
      </c>
      <c r="L7469" s="208">
        <v>17.978000000000002</v>
      </c>
      <c r="M7469" s="208">
        <v>8.3566000000000003</v>
      </c>
    </row>
    <row r="7470" spans="1:13" x14ac:dyDescent="0.25">
      <c r="A7470" s="280">
        <v>45237</v>
      </c>
      <c r="B7470" s="102">
        <v>4</v>
      </c>
      <c r="C7470" s="208">
        <v>207.2704</v>
      </c>
      <c r="D7470" s="208">
        <v>30.936599999999999</v>
      </c>
      <c r="E7470" s="208">
        <v>0.57140000000000002</v>
      </c>
      <c r="F7470" s="208">
        <v>2.3517999999999999</v>
      </c>
      <c r="G7470" s="208">
        <v>6.9040999999999997</v>
      </c>
      <c r="H7470" s="208">
        <v>36.508000000000003</v>
      </c>
      <c r="I7470" s="208">
        <v>12.673400000000001</v>
      </c>
      <c r="J7470" s="208">
        <v>79.719399999999993</v>
      </c>
      <c r="K7470" s="208">
        <v>13.1911</v>
      </c>
      <c r="L7470" s="208">
        <v>15.98</v>
      </c>
      <c r="M7470" s="208">
        <v>8.4345999999999997</v>
      </c>
    </row>
    <row r="7471" spans="1:13" x14ac:dyDescent="0.25">
      <c r="A7471" s="280">
        <v>45237</v>
      </c>
      <c r="B7471" s="102">
        <v>5</v>
      </c>
      <c r="C7471" s="208">
        <v>210.44890000000001</v>
      </c>
      <c r="D7471" s="208">
        <v>31.463699999999999</v>
      </c>
      <c r="E7471" s="208">
        <v>0.58509999999999995</v>
      </c>
      <c r="F7471" s="208">
        <v>2.444</v>
      </c>
      <c r="G7471" s="208">
        <v>7.1059000000000001</v>
      </c>
      <c r="H7471" s="208">
        <v>38.032800000000002</v>
      </c>
      <c r="I7471" s="208">
        <v>12.9727</v>
      </c>
      <c r="J7471" s="208">
        <v>79.965199999999996</v>
      </c>
      <c r="K7471" s="208">
        <v>13.795400000000001</v>
      </c>
      <c r="L7471" s="208">
        <v>15.3192</v>
      </c>
      <c r="M7471" s="208">
        <v>8.7649000000000008</v>
      </c>
    </row>
    <row r="7472" spans="1:13" x14ac:dyDescent="0.25">
      <c r="A7472" s="280">
        <v>45237</v>
      </c>
      <c r="B7472" s="102">
        <v>6</v>
      </c>
      <c r="C7472" s="208">
        <v>226.53139999999999</v>
      </c>
      <c r="D7472" s="208">
        <v>33.624400000000001</v>
      </c>
      <c r="E7472" s="208">
        <v>0.6462</v>
      </c>
      <c r="F7472" s="208">
        <v>2.6776</v>
      </c>
      <c r="G7472" s="208">
        <v>7.7870999999999997</v>
      </c>
      <c r="H7472" s="208">
        <v>42.283700000000003</v>
      </c>
      <c r="I7472" s="208">
        <v>13.819900000000001</v>
      </c>
      <c r="J7472" s="208">
        <v>85.302199999999999</v>
      </c>
      <c r="K7472" s="208">
        <v>15.2197</v>
      </c>
      <c r="L7472" s="208">
        <v>15.613899999999999</v>
      </c>
      <c r="M7472" s="208">
        <v>9.5566999999999993</v>
      </c>
    </row>
    <row r="7473" spans="1:13" x14ac:dyDescent="0.25">
      <c r="A7473" s="280">
        <v>45237</v>
      </c>
      <c r="B7473" s="102">
        <v>7</v>
      </c>
      <c r="C7473" s="208">
        <v>249.74719999999999</v>
      </c>
      <c r="D7473" s="208">
        <v>37.716500000000003</v>
      </c>
      <c r="E7473" s="208">
        <v>0.84899999999999998</v>
      </c>
      <c r="F7473" s="208">
        <v>3.0478999999999998</v>
      </c>
      <c r="G7473" s="208">
        <v>8.9768000000000008</v>
      </c>
      <c r="H7473" s="208">
        <v>47.138800000000003</v>
      </c>
      <c r="I7473" s="208">
        <v>14.7262</v>
      </c>
      <c r="J7473" s="208">
        <v>94.198700000000002</v>
      </c>
      <c r="K7473" s="208">
        <v>17.033999999999999</v>
      </c>
      <c r="L7473" s="208">
        <v>15.2088</v>
      </c>
      <c r="M7473" s="208">
        <v>10.8505</v>
      </c>
    </row>
    <row r="7474" spans="1:13" x14ac:dyDescent="0.25">
      <c r="A7474" s="280">
        <v>45237</v>
      </c>
      <c r="B7474" s="102">
        <v>8</v>
      </c>
      <c r="C7474" s="208">
        <v>265.98390000000001</v>
      </c>
      <c r="D7474" s="208">
        <v>41.535299999999999</v>
      </c>
      <c r="E7474" s="208">
        <v>0.95309999999999995</v>
      </c>
      <c r="F7474" s="208">
        <v>3.0912000000000002</v>
      </c>
      <c r="G7474" s="208">
        <v>9.6441999999999997</v>
      </c>
      <c r="H7474" s="208">
        <v>49.836500000000001</v>
      </c>
      <c r="I7474" s="208">
        <v>15.090199999999999</v>
      </c>
      <c r="J7474" s="208">
        <v>102.58199999999999</v>
      </c>
      <c r="K7474" s="208">
        <v>17.5366</v>
      </c>
      <c r="L7474" s="208">
        <v>14.0031</v>
      </c>
      <c r="M7474" s="208">
        <v>11.7117</v>
      </c>
    </row>
    <row r="7475" spans="1:13" x14ac:dyDescent="0.25">
      <c r="A7475" s="280">
        <v>45237</v>
      </c>
      <c r="B7475" s="102">
        <v>9</v>
      </c>
      <c r="C7475" s="208">
        <v>272.03789999999998</v>
      </c>
      <c r="D7475" s="208">
        <v>42.242199999999997</v>
      </c>
      <c r="E7475" s="208">
        <v>0.88009999999999999</v>
      </c>
      <c r="F7475" s="208">
        <v>2.6400999999999999</v>
      </c>
      <c r="G7475" s="208">
        <v>9.2687000000000008</v>
      </c>
      <c r="H7475" s="208">
        <v>50.1646</v>
      </c>
      <c r="I7475" s="208">
        <v>15.6831</v>
      </c>
      <c r="J7475" s="208">
        <v>106.0617</v>
      </c>
      <c r="K7475" s="208">
        <v>17.2117</v>
      </c>
      <c r="L7475" s="208">
        <v>15.7715</v>
      </c>
      <c r="M7475" s="208">
        <v>12.1142</v>
      </c>
    </row>
    <row r="7476" spans="1:13" x14ac:dyDescent="0.25">
      <c r="A7476" s="280">
        <v>45237</v>
      </c>
      <c r="B7476" s="102">
        <v>10</v>
      </c>
      <c r="C7476" s="208">
        <v>274.46940000000001</v>
      </c>
      <c r="D7476" s="208">
        <v>43.1905</v>
      </c>
      <c r="E7476" s="208">
        <v>0.87639999999999996</v>
      </c>
      <c r="F7476" s="208">
        <v>2.6570999999999998</v>
      </c>
      <c r="G7476" s="208">
        <v>8.3505000000000003</v>
      </c>
      <c r="H7476" s="208">
        <v>49.553800000000003</v>
      </c>
      <c r="I7476" s="208">
        <v>16.3691</v>
      </c>
      <c r="J7476" s="208">
        <v>109.07850000000001</v>
      </c>
      <c r="K7476" s="208">
        <v>16.622699999999998</v>
      </c>
      <c r="L7476" s="208">
        <v>15.8324</v>
      </c>
      <c r="M7476" s="208">
        <v>11.9384</v>
      </c>
    </row>
    <row r="7477" spans="1:13" x14ac:dyDescent="0.25">
      <c r="A7477" s="280">
        <v>45237</v>
      </c>
      <c r="B7477" s="102">
        <v>11</v>
      </c>
      <c r="C7477" s="208">
        <v>273.5401</v>
      </c>
      <c r="D7477" s="208">
        <v>43.002600000000001</v>
      </c>
      <c r="E7477" s="208">
        <v>0.83120000000000005</v>
      </c>
      <c r="F7477" s="208">
        <v>2.4891000000000001</v>
      </c>
      <c r="G7477" s="208">
        <v>7.7347999999999999</v>
      </c>
      <c r="H7477" s="208">
        <v>48.553199999999997</v>
      </c>
      <c r="I7477" s="208">
        <v>16.700700000000001</v>
      </c>
      <c r="J7477" s="208">
        <v>110.697</v>
      </c>
      <c r="K7477" s="208">
        <v>15.4062</v>
      </c>
      <c r="L7477" s="208">
        <v>16.1297</v>
      </c>
      <c r="M7477" s="208">
        <v>11.9956</v>
      </c>
    </row>
    <row r="7478" spans="1:13" x14ac:dyDescent="0.25">
      <c r="A7478" s="280">
        <v>45237</v>
      </c>
      <c r="B7478" s="102">
        <v>12</v>
      </c>
      <c r="C7478" s="208">
        <v>273.41789999999997</v>
      </c>
      <c r="D7478" s="208">
        <v>42.805100000000003</v>
      </c>
      <c r="E7478" s="208">
        <v>0.81440000000000001</v>
      </c>
      <c r="F7478" s="208">
        <v>2.3864999999999998</v>
      </c>
      <c r="G7478" s="208">
        <v>7.3418999999999999</v>
      </c>
      <c r="H7478" s="208">
        <v>48.344999999999999</v>
      </c>
      <c r="I7478" s="208">
        <v>17.249199999999998</v>
      </c>
      <c r="J7478" s="208">
        <v>112.20059999999999</v>
      </c>
      <c r="K7478" s="208">
        <v>15.0314</v>
      </c>
      <c r="L7478" s="208">
        <v>15.413399999999999</v>
      </c>
      <c r="M7478" s="208">
        <v>11.830399999999999</v>
      </c>
    </row>
    <row r="7479" spans="1:13" x14ac:dyDescent="0.25">
      <c r="A7479" s="280">
        <v>45237</v>
      </c>
      <c r="B7479" s="102">
        <v>13</v>
      </c>
      <c r="C7479" s="208">
        <v>273.9846</v>
      </c>
      <c r="D7479" s="208">
        <v>43.489400000000003</v>
      </c>
      <c r="E7479" s="208">
        <v>0.80620000000000003</v>
      </c>
      <c r="F7479" s="208">
        <v>2.3971</v>
      </c>
      <c r="G7479" s="208">
        <v>7.1551999999999998</v>
      </c>
      <c r="H7479" s="208">
        <v>48.581299999999999</v>
      </c>
      <c r="I7479" s="208">
        <v>16.8338</v>
      </c>
      <c r="J7479" s="208">
        <v>114.0727</v>
      </c>
      <c r="K7479" s="208">
        <v>13.8058</v>
      </c>
      <c r="L7479" s="208">
        <v>15.012600000000001</v>
      </c>
      <c r="M7479" s="208">
        <v>11.830500000000001</v>
      </c>
    </row>
    <row r="7480" spans="1:13" x14ac:dyDescent="0.25">
      <c r="A7480" s="280">
        <v>45237</v>
      </c>
      <c r="B7480" s="102">
        <v>14</v>
      </c>
      <c r="C7480" s="208">
        <v>275.29599999999999</v>
      </c>
      <c r="D7480" s="208">
        <v>43.322699999999998</v>
      </c>
      <c r="E7480" s="208">
        <v>0.83950000000000002</v>
      </c>
      <c r="F7480" s="208">
        <v>2.5480999999999998</v>
      </c>
      <c r="G7480" s="208">
        <v>7.6637000000000004</v>
      </c>
      <c r="H7480" s="208">
        <v>49.306699999999999</v>
      </c>
      <c r="I7480" s="208">
        <v>16.941500000000001</v>
      </c>
      <c r="J7480" s="208">
        <v>113.0552</v>
      </c>
      <c r="K7480" s="208">
        <v>14.575100000000001</v>
      </c>
      <c r="L7480" s="208">
        <v>15.305</v>
      </c>
      <c r="M7480" s="208">
        <v>11.7385</v>
      </c>
    </row>
    <row r="7481" spans="1:13" x14ac:dyDescent="0.25">
      <c r="A7481" s="280">
        <v>45237</v>
      </c>
      <c r="B7481" s="102">
        <v>15</v>
      </c>
      <c r="C7481" s="208">
        <v>276.54669999999999</v>
      </c>
      <c r="D7481" s="208">
        <v>43.638399999999997</v>
      </c>
      <c r="E7481" s="208">
        <v>0.87770000000000004</v>
      </c>
      <c r="F7481" s="208">
        <v>2.6227</v>
      </c>
      <c r="G7481" s="208">
        <v>8.3031000000000006</v>
      </c>
      <c r="H7481" s="208">
        <v>49.224899999999998</v>
      </c>
      <c r="I7481" s="208">
        <v>17.054099999999998</v>
      </c>
      <c r="J7481" s="208">
        <v>113.8686</v>
      </c>
      <c r="K7481" s="208">
        <v>14.2097</v>
      </c>
      <c r="L7481" s="208">
        <v>14.797000000000001</v>
      </c>
      <c r="M7481" s="208">
        <v>11.9505</v>
      </c>
    </row>
    <row r="7482" spans="1:13" x14ac:dyDescent="0.25">
      <c r="A7482" s="280">
        <v>45237</v>
      </c>
      <c r="B7482" s="102">
        <v>16</v>
      </c>
      <c r="C7482" s="208">
        <v>281.36529999999999</v>
      </c>
      <c r="D7482" s="208">
        <v>45.096200000000003</v>
      </c>
      <c r="E7482" s="208">
        <v>0.92530000000000001</v>
      </c>
      <c r="F7482" s="208">
        <v>2.9451000000000001</v>
      </c>
      <c r="G7482" s="208">
        <v>9.2593999999999994</v>
      </c>
      <c r="H7482" s="208">
        <v>50.2485</v>
      </c>
      <c r="I7482" s="208">
        <v>17.300699999999999</v>
      </c>
      <c r="J7482" s="208">
        <v>113.84269999999999</v>
      </c>
      <c r="K7482" s="208">
        <v>14.537800000000001</v>
      </c>
      <c r="L7482" s="208">
        <v>15.092700000000001</v>
      </c>
      <c r="M7482" s="208">
        <v>12.116899999999999</v>
      </c>
    </row>
    <row r="7483" spans="1:13" x14ac:dyDescent="0.25">
      <c r="A7483" s="280">
        <v>45237</v>
      </c>
      <c r="B7483" s="102">
        <v>17</v>
      </c>
      <c r="C7483" s="208">
        <v>289.99419999999998</v>
      </c>
      <c r="D7483" s="208">
        <v>46.223399999999998</v>
      </c>
      <c r="E7483" s="208">
        <v>0.84089999999999998</v>
      </c>
      <c r="F7483" s="208">
        <v>3.3927</v>
      </c>
      <c r="G7483" s="208">
        <v>10.018599999999999</v>
      </c>
      <c r="H7483" s="208">
        <v>52.395800000000001</v>
      </c>
      <c r="I7483" s="208">
        <v>17.950600000000001</v>
      </c>
      <c r="J7483" s="208">
        <v>114.6883</v>
      </c>
      <c r="K7483" s="208">
        <v>16.3292</v>
      </c>
      <c r="L7483" s="208">
        <v>15.4253</v>
      </c>
      <c r="M7483" s="208">
        <v>12.7294</v>
      </c>
    </row>
    <row r="7484" spans="1:13" x14ac:dyDescent="0.25">
      <c r="A7484" s="280">
        <v>45237</v>
      </c>
      <c r="B7484" s="102">
        <v>18</v>
      </c>
      <c r="C7484" s="208">
        <v>304.58260000000001</v>
      </c>
      <c r="D7484" s="208">
        <v>49.6434</v>
      </c>
      <c r="E7484" s="208">
        <v>0.83240000000000003</v>
      </c>
      <c r="F7484" s="208">
        <v>3.7631000000000001</v>
      </c>
      <c r="G7484" s="208">
        <v>10.7323</v>
      </c>
      <c r="H7484" s="208">
        <v>55.774799999999999</v>
      </c>
      <c r="I7484" s="208">
        <v>19.657900000000001</v>
      </c>
      <c r="J7484" s="208">
        <v>116.1234</v>
      </c>
      <c r="K7484" s="208">
        <v>17.669</v>
      </c>
      <c r="L7484" s="208">
        <v>16.8156</v>
      </c>
      <c r="M7484" s="208">
        <v>13.5707</v>
      </c>
    </row>
    <row r="7485" spans="1:13" x14ac:dyDescent="0.25">
      <c r="A7485" s="280">
        <v>45237</v>
      </c>
      <c r="B7485" s="102">
        <v>19</v>
      </c>
      <c r="C7485" s="208">
        <v>302.80959999999999</v>
      </c>
      <c r="D7485" s="208">
        <v>49.880499999999998</v>
      </c>
      <c r="E7485" s="208">
        <v>0.87190000000000001</v>
      </c>
      <c r="F7485" s="208">
        <v>3.8136999999999999</v>
      </c>
      <c r="G7485" s="208">
        <v>10.635300000000001</v>
      </c>
      <c r="H7485" s="208">
        <v>55.0486</v>
      </c>
      <c r="I7485" s="208">
        <v>19.873799999999999</v>
      </c>
      <c r="J7485" s="208">
        <v>113.65300000000001</v>
      </c>
      <c r="K7485" s="208">
        <v>17.9986</v>
      </c>
      <c r="L7485" s="208">
        <v>17.578900000000001</v>
      </c>
      <c r="M7485" s="208">
        <v>13.455299999999999</v>
      </c>
    </row>
    <row r="7486" spans="1:13" x14ac:dyDescent="0.25">
      <c r="A7486" s="280">
        <v>45237</v>
      </c>
      <c r="B7486" s="102">
        <v>20</v>
      </c>
      <c r="C7486" s="208">
        <v>291.3578</v>
      </c>
      <c r="D7486" s="208">
        <v>47.8202</v>
      </c>
      <c r="E7486" s="208">
        <v>0.86539999999999995</v>
      </c>
      <c r="F7486" s="208">
        <v>3.7065999999999999</v>
      </c>
      <c r="G7486" s="208">
        <v>10.2249</v>
      </c>
      <c r="H7486" s="208">
        <v>52.850900000000003</v>
      </c>
      <c r="I7486" s="208">
        <v>19.2424</v>
      </c>
      <c r="J7486" s="208">
        <v>108.566</v>
      </c>
      <c r="K7486" s="208">
        <v>17.729500000000002</v>
      </c>
      <c r="L7486" s="208">
        <v>17.3888</v>
      </c>
      <c r="M7486" s="208">
        <v>12.963100000000001</v>
      </c>
    </row>
    <row r="7487" spans="1:13" x14ac:dyDescent="0.25">
      <c r="A7487" s="280">
        <v>45237</v>
      </c>
      <c r="B7487" s="102">
        <v>21</v>
      </c>
      <c r="C7487" s="208">
        <v>280.54989999999998</v>
      </c>
      <c r="D7487" s="208">
        <v>45.825200000000002</v>
      </c>
      <c r="E7487" s="208">
        <v>0.82430000000000003</v>
      </c>
      <c r="F7487" s="208">
        <v>3.5375000000000001</v>
      </c>
      <c r="G7487" s="208">
        <v>9.86</v>
      </c>
      <c r="H7487" s="208">
        <v>51.189799999999998</v>
      </c>
      <c r="I7487" s="208">
        <v>18.081900000000001</v>
      </c>
      <c r="J7487" s="208">
        <v>105.197</v>
      </c>
      <c r="K7487" s="208">
        <v>17.176200000000001</v>
      </c>
      <c r="L7487" s="208">
        <v>16.924299999999999</v>
      </c>
      <c r="M7487" s="208">
        <v>11.9337</v>
      </c>
    </row>
    <row r="7488" spans="1:13" x14ac:dyDescent="0.25">
      <c r="A7488" s="280">
        <v>45237</v>
      </c>
      <c r="B7488" s="102">
        <v>22</v>
      </c>
      <c r="C7488" s="208">
        <v>265.23039999999997</v>
      </c>
      <c r="D7488" s="208">
        <v>43.070599999999999</v>
      </c>
      <c r="E7488" s="208">
        <v>0.79690000000000005</v>
      </c>
      <c r="F7488" s="208">
        <v>3.2574000000000001</v>
      </c>
      <c r="G7488" s="208">
        <v>9.1206999999999994</v>
      </c>
      <c r="H7488" s="208">
        <v>47.989199999999997</v>
      </c>
      <c r="I7488" s="208">
        <v>16.6553</v>
      </c>
      <c r="J7488" s="208">
        <v>100.2873</v>
      </c>
      <c r="K7488" s="208">
        <v>16.197399999999998</v>
      </c>
      <c r="L7488" s="208">
        <v>16.872</v>
      </c>
      <c r="M7488" s="208">
        <v>10.983599999999999</v>
      </c>
    </row>
    <row r="7489" spans="1:13" x14ac:dyDescent="0.25">
      <c r="A7489" s="280">
        <v>45237</v>
      </c>
      <c r="B7489" s="102">
        <v>23</v>
      </c>
      <c r="C7489" s="208">
        <v>246.09639999999999</v>
      </c>
      <c r="D7489" s="208">
        <v>39.362900000000003</v>
      </c>
      <c r="E7489" s="208">
        <v>0.7278</v>
      </c>
      <c r="F7489" s="208">
        <v>2.9333999999999998</v>
      </c>
      <c r="G7489" s="208">
        <v>8.3702000000000005</v>
      </c>
      <c r="H7489" s="208">
        <v>43.4925</v>
      </c>
      <c r="I7489" s="208">
        <v>15.1671</v>
      </c>
      <c r="J7489" s="208">
        <v>94.075100000000006</v>
      </c>
      <c r="K7489" s="208">
        <v>15.2277</v>
      </c>
      <c r="L7489" s="208">
        <v>16.686299999999999</v>
      </c>
      <c r="M7489" s="208">
        <v>10.0534</v>
      </c>
    </row>
    <row r="7490" spans="1:13" x14ac:dyDescent="0.25">
      <c r="A7490" s="280">
        <v>45237</v>
      </c>
      <c r="B7490" s="102">
        <v>24</v>
      </c>
      <c r="C7490" s="208">
        <v>232.66390000000001</v>
      </c>
      <c r="D7490" s="208">
        <v>36.6205</v>
      </c>
      <c r="E7490" s="208">
        <v>0.66539999999999999</v>
      </c>
      <c r="F7490" s="208">
        <v>2.7115999999999998</v>
      </c>
      <c r="G7490" s="208">
        <v>7.7965999999999998</v>
      </c>
      <c r="H7490" s="208">
        <v>40.440899999999999</v>
      </c>
      <c r="I7490" s="208">
        <v>13.9763</v>
      </c>
      <c r="J7490" s="208">
        <v>89.345399999999998</v>
      </c>
      <c r="K7490" s="208">
        <v>14.808299999999999</v>
      </c>
      <c r="L7490" s="208">
        <v>16.850999999999999</v>
      </c>
      <c r="M7490" s="208">
        <v>9.4479000000000006</v>
      </c>
    </row>
    <row r="7491" spans="1:13" x14ac:dyDescent="0.25">
      <c r="A7491" s="280">
        <v>45238</v>
      </c>
      <c r="B7491" s="102">
        <v>1</v>
      </c>
      <c r="C7491" s="208">
        <v>222.85249999999999</v>
      </c>
      <c r="D7491" s="208">
        <v>34.511699999999998</v>
      </c>
      <c r="E7491" s="208">
        <v>0.60450000000000004</v>
      </c>
      <c r="F7491" s="208">
        <v>2.5568</v>
      </c>
      <c r="G7491" s="208">
        <v>7.4939999999999998</v>
      </c>
      <c r="H7491" s="208">
        <v>37.725299999999997</v>
      </c>
      <c r="I7491" s="208">
        <v>13.1464</v>
      </c>
      <c r="J7491" s="208">
        <v>86.397099999999995</v>
      </c>
      <c r="K7491" s="208">
        <v>14.5762</v>
      </c>
      <c r="L7491" s="208">
        <v>16.866499999999998</v>
      </c>
      <c r="M7491" s="208">
        <v>8.9740000000000002</v>
      </c>
    </row>
    <row r="7492" spans="1:13" x14ac:dyDescent="0.25">
      <c r="A7492" s="280">
        <v>45238</v>
      </c>
      <c r="B7492" s="102">
        <v>2</v>
      </c>
      <c r="C7492" s="208">
        <v>217.47989999999999</v>
      </c>
      <c r="D7492" s="208">
        <v>32.666400000000003</v>
      </c>
      <c r="E7492" s="208">
        <v>0.58720000000000006</v>
      </c>
      <c r="F7492" s="208">
        <v>2.5024000000000002</v>
      </c>
      <c r="G7492" s="208">
        <v>7.2527999999999997</v>
      </c>
      <c r="H7492" s="208">
        <v>36.987299999999998</v>
      </c>
      <c r="I7492" s="208">
        <v>12.6073</v>
      </c>
      <c r="J7492" s="208">
        <v>84.671999999999997</v>
      </c>
      <c r="K7492" s="208">
        <v>14.639099999999999</v>
      </c>
      <c r="L7492" s="208">
        <v>16.747900000000001</v>
      </c>
      <c r="M7492" s="208">
        <v>8.8175000000000008</v>
      </c>
    </row>
    <row r="7493" spans="1:13" x14ac:dyDescent="0.25">
      <c r="A7493" s="280">
        <v>45238</v>
      </c>
      <c r="B7493" s="102">
        <v>3</v>
      </c>
      <c r="C7493" s="208">
        <v>214.37809999999999</v>
      </c>
      <c r="D7493" s="208">
        <v>31.6142</v>
      </c>
      <c r="E7493" s="208">
        <v>0.57389999999999997</v>
      </c>
      <c r="F7493" s="208">
        <v>2.4765000000000001</v>
      </c>
      <c r="G7493" s="208">
        <v>7.0328999999999997</v>
      </c>
      <c r="H7493" s="208">
        <v>37.387599999999999</v>
      </c>
      <c r="I7493" s="208">
        <v>12.429</v>
      </c>
      <c r="J7493" s="208">
        <v>83.248599999999996</v>
      </c>
      <c r="K7493" s="208">
        <v>14.7773</v>
      </c>
      <c r="L7493" s="208">
        <v>16.067299999999999</v>
      </c>
      <c r="M7493" s="208">
        <v>8.7707999999999995</v>
      </c>
    </row>
    <row r="7494" spans="1:13" x14ac:dyDescent="0.25">
      <c r="A7494" s="280">
        <v>45238</v>
      </c>
      <c r="B7494" s="102">
        <v>4</v>
      </c>
      <c r="C7494" s="208">
        <v>213.19839999999999</v>
      </c>
      <c r="D7494" s="208">
        <v>31.0474</v>
      </c>
      <c r="E7494" s="208">
        <v>0.58040000000000003</v>
      </c>
      <c r="F7494" s="208">
        <v>2.4927999999999999</v>
      </c>
      <c r="G7494" s="208">
        <v>6.8788</v>
      </c>
      <c r="H7494" s="208">
        <v>38.057099999999998</v>
      </c>
      <c r="I7494" s="208">
        <v>12.388500000000001</v>
      </c>
      <c r="J7494" s="208">
        <v>82.520200000000003</v>
      </c>
      <c r="K7494" s="208">
        <v>15.1686</v>
      </c>
      <c r="L7494" s="208">
        <v>15.220800000000001</v>
      </c>
      <c r="M7494" s="208">
        <v>8.8437999999999999</v>
      </c>
    </row>
    <row r="7495" spans="1:13" x14ac:dyDescent="0.25">
      <c r="A7495" s="280">
        <v>45238</v>
      </c>
      <c r="B7495" s="102">
        <v>5</v>
      </c>
      <c r="C7495" s="208">
        <v>217.79580000000001</v>
      </c>
      <c r="D7495" s="208">
        <v>31.8645</v>
      </c>
      <c r="E7495" s="208">
        <v>0.59030000000000005</v>
      </c>
      <c r="F7495" s="208">
        <v>2.5891999999999999</v>
      </c>
      <c r="G7495" s="208">
        <v>7.0589000000000004</v>
      </c>
      <c r="H7495" s="208">
        <v>40.8566</v>
      </c>
      <c r="I7495" s="208">
        <v>12.729699999999999</v>
      </c>
      <c r="J7495" s="208">
        <v>83.7483</v>
      </c>
      <c r="K7495" s="208">
        <v>15.785600000000001</v>
      </c>
      <c r="L7495" s="208">
        <v>13.3543</v>
      </c>
      <c r="M7495" s="208">
        <v>9.2184000000000008</v>
      </c>
    </row>
    <row r="7496" spans="1:13" x14ac:dyDescent="0.25">
      <c r="A7496" s="280">
        <v>45238</v>
      </c>
      <c r="B7496" s="102">
        <v>6</v>
      </c>
      <c r="C7496" s="208">
        <v>233.46610000000001</v>
      </c>
      <c r="D7496" s="208">
        <v>34.213000000000001</v>
      </c>
      <c r="E7496" s="208">
        <v>0.6663</v>
      </c>
      <c r="F7496" s="208">
        <v>2.8489</v>
      </c>
      <c r="G7496" s="208">
        <v>7.8780999999999999</v>
      </c>
      <c r="H7496" s="208">
        <v>44.555199999999999</v>
      </c>
      <c r="I7496" s="208">
        <v>13.7195</v>
      </c>
      <c r="J7496" s="208">
        <v>88.392799999999994</v>
      </c>
      <c r="K7496" s="208">
        <v>17.396000000000001</v>
      </c>
      <c r="L7496" s="208">
        <v>13.6249</v>
      </c>
      <c r="M7496" s="208">
        <v>10.1714</v>
      </c>
    </row>
    <row r="7497" spans="1:13" x14ac:dyDescent="0.25">
      <c r="A7497" s="280">
        <v>45238</v>
      </c>
      <c r="B7497" s="102">
        <v>7</v>
      </c>
      <c r="C7497" s="208">
        <v>259.5419</v>
      </c>
      <c r="D7497" s="208">
        <v>38.880099999999999</v>
      </c>
      <c r="E7497" s="208">
        <v>0.91659999999999997</v>
      </c>
      <c r="F7497" s="208">
        <v>3.2284999999999999</v>
      </c>
      <c r="G7497" s="208">
        <v>9.1158999999999999</v>
      </c>
      <c r="H7497" s="208">
        <v>49.569000000000003</v>
      </c>
      <c r="I7497" s="208">
        <v>15.001899999999999</v>
      </c>
      <c r="J7497" s="208">
        <v>98.075100000000006</v>
      </c>
      <c r="K7497" s="208">
        <v>19.632999999999999</v>
      </c>
      <c r="L7497" s="208">
        <v>13.4457</v>
      </c>
      <c r="M7497" s="208">
        <v>11.6761</v>
      </c>
    </row>
    <row r="7498" spans="1:13" x14ac:dyDescent="0.25">
      <c r="A7498" s="280">
        <v>45238</v>
      </c>
      <c r="B7498" s="102">
        <v>8</v>
      </c>
      <c r="C7498" s="208">
        <v>275.56819999999999</v>
      </c>
      <c r="D7498" s="208">
        <v>42.659199999999998</v>
      </c>
      <c r="E7498" s="208">
        <v>1.0222</v>
      </c>
      <c r="F7498" s="208">
        <v>3.1818</v>
      </c>
      <c r="G7498" s="208">
        <v>9.9037000000000006</v>
      </c>
      <c r="H7498" s="208">
        <v>52.335900000000002</v>
      </c>
      <c r="I7498" s="208">
        <v>15.2125</v>
      </c>
      <c r="J7498" s="208">
        <v>106.50709999999999</v>
      </c>
      <c r="K7498" s="208">
        <v>19.7166</v>
      </c>
      <c r="L7498" s="208">
        <v>12.3392</v>
      </c>
      <c r="M7498" s="208">
        <v>12.69</v>
      </c>
    </row>
    <row r="7499" spans="1:13" x14ac:dyDescent="0.25">
      <c r="A7499" s="280">
        <v>45238</v>
      </c>
      <c r="B7499" s="102">
        <v>9</v>
      </c>
      <c r="C7499" s="208">
        <v>277.34339999999997</v>
      </c>
      <c r="D7499" s="208">
        <v>42.8431</v>
      </c>
      <c r="E7499" s="208">
        <v>0.97660000000000002</v>
      </c>
      <c r="F7499" s="208">
        <v>2.7362000000000002</v>
      </c>
      <c r="G7499" s="208">
        <v>9.4368999999999996</v>
      </c>
      <c r="H7499" s="208">
        <v>52.3979</v>
      </c>
      <c r="I7499" s="208">
        <v>15.455399999999999</v>
      </c>
      <c r="J7499" s="208">
        <v>109.61490000000001</v>
      </c>
      <c r="K7499" s="208">
        <v>17.594200000000001</v>
      </c>
      <c r="L7499" s="208">
        <v>13.507</v>
      </c>
      <c r="M7499" s="208">
        <v>12.7812</v>
      </c>
    </row>
    <row r="7500" spans="1:13" x14ac:dyDescent="0.25">
      <c r="A7500" s="280">
        <v>45238</v>
      </c>
      <c r="B7500" s="102">
        <v>10</v>
      </c>
      <c r="C7500" s="208">
        <v>277.66410000000002</v>
      </c>
      <c r="D7500" s="208">
        <v>43.372300000000003</v>
      </c>
      <c r="E7500" s="208">
        <v>0.95379999999999998</v>
      </c>
      <c r="F7500" s="208">
        <v>2.5465</v>
      </c>
      <c r="G7500" s="208">
        <v>8.3506999999999998</v>
      </c>
      <c r="H7500" s="208">
        <v>51.621899999999997</v>
      </c>
      <c r="I7500" s="208">
        <v>15.782</v>
      </c>
      <c r="J7500" s="208">
        <v>112.0437</v>
      </c>
      <c r="K7500" s="208">
        <v>16.1172</v>
      </c>
      <c r="L7500" s="208">
        <v>14.501899999999999</v>
      </c>
      <c r="M7500" s="208">
        <v>12.3741</v>
      </c>
    </row>
    <row r="7501" spans="1:13" x14ac:dyDescent="0.25">
      <c r="A7501" s="280">
        <v>45238</v>
      </c>
      <c r="B7501" s="102">
        <v>11</v>
      </c>
      <c r="C7501" s="208">
        <v>275.38389999999998</v>
      </c>
      <c r="D7501" s="208">
        <v>43.318199999999997</v>
      </c>
      <c r="E7501" s="208">
        <v>0.91239999999999999</v>
      </c>
      <c r="F7501" s="208">
        <v>2.5377999999999998</v>
      </c>
      <c r="G7501" s="208">
        <v>7.4294000000000002</v>
      </c>
      <c r="H7501" s="208">
        <v>50.046500000000002</v>
      </c>
      <c r="I7501" s="208">
        <v>16.2471</v>
      </c>
      <c r="J7501" s="208">
        <v>112.83620000000001</v>
      </c>
      <c r="K7501" s="208">
        <v>15.2409</v>
      </c>
      <c r="L7501" s="208">
        <v>14.721299999999999</v>
      </c>
      <c r="M7501" s="208">
        <v>12.094099999999999</v>
      </c>
    </row>
    <row r="7502" spans="1:13" x14ac:dyDescent="0.25">
      <c r="A7502" s="280">
        <v>45238</v>
      </c>
      <c r="B7502" s="102">
        <v>12</v>
      </c>
      <c r="C7502" s="208">
        <v>272.03489999999999</v>
      </c>
      <c r="D7502" s="208">
        <v>42.982700000000001</v>
      </c>
      <c r="E7502" s="208">
        <v>0.86729999999999996</v>
      </c>
      <c r="F7502" s="208">
        <v>2.4449000000000001</v>
      </c>
      <c r="G7502" s="208">
        <v>6.9715999999999996</v>
      </c>
      <c r="H7502" s="208">
        <v>48.516800000000003</v>
      </c>
      <c r="I7502" s="208">
        <v>16.549600000000002</v>
      </c>
      <c r="J7502" s="208">
        <v>113.8039</v>
      </c>
      <c r="K7502" s="208">
        <v>13.770099999999999</v>
      </c>
      <c r="L7502" s="208">
        <v>14.308999999999999</v>
      </c>
      <c r="M7502" s="208">
        <v>11.819000000000001</v>
      </c>
    </row>
    <row r="7503" spans="1:13" x14ac:dyDescent="0.25">
      <c r="A7503" s="280">
        <v>45238</v>
      </c>
      <c r="B7503" s="102">
        <v>13</v>
      </c>
      <c r="C7503" s="208">
        <v>271.71370000000002</v>
      </c>
      <c r="D7503" s="208">
        <v>43.188200000000002</v>
      </c>
      <c r="E7503" s="208">
        <v>0.87319999999999998</v>
      </c>
      <c r="F7503" s="208">
        <v>2.3839999999999999</v>
      </c>
      <c r="G7503" s="208">
        <v>6.9047000000000001</v>
      </c>
      <c r="H7503" s="208">
        <v>48.540599999999998</v>
      </c>
      <c r="I7503" s="208">
        <v>16.657599999999999</v>
      </c>
      <c r="J7503" s="208">
        <v>114.37309999999999</v>
      </c>
      <c r="K7503" s="208">
        <v>13.5268</v>
      </c>
      <c r="L7503" s="208">
        <v>13.661099999999999</v>
      </c>
      <c r="M7503" s="208">
        <v>11.6044</v>
      </c>
    </row>
    <row r="7504" spans="1:13" x14ac:dyDescent="0.25">
      <c r="A7504" s="280">
        <v>45238</v>
      </c>
      <c r="B7504" s="102">
        <v>14</v>
      </c>
      <c r="C7504" s="208">
        <v>274.36259999999999</v>
      </c>
      <c r="D7504" s="208">
        <v>43.893700000000003</v>
      </c>
      <c r="E7504" s="208">
        <v>0.8508</v>
      </c>
      <c r="F7504" s="208">
        <v>2.4609000000000001</v>
      </c>
      <c r="G7504" s="208">
        <v>7.1891999999999996</v>
      </c>
      <c r="H7504" s="208">
        <v>49.374299999999998</v>
      </c>
      <c r="I7504" s="208">
        <v>17.024899999999999</v>
      </c>
      <c r="J7504" s="208">
        <v>114.9286</v>
      </c>
      <c r="K7504" s="208">
        <v>12.650399999999999</v>
      </c>
      <c r="L7504" s="208">
        <v>14.4015</v>
      </c>
      <c r="M7504" s="208">
        <v>11.5883</v>
      </c>
    </row>
    <row r="7505" spans="1:13" x14ac:dyDescent="0.25">
      <c r="A7505" s="280">
        <v>45238</v>
      </c>
      <c r="B7505" s="102">
        <v>15</v>
      </c>
      <c r="C7505" s="208">
        <v>278.83980000000003</v>
      </c>
      <c r="D7505" s="208">
        <v>44.1265</v>
      </c>
      <c r="E7505" s="208">
        <v>0.86460000000000004</v>
      </c>
      <c r="F7505" s="208">
        <v>2.6120999999999999</v>
      </c>
      <c r="G7505" s="208">
        <v>8.2286000000000001</v>
      </c>
      <c r="H7505" s="208">
        <v>49.966299999999997</v>
      </c>
      <c r="I7505" s="208">
        <v>17.411799999999999</v>
      </c>
      <c r="J7505" s="208">
        <v>116.0886</v>
      </c>
      <c r="K7505" s="208">
        <v>12.784700000000001</v>
      </c>
      <c r="L7505" s="208">
        <v>15.0084</v>
      </c>
      <c r="M7505" s="208">
        <v>11.748200000000001</v>
      </c>
    </row>
    <row r="7506" spans="1:13" x14ac:dyDescent="0.25">
      <c r="A7506" s="280">
        <v>45238</v>
      </c>
      <c r="B7506" s="102">
        <v>16</v>
      </c>
      <c r="C7506" s="208">
        <v>285.666</v>
      </c>
      <c r="D7506" s="208">
        <v>45.278599999999997</v>
      </c>
      <c r="E7506" s="208">
        <v>0.95169999999999999</v>
      </c>
      <c r="F7506" s="208">
        <v>2.8936999999999999</v>
      </c>
      <c r="G7506" s="208">
        <v>9.4008000000000003</v>
      </c>
      <c r="H7506" s="208">
        <v>50.498899999999999</v>
      </c>
      <c r="I7506" s="208">
        <v>17.327000000000002</v>
      </c>
      <c r="J7506" s="208">
        <v>116.54349999999999</v>
      </c>
      <c r="K7506" s="208">
        <v>13.937900000000001</v>
      </c>
      <c r="L7506" s="208">
        <v>16.607600000000001</v>
      </c>
      <c r="M7506" s="208">
        <v>12.2263</v>
      </c>
    </row>
    <row r="7507" spans="1:13" x14ac:dyDescent="0.25">
      <c r="A7507" s="280">
        <v>45238</v>
      </c>
      <c r="B7507" s="102">
        <v>17</v>
      </c>
      <c r="C7507" s="208">
        <v>294.24950000000001</v>
      </c>
      <c r="D7507" s="208">
        <v>46.63</v>
      </c>
      <c r="E7507" s="208">
        <v>0.83599999999999997</v>
      </c>
      <c r="F7507" s="208">
        <v>3.4954000000000001</v>
      </c>
      <c r="G7507" s="208">
        <v>10.227499999999999</v>
      </c>
      <c r="H7507" s="208">
        <v>52.472999999999999</v>
      </c>
      <c r="I7507" s="208">
        <v>17.876300000000001</v>
      </c>
      <c r="J7507" s="208">
        <v>117.3373</v>
      </c>
      <c r="K7507" s="208">
        <v>15.9236</v>
      </c>
      <c r="L7507" s="208">
        <v>16.7606</v>
      </c>
      <c r="M7507" s="208">
        <v>12.6898</v>
      </c>
    </row>
    <row r="7508" spans="1:13" x14ac:dyDescent="0.25">
      <c r="A7508" s="280">
        <v>45238</v>
      </c>
      <c r="B7508" s="102">
        <v>18</v>
      </c>
      <c r="C7508" s="208">
        <v>307.3734</v>
      </c>
      <c r="D7508" s="208">
        <v>50.049399999999999</v>
      </c>
      <c r="E7508" s="208">
        <v>0.87660000000000005</v>
      </c>
      <c r="F7508" s="208">
        <v>3.8315000000000001</v>
      </c>
      <c r="G7508" s="208">
        <v>10.851100000000001</v>
      </c>
      <c r="H7508" s="208">
        <v>55.235799999999998</v>
      </c>
      <c r="I7508" s="208">
        <v>19.3736</v>
      </c>
      <c r="J7508" s="208">
        <v>118.2628</v>
      </c>
      <c r="K7508" s="208">
        <v>17.701599999999999</v>
      </c>
      <c r="L7508" s="208">
        <v>17.818000000000001</v>
      </c>
      <c r="M7508" s="208">
        <v>13.372999999999999</v>
      </c>
    </row>
    <row r="7509" spans="1:13" x14ac:dyDescent="0.25">
      <c r="A7509" s="280">
        <v>45238</v>
      </c>
      <c r="B7509" s="102">
        <v>19</v>
      </c>
      <c r="C7509" s="208">
        <v>304.39499999999998</v>
      </c>
      <c r="D7509" s="208">
        <v>50.010399999999997</v>
      </c>
      <c r="E7509" s="208">
        <v>0.86140000000000005</v>
      </c>
      <c r="F7509" s="208">
        <v>3.8656000000000001</v>
      </c>
      <c r="G7509" s="208">
        <v>10.665800000000001</v>
      </c>
      <c r="H7509" s="208">
        <v>54.492899999999999</v>
      </c>
      <c r="I7509" s="208">
        <v>19.755099999999999</v>
      </c>
      <c r="J7509" s="208">
        <v>115.173</v>
      </c>
      <c r="K7509" s="208">
        <v>17.882999999999999</v>
      </c>
      <c r="L7509" s="208">
        <v>18.238299999999999</v>
      </c>
      <c r="M7509" s="208">
        <v>13.4495</v>
      </c>
    </row>
    <row r="7510" spans="1:13" x14ac:dyDescent="0.25">
      <c r="A7510" s="280">
        <v>45238</v>
      </c>
      <c r="B7510" s="102">
        <v>20</v>
      </c>
      <c r="C7510" s="208">
        <v>293.44349999999997</v>
      </c>
      <c r="D7510" s="208">
        <v>47.635399999999997</v>
      </c>
      <c r="E7510" s="208">
        <v>0.87270000000000003</v>
      </c>
      <c r="F7510" s="208">
        <v>3.7107999999999999</v>
      </c>
      <c r="G7510" s="208">
        <v>10.4125</v>
      </c>
      <c r="H7510" s="208">
        <v>53.275700000000001</v>
      </c>
      <c r="I7510" s="208">
        <v>18.956800000000001</v>
      </c>
      <c r="J7510" s="208">
        <v>110.4038</v>
      </c>
      <c r="K7510" s="208">
        <v>17.732900000000001</v>
      </c>
      <c r="L7510" s="208">
        <v>17.562999999999999</v>
      </c>
      <c r="M7510" s="208">
        <v>12.879899999999999</v>
      </c>
    </row>
    <row r="7511" spans="1:13" x14ac:dyDescent="0.25">
      <c r="A7511" s="280">
        <v>45238</v>
      </c>
      <c r="B7511" s="102">
        <v>21</v>
      </c>
      <c r="C7511" s="208">
        <v>281.80329999999998</v>
      </c>
      <c r="D7511" s="208">
        <v>45.926600000000001</v>
      </c>
      <c r="E7511" s="208">
        <v>0.83919999999999995</v>
      </c>
      <c r="F7511" s="208">
        <v>3.5922999999999998</v>
      </c>
      <c r="G7511" s="208">
        <v>9.8385999999999996</v>
      </c>
      <c r="H7511" s="208">
        <v>51.314399999999999</v>
      </c>
      <c r="I7511" s="208">
        <v>17.937000000000001</v>
      </c>
      <c r="J7511" s="208">
        <v>105.9992</v>
      </c>
      <c r="K7511" s="208">
        <v>17.238900000000001</v>
      </c>
      <c r="L7511" s="208">
        <v>16.854500000000002</v>
      </c>
      <c r="M7511" s="208">
        <v>12.262600000000001</v>
      </c>
    </row>
    <row r="7512" spans="1:13" x14ac:dyDescent="0.25">
      <c r="A7512" s="280">
        <v>45238</v>
      </c>
      <c r="B7512" s="102">
        <v>22</v>
      </c>
      <c r="C7512" s="208">
        <v>268.34739999999999</v>
      </c>
      <c r="D7512" s="208">
        <v>43.753300000000003</v>
      </c>
      <c r="E7512" s="208">
        <v>0.81850000000000001</v>
      </c>
      <c r="F7512" s="208">
        <v>3.3275000000000001</v>
      </c>
      <c r="G7512" s="208">
        <v>9.3047000000000004</v>
      </c>
      <c r="H7512" s="208">
        <v>48.053100000000001</v>
      </c>
      <c r="I7512" s="208">
        <v>16.764199999999999</v>
      </c>
      <c r="J7512" s="208">
        <v>101.73309999999999</v>
      </c>
      <c r="K7512" s="208">
        <v>16.579899999999999</v>
      </c>
      <c r="L7512" s="208">
        <v>16.745200000000001</v>
      </c>
      <c r="M7512" s="208">
        <v>11.267899999999999</v>
      </c>
    </row>
    <row r="7513" spans="1:13" x14ac:dyDescent="0.25">
      <c r="A7513" s="280">
        <v>45238</v>
      </c>
      <c r="B7513" s="102">
        <v>23</v>
      </c>
      <c r="C7513" s="208">
        <v>250.0248</v>
      </c>
      <c r="D7513" s="208">
        <v>40.265799999999999</v>
      </c>
      <c r="E7513" s="208">
        <v>0.71330000000000005</v>
      </c>
      <c r="F7513" s="208">
        <v>3.0303</v>
      </c>
      <c r="G7513" s="208">
        <v>8.4407999999999994</v>
      </c>
      <c r="H7513" s="208">
        <v>43.673699999999997</v>
      </c>
      <c r="I7513" s="208">
        <v>15.325900000000001</v>
      </c>
      <c r="J7513" s="208">
        <v>95.715699999999998</v>
      </c>
      <c r="K7513" s="208">
        <v>15.959099999999999</v>
      </c>
      <c r="L7513" s="208">
        <v>16.609300000000001</v>
      </c>
      <c r="M7513" s="208">
        <v>10.290900000000001</v>
      </c>
    </row>
    <row r="7514" spans="1:13" x14ac:dyDescent="0.25">
      <c r="A7514" s="280">
        <v>45238</v>
      </c>
      <c r="B7514" s="102">
        <v>24</v>
      </c>
      <c r="C7514" s="208">
        <v>235.48169999999999</v>
      </c>
      <c r="D7514" s="208">
        <v>36.923900000000003</v>
      </c>
      <c r="E7514" s="208">
        <v>0.64970000000000006</v>
      </c>
      <c r="F7514" s="208">
        <v>2.7690999999999999</v>
      </c>
      <c r="G7514" s="208">
        <v>7.9236000000000004</v>
      </c>
      <c r="H7514" s="208">
        <v>40.381300000000003</v>
      </c>
      <c r="I7514" s="208">
        <v>14.2179</v>
      </c>
      <c r="J7514" s="208">
        <v>90.783100000000005</v>
      </c>
      <c r="K7514" s="208">
        <v>15.4116</v>
      </c>
      <c r="L7514" s="208">
        <v>16.787199999999999</v>
      </c>
      <c r="M7514" s="208">
        <v>9.6342999999999996</v>
      </c>
    </row>
    <row r="7515" spans="1:13" x14ac:dyDescent="0.25">
      <c r="A7515" s="280">
        <v>45239</v>
      </c>
      <c r="B7515" s="102">
        <v>1</v>
      </c>
      <c r="C7515" s="208">
        <v>225.44470000000001</v>
      </c>
      <c r="D7515" s="208">
        <v>34.4499</v>
      </c>
      <c r="E7515" s="208">
        <v>0.62380000000000002</v>
      </c>
      <c r="F7515" s="208">
        <v>2.6103999999999998</v>
      </c>
      <c r="G7515" s="208">
        <v>7.4561999999999999</v>
      </c>
      <c r="H7515" s="208">
        <v>38.104700000000001</v>
      </c>
      <c r="I7515" s="208">
        <v>13.3925</v>
      </c>
      <c r="J7515" s="208">
        <v>87.187799999999996</v>
      </c>
      <c r="K7515" s="208">
        <v>15.2597</v>
      </c>
      <c r="L7515" s="208">
        <v>17.1753</v>
      </c>
      <c r="M7515" s="208">
        <v>9.1844000000000001</v>
      </c>
    </row>
    <row r="7516" spans="1:13" x14ac:dyDescent="0.25">
      <c r="A7516" s="280">
        <v>45239</v>
      </c>
      <c r="B7516" s="102">
        <v>2</v>
      </c>
      <c r="C7516" s="208">
        <v>219.31780000000001</v>
      </c>
      <c r="D7516" s="208">
        <v>32.9831</v>
      </c>
      <c r="E7516" s="208">
        <v>0.60780000000000001</v>
      </c>
      <c r="F7516" s="208">
        <v>2.5535999999999999</v>
      </c>
      <c r="G7516" s="208">
        <v>7.2504</v>
      </c>
      <c r="H7516" s="208">
        <v>36.698099999999997</v>
      </c>
      <c r="I7516" s="208">
        <v>12.94</v>
      </c>
      <c r="J7516" s="208">
        <v>85.132499999999993</v>
      </c>
      <c r="K7516" s="208">
        <v>15.363300000000001</v>
      </c>
      <c r="L7516" s="208">
        <v>16.7822</v>
      </c>
      <c r="M7516" s="208">
        <v>9.0068000000000001</v>
      </c>
    </row>
    <row r="7517" spans="1:13" x14ac:dyDescent="0.25">
      <c r="A7517" s="280">
        <v>45239</v>
      </c>
      <c r="B7517" s="102">
        <v>3</v>
      </c>
      <c r="C7517" s="208">
        <v>215.16399999999999</v>
      </c>
      <c r="D7517" s="208">
        <v>32.175199999999997</v>
      </c>
      <c r="E7517" s="208">
        <v>0.59640000000000004</v>
      </c>
      <c r="F7517" s="208">
        <v>2.5032000000000001</v>
      </c>
      <c r="G7517" s="208">
        <v>7.1919000000000004</v>
      </c>
      <c r="H7517" s="208">
        <v>36.417700000000004</v>
      </c>
      <c r="I7517" s="208">
        <v>12.772399999999999</v>
      </c>
      <c r="J7517" s="208">
        <v>83.934200000000004</v>
      </c>
      <c r="K7517" s="208">
        <v>15.5265</v>
      </c>
      <c r="L7517" s="208">
        <v>15.1723</v>
      </c>
      <c r="M7517" s="208">
        <v>8.8742000000000001</v>
      </c>
    </row>
    <row r="7518" spans="1:13" x14ac:dyDescent="0.25">
      <c r="A7518" s="280">
        <v>45239</v>
      </c>
      <c r="B7518" s="102">
        <v>4</v>
      </c>
      <c r="C7518" s="208">
        <v>213.9873</v>
      </c>
      <c r="D7518" s="208">
        <v>31.904199999999999</v>
      </c>
      <c r="E7518" s="208">
        <v>0.6079</v>
      </c>
      <c r="F7518" s="208">
        <v>2.5663999999999998</v>
      </c>
      <c r="G7518" s="208">
        <v>7.274</v>
      </c>
      <c r="H7518" s="208">
        <v>36.647100000000002</v>
      </c>
      <c r="I7518" s="208">
        <v>12.795400000000001</v>
      </c>
      <c r="J7518" s="208">
        <v>83.904399999999995</v>
      </c>
      <c r="K7518" s="208">
        <v>15.7332</v>
      </c>
      <c r="L7518" s="208">
        <v>13.553900000000001</v>
      </c>
      <c r="M7518" s="208">
        <v>9.0007999999999999</v>
      </c>
    </row>
    <row r="7519" spans="1:13" x14ac:dyDescent="0.25">
      <c r="A7519" s="280">
        <v>45239</v>
      </c>
      <c r="B7519" s="102">
        <v>5</v>
      </c>
      <c r="C7519" s="208">
        <v>221.67490000000001</v>
      </c>
      <c r="D7519" s="208">
        <v>32.654600000000002</v>
      </c>
      <c r="E7519" s="208">
        <v>0.62609999999999999</v>
      </c>
      <c r="F7519" s="208">
        <v>2.7227000000000001</v>
      </c>
      <c r="G7519" s="208">
        <v>7.5141</v>
      </c>
      <c r="H7519" s="208">
        <v>39.385599999999997</v>
      </c>
      <c r="I7519" s="208">
        <v>13.2186</v>
      </c>
      <c r="J7519" s="208">
        <v>85.547600000000003</v>
      </c>
      <c r="K7519" s="208">
        <v>16.545000000000002</v>
      </c>
      <c r="L7519" s="208">
        <v>13.982900000000001</v>
      </c>
      <c r="M7519" s="208">
        <v>9.4777000000000005</v>
      </c>
    </row>
    <row r="7520" spans="1:13" x14ac:dyDescent="0.25">
      <c r="A7520" s="280">
        <v>45239</v>
      </c>
      <c r="B7520" s="102">
        <v>6</v>
      </c>
      <c r="C7520" s="208">
        <v>238.73779999999999</v>
      </c>
      <c r="D7520" s="208">
        <v>35.244100000000003</v>
      </c>
      <c r="E7520" s="208">
        <v>0.71719999999999995</v>
      </c>
      <c r="F7520" s="208">
        <v>2.9830999999999999</v>
      </c>
      <c r="G7520" s="208">
        <v>8.3842999999999996</v>
      </c>
      <c r="H7520" s="208">
        <v>43.504899999999999</v>
      </c>
      <c r="I7520" s="208">
        <v>14.367800000000001</v>
      </c>
      <c r="J7520" s="208">
        <v>90.718800000000002</v>
      </c>
      <c r="K7520" s="208">
        <v>17.951899999999998</v>
      </c>
      <c r="L7520" s="208">
        <v>14.4183</v>
      </c>
      <c r="M7520" s="208">
        <v>10.4474</v>
      </c>
    </row>
    <row r="7521" spans="1:13" x14ac:dyDescent="0.25">
      <c r="A7521" s="280">
        <v>45239</v>
      </c>
      <c r="B7521" s="102">
        <v>7</v>
      </c>
      <c r="C7521" s="208">
        <v>264.45080000000002</v>
      </c>
      <c r="D7521" s="208">
        <v>39.846299999999999</v>
      </c>
      <c r="E7521" s="208">
        <v>0.99209999999999998</v>
      </c>
      <c r="F7521" s="208">
        <v>3.3751000000000002</v>
      </c>
      <c r="G7521" s="208">
        <v>9.4204000000000008</v>
      </c>
      <c r="H7521" s="208">
        <v>49.124499999999998</v>
      </c>
      <c r="I7521" s="208">
        <v>15.6404</v>
      </c>
      <c r="J7521" s="208">
        <v>100.40260000000001</v>
      </c>
      <c r="K7521" s="208">
        <v>19.7483</v>
      </c>
      <c r="L7521" s="208">
        <v>14.083299999999999</v>
      </c>
      <c r="M7521" s="208">
        <v>11.8178</v>
      </c>
    </row>
    <row r="7522" spans="1:13" x14ac:dyDescent="0.25">
      <c r="A7522" s="280">
        <v>45239</v>
      </c>
      <c r="B7522" s="102">
        <v>8</v>
      </c>
      <c r="C7522" s="208">
        <v>278.52530000000002</v>
      </c>
      <c r="D7522" s="208">
        <v>43.812800000000003</v>
      </c>
      <c r="E7522" s="208">
        <v>1.0946</v>
      </c>
      <c r="F7522" s="208">
        <v>3.3428</v>
      </c>
      <c r="G7522" s="208">
        <v>10.1752</v>
      </c>
      <c r="H7522" s="208">
        <v>51.825099999999999</v>
      </c>
      <c r="I7522" s="208">
        <v>16.021899999999999</v>
      </c>
      <c r="J7522" s="208">
        <v>108.4208</v>
      </c>
      <c r="K7522" s="208">
        <v>19.311599999999999</v>
      </c>
      <c r="L7522" s="208">
        <v>11.737299999999999</v>
      </c>
      <c r="M7522" s="208">
        <v>12.783200000000001</v>
      </c>
    </row>
    <row r="7523" spans="1:13" x14ac:dyDescent="0.25">
      <c r="A7523" s="280">
        <v>45239</v>
      </c>
      <c r="B7523" s="102">
        <v>9</v>
      </c>
      <c r="C7523" s="208">
        <v>279.45049999999998</v>
      </c>
      <c r="D7523" s="208">
        <v>43.7194</v>
      </c>
      <c r="E7523" s="208">
        <v>1.0263</v>
      </c>
      <c r="F7523" s="208">
        <v>2.8605</v>
      </c>
      <c r="G7523" s="208">
        <v>9.9344999999999999</v>
      </c>
      <c r="H7523" s="208">
        <v>52.118600000000001</v>
      </c>
      <c r="I7523" s="208">
        <v>16.149000000000001</v>
      </c>
      <c r="J7523" s="208">
        <v>110.9932</v>
      </c>
      <c r="K7523" s="208">
        <v>17.476299999999998</v>
      </c>
      <c r="L7523" s="208">
        <v>12.0855</v>
      </c>
      <c r="M7523" s="208">
        <v>13.087199999999999</v>
      </c>
    </row>
    <row r="7524" spans="1:13" x14ac:dyDescent="0.25">
      <c r="A7524" s="280">
        <v>45239</v>
      </c>
      <c r="B7524" s="102">
        <v>10</v>
      </c>
      <c r="C7524" s="208">
        <v>279.25630000000001</v>
      </c>
      <c r="D7524" s="208">
        <v>44.456499999999998</v>
      </c>
      <c r="E7524" s="208">
        <v>1.0185999999999999</v>
      </c>
      <c r="F7524" s="208">
        <v>3.1806000000000001</v>
      </c>
      <c r="G7524" s="208">
        <v>9.2538999999999998</v>
      </c>
      <c r="H7524" s="208">
        <v>51.1462</v>
      </c>
      <c r="I7524" s="208">
        <v>16.031700000000001</v>
      </c>
      <c r="J7524" s="208">
        <v>112.4853</v>
      </c>
      <c r="K7524" s="208">
        <v>16.5488</v>
      </c>
      <c r="L7524" s="208">
        <v>12.025700000000001</v>
      </c>
      <c r="M7524" s="208">
        <v>13.109</v>
      </c>
    </row>
    <row r="7525" spans="1:13" x14ac:dyDescent="0.25">
      <c r="A7525" s="280">
        <v>45239</v>
      </c>
      <c r="B7525" s="102">
        <v>11</v>
      </c>
      <c r="C7525" s="208">
        <v>279.76909999999998</v>
      </c>
      <c r="D7525" s="208">
        <v>44.409300000000002</v>
      </c>
      <c r="E7525" s="208">
        <v>0.95520000000000005</v>
      </c>
      <c r="F7525" s="208">
        <v>2.8650000000000002</v>
      </c>
      <c r="G7525" s="208">
        <v>9.2636000000000003</v>
      </c>
      <c r="H7525" s="208">
        <v>50.280999999999999</v>
      </c>
      <c r="I7525" s="208">
        <v>16.265599999999999</v>
      </c>
      <c r="J7525" s="208">
        <v>115.0909</v>
      </c>
      <c r="K7525" s="208">
        <v>15.467700000000001</v>
      </c>
      <c r="L7525" s="208">
        <v>12.4194</v>
      </c>
      <c r="M7525" s="208">
        <v>12.7514</v>
      </c>
    </row>
    <row r="7526" spans="1:13" x14ac:dyDescent="0.25">
      <c r="A7526" s="280">
        <v>45239</v>
      </c>
      <c r="B7526" s="102">
        <v>12</v>
      </c>
      <c r="C7526" s="208">
        <v>278.79000000000002</v>
      </c>
      <c r="D7526" s="208">
        <v>44.223300000000002</v>
      </c>
      <c r="E7526" s="208">
        <v>0.88770000000000004</v>
      </c>
      <c r="F7526" s="208">
        <v>2.4136000000000002</v>
      </c>
      <c r="G7526" s="208">
        <v>8.577</v>
      </c>
      <c r="H7526" s="208">
        <v>50.527200000000001</v>
      </c>
      <c r="I7526" s="208">
        <v>16.410699999999999</v>
      </c>
      <c r="J7526" s="208">
        <v>115.1387</v>
      </c>
      <c r="K7526" s="208">
        <v>15.5029</v>
      </c>
      <c r="L7526" s="208">
        <v>12.419</v>
      </c>
      <c r="M7526" s="208">
        <v>12.6899</v>
      </c>
    </row>
    <row r="7527" spans="1:13" x14ac:dyDescent="0.25">
      <c r="A7527" s="280">
        <v>45239</v>
      </c>
      <c r="B7527" s="102">
        <v>13</v>
      </c>
      <c r="C7527" s="208">
        <v>275.72730000000001</v>
      </c>
      <c r="D7527" s="208">
        <v>44.162100000000002</v>
      </c>
      <c r="E7527" s="208">
        <v>0.91210000000000002</v>
      </c>
      <c r="F7527" s="208">
        <v>2.4624000000000001</v>
      </c>
      <c r="G7527" s="208">
        <v>8.6455000000000002</v>
      </c>
      <c r="H7527" s="208">
        <v>48.305900000000001</v>
      </c>
      <c r="I7527" s="208">
        <v>16.4678</v>
      </c>
      <c r="J7527" s="208">
        <v>114.99420000000001</v>
      </c>
      <c r="K7527" s="208">
        <v>14.999000000000001</v>
      </c>
      <c r="L7527" s="208">
        <v>12.270200000000001</v>
      </c>
      <c r="M7527" s="208">
        <v>12.508100000000001</v>
      </c>
    </row>
    <row r="7528" spans="1:13" x14ac:dyDescent="0.25">
      <c r="A7528" s="280">
        <v>45239</v>
      </c>
      <c r="B7528" s="102">
        <v>14</v>
      </c>
      <c r="C7528" s="208">
        <v>278.50909999999999</v>
      </c>
      <c r="D7528" s="208">
        <v>45.393799999999999</v>
      </c>
      <c r="E7528" s="208">
        <v>0.9456</v>
      </c>
      <c r="F7528" s="208">
        <v>3.0379999999999998</v>
      </c>
      <c r="G7528" s="208">
        <v>8.2655999999999992</v>
      </c>
      <c r="H7528" s="208">
        <v>49.2682</v>
      </c>
      <c r="I7528" s="208">
        <v>16.6585</v>
      </c>
      <c r="J7528" s="208">
        <v>116.4663</v>
      </c>
      <c r="K7528" s="208">
        <v>13.9947</v>
      </c>
      <c r="L7528" s="208">
        <v>12.203900000000001</v>
      </c>
      <c r="M7528" s="208">
        <v>12.2745</v>
      </c>
    </row>
    <row r="7529" spans="1:13" x14ac:dyDescent="0.25">
      <c r="A7529" s="280">
        <v>45239</v>
      </c>
      <c r="B7529" s="102">
        <v>15</v>
      </c>
      <c r="C7529" s="208">
        <v>279.79860000000002</v>
      </c>
      <c r="D7529" s="208">
        <v>44.978999999999999</v>
      </c>
      <c r="E7529" s="208">
        <v>0.91739999999999999</v>
      </c>
      <c r="F7529" s="208">
        <v>3.0417999999999998</v>
      </c>
      <c r="G7529" s="208">
        <v>9.1614000000000004</v>
      </c>
      <c r="H7529" s="208">
        <v>51.3324</v>
      </c>
      <c r="I7529" s="208">
        <v>16.848800000000001</v>
      </c>
      <c r="J7529" s="208">
        <v>115.14870000000001</v>
      </c>
      <c r="K7529" s="208">
        <v>13.9069</v>
      </c>
      <c r="L7529" s="208">
        <v>12.3088</v>
      </c>
      <c r="M7529" s="208">
        <v>12.1534</v>
      </c>
    </row>
    <row r="7530" spans="1:13" x14ac:dyDescent="0.25">
      <c r="A7530" s="280">
        <v>45239</v>
      </c>
      <c r="B7530" s="102">
        <v>16</v>
      </c>
      <c r="C7530" s="208">
        <v>282.2987</v>
      </c>
      <c r="D7530" s="208">
        <v>45.088299999999997</v>
      </c>
      <c r="E7530" s="208">
        <v>0.92720000000000002</v>
      </c>
      <c r="F7530" s="208">
        <v>3.0146000000000002</v>
      </c>
      <c r="G7530" s="208">
        <v>9.4390000000000001</v>
      </c>
      <c r="H7530" s="208">
        <v>51.474699999999999</v>
      </c>
      <c r="I7530" s="208">
        <v>17.1022</v>
      </c>
      <c r="J7530" s="208">
        <v>114.3305</v>
      </c>
      <c r="K7530" s="208">
        <v>15.273400000000001</v>
      </c>
      <c r="L7530" s="208">
        <v>13.3428</v>
      </c>
      <c r="M7530" s="208">
        <v>12.305999999999999</v>
      </c>
    </row>
    <row r="7531" spans="1:13" x14ac:dyDescent="0.25">
      <c r="A7531" s="280">
        <v>45239</v>
      </c>
      <c r="B7531" s="102">
        <v>17</v>
      </c>
      <c r="C7531" s="208">
        <v>289.87779999999998</v>
      </c>
      <c r="D7531" s="208">
        <v>46.792999999999999</v>
      </c>
      <c r="E7531" s="208">
        <v>0.81499999999999995</v>
      </c>
      <c r="F7531" s="208">
        <v>3.4866000000000001</v>
      </c>
      <c r="G7531" s="208">
        <v>9.9375</v>
      </c>
      <c r="H7531" s="208">
        <v>52.286499999999997</v>
      </c>
      <c r="I7531" s="208">
        <v>17.628</v>
      </c>
      <c r="J7531" s="208">
        <v>114.5378</v>
      </c>
      <c r="K7531" s="208">
        <v>16.576899999999998</v>
      </c>
      <c r="L7531" s="208">
        <v>14.808299999999999</v>
      </c>
      <c r="M7531" s="208">
        <v>13.0082</v>
      </c>
    </row>
    <row r="7532" spans="1:13" x14ac:dyDescent="0.25">
      <c r="A7532" s="280">
        <v>45239</v>
      </c>
      <c r="B7532" s="102">
        <v>18</v>
      </c>
      <c r="C7532" s="208">
        <v>305.3297</v>
      </c>
      <c r="D7532" s="208">
        <v>49.944400000000002</v>
      </c>
      <c r="E7532" s="208">
        <v>0.82369999999999999</v>
      </c>
      <c r="F7532" s="208">
        <v>3.8338999999999999</v>
      </c>
      <c r="G7532" s="208">
        <v>10.7494</v>
      </c>
      <c r="H7532" s="208">
        <v>55.5792</v>
      </c>
      <c r="I7532" s="208">
        <v>19.084599999999998</v>
      </c>
      <c r="J7532" s="208">
        <v>116.7675</v>
      </c>
      <c r="K7532" s="208">
        <v>18.247</v>
      </c>
      <c r="L7532" s="208">
        <v>16.464200000000002</v>
      </c>
      <c r="M7532" s="208">
        <v>13.835800000000001</v>
      </c>
    </row>
    <row r="7533" spans="1:13" x14ac:dyDescent="0.25">
      <c r="A7533" s="280">
        <v>45239</v>
      </c>
      <c r="B7533" s="102">
        <v>19</v>
      </c>
      <c r="C7533" s="208">
        <v>301.45519999999999</v>
      </c>
      <c r="D7533" s="208">
        <v>49.952800000000003</v>
      </c>
      <c r="E7533" s="208">
        <v>0.84630000000000005</v>
      </c>
      <c r="F7533" s="208">
        <v>3.8620000000000001</v>
      </c>
      <c r="G7533" s="208">
        <v>10.1959</v>
      </c>
      <c r="H7533" s="208">
        <v>54.804400000000001</v>
      </c>
      <c r="I7533" s="208">
        <v>19.312799999999999</v>
      </c>
      <c r="J7533" s="208">
        <v>113.7972</v>
      </c>
      <c r="K7533" s="208">
        <v>18.203399999999998</v>
      </c>
      <c r="L7533" s="208">
        <v>17.0321</v>
      </c>
      <c r="M7533" s="208">
        <v>13.4483</v>
      </c>
    </row>
    <row r="7534" spans="1:13" x14ac:dyDescent="0.25">
      <c r="A7534" s="280">
        <v>45239</v>
      </c>
      <c r="B7534" s="102">
        <v>20</v>
      </c>
      <c r="C7534" s="208">
        <v>294.3596</v>
      </c>
      <c r="D7534" s="208">
        <v>48.828899999999997</v>
      </c>
      <c r="E7534" s="208">
        <v>0.84640000000000004</v>
      </c>
      <c r="F7534" s="208">
        <v>3.7532999999999999</v>
      </c>
      <c r="G7534" s="208">
        <v>9.8512000000000004</v>
      </c>
      <c r="H7534" s="208">
        <v>53.467799999999997</v>
      </c>
      <c r="I7534" s="208">
        <v>18.733000000000001</v>
      </c>
      <c r="J7534" s="208">
        <v>109.49469999999999</v>
      </c>
      <c r="K7534" s="208">
        <v>18.069199999999999</v>
      </c>
      <c r="L7534" s="208">
        <v>18.1447</v>
      </c>
      <c r="M7534" s="208">
        <v>13.170400000000001</v>
      </c>
    </row>
    <row r="7535" spans="1:13" x14ac:dyDescent="0.25">
      <c r="A7535" s="280">
        <v>45239</v>
      </c>
      <c r="B7535" s="102">
        <v>21</v>
      </c>
      <c r="C7535" s="208">
        <v>282.48779999999999</v>
      </c>
      <c r="D7535" s="208">
        <v>46.896299999999997</v>
      </c>
      <c r="E7535" s="208">
        <v>0.8034</v>
      </c>
      <c r="F7535" s="208">
        <v>3.5590000000000002</v>
      </c>
      <c r="G7535" s="208">
        <v>9.6212999999999997</v>
      </c>
      <c r="H7535" s="208">
        <v>51.191099999999999</v>
      </c>
      <c r="I7535" s="208">
        <v>17.912299999999998</v>
      </c>
      <c r="J7535" s="208">
        <v>105.6862</v>
      </c>
      <c r="K7535" s="208">
        <v>17.531199999999998</v>
      </c>
      <c r="L7535" s="208">
        <v>16.772300000000001</v>
      </c>
      <c r="M7535" s="208">
        <v>12.514699999999999</v>
      </c>
    </row>
    <row r="7536" spans="1:13" x14ac:dyDescent="0.25">
      <c r="A7536" s="280">
        <v>45239</v>
      </c>
      <c r="B7536" s="102">
        <v>22</v>
      </c>
      <c r="C7536" s="208">
        <v>267.3836</v>
      </c>
      <c r="D7536" s="208">
        <v>44.601900000000001</v>
      </c>
      <c r="E7536" s="208">
        <v>0.77690000000000003</v>
      </c>
      <c r="F7536" s="208">
        <v>3.2711000000000001</v>
      </c>
      <c r="G7536" s="208">
        <v>9.0213999999999999</v>
      </c>
      <c r="H7536" s="208">
        <v>47.8675</v>
      </c>
      <c r="I7536" s="208">
        <v>16.8841</v>
      </c>
      <c r="J7536" s="208">
        <v>101.5376</v>
      </c>
      <c r="K7536" s="208">
        <v>16.7621</v>
      </c>
      <c r="L7536" s="208">
        <v>15.192</v>
      </c>
      <c r="M7536" s="208">
        <v>11.468999999999999</v>
      </c>
    </row>
    <row r="7537" spans="1:13" x14ac:dyDescent="0.25">
      <c r="A7537" s="280">
        <v>45239</v>
      </c>
      <c r="B7537" s="102">
        <v>23</v>
      </c>
      <c r="C7537" s="208">
        <v>251.35650000000001</v>
      </c>
      <c r="D7537" s="208">
        <v>41.742199999999997</v>
      </c>
      <c r="E7537" s="208">
        <v>0.71809999999999996</v>
      </c>
      <c r="F7537" s="208">
        <v>3.0036</v>
      </c>
      <c r="G7537" s="208">
        <v>8.2147000000000006</v>
      </c>
      <c r="H7537" s="208">
        <v>43.989400000000003</v>
      </c>
      <c r="I7537" s="208">
        <v>15.527200000000001</v>
      </c>
      <c r="J7537" s="208">
        <v>96.535799999999995</v>
      </c>
      <c r="K7537" s="208">
        <v>15.844200000000001</v>
      </c>
      <c r="L7537" s="208">
        <v>15.3078</v>
      </c>
      <c r="M7537" s="208">
        <v>10.4735</v>
      </c>
    </row>
    <row r="7538" spans="1:13" x14ac:dyDescent="0.25">
      <c r="A7538" s="280">
        <v>45239</v>
      </c>
      <c r="B7538" s="102">
        <v>24</v>
      </c>
      <c r="C7538" s="208">
        <v>238.52250000000001</v>
      </c>
      <c r="D7538" s="208">
        <v>38.451500000000003</v>
      </c>
      <c r="E7538" s="208">
        <v>0.67200000000000004</v>
      </c>
      <c r="F7538" s="208">
        <v>2.7835999999999999</v>
      </c>
      <c r="G7538" s="208">
        <v>7.9440999999999997</v>
      </c>
      <c r="H7538" s="208">
        <v>41.219499999999996</v>
      </c>
      <c r="I7538" s="208">
        <v>14.403499999999999</v>
      </c>
      <c r="J7538" s="208">
        <v>92.190100000000001</v>
      </c>
      <c r="K7538" s="208">
        <v>15.3796</v>
      </c>
      <c r="L7538" s="208">
        <v>15.607100000000001</v>
      </c>
      <c r="M7538" s="208">
        <v>9.8714999999999993</v>
      </c>
    </row>
    <row r="7539" spans="1:13" x14ac:dyDescent="0.25">
      <c r="A7539" s="280">
        <v>45240</v>
      </c>
      <c r="B7539" s="102">
        <v>1</v>
      </c>
      <c r="C7539" s="208">
        <v>227.11959999999999</v>
      </c>
      <c r="D7539" s="208">
        <v>35.794899999999998</v>
      </c>
      <c r="E7539" s="208">
        <v>0.65069999999999995</v>
      </c>
      <c r="F7539" s="208">
        <v>2.6238000000000001</v>
      </c>
      <c r="G7539" s="208">
        <v>7.4450000000000003</v>
      </c>
      <c r="H7539" s="208">
        <v>38.765900000000002</v>
      </c>
      <c r="I7539" s="208">
        <v>13.496600000000001</v>
      </c>
      <c r="J7539" s="208">
        <v>88.521299999999997</v>
      </c>
      <c r="K7539" s="208">
        <v>15.0442</v>
      </c>
      <c r="L7539" s="208">
        <v>15.4232</v>
      </c>
      <c r="M7539" s="208">
        <v>9.3539999999999992</v>
      </c>
    </row>
    <row r="7540" spans="1:13" x14ac:dyDescent="0.25">
      <c r="A7540" s="280">
        <v>45240</v>
      </c>
      <c r="B7540" s="102">
        <v>2</v>
      </c>
      <c r="C7540" s="208">
        <v>220.79079999999999</v>
      </c>
      <c r="D7540" s="208">
        <v>34.340600000000002</v>
      </c>
      <c r="E7540" s="208">
        <v>0.63690000000000002</v>
      </c>
      <c r="F7540" s="208">
        <v>2.5703</v>
      </c>
      <c r="G7540" s="208">
        <v>7.3120000000000003</v>
      </c>
      <c r="H7540" s="208">
        <v>37.4206</v>
      </c>
      <c r="I7540" s="208">
        <v>13.059900000000001</v>
      </c>
      <c r="J7540" s="208">
        <v>86.322699999999998</v>
      </c>
      <c r="K7540" s="208">
        <v>15.022</v>
      </c>
      <c r="L7540" s="208">
        <v>14.994</v>
      </c>
      <c r="M7540" s="208">
        <v>9.1118000000000006</v>
      </c>
    </row>
    <row r="7541" spans="1:13" x14ac:dyDescent="0.25">
      <c r="A7541" s="280">
        <v>45240</v>
      </c>
      <c r="B7541" s="102">
        <v>3</v>
      </c>
      <c r="C7541" s="208">
        <v>216.57069999999999</v>
      </c>
      <c r="D7541" s="208">
        <v>33.234999999999999</v>
      </c>
      <c r="E7541" s="208">
        <v>0.61950000000000005</v>
      </c>
      <c r="F7541" s="208">
        <v>2.5042</v>
      </c>
      <c r="G7541" s="208">
        <v>7.0978000000000003</v>
      </c>
      <c r="H7541" s="208">
        <v>37.0745</v>
      </c>
      <c r="I7541" s="208">
        <v>12.7996</v>
      </c>
      <c r="J7541" s="208">
        <v>84.5976</v>
      </c>
      <c r="K7541" s="208">
        <v>15.2059</v>
      </c>
      <c r="L7541" s="208">
        <v>14.3775</v>
      </c>
      <c r="M7541" s="208">
        <v>9.0591000000000008</v>
      </c>
    </row>
    <row r="7542" spans="1:13" x14ac:dyDescent="0.25">
      <c r="A7542" s="280">
        <v>45240</v>
      </c>
      <c r="B7542" s="102">
        <v>4</v>
      </c>
      <c r="C7542" s="208">
        <v>215.8082</v>
      </c>
      <c r="D7542" s="208">
        <v>33.005499999999998</v>
      </c>
      <c r="E7542" s="208">
        <v>0.60519999999999996</v>
      </c>
      <c r="F7542" s="208">
        <v>2.4992000000000001</v>
      </c>
      <c r="G7542" s="208">
        <v>7.1902999999999997</v>
      </c>
      <c r="H7542" s="208">
        <v>38.0914</v>
      </c>
      <c r="I7542" s="208">
        <v>12.8063</v>
      </c>
      <c r="J7542" s="208">
        <v>83.974000000000004</v>
      </c>
      <c r="K7542" s="208">
        <v>15.4381</v>
      </c>
      <c r="L7542" s="208">
        <v>13.1309</v>
      </c>
      <c r="M7542" s="208">
        <v>9.0672999999999995</v>
      </c>
    </row>
    <row r="7543" spans="1:13" x14ac:dyDescent="0.25">
      <c r="A7543" s="280">
        <v>45240</v>
      </c>
      <c r="B7543" s="102">
        <v>5</v>
      </c>
      <c r="C7543" s="208">
        <v>221.9496</v>
      </c>
      <c r="D7543" s="208">
        <v>33.353499999999997</v>
      </c>
      <c r="E7543" s="208">
        <v>0.60970000000000002</v>
      </c>
      <c r="F7543" s="208">
        <v>2.5916999999999999</v>
      </c>
      <c r="G7543" s="208">
        <v>7.3730000000000002</v>
      </c>
      <c r="H7543" s="208">
        <v>40.667099999999998</v>
      </c>
      <c r="I7543" s="208">
        <v>13.1645</v>
      </c>
      <c r="J7543" s="208">
        <v>85.248900000000006</v>
      </c>
      <c r="K7543" s="208">
        <v>16.003900000000002</v>
      </c>
      <c r="L7543" s="208">
        <v>13.6069</v>
      </c>
      <c r="M7543" s="208">
        <v>9.3303999999999991</v>
      </c>
    </row>
    <row r="7544" spans="1:13" x14ac:dyDescent="0.25">
      <c r="A7544" s="280">
        <v>45240</v>
      </c>
      <c r="B7544" s="102">
        <v>6</v>
      </c>
      <c r="C7544" s="208">
        <v>234.06370000000001</v>
      </c>
      <c r="D7544" s="208">
        <v>35.2331</v>
      </c>
      <c r="E7544" s="208">
        <v>0.64439999999999997</v>
      </c>
      <c r="F7544" s="208">
        <v>2.8132000000000001</v>
      </c>
      <c r="G7544" s="208">
        <v>8.1198999999999995</v>
      </c>
      <c r="H7544" s="208">
        <v>43.555900000000001</v>
      </c>
      <c r="I7544" s="208">
        <v>14.038399999999999</v>
      </c>
      <c r="J7544" s="208">
        <v>88.964500000000001</v>
      </c>
      <c r="K7544" s="208">
        <v>16.838799999999999</v>
      </c>
      <c r="L7544" s="208">
        <v>13.8705</v>
      </c>
      <c r="M7544" s="208">
        <v>9.9849999999999994</v>
      </c>
    </row>
    <row r="7545" spans="1:13" x14ac:dyDescent="0.25">
      <c r="A7545" s="280">
        <v>45240</v>
      </c>
      <c r="B7545" s="102">
        <v>7</v>
      </c>
      <c r="C7545" s="208">
        <v>253.22389999999999</v>
      </c>
      <c r="D7545" s="208">
        <v>38.508499999999998</v>
      </c>
      <c r="E7545" s="208">
        <v>0.77010000000000001</v>
      </c>
      <c r="F7545" s="208">
        <v>3.1021000000000001</v>
      </c>
      <c r="G7545" s="208">
        <v>9.0527999999999995</v>
      </c>
      <c r="H7545" s="208">
        <v>46.939599999999999</v>
      </c>
      <c r="I7545" s="208">
        <v>14.8818</v>
      </c>
      <c r="J7545" s="208">
        <v>97.4666</v>
      </c>
      <c r="K7545" s="208">
        <v>18.028600000000001</v>
      </c>
      <c r="L7545" s="208">
        <v>13.710800000000001</v>
      </c>
      <c r="M7545" s="208">
        <v>10.763</v>
      </c>
    </row>
    <row r="7546" spans="1:13" x14ac:dyDescent="0.25">
      <c r="A7546" s="280">
        <v>45240</v>
      </c>
      <c r="B7546" s="102">
        <v>8</v>
      </c>
      <c r="C7546" s="208">
        <v>267.4502</v>
      </c>
      <c r="D7546" s="208">
        <v>41.791800000000002</v>
      </c>
      <c r="E7546" s="208">
        <v>0.87990000000000002</v>
      </c>
      <c r="F7546" s="208">
        <v>3.2033</v>
      </c>
      <c r="G7546" s="208">
        <v>9.7863000000000007</v>
      </c>
      <c r="H7546" s="208">
        <v>49.771599999999999</v>
      </c>
      <c r="I7546" s="208">
        <v>15.425800000000001</v>
      </c>
      <c r="J7546" s="208">
        <v>104.2754</v>
      </c>
      <c r="K7546" s="208">
        <v>18.401800000000001</v>
      </c>
      <c r="L7546" s="208">
        <v>12.5373</v>
      </c>
      <c r="M7546" s="208">
        <v>11.377000000000001</v>
      </c>
    </row>
    <row r="7547" spans="1:13" x14ac:dyDescent="0.25">
      <c r="A7547" s="280">
        <v>45240</v>
      </c>
      <c r="B7547" s="102">
        <v>9</v>
      </c>
      <c r="C7547" s="208">
        <v>272.35649999999998</v>
      </c>
      <c r="D7547" s="208">
        <v>42.7</v>
      </c>
      <c r="E7547" s="208">
        <v>0.85909999999999997</v>
      </c>
      <c r="F7547" s="208">
        <v>2.9116</v>
      </c>
      <c r="G7547" s="208">
        <v>9.5550999999999995</v>
      </c>
      <c r="H7547" s="208">
        <v>50.796500000000002</v>
      </c>
      <c r="I7547" s="208">
        <v>16.1098</v>
      </c>
      <c r="J7547" s="208">
        <v>107.6545</v>
      </c>
      <c r="K7547" s="208">
        <v>17.104099999999999</v>
      </c>
      <c r="L7547" s="208">
        <v>12.838800000000001</v>
      </c>
      <c r="M7547" s="208">
        <v>11.827</v>
      </c>
    </row>
    <row r="7548" spans="1:13" x14ac:dyDescent="0.25">
      <c r="A7548" s="280">
        <v>45240</v>
      </c>
      <c r="B7548" s="102">
        <v>10</v>
      </c>
      <c r="C7548" s="208">
        <v>269.79509999999999</v>
      </c>
      <c r="D7548" s="208">
        <v>43.191099999999999</v>
      </c>
      <c r="E7548" s="208">
        <v>0.85060000000000002</v>
      </c>
      <c r="F7548" s="208">
        <v>2.6105</v>
      </c>
      <c r="G7548" s="208">
        <v>8.5883000000000003</v>
      </c>
      <c r="H7548" s="208">
        <v>50.164999999999999</v>
      </c>
      <c r="I7548" s="208">
        <v>16.101600000000001</v>
      </c>
      <c r="J7548" s="208">
        <v>107.7437</v>
      </c>
      <c r="K7548" s="208">
        <v>15.680400000000001</v>
      </c>
      <c r="L7548" s="208">
        <v>12.7681</v>
      </c>
      <c r="M7548" s="208">
        <v>12.095800000000001</v>
      </c>
    </row>
    <row r="7549" spans="1:13" x14ac:dyDescent="0.25">
      <c r="A7549" s="280">
        <v>45240</v>
      </c>
      <c r="B7549" s="102">
        <v>11</v>
      </c>
      <c r="C7549" s="208">
        <v>268.87</v>
      </c>
      <c r="D7549" s="208">
        <v>43.117899999999999</v>
      </c>
      <c r="E7549" s="208">
        <v>0.72970000000000002</v>
      </c>
      <c r="F7549" s="208">
        <v>2.4881000000000002</v>
      </c>
      <c r="G7549" s="208">
        <v>8.3938000000000006</v>
      </c>
      <c r="H7549" s="208">
        <v>49.230200000000004</v>
      </c>
      <c r="I7549" s="208">
        <v>15.862</v>
      </c>
      <c r="J7549" s="208">
        <v>109.0652</v>
      </c>
      <c r="K7549" s="208">
        <v>15.018800000000001</v>
      </c>
      <c r="L7549" s="208">
        <v>12.9316</v>
      </c>
      <c r="M7549" s="208">
        <v>12.0327</v>
      </c>
    </row>
    <row r="7550" spans="1:13" x14ac:dyDescent="0.25">
      <c r="A7550" s="280">
        <v>45240</v>
      </c>
      <c r="B7550" s="102">
        <v>12</v>
      </c>
      <c r="C7550" s="208">
        <v>266.1832</v>
      </c>
      <c r="D7550" s="208">
        <v>42.766100000000002</v>
      </c>
      <c r="E7550" s="208">
        <v>0.66290000000000004</v>
      </c>
      <c r="F7550" s="208">
        <v>2.4013</v>
      </c>
      <c r="G7550" s="208">
        <v>7.9005000000000001</v>
      </c>
      <c r="H7550" s="208">
        <v>47.541699999999999</v>
      </c>
      <c r="I7550" s="208">
        <v>15.9864</v>
      </c>
      <c r="J7550" s="208">
        <v>109.54940000000001</v>
      </c>
      <c r="K7550" s="208">
        <v>14.685</v>
      </c>
      <c r="L7550" s="208">
        <v>12.7881</v>
      </c>
      <c r="M7550" s="208">
        <v>11.9018</v>
      </c>
    </row>
    <row r="7551" spans="1:13" x14ac:dyDescent="0.25">
      <c r="A7551" s="280">
        <v>45240</v>
      </c>
      <c r="B7551" s="102">
        <v>13</v>
      </c>
      <c r="C7551" s="208">
        <v>265.37610000000001</v>
      </c>
      <c r="D7551" s="208">
        <v>42.874699999999997</v>
      </c>
      <c r="E7551" s="208">
        <v>0.67830000000000001</v>
      </c>
      <c r="F7551" s="208">
        <v>2.4535999999999998</v>
      </c>
      <c r="G7551" s="208">
        <v>8.4013000000000009</v>
      </c>
      <c r="H7551" s="208">
        <v>47.204900000000002</v>
      </c>
      <c r="I7551" s="208">
        <v>16.03</v>
      </c>
      <c r="J7551" s="208">
        <v>110.3548</v>
      </c>
      <c r="K7551" s="208">
        <v>13.6213</v>
      </c>
      <c r="L7551" s="208">
        <v>12.168799999999999</v>
      </c>
      <c r="M7551" s="208">
        <v>11.5884</v>
      </c>
    </row>
    <row r="7552" spans="1:13" x14ac:dyDescent="0.25">
      <c r="A7552" s="280">
        <v>45240</v>
      </c>
      <c r="B7552" s="102">
        <v>14</v>
      </c>
      <c r="C7552" s="208">
        <v>267.00220000000002</v>
      </c>
      <c r="D7552" s="208">
        <v>43.089700000000001</v>
      </c>
      <c r="E7552" s="208">
        <v>0.66810000000000003</v>
      </c>
      <c r="F7552" s="208">
        <v>2.6198999999999999</v>
      </c>
      <c r="G7552" s="208">
        <v>8.4871999999999996</v>
      </c>
      <c r="H7552" s="208">
        <v>47.688600000000001</v>
      </c>
      <c r="I7552" s="208">
        <v>16.170400000000001</v>
      </c>
      <c r="J7552" s="208">
        <v>111.1084</v>
      </c>
      <c r="K7552" s="208">
        <v>13.0631</v>
      </c>
      <c r="L7552" s="208">
        <v>12.378299999999999</v>
      </c>
      <c r="M7552" s="208">
        <v>11.7285</v>
      </c>
    </row>
    <row r="7553" spans="1:13" x14ac:dyDescent="0.25">
      <c r="A7553" s="280">
        <v>45240</v>
      </c>
      <c r="B7553" s="102">
        <v>15</v>
      </c>
      <c r="C7553" s="208">
        <v>270.4341</v>
      </c>
      <c r="D7553" s="208">
        <v>43.153399999999998</v>
      </c>
      <c r="E7553" s="208">
        <v>0.66039999999999999</v>
      </c>
      <c r="F7553" s="208">
        <v>2.6008</v>
      </c>
      <c r="G7553" s="208">
        <v>8.8720999999999997</v>
      </c>
      <c r="H7553" s="208">
        <v>49.456899999999997</v>
      </c>
      <c r="I7553" s="208">
        <v>16.343900000000001</v>
      </c>
      <c r="J7553" s="208">
        <v>111.7105</v>
      </c>
      <c r="K7553" s="208">
        <v>12.891500000000001</v>
      </c>
      <c r="L7553" s="208">
        <v>12.8848</v>
      </c>
      <c r="M7553" s="208">
        <v>11.8598</v>
      </c>
    </row>
    <row r="7554" spans="1:13" x14ac:dyDescent="0.25">
      <c r="A7554" s="280">
        <v>45240</v>
      </c>
      <c r="B7554" s="102">
        <v>16</v>
      </c>
      <c r="C7554" s="208">
        <v>274.02640000000002</v>
      </c>
      <c r="D7554" s="208">
        <v>43.561300000000003</v>
      </c>
      <c r="E7554" s="208">
        <v>0.71660000000000001</v>
      </c>
      <c r="F7554" s="208">
        <v>2.9373999999999998</v>
      </c>
      <c r="G7554" s="208">
        <v>9.4190000000000005</v>
      </c>
      <c r="H7554" s="208">
        <v>49.211500000000001</v>
      </c>
      <c r="I7554" s="208">
        <v>16.557400000000001</v>
      </c>
      <c r="J7554" s="208">
        <v>112.8138</v>
      </c>
      <c r="K7554" s="208">
        <v>13.5549</v>
      </c>
      <c r="L7554" s="208">
        <v>13.1181</v>
      </c>
      <c r="M7554" s="208">
        <v>12.1364</v>
      </c>
    </row>
    <row r="7555" spans="1:13" x14ac:dyDescent="0.25">
      <c r="A7555" s="280">
        <v>45240</v>
      </c>
      <c r="B7555" s="102">
        <v>17</v>
      </c>
      <c r="C7555" s="208">
        <v>281.67950000000002</v>
      </c>
      <c r="D7555" s="208">
        <v>45.069800000000001</v>
      </c>
      <c r="E7555" s="208">
        <v>0.77029999999999998</v>
      </c>
      <c r="F7555" s="208">
        <v>3.4622999999999999</v>
      </c>
      <c r="G7555" s="208">
        <v>9.9974000000000007</v>
      </c>
      <c r="H7555" s="208">
        <v>49.920400000000001</v>
      </c>
      <c r="I7555" s="208">
        <v>17.201599999999999</v>
      </c>
      <c r="J7555" s="208">
        <v>113.631</v>
      </c>
      <c r="K7555" s="208">
        <v>15.711399999999999</v>
      </c>
      <c r="L7555" s="208">
        <v>13.375999999999999</v>
      </c>
      <c r="M7555" s="208">
        <v>12.539300000000001</v>
      </c>
    </row>
    <row r="7556" spans="1:13" x14ac:dyDescent="0.25">
      <c r="A7556" s="280">
        <v>45240</v>
      </c>
      <c r="B7556" s="102">
        <v>18</v>
      </c>
      <c r="C7556" s="208">
        <v>295.8014</v>
      </c>
      <c r="D7556" s="208">
        <v>48.012900000000002</v>
      </c>
      <c r="E7556" s="208">
        <v>0.87490000000000001</v>
      </c>
      <c r="F7556" s="208">
        <v>3.7774000000000001</v>
      </c>
      <c r="G7556" s="208">
        <v>10.5684</v>
      </c>
      <c r="H7556" s="208">
        <v>52.557600000000001</v>
      </c>
      <c r="I7556" s="208">
        <v>18.818300000000001</v>
      </c>
      <c r="J7556" s="208">
        <v>115.7769</v>
      </c>
      <c r="K7556" s="208">
        <v>17.616700000000002</v>
      </c>
      <c r="L7556" s="208">
        <v>14.8018</v>
      </c>
      <c r="M7556" s="208">
        <v>12.996499999999999</v>
      </c>
    </row>
    <row r="7557" spans="1:13" x14ac:dyDescent="0.25">
      <c r="A7557" s="280">
        <v>45240</v>
      </c>
      <c r="B7557" s="102">
        <v>19</v>
      </c>
      <c r="C7557" s="208">
        <v>291.76080000000002</v>
      </c>
      <c r="D7557" s="208">
        <v>47.787500000000001</v>
      </c>
      <c r="E7557" s="208">
        <v>0.88390000000000002</v>
      </c>
      <c r="F7557" s="208">
        <v>3.7157</v>
      </c>
      <c r="G7557" s="208">
        <v>10.3904</v>
      </c>
      <c r="H7557" s="208">
        <v>51.570900000000002</v>
      </c>
      <c r="I7557" s="208">
        <v>19.031700000000001</v>
      </c>
      <c r="J7557" s="208">
        <v>112.58240000000001</v>
      </c>
      <c r="K7557" s="208">
        <v>17.887899999999998</v>
      </c>
      <c r="L7557" s="208">
        <v>15.0565</v>
      </c>
      <c r="M7557" s="208">
        <v>12.853899999999999</v>
      </c>
    </row>
    <row r="7558" spans="1:13" x14ac:dyDescent="0.25">
      <c r="A7558" s="280">
        <v>45240</v>
      </c>
      <c r="B7558" s="102">
        <v>20</v>
      </c>
      <c r="C7558" s="208">
        <v>280.94189999999998</v>
      </c>
      <c r="D7558" s="208">
        <v>45.758000000000003</v>
      </c>
      <c r="E7558" s="208">
        <v>0.87390000000000001</v>
      </c>
      <c r="F7558" s="208">
        <v>3.5684</v>
      </c>
      <c r="G7558" s="208">
        <v>9.9832000000000001</v>
      </c>
      <c r="H7558" s="208">
        <v>50.011600000000001</v>
      </c>
      <c r="I7558" s="208">
        <v>18.564299999999999</v>
      </c>
      <c r="J7558" s="208">
        <v>107.3887</v>
      </c>
      <c r="K7558" s="208">
        <v>17.5519</v>
      </c>
      <c r="L7558" s="208">
        <v>14.816000000000001</v>
      </c>
      <c r="M7558" s="208">
        <v>12.4259</v>
      </c>
    </row>
    <row r="7559" spans="1:13" x14ac:dyDescent="0.25">
      <c r="A7559" s="280">
        <v>45240</v>
      </c>
      <c r="B7559" s="102">
        <v>21</v>
      </c>
      <c r="C7559" s="208">
        <v>272.77350000000001</v>
      </c>
      <c r="D7559" s="208">
        <v>44.338799999999999</v>
      </c>
      <c r="E7559" s="208">
        <v>0.84530000000000005</v>
      </c>
      <c r="F7559" s="208">
        <v>3.4826000000000001</v>
      </c>
      <c r="G7559" s="208">
        <v>9.7073</v>
      </c>
      <c r="H7559" s="208">
        <v>48.554000000000002</v>
      </c>
      <c r="I7559" s="208">
        <v>17.781300000000002</v>
      </c>
      <c r="J7559" s="208">
        <v>104.56229999999999</v>
      </c>
      <c r="K7559" s="208">
        <v>17.202100000000002</v>
      </c>
      <c r="L7559" s="208">
        <v>14.565799999999999</v>
      </c>
      <c r="M7559" s="208">
        <v>11.734</v>
      </c>
    </row>
    <row r="7560" spans="1:13" x14ac:dyDescent="0.25">
      <c r="A7560" s="280">
        <v>45240</v>
      </c>
      <c r="B7560" s="102">
        <v>22</v>
      </c>
      <c r="C7560" s="208">
        <v>262.02269999999999</v>
      </c>
      <c r="D7560" s="208">
        <v>42.9739</v>
      </c>
      <c r="E7560" s="208">
        <v>0.80630000000000002</v>
      </c>
      <c r="F7560" s="208">
        <v>3.3012000000000001</v>
      </c>
      <c r="G7560" s="208">
        <v>9.2896000000000001</v>
      </c>
      <c r="H7560" s="208">
        <v>45.787300000000002</v>
      </c>
      <c r="I7560" s="208">
        <v>16.877199999999998</v>
      </c>
      <c r="J7560" s="208">
        <v>100.8265</v>
      </c>
      <c r="K7560" s="208">
        <v>16.613600000000002</v>
      </c>
      <c r="L7560" s="208">
        <v>14.607900000000001</v>
      </c>
      <c r="M7560" s="208">
        <v>10.9392</v>
      </c>
    </row>
    <row r="7561" spans="1:13" x14ac:dyDescent="0.25">
      <c r="A7561" s="280">
        <v>45240</v>
      </c>
      <c r="B7561" s="102">
        <v>23</v>
      </c>
      <c r="C7561" s="208">
        <v>247.43989999999999</v>
      </c>
      <c r="D7561" s="208">
        <v>40.596499999999999</v>
      </c>
      <c r="E7561" s="208">
        <v>0.7611</v>
      </c>
      <c r="F7561" s="208">
        <v>3.0566</v>
      </c>
      <c r="G7561" s="208">
        <v>8.5361999999999991</v>
      </c>
      <c r="H7561" s="208">
        <v>42.454500000000003</v>
      </c>
      <c r="I7561" s="208">
        <v>15.6036</v>
      </c>
      <c r="J7561" s="208">
        <v>96.051699999999997</v>
      </c>
      <c r="K7561" s="208">
        <v>15.768000000000001</v>
      </c>
      <c r="L7561" s="208">
        <v>14.3759</v>
      </c>
      <c r="M7561" s="208">
        <v>10.235799999999999</v>
      </c>
    </row>
    <row r="7562" spans="1:13" x14ac:dyDescent="0.25">
      <c r="A7562" s="280">
        <v>45240</v>
      </c>
      <c r="B7562" s="102">
        <v>24</v>
      </c>
      <c r="C7562" s="208">
        <v>234.73779999999999</v>
      </c>
      <c r="D7562" s="208">
        <v>37.880400000000002</v>
      </c>
      <c r="E7562" s="208">
        <v>0.72689999999999999</v>
      </c>
      <c r="F7562" s="208">
        <v>2.8071999999999999</v>
      </c>
      <c r="G7562" s="208">
        <v>7.8868999999999998</v>
      </c>
      <c r="H7562" s="208">
        <v>39.105400000000003</v>
      </c>
      <c r="I7562" s="208">
        <v>14.630100000000001</v>
      </c>
      <c r="J7562" s="208">
        <v>91.893100000000004</v>
      </c>
      <c r="K7562" s="208">
        <v>15.210800000000001</v>
      </c>
      <c r="L7562" s="208">
        <v>14.925000000000001</v>
      </c>
      <c r="M7562" s="208">
        <v>9.6720000000000006</v>
      </c>
    </row>
    <row r="7563" spans="1:13" x14ac:dyDescent="0.25">
      <c r="A7563" s="280">
        <v>45241</v>
      </c>
      <c r="B7563" s="102">
        <v>1</v>
      </c>
      <c r="C7563" s="208">
        <v>224.45750000000001</v>
      </c>
      <c r="D7563" s="208">
        <v>35.612499999999997</v>
      </c>
      <c r="E7563" s="208">
        <v>0.67720000000000002</v>
      </c>
      <c r="F7563" s="208">
        <v>2.6335999999999999</v>
      </c>
      <c r="G7563" s="208">
        <v>7.3162000000000003</v>
      </c>
      <c r="H7563" s="208">
        <v>36.998899999999999</v>
      </c>
      <c r="I7563" s="208">
        <v>13.680199999999999</v>
      </c>
      <c r="J7563" s="208">
        <v>88.700900000000004</v>
      </c>
      <c r="K7563" s="208">
        <v>14.9937</v>
      </c>
      <c r="L7563" s="208">
        <v>14.7262</v>
      </c>
      <c r="M7563" s="208">
        <v>9.1181000000000001</v>
      </c>
    </row>
    <row r="7564" spans="1:13" x14ac:dyDescent="0.25">
      <c r="A7564" s="280">
        <v>45241</v>
      </c>
      <c r="B7564" s="102">
        <v>2</v>
      </c>
      <c r="C7564" s="208">
        <v>216.3278</v>
      </c>
      <c r="D7564" s="208">
        <v>33.7971</v>
      </c>
      <c r="E7564" s="208">
        <v>0.65610000000000002</v>
      </c>
      <c r="F7564" s="208">
        <v>2.5596000000000001</v>
      </c>
      <c r="G7564" s="208">
        <v>7.0987999999999998</v>
      </c>
      <c r="H7564" s="208">
        <v>35.540799999999997</v>
      </c>
      <c r="I7564" s="208">
        <v>13.118499999999999</v>
      </c>
      <c r="J7564" s="208">
        <v>86.028199999999998</v>
      </c>
      <c r="K7564" s="208">
        <v>14.835800000000001</v>
      </c>
      <c r="L7564" s="208">
        <v>13.8855</v>
      </c>
      <c r="M7564" s="208">
        <v>8.8073999999999995</v>
      </c>
    </row>
    <row r="7565" spans="1:13" x14ac:dyDescent="0.25">
      <c r="A7565" s="280">
        <v>45241</v>
      </c>
      <c r="B7565" s="102">
        <v>3</v>
      </c>
      <c r="C7565" s="208">
        <v>209.8484</v>
      </c>
      <c r="D7565" s="208">
        <v>32.390599999999999</v>
      </c>
      <c r="E7565" s="208">
        <v>0.63900000000000001</v>
      </c>
      <c r="F7565" s="208">
        <v>2.4815999999999998</v>
      </c>
      <c r="G7565" s="208">
        <v>6.9846000000000004</v>
      </c>
      <c r="H7565" s="208">
        <v>34.079900000000002</v>
      </c>
      <c r="I7565" s="208">
        <v>12.7837</v>
      </c>
      <c r="J7565" s="208">
        <v>84.633099999999999</v>
      </c>
      <c r="K7565" s="208">
        <v>15.000299999999999</v>
      </c>
      <c r="L7565" s="208">
        <v>12.1591</v>
      </c>
      <c r="M7565" s="208">
        <v>8.6965000000000003</v>
      </c>
    </row>
    <row r="7566" spans="1:13" x14ac:dyDescent="0.25">
      <c r="A7566" s="280">
        <v>45241</v>
      </c>
      <c r="B7566" s="102">
        <v>4</v>
      </c>
      <c r="C7566" s="208">
        <v>207.9768</v>
      </c>
      <c r="D7566" s="208">
        <v>31.606200000000001</v>
      </c>
      <c r="E7566" s="208">
        <v>0.64759999999999995</v>
      </c>
      <c r="F7566" s="208">
        <v>2.4954000000000001</v>
      </c>
      <c r="G7566" s="208">
        <v>6.9939999999999998</v>
      </c>
      <c r="H7566" s="208">
        <v>33.797600000000003</v>
      </c>
      <c r="I7566" s="208">
        <v>12.7295</v>
      </c>
      <c r="J7566" s="208">
        <v>83.946700000000007</v>
      </c>
      <c r="K7566" s="208">
        <v>15.191700000000001</v>
      </c>
      <c r="L7566" s="208">
        <v>11.879099999999999</v>
      </c>
      <c r="M7566" s="208">
        <v>8.6890000000000001</v>
      </c>
    </row>
    <row r="7567" spans="1:13" x14ac:dyDescent="0.25">
      <c r="A7567" s="280">
        <v>45241</v>
      </c>
      <c r="B7567" s="102">
        <v>5</v>
      </c>
      <c r="C7567" s="208">
        <v>210.64510000000001</v>
      </c>
      <c r="D7567" s="208">
        <v>31.874700000000001</v>
      </c>
      <c r="E7567" s="208">
        <v>0.6331</v>
      </c>
      <c r="F7567" s="208">
        <v>2.5811999999999999</v>
      </c>
      <c r="G7567" s="208">
        <v>7.0060000000000002</v>
      </c>
      <c r="H7567" s="208">
        <v>34.639800000000001</v>
      </c>
      <c r="I7567" s="208">
        <v>12.8741</v>
      </c>
      <c r="J7567" s="208">
        <v>84.098399999999998</v>
      </c>
      <c r="K7567" s="208">
        <v>15.742599999999999</v>
      </c>
      <c r="L7567" s="208">
        <v>12.273099999999999</v>
      </c>
      <c r="M7567" s="208">
        <v>8.9221000000000004</v>
      </c>
    </row>
    <row r="7568" spans="1:13" x14ac:dyDescent="0.25">
      <c r="A7568" s="280">
        <v>45241</v>
      </c>
      <c r="B7568" s="102">
        <v>6</v>
      </c>
      <c r="C7568" s="208">
        <v>217.44120000000001</v>
      </c>
      <c r="D7568" s="208">
        <v>32.721499999999999</v>
      </c>
      <c r="E7568" s="208">
        <v>0.65310000000000001</v>
      </c>
      <c r="F7568" s="208">
        <v>2.7372000000000001</v>
      </c>
      <c r="G7568" s="208">
        <v>7.4431000000000003</v>
      </c>
      <c r="H7568" s="208">
        <v>36.006700000000002</v>
      </c>
      <c r="I7568" s="208">
        <v>13.319800000000001</v>
      </c>
      <c r="J7568" s="208">
        <v>86.129499999999993</v>
      </c>
      <c r="K7568" s="208">
        <v>16.483799999999999</v>
      </c>
      <c r="L7568" s="208">
        <v>12.6751</v>
      </c>
      <c r="M7568" s="208">
        <v>9.2713999999999999</v>
      </c>
    </row>
    <row r="7569" spans="1:13" x14ac:dyDescent="0.25">
      <c r="A7569" s="280">
        <v>45241</v>
      </c>
      <c r="B7569" s="102">
        <v>7</v>
      </c>
      <c r="C7569" s="208">
        <v>227.24930000000001</v>
      </c>
      <c r="D7569" s="208">
        <v>34.516599999999997</v>
      </c>
      <c r="E7569" s="208">
        <v>0.71299999999999997</v>
      </c>
      <c r="F7569" s="208">
        <v>2.9289000000000001</v>
      </c>
      <c r="G7569" s="208">
        <v>8.1858000000000004</v>
      </c>
      <c r="H7569" s="208">
        <v>37.452500000000001</v>
      </c>
      <c r="I7569" s="208">
        <v>13.836499999999999</v>
      </c>
      <c r="J7569" s="208">
        <v>89.396199999999993</v>
      </c>
      <c r="K7569" s="208">
        <v>17.883600000000001</v>
      </c>
      <c r="L7569" s="208">
        <v>12.456799999999999</v>
      </c>
      <c r="M7569" s="208">
        <v>9.8794000000000004</v>
      </c>
    </row>
    <row r="7570" spans="1:13" x14ac:dyDescent="0.25">
      <c r="A7570" s="280">
        <v>45241</v>
      </c>
      <c r="B7570" s="102">
        <v>8</v>
      </c>
      <c r="C7570" s="208">
        <v>233.73689999999999</v>
      </c>
      <c r="D7570" s="208">
        <v>37.333599999999997</v>
      </c>
      <c r="E7570" s="208">
        <v>0.73729999999999996</v>
      </c>
      <c r="F7570" s="208">
        <v>2.9455</v>
      </c>
      <c r="G7570" s="208">
        <v>8.5787999999999993</v>
      </c>
      <c r="H7570" s="208">
        <v>37.727499999999999</v>
      </c>
      <c r="I7570" s="208">
        <v>14.3184</v>
      </c>
      <c r="J7570" s="208">
        <v>92.382900000000006</v>
      </c>
      <c r="K7570" s="208">
        <v>18.698699999999999</v>
      </c>
      <c r="L7570" s="208">
        <v>10.8286</v>
      </c>
      <c r="M7570" s="208">
        <v>10.185600000000001</v>
      </c>
    </row>
    <row r="7571" spans="1:13" x14ac:dyDescent="0.25">
      <c r="A7571" s="280">
        <v>45241</v>
      </c>
      <c r="B7571" s="102">
        <v>9</v>
      </c>
      <c r="C7571" s="208">
        <v>238.2852</v>
      </c>
      <c r="D7571" s="208">
        <v>38.526000000000003</v>
      </c>
      <c r="E7571" s="208">
        <v>0.71389999999999998</v>
      </c>
      <c r="F7571" s="208">
        <v>2.5905999999999998</v>
      </c>
      <c r="G7571" s="208">
        <v>8.2087000000000003</v>
      </c>
      <c r="H7571" s="208">
        <v>38.558500000000002</v>
      </c>
      <c r="I7571" s="208">
        <v>14.827999999999999</v>
      </c>
      <c r="J7571" s="208">
        <v>93.896799999999999</v>
      </c>
      <c r="K7571" s="208">
        <v>18.054099999999998</v>
      </c>
      <c r="L7571" s="208">
        <v>12.3346</v>
      </c>
      <c r="M7571" s="208">
        <v>10.574</v>
      </c>
    </row>
    <row r="7572" spans="1:13" x14ac:dyDescent="0.25">
      <c r="A7572" s="280">
        <v>45241</v>
      </c>
      <c r="B7572" s="102">
        <v>10</v>
      </c>
      <c r="C7572" s="208">
        <v>237.14250000000001</v>
      </c>
      <c r="D7572" s="208">
        <v>38.288899999999998</v>
      </c>
      <c r="E7572" s="208">
        <v>0.72130000000000005</v>
      </c>
      <c r="F7572" s="208">
        <v>2.4990999999999999</v>
      </c>
      <c r="G7572" s="208">
        <v>7.4835000000000003</v>
      </c>
      <c r="H7572" s="208">
        <v>38.8307</v>
      </c>
      <c r="I7572" s="208">
        <v>14.96</v>
      </c>
      <c r="J7572" s="208">
        <v>94.641599999999997</v>
      </c>
      <c r="K7572" s="208">
        <v>16.3078</v>
      </c>
      <c r="L7572" s="208">
        <v>12.846500000000001</v>
      </c>
      <c r="M7572" s="208">
        <v>10.5631</v>
      </c>
    </row>
    <row r="7573" spans="1:13" x14ac:dyDescent="0.25">
      <c r="A7573" s="280">
        <v>45241</v>
      </c>
      <c r="B7573" s="102">
        <v>11</v>
      </c>
      <c r="C7573" s="208">
        <v>234.18459999999999</v>
      </c>
      <c r="D7573" s="208">
        <v>38.443100000000001</v>
      </c>
      <c r="E7573" s="208">
        <v>0.70409999999999995</v>
      </c>
      <c r="F7573" s="208">
        <v>2.3858999999999999</v>
      </c>
      <c r="G7573" s="208">
        <v>6.3771000000000004</v>
      </c>
      <c r="H7573" s="208">
        <v>37.914299999999997</v>
      </c>
      <c r="I7573" s="208">
        <v>14.8849</v>
      </c>
      <c r="J7573" s="208">
        <v>95.174499999999995</v>
      </c>
      <c r="K7573" s="208">
        <v>15.0321</v>
      </c>
      <c r="L7573" s="208">
        <v>12.940300000000001</v>
      </c>
      <c r="M7573" s="208">
        <v>10.3283</v>
      </c>
    </row>
    <row r="7574" spans="1:13" x14ac:dyDescent="0.25">
      <c r="A7574" s="280">
        <v>45241</v>
      </c>
      <c r="B7574" s="102">
        <v>12</v>
      </c>
      <c r="C7574" s="208">
        <v>233.45230000000001</v>
      </c>
      <c r="D7574" s="208">
        <v>38.517099999999999</v>
      </c>
      <c r="E7574" s="208">
        <v>0.66249999999999998</v>
      </c>
      <c r="F7574" s="208">
        <v>2.3348</v>
      </c>
      <c r="G7574" s="208">
        <v>6.0098000000000003</v>
      </c>
      <c r="H7574" s="208">
        <v>37.462299999999999</v>
      </c>
      <c r="I7574" s="208">
        <v>15.307</v>
      </c>
      <c r="J7574" s="208">
        <v>96.101399999999998</v>
      </c>
      <c r="K7574" s="208">
        <v>14.0731</v>
      </c>
      <c r="L7574" s="208">
        <v>12.811400000000001</v>
      </c>
      <c r="M7574" s="208">
        <v>10.1729</v>
      </c>
    </row>
    <row r="7575" spans="1:13" x14ac:dyDescent="0.25">
      <c r="A7575" s="280">
        <v>45241</v>
      </c>
      <c r="B7575" s="102">
        <v>13</v>
      </c>
      <c r="C7575" s="208">
        <v>231.77959999999999</v>
      </c>
      <c r="D7575" s="208">
        <v>38.206800000000001</v>
      </c>
      <c r="E7575" s="208">
        <v>0.65100000000000002</v>
      </c>
      <c r="F7575" s="208">
        <v>2.2944</v>
      </c>
      <c r="G7575" s="208">
        <v>5.9192</v>
      </c>
      <c r="H7575" s="208">
        <v>36.805900000000001</v>
      </c>
      <c r="I7575" s="208">
        <v>15.5634</v>
      </c>
      <c r="J7575" s="208">
        <v>96.611800000000002</v>
      </c>
      <c r="K7575" s="208">
        <v>13.122</v>
      </c>
      <c r="L7575" s="208">
        <v>12.505599999999999</v>
      </c>
      <c r="M7575" s="208">
        <v>10.099500000000001</v>
      </c>
    </row>
    <row r="7576" spans="1:13" x14ac:dyDescent="0.25">
      <c r="A7576" s="280">
        <v>45241</v>
      </c>
      <c r="B7576" s="102">
        <v>14</v>
      </c>
      <c r="C7576" s="208">
        <v>235.03559999999999</v>
      </c>
      <c r="D7576" s="208">
        <v>38.685400000000001</v>
      </c>
      <c r="E7576" s="208">
        <v>0.64539999999999997</v>
      </c>
      <c r="F7576" s="208">
        <v>2.3759000000000001</v>
      </c>
      <c r="G7576" s="208">
        <v>6.3943000000000003</v>
      </c>
      <c r="H7576" s="208">
        <v>37.089100000000002</v>
      </c>
      <c r="I7576" s="208">
        <v>15.7089</v>
      </c>
      <c r="J7576" s="208">
        <v>98.584000000000003</v>
      </c>
      <c r="K7576" s="208">
        <v>12.857900000000001</v>
      </c>
      <c r="L7576" s="208">
        <v>12.5687</v>
      </c>
      <c r="M7576" s="208">
        <v>10.125999999999999</v>
      </c>
    </row>
    <row r="7577" spans="1:13" x14ac:dyDescent="0.25">
      <c r="A7577" s="280">
        <v>45241</v>
      </c>
      <c r="B7577" s="102">
        <v>15</v>
      </c>
      <c r="C7577" s="208">
        <v>240.00309999999999</v>
      </c>
      <c r="D7577" s="208">
        <v>39.192300000000003</v>
      </c>
      <c r="E7577" s="208">
        <v>0.66020000000000001</v>
      </c>
      <c r="F7577" s="208">
        <v>2.5371000000000001</v>
      </c>
      <c r="G7577" s="208">
        <v>7.2885999999999997</v>
      </c>
      <c r="H7577" s="208">
        <v>38.272799999999997</v>
      </c>
      <c r="I7577" s="208">
        <v>15.964</v>
      </c>
      <c r="J7577" s="208">
        <v>100.28019999999999</v>
      </c>
      <c r="K7577" s="208">
        <v>12.598800000000001</v>
      </c>
      <c r="L7577" s="208">
        <v>12.9321</v>
      </c>
      <c r="M7577" s="208">
        <v>10.276999999999999</v>
      </c>
    </row>
    <row r="7578" spans="1:13" x14ac:dyDescent="0.25">
      <c r="A7578" s="280">
        <v>45241</v>
      </c>
      <c r="B7578" s="102">
        <v>16</v>
      </c>
      <c r="C7578" s="208">
        <v>246.74019999999999</v>
      </c>
      <c r="D7578" s="208">
        <v>40.192900000000002</v>
      </c>
      <c r="E7578" s="208">
        <v>0.71899999999999997</v>
      </c>
      <c r="F7578" s="208">
        <v>2.8163</v>
      </c>
      <c r="G7578" s="208">
        <v>8.3968000000000007</v>
      </c>
      <c r="H7578" s="208">
        <v>39.964700000000001</v>
      </c>
      <c r="I7578" s="208">
        <v>16.157800000000002</v>
      </c>
      <c r="J7578" s="208">
        <v>101.101</v>
      </c>
      <c r="K7578" s="208">
        <v>13.5322</v>
      </c>
      <c r="L7578" s="208">
        <v>12.916</v>
      </c>
      <c r="M7578" s="208">
        <v>10.9435</v>
      </c>
    </row>
    <row r="7579" spans="1:13" x14ac:dyDescent="0.25">
      <c r="A7579" s="280">
        <v>45241</v>
      </c>
      <c r="B7579" s="102">
        <v>17</v>
      </c>
      <c r="C7579" s="208">
        <v>258.14699999999999</v>
      </c>
      <c r="D7579" s="208">
        <v>41.809199999999997</v>
      </c>
      <c r="E7579" s="208">
        <v>0.7671</v>
      </c>
      <c r="F7579" s="208">
        <v>3.3064</v>
      </c>
      <c r="G7579" s="208">
        <v>9.4251000000000005</v>
      </c>
      <c r="H7579" s="208">
        <v>42.798400000000001</v>
      </c>
      <c r="I7579" s="208">
        <v>16.622299999999999</v>
      </c>
      <c r="J7579" s="208">
        <v>103.4504</v>
      </c>
      <c r="K7579" s="208">
        <v>15.4734</v>
      </c>
      <c r="L7579" s="208">
        <v>13.281000000000001</v>
      </c>
      <c r="M7579" s="208">
        <v>11.213699999999999</v>
      </c>
    </row>
    <row r="7580" spans="1:13" x14ac:dyDescent="0.25">
      <c r="A7580" s="280">
        <v>45241</v>
      </c>
      <c r="B7580" s="102">
        <v>18</v>
      </c>
      <c r="C7580" s="208">
        <v>274.02019999999999</v>
      </c>
      <c r="D7580" s="208">
        <v>45.814999999999998</v>
      </c>
      <c r="E7580" s="208">
        <v>0.8508</v>
      </c>
      <c r="F7580" s="208">
        <v>3.5840000000000001</v>
      </c>
      <c r="G7580" s="208">
        <v>10.2601</v>
      </c>
      <c r="H7580" s="208">
        <v>45.974699999999999</v>
      </c>
      <c r="I7580" s="208">
        <v>17.710799999999999</v>
      </c>
      <c r="J7580" s="208">
        <v>106.8629</v>
      </c>
      <c r="K7580" s="208">
        <v>17.049600000000002</v>
      </c>
      <c r="L7580" s="208">
        <v>14.071899999999999</v>
      </c>
      <c r="M7580" s="208">
        <v>11.840400000000001</v>
      </c>
    </row>
    <row r="7581" spans="1:13" x14ac:dyDescent="0.25">
      <c r="A7581" s="280">
        <v>45241</v>
      </c>
      <c r="B7581" s="102">
        <v>19</v>
      </c>
      <c r="C7581" s="208">
        <v>273.113</v>
      </c>
      <c r="D7581" s="208">
        <v>46.088299999999997</v>
      </c>
      <c r="E7581" s="208">
        <v>0.84189999999999998</v>
      </c>
      <c r="F7581" s="208">
        <v>3.5621</v>
      </c>
      <c r="G7581" s="208">
        <v>10.155200000000001</v>
      </c>
      <c r="H7581" s="208">
        <v>45.233600000000003</v>
      </c>
      <c r="I7581" s="208">
        <v>17.802299999999999</v>
      </c>
      <c r="J7581" s="208">
        <v>105.5376</v>
      </c>
      <c r="K7581" s="208">
        <v>17.151599999999998</v>
      </c>
      <c r="L7581" s="208">
        <v>14.773999999999999</v>
      </c>
      <c r="M7581" s="208">
        <v>11.9664</v>
      </c>
    </row>
    <row r="7582" spans="1:13" x14ac:dyDescent="0.25">
      <c r="A7582" s="280">
        <v>45241</v>
      </c>
      <c r="B7582" s="102">
        <v>20</v>
      </c>
      <c r="C7582" s="208">
        <v>265.24930000000001</v>
      </c>
      <c r="D7582" s="208">
        <v>44.619199999999999</v>
      </c>
      <c r="E7582" s="208">
        <v>0.82320000000000004</v>
      </c>
      <c r="F7582" s="208">
        <v>3.4441000000000002</v>
      </c>
      <c r="G7582" s="208">
        <v>9.7466000000000008</v>
      </c>
      <c r="H7582" s="208">
        <v>43.8934</v>
      </c>
      <c r="I7582" s="208">
        <v>17.457899999999999</v>
      </c>
      <c r="J7582" s="208">
        <v>102.20350000000001</v>
      </c>
      <c r="K7582" s="208">
        <v>16.9801</v>
      </c>
      <c r="L7582" s="208">
        <v>14.712999999999999</v>
      </c>
      <c r="M7582" s="208">
        <v>11.3683</v>
      </c>
    </row>
    <row r="7583" spans="1:13" x14ac:dyDescent="0.25">
      <c r="A7583" s="280">
        <v>45241</v>
      </c>
      <c r="B7583" s="102">
        <v>21</v>
      </c>
      <c r="C7583" s="208">
        <v>258.9701</v>
      </c>
      <c r="D7583" s="208">
        <v>43.363599999999998</v>
      </c>
      <c r="E7583" s="208">
        <v>0.80010000000000003</v>
      </c>
      <c r="F7583" s="208">
        <v>3.3803999999999998</v>
      </c>
      <c r="G7583" s="208">
        <v>9.3443000000000005</v>
      </c>
      <c r="H7583" s="208">
        <v>42.845500000000001</v>
      </c>
      <c r="I7583" s="208">
        <v>17.062200000000001</v>
      </c>
      <c r="J7583" s="208">
        <v>100.0971</v>
      </c>
      <c r="K7583" s="208">
        <v>16.594799999999999</v>
      </c>
      <c r="L7583" s="208">
        <v>14.551600000000001</v>
      </c>
      <c r="M7583" s="208">
        <v>10.9305</v>
      </c>
    </row>
    <row r="7584" spans="1:13" x14ac:dyDescent="0.25">
      <c r="A7584" s="280">
        <v>45241</v>
      </c>
      <c r="B7584" s="102">
        <v>22</v>
      </c>
      <c r="C7584" s="208">
        <v>249.2167</v>
      </c>
      <c r="D7584" s="208">
        <v>41.732799999999997</v>
      </c>
      <c r="E7584" s="208">
        <v>0.75670000000000004</v>
      </c>
      <c r="F7584" s="208">
        <v>3.2831999999999999</v>
      </c>
      <c r="G7584" s="208">
        <v>8.8835999999999995</v>
      </c>
      <c r="H7584" s="208">
        <v>40.532200000000003</v>
      </c>
      <c r="I7584" s="208">
        <v>16.339400000000001</v>
      </c>
      <c r="J7584" s="208">
        <v>96.732500000000002</v>
      </c>
      <c r="K7584" s="208">
        <v>16.066099999999999</v>
      </c>
      <c r="L7584" s="208">
        <v>14.476699999999999</v>
      </c>
      <c r="M7584" s="208">
        <v>10.413500000000001</v>
      </c>
    </row>
    <row r="7585" spans="1:13" x14ac:dyDescent="0.25">
      <c r="A7585" s="280">
        <v>45241</v>
      </c>
      <c r="B7585" s="102">
        <v>23</v>
      </c>
      <c r="C7585" s="208">
        <v>236.2311</v>
      </c>
      <c r="D7585" s="208">
        <v>39.296500000000002</v>
      </c>
      <c r="E7585" s="208">
        <v>0.75790000000000002</v>
      </c>
      <c r="F7585" s="208">
        <v>3.0449000000000002</v>
      </c>
      <c r="G7585" s="208">
        <v>8.2759999999999998</v>
      </c>
      <c r="H7585" s="208">
        <v>37.9255</v>
      </c>
      <c r="I7585" s="208">
        <v>15.216100000000001</v>
      </c>
      <c r="J7585" s="208">
        <v>92.783199999999994</v>
      </c>
      <c r="K7585" s="208">
        <v>15.302</v>
      </c>
      <c r="L7585" s="208">
        <v>13.9191</v>
      </c>
      <c r="M7585" s="208">
        <v>9.7098999999999993</v>
      </c>
    </row>
    <row r="7586" spans="1:13" x14ac:dyDescent="0.25">
      <c r="A7586" s="280">
        <v>45241</v>
      </c>
      <c r="B7586" s="102">
        <v>24</v>
      </c>
      <c r="C7586" s="208">
        <v>224.8305</v>
      </c>
      <c r="D7586" s="208">
        <v>36.765999999999998</v>
      </c>
      <c r="E7586" s="208">
        <v>0.69520000000000004</v>
      </c>
      <c r="F7586" s="208">
        <v>2.8405999999999998</v>
      </c>
      <c r="G7586" s="208">
        <v>7.6684000000000001</v>
      </c>
      <c r="H7586" s="208">
        <v>35.220100000000002</v>
      </c>
      <c r="I7586" s="208">
        <v>14.311299999999999</v>
      </c>
      <c r="J7586" s="208">
        <v>89.092200000000005</v>
      </c>
      <c r="K7586" s="208">
        <v>14.956799999999999</v>
      </c>
      <c r="L7586" s="208">
        <v>14.1715</v>
      </c>
      <c r="M7586" s="208">
        <v>9.1083999999999996</v>
      </c>
    </row>
    <row r="7587" spans="1:13" x14ac:dyDescent="0.25">
      <c r="A7587" s="280">
        <v>45242</v>
      </c>
      <c r="B7587" s="102">
        <v>1</v>
      </c>
      <c r="C7587" s="208">
        <v>214.72540000000001</v>
      </c>
      <c r="D7587" s="208">
        <v>34.846800000000002</v>
      </c>
      <c r="E7587" s="208">
        <v>0.66439999999999999</v>
      </c>
      <c r="F7587" s="208">
        <v>2.6680000000000001</v>
      </c>
      <c r="G7587" s="208">
        <v>7.0852000000000004</v>
      </c>
      <c r="H7587" s="208">
        <v>33.363199999999999</v>
      </c>
      <c r="I7587" s="208">
        <v>13.3665</v>
      </c>
      <c r="J7587" s="208">
        <v>85.47</v>
      </c>
      <c r="K7587" s="208">
        <v>14.811199999999999</v>
      </c>
      <c r="L7587" s="208">
        <v>13.741199999999999</v>
      </c>
      <c r="M7587" s="208">
        <v>8.7088999999999999</v>
      </c>
    </row>
    <row r="7588" spans="1:13" x14ac:dyDescent="0.25">
      <c r="A7588" s="280">
        <v>45242</v>
      </c>
      <c r="B7588" s="102">
        <v>2</v>
      </c>
      <c r="C7588" s="208">
        <v>207.0274</v>
      </c>
      <c r="D7588" s="208">
        <v>32.8142</v>
      </c>
      <c r="E7588" s="208">
        <v>0.62090000000000001</v>
      </c>
      <c r="F7588" s="208">
        <v>2.5568</v>
      </c>
      <c r="G7588" s="208">
        <v>6.8227000000000002</v>
      </c>
      <c r="H7588" s="208">
        <v>31.6539</v>
      </c>
      <c r="I7588" s="208">
        <v>12.8721</v>
      </c>
      <c r="J7588" s="208">
        <v>83.481700000000004</v>
      </c>
      <c r="K7588" s="208">
        <v>14.7027</v>
      </c>
      <c r="L7588" s="208">
        <v>13.0906</v>
      </c>
      <c r="M7588" s="208">
        <v>8.4117999999999995</v>
      </c>
    </row>
    <row r="7589" spans="1:13" x14ac:dyDescent="0.25">
      <c r="A7589" s="280">
        <v>45242</v>
      </c>
      <c r="B7589" s="102">
        <v>3</v>
      </c>
      <c r="C7589" s="208">
        <v>202.47120000000001</v>
      </c>
      <c r="D7589" s="208">
        <v>31.8904</v>
      </c>
      <c r="E7589" s="208">
        <v>0.5988</v>
      </c>
      <c r="F7589" s="208">
        <v>2.4883000000000002</v>
      </c>
      <c r="G7589" s="208">
        <v>6.6936</v>
      </c>
      <c r="H7589" s="208">
        <v>30.906500000000001</v>
      </c>
      <c r="I7589" s="208">
        <v>12.565200000000001</v>
      </c>
      <c r="J7589" s="208">
        <v>82.506900000000002</v>
      </c>
      <c r="K7589" s="208">
        <v>14.8261</v>
      </c>
      <c r="L7589" s="208">
        <v>11.6249</v>
      </c>
      <c r="M7589" s="208">
        <v>8.3704999999999998</v>
      </c>
    </row>
    <row r="7590" spans="1:13" x14ac:dyDescent="0.25">
      <c r="A7590" s="280">
        <v>45242</v>
      </c>
      <c r="B7590" s="102">
        <v>4</v>
      </c>
      <c r="C7590" s="208">
        <v>200.25389999999999</v>
      </c>
      <c r="D7590" s="208">
        <v>31.409800000000001</v>
      </c>
      <c r="E7590" s="208">
        <v>0.59379999999999999</v>
      </c>
      <c r="F7590" s="208">
        <v>2.5005999999999999</v>
      </c>
      <c r="G7590" s="208">
        <v>6.6627000000000001</v>
      </c>
      <c r="H7590" s="208">
        <v>30.7164</v>
      </c>
      <c r="I7590" s="208">
        <v>12.486499999999999</v>
      </c>
      <c r="J7590" s="208">
        <v>81.889899999999997</v>
      </c>
      <c r="K7590" s="208">
        <v>15.0291</v>
      </c>
      <c r="L7590" s="208">
        <v>10.521699999999999</v>
      </c>
      <c r="M7590" s="208">
        <v>8.4434000000000005</v>
      </c>
    </row>
    <row r="7591" spans="1:13" x14ac:dyDescent="0.25">
      <c r="A7591" s="280">
        <v>45242</v>
      </c>
      <c r="B7591" s="102">
        <v>5</v>
      </c>
      <c r="C7591" s="208">
        <v>202.2441</v>
      </c>
      <c r="D7591" s="208">
        <v>31.5242</v>
      </c>
      <c r="E7591" s="208">
        <v>0.59650000000000003</v>
      </c>
      <c r="F7591" s="208">
        <v>2.5508000000000002</v>
      </c>
      <c r="G7591" s="208">
        <v>6.7869000000000002</v>
      </c>
      <c r="H7591" s="208">
        <v>31.2407</v>
      </c>
      <c r="I7591" s="208">
        <v>12.544600000000001</v>
      </c>
      <c r="J7591" s="208">
        <v>81.954999999999998</v>
      </c>
      <c r="K7591" s="208">
        <v>15.513</v>
      </c>
      <c r="L7591" s="208">
        <v>10.880100000000001</v>
      </c>
      <c r="M7591" s="208">
        <v>8.6523000000000003</v>
      </c>
    </row>
    <row r="7592" spans="1:13" x14ac:dyDescent="0.25">
      <c r="A7592" s="280">
        <v>45242</v>
      </c>
      <c r="B7592" s="102">
        <v>6</v>
      </c>
      <c r="C7592" s="208">
        <v>208.33160000000001</v>
      </c>
      <c r="D7592" s="208">
        <v>32.194000000000003</v>
      </c>
      <c r="E7592" s="208">
        <v>0.62229999999999996</v>
      </c>
      <c r="F7592" s="208">
        <v>2.6840000000000002</v>
      </c>
      <c r="G7592" s="208">
        <v>7.1185</v>
      </c>
      <c r="H7592" s="208">
        <v>32.338999999999999</v>
      </c>
      <c r="I7592" s="208">
        <v>13.011100000000001</v>
      </c>
      <c r="J7592" s="208">
        <v>83.804900000000004</v>
      </c>
      <c r="K7592" s="208">
        <v>16.279499999999999</v>
      </c>
      <c r="L7592" s="208">
        <v>11.138</v>
      </c>
      <c r="M7592" s="208">
        <v>9.1402999999999999</v>
      </c>
    </row>
    <row r="7593" spans="1:13" x14ac:dyDescent="0.25">
      <c r="A7593" s="280">
        <v>45242</v>
      </c>
      <c r="B7593" s="102">
        <v>7</v>
      </c>
      <c r="C7593" s="208">
        <v>217.1584</v>
      </c>
      <c r="D7593" s="208">
        <v>33.781500000000001</v>
      </c>
      <c r="E7593" s="208">
        <v>0.6633</v>
      </c>
      <c r="F7593" s="208">
        <v>2.8283</v>
      </c>
      <c r="G7593" s="208">
        <v>7.6683000000000003</v>
      </c>
      <c r="H7593" s="208">
        <v>33.793799999999997</v>
      </c>
      <c r="I7593" s="208">
        <v>13.3521</v>
      </c>
      <c r="J7593" s="208">
        <v>86.850200000000001</v>
      </c>
      <c r="K7593" s="208">
        <v>17.4956</v>
      </c>
      <c r="L7593" s="208">
        <v>11.004099999999999</v>
      </c>
      <c r="M7593" s="208">
        <v>9.7211999999999996</v>
      </c>
    </row>
    <row r="7594" spans="1:13" x14ac:dyDescent="0.25">
      <c r="A7594" s="280">
        <v>45242</v>
      </c>
      <c r="B7594" s="102">
        <v>8</v>
      </c>
      <c r="C7594" s="208">
        <v>223.80789999999999</v>
      </c>
      <c r="D7594" s="208">
        <v>35.884900000000002</v>
      </c>
      <c r="E7594" s="208">
        <v>0.70330000000000004</v>
      </c>
      <c r="F7594" s="208">
        <v>2.8001</v>
      </c>
      <c r="G7594" s="208">
        <v>8.0801999999999996</v>
      </c>
      <c r="H7594" s="208">
        <v>35.122399999999999</v>
      </c>
      <c r="I7594" s="208">
        <v>13.825100000000001</v>
      </c>
      <c r="J7594" s="208">
        <v>89.336399999999998</v>
      </c>
      <c r="K7594" s="208">
        <v>18.2377</v>
      </c>
      <c r="L7594" s="208">
        <v>9.6803000000000008</v>
      </c>
      <c r="M7594" s="208">
        <v>10.137499999999999</v>
      </c>
    </row>
    <row r="7595" spans="1:13" x14ac:dyDescent="0.25">
      <c r="A7595" s="280">
        <v>45242</v>
      </c>
      <c r="B7595" s="102">
        <v>9</v>
      </c>
      <c r="C7595" s="208">
        <v>228.441</v>
      </c>
      <c r="D7595" s="208">
        <v>37.337800000000001</v>
      </c>
      <c r="E7595" s="208">
        <v>0.72119999999999995</v>
      </c>
      <c r="F7595" s="208">
        <v>2.6023999999999998</v>
      </c>
      <c r="G7595" s="208">
        <v>7.6742999999999997</v>
      </c>
      <c r="H7595" s="208">
        <v>36.011299999999999</v>
      </c>
      <c r="I7595" s="208">
        <v>14.3315</v>
      </c>
      <c r="J7595" s="208">
        <v>90.544200000000004</v>
      </c>
      <c r="K7595" s="208">
        <v>18.627700000000001</v>
      </c>
      <c r="L7595" s="208">
        <v>10.1187</v>
      </c>
      <c r="M7595" s="208">
        <v>10.4719</v>
      </c>
    </row>
    <row r="7596" spans="1:13" x14ac:dyDescent="0.25">
      <c r="A7596" s="280">
        <v>45242</v>
      </c>
      <c r="B7596" s="102">
        <v>10</v>
      </c>
      <c r="C7596" s="208">
        <v>228.90690000000001</v>
      </c>
      <c r="D7596" s="208">
        <v>38.322699999999998</v>
      </c>
      <c r="E7596" s="208">
        <v>0.71150000000000002</v>
      </c>
      <c r="F7596" s="208">
        <v>2.4426999999999999</v>
      </c>
      <c r="G7596" s="208">
        <v>6.7409999999999997</v>
      </c>
      <c r="H7596" s="208">
        <v>35.930500000000002</v>
      </c>
      <c r="I7596" s="208">
        <v>14.627700000000001</v>
      </c>
      <c r="J7596" s="208">
        <v>91.326400000000007</v>
      </c>
      <c r="K7596" s="208">
        <v>18.2624</v>
      </c>
      <c r="L7596" s="208">
        <v>9.7159999999999993</v>
      </c>
      <c r="M7596" s="208">
        <v>10.826000000000001</v>
      </c>
    </row>
    <row r="7597" spans="1:13" x14ac:dyDescent="0.25">
      <c r="A7597" s="280">
        <v>45242</v>
      </c>
      <c r="B7597" s="102">
        <v>11</v>
      </c>
      <c r="C7597" s="208">
        <v>227.61170000000001</v>
      </c>
      <c r="D7597" s="208">
        <v>38.6907</v>
      </c>
      <c r="E7597" s="208">
        <v>0.68220000000000003</v>
      </c>
      <c r="F7597" s="208">
        <v>2.4075000000000002</v>
      </c>
      <c r="G7597" s="208">
        <v>6.0538999999999996</v>
      </c>
      <c r="H7597" s="208">
        <v>35.609200000000001</v>
      </c>
      <c r="I7597" s="208">
        <v>15.0029</v>
      </c>
      <c r="J7597" s="208">
        <v>92.192700000000002</v>
      </c>
      <c r="K7597" s="208">
        <v>16.883700000000001</v>
      </c>
      <c r="L7597" s="208">
        <v>9.6248000000000005</v>
      </c>
      <c r="M7597" s="208">
        <v>10.4641</v>
      </c>
    </row>
    <row r="7598" spans="1:13" x14ac:dyDescent="0.25">
      <c r="A7598" s="280">
        <v>45242</v>
      </c>
      <c r="B7598" s="102">
        <v>12</v>
      </c>
      <c r="C7598" s="208">
        <v>227.1156</v>
      </c>
      <c r="D7598" s="208">
        <v>38.566699999999997</v>
      </c>
      <c r="E7598" s="208">
        <v>0.66490000000000005</v>
      </c>
      <c r="F7598" s="208">
        <v>2.2993000000000001</v>
      </c>
      <c r="G7598" s="208">
        <v>5.7209000000000003</v>
      </c>
      <c r="H7598" s="208">
        <v>35.1449</v>
      </c>
      <c r="I7598" s="208">
        <v>15.415800000000001</v>
      </c>
      <c r="J7598" s="208">
        <v>94.297300000000007</v>
      </c>
      <c r="K7598" s="208">
        <v>15.2745</v>
      </c>
      <c r="L7598" s="208">
        <v>9.4802999999999997</v>
      </c>
      <c r="M7598" s="208">
        <v>10.250999999999999</v>
      </c>
    </row>
    <row r="7599" spans="1:13" x14ac:dyDescent="0.25">
      <c r="A7599" s="280">
        <v>45242</v>
      </c>
      <c r="B7599" s="102">
        <v>13</v>
      </c>
      <c r="C7599" s="208">
        <v>227.53899999999999</v>
      </c>
      <c r="D7599" s="208">
        <v>38.913600000000002</v>
      </c>
      <c r="E7599" s="208">
        <v>0.68779999999999997</v>
      </c>
      <c r="F7599" s="208">
        <v>2.2679</v>
      </c>
      <c r="G7599" s="208">
        <v>5.6105999999999998</v>
      </c>
      <c r="H7599" s="208">
        <v>35.159700000000001</v>
      </c>
      <c r="I7599" s="208">
        <v>15.615600000000001</v>
      </c>
      <c r="J7599" s="208">
        <v>94.916799999999995</v>
      </c>
      <c r="K7599" s="208">
        <v>14.356999999999999</v>
      </c>
      <c r="L7599" s="208">
        <v>9.8315999999999999</v>
      </c>
      <c r="M7599" s="208">
        <v>10.1784</v>
      </c>
    </row>
    <row r="7600" spans="1:13" x14ac:dyDescent="0.25">
      <c r="A7600" s="280">
        <v>45242</v>
      </c>
      <c r="B7600" s="102">
        <v>14</v>
      </c>
      <c r="C7600" s="208">
        <v>231.14959999999999</v>
      </c>
      <c r="D7600" s="208">
        <v>39.368499999999997</v>
      </c>
      <c r="E7600" s="208">
        <v>0.72399999999999998</v>
      </c>
      <c r="F7600" s="208">
        <v>2.4197000000000002</v>
      </c>
      <c r="G7600" s="208">
        <v>6.0957999999999997</v>
      </c>
      <c r="H7600" s="208">
        <v>36.305599999999998</v>
      </c>
      <c r="I7600" s="208">
        <v>15.904299999999999</v>
      </c>
      <c r="J7600" s="208">
        <v>96.989900000000006</v>
      </c>
      <c r="K7600" s="208">
        <v>13.132199999999999</v>
      </c>
      <c r="L7600" s="208">
        <v>10.1211</v>
      </c>
      <c r="M7600" s="208">
        <v>10.0885</v>
      </c>
    </row>
    <row r="7601" spans="1:13" x14ac:dyDescent="0.25">
      <c r="A7601" s="280">
        <v>45242</v>
      </c>
      <c r="B7601" s="102">
        <v>15</v>
      </c>
      <c r="C7601" s="208">
        <v>236.797</v>
      </c>
      <c r="D7601" s="208">
        <v>40.0124</v>
      </c>
      <c r="E7601" s="208">
        <v>0.73219999999999996</v>
      </c>
      <c r="F7601" s="208">
        <v>2.5350000000000001</v>
      </c>
      <c r="G7601" s="208">
        <v>6.9753999999999996</v>
      </c>
      <c r="H7601" s="208">
        <v>37.727499999999999</v>
      </c>
      <c r="I7601" s="208">
        <v>16.2209</v>
      </c>
      <c r="J7601" s="208">
        <v>98.627300000000005</v>
      </c>
      <c r="K7601" s="208">
        <v>12.5814</v>
      </c>
      <c r="L7601" s="208">
        <v>11.097</v>
      </c>
      <c r="M7601" s="208">
        <v>10.2879</v>
      </c>
    </row>
    <row r="7602" spans="1:13" x14ac:dyDescent="0.25">
      <c r="A7602" s="280">
        <v>45242</v>
      </c>
      <c r="B7602" s="102">
        <v>16</v>
      </c>
      <c r="C7602" s="208">
        <v>245.54689999999999</v>
      </c>
      <c r="D7602" s="208">
        <v>41.192300000000003</v>
      </c>
      <c r="E7602" s="208">
        <v>0.78339999999999999</v>
      </c>
      <c r="F7602" s="208">
        <v>2.9095</v>
      </c>
      <c r="G7602" s="208">
        <v>8.1285000000000007</v>
      </c>
      <c r="H7602" s="208">
        <v>40.603299999999997</v>
      </c>
      <c r="I7602" s="208">
        <v>16.316400000000002</v>
      </c>
      <c r="J7602" s="208">
        <v>99.639399999999995</v>
      </c>
      <c r="K7602" s="208">
        <v>13.6388</v>
      </c>
      <c r="L7602" s="208">
        <v>11.403600000000001</v>
      </c>
      <c r="M7602" s="208">
        <v>10.931699999999999</v>
      </c>
    </row>
    <row r="7603" spans="1:13" x14ac:dyDescent="0.25">
      <c r="A7603" s="280">
        <v>45242</v>
      </c>
      <c r="B7603" s="102">
        <v>17</v>
      </c>
      <c r="C7603" s="208">
        <v>258.10480000000001</v>
      </c>
      <c r="D7603" s="208">
        <v>43.810200000000002</v>
      </c>
      <c r="E7603" s="208">
        <v>0.83040000000000003</v>
      </c>
      <c r="F7603" s="208">
        <v>3.3853</v>
      </c>
      <c r="G7603" s="208">
        <v>8.8515999999999995</v>
      </c>
      <c r="H7603" s="208">
        <v>42.840899999999998</v>
      </c>
      <c r="I7603" s="208">
        <v>16.793500000000002</v>
      </c>
      <c r="J7603" s="208">
        <v>102.4727</v>
      </c>
      <c r="K7603" s="208">
        <v>15.8035</v>
      </c>
      <c r="L7603" s="208">
        <v>12.071999999999999</v>
      </c>
      <c r="M7603" s="208">
        <v>11.2447</v>
      </c>
    </row>
    <row r="7604" spans="1:13" x14ac:dyDescent="0.25">
      <c r="A7604" s="280">
        <v>45242</v>
      </c>
      <c r="B7604" s="102">
        <v>18</v>
      </c>
      <c r="C7604" s="208">
        <v>279.25330000000002</v>
      </c>
      <c r="D7604" s="208">
        <v>48.177100000000003</v>
      </c>
      <c r="E7604" s="208">
        <v>0.89090000000000003</v>
      </c>
      <c r="F7604" s="208">
        <v>3.7233000000000001</v>
      </c>
      <c r="G7604" s="208">
        <v>9.8933999999999997</v>
      </c>
      <c r="H7604" s="208">
        <v>47.061300000000003</v>
      </c>
      <c r="I7604" s="208">
        <v>18.208100000000002</v>
      </c>
      <c r="J7604" s="208">
        <v>107.7206</v>
      </c>
      <c r="K7604" s="208">
        <v>17.627099999999999</v>
      </c>
      <c r="L7604" s="208">
        <v>13.707800000000001</v>
      </c>
      <c r="M7604" s="208">
        <v>12.2437</v>
      </c>
    </row>
    <row r="7605" spans="1:13" x14ac:dyDescent="0.25">
      <c r="A7605" s="280">
        <v>45242</v>
      </c>
      <c r="B7605" s="102">
        <v>19</v>
      </c>
      <c r="C7605" s="208">
        <v>277.41090000000003</v>
      </c>
      <c r="D7605" s="208">
        <v>48.596699999999998</v>
      </c>
      <c r="E7605" s="208">
        <v>0.87960000000000005</v>
      </c>
      <c r="F7605" s="208">
        <v>3.7158000000000002</v>
      </c>
      <c r="G7605" s="208">
        <v>9.8955000000000002</v>
      </c>
      <c r="H7605" s="208">
        <v>46.145299999999999</v>
      </c>
      <c r="I7605" s="208">
        <v>18.291699999999999</v>
      </c>
      <c r="J7605" s="208">
        <v>105.8395</v>
      </c>
      <c r="K7605" s="208">
        <v>17.452500000000001</v>
      </c>
      <c r="L7605" s="208">
        <v>14.362500000000001</v>
      </c>
      <c r="M7605" s="208">
        <v>12.2318</v>
      </c>
    </row>
    <row r="7606" spans="1:13" x14ac:dyDescent="0.25">
      <c r="A7606" s="280">
        <v>45242</v>
      </c>
      <c r="B7606" s="102">
        <v>20</v>
      </c>
      <c r="C7606" s="208">
        <v>271.20299999999997</v>
      </c>
      <c r="D7606" s="208">
        <v>47.369799999999998</v>
      </c>
      <c r="E7606" s="208">
        <v>0.90900000000000003</v>
      </c>
      <c r="F7606" s="208">
        <v>3.7010999999999998</v>
      </c>
      <c r="G7606" s="208">
        <v>9.5330999999999992</v>
      </c>
      <c r="H7606" s="208">
        <v>44.757599999999996</v>
      </c>
      <c r="I7606" s="208">
        <v>17.8978</v>
      </c>
      <c r="J7606" s="208">
        <v>103.1768</v>
      </c>
      <c r="K7606" s="208">
        <v>17.1797</v>
      </c>
      <c r="L7606" s="208">
        <v>14.909800000000001</v>
      </c>
      <c r="M7606" s="208">
        <v>11.7683</v>
      </c>
    </row>
    <row r="7607" spans="1:13" x14ac:dyDescent="0.25">
      <c r="A7607" s="280">
        <v>45242</v>
      </c>
      <c r="B7607" s="102">
        <v>21</v>
      </c>
      <c r="C7607" s="208">
        <v>263.48379999999997</v>
      </c>
      <c r="D7607" s="208">
        <v>45.44</v>
      </c>
      <c r="E7607" s="208">
        <v>0.87109999999999999</v>
      </c>
      <c r="F7607" s="208">
        <v>3.5525000000000002</v>
      </c>
      <c r="G7607" s="208">
        <v>9.2091999999999992</v>
      </c>
      <c r="H7607" s="208">
        <v>43.0002</v>
      </c>
      <c r="I7607" s="208">
        <v>17.215599999999998</v>
      </c>
      <c r="J7607" s="208">
        <v>101.264</v>
      </c>
      <c r="K7607" s="208">
        <v>16.578499999999998</v>
      </c>
      <c r="L7607" s="208">
        <v>15.003500000000001</v>
      </c>
      <c r="M7607" s="208">
        <v>11.3492</v>
      </c>
    </row>
    <row r="7608" spans="1:13" x14ac:dyDescent="0.25">
      <c r="A7608" s="280">
        <v>45242</v>
      </c>
      <c r="B7608" s="102">
        <v>22</v>
      </c>
      <c r="C7608" s="208">
        <v>251.6054</v>
      </c>
      <c r="D7608" s="208">
        <v>43.387799999999999</v>
      </c>
      <c r="E7608" s="208">
        <v>0.80300000000000005</v>
      </c>
      <c r="F7608" s="208">
        <v>3.3504999999999998</v>
      </c>
      <c r="G7608" s="208">
        <v>8.7068999999999992</v>
      </c>
      <c r="H7608" s="208">
        <v>40.753799999999998</v>
      </c>
      <c r="I7608" s="208">
        <v>16.144300000000001</v>
      </c>
      <c r="J7608" s="208">
        <v>97.569199999999995</v>
      </c>
      <c r="K7608" s="208">
        <v>15.6008</v>
      </c>
      <c r="L7608" s="208">
        <v>14.669</v>
      </c>
      <c r="M7608" s="208">
        <v>10.620100000000001</v>
      </c>
    </row>
    <row r="7609" spans="1:13" x14ac:dyDescent="0.25">
      <c r="A7609" s="280">
        <v>45242</v>
      </c>
      <c r="B7609" s="102">
        <v>23</v>
      </c>
      <c r="C7609" s="208">
        <v>234.07939999999999</v>
      </c>
      <c r="D7609" s="208">
        <v>39.317799999999998</v>
      </c>
      <c r="E7609" s="208">
        <v>0.73860000000000003</v>
      </c>
      <c r="F7609" s="208">
        <v>2.9916</v>
      </c>
      <c r="G7609" s="208">
        <v>7.9783999999999997</v>
      </c>
      <c r="H7609" s="208">
        <v>37.090899999999998</v>
      </c>
      <c r="I7609" s="208">
        <v>14.778600000000001</v>
      </c>
      <c r="J7609" s="208">
        <v>92.723600000000005</v>
      </c>
      <c r="K7609" s="208">
        <v>14.849299999999999</v>
      </c>
      <c r="L7609" s="208">
        <v>13.7577</v>
      </c>
      <c r="M7609" s="208">
        <v>9.8529</v>
      </c>
    </row>
    <row r="7610" spans="1:13" x14ac:dyDescent="0.25">
      <c r="A7610" s="280">
        <v>45242</v>
      </c>
      <c r="B7610" s="102">
        <v>24</v>
      </c>
      <c r="C7610" s="208">
        <v>222.2612</v>
      </c>
      <c r="D7610" s="208">
        <v>37.520899999999997</v>
      </c>
      <c r="E7610" s="208">
        <v>0.66820000000000002</v>
      </c>
      <c r="F7610" s="208">
        <v>2.7351000000000001</v>
      </c>
      <c r="G7610" s="208">
        <v>7.3270999999999997</v>
      </c>
      <c r="H7610" s="208">
        <v>34.131500000000003</v>
      </c>
      <c r="I7610" s="208">
        <v>13.733499999999999</v>
      </c>
      <c r="J7610" s="208">
        <v>88.881100000000004</v>
      </c>
      <c r="K7610" s="208">
        <v>14.3157</v>
      </c>
      <c r="L7610" s="208">
        <v>13.7562</v>
      </c>
      <c r="M7610" s="208">
        <v>9.1919000000000004</v>
      </c>
    </row>
    <row r="7611" spans="1:13" x14ac:dyDescent="0.25">
      <c r="A7611" s="280">
        <v>45243</v>
      </c>
      <c r="B7611" s="102">
        <v>1</v>
      </c>
      <c r="C7611" s="208">
        <v>211.11600000000001</v>
      </c>
      <c r="D7611" s="208">
        <v>35.161299999999997</v>
      </c>
      <c r="E7611" s="208">
        <v>0.63439999999999996</v>
      </c>
      <c r="F7611" s="208">
        <v>2.5621</v>
      </c>
      <c r="G7611" s="208">
        <v>6.9641000000000002</v>
      </c>
      <c r="H7611" s="208">
        <v>32.418900000000001</v>
      </c>
      <c r="I7611" s="208">
        <v>12.9955</v>
      </c>
      <c r="J7611" s="208">
        <v>85.151700000000005</v>
      </c>
      <c r="K7611" s="208">
        <v>14.1066</v>
      </c>
      <c r="L7611" s="208">
        <v>12.403600000000001</v>
      </c>
      <c r="M7611" s="208">
        <v>8.7178000000000004</v>
      </c>
    </row>
    <row r="7612" spans="1:13" x14ac:dyDescent="0.25">
      <c r="A7612" s="280">
        <v>45243</v>
      </c>
      <c r="B7612" s="102">
        <v>2</v>
      </c>
      <c r="C7612" s="208">
        <v>204.7466</v>
      </c>
      <c r="D7612" s="208">
        <v>33.439700000000002</v>
      </c>
      <c r="E7612" s="208">
        <v>0.5998</v>
      </c>
      <c r="F7612" s="208">
        <v>2.4758</v>
      </c>
      <c r="G7612" s="208">
        <v>6.6581999999999999</v>
      </c>
      <c r="H7612" s="208">
        <v>31.563800000000001</v>
      </c>
      <c r="I7612" s="208">
        <v>12.6348</v>
      </c>
      <c r="J7612" s="208">
        <v>83.243700000000004</v>
      </c>
      <c r="K7612" s="208">
        <v>14.1646</v>
      </c>
      <c r="L7612" s="208">
        <v>11.5236</v>
      </c>
      <c r="M7612" s="208">
        <v>8.4426000000000005</v>
      </c>
    </row>
    <row r="7613" spans="1:13" x14ac:dyDescent="0.25">
      <c r="A7613" s="280">
        <v>45243</v>
      </c>
      <c r="B7613" s="102">
        <v>3</v>
      </c>
      <c r="C7613" s="208">
        <v>201.3879</v>
      </c>
      <c r="D7613" s="208">
        <v>32.313499999999998</v>
      </c>
      <c r="E7613" s="208">
        <v>0.57499999999999996</v>
      </c>
      <c r="F7613" s="208">
        <v>2.4218000000000002</v>
      </c>
      <c r="G7613" s="208">
        <v>6.5448000000000004</v>
      </c>
      <c r="H7613" s="208">
        <v>31.1556</v>
      </c>
      <c r="I7613" s="208">
        <v>12.3804</v>
      </c>
      <c r="J7613" s="208">
        <v>81.924899999999994</v>
      </c>
      <c r="K7613" s="208">
        <v>14.345599999999999</v>
      </c>
      <c r="L7613" s="208">
        <v>11.3148</v>
      </c>
      <c r="M7613" s="208">
        <v>8.4115000000000002</v>
      </c>
    </row>
    <row r="7614" spans="1:13" x14ac:dyDescent="0.25">
      <c r="A7614" s="280">
        <v>45243</v>
      </c>
      <c r="B7614" s="102">
        <v>4</v>
      </c>
      <c r="C7614" s="208">
        <v>202.13829999999999</v>
      </c>
      <c r="D7614" s="208">
        <v>32.096299999999999</v>
      </c>
      <c r="E7614" s="208">
        <v>0.57950000000000002</v>
      </c>
      <c r="F7614" s="208">
        <v>2.4542000000000002</v>
      </c>
      <c r="G7614" s="208">
        <v>6.6624999999999996</v>
      </c>
      <c r="H7614" s="208">
        <v>32.156599999999997</v>
      </c>
      <c r="I7614" s="208">
        <v>12.415100000000001</v>
      </c>
      <c r="J7614" s="208">
        <v>81.871499999999997</v>
      </c>
      <c r="K7614" s="208">
        <v>14.4697</v>
      </c>
      <c r="L7614" s="208">
        <v>11.037100000000001</v>
      </c>
      <c r="M7614" s="208">
        <v>8.3957999999999995</v>
      </c>
    </row>
    <row r="7615" spans="1:13" x14ac:dyDescent="0.25">
      <c r="A7615" s="280">
        <v>45243</v>
      </c>
      <c r="B7615" s="102">
        <v>5</v>
      </c>
      <c r="C7615" s="208">
        <v>207.7895</v>
      </c>
      <c r="D7615" s="208">
        <v>33.028300000000002</v>
      </c>
      <c r="E7615" s="208">
        <v>0.58430000000000004</v>
      </c>
      <c r="F7615" s="208">
        <v>2.5585</v>
      </c>
      <c r="G7615" s="208">
        <v>6.9090999999999996</v>
      </c>
      <c r="H7615" s="208">
        <v>34.770200000000003</v>
      </c>
      <c r="I7615" s="208">
        <v>12.856299999999999</v>
      </c>
      <c r="J7615" s="208">
        <v>81.812200000000004</v>
      </c>
      <c r="K7615" s="208">
        <v>15.158300000000001</v>
      </c>
      <c r="L7615" s="208">
        <v>11.3933</v>
      </c>
      <c r="M7615" s="208">
        <v>8.7189999999999994</v>
      </c>
    </row>
    <row r="7616" spans="1:13" x14ac:dyDescent="0.25">
      <c r="A7616" s="280">
        <v>45243</v>
      </c>
      <c r="B7616" s="102">
        <v>6</v>
      </c>
      <c r="C7616" s="208">
        <v>226.41890000000001</v>
      </c>
      <c r="D7616" s="208">
        <v>35.145699999999998</v>
      </c>
      <c r="E7616" s="208">
        <v>0.66420000000000001</v>
      </c>
      <c r="F7616" s="208">
        <v>2.8431000000000002</v>
      </c>
      <c r="G7616" s="208">
        <v>7.5728</v>
      </c>
      <c r="H7616" s="208">
        <v>39.993699999999997</v>
      </c>
      <c r="I7616" s="208">
        <v>13.9048</v>
      </c>
      <c r="J7616" s="208">
        <v>88.405500000000004</v>
      </c>
      <c r="K7616" s="208">
        <v>16.793900000000001</v>
      </c>
      <c r="L7616" s="208">
        <v>11.146100000000001</v>
      </c>
      <c r="M7616" s="208">
        <v>9.9490999999999996</v>
      </c>
    </row>
    <row r="7617" spans="1:13" x14ac:dyDescent="0.25">
      <c r="A7617" s="280">
        <v>45243</v>
      </c>
      <c r="B7617" s="102">
        <v>7</v>
      </c>
      <c r="C7617" s="208">
        <v>250.84870000000001</v>
      </c>
      <c r="D7617" s="208">
        <v>39.511299999999999</v>
      </c>
      <c r="E7617" s="208">
        <v>0.93149999999999999</v>
      </c>
      <c r="F7617" s="208">
        <v>3.1888999999999998</v>
      </c>
      <c r="G7617" s="208">
        <v>8.5609999999999999</v>
      </c>
      <c r="H7617" s="208">
        <v>45.573999999999998</v>
      </c>
      <c r="I7617" s="208">
        <v>15.280200000000001</v>
      </c>
      <c r="J7617" s="208">
        <v>96.934799999999996</v>
      </c>
      <c r="K7617" s="208">
        <v>18.677800000000001</v>
      </c>
      <c r="L7617" s="208">
        <v>11.030099999999999</v>
      </c>
      <c r="M7617" s="208">
        <v>11.1591</v>
      </c>
    </row>
    <row r="7618" spans="1:13" x14ac:dyDescent="0.25">
      <c r="A7618" s="280">
        <v>45243</v>
      </c>
      <c r="B7618" s="102">
        <v>8</v>
      </c>
      <c r="C7618" s="208">
        <v>267.39609999999999</v>
      </c>
      <c r="D7618" s="208">
        <v>43.290199999999999</v>
      </c>
      <c r="E7618" s="208">
        <v>1.0492999999999999</v>
      </c>
      <c r="F7618" s="208">
        <v>3.3216000000000001</v>
      </c>
      <c r="G7618" s="208">
        <v>9.8203999999999994</v>
      </c>
      <c r="H7618" s="208">
        <v>49.149700000000003</v>
      </c>
      <c r="I7618" s="208">
        <v>15.8378</v>
      </c>
      <c r="J7618" s="208">
        <v>104.2085</v>
      </c>
      <c r="K7618" s="208">
        <v>18.813500000000001</v>
      </c>
      <c r="L7618" s="208">
        <v>9.7157999999999998</v>
      </c>
      <c r="M7618" s="208">
        <v>12.189299999999999</v>
      </c>
    </row>
    <row r="7619" spans="1:13" x14ac:dyDescent="0.25">
      <c r="A7619" s="280">
        <v>45243</v>
      </c>
      <c r="B7619" s="102">
        <v>9</v>
      </c>
      <c r="C7619" s="208">
        <v>275.07</v>
      </c>
      <c r="D7619" s="208">
        <v>44.242600000000003</v>
      </c>
      <c r="E7619" s="208">
        <v>1.008</v>
      </c>
      <c r="F7619" s="208">
        <v>3.2709999999999999</v>
      </c>
      <c r="G7619" s="208">
        <v>10.2288</v>
      </c>
      <c r="H7619" s="208">
        <v>50.0486</v>
      </c>
      <c r="I7619" s="208">
        <v>16.452000000000002</v>
      </c>
      <c r="J7619" s="208">
        <v>110.6842</v>
      </c>
      <c r="K7619" s="208">
        <v>16.6999</v>
      </c>
      <c r="L7619" s="208">
        <v>10.1379</v>
      </c>
      <c r="M7619" s="208">
        <v>12.297000000000001</v>
      </c>
    </row>
    <row r="7620" spans="1:13" x14ac:dyDescent="0.25">
      <c r="A7620" s="280">
        <v>45243</v>
      </c>
      <c r="B7620" s="102">
        <v>10</v>
      </c>
      <c r="C7620" s="208">
        <v>275.0247</v>
      </c>
      <c r="D7620" s="208">
        <v>44.876899999999999</v>
      </c>
      <c r="E7620" s="208">
        <v>1.0027999999999999</v>
      </c>
      <c r="F7620" s="208">
        <v>3.1273</v>
      </c>
      <c r="G7620" s="208">
        <v>8.9761000000000006</v>
      </c>
      <c r="H7620" s="208">
        <v>50.245800000000003</v>
      </c>
      <c r="I7620" s="208">
        <v>16.654299999999999</v>
      </c>
      <c r="J7620" s="208">
        <v>112.4423</v>
      </c>
      <c r="K7620" s="208">
        <v>15.4734</v>
      </c>
      <c r="L7620" s="208">
        <v>10.086499999999999</v>
      </c>
      <c r="M7620" s="208">
        <v>12.1393</v>
      </c>
    </row>
    <row r="7621" spans="1:13" x14ac:dyDescent="0.25">
      <c r="A7621" s="280">
        <v>45243</v>
      </c>
      <c r="B7621" s="102">
        <v>11</v>
      </c>
      <c r="C7621" s="208">
        <v>271.25729999999999</v>
      </c>
      <c r="D7621" s="208">
        <v>43.7941</v>
      </c>
      <c r="E7621" s="208">
        <v>1.0477000000000001</v>
      </c>
      <c r="F7621" s="208">
        <v>2.5064000000000002</v>
      </c>
      <c r="G7621" s="208">
        <v>7.6569000000000003</v>
      </c>
      <c r="H7621" s="208">
        <v>49.179699999999997</v>
      </c>
      <c r="I7621" s="208">
        <v>16.2681</v>
      </c>
      <c r="J7621" s="208">
        <v>113.85299999999999</v>
      </c>
      <c r="K7621" s="208">
        <v>14.692</v>
      </c>
      <c r="L7621" s="208">
        <v>10.3925</v>
      </c>
      <c r="M7621" s="208">
        <v>11.866899999999999</v>
      </c>
    </row>
    <row r="7622" spans="1:13" x14ac:dyDescent="0.25">
      <c r="A7622" s="280">
        <v>45243</v>
      </c>
      <c r="B7622" s="102">
        <v>12</v>
      </c>
      <c r="C7622" s="208">
        <v>269.7115</v>
      </c>
      <c r="D7622" s="208">
        <v>43.527000000000001</v>
      </c>
      <c r="E7622" s="208">
        <v>1.0309999999999999</v>
      </c>
      <c r="F7622" s="208">
        <v>2.5421999999999998</v>
      </c>
      <c r="G7622" s="208">
        <v>7.2385000000000002</v>
      </c>
      <c r="H7622" s="208">
        <v>48.600700000000003</v>
      </c>
      <c r="I7622" s="208">
        <v>16.322399999999998</v>
      </c>
      <c r="J7622" s="208">
        <v>114.1009</v>
      </c>
      <c r="K7622" s="208">
        <v>14.0253</v>
      </c>
      <c r="L7622" s="208">
        <v>10.803800000000001</v>
      </c>
      <c r="M7622" s="208">
        <v>11.5197</v>
      </c>
    </row>
    <row r="7623" spans="1:13" x14ac:dyDescent="0.25">
      <c r="A7623" s="280">
        <v>45243</v>
      </c>
      <c r="B7623" s="102">
        <v>13</v>
      </c>
      <c r="C7623" s="208">
        <v>272.32389999999998</v>
      </c>
      <c r="D7623" s="208">
        <v>43.988100000000003</v>
      </c>
      <c r="E7623" s="208">
        <v>1.0073000000000001</v>
      </c>
      <c r="F7623" s="208">
        <v>2.5095000000000001</v>
      </c>
      <c r="G7623" s="208">
        <v>7.3026999999999997</v>
      </c>
      <c r="H7623" s="208">
        <v>49.261499999999998</v>
      </c>
      <c r="I7623" s="208">
        <v>16.4312</v>
      </c>
      <c r="J7623" s="208">
        <v>115.6874</v>
      </c>
      <c r="K7623" s="208">
        <v>14.1662</v>
      </c>
      <c r="L7623" s="208">
        <v>10.426399999999999</v>
      </c>
      <c r="M7623" s="208">
        <v>11.5436</v>
      </c>
    </row>
    <row r="7624" spans="1:13" x14ac:dyDescent="0.25">
      <c r="A7624" s="280">
        <v>45243</v>
      </c>
      <c r="B7624" s="102">
        <v>14</v>
      </c>
      <c r="C7624" s="208">
        <v>276.66430000000003</v>
      </c>
      <c r="D7624" s="208">
        <v>44.619300000000003</v>
      </c>
      <c r="E7624" s="208">
        <v>1.0498000000000001</v>
      </c>
      <c r="F7624" s="208">
        <v>2.5886</v>
      </c>
      <c r="G7624" s="208">
        <v>7.68</v>
      </c>
      <c r="H7624" s="208">
        <v>51.41</v>
      </c>
      <c r="I7624" s="208">
        <v>16.616800000000001</v>
      </c>
      <c r="J7624" s="208">
        <v>115.9581</v>
      </c>
      <c r="K7624" s="208">
        <v>14.164</v>
      </c>
      <c r="L7624" s="208">
        <v>10.809699999999999</v>
      </c>
      <c r="M7624" s="208">
        <v>11.768000000000001</v>
      </c>
    </row>
    <row r="7625" spans="1:13" x14ac:dyDescent="0.25">
      <c r="A7625" s="280">
        <v>45243</v>
      </c>
      <c r="B7625" s="102">
        <v>15</v>
      </c>
      <c r="C7625" s="208">
        <v>277.43360000000001</v>
      </c>
      <c r="D7625" s="208">
        <v>44.567399999999999</v>
      </c>
      <c r="E7625" s="208">
        <v>1.0436000000000001</v>
      </c>
      <c r="F7625" s="208">
        <v>2.6880000000000002</v>
      </c>
      <c r="G7625" s="208">
        <v>8.6289999999999996</v>
      </c>
      <c r="H7625" s="208">
        <v>49.625799999999998</v>
      </c>
      <c r="I7625" s="208">
        <v>16.806000000000001</v>
      </c>
      <c r="J7625" s="208">
        <v>116.3973</v>
      </c>
      <c r="K7625" s="208">
        <v>14.229200000000001</v>
      </c>
      <c r="L7625" s="208">
        <v>11.3217</v>
      </c>
      <c r="M7625" s="208">
        <v>12.1256</v>
      </c>
    </row>
    <row r="7626" spans="1:13" x14ac:dyDescent="0.25">
      <c r="A7626" s="280">
        <v>45243</v>
      </c>
      <c r="B7626" s="102">
        <v>16</v>
      </c>
      <c r="C7626" s="208">
        <v>281.06279999999998</v>
      </c>
      <c r="D7626" s="208">
        <v>45.301299999999998</v>
      </c>
      <c r="E7626" s="208">
        <v>1.0861000000000001</v>
      </c>
      <c r="F7626" s="208">
        <v>3.0535999999999999</v>
      </c>
      <c r="G7626" s="208">
        <v>9.4972999999999992</v>
      </c>
      <c r="H7626" s="208">
        <v>49.863100000000003</v>
      </c>
      <c r="I7626" s="208">
        <v>17.310700000000001</v>
      </c>
      <c r="J7626" s="208">
        <v>116.5282</v>
      </c>
      <c r="K7626" s="208">
        <v>14.4117</v>
      </c>
      <c r="L7626" s="208">
        <v>11.559900000000001</v>
      </c>
      <c r="M7626" s="208">
        <v>12.450900000000001</v>
      </c>
    </row>
    <row r="7627" spans="1:13" x14ac:dyDescent="0.25">
      <c r="A7627" s="280">
        <v>45243</v>
      </c>
      <c r="B7627" s="102">
        <v>17</v>
      </c>
      <c r="C7627" s="208">
        <v>289.1669</v>
      </c>
      <c r="D7627" s="208">
        <v>47.122599999999998</v>
      </c>
      <c r="E7627" s="208">
        <v>0.88939999999999997</v>
      </c>
      <c r="F7627" s="208">
        <v>3.5764999999999998</v>
      </c>
      <c r="G7627" s="208">
        <v>10.2157</v>
      </c>
      <c r="H7627" s="208">
        <v>51.709099999999999</v>
      </c>
      <c r="I7627" s="208">
        <v>18.057600000000001</v>
      </c>
      <c r="J7627" s="208">
        <v>116.39660000000001</v>
      </c>
      <c r="K7627" s="208">
        <v>15.882099999999999</v>
      </c>
      <c r="L7627" s="208">
        <v>12.587</v>
      </c>
      <c r="M7627" s="208">
        <v>12.7303</v>
      </c>
    </row>
    <row r="7628" spans="1:13" x14ac:dyDescent="0.25">
      <c r="A7628" s="280">
        <v>45243</v>
      </c>
      <c r="B7628" s="102">
        <v>18</v>
      </c>
      <c r="C7628" s="208">
        <v>305.06799999999998</v>
      </c>
      <c r="D7628" s="208">
        <v>51.085599999999999</v>
      </c>
      <c r="E7628" s="208">
        <v>0.89080000000000004</v>
      </c>
      <c r="F7628" s="208">
        <v>3.8376000000000001</v>
      </c>
      <c r="G7628" s="208">
        <v>10.815899999999999</v>
      </c>
      <c r="H7628" s="208">
        <v>54.815800000000003</v>
      </c>
      <c r="I7628" s="208">
        <v>19.671199999999999</v>
      </c>
      <c r="J7628" s="208">
        <v>118.92959999999999</v>
      </c>
      <c r="K7628" s="208">
        <v>17.104299999999999</v>
      </c>
      <c r="L7628" s="208">
        <v>14.529500000000001</v>
      </c>
      <c r="M7628" s="208">
        <v>13.387700000000001</v>
      </c>
    </row>
    <row r="7629" spans="1:13" x14ac:dyDescent="0.25">
      <c r="A7629" s="280">
        <v>45243</v>
      </c>
      <c r="B7629" s="102">
        <v>19</v>
      </c>
      <c r="C7629" s="208">
        <v>300.03440000000001</v>
      </c>
      <c r="D7629" s="208">
        <v>50.957099999999997</v>
      </c>
      <c r="E7629" s="208">
        <v>0.87660000000000005</v>
      </c>
      <c r="F7629" s="208">
        <v>3.8367</v>
      </c>
      <c r="G7629" s="208">
        <v>10.753299999999999</v>
      </c>
      <c r="H7629" s="208">
        <v>53.333599999999997</v>
      </c>
      <c r="I7629" s="208">
        <v>19.840299999999999</v>
      </c>
      <c r="J7629" s="208">
        <v>115.29770000000001</v>
      </c>
      <c r="K7629" s="208">
        <v>17.081399999999999</v>
      </c>
      <c r="L7629" s="208">
        <v>14.7964</v>
      </c>
      <c r="M7629" s="208">
        <v>13.2613</v>
      </c>
    </row>
    <row r="7630" spans="1:13" x14ac:dyDescent="0.25">
      <c r="A7630" s="280">
        <v>45243</v>
      </c>
      <c r="B7630" s="102">
        <v>20</v>
      </c>
      <c r="C7630" s="208">
        <v>291.43189999999998</v>
      </c>
      <c r="D7630" s="208">
        <v>49.378999999999998</v>
      </c>
      <c r="E7630" s="208">
        <v>0.86150000000000004</v>
      </c>
      <c r="F7630" s="208">
        <v>3.7408000000000001</v>
      </c>
      <c r="G7630" s="208">
        <v>10.289</v>
      </c>
      <c r="H7630" s="208">
        <v>52.798900000000003</v>
      </c>
      <c r="I7630" s="208">
        <v>19.524000000000001</v>
      </c>
      <c r="J7630" s="208">
        <v>109.88979999999999</v>
      </c>
      <c r="K7630" s="208">
        <v>16.764600000000002</v>
      </c>
      <c r="L7630" s="208">
        <v>15.3314</v>
      </c>
      <c r="M7630" s="208">
        <v>12.8529</v>
      </c>
    </row>
    <row r="7631" spans="1:13" x14ac:dyDescent="0.25">
      <c r="A7631" s="280">
        <v>45243</v>
      </c>
      <c r="B7631" s="102">
        <v>21</v>
      </c>
      <c r="C7631" s="208">
        <v>278.63029999999998</v>
      </c>
      <c r="D7631" s="208">
        <v>46.746400000000001</v>
      </c>
      <c r="E7631" s="208">
        <v>0.85729999999999995</v>
      </c>
      <c r="F7631" s="208">
        <v>3.601</v>
      </c>
      <c r="G7631" s="208">
        <v>9.6943999999999999</v>
      </c>
      <c r="H7631" s="208">
        <v>50.953400000000002</v>
      </c>
      <c r="I7631" s="208">
        <v>18.420000000000002</v>
      </c>
      <c r="J7631" s="208">
        <v>105.1977</v>
      </c>
      <c r="K7631" s="208">
        <v>16.217700000000001</v>
      </c>
      <c r="L7631" s="208">
        <v>14.952</v>
      </c>
      <c r="M7631" s="208">
        <v>11.990399999999999</v>
      </c>
    </row>
    <row r="7632" spans="1:13" x14ac:dyDescent="0.25">
      <c r="A7632" s="280">
        <v>45243</v>
      </c>
      <c r="B7632" s="102">
        <v>22</v>
      </c>
      <c r="C7632" s="208">
        <v>263.9128</v>
      </c>
      <c r="D7632" s="208">
        <v>44.104900000000001</v>
      </c>
      <c r="E7632" s="208">
        <v>0.78920000000000001</v>
      </c>
      <c r="F7632" s="208">
        <v>3.3218000000000001</v>
      </c>
      <c r="G7632" s="208">
        <v>9.0357000000000003</v>
      </c>
      <c r="H7632" s="208">
        <v>47.476500000000001</v>
      </c>
      <c r="I7632" s="208">
        <v>17.031099999999999</v>
      </c>
      <c r="J7632" s="208">
        <v>100.7606</v>
      </c>
      <c r="K7632" s="208">
        <v>15.5253</v>
      </c>
      <c r="L7632" s="208">
        <v>15.0047</v>
      </c>
      <c r="M7632" s="208">
        <v>10.863</v>
      </c>
    </row>
    <row r="7633" spans="1:13" x14ac:dyDescent="0.25">
      <c r="A7633" s="280">
        <v>45243</v>
      </c>
      <c r="B7633" s="102">
        <v>23</v>
      </c>
      <c r="C7633" s="208">
        <v>245.89940000000001</v>
      </c>
      <c r="D7633" s="208">
        <v>40.329700000000003</v>
      </c>
      <c r="E7633" s="208">
        <v>0.73180000000000001</v>
      </c>
      <c r="F7633" s="208">
        <v>3.0301</v>
      </c>
      <c r="G7633" s="208">
        <v>8.2172000000000001</v>
      </c>
      <c r="H7633" s="208">
        <v>43.541600000000003</v>
      </c>
      <c r="I7633" s="208">
        <v>15.463200000000001</v>
      </c>
      <c r="J7633" s="208">
        <v>95.505099999999999</v>
      </c>
      <c r="K7633" s="208">
        <v>14.7113</v>
      </c>
      <c r="L7633" s="208">
        <v>14.433</v>
      </c>
      <c r="M7633" s="208">
        <v>9.9364000000000008</v>
      </c>
    </row>
    <row r="7634" spans="1:13" x14ac:dyDescent="0.25">
      <c r="A7634" s="280">
        <v>45243</v>
      </c>
      <c r="B7634" s="102">
        <v>24</v>
      </c>
      <c r="C7634" s="208">
        <v>229.8476</v>
      </c>
      <c r="D7634" s="208">
        <v>37.227499999999999</v>
      </c>
      <c r="E7634" s="208">
        <v>0.64770000000000005</v>
      </c>
      <c r="F7634" s="208">
        <v>2.7709999999999999</v>
      </c>
      <c r="G7634" s="208">
        <v>7.6063000000000001</v>
      </c>
      <c r="H7634" s="208">
        <v>40.147300000000001</v>
      </c>
      <c r="I7634" s="208">
        <v>14.307</v>
      </c>
      <c r="J7634" s="208">
        <v>90.075299999999999</v>
      </c>
      <c r="K7634" s="208">
        <v>14.353300000000001</v>
      </c>
      <c r="L7634" s="208">
        <v>13.4884</v>
      </c>
      <c r="M7634" s="208">
        <v>9.2238000000000007</v>
      </c>
    </row>
    <row r="7635" spans="1:13" x14ac:dyDescent="0.25">
      <c r="A7635" s="280">
        <v>45244</v>
      </c>
      <c r="B7635" s="102">
        <v>1</v>
      </c>
      <c r="C7635" s="208">
        <v>218.59520000000001</v>
      </c>
      <c r="D7635" s="208">
        <v>34.794199999999996</v>
      </c>
      <c r="E7635" s="208">
        <v>0.61729999999999996</v>
      </c>
      <c r="F7635" s="208">
        <v>2.5605000000000002</v>
      </c>
      <c r="G7635" s="208">
        <v>7.2603999999999997</v>
      </c>
      <c r="H7635" s="208">
        <v>37.363300000000002</v>
      </c>
      <c r="I7635" s="208">
        <v>13.4679</v>
      </c>
      <c r="J7635" s="208">
        <v>86.635800000000003</v>
      </c>
      <c r="K7635" s="208">
        <v>14.193899999999999</v>
      </c>
      <c r="L7635" s="208">
        <v>13.0664</v>
      </c>
      <c r="M7635" s="208">
        <v>8.6355000000000004</v>
      </c>
    </row>
    <row r="7636" spans="1:13" x14ac:dyDescent="0.25">
      <c r="A7636" s="280">
        <v>45244</v>
      </c>
      <c r="B7636" s="102">
        <v>2</v>
      </c>
      <c r="C7636" s="208">
        <v>212.2611</v>
      </c>
      <c r="D7636" s="208">
        <v>33.226100000000002</v>
      </c>
      <c r="E7636" s="208">
        <v>0.59119999999999995</v>
      </c>
      <c r="F7636" s="208">
        <v>2.4681999999999999</v>
      </c>
      <c r="G7636" s="208">
        <v>7.0564999999999998</v>
      </c>
      <c r="H7636" s="208">
        <v>35.872799999999998</v>
      </c>
      <c r="I7636" s="208">
        <v>12.9131</v>
      </c>
      <c r="J7636" s="208">
        <v>84.67</v>
      </c>
      <c r="K7636" s="208">
        <v>14.3864</v>
      </c>
      <c r="L7636" s="208">
        <v>12.6906</v>
      </c>
      <c r="M7636" s="208">
        <v>8.3862000000000005</v>
      </c>
    </row>
    <row r="7637" spans="1:13" x14ac:dyDescent="0.25">
      <c r="A7637" s="280">
        <v>45244</v>
      </c>
      <c r="B7637" s="102">
        <v>3</v>
      </c>
      <c r="C7637" s="208">
        <v>208.0771</v>
      </c>
      <c r="D7637" s="208">
        <v>32.1233</v>
      </c>
      <c r="E7637" s="208">
        <v>0.59099999999999997</v>
      </c>
      <c r="F7637" s="208">
        <v>2.4712999999999998</v>
      </c>
      <c r="G7637" s="208">
        <v>6.8743999999999996</v>
      </c>
      <c r="H7637" s="208">
        <v>35.5184</v>
      </c>
      <c r="I7637" s="208">
        <v>12.678900000000001</v>
      </c>
      <c r="J7637" s="208">
        <v>82.898499999999999</v>
      </c>
      <c r="K7637" s="208">
        <v>14.647</v>
      </c>
      <c r="L7637" s="208">
        <v>11.902200000000001</v>
      </c>
      <c r="M7637" s="208">
        <v>8.3720999999999997</v>
      </c>
    </row>
    <row r="7638" spans="1:13" x14ac:dyDescent="0.25">
      <c r="A7638" s="280">
        <v>45244</v>
      </c>
      <c r="B7638" s="102">
        <v>4</v>
      </c>
      <c r="C7638" s="208">
        <v>208.5264</v>
      </c>
      <c r="D7638" s="208">
        <v>31.722000000000001</v>
      </c>
      <c r="E7638" s="208">
        <v>0.60670000000000002</v>
      </c>
      <c r="F7638" s="208">
        <v>2.4401999999999999</v>
      </c>
      <c r="G7638" s="208">
        <v>6.7930000000000001</v>
      </c>
      <c r="H7638" s="208">
        <v>36.371600000000001</v>
      </c>
      <c r="I7638" s="208">
        <v>12.644500000000001</v>
      </c>
      <c r="J7638" s="208">
        <v>82.763199999999998</v>
      </c>
      <c r="K7638" s="208">
        <v>14.981299999999999</v>
      </c>
      <c r="L7638" s="208">
        <v>11.7776</v>
      </c>
      <c r="M7638" s="208">
        <v>8.4262999999999995</v>
      </c>
    </row>
    <row r="7639" spans="1:13" x14ac:dyDescent="0.25">
      <c r="A7639" s="280">
        <v>45244</v>
      </c>
      <c r="B7639" s="102">
        <v>5</v>
      </c>
      <c r="C7639" s="208">
        <v>214.39060000000001</v>
      </c>
      <c r="D7639" s="208">
        <v>32.334000000000003</v>
      </c>
      <c r="E7639" s="208">
        <v>0.60170000000000001</v>
      </c>
      <c r="F7639" s="208">
        <v>2.5948000000000002</v>
      </c>
      <c r="G7639" s="208">
        <v>6.9549000000000003</v>
      </c>
      <c r="H7639" s="208">
        <v>38.042900000000003</v>
      </c>
      <c r="I7639" s="208">
        <v>13.019399999999999</v>
      </c>
      <c r="J7639" s="208">
        <v>84.104100000000003</v>
      </c>
      <c r="K7639" s="208">
        <v>15.6877</v>
      </c>
      <c r="L7639" s="208">
        <v>12.295400000000001</v>
      </c>
      <c r="M7639" s="208">
        <v>8.7556999999999992</v>
      </c>
    </row>
    <row r="7640" spans="1:13" x14ac:dyDescent="0.25">
      <c r="A7640" s="280">
        <v>45244</v>
      </c>
      <c r="B7640" s="102">
        <v>6</v>
      </c>
      <c r="C7640" s="208">
        <v>230.6627</v>
      </c>
      <c r="D7640" s="208">
        <v>34.2791</v>
      </c>
      <c r="E7640" s="208">
        <v>0.68130000000000002</v>
      </c>
      <c r="F7640" s="208">
        <v>2.8311999999999999</v>
      </c>
      <c r="G7640" s="208">
        <v>7.6932999999999998</v>
      </c>
      <c r="H7640" s="208">
        <v>42.656999999999996</v>
      </c>
      <c r="I7640" s="208">
        <v>14.1509</v>
      </c>
      <c r="J7640" s="208">
        <v>89.174999999999997</v>
      </c>
      <c r="K7640" s="208">
        <v>17.108599999999999</v>
      </c>
      <c r="L7640" s="208">
        <v>12.5877</v>
      </c>
      <c r="M7640" s="208">
        <v>9.4985999999999997</v>
      </c>
    </row>
    <row r="7641" spans="1:13" x14ac:dyDescent="0.25">
      <c r="A7641" s="280">
        <v>45244</v>
      </c>
      <c r="B7641" s="102">
        <v>7</v>
      </c>
      <c r="C7641" s="208">
        <v>254.89279999999999</v>
      </c>
      <c r="D7641" s="208">
        <v>38.506399999999999</v>
      </c>
      <c r="E7641" s="208">
        <v>1.0147999999999999</v>
      </c>
      <c r="F7641" s="208">
        <v>3.2250000000000001</v>
      </c>
      <c r="G7641" s="208">
        <v>8.9369999999999994</v>
      </c>
      <c r="H7641" s="208">
        <v>47.501399999999997</v>
      </c>
      <c r="I7641" s="208">
        <v>15.5282</v>
      </c>
      <c r="J7641" s="208">
        <v>97.793499999999995</v>
      </c>
      <c r="K7641" s="208">
        <v>19.200700000000001</v>
      </c>
      <c r="L7641" s="208">
        <v>12.605499999999999</v>
      </c>
      <c r="M7641" s="208">
        <v>10.580299999999999</v>
      </c>
    </row>
    <row r="7642" spans="1:13" x14ac:dyDescent="0.25">
      <c r="A7642" s="280">
        <v>45244</v>
      </c>
      <c r="B7642" s="102">
        <v>8</v>
      </c>
      <c r="C7642" s="208">
        <v>271.19929999999999</v>
      </c>
      <c r="D7642" s="208">
        <v>42.6584</v>
      </c>
      <c r="E7642" s="208">
        <v>1.1836</v>
      </c>
      <c r="F7642" s="208">
        <v>3.4628999999999999</v>
      </c>
      <c r="G7642" s="208">
        <v>10.1149</v>
      </c>
      <c r="H7642" s="208">
        <v>50.359400000000001</v>
      </c>
      <c r="I7642" s="208">
        <v>15.811</v>
      </c>
      <c r="J7642" s="208">
        <v>105.1558</v>
      </c>
      <c r="K7642" s="208">
        <v>19.166399999999999</v>
      </c>
      <c r="L7642" s="208">
        <v>11.669600000000001</v>
      </c>
      <c r="M7642" s="208">
        <v>11.6173</v>
      </c>
    </row>
    <row r="7643" spans="1:13" x14ac:dyDescent="0.25">
      <c r="A7643" s="280">
        <v>45244</v>
      </c>
      <c r="B7643" s="102">
        <v>9</v>
      </c>
      <c r="C7643" s="208">
        <v>277.88630000000001</v>
      </c>
      <c r="D7643" s="208">
        <v>43.150100000000002</v>
      </c>
      <c r="E7643" s="208">
        <v>1.1429</v>
      </c>
      <c r="F7643" s="208">
        <v>3.2161</v>
      </c>
      <c r="G7643" s="208">
        <v>10.503399999999999</v>
      </c>
      <c r="H7643" s="208">
        <v>51.3795</v>
      </c>
      <c r="I7643" s="208">
        <v>15.914899999999999</v>
      </c>
      <c r="J7643" s="208">
        <v>109.3276</v>
      </c>
      <c r="K7643" s="208">
        <v>17.200099999999999</v>
      </c>
      <c r="L7643" s="208">
        <v>13.6068</v>
      </c>
      <c r="M7643" s="208">
        <v>12.444900000000001</v>
      </c>
    </row>
    <row r="7644" spans="1:13" x14ac:dyDescent="0.25">
      <c r="A7644" s="280">
        <v>45244</v>
      </c>
      <c r="B7644" s="102">
        <v>10</v>
      </c>
      <c r="C7644" s="208">
        <v>282.6404</v>
      </c>
      <c r="D7644" s="208">
        <v>44.609699999999997</v>
      </c>
      <c r="E7644" s="208">
        <v>1.0929</v>
      </c>
      <c r="F7644" s="208">
        <v>2.6055000000000001</v>
      </c>
      <c r="G7644" s="208">
        <v>10.805199999999999</v>
      </c>
      <c r="H7644" s="208">
        <v>50.587699999999998</v>
      </c>
      <c r="I7644" s="208">
        <v>15.768700000000001</v>
      </c>
      <c r="J7644" s="208">
        <v>113.8198</v>
      </c>
      <c r="K7644" s="208">
        <v>16.035699999999999</v>
      </c>
      <c r="L7644" s="208">
        <v>14.260300000000001</v>
      </c>
      <c r="M7644" s="208">
        <v>13.0549</v>
      </c>
    </row>
    <row r="7645" spans="1:13" x14ac:dyDescent="0.25">
      <c r="A7645" s="280">
        <v>45244</v>
      </c>
      <c r="B7645" s="102">
        <v>11</v>
      </c>
      <c r="C7645" s="208">
        <v>286.33159999999998</v>
      </c>
      <c r="D7645" s="208">
        <v>45.3553</v>
      </c>
      <c r="E7645" s="208">
        <v>1.0904</v>
      </c>
      <c r="F7645" s="208">
        <v>2.9943</v>
      </c>
      <c r="G7645" s="208">
        <v>10.8514</v>
      </c>
      <c r="H7645" s="208">
        <v>49.992699999999999</v>
      </c>
      <c r="I7645" s="208">
        <v>16.0077</v>
      </c>
      <c r="J7645" s="208">
        <v>117.6105</v>
      </c>
      <c r="K7645" s="208">
        <v>14.772600000000001</v>
      </c>
      <c r="L7645" s="208">
        <v>14.412699999999999</v>
      </c>
      <c r="M7645" s="208">
        <v>13.244</v>
      </c>
    </row>
    <row r="7646" spans="1:13" x14ac:dyDescent="0.25">
      <c r="A7646" s="280">
        <v>45244</v>
      </c>
      <c r="B7646" s="102">
        <v>12</v>
      </c>
      <c r="C7646" s="208">
        <v>284.22070000000002</v>
      </c>
      <c r="D7646" s="208">
        <v>45.240299999999998</v>
      </c>
      <c r="E7646" s="208">
        <v>1.1182000000000001</v>
      </c>
      <c r="F7646" s="208">
        <v>3.3357999999999999</v>
      </c>
      <c r="G7646" s="208">
        <v>10.289300000000001</v>
      </c>
      <c r="H7646" s="208">
        <v>49.693300000000001</v>
      </c>
      <c r="I7646" s="208">
        <v>16.412099999999999</v>
      </c>
      <c r="J7646" s="208">
        <v>116.8733</v>
      </c>
      <c r="K7646" s="208">
        <v>13.625</v>
      </c>
      <c r="L7646" s="208">
        <v>14.284000000000001</v>
      </c>
      <c r="M7646" s="208">
        <v>13.349399999999999</v>
      </c>
    </row>
    <row r="7647" spans="1:13" x14ac:dyDescent="0.25">
      <c r="A7647" s="280">
        <v>45244</v>
      </c>
      <c r="B7647" s="102">
        <v>13</v>
      </c>
      <c r="C7647" s="208">
        <v>283.45819999999998</v>
      </c>
      <c r="D7647" s="208">
        <v>45.239899999999999</v>
      </c>
      <c r="E7647" s="208">
        <v>1.079</v>
      </c>
      <c r="F7647" s="208">
        <v>3.0482999999999998</v>
      </c>
      <c r="G7647" s="208">
        <v>10.2971</v>
      </c>
      <c r="H7647" s="208">
        <v>50.032699999999998</v>
      </c>
      <c r="I7647" s="208">
        <v>16.7027</v>
      </c>
      <c r="J7647" s="208">
        <v>116.55419999999999</v>
      </c>
      <c r="K7647" s="208">
        <v>13.246700000000001</v>
      </c>
      <c r="L7647" s="208">
        <v>13.985799999999999</v>
      </c>
      <c r="M7647" s="208">
        <v>13.271800000000001</v>
      </c>
    </row>
    <row r="7648" spans="1:13" x14ac:dyDescent="0.25">
      <c r="A7648" s="280">
        <v>45244</v>
      </c>
      <c r="B7648" s="102">
        <v>14</v>
      </c>
      <c r="C7648" s="208">
        <v>287.65480000000002</v>
      </c>
      <c r="D7648" s="208">
        <v>46.385599999999997</v>
      </c>
      <c r="E7648" s="208">
        <v>1.0545</v>
      </c>
      <c r="F7648" s="208">
        <v>2.9074</v>
      </c>
      <c r="G7648" s="208">
        <v>10.5928</v>
      </c>
      <c r="H7648" s="208">
        <v>50.211399999999998</v>
      </c>
      <c r="I7648" s="208">
        <v>16.837800000000001</v>
      </c>
      <c r="J7648" s="208">
        <v>117.94840000000001</v>
      </c>
      <c r="K7648" s="208">
        <v>13.736800000000001</v>
      </c>
      <c r="L7648" s="208">
        <v>14.521000000000001</v>
      </c>
      <c r="M7648" s="208">
        <v>13.459099999999999</v>
      </c>
    </row>
    <row r="7649" spans="1:13" x14ac:dyDescent="0.25">
      <c r="A7649" s="280">
        <v>45244</v>
      </c>
      <c r="B7649" s="102">
        <v>15</v>
      </c>
      <c r="C7649" s="208">
        <v>288.399</v>
      </c>
      <c r="D7649" s="208">
        <v>46.414999999999999</v>
      </c>
      <c r="E7649" s="208">
        <v>1.1240000000000001</v>
      </c>
      <c r="F7649" s="208">
        <v>2.9045999999999998</v>
      </c>
      <c r="G7649" s="208">
        <v>10.865600000000001</v>
      </c>
      <c r="H7649" s="208">
        <v>49.936700000000002</v>
      </c>
      <c r="I7649" s="208">
        <v>17.198</v>
      </c>
      <c r="J7649" s="208">
        <v>118.3548</v>
      </c>
      <c r="K7649" s="208">
        <v>13.6602</v>
      </c>
      <c r="L7649" s="208">
        <v>14.5549</v>
      </c>
      <c r="M7649" s="208">
        <v>13.385199999999999</v>
      </c>
    </row>
    <row r="7650" spans="1:13" x14ac:dyDescent="0.25">
      <c r="A7650" s="280">
        <v>45244</v>
      </c>
      <c r="B7650" s="102">
        <v>16</v>
      </c>
      <c r="C7650" s="208">
        <v>289.62329999999997</v>
      </c>
      <c r="D7650" s="208">
        <v>46.456699999999998</v>
      </c>
      <c r="E7650" s="208">
        <v>1.117</v>
      </c>
      <c r="F7650" s="208">
        <v>3.3469000000000002</v>
      </c>
      <c r="G7650" s="208">
        <v>10.856400000000001</v>
      </c>
      <c r="H7650" s="208">
        <v>50.6952</v>
      </c>
      <c r="I7650" s="208">
        <v>17.3872</v>
      </c>
      <c r="J7650" s="208">
        <v>118.0842</v>
      </c>
      <c r="K7650" s="208">
        <v>14.1158</v>
      </c>
      <c r="L7650" s="208">
        <v>14.158899999999999</v>
      </c>
      <c r="M7650" s="208">
        <v>13.404999999999999</v>
      </c>
    </row>
    <row r="7651" spans="1:13" x14ac:dyDescent="0.25">
      <c r="A7651" s="280">
        <v>45244</v>
      </c>
      <c r="B7651" s="102">
        <v>17</v>
      </c>
      <c r="C7651" s="208">
        <v>297.46539999999999</v>
      </c>
      <c r="D7651" s="208">
        <v>47.708799999999997</v>
      </c>
      <c r="E7651" s="208">
        <v>0.91930000000000001</v>
      </c>
      <c r="F7651" s="208">
        <v>3.5794000000000001</v>
      </c>
      <c r="G7651" s="208">
        <v>10.8628</v>
      </c>
      <c r="H7651" s="208">
        <v>52.762099999999997</v>
      </c>
      <c r="I7651" s="208">
        <v>18.0444</v>
      </c>
      <c r="J7651" s="208">
        <v>118.9564</v>
      </c>
      <c r="K7651" s="208">
        <v>15.474299999999999</v>
      </c>
      <c r="L7651" s="208">
        <v>15.384600000000001</v>
      </c>
      <c r="M7651" s="208">
        <v>13.773300000000001</v>
      </c>
    </row>
    <row r="7652" spans="1:13" x14ac:dyDescent="0.25">
      <c r="A7652" s="280">
        <v>45244</v>
      </c>
      <c r="B7652" s="102">
        <v>18</v>
      </c>
      <c r="C7652" s="208">
        <v>309.48540000000003</v>
      </c>
      <c r="D7652" s="208">
        <v>50.850299999999997</v>
      </c>
      <c r="E7652" s="208">
        <v>0.90100000000000002</v>
      </c>
      <c r="F7652" s="208">
        <v>3.8529</v>
      </c>
      <c r="G7652" s="208">
        <v>10.984299999999999</v>
      </c>
      <c r="H7652" s="208">
        <v>55.543900000000001</v>
      </c>
      <c r="I7652" s="208">
        <v>19.632300000000001</v>
      </c>
      <c r="J7652" s="208">
        <v>120.7811</v>
      </c>
      <c r="K7652" s="208">
        <v>16.825500000000002</v>
      </c>
      <c r="L7652" s="208">
        <v>15.8222</v>
      </c>
      <c r="M7652" s="208">
        <v>14.2919</v>
      </c>
    </row>
    <row r="7653" spans="1:13" x14ac:dyDescent="0.25">
      <c r="A7653" s="280">
        <v>45244</v>
      </c>
      <c r="B7653" s="102">
        <v>19</v>
      </c>
      <c r="C7653" s="208">
        <v>303.24400000000003</v>
      </c>
      <c r="D7653" s="208">
        <v>50.429699999999997</v>
      </c>
      <c r="E7653" s="208">
        <v>0.90949999999999998</v>
      </c>
      <c r="F7653" s="208">
        <v>3.9188999999999998</v>
      </c>
      <c r="G7653" s="208">
        <v>10.7742</v>
      </c>
      <c r="H7653" s="208">
        <v>54.389299999999999</v>
      </c>
      <c r="I7653" s="208">
        <v>19.473400000000002</v>
      </c>
      <c r="J7653" s="208">
        <v>117.092</v>
      </c>
      <c r="K7653" s="208">
        <v>16.933399999999999</v>
      </c>
      <c r="L7653" s="208">
        <v>15.5387</v>
      </c>
      <c r="M7653" s="208">
        <v>13.7849</v>
      </c>
    </row>
    <row r="7654" spans="1:13" x14ac:dyDescent="0.25">
      <c r="A7654" s="280">
        <v>45244</v>
      </c>
      <c r="B7654" s="102">
        <v>20</v>
      </c>
      <c r="C7654" s="208">
        <v>291.04300000000001</v>
      </c>
      <c r="D7654" s="208">
        <v>48.299199999999999</v>
      </c>
      <c r="E7654" s="208">
        <v>0.9224</v>
      </c>
      <c r="F7654" s="208">
        <v>3.7934999999999999</v>
      </c>
      <c r="G7654" s="208">
        <v>10.354699999999999</v>
      </c>
      <c r="H7654" s="208">
        <v>53.1524</v>
      </c>
      <c r="I7654" s="208">
        <v>18.951799999999999</v>
      </c>
      <c r="J7654" s="208">
        <v>110.80889999999999</v>
      </c>
      <c r="K7654" s="208">
        <v>16.7209</v>
      </c>
      <c r="L7654" s="208">
        <v>14.773400000000001</v>
      </c>
      <c r="M7654" s="208">
        <v>13.2658</v>
      </c>
    </row>
    <row r="7655" spans="1:13" x14ac:dyDescent="0.25">
      <c r="A7655" s="280">
        <v>45244</v>
      </c>
      <c r="B7655" s="102">
        <v>21</v>
      </c>
      <c r="C7655" s="208">
        <v>279.17180000000002</v>
      </c>
      <c r="D7655" s="208">
        <v>46.073399999999999</v>
      </c>
      <c r="E7655" s="208">
        <v>0.88119999999999998</v>
      </c>
      <c r="F7655" s="208">
        <v>3.6303999999999998</v>
      </c>
      <c r="G7655" s="208">
        <v>9.9342000000000006</v>
      </c>
      <c r="H7655" s="208">
        <v>51.0991</v>
      </c>
      <c r="I7655" s="208">
        <v>18.089500000000001</v>
      </c>
      <c r="J7655" s="208">
        <v>106.1397</v>
      </c>
      <c r="K7655" s="208">
        <v>16.282299999999999</v>
      </c>
      <c r="L7655" s="208">
        <v>14.5885</v>
      </c>
      <c r="M7655" s="208">
        <v>12.4535</v>
      </c>
    </row>
    <row r="7656" spans="1:13" x14ac:dyDescent="0.25">
      <c r="A7656" s="280">
        <v>45244</v>
      </c>
      <c r="B7656" s="102">
        <v>22</v>
      </c>
      <c r="C7656" s="208">
        <v>265.32</v>
      </c>
      <c r="D7656" s="208">
        <v>43.655799999999999</v>
      </c>
      <c r="E7656" s="208">
        <v>0.83069999999999999</v>
      </c>
      <c r="F7656" s="208">
        <v>3.3940000000000001</v>
      </c>
      <c r="G7656" s="208">
        <v>9.2859999999999996</v>
      </c>
      <c r="H7656" s="208">
        <v>47.905500000000004</v>
      </c>
      <c r="I7656" s="208">
        <v>16.895399999999999</v>
      </c>
      <c r="J7656" s="208">
        <v>101.7266</v>
      </c>
      <c r="K7656" s="208">
        <v>15.5092</v>
      </c>
      <c r="L7656" s="208">
        <v>14.800800000000001</v>
      </c>
      <c r="M7656" s="208">
        <v>11.316000000000001</v>
      </c>
    </row>
    <row r="7657" spans="1:13" x14ac:dyDescent="0.25">
      <c r="A7657" s="280">
        <v>45244</v>
      </c>
      <c r="B7657" s="102">
        <v>23</v>
      </c>
      <c r="C7657" s="208">
        <v>246.7861</v>
      </c>
      <c r="D7657" s="208">
        <v>40.2759</v>
      </c>
      <c r="E7657" s="208">
        <v>0.74650000000000005</v>
      </c>
      <c r="F7657" s="208">
        <v>3.1311</v>
      </c>
      <c r="G7657" s="208">
        <v>8.4594000000000005</v>
      </c>
      <c r="H7657" s="208">
        <v>43.667499999999997</v>
      </c>
      <c r="I7657" s="208">
        <v>15.2989</v>
      </c>
      <c r="J7657" s="208">
        <v>95.519400000000005</v>
      </c>
      <c r="K7657" s="208">
        <v>14.658899999999999</v>
      </c>
      <c r="L7657" s="208">
        <v>14.7805</v>
      </c>
      <c r="M7657" s="208">
        <v>10.247999999999999</v>
      </c>
    </row>
    <row r="7658" spans="1:13" x14ac:dyDescent="0.25">
      <c r="A7658" s="280">
        <v>45244</v>
      </c>
      <c r="B7658" s="102">
        <v>24</v>
      </c>
      <c r="C7658" s="208">
        <v>232.7491</v>
      </c>
      <c r="D7658" s="208">
        <v>37.006100000000004</v>
      </c>
      <c r="E7658" s="208">
        <v>0.66369999999999996</v>
      </c>
      <c r="F7658" s="208">
        <v>2.8504999999999998</v>
      </c>
      <c r="G7658" s="208">
        <v>7.7698999999999998</v>
      </c>
      <c r="H7658" s="208">
        <v>40.317900000000002</v>
      </c>
      <c r="I7658" s="208">
        <v>14.1357</v>
      </c>
      <c r="J7658" s="208">
        <v>90.579899999999995</v>
      </c>
      <c r="K7658" s="208">
        <v>14.276</v>
      </c>
      <c r="L7658" s="208">
        <v>15.7653</v>
      </c>
      <c r="M7658" s="208">
        <v>9.3841000000000001</v>
      </c>
    </row>
    <row r="7659" spans="1:13" x14ac:dyDescent="0.25">
      <c r="A7659" s="280">
        <v>45245</v>
      </c>
      <c r="B7659" s="102">
        <v>1</v>
      </c>
      <c r="C7659" s="208">
        <v>223.4658</v>
      </c>
      <c r="D7659" s="208">
        <v>34.479999999999997</v>
      </c>
      <c r="E7659" s="208">
        <v>0.63870000000000005</v>
      </c>
      <c r="F7659" s="208">
        <v>2.7002999999999999</v>
      </c>
      <c r="G7659" s="208">
        <v>7.4648000000000003</v>
      </c>
      <c r="H7659" s="208">
        <v>37.9756</v>
      </c>
      <c r="I7659" s="208">
        <v>13.327</v>
      </c>
      <c r="J7659" s="208">
        <v>86.665599999999998</v>
      </c>
      <c r="K7659" s="208">
        <v>14.1784</v>
      </c>
      <c r="L7659" s="208">
        <v>17.1812</v>
      </c>
      <c r="M7659" s="208">
        <v>8.8542000000000005</v>
      </c>
    </row>
    <row r="7660" spans="1:13" x14ac:dyDescent="0.25">
      <c r="A7660" s="280">
        <v>45245</v>
      </c>
      <c r="B7660" s="102">
        <v>2</v>
      </c>
      <c r="C7660" s="208">
        <v>217.01990000000001</v>
      </c>
      <c r="D7660" s="208">
        <v>33.037100000000002</v>
      </c>
      <c r="E7660" s="208">
        <v>0.62160000000000004</v>
      </c>
      <c r="F7660" s="208">
        <v>2.6269999999999998</v>
      </c>
      <c r="G7660" s="208">
        <v>7.1376999999999997</v>
      </c>
      <c r="H7660" s="208">
        <v>36.486800000000002</v>
      </c>
      <c r="I7660" s="208">
        <v>12.835900000000001</v>
      </c>
      <c r="J7660" s="208">
        <v>84.695400000000006</v>
      </c>
      <c r="K7660" s="208">
        <v>14.2204</v>
      </c>
      <c r="L7660" s="208">
        <v>16.774799999999999</v>
      </c>
      <c r="M7660" s="208">
        <v>8.5831999999999997</v>
      </c>
    </row>
    <row r="7661" spans="1:13" x14ac:dyDescent="0.25">
      <c r="A7661" s="280">
        <v>45245</v>
      </c>
      <c r="B7661" s="102">
        <v>3</v>
      </c>
      <c r="C7661" s="208">
        <v>211.7834</v>
      </c>
      <c r="D7661" s="208">
        <v>31.8828</v>
      </c>
      <c r="E7661" s="208">
        <v>0.6331</v>
      </c>
      <c r="F7661" s="208">
        <v>2.5226999999999999</v>
      </c>
      <c r="G7661" s="208">
        <v>6.9371</v>
      </c>
      <c r="H7661" s="208">
        <v>36.067</v>
      </c>
      <c r="I7661" s="208">
        <v>12.598800000000001</v>
      </c>
      <c r="J7661" s="208">
        <v>83.047899999999998</v>
      </c>
      <c r="K7661" s="208">
        <v>14.401899999999999</v>
      </c>
      <c r="L7661" s="208">
        <v>15.136799999999999</v>
      </c>
      <c r="M7661" s="208">
        <v>8.5553000000000008</v>
      </c>
    </row>
    <row r="7662" spans="1:13" x14ac:dyDescent="0.25">
      <c r="A7662" s="280">
        <v>45245</v>
      </c>
      <c r="B7662" s="102">
        <v>4</v>
      </c>
      <c r="C7662" s="208">
        <v>211.9632</v>
      </c>
      <c r="D7662" s="208">
        <v>31.590299999999999</v>
      </c>
      <c r="E7662" s="208">
        <v>0.63590000000000002</v>
      </c>
      <c r="F7662" s="208">
        <v>2.5531999999999999</v>
      </c>
      <c r="G7662" s="208">
        <v>6.9124999999999996</v>
      </c>
      <c r="H7662" s="208">
        <v>37.1708</v>
      </c>
      <c r="I7662" s="208">
        <v>12.5951</v>
      </c>
      <c r="J7662" s="208">
        <v>82.514200000000002</v>
      </c>
      <c r="K7662" s="208">
        <v>14.6921</v>
      </c>
      <c r="L7662" s="208">
        <v>14.755000000000001</v>
      </c>
      <c r="M7662" s="208">
        <v>8.5441000000000003</v>
      </c>
    </row>
    <row r="7663" spans="1:13" x14ac:dyDescent="0.25">
      <c r="A7663" s="280">
        <v>45245</v>
      </c>
      <c r="B7663" s="102">
        <v>5</v>
      </c>
      <c r="C7663" s="208">
        <v>218.7466</v>
      </c>
      <c r="D7663" s="208">
        <v>32.136200000000002</v>
      </c>
      <c r="E7663" s="208">
        <v>0.63660000000000005</v>
      </c>
      <c r="F7663" s="208">
        <v>2.6246</v>
      </c>
      <c r="G7663" s="208">
        <v>7.0039999999999996</v>
      </c>
      <c r="H7663" s="208">
        <v>39.645899999999997</v>
      </c>
      <c r="I7663" s="208">
        <v>12.931699999999999</v>
      </c>
      <c r="J7663" s="208">
        <v>84.000299999999996</v>
      </c>
      <c r="K7663" s="208">
        <v>15.5381</v>
      </c>
      <c r="L7663" s="208">
        <v>15.374599999999999</v>
      </c>
      <c r="M7663" s="208">
        <v>8.8545999999999996</v>
      </c>
    </row>
    <row r="7664" spans="1:13" x14ac:dyDescent="0.25">
      <c r="A7664" s="280">
        <v>45245</v>
      </c>
      <c r="B7664" s="102">
        <v>6</v>
      </c>
      <c r="C7664" s="208">
        <v>234.4761</v>
      </c>
      <c r="D7664" s="208">
        <v>34.326099999999997</v>
      </c>
      <c r="E7664" s="208">
        <v>0.71540000000000004</v>
      </c>
      <c r="F7664" s="208">
        <v>2.9142999999999999</v>
      </c>
      <c r="G7664" s="208">
        <v>7.7534000000000001</v>
      </c>
      <c r="H7664" s="208">
        <v>44.243499999999997</v>
      </c>
      <c r="I7664" s="208">
        <v>13.8255</v>
      </c>
      <c r="J7664" s="208">
        <v>88.400199999999998</v>
      </c>
      <c r="K7664" s="208">
        <v>17.110600000000002</v>
      </c>
      <c r="L7664" s="208">
        <v>15.5281</v>
      </c>
      <c r="M7664" s="208">
        <v>9.6590000000000007</v>
      </c>
    </row>
    <row r="7665" spans="1:13" x14ac:dyDescent="0.25">
      <c r="A7665" s="280">
        <v>45245</v>
      </c>
      <c r="B7665" s="102">
        <v>7</v>
      </c>
      <c r="C7665" s="208">
        <v>258.67410000000001</v>
      </c>
      <c r="D7665" s="208">
        <v>38.520699999999998</v>
      </c>
      <c r="E7665" s="208">
        <v>1.0407</v>
      </c>
      <c r="F7665" s="208">
        <v>3.3149000000000002</v>
      </c>
      <c r="G7665" s="208">
        <v>8.9139999999999997</v>
      </c>
      <c r="H7665" s="208">
        <v>49.602600000000002</v>
      </c>
      <c r="I7665" s="208">
        <v>15.0939</v>
      </c>
      <c r="J7665" s="208">
        <v>96.628500000000003</v>
      </c>
      <c r="K7665" s="208">
        <v>19.335699999999999</v>
      </c>
      <c r="L7665" s="208">
        <v>15.3714</v>
      </c>
      <c r="M7665" s="208">
        <v>10.851699999999999</v>
      </c>
    </row>
    <row r="7666" spans="1:13" x14ac:dyDescent="0.25">
      <c r="A7666" s="280">
        <v>45245</v>
      </c>
      <c r="B7666" s="102">
        <v>8</v>
      </c>
      <c r="C7666" s="208">
        <v>275.82470000000001</v>
      </c>
      <c r="D7666" s="208">
        <v>42.7286</v>
      </c>
      <c r="E7666" s="208">
        <v>1.1235999999999999</v>
      </c>
      <c r="F7666" s="208">
        <v>3.4849999999999999</v>
      </c>
      <c r="G7666" s="208">
        <v>9.9129000000000005</v>
      </c>
      <c r="H7666" s="208">
        <v>53.098399999999998</v>
      </c>
      <c r="I7666" s="208">
        <v>15.416</v>
      </c>
      <c r="J7666" s="208">
        <v>104.4098</v>
      </c>
      <c r="K7666" s="208">
        <v>19.5992</v>
      </c>
      <c r="L7666" s="208">
        <v>14.2202</v>
      </c>
      <c r="M7666" s="208">
        <v>11.831</v>
      </c>
    </row>
    <row r="7667" spans="1:13" x14ac:dyDescent="0.25">
      <c r="A7667" s="280">
        <v>45245</v>
      </c>
      <c r="B7667" s="102">
        <v>9</v>
      </c>
      <c r="C7667" s="208">
        <v>284.565</v>
      </c>
      <c r="D7667" s="208">
        <v>44.3461</v>
      </c>
      <c r="E7667" s="208">
        <v>1.1161000000000001</v>
      </c>
      <c r="F7667" s="208">
        <v>3.5651000000000002</v>
      </c>
      <c r="G7667" s="208">
        <v>10.2674</v>
      </c>
      <c r="H7667" s="208">
        <v>54.897599999999997</v>
      </c>
      <c r="I7667" s="208">
        <v>15.8855</v>
      </c>
      <c r="J7667" s="208">
        <v>109.7591</v>
      </c>
      <c r="K7667" s="208">
        <v>18.2</v>
      </c>
      <c r="L7667" s="208">
        <v>14.3735</v>
      </c>
      <c r="M7667" s="208">
        <v>12.1546</v>
      </c>
    </row>
    <row r="7668" spans="1:13" x14ac:dyDescent="0.25">
      <c r="A7668" s="280">
        <v>45245</v>
      </c>
      <c r="B7668" s="102">
        <v>10</v>
      </c>
      <c r="C7668" s="208">
        <v>289.88589999999999</v>
      </c>
      <c r="D7668" s="208">
        <v>45.816099999999999</v>
      </c>
      <c r="E7668" s="208">
        <v>1.0967</v>
      </c>
      <c r="F7668" s="208">
        <v>3.5190999999999999</v>
      </c>
      <c r="G7668" s="208">
        <v>9.9387000000000008</v>
      </c>
      <c r="H7668" s="208">
        <v>54.662100000000002</v>
      </c>
      <c r="I7668" s="208">
        <v>16.251000000000001</v>
      </c>
      <c r="J7668" s="208">
        <v>114.9136</v>
      </c>
      <c r="K7668" s="208">
        <v>16.509</v>
      </c>
      <c r="L7668" s="208">
        <v>14.9468</v>
      </c>
      <c r="M7668" s="208">
        <v>12.232799999999999</v>
      </c>
    </row>
    <row r="7669" spans="1:13" x14ac:dyDescent="0.25">
      <c r="A7669" s="280">
        <v>45245</v>
      </c>
      <c r="B7669" s="102">
        <v>11</v>
      </c>
      <c r="C7669" s="208">
        <v>292.20769999999999</v>
      </c>
      <c r="D7669" s="208">
        <v>46.271700000000003</v>
      </c>
      <c r="E7669" s="208">
        <v>1.0535000000000001</v>
      </c>
      <c r="F7669" s="208">
        <v>3.1318000000000001</v>
      </c>
      <c r="G7669" s="208">
        <v>10.0954</v>
      </c>
      <c r="H7669" s="208">
        <v>56.2654</v>
      </c>
      <c r="I7669" s="208">
        <v>16.4358</v>
      </c>
      <c r="J7669" s="208">
        <v>115.5081</v>
      </c>
      <c r="K7669" s="208">
        <v>15.9834</v>
      </c>
      <c r="L7669" s="208">
        <v>15.080299999999999</v>
      </c>
      <c r="M7669" s="208">
        <v>12.382300000000001</v>
      </c>
    </row>
    <row r="7670" spans="1:13" x14ac:dyDescent="0.25">
      <c r="A7670" s="280">
        <v>45245</v>
      </c>
      <c r="B7670" s="102">
        <v>12</v>
      </c>
      <c r="C7670" s="208">
        <v>292.35469999999998</v>
      </c>
      <c r="D7670" s="208">
        <v>45.656300000000002</v>
      </c>
      <c r="E7670" s="208">
        <v>1.0577000000000001</v>
      </c>
      <c r="F7670" s="208">
        <v>3.2130000000000001</v>
      </c>
      <c r="G7670" s="208">
        <v>9.3816000000000006</v>
      </c>
      <c r="H7670" s="208">
        <v>57.4495</v>
      </c>
      <c r="I7670" s="208">
        <v>16.739599999999999</v>
      </c>
      <c r="J7670" s="208">
        <v>115.36239999999999</v>
      </c>
      <c r="K7670" s="208">
        <v>15.6724</v>
      </c>
      <c r="L7670" s="208">
        <v>15.0032</v>
      </c>
      <c r="M7670" s="208">
        <v>12.819000000000001</v>
      </c>
    </row>
    <row r="7671" spans="1:13" x14ac:dyDescent="0.25">
      <c r="A7671" s="280">
        <v>45245</v>
      </c>
      <c r="B7671" s="102">
        <v>13</v>
      </c>
      <c r="C7671" s="208">
        <v>292.0557</v>
      </c>
      <c r="D7671" s="208">
        <v>45.543500000000002</v>
      </c>
      <c r="E7671" s="208">
        <v>1.0578000000000001</v>
      </c>
      <c r="F7671" s="208">
        <v>3.1922999999999999</v>
      </c>
      <c r="G7671" s="208">
        <v>9.5084</v>
      </c>
      <c r="H7671" s="208">
        <v>57.195099999999996</v>
      </c>
      <c r="I7671" s="208">
        <v>16.4697</v>
      </c>
      <c r="J7671" s="208">
        <v>117.99679999999999</v>
      </c>
      <c r="K7671" s="208">
        <v>14.6616</v>
      </c>
      <c r="L7671" s="208">
        <v>14.338900000000001</v>
      </c>
      <c r="M7671" s="208">
        <v>12.0916</v>
      </c>
    </row>
    <row r="7672" spans="1:13" x14ac:dyDescent="0.25">
      <c r="A7672" s="280">
        <v>45245</v>
      </c>
      <c r="B7672" s="102">
        <v>14</v>
      </c>
      <c r="C7672" s="208">
        <v>292.97739999999999</v>
      </c>
      <c r="D7672" s="208">
        <v>46.123199999999997</v>
      </c>
      <c r="E7672" s="208">
        <v>1.0875999999999999</v>
      </c>
      <c r="F7672" s="208">
        <v>3.5276999999999998</v>
      </c>
      <c r="G7672" s="208">
        <v>9.6082999999999998</v>
      </c>
      <c r="H7672" s="208">
        <v>55.686999999999998</v>
      </c>
      <c r="I7672" s="208">
        <v>16.453600000000002</v>
      </c>
      <c r="J7672" s="208">
        <v>119.187</v>
      </c>
      <c r="K7672" s="208">
        <v>14.6363</v>
      </c>
      <c r="L7672" s="208">
        <v>14.545199999999999</v>
      </c>
      <c r="M7672" s="208">
        <v>12.121499999999999</v>
      </c>
    </row>
    <row r="7673" spans="1:13" x14ac:dyDescent="0.25">
      <c r="A7673" s="280">
        <v>45245</v>
      </c>
      <c r="B7673" s="102">
        <v>15</v>
      </c>
      <c r="C7673" s="208">
        <v>294.06729999999999</v>
      </c>
      <c r="D7673" s="208">
        <v>46.363</v>
      </c>
      <c r="E7673" s="208">
        <v>1.0821000000000001</v>
      </c>
      <c r="F7673" s="208">
        <v>3.4937999999999998</v>
      </c>
      <c r="G7673" s="208">
        <v>9.9338999999999995</v>
      </c>
      <c r="H7673" s="208">
        <v>54.0884</v>
      </c>
      <c r="I7673" s="208">
        <v>16.850899999999999</v>
      </c>
      <c r="J7673" s="208">
        <v>121.01730000000001</v>
      </c>
      <c r="K7673" s="208">
        <v>14.446400000000001</v>
      </c>
      <c r="L7673" s="208">
        <v>14.6853</v>
      </c>
      <c r="M7673" s="208">
        <v>12.106199999999999</v>
      </c>
    </row>
    <row r="7674" spans="1:13" x14ac:dyDescent="0.25">
      <c r="A7674" s="280">
        <v>45245</v>
      </c>
      <c r="B7674" s="102">
        <v>16</v>
      </c>
      <c r="C7674" s="208">
        <v>292.34469999999999</v>
      </c>
      <c r="D7674" s="208">
        <v>47.240299999999998</v>
      </c>
      <c r="E7674" s="208">
        <v>1.1302000000000001</v>
      </c>
      <c r="F7674" s="208">
        <v>3.6126999999999998</v>
      </c>
      <c r="G7674" s="208">
        <v>10.170999999999999</v>
      </c>
      <c r="H7674" s="208">
        <v>53.103000000000002</v>
      </c>
      <c r="I7674" s="208">
        <v>17.392600000000002</v>
      </c>
      <c r="J7674" s="208">
        <v>118.19629999999999</v>
      </c>
      <c r="K7674" s="208">
        <v>15.0626</v>
      </c>
      <c r="L7674" s="208">
        <v>14.176399999999999</v>
      </c>
      <c r="M7674" s="208">
        <v>12.259600000000001</v>
      </c>
    </row>
    <row r="7675" spans="1:13" x14ac:dyDescent="0.25">
      <c r="A7675" s="280">
        <v>45245</v>
      </c>
      <c r="B7675" s="102">
        <v>17</v>
      </c>
      <c r="C7675" s="208">
        <v>299.04129999999998</v>
      </c>
      <c r="D7675" s="208">
        <v>48.26</v>
      </c>
      <c r="E7675" s="208">
        <v>0.90429999999999999</v>
      </c>
      <c r="F7675" s="208">
        <v>3.7435999999999998</v>
      </c>
      <c r="G7675" s="208">
        <v>10.6759</v>
      </c>
      <c r="H7675" s="208">
        <v>55.097999999999999</v>
      </c>
      <c r="I7675" s="208">
        <v>18.500699999999998</v>
      </c>
      <c r="J7675" s="208">
        <v>119.32389999999999</v>
      </c>
      <c r="K7675" s="208">
        <v>16.578800000000001</v>
      </c>
      <c r="L7675" s="208">
        <v>13.187900000000001</v>
      </c>
      <c r="M7675" s="208">
        <v>12.7682</v>
      </c>
    </row>
    <row r="7676" spans="1:13" x14ac:dyDescent="0.25">
      <c r="A7676" s="280">
        <v>45245</v>
      </c>
      <c r="B7676" s="102">
        <v>18</v>
      </c>
      <c r="C7676" s="208">
        <v>309.39030000000002</v>
      </c>
      <c r="D7676" s="208">
        <v>51.388399999999997</v>
      </c>
      <c r="E7676" s="208">
        <v>0.88549999999999995</v>
      </c>
      <c r="F7676" s="208">
        <v>3.9645000000000001</v>
      </c>
      <c r="G7676" s="208">
        <v>11.247199999999999</v>
      </c>
      <c r="H7676" s="208">
        <v>57.074300000000001</v>
      </c>
      <c r="I7676" s="208">
        <v>19.892600000000002</v>
      </c>
      <c r="J7676" s="208">
        <v>119.6973</v>
      </c>
      <c r="K7676" s="208">
        <v>17.576599999999999</v>
      </c>
      <c r="L7676" s="208">
        <v>14.2468</v>
      </c>
      <c r="M7676" s="208">
        <v>13.4171</v>
      </c>
    </row>
    <row r="7677" spans="1:13" x14ac:dyDescent="0.25">
      <c r="A7677" s="280">
        <v>45245</v>
      </c>
      <c r="B7677" s="102">
        <v>19</v>
      </c>
      <c r="C7677" s="208">
        <v>302.84339999999997</v>
      </c>
      <c r="D7677" s="208">
        <v>50.241300000000003</v>
      </c>
      <c r="E7677" s="208">
        <v>0.87660000000000005</v>
      </c>
      <c r="F7677" s="208">
        <v>3.9790000000000001</v>
      </c>
      <c r="G7677" s="208">
        <v>10.8903</v>
      </c>
      <c r="H7677" s="208">
        <v>56.128100000000003</v>
      </c>
      <c r="I7677" s="208">
        <v>20.0444</v>
      </c>
      <c r="J7677" s="208">
        <v>115.4708</v>
      </c>
      <c r="K7677" s="208">
        <v>17.170000000000002</v>
      </c>
      <c r="L7677" s="208">
        <v>14.8491</v>
      </c>
      <c r="M7677" s="208">
        <v>13.1938</v>
      </c>
    </row>
    <row r="7678" spans="1:13" x14ac:dyDescent="0.25">
      <c r="A7678" s="280">
        <v>45245</v>
      </c>
      <c r="B7678" s="102">
        <v>20</v>
      </c>
      <c r="C7678" s="208">
        <v>292.86579999999998</v>
      </c>
      <c r="D7678" s="208">
        <v>48.218699999999998</v>
      </c>
      <c r="E7678" s="208">
        <v>0.84670000000000001</v>
      </c>
      <c r="F7678" s="208">
        <v>3.8679000000000001</v>
      </c>
      <c r="G7678" s="208">
        <v>10.3049</v>
      </c>
      <c r="H7678" s="208">
        <v>54.778599999999997</v>
      </c>
      <c r="I7678" s="208">
        <v>19.436299999999999</v>
      </c>
      <c r="J7678" s="208">
        <v>110.56780000000001</v>
      </c>
      <c r="K7678" s="208">
        <v>16.8689</v>
      </c>
      <c r="L7678" s="208">
        <v>15.091200000000001</v>
      </c>
      <c r="M7678" s="208">
        <v>12.8848</v>
      </c>
    </row>
    <row r="7679" spans="1:13" x14ac:dyDescent="0.25">
      <c r="A7679" s="280">
        <v>45245</v>
      </c>
      <c r="B7679" s="102">
        <v>21</v>
      </c>
      <c r="C7679" s="208">
        <v>280.9203</v>
      </c>
      <c r="D7679" s="208">
        <v>46.425699999999999</v>
      </c>
      <c r="E7679" s="208">
        <v>0.82940000000000003</v>
      </c>
      <c r="F7679" s="208">
        <v>3.7174999999999998</v>
      </c>
      <c r="G7679" s="208">
        <v>9.9623000000000008</v>
      </c>
      <c r="H7679" s="208">
        <v>52.418199999999999</v>
      </c>
      <c r="I7679" s="208">
        <v>18.628499999999999</v>
      </c>
      <c r="J7679" s="208">
        <v>106.4267</v>
      </c>
      <c r="K7679" s="208">
        <v>16.0928</v>
      </c>
      <c r="L7679" s="208">
        <v>14.463200000000001</v>
      </c>
      <c r="M7679" s="208">
        <v>11.956</v>
      </c>
    </row>
    <row r="7680" spans="1:13" x14ac:dyDescent="0.25">
      <c r="A7680" s="280">
        <v>45245</v>
      </c>
      <c r="B7680" s="102">
        <v>22</v>
      </c>
      <c r="C7680" s="208">
        <v>266.45729999999998</v>
      </c>
      <c r="D7680" s="208">
        <v>44.076300000000003</v>
      </c>
      <c r="E7680" s="208">
        <v>0.77459999999999996</v>
      </c>
      <c r="F7680" s="208">
        <v>3.4542999999999999</v>
      </c>
      <c r="G7680" s="208">
        <v>9.2269000000000005</v>
      </c>
      <c r="H7680" s="208">
        <v>49.461399999999998</v>
      </c>
      <c r="I7680" s="208">
        <v>17.333400000000001</v>
      </c>
      <c r="J7680" s="208">
        <v>101.5278</v>
      </c>
      <c r="K7680" s="208">
        <v>15.3064</v>
      </c>
      <c r="L7680" s="208">
        <v>14.380699999999999</v>
      </c>
      <c r="M7680" s="208">
        <v>10.9155</v>
      </c>
    </row>
    <row r="7681" spans="1:13" x14ac:dyDescent="0.25">
      <c r="A7681" s="280">
        <v>45245</v>
      </c>
      <c r="B7681" s="102">
        <v>23</v>
      </c>
      <c r="C7681" s="208">
        <v>248.3262</v>
      </c>
      <c r="D7681" s="208">
        <v>40.581899999999997</v>
      </c>
      <c r="E7681" s="208">
        <v>0.71799999999999997</v>
      </c>
      <c r="F7681" s="208">
        <v>3.1073</v>
      </c>
      <c r="G7681" s="208">
        <v>8.3576999999999995</v>
      </c>
      <c r="H7681" s="208">
        <v>45.367199999999997</v>
      </c>
      <c r="I7681" s="208">
        <v>15.676500000000001</v>
      </c>
      <c r="J7681" s="208">
        <v>95.727999999999994</v>
      </c>
      <c r="K7681" s="208">
        <v>14.2334</v>
      </c>
      <c r="L7681" s="208">
        <v>14.500999999999999</v>
      </c>
      <c r="M7681" s="208">
        <v>10.055199999999999</v>
      </c>
    </row>
    <row r="7682" spans="1:13" x14ac:dyDescent="0.25">
      <c r="A7682" s="280">
        <v>45245</v>
      </c>
      <c r="B7682" s="102">
        <v>24</v>
      </c>
      <c r="C7682" s="208">
        <v>232.61279999999999</v>
      </c>
      <c r="D7682" s="208">
        <v>37.6126</v>
      </c>
      <c r="E7682" s="208">
        <v>0.6593</v>
      </c>
      <c r="F7682" s="208">
        <v>2.8189000000000002</v>
      </c>
      <c r="G7682" s="208">
        <v>7.5555000000000003</v>
      </c>
      <c r="H7682" s="208">
        <v>41.622700000000002</v>
      </c>
      <c r="I7682" s="208">
        <v>14.4221</v>
      </c>
      <c r="J7682" s="208">
        <v>90.463999999999999</v>
      </c>
      <c r="K7682" s="208">
        <v>13.539099999999999</v>
      </c>
      <c r="L7682" s="208">
        <v>14.6526</v>
      </c>
      <c r="M7682" s="208">
        <v>9.266</v>
      </c>
    </row>
    <row r="7683" spans="1:13" x14ac:dyDescent="0.25">
      <c r="A7683" s="280">
        <v>45246</v>
      </c>
      <c r="B7683" s="102">
        <v>1</v>
      </c>
      <c r="C7683" s="208">
        <v>221.2441</v>
      </c>
      <c r="D7683" s="208">
        <v>34.884999999999998</v>
      </c>
      <c r="E7683" s="208">
        <v>0.61629999999999996</v>
      </c>
      <c r="F7683" s="208">
        <v>2.6351</v>
      </c>
      <c r="G7683" s="208">
        <v>7.2065000000000001</v>
      </c>
      <c r="H7683" s="208">
        <v>38.969200000000001</v>
      </c>
      <c r="I7683" s="208">
        <v>13.491</v>
      </c>
      <c r="J7683" s="208">
        <v>87.253600000000006</v>
      </c>
      <c r="K7683" s="208">
        <v>13.242900000000001</v>
      </c>
      <c r="L7683" s="208">
        <v>14.2591</v>
      </c>
      <c r="M7683" s="208">
        <v>8.6853999999999996</v>
      </c>
    </row>
    <row r="7684" spans="1:13" x14ac:dyDescent="0.25">
      <c r="A7684" s="280">
        <v>45246</v>
      </c>
      <c r="B7684" s="102">
        <v>2</v>
      </c>
      <c r="C7684" s="208">
        <v>212.89920000000001</v>
      </c>
      <c r="D7684" s="208">
        <v>33.422199999999997</v>
      </c>
      <c r="E7684" s="208">
        <v>0.5958</v>
      </c>
      <c r="F7684" s="208">
        <v>2.5093000000000001</v>
      </c>
      <c r="G7684" s="208">
        <v>7.1238999999999999</v>
      </c>
      <c r="H7684" s="208">
        <v>37.183300000000003</v>
      </c>
      <c r="I7684" s="208">
        <v>12.908799999999999</v>
      </c>
      <c r="J7684" s="208">
        <v>84.999700000000004</v>
      </c>
      <c r="K7684" s="208">
        <v>12.9696</v>
      </c>
      <c r="L7684" s="208">
        <v>12.7195</v>
      </c>
      <c r="M7684" s="208">
        <v>8.4671000000000003</v>
      </c>
    </row>
    <row r="7685" spans="1:13" x14ac:dyDescent="0.25">
      <c r="A7685" s="280">
        <v>45246</v>
      </c>
      <c r="B7685" s="102">
        <v>3</v>
      </c>
      <c r="C7685" s="208">
        <v>206.48310000000001</v>
      </c>
      <c r="D7685" s="208">
        <v>32.198700000000002</v>
      </c>
      <c r="E7685" s="208">
        <v>0.57869999999999999</v>
      </c>
      <c r="F7685" s="208">
        <v>2.4647000000000001</v>
      </c>
      <c r="G7685" s="208">
        <v>6.8737000000000004</v>
      </c>
      <c r="H7685" s="208">
        <v>36.349800000000002</v>
      </c>
      <c r="I7685" s="208">
        <v>12.5585</v>
      </c>
      <c r="J7685" s="208">
        <v>82.933599999999998</v>
      </c>
      <c r="K7685" s="208">
        <v>12.964</v>
      </c>
      <c r="L7685" s="208">
        <v>11.214</v>
      </c>
      <c r="M7685" s="208">
        <v>8.3474000000000004</v>
      </c>
    </row>
    <row r="7686" spans="1:13" x14ac:dyDescent="0.25">
      <c r="A7686" s="280">
        <v>45246</v>
      </c>
      <c r="B7686" s="102">
        <v>4</v>
      </c>
      <c r="C7686" s="208">
        <v>204.29570000000001</v>
      </c>
      <c r="D7686" s="208">
        <v>31.753599999999999</v>
      </c>
      <c r="E7686" s="208">
        <v>0.58160000000000001</v>
      </c>
      <c r="F7686" s="208">
        <v>2.4786000000000001</v>
      </c>
      <c r="G7686" s="208">
        <v>6.8312999999999997</v>
      </c>
      <c r="H7686" s="208">
        <v>36.422699999999999</v>
      </c>
      <c r="I7686" s="208">
        <v>12.4864</v>
      </c>
      <c r="J7686" s="208">
        <v>82.449600000000004</v>
      </c>
      <c r="K7686" s="208">
        <v>13.0862</v>
      </c>
      <c r="L7686" s="208">
        <v>9.8137000000000008</v>
      </c>
      <c r="M7686" s="208">
        <v>8.3919999999999995</v>
      </c>
    </row>
    <row r="7687" spans="1:13" x14ac:dyDescent="0.25">
      <c r="A7687" s="280">
        <v>45246</v>
      </c>
      <c r="B7687" s="102">
        <v>5</v>
      </c>
      <c r="C7687" s="208">
        <v>211.0401</v>
      </c>
      <c r="D7687" s="208">
        <v>32.308599999999998</v>
      </c>
      <c r="E7687" s="208">
        <v>0.59009999999999996</v>
      </c>
      <c r="F7687" s="208">
        <v>2.5766</v>
      </c>
      <c r="G7687" s="208">
        <v>7.0147000000000004</v>
      </c>
      <c r="H7687" s="208">
        <v>39.096800000000002</v>
      </c>
      <c r="I7687" s="208">
        <v>12.7888</v>
      </c>
      <c r="J7687" s="208">
        <v>83.769599999999997</v>
      </c>
      <c r="K7687" s="208">
        <v>13.7135</v>
      </c>
      <c r="L7687" s="208">
        <v>10.488200000000001</v>
      </c>
      <c r="M7687" s="208">
        <v>8.6931999999999992</v>
      </c>
    </row>
    <row r="7688" spans="1:13" x14ac:dyDescent="0.25">
      <c r="A7688" s="280">
        <v>45246</v>
      </c>
      <c r="B7688" s="102">
        <v>6</v>
      </c>
      <c r="C7688" s="208">
        <v>225.4787</v>
      </c>
      <c r="D7688" s="208">
        <v>34.177100000000003</v>
      </c>
      <c r="E7688" s="208">
        <v>0.65239999999999998</v>
      </c>
      <c r="F7688" s="208">
        <v>2.8271999999999999</v>
      </c>
      <c r="G7688" s="208">
        <v>7.6174999999999997</v>
      </c>
      <c r="H7688" s="208">
        <v>42.755800000000001</v>
      </c>
      <c r="I7688" s="208">
        <v>13.724399999999999</v>
      </c>
      <c r="J7688" s="208">
        <v>88.547499999999999</v>
      </c>
      <c r="K7688" s="208">
        <v>14.926399999999999</v>
      </c>
      <c r="L7688" s="208">
        <v>10.813700000000001</v>
      </c>
      <c r="M7688" s="208">
        <v>9.4367000000000001</v>
      </c>
    </row>
    <row r="7689" spans="1:13" x14ac:dyDescent="0.25">
      <c r="A7689" s="280">
        <v>45246</v>
      </c>
      <c r="B7689" s="102">
        <v>7</v>
      </c>
      <c r="C7689" s="208">
        <v>247.0274</v>
      </c>
      <c r="D7689" s="208">
        <v>38.109200000000001</v>
      </c>
      <c r="E7689" s="208">
        <v>1.1019000000000001</v>
      </c>
      <c r="F7689" s="208">
        <v>3.2519</v>
      </c>
      <c r="G7689" s="208">
        <v>8.5864999999999991</v>
      </c>
      <c r="H7689" s="208">
        <v>47.520800000000001</v>
      </c>
      <c r="I7689" s="208">
        <v>14.738200000000001</v>
      </c>
      <c r="J7689" s="208">
        <v>95.731499999999997</v>
      </c>
      <c r="K7689" s="208">
        <v>16.540500000000002</v>
      </c>
      <c r="L7689" s="208">
        <v>10.927199999999999</v>
      </c>
      <c r="M7689" s="208">
        <v>10.5197</v>
      </c>
    </row>
    <row r="7690" spans="1:13" x14ac:dyDescent="0.25">
      <c r="A7690" s="280">
        <v>45246</v>
      </c>
      <c r="B7690" s="102">
        <v>8</v>
      </c>
      <c r="C7690" s="208">
        <v>266.44490000000002</v>
      </c>
      <c r="D7690" s="208">
        <v>42.731499999999997</v>
      </c>
      <c r="E7690" s="208">
        <v>1.1246</v>
      </c>
      <c r="F7690" s="208">
        <v>3.4765000000000001</v>
      </c>
      <c r="G7690" s="208">
        <v>9.6186000000000007</v>
      </c>
      <c r="H7690" s="208">
        <v>50.441000000000003</v>
      </c>
      <c r="I7690" s="208">
        <v>15.3743</v>
      </c>
      <c r="J7690" s="208">
        <v>104.9123</v>
      </c>
      <c r="K7690" s="208">
        <v>17.264299999999999</v>
      </c>
      <c r="L7690" s="208">
        <v>9.9849999999999994</v>
      </c>
      <c r="M7690" s="208">
        <v>11.5168</v>
      </c>
    </row>
    <row r="7691" spans="1:13" x14ac:dyDescent="0.25">
      <c r="A7691" s="280">
        <v>45246</v>
      </c>
      <c r="B7691" s="102">
        <v>9</v>
      </c>
      <c r="C7691" s="208">
        <v>272.1986</v>
      </c>
      <c r="D7691" s="208">
        <v>43.511400000000002</v>
      </c>
      <c r="E7691" s="208">
        <v>0.93789999999999996</v>
      </c>
      <c r="F7691" s="208">
        <v>3.4165000000000001</v>
      </c>
      <c r="G7691" s="208">
        <v>9.8111999999999995</v>
      </c>
      <c r="H7691" s="208">
        <v>51.058999999999997</v>
      </c>
      <c r="I7691" s="208">
        <v>15.700699999999999</v>
      </c>
      <c r="J7691" s="208">
        <v>108.4297</v>
      </c>
      <c r="K7691" s="208">
        <v>16.8005</v>
      </c>
      <c r="L7691" s="208">
        <v>10.5831</v>
      </c>
      <c r="M7691" s="208">
        <v>11.948600000000001</v>
      </c>
    </row>
    <row r="7692" spans="1:13" x14ac:dyDescent="0.25">
      <c r="A7692" s="280">
        <v>45246</v>
      </c>
      <c r="B7692" s="102">
        <v>10</v>
      </c>
      <c r="C7692" s="208">
        <v>277.34230000000002</v>
      </c>
      <c r="D7692" s="208">
        <v>44.000900000000001</v>
      </c>
      <c r="E7692" s="208">
        <v>0.90759999999999996</v>
      </c>
      <c r="F7692" s="208">
        <v>2.8247</v>
      </c>
      <c r="G7692" s="208">
        <v>9.4210999999999991</v>
      </c>
      <c r="H7692" s="208">
        <v>50.374600000000001</v>
      </c>
      <c r="I7692" s="208">
        <v>16.1737</v>
      </c>
      <c r="J7692" s="208">
        <v>113.4879</v>
      </c>
      <c r="K7692" s="208">
        <v>16.336300000000001</v>
      </c>
      <c r="L7692" s="208">
        <v>11.3947</v>
      </c>
      <c r="M7692" s="208">
        <v>12.4208</v>
      </c>
    </row>
    <row r="7693" spans="1:13" x14ac:dyDescent="0.25">
      <c r="A7693" s="280">
        <v>45246</v>
      </c>
      <c r="B7693" s="102">
        <v>11</v>
      </c>
      <c r="C7693" s="208">
        <v>281.79539999999997</v>
      </c>
      <c r="D7693" s="208">
        <v>45.363300000000002</v>
      </c>
      <c r="E7693" s="208">
        <v>0.87050000000000005</v>
      </c>
      <c r="F7693" s="208">
        <v>2.6316000000000002</v>
      </c>
      <c r="G7693" s="208">
        <v>8.7934999999999999</v>
      </c>
      <c r="H7693" s="208">
        <v>51.5593</v>
      </c>
      <c r="I7693" s="208">
        <v>16.749300000000002</v>
      </c>
      <c r="J7693" s="208">
        <v>115.95</v>
      </c>
      <c r="K7693" s="208">
        <v>15.5244</v>
      </c>
      <c r="L7693" s="208">
        <v>11.923999999999999</v>
      </c>
      <c r="M7693" s="208">
        <v>12.429500000000001</v>
      </c>
    </row>
    <row r="7694" spans="1:13" x14ac:dyDescent="0.25">
      <c r="A7694" s="280">
        <v>45246</v>
      </c>
      <c r="B7694" s="102">
        <v>12</v>
      </c>
      <c r="C7694" s="208">
        <v>282.12029999999999</v>
      </c>
      <c r="D7694" s="208">
        <v>45.2776</v>
      </c>
      <c r="E7694" s="208">
        <v>0.85309999999999997</v>
      </c>
      <c r="F7694" s="208">
        <v>2.5514999999999999</v>
      </c>
      <c r="G7694" s="208">
        <v>9.3138000000000005</v>
      </c>
      <c r="H7694" s="208">
        <v>50.417000000000002</v>
      </c>
      <c r="I7694" s="208">
        <v>17.1629</v>
      </c>
      <c r="J7694" s="208">
        <v>117.24120000000001</v>
      </c>
      <c r="K7694" s="208">
        <v>14.851100000000001</v>
      </c>
      <c r="L7694" s="208">
        <v>12.286799999999999</v>
      </c>
      <c r="M7694" s="208">
        <v>12.1653</v>
      </c>
    </row>
    <row r="7695" spans="1:13" x14ac:dyDescent="0.25">
      <c r="A7695" s="280">
        <v>45246</v>
      </c>
      <c r="B7695" s="102">
        <v>13</v>
      </c>
      <c r="C7695" s="208">
        <v>283.57589999999999</v>
      </c>
      <c r="D7695" s="208">
        <v>45.670099999999998</v>
      </c>
      <c r="E7695" s="208">
        <v>0.85019999999999996</v>
      </c>
      <c r="F7695" s="208">
        <v>2.4948000000000001</v>
      </c>
      <c r="G7695" s="208">
        <v>9.4947999999999997</v>
      </c>
      <c r="H7695" s="208">
        <v>51.838500000000003</v>
      </c>
      <c r="I7695" s="208">
        <v>17.4163</v>
      </c>
      <c r="J7695" s="208">
        <v>116.9109</v>
      </c>
      <c r="K7695" s="208">
        <v>14.574299999999999</v>
      </c>
      <c r="L7695" s="208">
        <v>11.9071</v>
      </c>
      <c r="M7695" s="208">
        <v>12.418900000000001</v>
      </c>
    </row>
    <row r="7696" spans="1:13" x14ac:dyDescent="0.25">
      <c r="A7696" s="280">
        <v>45246</v>
      </c>
      <c r="B7696" s="102">
        <v>14</v>
      </c>
      <c r="C7696" s="208">
        <v>284.42680000000001</v>
      </c>
      <c r="D7696" s="208">
        <v>46.447400000000002</v>
      </c>
      <c r="E7696" s="208">
        <v>0.83740000000000003</v>
      </c>
      <c r="F7696" s="208">
        <v>2.5375000000000001</v>
      </c>
      <c r="G7696" s="208">
        <v>8.7779000000000007</v>
      </c>
      <c r="H7696" s="208">
        <v>51.427300000000002</v>
      </c>
      <c r="I7696" s="208">
        <v>17.461200000000002</v>
      </c>
      <c r="J7696" s="208">
        <v>118.6921</v>
      </c>
      <c r="K7696" s="208">
        <v>13.938700000000001</v>
      </c>
      <c r="L7696" s="208">
        <v>11.8606</v>
      </c>
      <c r="M7696" s="208">
        <v>12.4467</v>
      </c>
    </row>
    <row r="7697" spans="1:13" x14ac:dyDescent="0.25">
      <c r="A7697" s="280">
        <v>45246</v>
      </c>
      <c r="B7697" s="102">
        <v>15</v>
      </c>
      <c r="C7697" s="208">
        <v>284.11500000000001</v>
      </c>
      <c r="D7697" s="208">
        <v>46.311500000000002</v>
      </c>
      <c r="E7697" s="208">
        <v>0.84330000000000005</v>
      </c>
      <c r="F7697" s="208">
        <v>2.6631999999999998</v>
      </c>
      <c r="G7697" s="208">
        <v>9.3582999999999998</v>
      </c>
      <c r="H7697" s="208">
        <v>51.618499999999997</v>
      </c>
      <c r="I7697" s="208">
        <v>17.275099999999998</v>
      </c>
      <c r="J7697" s="208">
        <v>116.9332</v>
      </c>
      <c r="K7697" s="208">
        <v>14.566000000000001</v>
      </c>
      <c r="L7697" s="208">
        <v>11.9514</v>
      </c>
      <c r="M7697" s="208">
        <v>12.5945</v>
      </c>
    </row>
    <row r="7698" spans="1:13" x14ac:dyDescent="0.25">
      <c r="A7698" s="280">
        <v>45246</v>
      </c>
      <c r="B7698" s="102">
        <v>16</v>
      </c>
      <c r="C7698" s="208">
        <v>287.61489999999998</v>
      </c>
      <c r="D7698" s="208">
        <v>45.796199999999999</v>
      </c>
      <c r="E7698" s="208">
        <v>0.88770000000000004</v>
      </c>
      <c r="F7698" s="208">
        <v>3.0099</v>
      </c>
      <c r="G7698" s="208">
        <v>9.9207000000000001</v>
      </c>
      <c r="H7698" s="208">
        <v>52.3992</v>
      </c>
      <c r="I7698" s="208">
        <v>17.707999999999998</v>
      </c>
      <c r="J7698" s="208">
        <v>118.0835</v>
      </c>
      <c r="K7698" s="208">
        <v>15.099</v>
      </c>
      <c r="L7698" s="208">
        <v>12.1715</v>
      </c>
      <c r="M7698" s="208">
        <v>12.539199999999999</v>
      </c>
    </row>
    <row r="7699" spans="1:13" x14ac:dyDescent="0.25">
      <c r="A7699" s="280">
        <v>45246</v>
      </c>
      <c r="B7699" s="102">
        <v>17</v>
      </c>
      <c r="C7699" s="208">
        <v>293.66149999999999</v>
      </c>
      <c r="D7699" s="208">
        <v>47.249000000000002</v>
      </c>
      <c r="E7699" s="208">
        <v>0.80179999999999996</v>
      </c>
      <c r="F7699" s="208">
        <v>3.5657000000000001</v>
      </c>
      <c r="G7699" s="208">
        <v>10.420400000000001</v>
      </c>
      <c r="H7699" s="208">
        <v>53.666699999999999</v>
      </c>
      <c r="I7699" s="208">
        <v>18.532699999999998</v>
      </c>
      <c r="J7699" s="208">
        <v>117.8969</v>
      </c>
      <c r="K7699" s="208">
        <v>16.230599999999999</v>
      </c>
      <c r="L7699" s="208">
        <v>12.4351</v>
      </c>
      <c r="M7699" s="208">
        <v>12.8626</v>
      </c>
    </row>
    <row r="7700" spans="1:13" x14ac:dyDescent="0.25">
      <c r="A7700" s="280">
        <v>45246</v>
      </c>
      <c r="B7700" s="102">
        <v>18</v>
      </c>
      <c r="C7700" s="208">
        <v>306.19889999999998</v>
      </c>
      <c r="D7700" s="208">
        <v>50.494999999999997</v>
      </c>
      <c r="E7700" s="208">
        <v>0.84489999999999998</v>
      </c>
      <c r="F7700" s="208">
        <v>3.827</v>
      </c>
      <c r="G7700" s="208">
        <v>10.8185</v>
      </c>
      <c r="H7700" s="208">
        <v>55.748899999999999</v>
      </c>
      <c r="I7700" s="208">
        <v>19.738299999999999</v>
      </c>
      <c r="J7700" s="208">
        <v>120.0972</v>
      </c>
      <c r="K7700" s="208">
        <v>17.110700000000001</v>
      </c>
      <c r="L7700" s="208">
        <v>14.1037</v>
      </c>
      <c r="M7700" s="208">
        <v>13.4147</v>
      </c>
    </row>
    <row r="7701" spans="1:13" x14ac:dyDescent="0.25">
      <c r="A7701" s="280">
        <v>45246</v>
      </c>
      <c r="B7701" s="102">
        <v>19</v>
      </c>
      <c r="C7701" s="208">
        <v>301.68639999999999</v>
      </c>
      <c r="D7701" s="208">
        <v>50.209899999999998</v>
      </c>
      <c r="E7701" s="208">
        <v>0.83809999999999996</v>
      </c>
      <c r="F7701" s="208">
        <v>3.9137</v>
      </c>
      <c r="G7701" s="208">
        <v>10.736800000000001</v>
      </c>
      <c r="H7701" s="208">
        <v>54.710799999999999</v>
      </c>
      <c r="I7701" s="208">
        <v>19.721</v>
      </c>
      <c r="J7701" s="208">
        <v>116.6285</v>
      </c>
      <c r="K7701" s="208">
        <v>17.032</v>
      </c>
      <c r="L7701" s="208">
        <v>14.590999999999999</v>
      </c>
      <c r="M7701" s="208">
        <v>13.304600000000001</v>
      </c>
    </row>
    <row r="7702" spans="1:13" x14ac:dyDescent="0.25">
      <c r="A7702" s="280">
        <v>45246</v>
      </c>
      <c r="B7702" s="102">
        <v>20</v>
      </c>
      <c r="C7702" s="208">
        <v>289.95350000000002</v>
      </c>
      <c r="D7702" s="208">
        <v>48.109900000000003</v>
      </c>
      <c r="E7702" s="208">
        <v>0.84430000000000005</v>
      </c>
      <c r="F7702" s="208">
        <v>3.8151999999999999</v>
      </c>
      <c r="G7702" s="208">
        <v>10.4033</v>
      </c>
      <c r="H7702" s="208">
        <v>53.281100000000002</v>
      </c>
      <c r="I7702" s="208">
        <v>19.086200000000002</v>
      </c>
      <c r="J7702" s="208">
        <v>110.6236</v>
      </c>
      <c r="K7702" s="208">
        <v>16.614599999999999</v>
      </c>
      <c r="L7702" s="208">
        <v>14.445</v>
      </c>
      <c r="M7702" s="208">
        <v>12.7303</v>
      </c>
    </row>
    <row r="7703" spans="1:13" x14ac:dyDescent="0.25">
      <c r="A7703" s="280">
        <v>45246</v>
      </c>
      <c r="B7703" s="102">
        <v>21</v>
      </c>
      <c r="C7703" s="208">
        <v>278.3023</v>
      </c>
      <c r="D7703" s="208">
        <v>46.264099999999999</v>
      </c>
      <c r="E7703" s="208">
        <v>0.83350000000000002</v>
      </c>
      <c r="F7703" s="208">
        <v>3.6467999999999998</v>
      </c>
      <c r="G7703" s="208">
        <v>9.7535000000000007</v>
      </c>
      <c r="H7703" s="208">
        <v>50.866</v>
      </c>
      <c r="I7703" s="208">
        <v>18.286899999999999</v>
      </c>
      <c r="J7703" s="208">
        <v>106.28749999999999</v>
      </c>
      <c r="K7703" s="208">
        <v>16.229700000000001</v>
      </c>
      <c r="L7703" s="208">
        <v>14.2743</v>
      </c>
      <c r="M7703" s="208">
        <v>11.86</v>
      </c>
    </row>
    <row r="7704" spans="1:13" x14ac:dyDescent="0.25">
      <c r="A7704" s="280">
        <v>45246</v>
      </c>
      <c r="B7704" s="102">
        <v>22</v>
      </c>
      <c r="C7704" s="208">
        <v>264.25920000000002</v>
      </c>
      <c r="D7704" s="208">
        <v>43.8934</v>
      </c>
      <c r="E7704" s="208">
        <v>0.8034</v>
      </c>
      <c r="F7704" s="208">
        <v>3.3435000000000001</v>
      </c>
      <c r="G7704" s="208">
        <v>9.2776999999999994</v>
      </c>
      <c r="H7704" s="208">
        <v>47.670900000000003</v>
      </c>
      <c r="I7704" s="208">
        <v>17.088999999999999</v>
      </c>
      <c r="J7704" s="208">
        <v>102.2439</v>
      </c>
      <c r="K7704" s="208">
        <v>15.399699999999999</v>
      </c>
      <c r="L7704" s="208">
        <v>13.725199999999999</v>
      </c>
      <c r="M7704" s="208">
        <v>10.8125</v>
      </c>
    </row>
    <row r="7705" spans="1:13" x14ac:dyDescent="0.25">
      <c r="A7705" s="280">
        <v>45246</v>
      </c>
      <c r="B7705" s="102">
        <v>23</v>
      </c>
      <c r="C7705" s="208">
        <v>246.19329999999999</v>
      </c>
      <c r="D7705" s="208">
        <v>40.413200000000003</v>
      </c>
      <c r="E7705" s="208">
        <v>0.73440000000000005</v>
      </c>
      <c r="F7705" s="208">
        <v>3.0308999999999999</v>
      </c>
      <c r="G7705" s="208">
        <v>8.4921000000000006</v>
      </c>
      <c r="H7705" s="208">
        <v>43.656100000000002</v>
      </c>
      <c r="I7705" s="208">
        <v>15.4177</v>
      </c>
      <c r="J7705" s="208">
        <v>96.291300000000007</v>
      </c>
      <c r="K7705" s="208">
        <v>14.482100000000001</v>
      </c>
      <c r="L7705" s="208">
        <v>13.8001</v>
      </c>
      <c r="M7705" s="208">
        <v>9.8754000000000008</v>
      </c>
    </row>
    <row r="7706" spans="1:13" x14ac:dyDescent="0.25">
      <c r="A7706" s="280">
        <v>45246</v>
      </c>
      <c r="B7706" s="102">
        <v>24</v>
      </c>
      <c r="C7706" s="208">
        <v>230.8895</v>
      </c>
      <c r="D7706" s="208">
        <v>37.492899999999999</v>
      </c>
      <c r="E7706" s="208">
        <v>0.64700000000000002</v>
      </c>
      <c r="F7706" s="208">
        <v>2.7541000000000002</v>
      </c>
      <c r="G7706" s="208">
        <v>7.7145000000000001</v>
      </c>
      <c r="H7706" s="208">
        <v>40.506</v>
      </c>
      <c r="I7706" s="208">
        <v>14.198499999999999</v>
      </c>
      <c r="J7706" s="208">
        <v>90.807199999999995</v>
      </c>
      <c r="K7706" s="208">
        <v>13.792400000000001</v>
      </c>
      <c r="L7706" s="208">
        <v>13.864699999999999</v>
      </c>
      <c r="M7706" s="208">
        <v>9.1121999999999996</v>
      </c>
    </row>
    <row r="7707" spans="1:13" x14ac:dyDescent="0.25">
      <c r="A7707" s="280">
        <v>45247</v>
      </c>
      <c r="B7707" s="102">
        <v>1</v>
      </c>
      <c r="C7707" s="208">
        <v>219.35130000000001</v>
      </c>
      <c r="D7707" s="208">
        <v>35.1128</v>
      </c>
      <c r="E7707" s="208">
        <v>0.61040000000000005</v>
      </c>
      <c r="F7707" s="208">
        <v>2.5510999999999999</v>
      </c>
      <c r="G7707" s="208">
        <v>7.3452000000000002</v>
      </c>
      <c r="H7707" s="208">
        <v>38.073999999999998</v>
      </c>
      <c r="I7707" s="208">
        <v>13.305899999999999</v>
      </c>
      <c r="J7707" s="208">
        <v>86.583600000000004</v>
      </c>
      <c r="K7707" s="208">
        <v>13.520899999999999</v>
      </c>
      <c r="L7707" s="208">
        <v>13.6241</v>
      </c>
      <c r="M7707" s="208">
        <v>8.6233000000000004</v>
      </c>
    </row>
    <row r="7708" spans="1:13" x14ac:dyDescent="0.25">
      <c r="A7708" s="280">
        <v>45247</v>
      </c>
      <c r="B7708" s="102">
        <v>2</v>
      </c>
      <c r="C7708" s="208">
        <v>211.17689999999999</v>
      </c>
      <c r="D7708" s="208">
        <v>33.0197</v>
      </c>
      <c r="E7708" s="208">
        <v>0.57499999999999996</v>
      </c>
      <c r="F7708" s="208">
        <v>2.4750999999999999</v>
      </c>
      <c r="G7708" s="208">
        <v>7.0388000000000002</v>
      </c>
      <c r="H7708" s="208">
        <v>36.587400000000002</v>
      </c>
      <c r="I7708" s="208">
        <v>12.781599999999999</v>
      </c>
      <c r="J7708" s="208">
        <v>83.724900000000005</v>
      </c>
      <c r="K7708" s="208">
        <v>13.603999999999999</v>
      </c>
      <c r="L7708" s="208">
        <v>13.0063</v>
      </c>
      <c r="M7708" s="208">
        <v>8.3641000000000005</v>
      </c>
    </row>
    <row r="7709" spans="1:13" x14ac:dyDescent="0.25">
      <c r="A7709" s="280">
        <v>45247</v>
      </c>
      <c r="B7709" s="102">
        <v>3</v>
      </c>
      <c r="C7709" s="208">
        <v>204.34049999999999</v>
      </c>
      <c r="D7709" s="208">
        <v>32.251300000000001</v>
      </c>
      <c r="E7709" s="208">
        <v>0.5585</v>
      </c>
      <c r="F7709" s="208">
        <v>2.4142000000000001</v>
      </c>
      <c r="G7709" s="208">
        <v>6.6543999999999999</v>
      </c>
      <c r="H7709" s="208">
        <v>35.293199999999999</v>
      </c>
      <c r="I7709" s="208">
        <v>12.3559</v>
      </c>
      <c r="J7709" s="208">
        <v>81.629199999999997</v>
      </c>
      <c r="K7709" s="208">
        <v>13.671799999999999</v>
      </c>
      <c r="L7709" s="208">
        <v>11.1616</v>
      </c>
      <c r="M7709" s="208">
        <v>8.3504000000000005</v>
      </c>
    </row>
    <row r="7710" spans="1:13" x14ac:dyDescent="0.25">
      <c r="A7710" s="280">
        <v>45247</v>
      </c>
      <c r="B7710" s="102">
        <v>4</v>
      </c>
      <c r="C7710" s="208">
        <v>204.6275</v>
      </c>
      <c r="D7710" s="208">
        <v>31.677199999999999</v>
      </c>
      <c r="E7710" s="208">
        <v>0.57469999999999999</v>
      </c>
      <c r="F7710" s="208">
        <v>2.4403000000000001</v>
      </c>
      <c r="G7710" s="208">
        <v>6.6520000000000001</v>
      </c>
      <c r="H7710" s="208">
        <v>36.472499999999997</v>
      </c>
      <c r="I7710" s="208">
        <v>12.3071</v>
      </c>
      <c r="J7710" s="208">
        <v>81.019599999999997</v>
      </c>
      <c r="K7710" s="208">
        <v>13.9358</v>
      </c>
      <c r="L7710" s="208">
        <v>11.137600000000001</v>
      </c>
      <c r="M7710" s="208">
        <v>8.4107000000000003</v>
      </c>
    </row>
    <row r="7711" spans="1:13" x14ac:dyDescent="0.25">
      <c r="A7711" s="280">
        <v>45247</v>
      </c>
      <c r="B7711" s="102">
        <v>5</v>
      </c>
      <c r="C7711" s="208">
        <v>211.4263</v>
      </c>
      <c r="D7711" s="208">
        <v>32.057099999999998</v>
      </c>
      <c r="E7711" s="208">
        <v>0.57789999999999997</v>
      </c>
      <c r="F7711" s="208">
        <v>2.5552000000000001</v>
      </c>
      <c r="G7711" s="208">
        <v>6.7287999999999997</v>
      </c>
      <c r="H7711" s="208">
        <v>39.3444</v>
      </c>
      <c r="I7711" s="208">
        <v>12.694800000000001</v>
      </c>
      <c r="J7711" s="208">
        <v>82.109399999999994</v>
      </c>
      <c r="K7711" s="208">
        <v>14.806900000000001</v>
      </c>
      <c r="L7711" s="208">
        <v>11.829599999999999</v>
      </c>
      <c r="M7711" s="208">
        <v>8.7222000000000008</v>
      </c>
    </row>
    <row r="7712" spans="1:13" x14ac:dyDescent="0.25">
      <c r="A7712" s="280">
        <v>45247</v>
      </c>
      <c r="B7712" s="102">
        <v>6</v>
      </c>
      <c r="C7712" s="208">
        <v>225.00030000000001</v>
      </c>
      <c r="D7712" s="208">
        <v>33.842399999999998</v>
      </c>
      <c r="E7712" s="208">
        <v>0.63980000000000004</v>
      </c>
      <c r="F7712" s="208">
        <v>2.8323</v>
      </c>
      <c r="G7712" s="208">
        <v>7.41</v>
      </c>
      <c r="H7712" s="208">
        <v>42.996400000000001</v>
      </c>
      <c r="I7712" s="208">
        <v>13.516400000000001</v>
      </c>
      <c r="J7712" s="208">
        <v>85.963899999999995</v>
      </c>
      <c r="K7712" s="208">
        <v>15.891400000000001</v>
      </c>
      <c r="L7712" s="208">
        <v>12.304600000000001</v>
      </c>
      <c r="M7712" s="208">
        <v>9.6030999999999995</v>
      </c>
    </row>
    <row r="7713" spans="1:13" x14ac:dyDescent="0.25">
      <c r="A7713" s="280">
        <v>45247</v>
      </c>
      <c r="B7713" s="102">
        <v>7</v>
      </c>
      <c r="C7713" s="208">
        <v>247.3862</v>
      </c>
      <c r="D7713" s="208">
        <v>37.720199999999998</v>
      </c>
      <c r="E7713" s="208">
        <v>0.751</v>
      </c>
      <c r="F7713" s="208">
        <v>3.2058</v>
      </c>
      <c r="G7713" s="208">
        <v>8.3887</v>
      </c>
      <c r="H7713" s="208">
        <v>48.029600000000002</v>
      </c>
      <c r="I7713" s="208">
        <v>14.904299999999999</v>
      </c>
      <c r="J7713" s="208">
        <v>94.102199999999996</v>
      </c>
      <c r="K7713" s="208">
        <v>17.3855</v>
      </c>
      <c r="L7713" s="208">
        <v>12.146100000000001</v>
      </c>
      <c r="M7713" s="208">
        <v>10.752800000000001</v>
      </c>
    </row>
    <row r="7714" spans="1:13" x14ac:dyDescent="0.25">
      <c r="A7714" s="280">
        <v>45247</v>
      </c>
      <c r="B7714" s="102">
        <v>8</v>
      </c>
      <c r="C7714" s="208">
        <v>265.27019999999999</v>
      </c>
      <c r="D7714" s="208">
        <v>41.96</v>
      </c>
      <c r="E7714" s="208">
        <v>0.77070000000000005</v>
      </c>
      <c r="F7714" s="208">
        <v>3.2303000000000002</v>
      </c>
      <c r="G7714" s="208">
        <v>9.4067000000000007</v>
      </c>
      <c r="H7714" s="208">
        <v>51.994700000000002</v>
      </c>
      <c r="I7714" s="208">
        <v>15.614699999999999</v>
      </c>
      <c r="J7714" s="208">
        <v>101.6913</v>
      </c>
      <c r="K7714" s="208">
        <v>18.024999999999999</v>
      </c>
      <c r="L7714" s="208">
        <v>11.059799999999999</v>
      </c>
      <c r="M7714" s="208">
        <v>11.516999999999999</v>
      </c>
    </row>
    <row r="7715" spans="1:13" x14ac:dyDescent="0.25">
      <c r="A7715" s="280">
        <v>45247</v>
      </c>
      <c r="B7715" s="102">
        <v>9</v>
      </c>
      <c r="C7715" s="208">
        <v>272.20960000000002</v>
      </c>
      <c r="D7715" s="208">
        <v>43.262300000000003</v>
      </c>
      <c r="E7715" s="208">
        <v>0.6885</v>
      </c>
      <c r="F7715" s="208">
        <v>2.8241999999999998</v>
      </c>
      <c r="G7715" s="208">
        <v>9.3699999999999992</v>
      </c>
      <c r="H7715" s="208">
        <v>53.136600000000001</v>
      </c>
      <c r="I7715" s="208">
        <v>16.232500000000002</v>
      </c>
      <c r="J7715" s="208">
        <v>105.8809</v>
      </c>
      <c r="K7715" s="208">
        <v>16.446999999999999</v>
      </c>
      <c r="L7715" s="208">
        <v>12.593999999999999</v>
      </c>
      <c r="M7715" s="208">
        <v>11.7736</v>
      </c>
    </row>
    <row r="7716" spans="1:13" x14ac:dyDescent="0.25">
      <c r="A7716" s="280">
        <v>45247</v>
      </c>
      <c r="B7716" s="102">
        <v>10</v>
      </c>
      <c r="C7716" s="208">
        <v>273.13619999999997</v>
      </c>
      <c r="D7716" s="208">
        <v>44.153799999999997</v>
      </c>
      <c r="E7716" s="208">
        <v>0.68720000000000003</v>
      </c>
      <c r="F7716" s="208">
        <v>2.6206999999999998</v>
      </c>
      <c r="G7716" s="208">
        <v>8.8204999999999991</v>
      </c>
      <c r="H7716" s="208">
        <v>51.356699999999996</v>
      </c>
      <c r="I7716" s="208">
        <v>16.7134</v>
      </c>
      <c r="J7716" s="208">
        <v>108.9903</v>
      </c>
      <c r="K7716" s="208">
        <v>15.1914</v>
      </c>
      <c r="L7716" s="208">
        <v>13.0482</v>
      </c>
      <c r="M7716" s="208">
        <v>11.554</v>
      </c>
    </row>
    <row r="7717" spans="1:13" x14ac:dyDescent="0.25">
      <c r="A7717" s="280">
        <v>45247</v>
      </c>
      <c r="B7717" s="102">
        <v>11</v>
      </c>
      <c r="C7717" s="208">
        <v>278.32</v>
      </c>
      <c r="D7717" s="208">
        <v>44.336599999999997</v>
      </c>
      <c r="E7717" s="208">
        <v>0.6542</v>
      </c>
      <c r="F7717" s="208">
        <v>2.8184</v>
      </c>
      <c r="G7717" s="208">
        <v>8.6731999999999996</v>
      </c>
      <c r="H7717" s="208">
        <v>52.065600000000003</v>
      </c>
      <c r="I7717" s="208">
        <v>17.261399999999998</v>
      </c>
      <c r="J7717" s="208">
        <v>112.80540000000001</v>
      </c>
      <c r="K7717" s="208">
        <v>14.311</v>
      </c>
      <c r="L7717" s="208">
        <v>13.637499999999999</v>
      </c>
      <c r="M7717" s="208">
        <v>11.7567</v>
      </c>
    </row>
    <row r="7718" spans="1:13" x14ac:dyDescent="0.25">
      <c r="A7718" s="280">
        <v>45247</v>
      </c>
      <c r="B7718" s="102">
        <v>12</v>
      </c>
      <c r="C7718" s="208">
        <v>279.15210000000002</v>
      </c>
      <c r="D7718" s="208">
        <v>45.616599999999998</v>
      </c>
      <c r="E7718" s="208">
        <v>0.67049999999999998</v>
      </c>
      <c r="F7718" s="208">
        <v>2.6457999999999999</v>
      </c>
      <c r="G7718" s="208">
        <v>8.1638999999999999</v>
      </c>
      <c r="H7718" s="208">
        <v>50.151699999999998</v>
      </c>
      <c r="I7718" s="208">
        <v>17.190100000000001</v>
      </c>
      <c r="J7718" s="208">
        <v>115.5127</v>
      </c>
      <c r="K7718" s="208">
        <v>13.7136</v>
      </c>
      <c r="L7718" s="208">
        <v>13.668699999999999</v>
      </c>
      <c r="M7718" s="208">
        <v>11.8185</v>
      </c>
    </row>
    <row r="7719" spans="1:13" x14ac:dyDescent="0.25">
      <c r="A7719" s="280">
        <v>45247</v>
      </c>
      <c r="B7719" s="102">
        <v>13</v>
      </c>
      <c r="C7719" s="208">
        <v>281.66030000000001</v>
      </c>
      <c r="D7719" s="208">
        <v>46.306199999999997</v>
      </c>
      <c r="E7719" s="208">
        <v>0.65190000000000003</v>
      </c>
      <c r="F7719" s="208">
        <v>2.7553000000000001</v>
      </c>
      <c r="G7719" s="208">
        <v>9.0526999999999997</v>
      </c>
      <c r="H7719" s="208">
        <v>50.763599999999997</v>
      </c>
      <c r="I7719" s="208">
        <v>17.023399999999999</v>
      </c>
      <c r="J7719" s="208">
        <v>116.0996</v>
      </c>
      <c r="K7719" s="208">
        <v>13.7659</v>
      </c>
      <c r="L7719" s="208">
        <v>12.6631</v>
      </c>
      <c r="M7719" s="208">
        <v>12.5786</v>
      </c>
    </row>
    <row r="7720" spans="1:13" x14ac:dyDescent="0.25">
      <c r="A7720" s="280">
        <v>45247</v>
      </c>
      <c r="B7720" s="102">
        <v>14</v>
      </c>
      <c r="C7720" s="208">
        <v>285.49090000000001</v>
      </c>
      <c r="D7720" s="208">
        <v>46.925400000000003</v>
      </c>
      <c r="E7720" s="208">
        <v>0.63719999999999999</v>
      </c>
      <c r="F7720" s="208">
        <v>2.7679</v>
      </c>
      <c r="G7720" s="208">
        <v>9.0075000000000003</v>
      </c>
      <c r="H7720" s="208">
        <v>52.775399999999998</v>
      </c>
      <c r="I7720" s="208">
        <v>17.315899999999999</v>
      </c>
      <c r="J7720" s="208">
        <v>117.32599999999999</v>
      </c>
      <c r="K7720" s="208">
        <v>13.4551</v>
      </c>
      <c r="L7720" s="208">
        <v>13.4373</v>
      </c>
      <c r="M7720" s="208">
        <v>11.8432</v>
      </c>
    </row>
    <row r="7721" spans="1:13" x14ac:dyDescent="0.25">
      <c r="A7721" s="280">
        <v>45247</v>
      </c>
      <c r="B7721" s="102">
        <v>15</v>
      </c>
      <c r="C7721" s="208">
        <v>286.96230000000003</v>
      </c>
      <c r="D7721" s="208">
        <v>47.365900000000003</v>
      </c>
      <c r="E7721" s="208">
        <v>0.66669999999999996</v>
      </c>
      <c r="F7721" s="208">
        <v>2.8437999999999999</v>
      </c>
      <c r="G7721" s="208">
        <v>10.2005</v>
      </c>
      <c r="H7721" s="208">
        <v>52.438899999999997</v>
      </c>
      <c r="I7721" s="208">
        <v>17.2622</v>
      </c>
      <c r="J7721" s="208">
        <v>116.2687</v>
      </c>
      <c r="K7721" s="208">
        <v>13.840400000000001</v>
      </c>
      <c r="L7721" s="208">
        <v>13.6027</v>
      </c>
      <c r="M7721" s="208">
        <v>12.4725</v>
      </c>
    </row>
    <row r="7722" spans="1:13" x14ac:dyDescent="0.25">
      <c r="A7722" s="280">
        <v>45247</v>
      </c>
      <c r="B7722" s="102">
        <v>16</v>
      </c>
      <c r="C7722" s="208">
        <v>286.98079999999999</v>
      </c>
      <c r="D7722" s="208">
        <v>46.955399999999997</v>
      </c>
      <c r="E7722" s="208">
        <v>0.72709999999999997</v>
      </c>
      <c r="F7722" s="208">
        <v>3.3599000000000001</v>
      </c>
      <c r="G7722" s="208">
        <v>10.5708</v>
      </c>
      <c r="H7722" s="208">
        <v>52.997799999999998</v>
      </c>
      <c r="I7722" s="208">
        <v>17.747499999999999</v>
      </c>
      <c r="J7722" s="208">
        <v>114.6778</v>
      </c>
      <c r="K7722" s="208">
        <v>14.359299999999999</v>
      </c>
      <c r="L7722" s="208">
        <v>12.936</v>
      </c>
      <c r="M7722" s="208">
        <v>12.6492</v>
      </c>
    </row>
    <row r="7723" spans="1:13" x14ac:dyDescent="0.25">
      <c r="A7723" s="280">
        <v>45247</v>
      </c>
      <c r="B7723" s="102">
        <v>17</v>
      </c>
      <c r="C7723" s="208">
        <v>292.69690000000003</v>
      </c>
      <c r="D7723" s="208">
        <v>48.216500000000003</v>
      </c>
      <c r="E7723" s="208">
        <v>0.76800000000000002</v>
      </c>
      <c r="F7723" s="208">
        <v>3.6204999999999998</v>
      </c>
      <c r="G7723" s="208">
        <v>10.789300000000001</v>
      </c>
      <c r="H7723" s="208">
        <v>52.606400000000001</v>
      </c>
      <c r="I7723" s="208">
        <v>18.2531</v>
      </c>
      <c r="J7723" s="208">
        <v>115.93729999999999</v>
      </c>
      <c r="K7723" s="208">
        <v>16.1721</v>
      </c>
      <c r="L7723" s="208">
        <v>13.3604</v>
      </c>
      <c r="M7723" s="208">
        <v>12.9733</v>
      </c>
    </row>
    <row r="7724" spans="1:13" x14ac:dyDescent="0.25">
      <c r="A7724" s="280">
        <v>45247</v>
      </c>
      <c r="B7724" s="102">
        <v>18</v>
      </c>
      <c r="C7724" s="208">
        <v>300.88010000000003</v>
      </c>
      <c r="D7724" s="208">
        <v>50.570500000000003</v>
      </c>
      <c r="E7724" s="208">
        <v>0.83009999999999995</v>
      </c>
      <c r="F7724" s="208">
        <v>3.8041999999999998</v>
      </c>
      <c r="G7724" s="208">
        <v>10.9544</v>
      </c>
      <c r="H7724" s="208">
        <v>53.688699999999997</v>
      </c>
      <c r="I7724" s="208">
        <v>19.319099999999999</v>
      </c>
      <c r="J7724" s="208">
        <v>116.93089999999999</v>
      </c>
      <c r="K7724" s="208">
        <v>16.905999999999999</v>
      </c>
      <c r="L7724" s="208">
        <v>14.596299999999999</v>
      </c>
      <c r="M7724" s="208">
        <v>13.2799</v>
      </c>
    </row>
    <row r="7725" spans="1:13" x14ac:dyDescent="0.25">
      <c r="A7725" s="280">
        <v>45247</v>
      </c>
      <c r="B7725" s="102">
        <v>19</v>
      </c>
      <c r="C7725" s="208">
        <v>293.53949999999998</v>
      </c>
      <c r="D7725" s="208">
        <v>49.272500000000001</v>
      </c>
      <c r="E7725" s="208">
        <v>0.83009999999999995</v>
      </c>
      <c r="F7725" s="208">
        <v>3.6884000000000001</v>
      </c>
      <c r="G7725" s="208">
        <v>10.6744</v>
      </c>
      <c r="H7725" s="208">
        <v>52.519599999999997</v>
      </c>
      <c r="I7725" s="208">
        <v>19.317399999999999</v>
      </c>
      <c r="J7725" s="208">
        <v>112.45350000000001</v>
      </c>
      <c r="K7725" s="208">
        <v>16.874500000000001</v>
      </c>
      <c r="L7725" s="208">
        <v>15.1027</v>
      </c>
      <c r="M7725" s="208">
        <v>12.8064</v>
      </c>
    </row>
    <row r="7726" spans="1:13" x14ac:dyDescent="0.25">
      <c r="A7726" s="280">
        <v>45247</v>
      </c>
      <c r="B7726" s="102">
        <v>20</v>
      </c>
      <c r="C7726" s="208">
        <v>282.87700000000001</v>
      </c>
      <c r="D7726" s="208">
        <v>47.192500000000003</v>
      </c>
      <c r="E7726" s="208">
        <v>0.83230000000000004</v>
      </c>
      <c r="F7726" s="208">
        <v>3.5912999999999999</v>
      </c>
      <c r="G7726" s="208">
        <v>10.2155</v>
      </c>
      <c r="H7726" s="208">
        <v>51.405000000000001</v>
      </c>
      <c r="I7726" s="208">
        <v>18.927099999999999</v>
      </c>
      <c r="J7726" s="208">
        <v>107.0936</v>
      </c>
      <c r="K7726" s="208">
        <v>16.407399999999999</v>
      </c>
      <c r="L7726" s="208">
        <v>14.9778</v>
      </c>
      <c r="M7726" s="208">
        <v>12.234500000000001</v>
      </c>
    </row>
    <row r="7727" spans="1:13" x14ac:dyDescent="0.25">
      <c r="A7727" s="280">
        <v>45247</v>
      </c>
      <c r="B7727" s="102">
        <v>21</v>
      </c>
      <c r="C7727" s="208">
        <v>271.81970000000001</v>
      </c>
      <c r="D7727" s="208">
        <v>44.963099999999997</v>
      </c>
      <c r="E7727" s="208">
        <v>0.82289999999999996</v>
      </c>
      <c r="F7727" s="208">
        <v>3.4382999999999999</v>
      </c>
      <c r="G7727" s="208">
        <v>9.7936999999999994</v>
      </c>
      <c r="H7727" s="208">
        <v>49.619399999999999</v>
      </c>
      <c r="I7727" s="208">
        <v>18.3643</v>
      </c>
      <c r="J7727" s="208">
        <v>102.9272</v>
      </c>
      <c r="K7727" s="208">
        <v>15.945399999999999</v>
      </c>
      <c r="L7727" s="208">
        <v>14.406700000000001</v>
      </c>
      <c r="M7727" s="208">
        <v>11.5387</v>
      </c>
    </row>
    <row r="7728" spans="1:13" x14ac:dyDescent="0.25">
      <c r="A7728" s="280">
        <v>45247</v>
      </c>
      <c r="B7728" s="102">
        <v>22</v>
      </c>
      <c r="C7728" s="208">
        <v>259.7944</v>
      </c>
      <c r="D7728" s="208">
        <v>43.293500000000002</v>
      </c>
      <c r="E7728" s="208">
        <v>0.78449999999999998</v>
      </c>
      <c r="F7728" s="208">
        <v>3.2549999999999999</v>
      </c>
      <c r="G7728" s="208">
        <v>9.2003000000000004</v>
      </c>
      <c r="H7728" s="208">
        <v>46.7956</v>
      </c>
      <c r="I7728" s="208">
        <v>17.282599999999999</v>
      </c>
      <c r="J7728" s="208">
        <v>98.884699999999995</v>
      </c>
      <c r="K7728" s="208">
        <v>15.219799999999999</v>
      </c>
      <c r="L7728" s="208">
        <v>14.3284</v>
      </c>
      <c r="M7728" s="208">
        <v>10.75</v>
      </c>
    </row>
    <row r="7729" spans="1:13" x14ac:dyDescent="0.25">
      <c r="A7729" s="280">
        <v>45247</v>
      </c>
      <c r="B7729" s="102">
        <v>23</v>
      </c>
      <c r="C7729" s="208">
        <v>243.83760000000001</v>
      </c>
      <c r="D7729" s="208">
        <v>40.845399999999998</v>
      </c>
      <c r="E7729" s="208">
        <v>0.73009999999999997</v>
      </c>
      <c r="F7729" s="208">
        <v>3.0123000000000002</v>
      </c>
      <c r="G7729" s="208">
        <v>8.2955000000000005</v>
      </c>
      <c r="H7729" s="208">
        <v>43.057899999999997</v>
      </c>
      <c r="I7729" s="208">
        <v>15.968</v>
      </c>
      <c r="J7729" s="208">
        <v>93.245599999999996</v>
      </c>
      <c r="K7729" s="208">
        <v>14.266</v>
      </c>
      <c r="L7729" s="208">
        <v>14.409599999999999</v>
      </c>
      <c r="M7729" s="208">
        <v>10.007199999999999</v>
      </c>
    </row>
    <row r="7730" spans="1:13" x14ac:dyDescent="0.25">
      <c r="A7730" s="280">
        <v>45247</v>
      </c>
      <c r="B7730" s="102">
        <v>24</v>
      </c>
      <c r="C7730" s="208">
        <v>229.67699999999999</v>
      </c>
      <c r="D7730" s="208">
        <v>37.815300000000001</v>
      </c>
      <c r="E7730" s="208">
        <v>0.67169999999999996</v>
      </c>
      <c r="F7730" s="208">
        <v>2.8111000000000002</v>
      </c>
      <c r="G7730" s="208">
        <v>7.7012999999999998</v>
      </c>
      <c r="H7730" s="208">
        <v>39.587800000000001</v>
      </c>
      <c r="I7730" s="208">
        <v>14.7319</v>
      </c>
      <c r="J7730" s="208">
        <v>88.742800000000003</v>
      </c>
      <c r="K7730" s="208">
        <v>13.5899</v>
      </c>
      <c r="L7730" s="208">
        <v>14.6631</v>
      </c>
      <c r="M7730" s="208">
        <v>9.3620999999999999</v>
      </c>
    </row>
    <row r="7731" spans="1:13" x14ac:dyDescent="0.25">
      <c r="A7731" s="280">
        <v>45248</v>
      </c>
      <c r="B7731" s="102">
        <v>1</v>
      </c>
      <c r="C7731" s="208">
        <v>218.56780000000001</v>
      </c>
      <c r="D7731" s="208">
        <v>35.244700000000002</v>
      </c>
      <c r="E7731" s="208">
        <v>0.62270000000000003</v>
      </c>
      <c r="F7731" s="208">
        <v>2.629</v>
      </c>
      <c r="G7731" s="208">
        <v>7.3192000000000004</v>
      </c>
      <c r="H7731" s="208">
        <v>36.708399999999997</v>
      </c>
      <c r="I7731" s="208">
        <v>13.712</v>
      </c>
      <c r="J7731" s="208">
        <v>85.919899999999998</v>
      </c>
      <c r="K7731" s="208">
        <v>13.258800000000001</v>
      </c>
      <c r="L7731" s="208">
        <v>14.4236</v>
      </c>
      <c r="M7731" s="208">
        <v>8.7294999999999998</v>
      </c>
    </row>
    <row r="7732" spans="1:13" x14ac:dyDescent="0.25">
      <c r="A7732" s="280">
        <v>45248</v>
      </c>
      <c r="B7732" s="102">
        <v>2</v>
      </c>
      <c r="C7732" s="208">
        <v>210.72550000000001</v>
      </c>
      <c r="D7732" s="208">
        <v>33.688699999999997</v>
      </c>
      <c r="E7732" s="208">
        <v>0.60040000000000004</v>
      </c>
      <c r="F7732" s="208">
        <v>2.5118</v>
      </c>
      <c r="G7732" s="208">
        <v>7.0536000000000003</v>
      </c>
      <c r="H7732" s="208">
        <v>35.047600000000003</v>
      </c>
      <c r="I7732" s="208">
        <v>13.119</v>
      </c>
      <c r="J7732" s="208">
        <v>83.043599999999998</v>
      </c>
      <c r="K7732" s="208">
        <v>13.108700000000001</v>
      </c>
      <c r="L7732" s="208">
        <v>14.1836</v>
      </c>
      <c r="M7732" s="208">
        <v>8.3684999999999992</v>
      </c>
    </row>
    <row r="7733" spans="1:13" x14ac:dyDescent="0.25">
      <c r="A7733" s="280">
        <v>45248</v>
      </c>
      <c r="B7733" s="102">
        <v>3</v>
      </c>
      <c r="C7733" s="208">
        <v>204.6499</v>
      </c>
      <c r="D7733" s="208">
        <v>32.0152</v>
      </c>
      <c r="E7733" s="208">
        <v>0.5655</v>
      </c>
      <c r="F7733" s="208">
        <v>2.3984000000000001</v>
      </c>
      <c r="G7733" s="208">
        <v>6.8263999999999996</v>
      </c>
      <c r="H7733" s="208">
        <v>34.125900000000001</v>
      </c>
      <c r="I7733" s="208">
        <v>12.7227</v>
      </c>
      <c r="J7733" s="208">
        <v>81.076700000000002</v>
      </c>
      <c r="K7733" s="208">
        <v>13.077</v>
      </c>
      <c r="L7733" s="208">
        <v>13.526199999999999</v>
      </c>
      <c r="M7733" s="208">
        <v>8.3158999999999992</v>
      </c>
    </row>
    <row r="7734" spans="1:13" x14ac:dyDescent="0.25">
      <c r="A7734" s="280">
        <v>45248</v>
      </c>
      <c r="B7734" s="102">
        <v>4</v>
      </c>
      <c r="C7734" s="208">
        <v>201.23070000000001</v>
      </c>
      <c r="D7734" s="208">
        <v>31.5228</v>
      </c>
      <c r="E7734" s="208">
        <v>0.56589999999999996</v>
      </c>
      <c r="F7734" s="208">
        <v>2.4331</v>
      </c>
      <c r="G7734" s="208">
        <v>6.7862</v>
      </c>
      <c r="H7734" s="208">
        <v>33.311599999999999</v>
      </c>
      <c r="I7734" s="208">
        <v>12.551600000000001</v>
      </c>
      <c r="J7734" s="208">
        <v>80.167400000000001</v>
      </c>
      <c r="K7734" s="208">
        <v>13.1128</v>
      </c>
      <c r="L7734" s="208">
        <v>12.517300000000001</v>
      </c>
      <c r="M7734" s="208">
        <v>8.2620000000000005</v>
      </c>
    </row>
    <row r="7735" spans="1:13" x14ac:dyDescent="0.25">
      <c r="A7735" s="280">
        <v>45248</v>
      </c>
      <c r="B7735" s="102">
        <v>5</v>
      </c>
      <c r="C7735" s="208">
        <v>202.91220000000001</v>
      </c>
      <c r="D7735" s="208">
        <v>31.352900000000002</v>
      </c>
      <c r="E7735" s="208">
        <v>0.55489999999999995</v>
      </c>
      <c r="F7735" s="208">
        <v>2.4811000000000001</v>
      </c>
      <c r="G7735" s="208">
        <v>6.8606999999999996</v>
      </c>
      <c r="H7735" s="208">
        <v>33.971499999999999</v>
      </c>
      <c r="I7735" s="208">
        <v>12.6022</v>
      </c>
      <c r="J7735" s="208">
        <v>80.537499999999994</v>
      </c>
      <c r="K7735" s="208">
        <v>13.6821</v>
      </c>
      <c r="L7735" s="208">
        <v>12.598100000000001</v>
      </c>
      <c r="M7735" s="208">
        <v>8.2712000000000003</v>
      </c>
    </row>
    <row r="7736" spans="1:13" x14ac:dyDescent="0.25">
      <c r="A7736" s="280">
        <v>45248</v>
      </c>
      <c r="B7736" s="102">
        <v>6</v>
      </c>
      <c r="C7736" s="208">
        <v>208.00649999999999</v>
      </c>
      <c r="D7736" s="208">
        <v>31.842300000000002</v>
      </c>
      <c r="E7736" s="208">
        <v>0.58940000000000003</v>
      </c>
      <c r="F7736" s="208">
        <v>2.5956000000000001</v>
      </c>
      <c r="G7736" s="208">
        <v>7.1936999999999998</v>
      </c>
      <c r="H7736" s="208">
        <v>35.383200000000002</v>
      </c>
      <c r="I7736" s="208">
        <v>12.943300000000001</v>
      </c>
      <c r="J7736" s="208">
        <v>81.874499999999998</v>
      </c>
      <c r="K7736" s="208">
        <v>14.271599999999999</v>
      </c>
      <c r="L7736" s="208">
        <v>12.684100000000001</v>
      </c>
      <c r="M7736" s="208">
        <v>8.6288</v>
      </c>
    </row>
    <row r="7737" spans="1:13" x14ac:dyDescent="0.25">
      <c r="A7737" s="280">
        <v>45248</v>
      </c>
      <c r="B7737" s="102">
        <v>7</v>
      </c>
      <c r="C7737" s="208">
        <v>216.24170000000001</v>
      </c>
      <c r="D7737" s="208">
        <v>33.4285</v>
      </c>
      <c r="E7737" s="208">
        <v>0.62209999999999999</v>
      </c>
      <c r="F7737" s="208">
        <v>2.7765</v>
      </c>
      <c r="G7737" s="208">
        <v>7.5717999999999996</v>
      </c>
      <c r="H7737" s="208">
        <v>36.863500000000002</v>
      </c>
      <c r="I7737" s="208">
        <v>13.4055</v>
      </c>
      <c r="J7737" s="208">
        <v>84.569199999999995</v>
      </c>
      <c r="K7737" s="208">
        <v>15.3</v>
      </c>
      <c r="L7737" s="208">
        <v>12.5665</v>
      </c>
      <c r="M7737" s="208">
        <v>9.1380999999999997</v>
      </c>
    </row>
    <row r="7738" spans="1:13" x14ac:dyDescent="0.25">
      <c r="A7738" s="280">
        <v>45248</v>
      </c>
      <c r="B7738" s="102">
        <v>8</v>
      </c>
      <c r="C7738" s="208">
        <v>221.04769999999999</v>
      </c>
      <c r="D7738" s="208">
        <v>35.404499999999999</v>
      </c>
      <c r="E7738" s="208">
        <v>0.66200000000000003</v>
      </c>
      <c r="F7738" s="208">
        <v>2.9619</v>
      </c>
      <c r="G7738" s="208">
        <v>8.0992999999999995</v>
      </c>
      <c r="H7738" s="208">
        <v>36.8001</v>
      </c>
      <c r="I7738" s="208">
        <v>13.8134</v>
      </c>
      <c r="J7738" s="208">
        <v>86.756699999999995</v>
      </c>
      <c r="K7738" s="208">
        <v>16.0974</v>
      </c>
      <c r="L7738" s="208">
        <v>10.811999999999999</v>
      </c>
      <c r="M7738" s="208">
        <v>9.6403999999999996</v>
      </c>
    </row>
    <row r="7739" spans="1:13" x14ac:dyDescent="0.25">
      <c r="A7739" s="280">
        <v>45248</v>
      </c>
      <c r="B7739" s="102">
        <v>9</v>
      </c>
      <c r="C7739" s="208">
        <v>230.8862</v>
      </c>
      <c r="D7739" s="208">
        <v>37.806199999999997</v>
      </c>
      <c r="E7739" s="208">
        <v>0.70330000000000004</v>
      </c>
      <c r="F7739" s="208">
        <v>3.1301999999999999</v>
      </c>
      <c r="G7739" s="208">
        <v>8.5625999999999998</v>
      </c>
      <c r="H7739" s="208">
        <v>38.637700000000002</v>
      </c>
      <c r="I7739" s="208">
        <v>14.415699999999999</v>
      </c>
      <c r="J7739" s="208">
        <v>90.043999999999997</v>
      </c>
      <c r="K7739" s="208">
        <v>16.960999999999999</v>
      </c>
      <c r="L7739" s="208">
        <v>10.2761</v>
      </c>
      <c r="M7739" s="208">
        <v>10.349399999999999</v>
      </c>
    </row>
    <row r="7740" spans="1:13" x14ac:dyDescent="0.25">
      <c r="A7740" s="280">
        <v>45248</v>
      </c>
      <c r="B7740" s="102">
        <v>10</v>
      </c>
      <c r="C7740" s="208">
        <v>239.18209999999999</v>
      </c>
      <c r="D7740" s="208">
        <v>40.170200000000001</v>
      </c>
      <c r="E7740" s="208">
        <v>0.74660000000000004</v>
      </c>
      <c r="F7740" s="208">
        <v>3.3207</v>
      </c>
      <c r="G7740" s="208">
        <v>9.0107999999999997</v>
      </c>
      <c r="H7740" s="208">
        <v>40.425600000000003</v>
      </c>
      <c r="I7740" s="208">
        <v>15.293900000000001</v>
      </c>
      <c r="J7740" s="208">
        <v>92.4221</v>
      </c>
      <c r="K7740" s="208">
        <v>16.363099999999999</v>
      </c>
      <c r="L7740" s="208">
        <v>10.4704</v>
      </c>
      <c r="M7740" s="208">
        <v>10.9587</v>
      </c>
    </row>
    <row r="7741" spans="1:13" x14ac:dyDescent="0.25">
      <c r="A7741" s="280">
        <v>45248</v>
      </c>
      <c r="B7741" s="102">
        <v>11</v>
      </c>
      <c r="C7741" s="208">
        <v>243.88720000000001</v>
      </c>
      <c r="D7741" s="208">
        <v>41.7973</v>
      </c>
      <c r="E7741" s="208">
        <v>0.80379999999999996</v>
      </c>
      <c r="F7741" s="208">
        <v>3.4312999999999998</v>
      </c>
      <c r="G7741" s="208">
        <v>8.1914999999999996</v>
      </c>
      <c r="H7741" s="208">
        <v>40.792000000000002</v>
      </c>
      <c r="I7741" s="208">
        <v>15.7278</v>
      </c>
      <c r="J7741" s="208">
        <v>95.105800000000002</v>
      </c>
      <c r="K7741" s="208">
        <v>15.994899999999999</v>
      </c>
      <c r="L7741" s="208">
        <v>10.5908</v>
      </c>
      <c r="M7741" s="208">
        <v>11.452</v>
      </c>
    </row>
    <row r="7742" spans="1:13" x14ac:dyDescent="0.25">
      <c r="A7742" s="280">
        <v>45248</v>
      </c>
      <c r="B7742" s="102">
        <v>12</v>
      </c>
      <c r="C7742" s="208">
        <v>244.17410000000001</v>
      </c>
      <c r="D7742" s="208">
        <v>42.847000000000001</v>
      </c>
      <c r="E7742" s="208">
        <v>0.82350000000000001</v>
      </c>
      <c r="F7742" s="208">
        <v>3.2406000000000001</v>
      </c>
      <c r="G7742" s="208">
        <v>7.5743999999999998</v>
      </c>
      <c r="H7742" s="208">
        <v>41.869900000000001</v>
      </c>
      <c r="I7742" s="208">
        <v>16.237300000000001</v>
      </c>
      <c r="J7742" s="208">
        <v>93.767399999999995</v>
      </c>
      <c r="K7742" s="208">
        <v>15.6447</v>
      </c>
      <c r="L7742" s="208">
        <v>10.534700000000001</v>
      </c>
      <c r="M7742" s="208">
        <v>11.634600000000001</v>
      </c>
    </row>
    <row r="7743" spans="1:13" x14ac:dyDescent="0.25">
      <c r="A7743" s="280">
        <v>45248</v>
      </c>
      <c r="B7743" s="102">
        <v>13</v>
      </c>
      <c r="C7743" s="208">
        <v>252.76159999999999</v>
      </c>
      <c r="D7743" s="208">
        <v>42.835999999999999</v>
      </c>
      <c r="E7743" s="208">
        <v>0.81459999999999999</v>
      </c>
      <c r="F7743" s="208">
        <v>3.3408000000000002</v>
      </c>
      <c r="G7743" s="208">
        <v>8.7858999999999998</v>
      </c>
      <c r="H7743" s="208">
        <v>43.740600000000001</v>
      </c>
      <c r="I7743" s="208">
        <v>16.4163</v>
      </c>
      <c r="J7743" s="208">
        <v>98.090400000000002</v>
      </c>
      <c r="K7743" s="208">
        <v>16.167999999999999</v>
      </c>
      <c r="L7743" s="208">
        <v>10.7453</v>
      </c>
      <c r="M7743" s="208">
        <v>11.823700000000001</v>
      </c>
    </row>
    <row r="7744" spans="1:13" x14ac:dyDescent="0.25">
      <c r="A7744" s="280">
        <v>45248</v>
      </c>
      <c r="B7744" s="102">
        <v>14</v>
      </c>
      <c r="C7744" s="208">
        <v>250.9059</v>
      </c>
      <c r="D7744" s="208">
        <v>42.52</v>
      </c>
      <c r="E7744" s="208">
        <v>0.82509999999999994</v>
      </c>
      <c r="F7744" s="208">
        <v>3.4196</v>
      </c>
      <c r="G7744" s="208">
        <v>8.2492999999999999</v>
      </c>
      <c r="H7744" s="208">
        <v>44.478200000000001</v>
      </c>
      <c r="I7744" s="208">
        <v>16.869399999999999</v>
      </c>
      <c r="J7744" s="208">
        <v>96.261899999999997</v>
      </c>
      <c r="K7744" s="208">
        <v>15.735300000000001</v>
      </c>
      <c r="L7744" s="208">
        <v>10.742100000000001</v>
      </c>
      <c r="M7744" s="208">
        <v>11.805</v>
      </c>
    </row>
    <row r="7745" spans="1:13" x14ac:dyDescent="0.25">
      <c r="A7745" s="280">
        <v>45248</v>
      </c>
      <c r="B7745" s="102">
        <v>15</v>
      </c>
      <c r="C7745" s="208">
        <v>251.51759999999999</v>
      </c>
      <c r="D7745" s="208">
        <v>42.276200000000003</v>
      </c>
      <c r="E7745" s="208">
        <v>0.7994</v>
      </c>
      <c r="F7745" s="208">
        <v>3.4447999999999999</v>
      </c>
      <c r="G7745" s="208">
        <v>8.1845999999999997</v>
      </c>
      <c r="H7745" s="208">
        <v>43.0458</v>
      </c>
      <c r="I7745" s="208">
        <v>16.962</v>
      </c>
      <c r="J7745" s="208">
        <v>98.541200000000003</v>
      </c>
      <c r="K7745" s="208">
        <v>15.7818</v>
      </c>
      <c r="L7745" s="208">
        <v>11.0685</v>
      </c>
      <c r="M7745" s="208">
        <v>11.4133</v>
      </c>
    </row>
    <row r="7746" spans="1:13" x14ac:dyDescent="0.25">
      <c r="A7746" s="280">
        <v>45248</v>
      </c>
      <c r="B7746" s="102">
        <v>16</v>
      </c>
      <c r="C7746" s="208">
        <v>253.2397</v>
      </c>
      <c r="D7746" s="208">
        <v>43.057200000000002</v>
      </c>
      <c r="E7746" s="208">
        <v>0.80220000000000002</v>
      </c>
      <c r="F7746" s="208">
        <v>3.4009999999999998</v>
      </c>
      <c r="G7746" s="208">
        <v>8.7867999999999995</v>
      </c>
      <c r="H7746" s="208">
        <v>42.504800000000003</v>
      </c>
      <c r="I7746" s="208">
        <v>17.258900000000001</v>
      </c>
      <c r="J7746" s="208">
        <v>98.993799999999993</v>
      </c>
      <c r="K7746" s="208">
        <v>16.090699999999998</v>
      </c>
      <c r="L7746" s="208">
        <v>10.8782</v>
      </c>
      <c r="M7746" s="208">
        <v>11.466100000000001</v>
      </c>
    </row>
    <row r="7747" spans="1:13" x14ac:dyDescent="0.25">
      <c r="A7747" s="280">
        <v>45248</v>
      </c>
      <c r="B7747" s="102">
        <v>17</v>
      </c>
      <c r="C7747" s="208">
        <v>262.28129999999999</v>
      </c>
      <c r="D7747" s="208">
        <v>44.5139</v>
      </c>
      <c r="E7747" s="208">
        <v>0.82789999999999997</v>
      </c>
      <c r="F7747" s="208">
        <v>3.5455000000000001</v>
      </c>
      <c r="G7747" s="208">
        <v>9.6853999999999996</v>
      </c>
      <c r="H7747" s="208">
        <v>45.207900000000002</v>
      </c>
      <c r="I7747" s="208">
        <v>17.671299999999999</v>
      </c>
      <c r="J7747" s="208">
        <v>100.91670000000001</v>
      </c>
      <c r="K7747" s="208">
        <v>16.9955</v>
      </c>
      <c r="L7747" s="208">
        <v>11.296099999999999</v>
      </c>
      <c r="M7747" s="208">
        <v>11.6211</v>
      </c>
    </row>
    <row r="7748" spans="1:13" x14ac:dyDescent="0.25">
      <c r="A7748" s="280">
        <v>45248</v>
      </c>
      <c r="B7748" s="102">
        <v>18</v>
      </c>
      <c r="C7748" s="208">
        <v>275.1814</v>
      </c>
      <c r="D7748" s="208">
        <v>47.4011</v>
      </c>
      <c r="E7748" s="208">
        <v>0.88800000000000001</v>
      </c>
      <c r="F7748" s="208">
        <v>3.7747000000000002</v>
      </c>
      <c r="G7748" s="208">
        <v>10.303900000000001</v>
      </c>
      <c r="H7748" s="208">
        <v>47.082999999999998</v>
      </c>
      <c r="I7748" s="208">
        <v>18.593599999999999</v>
      </c>
      <c r="J7748" s="208">
        <v>104.4743</v>
      </c>
      <c r="K7748" s="208">
        <v>17.7499</v>
      </c>
      <c r="L7748" s="208">
        <v>12.6996</v>
      </c>
      <c r="M7748" s="208">
        <v>12.2133</v>
      </c>
    </row>
    <row r="7749" spans="1:13" x14ac:dyDescent="0.25">
      <c r="A7749" s="280">
        <v>45248</v>
      </c>
      <c r="B7749" s="102">
        <v>19</v>
      </c>
      <c r="C7749" s="208">
        <v>273.67219999999998</v>
      </c>
      <c r="D7749" s="208">
        <v>47.315199999999997</v>
      </c>
      <c r="E7749" s="208">
        <v>0.8821</v>
      </c>
      <c r="F7749" s="208">
        <v>3.6766000000000001</v>
      </c>
      <c r="G7749" s="208">
        <v>10.1488</v>
      </c>
      <c r="H7749" s="208">
        <v>45.843899999999998</v>
      </c>
      <c r="I7749" s="208">
        <v>18.627500000000001</v>
      </c>
      <c r="J7749" s="208">
        <v>103.1953</v>
      </c>
      <c r="K7749" s="208">
        <v>17.386299999999999</v>
      </c>
      <c r="L7749" s="208">
        <v>14.525399999999999</v>
      </c>
      <c r="M7749" s="208">
        <v>12.071099999999999</v>
      </c>
    </row>
    <row r="7750" spans="1:13" x14ac:dyDescent="0.25">
      <c r="A7750" s="280">
        <v>45248</v>
      </c>
      <c r="B7750" s="102">
        <v>20</v>
      </c>
      <c r="C7750" s="208">
        <v>268.13720000000001</v>
      </c>
      <c r="D7750" s="208">
        <v>46.014499999999998</v>
      </c>
      <c r="E7750" s="208">
        <v>0.84660000000000002</v>
      </c>
      <c r="F7750" s="208">
        <v>3.6055000000000001</v>
      </c>
      <c r="G7750" s="208">
        <v>9.6036999999999999</v>
      </c>
      <c r="H7750" s="208">
        <v>44.367100000000001</v>
      </c>
      <c r="I7750" s="208">
        <v>18.227</v>
      </c>
      <c r="J7750" s="208">
        <v>101.1704</v>
      </c>
      <c r="K7750" s="208">
        <v>16.833600000000001</v>
      </c>
      <c r="L7750" s="208">
        <v>15.6364</v>
      </c>
      <c r="M7750" s="208">
        <v>11.8324</v>
      </c>
    </row>
    <row r="7751" spans="1:13" x14ac:dyDescent="0.25">
      <c r="A7751" s="280">
        <v>45248</v>
      </c>
      <c r="B7751" s="102">
        <v>21</v>
      </c>
      <c r="C7751" s="208">
        <v>260.77080000000001</v>
      </c>
      <c r="D7751" s="208">
        <v>44.277299999999997</v>
      </c>
      <c r="E7751" s="208">
        <v>0.84150000000000003</v>
      </c>
      <c r="F7751" s="208">
        <v>3.4786000000000001</v>
      </c>
      <c r="G7751" s="208">
        <v>9.1283999999999992</v>
      </c>
      <c r="H7751" s="208">
        <v>42.590600000000002</v>
      </c>
      <c r="I7751" s="208">
        <v>17.604500000000002</v>
      </c>
      <c r="J7751" s="208">
        <v>99.396699999999996</v>
      </c>
      <c r="K7751" s="208">
        <v>16.4069</v>
      </c>
      <c r="L7751" s="208">
        <v>15.7615</v>
      </c>
      <c r="M7751" s="208">
        <v>11.284800000000001</v>
      </c>
    </row>
    <row r="7752" spans="1:13" x14ac:dyDescent="0.25">
      <c r="A7752" s="280">
        <v>45248</v>
      </c>
      <c r="B7752" s="102">
        <v>22</v>
      </c>
      <c r="C7752" s="208">
        <v>249.8562</v>
      </c>
      <c r="D7752" s="208">
        <v>42.4876</v>
      </c>
      <c r="E7752" s="208">
        <v>0.78539999999999999</v>
      </c>
      <c r="F7752" s="208">
        <v>3.2604000000000002</v>
      </c>
      <c r="G7752" s="208">
        <v>8.7608999999999995</v>
      </c>
      <c r="H7752" s="208">
        <v>40.586199999999998</v>
      </c>
      <c r="I7752" s="208">
        <v>16.824200000000001</v>
      </c>
      <c r="J7752" s="208">
        <v>95.211699999999993</v>
      </c>
      <c r="K7752" s="208">
        <v>15.808199999999999</v>
      </c>
      <c r="L7752" s="208">
        <v>15.662599999999999</v>
      </c>
      <c r="M7752" s="208">
        <v>10.468999999999999</v>
      </c>
    </row>
    <row r="7753" spans="1:13" x14ac:dyDescent="0.25">
      <c r="A7753" s="280">
        <v>45248</v>
      </c>
      <c r="B7753" s="102">
        <v>23</v>
      </c>
      <c r="C7753" s="208">
        <v>236.28700000000001</v>
      </c>
      <c r="D7753" s="208">
        <v>39.543599999999998</v>
      </c>
      <c r="E7753" s="208">
        <v>0.75929999999999997</v>
      </c>
      <c r="F7753" s="208">
        <v>2.9975000000000001</v>
      </c>
      <c r="G7753" s="208">
        <v>8.1697000000000006</v>
      </c>
      <c r="H7753" s="208">
        <v>38.297699999999999</v>
      </c>
      <c r="I7753" s="208">
        <v>15.548</v>
      </c>
      <c r="J7753" s="208">
        <v>90.653199999999998</v>
      </c>
      <c r="K7753" s="208">
        <v>15.248799999999999</v>
      </c>
      <c r="L7753" s="208">
        <v>15.247</v>
      </c>
      <c r="M7753" s="208">
        <v>9.8222000000000005</v>
      </c>
    </row>
    <row r="7754" spans="1:13" x14ac:dyDescent="0.25">
      <c r="A7754" s="280">
        <v>45248</v>
      </c>
      <c r="B7754" s="102">
        <v>24</v>
      </c>
      <c r="C7754" s="208">
        <v>223.749</v>
      </c>
      <c r="D7754" s="208">
        <v>37.470500000000001</v>
      </c>
      <c r="E7754" s="208">
        <v>0.67969999999999997</v>
      </c>
      <c r="F7754" s="208">
        <v>2.8022999999999998</v>
      </c>
      <c r="G7754" s="208">
        <v>7.6222000000000003</v>
      </c>
      <c r="H7754" s="208">
        <v>35.2836</v>
      </c>
      <c r="I7754" s="208">
        <v>14.4328</v>
      </c>
      <c r="J7754" s="208">
        <v>86.075400000000002</v>
      </c>
      <c r="K7754" s="208">
        <v>14.819800000000001</v>
      </c>
      <c r="L7754" s="208">
        <v>15.382199999999999</v>
      </c>
      <c r="M7754" s="208">
        <v>9.1805000000000003</v>
      </c>
    </row>
    <row r="7755" spans="1:13" x14ac:dyDescent="0.25">
      <c r="A7755" s="280">
        <v>45249</v>
      </c>
      <c r="B7755" s="102">
        <v>1</v>
      </c>
      <c r="C7755" s="208">
        <v>213.87809999999999</v>
      </c>
      <c r="D7755" s="208">
        <v>35.297699999999999</v>
      </c>
      <c r="E7755" s="208">
        <v>0.64129999999999998</v>
      </c>
      <c r="F7755" s="208">
        <v>2.6471</v>
      </c>
      <c r="G7755" s="208">
        <v>7.2091000000000003</v>
      </c>
      <c r="H7755" s="208">
        <v>33.239800000000002</v>
      </c>
      <c r="I7755" s="208">
        <v>13.540900000000001</v>
      </c>
      <c r="J7755" s="208">
        <v>83.119699999999995</v>
      </c>
      <c r="K7755" s="208">
        <v>14.4634</v>
      </c>
      <c r="L7755" s="208">
        <v>15.135300000000001</v>
      </c>
      <c r="M7755" s="208">
        <v>8.5838000000000001</v>
      </c>
    </row>
    <row r="7756" spans="1:13" x14ac:dyDescent="0.25">
      <c r="A7756" s="280">
        <v>45249</v>
      </c>
      <c r="B7756" s="102">
        <v>2</v>
      </c>
      <c r="C7756" s="208">
        <v>206.4297</v>
      </c>
      <c r="D7756" s="208">
        <v>33.276400000000002</v>
      </c>
      <c r="E7756" s="208">
        <v>0.63490000000000002</v>
      </c>
      <c r="F7756" s="208">
        <v>2.5295999999999998</v>
      </c>
      <c r="G7756" s="208">
        <v>7.0149999999999997</v>
      </c>
      <c r="H7756" s="208">
        <v>31.8187</v>
      </c>
      <c r="I7756" s="208">
        <v>12.944699999999999</v>
      </c>
      <c r="J7756" s="208">
        <v>80.540300000000002</v>
      </c>
      <c r="K7756" s="208">
        <v>14.327400000000001</v>
      </c>
      <c r="L7756" s="208">
        <v>15.082700000000001</v>
      </c>
      <c r="M7756" s="208">
        <v>8.26</v>
      </c>
    </row>
    <row r="7757" spans="1:13" x14ac:dyDescent="0.25">
      <c r="A7757" s="280">
        <v>45249</v>
      </c>
      <c r="B7757" s="102">
        <v>3</v>
      </c>
      <c r="C7757" s="208">
        <v>202.4776</v>
      </c>
      <c r="D7757" s="208">
        <v>32.348100000000002</v>
      </c>
      <c r="E7757" s="208">
        <v>0.59470000000000001</v>
      </c>
      <c r="F7757" s="208">
        <v>2.4984000000000002</v>
      </c>
      <c r="G7757" s="208">
        <v>6.9005000000000001</v>
      </c>
      <c r="H7757" s="208">
        <v>30.9404</v>
      </c>
      <c r="I7757" s="208">
        <v>12.5608</v>
      </c>
      <c r="J7757" s="208">
        <v>79.123599999999996</v>
      </c>
      <c r="K7757" s="208">
        <v>14.493600000000001</v>
      </c>
      <c r="L7757" s="208">
        <v>14.7325</v>
      </c>
      <c r="M7757" s="208">
        <v>8.2850000000000001</v>
      </c>
    </row>
    <row r="7758" spans="1:13" x14ac:dyDescent="0.25">
      <c r="A7758" s="280">
        <v>45249</v>
      </c>
      <c r="B7758" s="102">
        <v>4</v>
      </c>
      <c r="C7758" s="208">
        <v>200.81319999999999</v>
      </c>
      <c r="D7758" s="208">
        <v>31.723199999999999</v>
      </c>
      <c r="E7758" s="208">
        <v>0.61040000000000005</v>
      </c>
      <c r="F7758" s="208">
        <v>2.5085999999999999</v>
      </c>
      <c r="G7758" s="208">
        <v>6.8502000000000001</v>
      </c>
      <c r="H7758" s="208">
        <v>30.610399999999998</v>
      </c>
      <c r="I7758" s="208">
        <v>12.399699999999999</v>
      </c>
      <c r="J7758" s="208">
        <v>78.488699999999994</v>
      </c>
      <c r="K7758" s="208">
        <v>14.5481</v>
      </c>
      <c r="L7758" s="208">
        <v>14.7873</v>
      </c>
      <c r="M7758" s="208">
        <v>8.2866</v>
      </c>
    </row>
    <row r="7759" spans="1:13" x14ac:dyDescent="0.25">
      <c r="A7759" s="280">
        <v>45249</v>
      </c>
      <c r="B7759" s="102">
        <v>5</v>
      </c>
      <c r="C7759" s="208">
        <v>201.4571</v>
      </c>
      <c r="D7759" s="208">
        <v>31.868200000000002</v>
      </c>
      <c r="E7759" s="208">
        <v>0.61099999999999999</v>
      </c>
      <c r="F7759" s="208">
        <v>2.5794000000000001</v>
      </c>
      <c r="G7759" s="208">
        <v>6.8484999999999996</v>
      </c>
      <c r="H7759" s="208">
        <v>31.045000000000002</v>
      </c>
      <c r="I7759" s="208">
        <v>12.3596</v>
      </c>
      <c r="J7759" s="208">
        <v>78.165800000000004</v>
      </c>
      <c r="K7759" s="208">
        <v>14.884399999999999</v>
      </c>
      <c r="L7759" s="208">
        <v>14.6221</v>
      </c>
      <c r="M7759" s="208">
        <v>8.4731000000000005</v>
      </c>
    </row>
    <row r="7760" spans="1:13" x14ac:dyDescent="0.25">
      <c r="A7760" s="280">
        <v>45249</v>
      </c>
      <c r="B7760" s="102">
        <v>6</v>
      </c>
      <c r="C7760" s="208">
        <v>207.40029999999999</v>
      </c>
      <c r="D7760" s="208">
        <v>32.813000000000002</v>
      </c>
      <c r="E7760" s="208">
        <v>0.62309999999999999</v>
      </c>
      <c r="F7760" s="208">
        <v>2.7128000000000001</v>
      </c>
      <c r="G7760" s="208">
        <v>7.1744000000000003</v>
      </c>
      <c r="H7760" s="208">
        <v>32.167999999999999</v>
      </c>
      <c r="I7760" s="208">
        <v>12.6988</v>
      </c>
      <c r="J7760" s="208">
        <v>79.698899999999995</v>
      </c>
      <c r="K7760" s="208">
        <v>15.540699999999999</v>
      </c>
      <c r="L7760" s="208">
        <v>14.9854</v>
      </c>
      <c r="M7760" s="208">
        <v>8.9852000000000007</v>
      </c>
    </row>
    <row r="7761" spans="1:13" x14ac:dyDescent="0.25">
      <c r="A7761" s="280">
        <v>45249</v>
      </c>
      <c r="B7761" s="102">
        <v>7</v>
      </c>
      <c r="C7761" s="208">
        <v>216.26599999999999</v>
      </c>
      <c r="D7761" s="208">
        <v>34.294899999999998</v>
      </c>
      <c r="E7761" s="208">
        <v>0.67010000000000003</v>
      </c>
      <c r="F7761" s="208">
        <v>2.8944999999999999</v>
      </c>
      <c r="G7761" s="208">
        <v>7.7163000000000004</v>
      </c>
      <c r="H7761" s="208">
        <v>33.841799999999999</v>
      </c>
      <c r="I7761" s="208">
        <v>13.007400000000001</v>
      </c>
      <c r="J7761" s="208">
        <v>82.987700000000004</v>
      </c>
      <c r="K7761" s="208">
        <v>16.424800000000001</v>
      </c>
      <c r="L7761" s="208">
        <v>14.7987</v>
      </c>
      <c r="M7761" s="208">
        <v>9.6297999999999995</v>
      </c>
    </row>
    <row r="7762" spans="1:13" x14ac:dyDescent="0.25">
      <c r="A7762" s="280">
        <v>45249</v>
      </c>
      <c r="B7762" s="102">
        <v>8</v>
      </c>
      <c r="C7762" s="208">
        <v>222.22499999999999</v>
      </c>
      <c r="D7762" s="208">
        <v>36.344299999999997</v>
      </c>
      <c r="E7762" s="208">
        <v>0.70030000000000003</v>
      </c>
      <c r="F7762" s="208">
        <v>2.9034</v>
      </c>
      <c r="G7762" s="208">
        <v>8.3104999999999993</v>
      </c>
      <c r="H7762" s="208">
        <v>34.893599999999999</v>
      </c>
      <c r="I7762" s="208">
        <v>13.2454</v>
      </c>
      <c r="J7762" s="208">
        <v>85.094300000000004</v>
      </c>
      <c r="K7762" s="208">
        <v>17.165199999999999</v>
      </c>
      <c r="L7762" s="208">
        <v>13.454499999999999</v>
      </c>
      <c r="M7762" s="208">
        <v>10.1135</v>
      </c>
    </row>
    <row r="7763" spans="1:13" x14ac:dyDescent="0.25">
      <c r="A7763" s="280">
        <v>45249</v>
      </c>
      <c r="B7763" s="102">
        <v>9</v>
      </c>
      <c r="C7763" s="208">
        <v>226.6328</v>
      </c>
      <c r="D7763" s="208">
        <v>37.667499999999997</v>
      </c>
      <c r="E7763" s="208">
        <v>0.69979999999999998</v>
      </c>
      <c r="F7763" s="208">
        <v>2.5760000000000001</v>
      </c>
      <c r="G7763" s="208">
        <v>7.8433000000000002</v>
      </c>
      <c r="H7763" s="208">
        <v>36.060299999999998</v>
      </c>
      <c r="I7763" s="208">
        <v>13.866</v>
      </c>
      <c r="J7763" s="208">
        <v>86.743200000000002</v>
      </c>
      <c r="K7763" s="208">
        <v>16.3858</v>
      </c>
      <c r="L7763" s="208">
        <v>14.375400000000001</v>
      </c>
      <c r="M7763" s="208">
        <v>10.4155</v>
      </c>
    </row>
    <row r="7764" spans="1:13" x14ac:dyDescent="0.25">
      <c r="A7764" s="280">
        <v>45249</v>
      </c>
      <c r="B7764" s="102">
        <v>10</v>
      </c>
      <c r="C7764" s="208">
        <v>227.506</v>
      </c>
      <c r="D7764" s="208">
        <v>38.427999999999997</v>
      </c>
      <c r="E7764" s="208">
        <v>0.69979999999999998</v>
      </c>
      <c r="F7764" s="208">
        <v>2.41</v>
      </c>
      <c r="G7764" s="208">
        <v>7.0758000000000001</v>
      </c>
      <c r="H7764" s="208">
        <v>36.236600000000003</v>
      </c>
      <c r="I7764" s="208">
        <v>14.3217</v>
      </c>
      <c r="J7764" s="208">
        <v>87.316699999999997</v>
      </c>
      <c r="K7764" s="208">
        <v>16.331900000000001</v>
      </c>
      <c r="L7764" s="208">
        <v>14.063599999999999</v>
      </c>
      <c r="M7764" s="208">
        <v>10.6219</v>
      </c>
    </row>
    <row r="7765" spans="1:13" x14ac:dyDescent="0.25">
      <c r="A7765" s="280">
        <v>45249</v>
      </c>
      <c r="B7765" s="102">
        <v>11</v>
      </c>
      <c r="C7765" s="208">
        <v>225.91929999999999</v>
      </c>
      <c r="D7765" s="208">
        <v>38.572899999999997</v>
      </c>
      <c r="E7765" s="208">
        <v>0.67820000000000003</v>
      </c>
      <c r="F7765" s="208">
        <v>2.4323999999999999</v>
      </c>
      <c r="G7765" s="208">
        <v>6.2571000000000003</v>
      </c>
      <c r="H7765" s="208">
        <v>35.9617</v>
      </c>
      <c r="I7765" s="208">
        <v>14.616899999999999</v>
      </c>
      <c r="J7765" s="208">
        <v>87.061999999999998</v>
      </c>
      <c r="K7765" s="208">
        <v>15.867699999999999</v>
      </c>
      <c r="L7765" s="208">
        <v>14.0891</v>
      </c>
      <c r="M7765" s="208">
        <v>10.3813</v>
      </c>
    </row>
    <row r="7766" spans="1:13" x14ac:dyDescent="0.25">
      <c r="A7766" s="280">
        <v>45249</v>
      </c>
      <c r="B7766" s="102">
        <v>12</v>
      </c>
      <c r="C7766" s="208">
        <v>224.8133</v>
      </c>
      <c r="D7766" s="208">
        <v>38.490299999999998</v>
      </c>
      <c r="E7766" s="208">
        <v>0.69610000000000005</v>
      </c>
      <c r="F7766" s="208">
        <v>2.4108999999999998</v>
      </c>
      <c r="G7766" s="208">
        <v>5.7171000000000003</v>
      </c>
      <c r="H7766" s="208">
        <v>35.426099999999998</v>
      </c>
      <c r="I7766" s="208">
        <v>14.8635</v>
      </c>
      <c r="J7766" s="208">
        <v>87.540400000000005</v>
      </c>
      <c r="K7766" s="208">
        <v>15.3407</v>
      </c>
      <c r="L7766" s="208">
        <v>13.9572</v>
      </c>
      <c r="M7766" s="208">
        <v>10.371</v>
      </c>
    </row>
    <row r="7767" spans="1:13" x14ac:dyDescent="0.25">
      <c r="A7767" s="280">
        <v>45249</v>
      </c>
      <c r="B7767" s="102">
        <v>13</v>
      </c>
      <c r="C7767" s="208">
        <v>225.87020000000001</v>
      </c>
      <c r="D7767" s="208">
        <v>38.895000000000003</v>
      </c>
      <c r="E7767" s="208">
        <v>0.68179999999999996</v>
      </c>
      <c r="F7767" s="208">
        <v>2.3542999999999998</v>
      </c>
      <c r="G7767" s="208">
        <v>5.8749000000000002</v>
      </c>
      <c r="H7767" s="208">
        <v>35.565899999999999</v>
      </c>
      <c r="I7767" s="208">
        <v>14.911899999999999</v>
      </c>
      <c r="J7767" s="208">
        <v>88.374399999999994</v>
      </c>
      <c r="K7767" s="208">
        <v>15.234</v>
      </c>
      <c r="L7767" s="208">
        <v>13.6357</v>
      </c>
      <c r="M7767" s="208">
        <v>10.3423</v>
      </c>
    </row>
    <row r="7768" spans="1:13" x14ac:dyDescent="0.25">
      <c r="A7768" s="280">
        <v>45249</v>
      </c>
      <c r="B7768" s="102">
        <v>14</v>
      </c>
      <c r="C7768" s="208">
        <v>228.48070000000001</v>
      </c>
      <c r="D7768" s="208">
        <v>39.142400000000002</v>
      </c>
      <c r="E7768" s="208">
        <v>0.70440000000000003</v>
      </c>
      <c r="F7768" s="208">
        <v>2.3965000000000001</v>
      </c>
      <c r="G7768" s="208">
        <v>6.3255999999999997</v>
      </c>
      <c r="H7768" s="208">
        <v>35.993099999999998</v>
      </c>
      <c r="I7768" s="208">
        <v>15.113</v>
      </c>
      <c r="J7768" s="208">
        <v>89.707999999999998</v>
      </c>
      <c r="K7768" s="208">
        <v>14.193099999999999</v>
      </c>
      <c r="L7768" s="208">
        <v>14.3949</v>
      </c>
      <c r="M7768" s="208">
        <v>10.5097</v>
      </c>
    </row>
    <row r="7769" spans="1:13" x14ac:dyDescent="0.25">
      <c r="A7769" s="280">
        <v>45249</v>
      </c>
      <c r="B7769" s="102">
        <v>15</v>
      </c>
      <c r="C7769" s="208">
        <v>234.44130000000001</v>
      </c>
      <c r="D7769" s="208">
        <v>39.758099999999999</v>
      </c>
      <c r="E7769" s="208">
        <v>0.70440000000000003</v>
      </c>
      <c r="F7769" s="208">
        <v>2.5236999999999998</v>
      </c>
      <c r="G7769" s="208">
        <v>6.8922999999999996</v>
      </c>
      <c r="H7769" s="208">
        <v>37.354100000000003</v>
      </c>
      <c r="I7769" s="208">
        <v>15.392099999999999</v>
      </c>
      <c r="J7769" s="208">
        <v>91.582899999999995</v>
      </c>
      <c r="K7769" s="208">
        <v>14.993</v>
      </c>
      <c r="L7769" s="208">
        <v>14.6616</v>
      </c>
      <c r="M7769" s="208">
        <v>10.5791</v>
      </c>
    </row>
    <row r="7770" spans="1:13" x14ac:dyDescent="0.25">
      <c r="A7770" s="280">
        <v>45249</v>
      </c>
      <c r="B7770" s="102">
        <v>16</v>
      </c>
      <c r="C7770" s="208">
        <v>243.67429999999999</v>
      </c>
      <c r="D7770" s="208">
        <v>41.313400000000001</v>
      </c>
      <c r="E7770" s="208">
        <v>0.75349999999999995</v>
      </c>
      <c r="F7770" s="208">
        <v>2.8553999999999999</v>
      </c>
      <c r="G7770" s="208">
        <v>8.0699000000000005</v>
      </c>
      <c r="H7770" s="208">
        <v>39.226799999999997</v>
      </c>
      <c r="I7770" s="208">
        <v>15.673299999999999</v>
      </c>
      <c r="J7770" s="208">
        <v>94.061400000000006</v>
      </c>
      <c r="K7770" s="208">
        <v>15.8002</v>
      </c>
      <c r="L7770" s="208">
        <v>14.8848</v>
      </c>
      <c r="M7770" s="208">
        <v>11.035600000000001</v>
      </c>
    </row>
    <row r="7771" spans="1:13" x14ac:dyDescent="0.25">
      <c r="A7771" s="280">
        <v>45249</v>
      </c>
      <c r="B7771" s="102">
        <v>17</v>
      </c>
      <c r="C7771" s="208">
        <v>257.70420000000001</v>
      </c>
      <c r="D7771" s="208">
        <v>43.782499999999999</v>
      </c>
      <c r="E7771" s="208">
        <v>0.83230000000000004</v>
      </c>
      <c r="F7771" s="208">
        <v>3.5009999999999999</v>
      </c>
      <c r="G7771" s="208">
        <v>9.3886000000000003</v>
      </c>
      <c r="H7771" s="208">
        <v>42.719299999999997</v>
      </c>
      <c r="I7771" s="208">
        <v>16.384</v>
      </c>
      <c r="J7771" s="208">
        <v>97.74</v>
      </c>
      <c r="K7771" s="208">
        <v>18.016300000000001</v>
      </c>
      <c r="L7771" s="208">
        <v>13.844900000000001</v>
      </c>
      <c r="M7771" s="208">
        <v>11.4953</v>
      </c>
    </row>
    <row r="7772" spans="1:13" x14ac:dyDescent="0.25">
      <c r="A7772" s="280">
        <v>45249</v>
      </c>
      <c r="B7772" s="102">
        <v>18</v>
      </c>
      <c r="C7772" s="208">
        <v>277.4855</v>
      </c>
      <c r="D7772" s="208">
        <v>48.725999999999999</v>
      </c>
      <c r="E7772" s="208">
        <v>0.93379999999999996</v>
      </c>
      <c r="F7772" s="208">
        <v>3.8363</v>
      </c>
      <c r="G7772" s="208">
        <v>10.0601</v>
      </c>
      <c r="H7772" s="208">
        <v>46.874600000000001</v>
      </c>
      <c r="I7772" s="208">
        <v>18.088899999999999</v>
      </c>
      <c r="J7772" s="208">
        <v>102.3587</v>
      </c>
      <c r="K7772" s="208">
        <v>19.444600000000001</v>
      </c>
      <c r="L7772" s="208">
        <v>14.7332</v>
      </c>
      <c r="M7772" s="208">
        <v>12.4293</v>
      </c>
    </row>
    <row r="7773" spans="1:13" x14ac:dyDescent="0.25">
      <c r="A7773" s="280">
        <v>45249</v>
      </c>
      <c r="B7773" s="102">
        <v>19</v>
      </c>
      <c r="C7773" s="208">
        <v>278.59030000000001</v>
      </c>
      <c r="D7773" s="208">
        <v>49.221299999999999</v>
      </c>
      <c r="E7773" s="208">
        <v>0.91449999999999998</v>
      </c>
      <c r="F7773" s="208">
        <v>3.9072</v>
      </c>
      <c r="G7773" s="208">
        <v>10.014799999999999</v>
      </c>
      <c r="H7773" s="208">
        <v>46.896000000000001</v>
      </c>
      <c r="I7773" s="208">
        <v>18.2864</v>
      </c>
      <c r="J7773" s="208">
        <v>102.2226</v>
      </c>
      <c r="K7773" s="208">
        <v>19.443300000000001</v>
      </c>
      <c r="L7773" s="208">
        <v>15.410399999999999</v>
      </c>
      <c r="M7773" s="208">
        <v>12.2738</v>
      </c>
    </row>
    <row r="7774" spans="1:13" x14ac:dyDescent="0.25">
      <c r="A7774" s="280">
        <v>45249</v>
      </c>
      <c r="B7774" s="102">
        <v>20</v>
      </c>
      <c r="C7774" s="208">
        <v>272.37299999999999</v>
      </c>
      <c r="D7774" s="208">
        <v>47.974200000000003</v>
      </c>
      <c r="E7774" s="208">
        <v>0.90910000000000002</v>
      </c>
      <c r="F7774" s="208">
        <v>3.79</v>
      </c>
      <c r="G7774" s="208">
        <v>9.6006999999999998</v>
      </c>
      <c r="H7774" s="208">
        <v>45.874400000000001</v>
      </c>
      <c r="I7774" s="208">
        <v>17.952100000000002</v>
      </c>
      <c r="J7774" s="208">
        <v>100.0939</v>
      </c>
      <c r="K7774" s="208">
        <v>19.199300000000001</v>
      </c>
      <c r="L7774" s="208">
        <v>15.0388</v>
      </c>
      <c r="M7774" s="208">
        <v>11.9405</v>
      </c>
    </row>
    <row r="7775" spans="1:13" x14ac:dyDescent="0.25">
      <c r="A7775" s="280">
        <v>45249</v>
      </c>
      <c r="B7775" s="102">
        <v>21</v>
      </c>
      <c r="C7775" s="208">
        <v>265.24459999999999</v>
      </c>
      <c r="D7775" s="208">
        <v>46.467599999999997</v>
      </c>
      <c r="E7775" s="208">
        <v>0.88749999999999996</v>
      </c>
      <c r="F7775" s="208">
        <v>3.6587000000000001</v>
      </c>
      <c r="G7775" s="208">
        <v>9.3112999999999992</v>
      </c>
      <c r="H7775" s="208">
        <v>44.504899999999999</v>
      </c>
      <c r="I7775" s="208">
        <v>17.4558</v>
      </c>
      <c r="J7775" s="208">
        <v>97.842799999999997</v>
      </c>
      <c r="K7775" s="208">
        <v>18.7014</v>
      </c>
      <c r="L7775" s="208">
        <v>14.794499999999999</v>
      </c>
      <c r="M7775" s="208">
        <v>11.620100000000001</v>
      </c>
    </row>
    <row r="7776" spans="1:13" x14ac:dyDescent="0.25">
      <c r="A7776" s="280">
        <v>45249</v>
      </c>
      <c r="B7776" s="102">
        <v>22</v>
      </c>
      <c r="C7776" s="208">
        <v>254.31549999999999</v>
      </c>
      <c r="D7776" s="208">
        <v>44.059600000000003</v>
      </c>
      <c r="E7776" s="208">
        <v>0.84509999999999996</v>
      </c>
      <c r="F7776" s="208">
        <v>3.4485999999999999</v>
      </c>
      <c r="G7776" s="208">
        <v>8.7950999999999997</v>
      </c>
      <c r="H7776" s="208">
        <v>42.400199999999998</v>
      </c>
      <c r="I7776" s="208">
        <v>16.532900000000001</v>
      </c>
      <c r="J7776" s="208">
        <v>94.936700000000002</v>
      </c>
      <c r="K7776" s="208">
        <v>17.729900000000001</v>
      </c>
      <c r="L7776" s="208">
        <v>14.6538</v>
      </c>
      <c r="M7776" s="208">
        <v>10.913600000000001</v>
      </c>
    </row>
    <row r="7777" spans="1:13" x14ac:dyDescent="0.25">
      <c r="A7777" s="280">
        <v>45249</v>
      </c>
      <c r="B7777" s="102">
        <v>23</v>
      </c>
      <c r="C7777" s="208">
        <v>238.38800000000001</v>
      </c>
      <c r="D7777" s="208">
        <v>40.9754</v>
      </c>
      <c r="E7777" s="208">
        <v>0.78320000000000001</v>
      </c>
      <c r="F7777" s="208">
        <v>3.1398000000000001</v>
      </c>
      <c r="G7777" s="208">
        <v>8.1387999999999998</v>
      </c>
      <c r="H7777" s="208">
        <v>38.604399999999998</v>
      </c>
      <c r="I7777" s="208">
        <v>15.270099999999999</v>
      </c>
      <c r="J7777" s="208">
        <v>90.534899999999993</v>
      </c>
      <c r="K7777" s="208">
        <v>16.666</v>
      </c>
      <c r="L7777" s="208">
        <v>14.137600000000001</v>
      </c>
      <c r="M7777" s="208">
        <v>10.1378</v>
      </c>
    </row>
    <row r="7778" spans="1:13" x14ac:dyDescent="0.25">
      <c r="A7778" s="280">
        <v>45249</v>
      </c>
      <c r="B7778" s="102">
        <v>24</v>
      </c>
      <c r="C7778" s="208">
        <v>224.79820000000001</v>
      </c>
      <c r="D7778" s="208">
        <v>37.821300000000001</v>
      </c>
      <c r="E7778" s="208">
        <v>0.70269999999999999</v>
      </c>
      <c r="F7778" s="208">
        <v>2.9458000000000002</v>
      </c>
      <c r="G7778" s="208">
        <v>7.4680999999999997</v>
      </c>
      <c r="H7778" s="208">
        <v>35.3917</v>
      </c>
      <c r="I7778" s="208">
        <v>14.2119</v>
      </c>
      <c r="J7778" s="208">
        <v>86.323800000000006</v>
      </c>
      <c r="K7778" s="208">
        <v>16.089200000000002</v>
      </c>
      <c r="L7778" s="208">
        <v>14.3515</v>
      </c>
      <c r="M7778" s="208">
        <v>9.4922000000000004</v>
      </c>
    </row>
    <row r="7779" spans="1:13" x14ac:dyDescent="0.25">
      <c r="A7779" s="280">
        <v>45250</v>
      </c>
      <c r="B7779" s="102">
        <v>1</v>
      </c>
      <c r="C7779" s="208">
        <v>214.98699999999999</v>
      </c>
      <c r="D7779" s="208">
        <v>35.336199999999998</v>
      </c>
      <c r="E7779" s="208">
        <v>0.66579999999999995</v>
      </c>
      <c r="F7779" s="208">
        <v>2.7564000000000002</v>
      </c>
      <c r="G7779" s="208">
        <v>7.0959000000000003</v>
      </c>
      <c r="H7779" s="208">
        <v>33.367600000000003</v>
      </c>
      <c r="I7779" s="208">
        <v>13.2699</v>
      </c>
      <c r="J7779" s="208">
        <v>83.878600000000006</v>
      </c>
      <c r="K7779" s="208">
        <v>15.844200000000001</v>
      </c>
      <c r="L7779" s="208">
        <v>13.810600000000001</v>
      </c>
      <c r="M7779" s="208">
        <v>8.9618000000000002</v>
      </c>
    </row>
    <row r="7780" spans="1:13" x14ac:dyDescent="0.25">
      <c r="A7780" s="280">
        <v>45250</v>
      </c>
      <c r="B7780" s="102">
        <v>2</v>
      </c>
      <c r="C7780" s="208">
        <v>208.72739999999999</v>
      </c>
      <c r="D7780" s="208">
        <v>33.912999999999997</v>
      </c>
      <c r="E7780" s="208">
        <v>0.64610000000000001</v>
      </c>
      <c r="F7780" s="208">
        <v>2.6707999999999998</v>
      </c>
      <c r="G7780" s="208">
        <v>6.8525999999999998</v>
      </c>
      <c r="H7780" s="208">
        <v>32.209299999999999</v>
      </c>
      <c r="I7780" s="208">
        <v>12.757099999999999</v>
      </c>
      <c r="J7780" s="208">
        <v>81.677400000000006</v>
      </c>
      <c r="K7780" s="208">
        <v>15.8231</v>
      </c>
      <c r="L7780" s="208">
        <v>13.4861</v>
      </c>
      <c r="M7780" s="208">
        <v>8.6919000000000004</v>
      </c>
    </row>
    <row r="7781" spans="1:13" x14ac:dyDescent="0.25">
      <c r="A7781" s="280">
        <v>45250</v>
      </c>
      <c r="B7781" s="102">
        <v>3</v>
      </c>
      <c r="C7781" s="208">
        <v>205.2336</v>
      </c>
      <c r="D7781" s="208">
        <v>32.8718</v>
      </c>
      <c r="E7781" s="208">
        <v>0.62619999999999998</v>
      </c>
      <c r="F7781" s="208">
        <v>2.6086</v>
      </c>
      <c r="G7781" s="208">
        <v>6.7302999999999997</v>
      </c>
      <c r="H7781" s="208">
        <v>32.171199999999999</v>
      </c>
      <c r="I7781" s="208">
        <v>12.5031</v>
      </c>
      <c r="J7781" s="208">
        <v>80.4054</v>
      </c>
      <c r="K7781" s="208">
        <v>15.8733</v>
      </c>
      <c r="L7781" s="208">
        <v>12.7197</v>
      </c>
      <c r="M7781" s="208">
        <v>8.7240000000000002</v>
      </c>
    </row>
    <row r="7782" spans="1:13" x14ac:dyDescent="0.25">
      <c r="A7782" s="280">
        <v>45250</v>
      </c>
      <c r="B7782" s="102">
        <v>4</v>
      </c>
      <c r="C7782" s="208">
        <v>205.8175</v>
      </c>
      <c r="D7782" s="208">
        <v>32.525399999999998</v>
      </c>
      <c r="E7782" s="208">
        <v>0.63649999999999995</v>
      </c>
      <c r="F7782" s="208">
        <v>2.6288</v>
      </c>
      <c r="G7782" s="208">
        <v>6.8743999999999996</v>
      </c>
      <c r="H7782" s="208">
        <v>33.5212</v>
      </c>
      <c r="I7782" s="208">
        <v>12.400600000000001</v>
      </c>
      <c r="J7782" s="208">
        <v>80.443899999999999</v>
      </c>
      <c r="K7782" s="208">
        <v>16.084599999999998</v>
      </c>
      <c r="L7782" s="208">
        <v>11.930300000000001</v>
      </c>
      <c r="M7782" s="208">
        <v>8.7718000000000007</v>
      </c>
    </row>
    <row r="7783" spans="1:13" x14ac:dyDescent="0.25">
      <c r="A7783" s="280">
        <v>45250</v>
      </c>
      <c r="B7783" s="102">
        <v>5</v>
      </c>
      <c r="C7783" s="208">
        <v>211.6386</v>
      </c>
      <c r="D7783" s="208">
        <v>33.4711</v>
      </c>
      <c r="E7783" s="208">
        <v>0.66069999999999995</v>
      </c>
      <c r="F7783" s="208">
        <v>2.66</v>
      </c>
      <c r="G7783" s="208">
        <v>7.01</v>
      </c>
      <c r="H7783" s="208">
        <v>35.466999999999999</v>
      </c>
      <c r="I7783" s="208">
        <v>12.742900000000001</v>
      </c>
      <c r="J7783" s="208">
        <v>82.167199999999994</v>
      </c>
      <c r="K7783" s="208">
        <v>16.758900000000001</v>
      </c>
      <c r="L7783" s="208">
        <v>11.5061</v>
      </c>
      <c r="M7783" s="208">
        <v>9.1946999999999992</v>
      </c>
    </row>
    <row r="7784" spans="1:13" x14ac:dyDescent="0.25">
      <c r="A7784" s="280">
        <v>45250</v>
      </c>
      <c r="B7784" s="102">
        <v>6</v>
      </c>
      <c r="C7784" s="208">
        <v>228.851</v>
      </c>
      <c r="D7784" s="208">
        <v>35.671199999999999</v>
      </c>
      <c r="E7784" s="208">
        <v>0.72460000000000002</v>
      </c>
      <c r="F7784" s="208">
        <v>2.9407999999999999</v>
      </c>
      <c r="G7784" s="208">
        <v>7.8006000000000002</v>
      </c>
      <c r="H7784" s="208">
        <v>40.947899999999997</v>
      </c>
      <c r="I7784" s="208">
        <v>13.553100000000001</v>
      </c>
      <c r="J7784" s="208">
        <v>87.095299999999995</v>
      </c>
      <c r="K7784" s="208">
        <v>18.0928</v>
      </c>
      <c r="L7784" s="208">
        <v>11.949299999999999</v>
      </c>
      <c r="M7784" s="208">
        <v>10.0754</v>
      </c>
    </row>
    <row r="7785" spans="1:13" x14ac:dyDescent="0.25">
      <c r="A7785" s="280">
        <v>45250</v>
      </c>
      <c r="B7785" s="102">
        <v>7</v>
      </c>
      <c r="C7785" s="208">
        <v>253.7097</v>
      </c>
      <c r="D7785" s="208">
        <v>40.102699999999999</v>
      </c>
      <c r="E7785" s="208">
        <v>1.0610999999999999</v>
      </c>
      <c r="F7785" s="208">
        <v>3.3068</v>
      </c>
      <c r="G7785" s="208">
        <v>8.9702999999999999</v>
      </c>
      <c r="H7785" s="208">
        <v>47.023899999999998</v>
      </c>
      <c r="I7785" s="208">
        <v>14.496600000000001</v>
      </c>
      <c r="J7785" s="208">
        <v>95.604799999999997</v>
      </c>
      <c r="K7785" s="208">
        <v>19.874700000000001</v>
      </c>
      <c r="L7785" s="208">
        <v>11.9849</v>
      </c>
      <c r="M7785" s="208">
        <v>11.283899999999999</v>
      </c>
    </row>
    <row r="7786" spans="1:13" x14ac:dyDescent="0.25">
      <c r="A7786" s="280">
        <v>45250</v>
      </c>
      <c r="B7786" s="102">
        <v>8</v>
      </c>
      <c r="C7786" s="208">
        <v>270.54410000000001</v>
      </c>
      <c r="D7786" s="208">
        <v>43.579099999999997</v>
      </c>
      <c r="E7786" s="208">
        <v>1.7815000000000001</v>
      </c>
      <c r="F7786" s="208">
        <v>3.3252000000000002</v>
      </c>
      <c r="G7786" s="208">
        <v>10.002000000000001</v>
      </c>
      <c r="H7786" s="208">
        <v>50.702800000000003</v>
      </c>
      <c r="I7786" s="208">
        <v>14.91</v>
      </c>
      <c r="J7786" s="208">
        <v>102.77889999999999</v>
      </c>
      <c r="K7786" s="208">
        <v>20.253699999999998</v>
      </c>
      <c r="L7786" s="208">
        <v>10.8931</v>
      </c>
      <c r="M7786" s="208">
        <v>12.3178</v>
      </c>
    </row>
    <row r="7787" spans="1:13" x14ac:dyDescent="0.25">
      <c r="A7787" s="280">
        <v>45250</v>
      </c>
      <c r="B7787" s="102">
        <v>9</v>
      </c>
      <c r="C7787" s="208">
        <v>274.96960000000001</v>
      </c>
      <c r="D7787" s="208">
        <v>45.119799999999998</v>
      </c>
      <c r="E7787" s="208">
        <v>1.5669999999999999</v>
      </c>
      <c r="F7787" s="208">
        <v>2.9001000000000001</v>
      </c>
      <c r="G7787" s="208">
        <v>9.6759000000000004</v>
      </c>
      <c r="H7787" s="208">
        <v>50.6556</v>
      </c>
      <c r="I7787" s="208">
        <v>15.4846</v>
      </c>
      <c r="J7787" s="208">
        <v>107.18470000000001</v>
      </c>
      <c r="K7787" s="208">
        <v>18.5488</v>
      </c>
      <c r="L7787" s="208">
        <v>11.196199999999999</v>
      </c>
      <c r="M7787" s="208">
        <v>12.636900000000001</v>
      </c>
    </row>
    <row r="7788" spans="1:13" x14ac:dyDescent="0.25">
      <c r="A7788" s="280">
        <v>45250</v>
      </c>
      <c r="B7788" s="102">
        <v>10</v>
      </c>
      <c r="C7788" s="208">
        <v>273.91480000000001</v>
      </c>
      <c r="D7788" s="208">
        <v>45.311799999999998</v>
      </c>
      <c r="E7788" s="208">
        <v>1.8059000000000001</v>
      </c>
      <c r="F7788" s="208">
        <v>2.6564999999999999</v>
      </c>
      <c r="G7788" s="208">
        <v>8.7178000000000004</v>
      </c>
      <c r="H7788" s="208">
        <v>50.5655</v>
      </c>
      <c r="I7788" s="208">
        <v>15.609400000000001</v>
      </c>
      <c r="J7788" s="208">
        <v>108.7364</v>
      </c>
      <c r="K7788" s="208">
        <v>17.1097</v>
      </c>
      <c r="L7788" s="208">
        <v>10.9405</v>
      </c>
      <c r="M7788" s="208">
        <v>12.4613</v>
      </c>
    </row>
    <row r="7789" spans="1:13" x14ac:dyDescent="0.25">
      <c r="A7789" s="280">
        <v>45250</v>
      </c>
      <c r="B7789" s="102">
        <v>11</v>
      </c>
      <c r="C7789" s="208">
        <v>272.11239999999998</v>
      </c>
      <c r="D7789" s="208">
        <v>44.922600000000003</v>
      </c>
      <c r="E7789" s="208">
        <v>1.7296</v>
      </c>
      <c r="F7789" s="208">
        <v>2.5701000000000001</v>
      </c>
      <c r="G7789" s="208">
        <v>7.9379</v>
      </c>
      <c r="H7789" s="208">
        <v>49.472200000000001</v>
      </c>
      <c r="I7789" s="208">
        <v>15.9148</v>
      </c>
      <c r="J7789" s="208">
        <v>109.53360000000001</v>
      </c>
      <c r="K7789" s="208">
        <v>16.650300000000001</v>
      </c>
      <c r="L7789" s="208">
        <v>11.198499999999999</v>
      </c>
      <c r="M7789" s="208">
        <v>12.1828</v>
      </c>
    </row>
    <row r="7790" spans="1:13" x14ac:dyDescent="0.25">
      <c r="A7790" s="280">
        <v>45250</v>
      </c>
      <c r="B7790" s="102">
        <v>12</v>
      </c>
      <c r="C7790" s="208">
        <v>269.96890000000002</v>
      </c>
      <c r="D7790" s="208">
        <v>44.7971</v>
      </c>
      <c r="E7790" s="208">
        <v>1.8515999999999999</v>
      </c>
      <c r="F7790" s="208">
        <v>2.5047000000000001</v>
      </c>
      <c r="G7790" s="208">
        <v>7.3055000000000003</v>
      </c>
      <c r="H7790" s="208">
        <v>48.223999999999997</v>
      </c>
      <c r="I7790" s="208">
        <v>16.2424</v>
      </c>
      <c r="J7790" s="208">
        <v>109.6521</v>
      </c>
      <c r="K7790" s="208">
        <v>15.673299999999999</v>
      </c>
      <c r="L7790" s="208">
        <v>11.7927</v>
      </c>
      <c r="M7790" s="208">
        <v>11.9255</v>
      </c>
    </row>
    <row r="7791" spans="1:13" x14ac:dyDescent="0.25">
      <c r="A7791" s="280">
        <v>45250</v>
      </c>
      <c r="B7791" s="102">
        <v>13</v>
      </c>
      <c r="C7791" s="208">
        <v>269.36540000000002</v>
      </c>
      <c r="D7791" s="208">
        <v>44.963799999999999</v>
      </c>
      <c r="E7791" s="208">
        <v>1.7258</v>
      </c>
      <c r="F7791" s="208">
        <v>2.4933000000000001</v>
      </c>
      <c r="G7791" s="208">
        <v>7.1889000000000003</v>
      </c>
      <c r="H7791" s="208">
        <v>47.331400000000002</v>
      </c>
      <c r="I7791" s="208">
        <v>16.656400000000001</v>
      </c>
      <c r="J7791" s="208">
        <v>110.574</v>
      </c>
      <c r="K7791" s="208">
        <v>15.136900000000001</v>
      </c>
      <c r="L7791" s="208">
        <v>11.6418</v>
      </c>
      <c r="M7791" s="208">
        <v>11.6531</v>
      </c>
    </row>
    <row r="7792" spans="1:13" x14ac:dyDescent="0.25">
      <c r="A7792" s="280">
        <v>45250</v>
      </c>
      <c r="B7792" s="102">
        <v>14</v>
      </c>
      <c r="C7792" s="208">
        <v>270.87430000000001</v>
      </c>
      <c r="D7792" s="208">
        <v>44.906199999999998</v>
      </c>
      <c r="E7792" s="208">
        <v>1.4799</v>
      </c>
      <c r="F7792" s="208">
        <v>2.5506000000000002</v>
      </c>
      <c r="G7792" s="208">
        <v>7.5735999999999999</v>
      </c>
      <c r="H7792" s="208">
        <v>48.500500000000002</v>
      </c>
      <c r="I7792" s="208">
        <v>16.984000000000002</v>
      </c>
      <c r="J7792" s="208">
        <v>110.2015</v>
      </c>
      <c r="K7792" s="208">
        <v>14.862</v>
      </c>
      <c r="L7792" s="208">
        <v>11.973100000000001</v>
      </c>
      <c r="M7792" s="208">
        <v>11.8429</v>
      </c>
    </row>
    <row r="7793" spans="1:13" x14ac:dyDescent="0.25">
      <c r="A7793" s="280">
        <v>45250</v>
      </c>
      <c r="B7793" s="102">
        <v>15</v>
      </c>
      <c r="C7793" s="208">
        <v>274.11149999999998</v>
      </c>
      <c r="D7793" s="208">
        <v>45.345999999999997</v>
      </c>
      <c r="E7793" s="208">
        <v>1.4057999999999999</v>
      </c>
      <c r="F7793" s="208">
        <v>2.6583000000000001</v>
      </c>
      <c r="G7793" s="208">
        <v>8.3514999999999997</v>
      </c>
      <c r="H7793" s="208">
        <v>48.554200000000002</v>
      </c>
      <c r="I7793" s="208">
        <v>17.100300000000001</v>
      </c>
      <c r="J7793" s="208">
        <v>111.84139999999999</v>
      </c>
      <c r="K7793" s="208">
        <v>14.651300000000001</v>
      </c>
      <c r="L7793" s="208">
        <v>12.2372</v>
      </c>
      <c r="M7793" s="208">
        <v>11.9655</v>
      </c>
    </row>
    <row r="7794" spans="1:13" x14ac:dyDescent="0.25">
      <c r="A7794" s="280">
        <v>45250</v>
      </c>
      <c r="B7794" s="102">
        <v>16</v>
      </c>
      <c r="C7794" s="208">
        <v>279.76510000000002</v>
      </c>
      <c r="D7794" s="208">
        <v>45.696199999999997</v>
      </c>
      <c r="E7794" s="208">
        <v>1.4004000000000001</v>
      </c>
      <c r="F7794" s="208">
        <v>3.0072999999999999</v>
      </c>
      <c r="G7794" s="208">
        <v>9.3236000000000008</v>
      </c>
      <c r="H7794" s="208">
        <v>49.594099999999997</v>
      </c>
      <c r="I7794" s="208">
        <v>17.1477</v>
      </c>
      <c r="J7794" s="208">
        <v>113.101</v>
      </c>
      <c r="K7794" s="208">
        <v>15.613300000000001</v>
      </c>
      <c r="L7794" s="208">
        <v>12.59</v>
      </c>
      <c r="M7794" s="208">
        <v>12.291499999999999</v>
      </c>
    </row>
    <row r="7795" spans="1:13" x14ac:dyDescent="0.25">
      <c r="A7795" s="280">
        <v>45250</v>
      </c>
      <c r="B7795" s="102">
        <v>17</v>
      </c>
      <c r="C7795" s="208">
        <v>287.68270000000001</v>
      </c>
      <c r="D7795" s="208">
        <v>47.3127</v>
      </c>
      <c r="E7795" s="208">
        <v>0.88480000000000003</v>
      </c>
      <c r="F7795" s="208">
        <v>3.5638000000000001</v>
      </c>
      <c r="G7795" s="208">
        <v>10.244</v>
      </c>
      <c r="H7795" s="208">
        <v>51.672600000000003</v>
      </c>
      <c r="I7795" s="208">
        <v>17.608599999999999</v>
      </c>
      <c r="J7795" s="208">
        <v>113.0294</v>
      </c>
      <c r="K7795" s="208">
        <v>17.676200000000001</v>
      </c>
      <c r="L7795" s="208">
        <v>12.9856</v>
      </c>
      <c r="M7795" s="208">
        <v>12.705</v>
      </c>
    </row>
    <row r="7796" spans="1:13" x14ac:dyDescent="0.25">
      <c r="A7796" s="280">
        <v>45250</v>
      </c>
      <c r="B7796" s="102">
        <v>18</v>
      </c>
      <c r="C7796" s="208">
        <v>302.76900000000001</v>
      </c>
      <c r="D7796" s="208">
        <v>51.313600000000001</v>
      </c>
      <c r="E7796" s="208">
        <v>0.94899999999999995</v>
      </c>
      <c r="F7796" s="208">
        <v>3.8188</v>
      </c>
      <c r="G7796" s="208">
        <v>10.8475</v>
      </c>
      <c r="H7796" s="208">
        <v>54.753599999999999</v>
      </c>
      <c r="I7796" s="208">
        <v>19.322299999999998</v>
      </c>
      <c r="J7796" s="208">
        <v>114.8981</v>
      </c>
      <c r="K7796" s="208">
        <v>19.081299999999999</v>
      </c>
      <c r="L7796" s="208">
        <v>14.4299</v>
      </c>
      <c r="M7796" s="208">
        <v>13.354900000000001</v>
      </c>
    </row>
    <row r="7797" spans="1:13" x14ac:dyDescent="0.25">
      <c r="A7797" s="280">
        <v>45250</v>
      </c>
      <c r="B7797" s="102">
        <v>19</v>
      </c>
      <c r="C7797" s="208">
        <v>298.09399999999999</v>
      </c>
      <c r="D7797" s="208">
        <v>50.829900000000002</v>
      </c>
      <c r="E7797" s="208">
        <v>0.92159999999999997</v>
      </c>
      <c r="F7797" s="208">
        <v>3.8384999999999998</v>
      </c>
      <c r="G7797" s="208">
        <v>10.643000000000001</v>
      </c>
      <c r="H7797" s="208">
        <v>53.9681</v>
      </c>
      <c r="I7797" s="208">
        <v>19.355699999999999</v>
      </c>
      <c r="J7797" s="208">
        <v>111.9956</v>
      </c>
      <c r="K7797" s="208">
        <v>19.172899999999998</v>
      </c>
      <c r="L7797" s="208">
        <v>14.270799999999999</v>
      </c>
      <c r="M7797" s="208">
        <v>13.097899999999999</v>
      </c>
    </row>
    <row r="7798" spans="1:13" x14ac:dyDescent="0.25">
      <c r="A7798" s="280">
        <v>45250</v>
      </c>
      <c r="B7798" s="102">
        <v>20</v>
      </c>
      <c r="C7798" s="208">
        <v>288.93669999999997</v>
      </c>
      <c r="D7798" s="208">
        <v>49.187399999999997</v>
      </c>
      <c r="E7798" s="208">
        <v>0.90890000000000004</v>
      </c>
      <c r="F7798" s="208">
        <v>3.7214</v>
      </c>
      <c r="G7798" s="208">
        <v>10.199400000000001</v>
      </c>
      <c r="H7798" s="208">
        <v>52.489100000000001</v>
      </c>
      <c r="I7798" s="208">
        <v>18.797599999999999</v>
      </c>
      <c r="J7798" s="208">
        <v>108.1264</v>
      </c>
      <c r="K7798" s="208">
        <v>18.862400000000001</v>
      </c>
      <c r="L7798" s="208">
        <v>14.023400000000001</v>
      </c>
      <c r="M7798" s="208">
        <v>12.620699999999999</v>
      </c>
    </row>
    <row r="7799" spans="1:13" x14ac:dyDescent="0.25">
      <c r="A7799" s="280">
        <v>45250</v>
      </c>
      <c r="B7799" s="102">
        <v>21</v>
      </c>
      <c r="C7799" s="208">
        <v>278.84530000000001</v>
      </c>
      <c r="D7799" s="208">
        <v>47.021500000000003</v>
      </c>
      <c r="E7799" s="208">
        <v>0.8851</v>
      </c>
      <c r="F7799" s="208">
        <v>3.6560000000000001</v>
      </c>
      <c r="G7799" s="208">
        <v>9.8536000000000001</v>
      </c>
      <c r="H7799" s="208">
        <v>50.691499999999998</v>
      </c>
      <c r="I7799" s="208">
        <v>18.009</v>
      </c>
      <c r="J7799" s="208">
        <v>104.46129999999999</v>
      </c>
      <c r="K7799" s="208">
        <v>18.3734</v>
      </c>
      <c r="L7799" s="208">
        <v>13.7133</v>
      </c>
      <c r="M7799" s="208">
        <v>12.1806</v>
      </c>
    </row>
    <row r="7800" spans="1:13" x14ac:dyDescent="0.25">
      <c r="A7800" s="280">
        <v>45250</v>
      </c>
      <c r="B7800" s="102">
        <v>22</v>
      </c>
      <c r="C7800" s="208">
        <v>267.16160000000002</v>
      </c>
      <c r="D7800" s="208">
        <v>45.164700000000003</v>
      </c>
      <c r="E7800" s="208">
        <v>0.84440000000000004</v>
      </c>
      <c r="F7800" s="208">
        <v>3.4581</v>
      </c>
      <c r="G7800" s="208">
        <v>9.1603999999999992</v>
      </c>
      <c r="H7800" s="208">
        <v>47.907600000000002</v>
      </c>
      <c r="I7800" s="208">
        <v>17.139199999999999</v>
      </c>
      <c r="J7800" s="208">
        <v>100.5445</v>
      </c>
      <c r="K7800" s="208">
        <v>17.475899999999999</v>
      </c>
      <c r="L7800" s="208">
        <v>14.057</v>
      </c>
      <c r="M7800" s="208">
        <v>11.409800000000001</v>
      </c>
    </row>
    <row r="7801" spans="1:13" x14ac:dyDescent="0.25">
      <c r="A7801" s="280">
        <v>45250</v>
      </c>
      <c r="B7801" s="102">
        <v>23</v>
      </c>
      <c r="C7801" s="208">
        <v>248.56569999999999</v>
      </c>
      <c r="D7801" s="208">
        <v>41.581899999999997</v>
      </c>
      <c r="E7801" s="208">
        <v>0.751</v>
      </c>
      <c r="F7801" s="208">
        <v>3.1398000000000001</v>
      </c>
      <c r="G7801" s="208">
        <v>8.2532999999999994</v>
      </c>
      <c r="H7801" s="208">
        <v>43.352400000000003</v>
      </c>
      <c r="I7801" s="208">
        <v>15.680999999999999</v>
      </c>
      <c r="J7801" s="208">
        <v>94.985399999999998</v>
      </c>
      <c r="K7801" s="208">
        <v>16.491199999999999</v>
      </c>
      <c r="L7801" s="208">
        <v>13.8581</v>
      </c>
      <c r="M7801" s="208">
        <v>10.4716</v>
      </c>
    </row>
    <row r="7802" spans="1:13" x14ac:dyDescent="0.25">
      <c r="A7802" s="280">
        <v>45250</v>
      </c>
      <c r="B7802" s="102">
        <v>24</v>
      </c>
      <c r="C7802" s="208">
        <v>233.9735</v>
      </c>
      <c r="D7802" s="208">
        <v>38.600700000000003</v>
      </c>
      <c r="E7802" s="208">
        <v>0.68720000000000003</v>
      </c>
      <c r="F7802" s="208">
        <v>2.9257</v>
      </c>
      <c r="G7802" s="208">
        <v>7.7824999999999998</v>
      </c>
      <c r="H7802" s="208">
        <v>40.207000000000001</v>
      </c>
      <c r="I7802" s="208">
        <v>14.5587</v>
      </c>
      <c r="J7802" s="208">
        <v>89.519800000000004</v>
      </c>
      <c r="K7802" s="208">
        <v>15.799799999999999</v>
      </c>
      <c r="L7802" s="208">
        <v>14.150499999999999</v>
      </c>
      <c r="M7802" s="208">
        <v>9.7416</v>
      </c>
    </row>
    <row r="7803" spans="1:13" x14ac:dyDescent="0.25">
      <c r="A7803" s="280">
        <v>45251</v>
      </c>
      <c r="B7803" s="102">
        <v>1</v>
      </c>
      <c r="C7803" s="208">
        <v>223.5308</v>
      </c>
      <c r="D7803" s="208">
        <v>35.712899999999998</v>
      </c>
      <c r="E7803" s="208">
        <v>0.6452</v>
      </c>
      <c r="F7803" s="208">
        <v>2.7833000000000001</v>
      </c>
      <c r="G7803" s="208">
        <v>7.4592000000000001</v>
      </c>
      <c r="H7803" s="208">
        <v>37.885199999999998</v>
      </c>
      <c r="I7803" s="208">
        <v>13.6366</v>
      </c>
      <c r="J7803" s="208">
        <v>86.7209</v>
      </c>
      <c r="K7803" s="208">
        <v>15.5367</v>
      </c>
      <c r="L7803" s="208">
        <v>13.8415</v>
      </c>
      <c r="M7803" s="208">
        <v>9.3093000000000004</v>
      </c>
    </row>
    <row r="7804" spans="1:13" x14ac:dyDescent="0.25">
      <c r="A7804" s="280">
        <v>45251</v>
      </c>
      <c r="B7804" s="102">
        <v>2</v>
      </c>
      <c r="C7804" s="208">
        <v>216.6618</v>
      </c>
      <c r="D7804" s="208">
        <v>34.031999999999996</v>
      </c>
      <c r="E7804" s="208">
        <v>0.61919999999999997</v>
      </c>
      <c r="F7804" s="208">
        <v>2.7044999999999999</v>
      </c>
      <c r="G7804" s="208">
        <v>7.258</v>
      </c>
      <c r="H7804" s="208">
        <v>36.147500000000001</v>
      </c>
      <c r="I7804" s="208">
        <v>13.169499999999999</v>
      </c>
      <c r="J7804" s="208">
        <v>84.593400000000003</v>
      </c>
      <c r="K7804" s="208">
        <v>15.557</v>
      </c>
      <c r="L7804" s="208">
        <v>13.5107</v>
      </c>
      <c r="M7804" s="208">
        <v>9.07</v>
      </c>
    </row>
    <row r="7805" spans="1:13" x14ac:dyDescent="0.25">
      <c r="A7805" s="280">
        <v>45251</v>
      </c>
      <c r="B7805" s="102">
        <v>3</v>
      </c>
      <c r="C7805" s="208">
        <v>212.59010000000001</v>
      </c>
      <c r="D7805" s="208">
        <v>33.174100000000003</v>
      </c>
      <c r="E7805" s="208">
        <v>0.60389999999999999</v>
      </c>
      <c r="F7805" s="208">
        <v>2.6179999999999999</v>
      </c>
      <c r="G7805" s="208">
        <v>7.0625</v>
      </c>
      <c r="H7805" s="208">
        <v>35.2241</v>
      </c>
      <c r="I7805" s="208">
        <v>12.966699999999999</v>
      </c>
      <c r="J7805" s="208">
        <v>83.385400000000004</v>
      </c>
      <c r="K7805" s="208">
        <v>15.6541</v>
      </c>
      <c r="L7805" s="208">
        <v>12.9666</v>
      </c>
      <c r="M7805" s="208">
        <v>8.9346999999999994</v>
      </c>
    </row>
    <row r="7806" spans="1:13" x14ac:dyDescent="0.25">
      <c r="A7806" s="280">
        <v>45251</v>
      </c>
      <c r="B7806" s="102">
        <v>4</v>
      </c>
      <c r="C7806" s="208">
        <v>213.0059</v>
      </c>
      <c r="D7806" s="208">
        <v>32.9011</v>
      </c>
      <c r="E7806" s="208">
        <v>0.61160000000000003</v>
      </c>
      <c r="F7806" s="208">
        <v>2.6267999999999998</v>
      </c>
      <c r="G7806" s="208">
        <v>7.0934999999999997</v>
      </c>
      <c r="H7806" s="208">
        <v>36.105699999999999</v>
      </c>
      <c r="I7806" s="208">
        <v>12.9053</v>
      </c>
      <c r="J7806" s="208">
        <v>83.248199999999997</v>
      </c>
      <c r="K7806" s="208">
        <v>15.8485</v>
      </c>
      <c r="L7806" s="208">
        <v>12.6547</v>
      </c>
      <c r="M7806" s="208">
        <v>9.0105000000000004</v>
      </c>
    </row>
    <row r="7807" spans="1:13" x14ac:dyDescent="0.25">
      <c r="A7807" s="280">
        <v>45251</v>
      </c>
      <c r="B7807" s="102">
        <v>5</v>
      </c>
      <c r="C7807" s="208">
        <v>219.62370000000001</v>
      </c>
      <c r="D7807" s="208">
        <v>33.6995</v>
      </c>
      <c r="E7807" s="208">
        <v>0.628</v>
      </c>
      <c r="F7807" s="208">
        <v>2.7301000000000002</v>
      </c>
      <c r="G7807" s="208">
        <v>7.2369000000000003</v>
      </c>
      <c r="H7807" s="208">
        <v>37.886400000000002</v>
      </c>
      <c r="I7807" s="208">
        <v>13.265599999999999</v>
      </c>
      <c r="J7807" s="208">
        <v>85.057500000000005</v>
      </c>
      <c r="K7807" s="208">
        <v>16.709</v>
      </c>
      <c r="L7807" s="208">
        <v>13.0496</v>
      </c>
      <c r="M7807" s="208">
        <v>9.3611000000000004</v>
      </c>
    </row>
    <row r="7808" spans="1:13" x14ac:dyDescent="0.25">
      <c r="A7808" s="280">
        <v>45251</v>
      </c>
      <c r="B7808" s="102">
        <v>6</v>
      </c>
      <c r="C7808" s="208">
        <v>235.40520000000001</v>
      </c>
      <c r="D7808" s="208">
        <v>36.191400000000002</v>
      </c>
      <c r="E7808" s="208">
        <v>0.73719999999999997</v>
      </c>
      <c r="F7808" s="208">
        <v>2.9525000000000001</v>
      </c>
      <c r="G7808" s="208">
        <v>8.0054999999999996</v>
      </c>
      <c r="H7808" s="208">
        <v>42.0505</v>
      </c>
      <c r="I7808" s="208">
        <v>14.2178</v>
      </c>
      <c r="J7808" s="208">
        <v>89.554000000000002</v>
      </c>
      <c r="K7808" s="208">
        <v>18.010999999999999</v>
      </c>
      <c r="L7808" s="208">
        <v>13.472099999999999</v>
      </c>
      <c r="M7808" s="208">
        <v>10.213200000000001</v>
      </c>
    </row>
    <row r="7809" spans="1:13" x14ac:dyDescent="0.25">
      <c r="A7809" s="280">
        <v>45251</v>
      </c>
      <c r="B7809" s="102">
        <v>7</v>
      </c>
      <c r="C7809" s="208">
        <v>258.45760000000001</v>
      </c>
      <c r="D7809" s="208">
        <v>39.5518</v>
      </c>
      <c r="E7809" s="208">
        <v>1.0141</v>
      </c>
      <c r="F7809" s="208">
        <v>3.2536999999999998</v>
      </c>
      <c r="G7809" s="208">
        <v>9.0975000000000001</v>
      </c>
      <c r="H7809" s="208">
        <v>47.780799999999999</v>
      </c>
      <c r="I7809" s="208">
        <v>15.1752</v>
      </c>
      <c r="J7809" s="208">
        <v>97.939599999999999</v>
      </c>
      <c r="K7809" s="208">
        <v>19.8475</v>
      </c>
      <c r="L7809" s="208">
        <v>13.269299999999999</v>
      </c>
      <c r="M7809" s="208">
        <v>11.5281</v>
      </c>
    </row>
    <row r="7810" spans="1:13" x14ac:dyDescent="0.25">
      <c r="A7810" s="280">
        <v>45251</v>
      </c>
      <c r="B7810" s="102">
        <v>8</v>
      </c>
      <c r="C7810" s="208">
        <v>274.05239999999998</v>
      </c>
      <c r="D7810" s="208">
        <v>43.159599999999998</v>
      </c>
      <c r="E7810" s="208">
        <v>1.0683</v>
      </c>
      <c r="F7810" s="208">
        <v>3.3483000000000001</v>
      </c>
      <c r="G7810" s="208">
        <v>10.330500000000001</v>
      </c>
      <c r="H7810" s="208">
        <v>50.594200000000001</v>
      </c>
      <c r="I7810" s="208">
        <v>15.5258</v>
      </c>
      <c r="J7810" s="208">
        <v>104.8801</v>
      </c>
      <c r="K7810" s="208">
        <v>20.191700000000001</v>
      </c>
      <c r="L7810" s="208">
        <v>12.611800000000001</v>
      </c>
      <c r="M7810" s="208">
        <v>12.3421</v>
      </c>
    </row>
    <row r="7811" spans="1:13" x14ac:dyDescent="0.25">
      <c r="A7811" s="280">
        <v>45251</v>
      </c>
      <c r="B7811" s="102">
        <v>9</v>
      </c>
      <c r="C7811" s="208">
        <v>282.91289999999998</v>
      </c>
      <c r="D7811" s="208">
        <v>45.082500000000003</v>
      </c>
      <c r="E7811" s="208">
        <v>1.032</v>
      </c>
      <c r="F7811" s="208">
        <v>3.1541000000000001</v>
      </c>
      <c r="G7811" s="208">
        <v>9.9774999999999991</v>
      </c>
      <c r="H7811" s="208">
        <v>51.362099999999998</v>
      </c>
      <c r="I7811" s="208">
        <v>15.787100000000001</v>
      </c>
      <c r="J7811" s="208">
        <v>109.2435</v>
      </c>
      <c r="K7811" s="208">
        <v>18.845700000000001</v>
      </c>
      <c r="L7811" s="208">
        <v>15.413</v>
      </c>
      <c r="M7811" s="208">
        <v>13.0154</v>
      </c>
    </row>
    <row r="7812" spans="1:13" x14ac:dyDescent="0.25">
      <c r="A7812" s="280">
        <v>45251</v>
      </c>
      <c r="B7812" s="102">
        <v>10</v>
      </c>
      <c r="C7812" s="208">
        <v>281.59629999999999</v>
      </c>
      <c r="D7812" s="208">
        <v>44.430199999999999</v>
      </c>
      <c r="E7812" s="208">
        <v>1.0223</v>
      </c>
      <c r="F7812" s="208">
        <v>3.0507</v>
      </c>
      <c r="G7812" s="208">
        <v>9.9733000000000001</v>
      </c>
      <c r="H7812" s="208">
        <v>50.648000000000003</v>
      </c>
      <c r="I7812" s="208">
        <v>15.843500000000001</v>
      </c>
      <c r="J7812" s="208">
        <v>110.315</v>
      </c>
      <c r="K7812" s="208">
        <v>17.743500000000001</v>
      </c>
      <c r="L7812" s="208">
        <v>15.590400000000001</v>
      </c>
      <c r="M7812" s="208">
        <v>12.9794</v>
      </c>
    </row>
    <row r="7813" spans="1:13" x14ac:dyDescent="0.25">
      <c r="A7813" s="280">
        <v>45251</v>
      </c>
      <c r="B7813" s="102">
        <v>11</v>
      </c>
      <c r="C7813" s="208">
        <v>280.05090000000001</v>
      </c>
      <c r="D7813" s="208">
        <v>45.296799999999998</v>
      </c>
      <c r="E7813" s="208">
        <v>0.97050000000000003</v>
      </c>
      <c r="F7813" s="208">
        <v>2.9371999999999998</v>
      </c>
      <c r="G7813" s="208">
        <v>9.3180999999999994</v>
      </c>
      <c r="H7813" s="208">
        <v>49.906199999999998</v>
      </c>
      <c r="I7813" s="208">
        <v>16.002099999999999</v>
      </c>
      <c r="J7813" s="208">
        <v>111.2448</v>
      </c>
      <c r="K7813" s="208">
        <v>16.697199999999999</v>
      </c>
      <c r="L7813" s="208">
        <v>15.297800000000001</v>
      </c>
      <c r="M7813" s="208">
        <v>12.3802</v>
      </c>
    </row>
    <row r="7814" spans="1:13" x14ac:dyDescent="0.25">
      <c r="A7814" s="280">
        <v>45251</v>
      </c>
      <c r="B7814" s="102">
        <v>12</v>
      </c>
      <c r="C7814" s="208">
        <v>278.62790000000001</v>
      </c>
      <c r="D7814" s="208">
        <v>46.324399999999997</v>
      </c>
      <c r="E7814" s="208">
        <v>0.94140000000000001</v>
      </c>
      <c r="F7814" s="208">
        <v>2.9338000000000002</v>
      </c>
      <c r="G7814" s="208">
        <v>7.9504999999999999</v>
      </c>
      <c r="H7814" s="208">
        <v>48.659799999999997</v>
      </c>
      <c r="I7814" s="208">
        <v>16.236599999999999</v>
      </c>
      <c r="J7814" s="208">
        <v>111.7189</v>
      </c>
      <c r="K7814" s="208">
        <v>16.160299999999999</v>
      </c>
      <c r="L7814" s="208">
        <v>15.5406</v>
      </c>
      <c r="M7814" s="208">
        <v>12.1616</v>
      </c>
    </row>
    <row r="7815" spans="1:13" x14ac:dyDescent="0.25">
      <c r="A7815" s="280">
        <v>45251</v>
      </c>
      <c r="B7815" s="102">
        <v>13</v>
      </c>
      <c r="C7815" s="208">
        <v>278.78989999999999</v>
      </c>
      <c r="D7815" s="208">
        <v>46.075699999999998</v>
      </c>
      <c r="E7815" s="208">
        <v>0.93169999999999997</v>
      </c>
      <c r="F7815" s="208">
        <v>2.7052999999999998</v>
      </c>
      <c r="G7815" s="208">
        <v>7.8838999999999997</v>
      </c>
      <c r="H7815" s="208">
        <v>50.3476</v>
      </c>
      <c r="I7815" s="208">
        <v>16.683299999999999</v>
      </c>
      <c r="J7815" s="208">
        <v>113.04730000000001</v>
      </c>
      <c r="K7815" s="208">
        <v>15.604100000000001</v>
      </c>
      <c r="L7815" s="208">
        <v>13.548400000000001</v>
      </c>
      <c r="M7815" s="208">
        <v>11.9626</v>
      </c>
    </row>
    <row r="7816" spans="1:13" x14ac:dyDescent="0.25">
      <c r="A7816" s="280">
        <v>45251</v>
      </c>
      <c r="B7816" s="102">
        <v>14</v>
      </c>
      <c r="C7816" s="208">
        <v>279.79390000000001</v>
      </c>
      <c r="D7816" s="208">
        <v>44.877299999999998</v>
      </c>
      <c r="E7816" s="208">
        <v>0.89670000000000005</v>
      </c>
      <c r="F7816" s="208">
        <v>2.7336</v>
      </c>
      <c r="G7816" s="208">
        <v>8.3210999999999995</v>
      </c>
      <c r="H7816" s="208">
        <v>52.014400000000002</v>
      </c>
      <c r="I7816" s="208">
        <v>16.985099999999999</v>
      </c>
      <c r="J7816" s="208">
        <v>112.7576</v>
      </c>
      <c r="K7816" s="208">
        <v>15.7539</v>
      </c>
      <c r="L7816" s="208">
        <v>13.727399999999999</v>
      </c>
      <c r="M7816" s="208">
        <v>11.726800000000001</v>
      </c>
    </row>
    <row r="7817" spans="1:13" x14ac:dyDescent="0.25">
      <c r="A7817" s="280">
        <v>45251</v>
      </c>
      <c r="B7817" s="102">
        <v>15</v>
      </c>
      <c r="C7817" s="208">
        <v>278.9735</v>
      </c>
      <c r="D7817" s="208">
        <v>44.8401</v>
      </c>
      <c r="E7817" s="208">
        <v>0.9335</v>
      </c>
      <c r="F7817" s="208">
        <v>2.8967000000000001</v>
      </c>
      <c r="G7817" s="208">
        <v>8.5426000000000002</v>
      </c>
      <c r="H7817" s="208">
        <v>50.749499999999998</v>
      </c>
      <c r="I7817" s="208">
        <v>17.061900000000001</v>
      </c>
      <c r="J7817" s="208">
        <v>112.9362</v>
      </c>
      <c r="K7817" s="208">
        <v>14.998200000000001</v>
      </c>
      <c r="L7817" s="208">
        <v>14.0655</v>
      </c>
      <c r="M7817" s="208">
        <v>11.949299999999999</v>
      </c>
    </row>
    <row r="7818" spans="1:13" x14ac:dyDescent="0.25">
      <c r="A7818" s="280">
        <v>45251</v>
      </c>
      <c r="B7818" s="102">
        <v>16</v>
      </c>
      <c r="C7818" s="208">
        <v>280.05849999999998</v>
      </c>
      <c r="D7818" s="208">
        <v>45.004800000000003</v>
      </c>
      <c r="E7818" s="208">
        <v>0.93910000000000005</v>
      </c>
      <c r="F7818" s="208">
        <v>3.1785999999999999</v>
      </c>
      <c r="G7818" s="208">
        <v>9.1097000000000001</v>
      </c>
      <c r="H7818" s="208">
        <v>50.249400000000001</v>
      </c>
      <c r="I7818" s="208">
        <v>17.2562</v>
      </c>
      <c r="J7818" s="208">
        <v>111.8742</v>
      </c>
      <c r="K7818" s="208">
        <v>16.046199999999999</v>
      </c>
      <c r="L7818" s="208">
        <v>14.1746</v>
      </c>
      <c r="M7818" s="208">
        <v>12.2257</v>
      </c>
    </row>
    <row r="7819" spans="1:13" x14ac:dyDescent="0.25">
      <c r="A7819" s="280">
        <v>45251</v>
      </c>
      <c r="B7819" s="102">
        <v>17</v>
      </c>
      <c r="C7819" s="208">
        <v>289.38479999999998</v>
      </c>
      <c r="D7819" s="208">
        <v>46.630600000000001</v>
      </c>
      <c r="E7819" s="208">
        <v>0.82879999999999998</v>
      </c>
      <c r="F7819" s="208">
        <v>3.4575</v>
      </c>
      <c r="G7819" s="208">
        <v>9.9495000000000005</v>
      </c>
      <c r="H7819" s="208">
        <v>51.981299999999997</v>
      </c>
      <c r="I7819" s="208">
        <v>17.700500000000002</v>
      </c>
      <c r="J7819" s="208">
        <v>113.4521</v>
      </c>
      <c r="K7819" s="208">
        <v>17.9984</v>
      </c>
      <c r="L7819" s="208">
        <v>14.8483</v>
      </c>
      <c r="M7819" s="208">
        <v>12.537800000000001</v>
      </c>
    </row>
    <row r="7820" spans="1:13" x14ac:dyDescent="0.25">
      <c r="A7820" s="280">
        <v>45251</v>
      </c>
      <c r="B7820" s="102">
        <v>18</v>
      </c>
      <c r="C7820" s="208">
        <v>303.10879999999997</v>
      </c>
      <c r="D7820" s="208">
        <v>50.347200000000001</v>
      </c>
      <c r="E7820" s="208">
        <v>0.88529999999999998</v>
      </c>
      <c r="F7820" s="208">
        <v>3.8418000000000001</v>
      </c>
      <c r="G7820" s="208">
        <v>10.7667</v>
      </c>
      <c r="H7820" s="208">
        <v>54.554200000000002</v>
      </c>
      <c r="I7820" s="208">
        <v>19.184100000000001</v>
      </c>
      <c r="J7820" s="208">
        <v>114.9858</v>
      </c>
      <c r="K7820" s="208">
        <v>19.4131</v>
      </c>
      <c r="L7820" s="208">
        <v>15.789300000000001</v>
      </c>
      <c r="M7820" s="208">
        <v>13.3413</v>
      </c>
    </row>
    <row r="7821" spans="1:13" x14ac:dyDescent="0.25">
      <c r="A7821" s="280">
        <v>45251</v>
      </c>
      <c r="B7821" s="102">
        <v>19</v>
      </c>
      <c r="C7821" s="208">
        <v>300.57650000000001</v>
      </c>
      <c r="D7821" s="208">
        <v>50.529899999999998</v>
      </c>
      <c r="E7821" s="208">
        <v>0.87060000000000004</v>
      </c>
      <c r="F7821" s="208">
        <v>3.9058999999999999</v>
      </c>
      <c r="G7821" s="208">
        <v>10.6228</v>
      </c>
      <c r="H7821" s="208">
        <v>54.360599999999998</v>
      </c>
      <c r="I7821" s="208">
        <v>19.1386</v>
      </c>
      <c r="J7821" s="208">
        <v>112.35039999999999</v>
      </c>
      <c r="K7821" s="208">
        <v>19.408899999999999</v>
      </c>
      <c r="L7821" s="208">
        <v>16.181000000000001</v>
      </c>
      <c r="M7821" s="208">
        <v>13.207800000000001</v>
      </c>
    </row>
    <row r="7822" spans="1:13" x14ac:dyDescent="0.25">
      <c r="A7822" s="280">
        <v>45251</v>
      </c>
      <c r="B7822" s="102">
        <v>20</v>
      </c>
      <c r="C7822" s="208">
        <v>292.9092</v>
      </c>
      <c r="D7822" s="208">
        <v>49.450400000000002</v>
      </c>
      <c r="E7822" s="208">
        <v>0.87119999999999997</v>
      </c>
      <c r="F7822" s="208">
        <v>3.8544</v>
      </c>
      <c r="G7822" s="208">
        <v>10.342000000000001</v>
      </c>
      <c r="H7822" s="208">
        <v>53.084200000000003</v>
      </c>
      <c r="I7822" s="208">
        <v>18.598400000000002</v>
      </c>
      <c r="J7822" s="208">
        <v>108.87050000000001</v>
      </c>
      <c r="K7822" s="208">
        <v>19.126100000000001</v>
      </c>
      <c r="L7822" s="208">
        <v>15.9406</v>
      </c>
      <c r="M7822" s="208">
        <v>12.7714</v>
      </c>
    </row>
    <row r="7823" spans="1:13" x14ac:dyDescent="0.25">
      <c r="A7823" s="280">
        <v>45251</v>
      </c>
      <c r="B7823" s="102">
        <v>21</v>
      </c>
      <c r="C7823" s="208">
        <v>282.9325</v>
      </c>
      <c r="D7823" s="208">
        <v>47.710799999999999</v>
      </c>
      <c r="E7823" s="208">
        <v>0.88470000000000004</v>
      </c>
      <c r="F7823" s="208">
        <v>3.7791000000000001</v>
      </c>
      <c r="G7823" s="208">
        <v>10.0121</v>
      </c>
      <c r="H7823" s="208">
        <v>50.990400000000001</v>
      </c>
      <c r="I7823" s="208">
        <v>17.924399999999999</v>
      </c>
      <c r="J7823" s="208">
        <v>105.6849</v>
      </c>
      <c r="K7823" s="208">
        <v>18.615500000000001</v>
      </c>
      <c r="L7823" s="208">
        <v>14.929600000000001</v>
      </c>
      <c r="M7823" s="208">
        <v>12.401</v>
      </c>
    </row>
    <row r="7824" spans="1:13" x14ac:dyDescent="0.25">
      <c r="A7824" s="280">
        <v>45251</v>
      </c>
      <c r="B7824" s="102">
        <v>22</v>
      </c>
      <c r="C7824" s="208">
        <v>270.71870000000001</v>
      </c>
      <c r="D7824" s="208">
        <v>45.710900000000002</v>
      </c>
      <c r="E7824" s="208">
        <v>0.83279999999999998</v>
      </c>
      <c r="F7824" s="208">
        <v>3.5406</v>
      </c>
      <c r="G7824" s="208">
        <v>9.4213000000000005</v>
      </c>
      <c r="H7824" s="208">
        <v>48.557000000000002</v>
      </c>
      <c r="I7824" s="208">
        <v>17.053999999999998</v>
      </c>
      <c r="J7824" s="208">
        <v>101.49809999999999</v>
      </c>
      <c r="K7824" s="208">
        <v>17.905200000000001</v>
      </c>
      <c r="L7824" s="208">
        <v>14.5107</v>
      </c>
      <c r="M7824" s="208">
        <v>11.6881</v>
      </c>
    </row>
    <row r="7825" spans="1:13" x14ac:dyDescent="0.25">
      <c r="A7825" s="280">
        <v>45251</v>
      </c>
      <c r="B7825" s="102">
        <v>23</v>
      </c>
      <c r="C7825" s="208">
        <v>253.43049999999999</v>
      </c>
      <c r="D7825" s="208">
        <v>42.402799999999999</v>
      </c>
      <c r="E7825" s="208">
        <v>0.7853</v>
      </c>
      <c r="F7825" s="208">
        <v>3.2911000000000001</v>
      </c>
      <c r="G7825" s="208">
        <v>8.6072000000000006</v>
      </c>
      <c r="H7825" s="208">
        <v>44.111800000000002</v>
      </c>
      <c r="I7825" s="208">
        <v>15.688000000000001</v>
      </c>
      <c r="J7825" s="208">
        <v>96.411799999999999</v>
      </c>
      <c r="K7825" s="208">
        <v>16.779599999999999</v>
      </c>
      <c r="L7825" s="208">
        <v>14.6037</v>
      </c>
      <c r="M7825" s="208">
        <v>10.7492</v>
      </c>
    </row>
    <row r="7826" spans="1:13" x14ac:dyDescent="0.25">
      <c r="A7826" s="280">
        <v>45251</v>
      </c>
      <c r="B7826" s="102">
        <v>24</v>
      </c>
      <c r="C7826" s="208">
        <v>239.6198</v>
      </c>
      <c r="D7826" s="208">
        <v>38.917999999999999</v>
      </c>
      <c r="E7826" s="208">
        <v>0.7198</v>
      </c>
      <c r="F7826" s="208">
        <v>3.0322</v>
      </c>
      <c r="G7826" s="208">
        <v>7.8529999999999998</v>
      </c>
      <c r="H7826" s="208">
        <v>40.375799999999998</v>
      </c>
      <c r="I7826" s="208">
        <v>14.5983</v>
      </c>
      <c r="J7826" s="208">
        <v>92.412899999999993</v>
      </c>
      <c r="K7826" s="208">
        <v>16.122699999999998</v>
      </c>
      <c r="L7826" s="208">
        <v>15.4427</v>
      </c>
      <c r="M7826" s="208">
        <v>10.144399999999999</v>
      </c>
    </row>
    <row r="7827" spans="1:13" x14ac:dyDescent="0.25">
      <c r="A7827" s="280">
        <v>45252</v>
      </c>
      <c r="B7827" s="102">
        <v>1</v>
      </c>
      <c r="C7827" s="208">
        <v>228.6996</v>
      </c>
      <c r="D7827" s="208">
        <v>36.532299999999999</v>
      </c>
      <c r="E7827" s="208">
        <v>0.67900000000000005</v>
      </c>
      <c r="F7827" s="208">
        <v>2.8353000000000002</v>
      </c>
      <c r="G7827" s="208">
        <v>7.4448999999999996</v>
      </c>
      <c r="H7827" s="208">
        <v>37.498100000000001</v>
      </c>
      <c r="I7827" s="208">
        <v>13.6653</v>
      </c>
      <c r="J7827" s="208">
        <v>88.912800000000004</v>
      </c>
      <c r="K7827" s="208">
        <v>16.0413</v>
      </c>
      <c r="L7827" s="208">
        <v>15.6248</v>
      </c>
      <c r="M7827" s="208">
        <v>9.4657999999999998</v>
      </c>
    </row>
    <row r="7828" spans="1:13" x14ac:dyDescent="0.25">
      <c r="A7828" s="280">
        <v>45252</v>
      </c>
      <c r="B7828" s="102">
        <v>2</v>
      </c>
      <c r="C7828" s="208">
        <v>221.607</v>
      </c>
      <c r="D7828" s="208">
        <v>34.544899999999998</v>
      </c>
      <c r="E7828" s="208">
        <v>0.66879999999999995</v>
      </c>
      <c r="F7828" s="208">
        <v>2.7128000000000001</v>
      </c>
      <c r="G7828" s="208">
        <v>7.2012999999999998</v>
      </c>
      <c r="H7828" s="208">
        <v>36.214300000000001</v>
      </c>
      <c r="I7828" s="208">
        <v>13.093500000000001</v>
      </c>
      <c r="J7828" s="208">
        <v>86.628200000000007</v>
      </c>
      <c r="K7828" s="208">
        <v>16.0654</v>
      </c>
      <c r="L7828" s="208">
        <v>15.335699999999999</v>
      </c>
      <c r="M7828" s="208">
        <v>9.1420999999999992</v>
      </c>
    </row>
    <row r="7829" spans="1:13" x14ac:dyDescent="0.25">
      <c r="A7829" s="280">
        <v>45252</v>
      </c>
      <c r="B7829" s="102">
        <v>3</v>
      </c>
      <c r="C7829" s="208">
        <v>218.0438</v>
      </c>
      <c r="D7829" s="208">
        <v>33.597200000000001</v>
      </c>
      <c r="E7829" s="208">
        <v>0.64680000000000004</v>
      </c>
      <c r="F7829" s="208">
        <v>2.637</v>
      </c>
      <c r="G7829" s="208">
        <v>7.1116999999999999</v>
      </c>
      <c r="H7829" s="208">
        <v>36.305199999999999</v>
      </c>
      <c r="I7829" s="208">
        <v>12.7508</v>
      </c>
      <c r="J7829" s="208">
        <v>85.103499999999997</v>
      </c>
      <c r="K7829" s="208">
        <v>16.185400000000001</v>
      </c>
      <c r="L7829" s="208">
        <v>14.667299999999999</v>
      </c>
      <c r="M7829" s="208">
        <v>9.0388999999999999</v>
      </c>
    </row>
    <row r="7830" spans="1:13" x14ac:dyDescent="0.25">
      <c r="A7830" s="280">
        <v>45252</v>
      </c>
      <c r="B7830" s="102">
        <v>4</v>
      </c>
      <c r="C7830" s="208">
        <v>217.7945</v>
      </c>
      <c r="D7830" s="208">
        <v>33.139400000000002</v>
      </c>
      <c r="E7830" s="208">
        <v>0.65300000000000002</v>
      </c>
      <c r="F7830" s="208">
        <v>2.6615000000000002</v>
      </c>
      <c r="G7830" s="208">
        <v>7.1570999999999998</v>
      </c>
      <c r="H7830" s="208">
        <v>37.412599999999998</v>
      </c>
      <c r="I7830" s="208">
        <v>12.6889</v>
      </c>
      <c r="J7830" s="208">
        <v>84.632499999999993</v>
      </c>
      <c r="K7830" s="208">
        <v>16.375900000000001</v>
      </c>
      <c r="L7830" s="208">
        <v>13.9862</v>
      </c>
      <c r="M7830" s="208">
        <v>9.0874000000000006</v>
      </c>
    </row>
    <row r="7831" spans="1:13" x14ac:dyDescent="0.25">
      <c r="A7831" s="280">
        <v>45252</v>
      </c>
      <c r="B7831" s="102">
        <v>5</v>
      </c>
      <c r="C7831" s="208">
        <v>224.50749999999999</v>
      </c>
      <c r="D7831" s="208">
        <v>33.628</v>
      </c>
      <c r="E7831" s="208">
        <v>0.65910000000000002</v>
      </c>
      <c r="F7831" s="208">
        <v>2.7437999999999998</v>
      </c>
      <c r="G7831" s="208">
        <v>7.3148</v>
      </c>
      <c r="H7831" s="208">
        <v>40.1</v>
      </c>
      <c r="I7831" s="208">
        <v>13.041600000000001</v>
      </c>
      <c r="J7831" s="208">
        <v>86.138199999999998</v>
      </c>
      <c r="K7831" s="208">
        <v>17.1922</v>
      </c>
      <c r="L7831" s="208">
        <v>14.222300000000001</v>
      </c>
      <c r="M7831" s="208">
        <v>9.4674999999999994</v>
      </c>
    </row>
    <row r="7832" spans="1:13" x14ac:dyDescent="0.25">
      <c r="A7832" s="280">
        <v>45252</v>
      </c>
      <c r="B7832" s="102">
        <v>6</v>
      </c>
      <c r="C7832" s="208">
        <v>239.2955</v>
      </c>
      <c r="D7832" s="208">
        <v>36.317500000000003</v>
      </c>
      <c r="E7832" s="208">
        <v>0.76</v>
      </c>
      <c r="F7832" s="208">
        <v>2.9902000000000002</v>
      </c>
      <c r="G7832" s="208">
        <v>7.9802999999999997</v>
      </c>
      <c r="H7832" s="208">
        <v>43.561799999999998</v>
      </c>
      <c r="I7832" s="208">
        <v>13.9169</v>
      </c>
      <c r="J7832" s="208">
        <v>90.630700000000004</v>
      </c>
      <c r="K7832" s="208">
        <v>18.403099999999998</v>
      </c>
      <c r="L7832" s="208">
        <v>14.429600000000001</v>
      </c>
      <c r="M7832" s="208">
        <v>10.305400000000001</v>
      </c>
    </row>
    <row r="7833" spans="1:13" x14ac:dyDescent="0.25">
      <c r="A7833" s="280">
        <v>45252</v>
      </c>
      <c r="B7833" s="102">
        <v>7</v>
      </c>
      <c r="C7833" s="208">
        <v>261.20859999999999</v>
      </c>
      <c r="D7833" s="208">
        <v>39.8491</v>
      </c>
      <c r="E7833" s="208">
        <v>0.98919999999999997</v>
      </c>
      <c r="F7833" s="208">
        <v>3.3311999999999999</v>
      </c>
      <c r="G7833" s="208">
        <v>9.0672999999999995</v>
      </c>
      <c r="H7833" s="208">
        <v>48.170099999999998</v>
      </c>
      <c r="I7833" s="208">
        <v>14.875</v>
      </c>
      <c r="J7833" s="208">
        <v>98.779899999999998</v>
      </c>
      <c r="K7833" s="208">
        <v>20.2056</v>
      </c>
      <c r="L7833" s="208">
        <v>14.502700000000001</v>
      </c>
      <c r="M7833" s="208">
        <v>11.438499999999999</v>
      </c>
    </row>
    <row r="7834" spans="1:13" x14ac:dyDescent="0.25">
      <c r="A7834" s="280">
        <v>45252</v>
      </c>
      <c r="B7834" s="102">
        <v>8</v>
      </c>
      <c r="C7834" s="208">
        <v>275.73020000000002</v>
      </c>
      <c r="D7834" s="208">
        <v>43.296500000000002</v>
      </c>
      <c r="E7834" s="208">
        <v>1.1041000000000001</v>
      </c>
      <c r="F7834" s="208">
        <v>3.492</v>
      </c>
      <c r="G7834" s="208">
        <v>9.9400999999999993</v>
      </c>
      <c r="H7834" s="208">
        <v>50.915799999999997</v>
      </c>
      <c r="I7834" s="208">
        <v>15.2225</v>
      </c>
      <c r="J7834" s="208">
        <v>105.16289999999999</v>
      </c>
      <c r="K7834" s="208">
        <v>20.986599999999999</v>
      </c>
      <c r="L7834" s="208">
        <v>13.416700000000001</v>
      </c>
      <c r="M7834" s="208">
        <v>12.193</v>
      </c>
    </row>
    <row r="7835" spans="1:13" x14ac:dyDescent="0.25">
      <c r="A7835" s="280">
        <v>45252</v>
      </c>
      <c r="B7835" s="102">
        <v>9</v>
      </c>
      <c r="C7835" s="208">
        <v>281.85129999999998</v>
      </c>
      <c r="D7835" s="208">
        <v>44.375999999999998</v>
      </c>
      <c r="E7835" s="208">
        <v>1.0137</v>
      </c>
      <c r="F7835" s="208">
        <v>3.1640999999999999</v>
      </c>
      <c r="G7835" s="208">
        <v>10.153700000000001</v>
      </c>
      <c r="H7835" s="208">
        <v>52.046700000000001</v>
      </c>
      <c r="I7835" s="208">
        <v>15.587400000000001</v>
      </c>
      <c r="J7835" s="208">
        <v>108.9222</v>
      </c>
      <c r="K7835" s="208">
        <v>19.812999999999999</v>
      </c>
      <c r="L7835" s="208">
        <v>13.9146</v>
      </c>
      <c r="M7835" s="208">
        <v>12.8599</v>
      </c>
    </row>
    <row r="7836" spans="1:13" x14ac:dyDescent="0.25">
      <c r="A7836" s="280">
        <v>45252</v>
      </c>
      <c r="B7836" s="102">
        <v>10</v>
      </c>
      <c r="C7836" s="208">
        <v>280.9049</v>
      </c>
      <c r="D7836" s="208">
        <v>44.768099999999997</v>
      </c>
      <c r="E7836" s="208">
        <v>1.0801000000000001</v>
      </c>
      <c r="F7836" s="208">
        <v>3.0722</v>
      </c>
      <c r="G7836" s="208">
        <v>10.291</v>
      </c>
      <c r="H7836" s="208">
        <v>50.644300000000001</v>
      </c>
      <c r="I7836" s="208">
        <v>15.9078</v>
      </c>
      <c r="J7836" s="208">
        <v>109.3937</v>
      </c>
      <c r="K7836" s="208">
        <v>18.6508</v>
      </c>
      <c r="L7836" s="208">
        <v>13.6616</v>
      </c>
      <c r="M7836" s="208">
        <v>13.4353</v>
      </c>
    </row>
    <row r="7837" spans="1:13" x14ac:dyDescent="0.25">
      <c r="A7837" s="280">
        <v>45252</v>
      </c>
      <c r="B7837" s="102">
        <v>11</v>
      </c>
      <c r="C7837" s="208">
        <v>278.27440000000001</v>
      </c>
      <c r="D7837" s="208">
        <v>44.718200000000003</v>
      </c>
      <c r="E7837" s="208">
        <v>1.0782</v>
      </c>
      <c r="F7837" s="208">
        <v>3.1764999999999999</v>
      </c>
      <c r="G7837" s="208">
        <v>8.3975000000000009</v>
      </c>
      <c r="H7837" s="208">
        <v>49.386899999999997</v>
      </c>
      <c r="I7837" s="208">
        <v>16.2013</v>
      </c>
      <c r="J7837" s="208">
        <v>111.0103</v>
      </c>
      <c r="K7837" s="208">
        <v>17.712399999999999</v>
      </c>
      <c r="L7837" s="208">
        <v>13.722</v>
      </c>
      <c r="M7837" s="208">
        <v>12.8711</v>
      </c>
    </row>
    <row r="7838" spans="1:13" x14ac:dyDescent="0.25">
      <c r="A7838" s="280">
        <v>45252</v>
      </c>
      <c r="B7838" s="102">
        <v>12</v>
      </c>
      <c r="C7838" s="208">
        <v>276.68220000000002</v>
      </c>
      <c r="D7838" s="208">
        <v>44.311500000000002</v>
      </c>
      <c r="E7838" s="208">
        <v>1.3891</v>
      </c>
      <c r="F7838" s="208">
        <v>3.0165000000000002</v>
      </c>
      <c r="G7838" s="208">
        <v>7.6143000000000001</v>
      </c>
      <c r="H7838" s="208">
        <v>48.486899999999999</v>
      </c>
      <c r="I7838" s="208">
        <v>16.5868</v>
      </c>
      <c r="J7838" s="208">
        <v>111.6032</v>
      </c>
      <c r="K7838" s="208">
        <v>17.168299999999999</v>
      </c>
      <c r="L7838" s="208">
        <v>13.8575</v>
      </c>
      <c r="M7838" s="208">
        <v>12.648099999999999</v>
      </c>
    </row>
    <row r="7839" spans="1:13" x14ac:dyDescent="0.25">
      <c r="A7839" s="280">
        <v>45252</v>
      </c>
      <c r="B7839" s="102">
        <v>13</v>
      </c>
      <c r="C7839" s="208">
        <v>275.27510000000001</v>
      </c>
      <c r="D7839" s="208">
        <v>44.063800000000001</v>
      </c>
      <c r="E7839" s="208">
        <v>1.6446000000000001</v>
      </c>
      <c r="F7839" s="208">
        <v>2.8753000000000002</v>
      </c>
      <c r="G7839" s="208">
        <v>8.1890000000000001</v>
      </c>
      <c r="H7839" s="208">
        <v>47.806699999999999</v>
      </c>
      <c r="I7839" s="208">
        <v>16.8369</v>
      </c>
      <c r="J7839" s="208">
        <v>111.82989999999999</v>
      </c>
      <c r="K7839" s="208">
        <v>16.603999999999999</v>
      </c>
      <c r="L7839" s="208">
        <v>12.867699999999999</v>
      </c>
      <c r="M7839" s="208">
        <v>12.5572</v>
      </c>
    </row>
    <row r="7840" spans="1:13" x14ac:dyDescent="0.25">
      <c r="A7840" s="280">
        <v>45252</v>
      </c>
      <c r="B7840" s="102">
        <v>14</v>
      </c>
      <c r="C7840" s="208">
        <v>277.20710000000003</v>
      </c>
      <c r="D7840" s="208">
        <v>44.721800000000002</v>
      </c>
      <c r="E7840" s="208">
        <v>1.8846000000000001</v>
      </c>
      <c r="F7840" s="208">
        <v>2.9767999999999999</v>
      </c>
      <c r="G7840" s="208">
        <v>8.4243000000000006</v>
      </c>
      <c r="H7840" s="208">
        <v>48.503100000000003</v>
      </c>
      <c r="I7840" s="208">
        <v>16.987500000000001</v>
      </c>
      <c r="J7840" s="208">
        <v>111.7159</v>
      </c>
      <c r="K7840" s="208">
        <v>16.037099999999999</v>
      </c>
      <c r="L7840" s="208">
        <v>13.3508</v>
      </c>
      <c r="M7840" s="208">
        <v>12.6052</v>
      </c>
    </row>
    <row r="7841" spans="1:13" x14ac:dyDescent="0.25">
      <c r="A7841" s="280">
        <v>45252</v>
      </c>
      <c r="B7841" s="102">
        <v>15</v>
      </c>
      <c r="C7841" s="208">
        <v>280.57569999999998</v>
      </c>
      <c r="D7841" s="208">
        <v>44.671500000000002</v>
      </c>
      <c r="E7841" s="208">
        <v>2.3407</v>
      </c>
      <c r="F7841" s="208">
        <v>3.3197000000000001</v>
      </c>
      <c r="G7841" s="208">
        <v>9.4661000000000008</v>
      </c>
      <c r="H7841" s="208">
        <v>49.131100000000004</v>
      </c>
      <c r="I7841" s="208">
        <v>16.9236</v>
      </c>
      <c r="J7841" s="208">
        <v>112.7915</v>
      </c>
      <c r="K7841" s="208">
        <v>15.814500000000001</v>
      </c>
      <c r="L7841" s="208">
        <v>13.588699999999999</v>
      </c>
      <c r="M7841" s="208">
        <v>12.5283</v>
      </c>
    </row>
    <row r="7842" spans="1:13" x14ac:dyDescent="0.25">
      <c r="A7842" s="280">
        <v>45252</v>
      </c>
      <c r="B7842" s="102">
        <v>16</v>
      </c>
      <c r="C7842" s="208">
        <v>284.82069999999999</v>
      </c>
      <c r="D7842" s="208">
        <v>45.845700000000001</v>
      </c>
      <c r="E7842" s="208">
        <v>2.2871000000000001</v>
      </c>
      <c r="F7842" s="208">
        <v>3.5703999999999998</v>
      </c>
      <c r="G7842" s="208">
        <v>9.7978000000000005</v>
      </c>
      <c r="H7842" s="208">
        <v>50.405000000000001</v>
      </c>
      <c r="I7842" s="208">
        <v>17.302299999999999</v>
      </c>
      <c r="J7842" s="208">
        <v>112.73260000000001</v>
      </c>
      <c r="K7842" s="208">
        <v>16.6311</v>
      </c>
      <c r="L7842" s="208">
        <v>13.8017</v>
      </c>
      <c r="M7842" s="208">
        <v>12.446999999999999</v>
      </c>
    </row>
    <row r="7843" spans="1:13" x14ac:dyDescent="0.25">
      <c r="A7843" s="280">
        <v>45252</v>
      </c>
      <c r="B7843" s="102">
        <v>17</v>
      </c>
      <c r="C7843" s="208">
        <v>290.27550000000002</v>
      </c>
      <c r="D7843" s="208">
        <v>47.590600000000002</v>
      </c>
      <c r="E7843" s="208">
        <v>1.0446</v>
      </c>
      <c r="F7843" s="208">
        <v>3.7456999999999998</v>
      </c>
      <c r="G7843" s="208">
        <v>10.2333</v>
      </c>
      <c r="H7843" s="208">
        <v>51.397300000000001</v>
      </c>
      <c r="I7843" s="208">
        <v>17.727499999999999</v>
      </c>
      <c r="J7843" s="208">
        <v>113.2976</v>
      </c>
      <c r="K7843" s="208">
        <v>18.014500000000002</v>
      </c>
      <c r="L7843" s="208">
        <v>14.585000000000001</v>
      </c>
      <c r="M7843" s="208">
        <v>12.6394</v>
      </c>
    </row>
    <row r="7844" spans="1:13" x14ac:dyDescent="0.25">
      <c r="A7844" s="280">
        <v>45252</v>
      </c>
      <c r="B7844" s="102">
        <v>18</v>
      </c>
      <c r="C7844" s="208">
        <v>302.87329999999997</v>
      </c>
      <c r="D7844" s="208">
        <v>50.32</v>
      </c>
      <c r="E7844" s="208">
        <v>0.86229999999999996</v>
      </c>
      <c r="F7844" s="208">
        <v>3.9102999999999999</v>
      </c>
      <c r="G7844" s="208">
        <v>10.6972</v>
      </c>
      <c r="H7844" s="208">
        <v>54.232799999999997</v>
      </c>
      <c r="I7844" s="208">
        <v>18.982700000000001</v>
      </c>
      <c r="J7844" s="208">
        <v>115.6434</v>
      </c>
      <c r="K7844" s="208">
        <v>19.197199999999999</v>
      </c>
      <c r="L7844" s="208">
        <v>15.683299999999999</v>
      </c>
      <c r="M7844" s="208">
        <v>13.344099999999999</v>
      </c>
    </row>
    <row r="7845" spans="1:13" x14ac:dyDescent="0.25">
      <c r="A7845" s="280">
        <v>45252</v>
      </c>
      <c r="B7845" s="102">
        <v>19</v>
      </c>
      <c r="C7845" s="208">
        <v>296.58339999999998</v>
      </c>
      <c r="D7845" s="208">
        <v>49.712200000000003</v>
      </c>
      <c r="E7845" s="208">
        <v>0.8639</v>
      </c>
      <c r="F7845" s="208">
        <v>3.92</v>
      </c>
      <c r="G7845" s="208">
        <v>10.613099999999999</v>
      </c>
      <c r="H7845" s="208">
        <v>52.807699999999997</v>
      </c>
      <c r="I7845" s="208">
        <v>18.906199999999998</v>
      </c>
      <c r="J7845" s="208">
        <v>112.1883</v>
      </c>
      <c r="K7845" s="208">
        <v>18.788699999999999</v>
      </c>
      <c r="L7845" s="208">
        <v>15.7662</v>
      </c>
      <c r="M7845" s="208">
        <v>13.017099999999999</v>
      </c>
    </row>
    <row r="7846" spans="1:13" x14ac:dyDescent="0.25">
      <c r="A7846" s="280">
        <v>45252</v>
      </c>
      <c r="B7846" s="102">
        <v>20</v>
      </c>
      <c r="C7846" s="208">
        <v>287.43709999999999</v>
      </c>
      <c r="D7846" s="208">
        <v>48.216099999999997</v>
      </c>
      <c r="E7846" s="208">
        <v>0.85309999999999997</v>
      </c>
      <c r="F7846" s="208">
        <v>3.8698000000000001</v>
      </c>
      <c r="G7846" s="208">
        <v>10.3918</v>
      </c>
      <c r="H7846" s="208">
        <v>51.6723</v>
      </c>
      <c r="I7846" s="208">
        <v>18.561699999999998</v>
      </c>
      <c r="J7846" s="208">
        <v>107.8165</v>
      </c>
      <c r="K7846" s="208">
        <v>18.373000000000001</v>
      </c>
      <c r="L7846" s="208">
        <v>15.111000000000001</v>
      </c>
      <c r="M7846" s="208">
        <v>12.5718</v>
      </c>
    </row>
    <row r="7847" spans="1:13" x14ac:dyDescent="0.25">
      <c r="A7847" s="280">
        <v>45252</v>
      </c>
      <c r="B7847" s="102">
        <v>21</v>
      </c>
      <c r="C7847" s="208">
        <v>277.96260000000001</v>
      </c>
      <c r="D7847" s="208">
        <v>46.8429</v>
      </c>
      <c r="E7847" s="208">
        <v>0.84470000000000001</v>
      </c>
      <c r="F7847" s="208">
        <v>3.8087</v>
      </c>
      <c r="G7847" s="208">
        <v>10.1839</v>
      </c>
      <c r="H7847" s="208">
        <v>49.396700000000003</v>
      </c>
      <c r="I7847" s="208">
        <v>17.9131</v>
      </c>
      <c r="J7847" s="208">
        <v>104.4443</v>
      </c>
      <c r="K7847" s="208">
        <v>17.790800000000001</v>
      </c>
      <c r="L7847" s="208">
        <v>14.6183</v>
      </c>
      <c r="M7847" s="208">
        <v>12.119199999999999</v>
      </c>
    </row>
    <row r="7848" spans="1:13" x14ac:dyDescent="0.25">
      <c r="A7848" s="280">
        <v>45252</v>
      </c>
      <c r="B7848" s="102">
        <v>22</v>
      </c>
      <c r="C7848" s="208">
        <v>265.6112</v>
      </c>
      <c r="D7848" s="208">
        <v>44.939300000000003</v>
      </c>
      <c r="E7848" s="208">
        <v>0.82489999999999997</v>
      </c>
      <c r="F7848" s="208">
        <v>3.5316999999999998</v>
      </c>
      <c r="G7848" s="208">
        <v>9.5604999999999993</v>
      </c>
      <c r="H7848" s="208">
        <v>46.908799999999999</v>
      </c>
      <c r="I7848" s="208">
        <v>16.983799999999999</v>
      </c>
      <c r="J7848" s="208">
        <v>100.0526</v>
      </c>
      <c r="K7848" s="208">
        <v>17.072199999999999</v>
      </c>
      <c r="L7848" s="208">
        <v>14.4352</v>
      </c>
      <c r="M7848" s="208">
        <v>11.302199999999999</v>
      </c>
    </row>
    <row r="7849" spans="1:13" x14ac:dyDescent="0.25">
      <c r="A7849" s="280">
        <v>45252</v>
      </c>
      <c r="B7849" s="102">
        <v>23</v>
      </c>
      <c r="C7849" s="208">
        <v>248.96559999999999</v>
      </c>
      <c r="D7849" s="208">
        <v>41.734200000000001</v>
      </c>
      <c r="E7849" s="208">
        <v>0.76880000000000004</v>
      </c>
      <c r="F7849" s="208">
        <v>3.2435</v>
      </c>
      <c r="G7849" s="208">
        <v>8.6381999999999994</v>
      </c>
      <c r="H7849" s="208">
        <v>43.127000000000002</v>
      </c>
      <c r="I7849" s="208">
        <v>15.7064</v>
      </c>
      <c r="J7849" s="208">
        <v>94.458100000000002</v>
      </c>
      <c r="K7849" s="208">
        <v>15.9682</v>
      </c>
      <c r="L7849" s="208">
        <v>14.8985</v>
      </c>
      <c r="M7849" s="208">
        <v>10.422700000000001</v>
      </c>
    </row>
    <row r="7850" spans="1:13" x14ac:dyDescent="0.25">
      <c r="A7850" s="280">
        <v>45252</v>
      </c>
      <c r="B7850" s="102">
        <v>24</v>
      </c>
      <c r="C7850" s="208">
        <v>235.3109</v>
      </c>
      <c r="D7850" s="208">
        <v>38.8003</v>
      </c>
      <c r="E7850" s="208">
        <v>0.72609999999999997</v>
      </c>
      <c r="F7850" s="208">
        <v>3.0228999999999999</v>
      </c>
      <c r="G7850" s="208">
        <v>7.9196999999999997</v>
      </c>
      <c r="H7850" s="208">
        <v>39.849699999999999</v>
      </c>
      <c r="I7850" s="208">
        <v>14.645200000000001</v>
      </c>
      <c r="J7850" s="208">
        <v>90.072000000000003</v>
      </c>
      <c r="K7850" s="208">
        <v>15.1714</v>
      </c>
      <c r="L7850" s="208">
        <v>15.4689</v>
      </c>
      <c r="M7850" s="208">
        <v>9.6347000000000005</v>
      </c>
    </row>
    <row r="7851" spans="1:13" x14ac:dyDescent="0.25">
      <c r="A7851" s="280">
        <v>45253</v>
      </c>
      <c r="B7851" s="102">
        <v>1</v>
      </c>
      <c r="C7851" s="208">
        <v>221.5924</v>
      </c>
      <c r="D7851" s="208">
        <v>35.7883</v>
      </c>
      <c r="E7851" s="208">
        <v>0.66979999999999995</v>
      </c>
      <c r="F7851" s="208">
        <v>2.8313999999999999</v>
      </c>
      <c r="G7851" s="208">
        <v>7.4508000000000001</v>
      </c>
      <c r="H7851" s="208">
        <v>36.231299999999997</v>
      </c>
      <c r="I7851" s="208">
        <v>13.5937</v>
      </c>
      <c r="J7851" s="208">
        <v>86.0274</v>
      </c>
      <c r="K7851" s="208">
        <v>14.818</v>
      </c>
      <c r="L7851" s="208">
        <v>15.2188</v>
      </c>
      <c r="M7851" s="208">
        <v>8.9628999999999994</v>
      </c>
    </row>
    <row r="7852" spans="1:13" x14ac:dyDescent="0.25">
      <c r="A7852" s="280">
        <v>45253</v>
      </c>
      <c r="B7852" s="102">
        <v>2</v>
      </c>
      <c r="C7852" s="208">
        <v>211.517</v>
      </c>
      <c r="D7852" s="208">
        <v>33.8247</v>
      </c>
      <c r="E7852" s="208">
        <v>0.63900000000000001</v>
      </c>
      <c r="F7852" s="208">
        <v>2.6846999999999999</v>
      </c>
      <c r="G7852" s="208">
        <v>7.1736000000000004</v>
      </c>
      <c r="H7852" s="208">
        <v>33.679099999999998</v>
      </c>
      <c r="I7852" s="208">
        <v>12.976000000000001</v>
      </c>
      <c r="J7852" s="208">
        <v>83.384600000000006</v>
      </c>
      <c r="K7852" s="208">
        <v>14.6396</v>
      </c>
      <c r="L7852" s="208">
        <v>13.9146</v>
      </c>
      <c r="M7852" s="208">
        <v>8.6011000000000006</v>
      </c>
    </row>
    <row r="7853" spans="1:13" x14ac:dyDescent="0.25">
      <c r="A7853" s="280">
        <v>45253</v>
      </c>
      <c r="B7853" s="102">
        <v>3</v>
      </c>
      <c r="C7853" s="208">
        <v>204.7389</v>
      </c>
      <c r="D7853" s="208">
        <v>32.687100000000001</v>
      </c>
      <c r="E7853" s="208">
        <v>0.61519999999999997</v>
      </c>
      <c r="F7853" s="208">
        <v>2.6074000000000002</v>
      </c>
      <c r="G7853" s="208">
        <v>7.0553999999999997</v>
      </c>
      <c r="H7853" s="208">
        <v>32.457599999999999</v>
      </c>
      <c r="I7853" s="208">
        <v>12.6256</v>
      </c>
      <c r="J7853" s="208">
        <v>82.034700000000001</v>
      </c>
      <c r="K7853" s="208">
        <v>14.5381</v>
      </c>
      <c r="L7853" s="208">
        <v>11.66</v>
      </c>
      <c r="M7853" s="208">
        <v>8.4578000000000007</v>
      </c>
    </row>
    <row r="7854" spans="1:13" x14ac:dyDescent="0.25">
      <c r="A7854" s="280">
        <v>45253</v>
      </c>
      <c r="B7854" s="102">
        <v>4</v>
      </c>
      <c r="C7854" s="208">
        <v>200.62459999999999</v>
      </c>
      <c r="D7854" s="208">
        <v>31.821000000000002</v>
      </c>
      <c r="E7854" s="208">
        <v>0.60899999999999999</v>
      </c>
      <c r="F7854" s="208">
        <v>2.6345999999999998</v>
      </c>
      <c r="G7854" s="208">
        <v>6.8657000000000004</v>
      </c>
      <c r="H7854" s="208">
        <v>31.6584</v>
      </c>
      <c r="I7854" s="208">
        <v>12.489599999999999</v>
      </c>
      <c r="J7854" s="208">
        <v>81.507400000000004</v>
      </c>
      <c r="K7854" s="208">
        <v>14.663600000000001</v>
      </c>
      <c r="L7854" s="208">
        <v>9.8820999999999994</v>
      </c>
      <c r="M7854" s="208">
        <v>8.4931999999999999</v>
      </c>
    </row>
    <row r="7855" spans="1:13" x14ac:dyDescent="0.25">
      <c r="A7855" s="280">
        <v>45253</v>
      </c>
      <c r="B7855" s="102">
        <v>5</v>
      </c>
      <c r="C7855" s="208">
        <v>202.06010000000001</v>
      </c>
      <c r="D7855" s="208">
        <v>31.737100000000002</v>
      </c>
      <c r="E7855" s="208">
        <v>0.60340000000000005</v>
      </c>
      <c r="F7855" s="208">
        <v>2.6789000000000001</v>
      </c>
      <c r="G7855" s="208">
        <v>6.8933</v>
      </c>
      <c r="H7855" s="208">
        <v>31.518000000000001</v>
      </c>
      <c r="I7855" s="208">
        <v>12.542400000000001</v>
      </c>
      <c r="J7855" s="208">
        <v>82.295599999999993</v>
      </c>
      <c r="K7855" s="208">
        <v>15.1274</v>
      </c>
      <c r="L7855" s="208">
        <v>10.0467</v>
      </c>
      <c r="M7855" s="208">
        <v>8.6173000000000002</v>
      </c>
    </row>
    <row r="7856" spans="1:13" x14ac:dyDescent="0.25">
      <c r="A7856" s="280">
        <v>45253</v>
      </c>
      <c r="B7856" s="102">
        <v>6</v>
      </c>
      <c r="C7856" s="208">
        <v>209.54939999999999</v>
      </c>
      <c r="D7856" s="208">
        <v>32.957099999999997</v>
      </c>
      <c r="E7856" s="208">
        <v>0.64329999999999998</v>
      </c>
      <c r="F7856" s="208">
        <v>2.82</v>
      </c>
      <c r="G7856" s="208">
        <v>7.2671999999999999</v>
      </c>
      <c r="H7856" s="208">
        <v>32.1663</v>
      </c>
      <c r="I7856" s="208">
        <v>12.935600000000001</v>
      </c>
      <c r="J7856" s="208">
        <v>85.184399999999997</v>
      </c>
      <c r="K7856" s="208">
        <v>15.818099999999999</v>
      </c>
      <c r="L7856" s="208">
        <v>10.533300000000001</v>
      </c>
      <c r="M7856" s="208">
        <v>9.2241</v>
      </c>
    </row>
    <row r="7857" spans="1:13" x14ac:dyDescent="0.25">
      <c r="A7857" s="280">
        <v>45253</v>
      </c>
      <c r="B7857" s="102">
        <v>7</v>
      </c>
      <c r="C7857" s="208">
        <v>220.55179999999999</v>
      </c>
      <c r="D7857" s="208">
        <v>35.051400000000001</v>
      </c>
      <c r="E7857" s="208">
        <v>0.68569999999999998</v>
      </c>
      <c r="F7857" s="208">
        <v>2.9531999999999998</v>
      </c>
      <c r="G7857" s="208">
        <v>8.0364000000000004</v>
      </c>
      <c r="H7857" s="208">
        <v>34.001100000000001</v>
      </c>
      <c r="I7857" s="208">
        <v>13.403700000000001</v>
      </c>
      <c r="J7857" s="208">
        <v>89.041200000000003</v>
      </c>
      <c r="K7857" s="208">
        <v>16.920999999999999</v>
      </c>
      <c r="L7857" s="208">
        <v>10.563000000000001</v>
      </c>
      <c r="M7857" s="208">
        <v>9.8950999999999993</v>
      </c>
    </row>
    <row r="7858" spans="1:13" x14ac:dyDescent="0.25">
      <c r="A7858" s="280">
        <v>45253</v>
      </c>
      <c r="B7858" s="102">
        <v>8</v>
      </c>
      <c r="C7858" s="208">
        <v>227.7533</v>
      </c>
      <c r="D7858" s="208">
        <v>37.498699999999999</v>
      </c>
      <c r="E7858" s="208">
        <v>0.71640000000000004</v>
      </c>
      <c r="F7858" s="208">
        <v>3.1029</v>
      </c>
      <c r="G7858" s="208">
        <v>8.3976000000000006</v>
      </c>
      <c r="H7858" s="208">
        <v>34.818899999999999</v>
      </c>
      <c r="I7858" s="208">
        <v>13.674200000000001</v>
      </c>
      <c r="J7858" s="208">
        <v>91.724199999999996</v>
      </c>
      <c r="K7858" s="208">
        <v>18.354199999999999</v>
      </c>
      <c r="L7858" s="208">
        <v>9.0957000000000008</v>
      </c>
      <c r="M7858" s="208">
        <v>10.3705</v>
      </c>
    </row>
    <row r="7859" spans="1:13" x14ac:dyDescent="0.25">
      <c r="A7859" s="280">
        <v>45253</v>
      </c>
      <c r="B7859" s="102">
        <v>9</v>
      </c>
      <c r="C7859" s="208">
        <v>232.24189999999999</v>
      </c>
      <c r="D7859" s="208">
        <v>39.226100000000002</v>
      </c>
      <c r="E7859" s="208">
        <v>0.77880000000000005</v>
      </c>
      <c r="F7859" s="208">
        <v>2.9986000000000002</v>
      </c>
      <c r="G7859" s="208">
        <v>7.9375</v>
      </c>
      <c r="H7859" s="208">
        <v>35.935499999999998</v>
      </c>
      <c r="I7859" s="208">
        <v>14.1898</v>
      </c>
      <c r="J7859" s="208">
        <v>92.724299999999999</v>
      </c>
      <c r="K7859" s="208">
        <v>19.0684</v>
      </c>
      <c r="L7859" s="208">
        <v>8.7781000000000002</v>
      </c>
      <c r="M7859" s="208">
        <v>10.604799999999999</v>
      </c>
    </row>
    <row r="7860" spans="1:13" x14ac:dyDescent="0.25">
      <c r="A7860" s="280">
        <v>45253</v>
      </c>
      <c r="B7860" s="102">
        <v>10</v>
      </c>
      <c r="C7860" s="208">
        <v>234.1063</v>
      </c>
      <c r="D7860" s="208">
        <v>40.158700000000003</v>
      </c>
      <c r="E7860" s="208">
        <v>0.75539999999999996</v>
      </c>
      <c r="F7860" s="208">
        <v>2.8769999999999998</v>
      </c>
      <c r="G7860" s="208">
        <v>7.3064999999999998</v>
      </c>
      <c r="H7860" s="208">
        <v>36.744900000000001</v>
      </c>
      <c r="I7860" s="208">
        <v>14.5707</v>
      </c>
      <c r="J7860" s="208">
        <v>93.474500000000006</v>
      </c>
      <c r="K7860" s="208">
        <v>19.133500000000002</v>
      </c>
      <c r="L7860" s="208">
        <v>8.4616000000000007</v>
      </c>
      <c r="M7860" s="208">
        <v>10.6235</v>
      </c>
    </row>
    <row r="7861" spans="1:13" x14ac:dyDescent="0.25">
      <c r="A7861" s="280">
        <v>45253</v>
      </c>
      <c r="B7861" s="102">
        <v>11</v>
      </c>
      <c r="C7861" s="208">
        <v>234.2662</v>
      </c>
      <c r="D7861" s="208">
        <v>40.683</v>
      </c>
      <c r="E7861" s="208">
        <v>0.78339999999999999</v>
      </c>
      <c r="F7861" s="208">
        <v>2.6206999999999998</v>
      </c>
      <c r="G7861" s="208">
        <v>6.5334000000000003</v>
      </c>
      <c r="H7861" s="208">
        <v>36.733400000000003</v>
      </c>
      <c r="I7861" s="208">
        <v>15.209199999999999</v>
      </c>
      <c r="J7861" s="208">
        <v>94.171599999999998</v>
      </c>
      <c r="K7861" s="208">
        <v>18.734000000000002</v>
      </c>
      <c r="L7861" s="208">
        <v>8.2864000000000004</v>
      </c>
      <c r="M7861" s="208">
        <v>10.511100000000001</v>
      </c>
    </row>
    <row r="7862" spans="1:13" x14ac:dyDescent="0.25">
      <c r="A7862" s="280">
        <v>45253</v>
      </c>
      <c r="B7862" s="102">
        <v>12</v>
      </c>
      <c r="C7862" s="208">
        <v>234.9462</v>
      </c>
      <c r="D7862" s="208">
        <v>41.6783</v>
      </c>
      <c r="E7862" s="208">
        <v>0.76670000000000005</v>
      </c>
      <c r="F7862" s="208">
        <v>2.5143</v>
      </c>
      <c r="G7862" s="208">
        <v>5.9024000000000001</v>
      </c>
      <c r="H7862" s="208">
        <v>36.623199999999997</v>
      </c>
      <c r="I7862" s="208">
        <v>15.571899999999999</v>
      </c>
      <c r="J7862" s="208">
        <v>95.412400000000005</v>
      </c>
      <c r="K7862" s="208">
        <v>18.1143</v>
      </c>
      <c r="L7862" s="208">
        <v>8.1480999999999995</v>
      </c>
      <c r="M7862" s="208">
        <v>10.214600000000001</v>
      </c>
    </row>
    <row r="7863" spans="1:13" x14ac:dyDescent="0.25">
      <c r="A7863" s="280">
        <v>45253</v>
      </c>
      <c r="B7863" s="102">
        <v>13</v>
      </c>
      <c r="C7863" s="208">
        <v>235.16220000000001</v>
      </c>
      <c r="D7863" s="208">
        <v>41.565199999999997</v>
      </c>
      <c r="E7863" s="208">
        <v>0.77439999999999998</v>
      </c>
      <c r="F7863" s="208">
        <v>2.5217000000000001</v>
      </c>
      <c r="G7863" s="208">
        <v>5.9757999999999996</v>
      </c>
      <c r="H7863" s="208">
        <v>35.993200000000002</v>
      </c>
      <c r="I7863" s="208">
        <v>15.7659</v>
      </c>
      <c r="J7863" s="208">
        <v>96.492999999999995</v>
      </c>
      <c r="K7863" s="208">
        <v>17.466000000000001</v>
      </c>
      <c r="L7863" s="208">
        <v>8.3559000000000001</v>
      </c>
      <c r="M7863" s="208">
        <v>10.251099999999999</v>
      </c>
    </row>
    <row r="7864" spans="1:13" x14ac:dyDescent="0.25">
      <c r="A7864" s="280">
        <v>45253</v>
      </c>
      <c r="B7864" s="102">
        <v>14</v>
      </c>
      <c r="C7864" s="208">
        <v>235.7056</v>
      </c>
      <c r="D7864" s="208">
        <v>41.649299999999997</v>
      </c>
      <c r="E7864" s="208">
        <v>0.72430000000000005</v>
      </c>
      <c r="F7864" s="208">
        <v>2.5705</v>
      </c>
      <c r="G7864" s="208">
        <v>6.3781999999999996</v>
      </c>
      <c r="H7864" s="208">
        <v>35.903399999999998</v>
      </c>
      <c r="I7864" s="208">
        <v>15.928900000000001</v>
      </c>
      <c r="J7864" s="208">
        <v>96.640699999999995</v>
      </c>
      <c r="K7864" s="208">
        <v>17.232199999999999</v>
      </c>
      <c r="L7864" s="208">
        <v>8.4702999999999999</v>
      </c>
      <c r="M7864" s="208">
        <v>10.207800000000001</v>
      </c>
    </row>
    <row r="7865" spans="1:13" x14ac:dyDescent="0.25">
      <c r="A7865" s="280">
        <v>45253</v>
      </c>
      <c r="B7865" s="102">
        <v>15</v>
      </c>
      <c r="C7865" s="208">
        <v>237.94130000000001</v>
      </c>
      <c r="D7865" s="208">
        <v>41.304099999999998</v>
      </c>
      <c r="E7865" s="208">
        <v>0.69769999999999999</v>
      </c>
      <c r="F7865" s="208">
        <v>2.7370000000000001</v>
      </c>
      <c r="G7865" s="208">
        <v>6.9321000000000002</v>
      </c>
      <c r="H7865" s="208">
        <v>35.951500000000003</v>
      </c>
      <c r="I7865" s="208">
        <v>16.366299999999999</v>
      </c>
      <c r="J7865" s="208">
        <v>98.694299999999998</v>
      </c>
      <c r="K7865" s="208">
        <v>16.378</v>
      </c>
      <c r="L7865" s="208">
        <v>8.7636000000000003</v>
      </c>
      <c r="M7865" s="208">
        <v>10.1167</v>
      </c>
    </row>
    <row r="7866" spans="1:13" x14ac:dyDescent="0.25">
      <c r="A7866" s="280">
        <v>45253</v>
      </c>
      <c r="B7866" s="102">
        <v>16</v>
      </c>
      <c r="C7866" s="208">
        <v>241.63679999999999</v>
      </c>
      <c r="D7866" s="208">
        <v>41.209899999999998</v>
      </c>
      <c r="E7866" s="208">
        <v>0.6905</v>
      </c>
      <c r="F7866" s="208">
        <v>3.0303</v>
      </c>
      <c r="G7866" s="208">
        <v>7.7645</v>
      </c>
      <c r="H7866" s="208">
        <v>36.250599999999999</v>
      </c>
      <c r="I7866" s="208">
        <v>16.298999999999999</v>
      </c>
      <c r="J7866" s="208">
        <v>100.1362</v>
      </c>
      <c r="K7866" s="208">
        <v>17.099699999999999</v>
      </c>
      <c r="L7866" s="208">
        <v>8.94</v>
      </c>
      <c r="M7866" s="208">
        <v>10.216100000000001</v>
      </c>
    </row>
    <row r="7867" spans="1:13" x14ac:dyDescent="0.25">
      <c r="A7867" s="280">
        <v>45253</v>
      </c>
      <c r="B7867" s="102">
        <v>17</v>
      </c>
      <c r="C7867" s="208">
        <v>246.1095</v>
      </c>
      <c r="D7867" s="208">
        <v>41.742699999999999</v>
      </c>
      <c r="E7867" s="208">
        <v>0.69189999999999996</v>
      </c>
      <c r="F7867" s="208">
        <v>3.1829000000000001</v>
      </c>
      <c r="G7867" s="208">
        <v>8.3175000000000008</v>
      </c>
      <c r="H7867" s="208">
        <v>36.952199999999998</v>
      </c>
      <c r="I7867" s="208">
        <v>16.4697</v>
      </c>
      <c r="J7867" s="208">
        <v>101.21169999999999</v>
      </c>
      <c r="K7867" s="208">
        <v>18.114100000000001</v>
      </c>
      <c r="L7867" s="208">
        <v>9.2074999999999996</v>
      </c>
      <c r="M7867" s="208">
        <v>10.2193</v>
      </c>
    </row>
    <row r="7868" spans="1:13" x14ac:dyDescent="0.25">
      <c r="A7868" s="280">
        <v>45253</v>
      </c>
      <c r="B7868" s="102">
        <v>18</v>
      </c>
      <c r="C7868" s="208">
        <v>251.7304</v>
      </c>
      <c r="D7868" s="208">
        <v>42.178800000000003</v>
      </c>
      <c r="E7868" s="208">
        <v>0.73809999999999998</v>
      </c>
      <c r="F7868" s="208">
        <v>3.3060999999999998</v>
      </c>
      <c r="G7868" s="208">
        <v>8.6617999999999995</v>
      </c>
      <c r="H7868" s="208">
        <v>38.379600000000003</v>
      </c>
      <c r="I7868" s="208">
        <v>16.956</v>
      </c>
      <c r="J7868" s="208">
        <v>101.64230000000001</v>
      </c>
      <c r="K7868" s="208">
        <v>18.947500000000002</v>
      </c>
      <c r="L7868" s="208">
        <v>10.3521</v>
      </c>
      <c r="M7868" s="208">
        <v>10.568099999999999</v>
      </c>
    </row>
    <row r="7869" spans="1:13" x14ac:dyDescent="0.25">
      <c r="A7869" s="280">
        <v>45253</v>
      </c>
      <c r="B7869" s="102">
        <v>19</v>
      </c>
      <c r="C7869" s="208">
        <v>242.8905</v>
      </c>
      <c r="D7869" s="208">
        <v>40.416800000000002</v>
      </c>
      <c r="E7869" s="208">
        <v>0.7087</v>
      </c>
      <c r="F7869" s="208">
        <v>3.1964000000000001</v>
      </c>
      <c r="G7869" s="208">
        <v>8.3673000000000002</v>
      </c>
      <c r="H7869" s="208">
        <v>37.039700000000003</v>
      </c>
      <c r="I7869" s="208">
        <v>16.658799999999999</v>
      </c>
      <c r="J7869" s="208">
        <v>97.425299999999993</v>
      </c>
      <c r="K7869" s="208">
        <v>18.550999999999998</v>
      </c>
      <c r="L7869" s="208">
        <v>10.109</v>
      </c>
      <c r="M7869" s="208">
        <v>10.4175</v>
      </c>
    </row>
    <row r="7870" spans="1:13" x14ac:dyDescent="0.25">
      <c r="A7870" s="280">
        <v>45253</v>
      </c>
      <c r="B7870" s="102">
        <v>20</v>
      </c>
      <c r="C7870" s="208">
        <v>238.56219999999999</v>
      </c>
      <c r="D7870" s="208">
        <v>39.747300000000003</v>
      </c>
      <c r="E7870" s="208">
        <v>0.73160000000000003</v>
      </c>
      <c r="F7870" s="208">
        <v>3.1429</v>
      </c>
      <c r="G7870" s="208">
        <v>8.2987000000000002</v>
      </c>
      <c r="H7870" s="208">
        <v>36.701599999999999</v>
      </c>
      <c r="I7870" s="208">
        <v>16.4679</v>
      </c>
      <c r="J7870" s="208">
        <v>94.734099999999998</v>
      </c>
      <c r="K7870" s="208">
        <v>18.581099999999999</v>
      </c>
      <c r="L7870" s="208">
        <v>9.9021000000000008</v>
      </c>
      <c r="M7870" s="208">
        <v>10.254899999999999</v>
      </c>
    </row>
    <row r="7871" spans="1:13" x14ac:dyDescent="0.25">
      <c r="A7871" s="280">
        <v>45253</v>
      </c>
      <c r="B7871" s="102">
        <v>21</v>
      </c>
      <c r="C7871" s="208">
        <v>236.2894</v>
      </c>
      <c r="D7871" s="208">
        <v>39.543100000000003</v>
      </c>
      <c r="E7871" s="208">
        <v>0.74260000000000004</v>
      </c>
      <c r="F7871" s="208">
        <v>3.1337999999999999</v>
      </c>
      <c r="G7871" s="208">
        <v>8.1674000000000007</v>
      </c>
      <c r="H7871" s="208">
        <v>36.2241</v>
      </c>
      <c r="I7871" s="208">
        <v>16.208100000000002</v>
      </c>
      <c r="J7871" s="208">
        <v>93.786799999999999</v>
      </c>
      <c r="K7871" s="208">
        <v>18.447199999999999</v>
      </c>
      <c r="L7871" s="208">
        <v>9.8301999999999996</v>
      </c>
      <c r="M7871" s="208">
        <v>10.206099999999999</v>
      </c>
    </row>
    <row r="7872" spans="1:13" x14ac:dyDescent="0.25">
      <c r="A7872" s="280">
        <v>45253</v>
      </c>
      <c r="B7872" s="102">
        <v>22</v>
      </c>
      <c r="C7872" s="208">
        <v>232.3597</v>
      </c>
      <c r="D7872" s="208">
        <v>39.3125</v>
      </c>
      <c r="E7872" s="208">
        <v>0.74250000000000005</v>
      </c>
      <c r="F7872" s="208">
        <v>3.0703999999999998</v>
      </c>
      <c r="G7872" s="208">
        <v>8.0027000000000008</v>
      </c>
      <c r="H7872" s="208">
        <v>35.507599999999996</v>
      </c>
      <c r="I7872" s="208">
        <v>15.732799999999999</v>
      </c>
      <c r="J7872" s="208">
        <v>92.008600000000001</v>
      </c>
      <c r="K7872" s="208">
        <v>17.8294</v>
      </c>
      <c r="L7872" s="208">
        <v>10.247400000000001</v>
      </c>
      <c r="M7872" s="208">
        <v>9.9057999999999993</v>
      </c>
    </row>
    <row r="7873" spans="1:13" x14ac:dyDescent="0.25">
      <c r="A7873" s="280">
        <v>45253</v>
      </c>
      <c r="B7873" s="102">
        <v>23</v>
      </c>
      <c r="C7873" s="208">
        <v>224.63810000000001</v>
      </c>
      <c r="D7873" s="208">
        <v>38.1417</v>
      </c>
      <c r="E7873" s="208">
        <v>0.73270000000000002</v>
      </c>
      <c r="F7873" s="208">
        <v>2.9973000000000001</v>
      </c>
      <c r="G7873" s="208">
        <v>7.6173999999999999</v>
      </c>
      <c r="H7873" s="208">
        <v>33.899299999999997</v>
      </c>
      <c r="I7873" s="208">
        <v>14.9937</v>
      </c>
      <c r="J7873" s="208">
        <v>89.4863</v>
      </c>
      <c r="K7873" s="208">
        <v>16.9251</v>
      </c>
      <c r="L7873" s="208">
        <v>10.254899999999999</v>
      </c>
      <c r="M7873" s="208">
        <v>9.5897000000000006</v>
      </c>
    </row>
    <row r="7874" spans="1:13" x14ac:dyDescent="0.25">
      <c r="A7874" s="280">
        <v>45253</v>
      </c>
      <c r="B7874" s="102">
        <v>24</v>
      </c>
      <c r="C7874" s="208">
        <v>215.39429999999999</v>
      </c>
      <c r="D7874" s="208">
        <v>36.225000000000001</v>
      </c>
      <c r="E7874" s="208">
        <v>0.68579999999999997</v>
      </c>
      <c r="F7874" s="208">
        <v>2.8765999999999998</v>
      </c>
      <c r="G7874" s="208">
        <v>7.1875</v>
      </c>
      <c r="H7874" s="208">
        <v>31.9831</v>
      </c>
      <c r="I7874" s="208">
        <v>14.0265</v>
      </c>
      <c r="J7874" s="208">
        <v>86.52</v>
      </c>
      <c r="K7874" s="208">
        <v>16.377199999999998</v>
      </c>
      <c r="L7874" s="208">
        <v>10.223699999999999</v>
      </c>
      <c r="M7874" s="208">
        <v>9.2888999999999999</v>
      </c>
    </row>
    <row r="7875" spans="1:13" x14ac:dyDescent="0.25">
      <c r="A7875" s="280">
        <v>45254</v>
      </c>
      <c r="B7875" s="102">
        <v>1</v>
      </c>
      <c r="C7875" s="208">
        <v>207.8305</v>
      </c>
      <c r="D7875" s="208">
        <v>34.619199999999999</v>
      </c>
      <c r="E7875" s="208">
        <v>0.65569999999999995</v>
      </c>
      <c r="F7875" s="208">
        <v>2.7326999999999999</v>
      </c>
      <c r="G7875" s="208">
        <v>6.9736000000000002</v>
      </c>
      <c r="H7875" s="208">
        <v>30.2956</v>
      </c>
      <c r="I7875" s="208">
        <v>13.198600000000001</v>
      </c>
      <c r="J7875" s="208">
        <v>84.388300000000001</v>
      </c>
      <c r="K7875" s="208">
        <v>16.186199999999999</v>
      </c>
      <c r="L7875" s="208">
        <v>9.7981999999999996</v>
      </c>
      <c r="M7875" s="208">
        <v>8.9824000000000002</v>
      </c>
    </row>
    <row r="7876" spans="1:13" x14ac:dyDescent="0.25">
      <c r="A7876" s="280">
        <v>45254</v>
      </c>
      <c r="B7876" s="102">
        <v>2</v>
      </c>
      <c r="C7876" s="208">
        <v>202.59389999999999</v>
      </c>
      <c r="D7876" s="208">
        <v>33.216099999999997</v>
      </c>
      <c r="E7876" s="208">
        <v>0.621</v>
      </c>
      <c r="F7876" s="208">
        <v>2.6671999999999998</v>
      </c>
      <c r="G7876" s="208">
        <v>6.7820999999999998</v>
      </c>
      <c r="H7876" s="208">
        <v>29.280100000000001</v>
      </c>
      <c r="I7876" s="208">
        <v>12.7036</v>
      </c>
      <c r="J7876" s="208">
        <v>82.745999999999995</v>
      </c>
      <c r="K7876" s="208">
        <v>16.251799999999999</v>
      </c>
      <c r="L7876" s="208">
        <v>9.5052000000000003</v>
      </c>
      <c r="M7876" s="208">
        <v>8.8208000000000002</v>
      </c>
    </row>
    <row r="7877" spans="1:13" x14ac:dyDescent="0.25">
      <c r="A7877" s="280">
        <v>45254</v>
      </c>
      <c r="B7877" s="102">
        <v>3</v>
      </c>
      <c r="C7877" s="208">
        <v>199.65209999999999</v>
      </c>
      <c r="D7877" s="208">
        <v>31.977900000000002</v>
      </c>
      <c r="E7877" s="208">
        <v>0.59589999999999999</v>
      </c>
      <c r="F7877" s="208">
        <v>2.5958999999999999</v>
      </c>
      <c r="G7877" s="208">
        <v>6.7112999999999996</v>
      </c>
      <c r="H7877" s="208">
        <v>28.851900000000001</v>
      </c>
      <c r="I7877" s="208">
        <v>12.357200000000001</v>
      </c>
      <c r="J7877" s="208">
        <v>81.970100000000002</v>
      </c>
      <c r="K7877" s="208">
        <v>16.326899999999998</v>
      </c>
      <c r="L7877" s="208">
        <v>9.3897999999999993</v>
      </c>
      <c r="M7877" s="208">
        <v>8.8751999999999995</v>
      </c>
    </row>
    <row r="7878" spans="1:13" x14ac:dyDescent="0.25">
      <c r="A7878" s="280">
        <v>45254</v>
      </c>
      <c r="B7878" s="102">
        <v>4</v>
      </c>
      <c r="C7878" s="208">
        <v>200.64580000000001</v>
      </c>
      <c r="D7878" s="208">
        <v>31.743200000000002</v>
      </c>
      <c r="E7878" s="208">
        <v>0.60550000000000004</v>
      </c>
      <c r="F7878" s="208">
        <v>2.6171000000000002</v>
      </c>
      <c r="G7878" s="208">
        <v>6.8757000000000001</v>
      </c>
      <c r="H7878" s="208">
        <v>28.980799999999999</v>
      </c>
      <c r="I7878" s="208">
        <v>12.191599999999999</v>
      </c>
      <c r="J7878" s="208">
        <v>82.240099999999998</v>
      </c>
      <c r="K7878" s="208">
        <v>16.550799999999999</v>
      </c>
      <c r="L7878" s="208">
        <v>9.7720000000000002</v>
      </c>
      <c r="M7878" s="208">
        <v>9.0690000000000008</v>
      </c>
    </row>
    <row r="7879" spans="1:13" x14ac:dyDescent="0.25">
      <c r="A7879" s="280">
        <v>45254</v>
      </c>
      <c r="B7879" s="102">
        <v>5</v>
      </c>
      <c r="C7879" s="208">
        <v>205.21780000000001</v>
      </c>
      <c r="D7879" s="208">
        <v>31.966699999999999</v>
      </c>
      <c r="E7879" s="208">
        <v>0.61419999999999997</v>
      </c>
      <c r="F7879" s="208">
        <v>2.6962999999999999</v>
      </c>
      <c r="G7879" s="208">
        <v>7.0811999999999999</v>
      </c>
      <c r="H7879" s="208">
        <v>29.846299999999999</v>
      </c>
      <c r="I7879" s="208">
        <v>12.4781</v>
      </c>
      <c r="J7879" s="208">
        <v>83.470799999999997</v>
      </c>
      <c r="K7879" s="208">
        <v>17.384799999999998</v>
      </c>
      <c r="L7879" s="208">
        <v>10.192299999999999</v>
      </c>
      <c r="M7879" s="208">
        <v>9.4870999999999999</v>
      </c>
    </row>
    <row r="7880" spans="1:13" x14ac:dyDescent="0.25">
      <c r="A7880" s="280">
        <v>45254</v>
      </c>
      <c r="B7880" s="102">
        <v>6</v>
      </c>
      <c r="C7880" s="208">
        <v>214.547</v>
      </c>
      <c r="D7880" s="208">
        <v>33.324100000000001</v>
      </c>
      <c r="E7880" s="208">
        <v>0.63549999999999995</v>
      </c>
      <c r="F7880" s="208">
        <v>2.8552</v>
      </c>
      <c r="G7880" s="208">
        <v>7.5415000000000001</v>
      </c>
      <c r="H7880" s="208">
        <v>31.506900000000002</v>
      </c>
      <c r="I7880" s="208">
        <v>13.182</v>
      </c>
      <c r="J7880" s="208">
        <v>86.726699999999994</v>
      </c>
      <c r="K7880" s="208">
        <v>18.180099999999999</v>
      </c>
      <c r="L7880" s="208">
        <v>10.335699999999999</v>
      </c>
      <c r="M7880" s="208">
        <v>10.2593</v>
      </c>
    </row>
    <row r="7881" spans="1:13" x14ac:dyDescent="0.25">
      <c r="A7881" s="280">
        <v>45254</v>
      </c>
      <c r="B7881" s="102">
        <v>7</v>
      </c>
      <c r="C7881" s="208">
        <v>226.74250000000001</v>
      </c>
      <c r="D7881" s="208">
        <v>35.715299999999999</v>
      </c>
      <c r="E7881" s="208">
        <v>0.69669999999999999</v>
      </c>
      <c r="F7881" s="208">
        <v>2.9992999999999999</v>
      </c>
      <c r="G7881" s="208">
        <v>8.2091999999999992</v>
      </c>
      <c r="H7881" s="208">
        <v>33.396799999999999</v>
      </c>
      <c r="I7881" s="208">
        <v>13.653600000000001</v>
      </c>
      <c r="J7881" s="208">
        <v>91.394900000000007</v>
      </c>
      <c r="K7881" s="208">
        <v>19.179300000000001</v>
      </c>
      <c r="L7881" s="208">
        <v>10.4437</v>
      </c>
      <c r="M7881" s="208">
        <v>11.053699999999999</v>
      </c>
    </row>
    <row r="7882" spans="1:13" x14ac:dyDescent="0.25">
      <c r="A7882" s="280">
        <v>45254</v>
      </c>
      <c r="B7882" s="102">
        <v>8</v>
      </c>
      <c r="C7882" s="208">
        <v>234.22280000000001</v>
      </c>
      <c r="D7882" s="208">
        <v>37.386899999999997</v>
      </c>
      <c r="E7882" s="208">
        <v>0.73819999999999997</v>
      </c>
      <c r="F7882" s="208">
        <v>2.9927999999999999</v>
      </c>
      <c r="G7882" s="208">
        <v>8.8668999999999993</v>
      </c>
      <c r="H7882" s="208">
        <v>34.513800000000003</v>
      </c>
      <c r="I7882" s="208">
        <v>13.757</v>
      </c>
      <c r="J7882" s="208">
        <v>95.440299999999993</v>
      </c>
      <c r="K7882" s="208">
        <v>19.889399999999998</v>
      </c>
      <c r="L7882" s="208">
        <v>9.0388000000000002</v>
      </c>
      <c r="M7882" s="208">
        <v>11.598699999999999</v>
      </c>
    </row>
    <row r="7883" spans="1:13" x14ac:dyDescent="0.25">
      <c r="A7883" s="280">
        <v>45254</v>
      </c>
      <c r="B7883" s="102">
        <v>9</v>
      </c>
      <c r="C7883" s="208">
        <v>236.2381</v>
      </c>
      <c r="D7883" s="208">
        <v>38.646099999999997</v>
      </c>
      <c r="E7883" s="208">
        <v>0.75109999999999999</v>
      </c>
      <c r="F7883" s="208">
        <v>2.6288</v>
      </c>
      <c r="G7883" s="208">
        <v>8.5990000000000002</v>
      </c>
      <c r="H7883" s="208">
        <v>35.187800000000003</v>
      </c>
      <c r="I7883" s="208">
        <v>14.1099</v>
      </c>
      <c r="J7883" s="208">
        <v>96.852800000000002</v>
      </c>
      <c r="K7883" s="208">
        <v>18.825900000000001</v>
      </c>
      <c r="L7883" s="208">
        <v>9.0196000000000005</v>
      </c>
      <c r="M7883" s="208">
        <v>11.617100000000001</v>
      </c>
    </row>
    <row r="7884" spans="1:13" x14ac:dyDescent="0.25">
      <c r="A7884" s="280">
        <v>45254</v>
      </c>
      <c r="B7884" s="102">
        <v>10</v>
      </c>
      <c r="C7884" s="208">
        <v>234.5677</v>
      </c>
      <c r="D7884" s="208">
        <v>39.111199999999997</v>
      </c>
      <c r="E7884" s="208">
        <v>0.71130000000000004</v>
      </c>
      <c r="F7884" s="208">
        <v>2.5409999999999999</v>
      </c>
      <c r="G7884" s="208">
        <v>7.4377000000000004</v>
      </c>
      <c r="H7884" s="208">
        <v>35.2654</v>
      </c>
      <c r="I7884" s="208">
        <v>14.463200000000001</v>
      </c>
      <c r="J7884" s="208">
        <v>96.2851</v>
      </c>
      <c r="K7884" s="208">
        <v>17.901700000000002</v>
      </c>
      <c r="L7884" s="208">
        <v>9.2848000000000006</v>
      </c>
      <c r="M7884" s="208">
        <v>11.5663</v>
      </c>
    </row>
    <row r="7885" spans="1:13" x14ac:dyDescent="0.25">
      <c r="A7885" s="280">
        <v>45254</v>
      </c>
      <c r="B7885" s="102">
        <v>11</v>
      </c>
      <c r="C7885" s="208">
        <v>233.22370000000001</v>
      </c>
      <c r="D7885" s="208">
        <v>38.546700000000001</v>
      </c>
      <c r="E7885" s="208">
        <v>0.72640000000000005</v>
      </c>
      <c r="F7885" s="208">
        <v>2.4592000000000001</v>
      </c>
      <c r="G7885" s="208">
        <v>6.5968999999999998</v>
      </c>
      <c r="H7885" s="208">
        <v>34.7928</v>
      </c>
      <c r="I7885" s="208">
        <v>14.919499999999999</v>
      </c>
      <c r="J7885" s="208">
        <v>96.008499999999998</v>
      </c>
      <c r="K7885" s="208">
        <v>17.383900000000001</v>
      </c>
      <c r="L7885" s="208">
        <v>10.5214</v>
      </c>
      <c r="M7885" s="208">
        <v>11.2684</v>
      </c>
    </row>
    <row r="7886" spans="1:13" x14ac:dyDescent="0.25">
      <c r="A7886" s="280">
        <v>45254</v>
      </c>
      <c r="B7886" s="102">
        <v>12</v>
      </c>
      <c r="C7886" s="208">
        <v>231.4873</v>
      </c>
      <c r="D7886" s="208">
        <v>38.905799999999999</v>
      </c>
      <c r="E7886" s="208">
        <v>0.7218</v>
      </c>
      <c r="F7886" s="208">
        <v>2.3424999999999998</v>
      </c>
      <c r="G7886" s="208">
        <v>6.1153000000000004</v>
      </c>
      <c r="H7886" s="208">
        <v>34.314599999999999</v>
      </c>
      <c r="I7886" s="208">
        <v>15.0518</v>
      </c>
      <c r="J7886" s="208">
        <v>95.830600000000004</v>
      </c>
      <c r="K7886" s="208">
        <v>16.597100000000001</v>
      </c>
      <c r="L7886" s="208">
        <v>10.543699999999999</v>
      </c>
      <c r="M7886" s="208">
        <v>11.0641</v>
      </c>
    </row>
    <row r="7887" spans="1:13" x14ac:dyDescent="0.25">
      <c r="A7887" s="280">
        <v>45254</v>
      </c>
      <c r="B7887" s="102">
        <v>13</v>
      </c>
      <c r="C7887" s="208">
        <v>231.07849999999999</v>
      </c>
      <c r="D7887" s="208">
        <v>39.2851</v>
      </c>
      <c r="E7887" s="208">
        <v>0.69499999999999995</v>
      </c>
      <c r="F7887" s="208">
        <v>2.3325</v>
      </c>
      <c r="G7887" s="208">
        <v>6.0805999999999996</v>
      </c>
      <c r="H7887" s="208">
        <v>33.985399999999998</v>
      </c>
      <c r="I7887" s="208">
        <v>15.1784</v>
      </c>
      <c r="J7887" s="208">
        <v>95.940700000000007</v>
      </c>
      <c r="K7887" s="208">
        <v>15.9763</v>
      </c>
      <c r="L7887" s="208">
        <v>10.8842</v>
      </c>
      <c r="M7887" s="208">
        <v>10.7203</v>
      </c>
    </row>
    <row r="7888" spans="1:13" x14ac:dyDescent="0.25">
      <c r="A7888" s="280">
        <v>45254</v>
      </c>
      <c r="B7888" s="102">
        <v>14</v>
      </c>
      <c r="C7888" s="208">
        <v>231.85319999999999</v>
      </c>
      <c r="D7888" s="208">
        <v>39.178899999999999</v>
      </c>
      <c r="E7888" s="208">
        <v>0.70199999999999996</v>
      </c>
      <c r="F7888" s="208">
        <v>2.4224000000000001</v>
      </c>
      <c r="G7888" s="208">
        <v>6.3912000000000004</v>
      </c>
      <c r="H7888" s="208">
        <v>34.391500000000001</v>
      </c>
      <c r="I7888" s="208">
        <v>15.4351</v>
      </c>
      <c r="J7888" s="208">
        <v>96.133799999999994</v>
      </c>
      <c r="K7888" s="208">
        <v>15.548999999999999</v>
      </c>
      <c r="L7888" s="208">
        <v>11.1965</v>
      </c>
      <c r="M7888" s="208">
        <v>10.4528</v>
      </c>
    </row>
    <row r="7889" spans="1:13" x14ac:dyDescent="0.25">
      <c r="A7889" s="280">
        <v>45254</v>
      </c>
      <c r="B7889" s="102">
        <v>15</v>
      </c>
      <c r="C7889" s="208">
        <v>235.96610000000001</v>
      </c>
      <c r="D7889" s="208">
        <v>39.7346</v>
      </c>
      <c r="E7889" s="208">
        <v>0.69850000000000001</v>
      </c>
      <c r="F7889" s="208">
        <v>2.4994000000000001</v>
      </c>
      <c r="G7889" s="208">
        <v>7.2455999999999996</v>
      </c>
      <c r="H7889" s="208">
        <v>35.378900000000002</v>
      </c>
      <c r="I7889" s="208">
        <v>15.476699999999999</v>
      </c>
      <c r="J7889" s="208">
        <v>97.303700000000006</v>
      </c>
      <c r="K7889" s="208">
        <v>15.337300000000001</v>
      </c>
      <c r="L7889" s="208">
        <v>11.4596</v>
      </c>
      <c r="M7889" s="208">
        <v>10.831799999999999</v>
      </c>
    </row>
    <row r="7890" spans="1:13" x14ac:dyDescent="0.25">
      <c r="A7890" s="280">
        <v>45254</v>
      </c>
      <c r="B7890" s="102">
        <v>16</v>
      </c>
      <c r="C7890" s="208">
        <v>245.7578</v>
      </c>
      <c r="D7890" s="208">
        <v>40.763500000000001</v>
      </c>
      <c r="E7890" s="208">
        <v>0.75560000000000005</v>
      </c>
      <c r="F7890" s="208">
        <v>2.8961999999999999</v>
      </c>
      <c r="G7890" s="208">
        <v>8.1653000000000002</v>
      </c>
      <c r="H7890" s="208">
        <v>37.438200000000002</v>
      </c>
      <c r="I7890" s="208">
        <v>15.907999999999999</v>
      </c>
      <c r="J7890" s="208">
        <v>99.888400000000004</v>
      </c>
      <c r="K7890" s="208">
        <v>16.588100000000001</v>
      </c>
      <c r="L7890" s="208">
        <v>11.923500000000001</v>
      </c>
      <c r="M7890" s="208">
        <v>11.430999999999999</v>
      </c>
    </row>
    <row r="7891" spans="1:13" x14ac:dyDescent="0.25">
      <c r="A7891" s="280">
        <v>45254</v>
      </c>
      <c r="B7891" s="102">
        <v>17</v>
      </c>
      <c r="C7891" s="208">
        <v>261.89479999999998</v>
      </c>
      <c r="D7891" s="208">
        <v>42.928600000000003</v>
      </c>
      <c r="E7891" s="208">
        <v>0.80089999999999995</v>
      </c>
      <c r="F7891" s="208">
        <v>3.4578000000000002</v>
      </c>
      <c r="G7891" s="208">
        <v>9.4308999999999994</v>
      </c>
      <c r="H7891" s="208">
        <v>40.418399999999998</v>
      </c>
      <c r="I7891" s="208">
        <v>16.5899</v>
      </c>
      <c r="J7891" s="208">
        <v>103.4786</v>
      </c>
      <c r="K7891" s="208">
        <v>18.914200000000001</v>
      </c>
      <c r="L7891" s="208">
        <v>13.765499999999999</v>
      </c>
      <c r="M7891" s="208">
        <v>12.11</v>
      </c>
    </row>
    <row r="7892" spans="1:13" x14ac:dyDescent="0.25">
      <c r="A7892" s="280">
        <v>45254</v>
      </c>
      <c r="B7892" s="102">
        <v>18</v>
      </c>
      <c r="C7892" s="208">
        <v>281.00619999999998</v>
      </c>
      <c r="D7892" s="208">
        <v>46.825099999999999</v>
      </c>
      <c r="E7892" s="208">
        <v>0.88660000000000005</v>
      </c>
      <c r="F7892" s="208">
        <v>3.8149000000000002</v>
      </c>
      <c r="G7892" s="208">
        <v>10.4475</v>
      </c>
      <c r="H7892" s="208">
        <v>44.232799999999997</v>
      </c>
      <c r="I7892" s="208">
        <v>18.0032</v>
      </c>
      <c r="J7892" s="208">
        <v>108.0286</v>
      </c>
      <c r="K7892" s="208">
        <v>20.5702</v>
      </c>
      <c r="L7892" s="208">
        <v>15.415100000000001</v>
      </c>
      <c r="M7892" s="208">
        <v>12.7822</v>
      </c>
    </row>
    <row r="7893" spans="1:13" x14ac:dyDescent="0.25">
      <c r="A7893" s="280">
        <v>45254</v>
      </c>
      <c r="B7893" s="102">
        <v>19</v>
      </c>
      <c r="C7893" s="208">
        <v>281.75220000000002</v>
      </c>
      <c r="D7893" s="208">
        <v>47.485300000000002</v>
      </c>
      <c r="E7893" s="208">
        <v>0.91800000000000004</v>
      </c>
      <c r="F7893" s="208">
        <v>3.8388</v>
      </c>
      <c r="G7893" s="208">
        <v>10.6159</v>
      </c>
      <c r="H7893" s="208">
        <v>44.058599999999998</v>
      </c>
      <c r="I7893" s="208">
        <v>18.0488</v>
      </c>
      <c r="J7893" s="208">
        <v>107.2214</v>
      </c>
      <c r="K7893" s="208">
        <v>20.859500000000001</v>
      </c>
      <c r="L7893" s="208">
        <v>15.876099999999999</v>
      </c>
      <c r="M7893" s="208">
        <v>12.829800000000001</v>
      </c>
    </row>
    <row r="7894" spans="1:13" x14ac:dyDescent="0.25">
      <c r="A7894" s="280">
        <v>45254</v>
      </c>
      <c r="B7894" s="102">
        <v>20</v>
      </c>
      <c r="C7894" s="208">
        <v>276.67829999999998</v>
      </c>
      <c r="D7894" s="208">
        <v>46.487699999999997</v>
      </c>
      <c r="E7894" s="208">
        <v>0.90039999999999998</v>
      </c>
      <c r="F7894" s="208">
        <v>3.7835999999999999</v>
      </c>
      <c r="G7894" s="208">
        <v>10.4252</v>
      </c>
      <c r="H7894" s="208">
        <v>43.341799999999999</v>
      </c>
      <c r="I7894" s="208">
        <v>17.897400000000001</v>
      </c>
      <c r="J7894" s="208">
        <v>104.7199</v>
      </c>
      <c r="K7894" s="208">
        <v>20.721499999999999</v>
      </c>
      <c r="L7894" s="208">
        <v>15.6717</v>
      </c>
      <c r="M7894" s="208">
        <v>12.729100000000001</v>
      </c>
    </row>
    <row r="7895" spans="1:13" x14ac:dyDescent="0.25">
      <c r="A7895" s="280">
        <v>45254</v>
      </c>
      <c r="B7895" s="102">
        <v>21</v>
      </c>
      <c r="C7895" s="208">
        <v>271.58980000000003</v>
      </c>
      <c r="D7895" s="208">
        <v>45.492400000000004</v>
      </c>
      <c r="E7895" s="208">
        <v>0.8931</v>
      </c>
      <c r="F7895" s="208">
        <v>3.6593</v>
      </c>
      <c r="G7895" s="208">
        <v>10.123900000000001</v>
      </c>
      <c r="H7895" s="208">
        <v>42.585500000000003</v>
      </c>
      <c r="I7895" s="208">
        <v>17.545100000000001</v>
      </c>
      <c r="J7895" s="208">
        <v>102.82980000000001</v>
      </c>
      <c r="K7895" s="208">
        <v>20.280999999999999</v>
      </c>
      <c r="L7895" s="208">
        <v>15.836600000000001</v>
      </c>
      <c r="M7895" s="208">
        <v>12.3431</v>
      </c>
    </row>
    <row r="7896" spans="1:13" x14ac:dyDescent="0.25">
      <c r="A7896" s="280">
        <v>45254</v>
      </c>
      <c r="B7896" s="102">
        <v>22</v>
      </c>
      <c r="C7896" s="208">
        <v>262.63909999999998</v>
      </c>
      <c r="D7896" s="208">
        <v>44.412700000000001</v>
      </c>
      <c r="E7896" s="208">
        <v>0.84130000000000005</v>
      </c>
      <c r="F7896" s="208">
        <v>3.4643000000000002</v>
      </c>
      <c r="G7896" s="208">
        <v>9.5695999999999994</v>
      </c>
      <c r="H7896" s="208">
        <v>40.636699999999998</v>
      </c>
      <c r="I7896" s="208">
        <v>16.826499999999999</v>
      </c>
      <c r="J7896" s="208">
        <v>99.548699999999997</v>
      </c>
      <c r="K7896" s="208">
        <v>19.7195</v>
      </c>
      <c r="L7896" s="208">
        <v>15.720599999999999</v>
      </c>
      <c r="M7896" s="208">
        <v>11.8992</v>
      </c>
    </row>
    <row r="7897" spans="1:13" x14ac:dyDescent="0.25">
      <c r="A7897" s="280">
        <v>45254</v>
      </c>
      <c r="B7897" s="102">
        <v>23</v>
      </c>
      <c r="C7897" s="208">
        <v>249.578</v>
      </c>
      <c r="D7897" s="208">
        <v>41.714500000000001</v>
      </c>
      <c r="E7897" s="208">
        <v>0.78779999999999994</v>
      </c>
      <c r="F7897" s="208">
        <v>3.2694000000000001</v>
      </c>
      <c r="G7897" s="208">
        <v>8.7082999999999995</v>
      </c>
      <c r="H7897" s="208">
        <v>37.831200000000003</v>
      </c>
      <c r="I7897" s="208">
        <v>15.859</v>
      </c>
      <c r="J7897" s="208">
        <v>95.6006</v>
      </c>
      <c r="K7897" s="208">
        <v>18.747699999999998</v>
      </c>
      <c r="L7897" s="208">
        <v>15.7523</v>
      </c>
      <c r="M7897" s="208">
        <v>11.3072</v>
      </c>
    </row>
    <row r="7898" spans="1:13" x14ac:dyDescent="0.25">
      <c r="A7898" s="280">
        <v>45254</v>
      </c>
      <c r="B7898" s="102">
        <v>24</v>
      </c>
      <c r="C7898" s="208">
        <v>237.285</v>
      </c>
      <c r="D7898" s="208">
        <v>39.363399999999999</v>
      </c>
      <c r="E7898" s="208">
        <v>0.74529999999999996</v>
      </c>
      <c r="F7898" s="208">
        <v>3.08</v>
      </c>
      <c r="G7898" s="208">
        <v>8.1225000000000005</v>
      </c>
      <c r="H7898" s="208">
        <v>35.119399999999999</v>
      </c>
      <c r="I7898" s="208">
        <v>14.821400000000001</v>
      </c>
      <c r="J7898" s="208">
        <v>91.362499999999997</v>
      </c>
      <c r="K7898" s="208">
        <v>17.974299999999999</v>
      </c>
      <c r="L7898" s="208">
        <v>16.012599999999999</v>
      </c>
      <c r="M7898" s="208">
        <v>10.6836</v>
      </c>
    </row>
    <row r="7899" spans="1:13" x14ac:dyDescent="0.25">
      <c r="A7899" s="280">
        <v>45255</v>
      </c>
      <c r="B7899" s="102">
        <v>1</v>
      </c>
      <c r="C7899" s="208">
        <v>226.7381</v>
      </c>
      <c r="D7899" s="208">
        <v>36.794400000000003</v>
      </c>
      <c r="E7899" s="208">
        <v>0.6996</v>
      </c>
      <c r="F7899" s="208">
        <v>2.8904999999999998</v>
      </c>
      <c r="G7899" s="208">
        <v>7.8292000000000002</v>
      </c>
      <c r="H7899" s="208">
        <v>33.075499999999998</v>
      </c>
      <c r="I7899" s="208">
        <v>13.836</v>
      </c>
      <c r="J7899" s="208">
        <v>88.527299999999997</v>
      </c>
      <c r="K7899" s="208">
        <v>17.324400000000001</v>
      </c>
      <c r="L7899" s="208">
        <v>15.7082</v>
      </c>
      <c r="M7899" s="208">
        <v>10.053000000000001</v>
      </c>
    </row>
    <row r="7900" spans="1:13" x14ac:dyDescent="0.25">
      <c r="A7900" s="280">
        <v>45255</v>
      </c>
      <c r="B7900" s="102">
        <v>2</v>
      </c>
      <c r="C7900" s="208">
        <v>220.28360000000001</v>
      </c>
      <c r="D7900" s="208">
        <v>35.110999999999997</v>
      </c>
      <c r="E7900" s="208">
        <v>0.67110000000000003</v>
      </c>
      <c r="F7900" s="208">
        <v>2.7723</v>
      </c>
      <c r="G7900" s="208">
        <v>7.5869999999999997</v>
      </c>
      <c r="H7900" s="208">
        <v>31.920300000000001</v>
      </c>
      <c r="I7900" s="208">
        <v>13.3062</v>
      </c>
      <c r="J7900" s="208">
        <v>86.997500000000002</v>
      </c>
      <c r="K7900" s="208">
        <v>17.1051</v>
      </c>
      <c r="L7900" s="208">
        <v>15.133599999999999</v>
      </c>
      <c r="M7900" s="208">
        <v>9.6795000000000009</v>
      </c>
    </row>
    <row r="7901" spans="1:13" x14ac:dyDescent="0.25">
      <c r="A7901" s="280">
        <v>45255</v>
      </c>
      <c r="B7901" s="102">
        <v>3</v>
      </c>
      <c r="C7901" s="208">
        <v>216.5197</v>
      </c>
      <c r="D7901" s="208">
        <v>33.911000000000001</v>
      </c>
      <c r="E7901" s="208">
        <v>0.65859999999999996</v>
      </c>
      <c r="F7901" s="208">
        <v>2.6739999999999999</v>
      </c>
      <c r="G7901" s="208">
        <v>7.5632000000000001</v>
      </c>
      <c r="H7901" s="208">
        <v>31.316099999999999</v>
      </c>
      <c r="I7901" s="208">
        <v>13.0128</v>
      </c>
      <c r="J7901" s="208">
        <v>86.008799999999994</v>
      </c>
      <c r="K7901" s="208">
        <v>17.1005</v>
      </c>
      <c r="L7901" s="208">
        <v>14.639900000000001</v>
      </c>
      <c r="M7901" s="208">
        <v>9.6348000000000003</v>
      </c>
    </row>
    <row r="7902" spans="1:13" x14ac:dyDescent="0.25">
      <c r="A7902" s="280">
        <v>45255</v>
      </c>
      <c r="B7902" s="102">
        <v>4</v>
      </c>
      <c r="C7902" s="208">
        <v>215.5171</v>
      </c>
      <c r="D7902" s="208">
        <v>33.1325</v>
      </c>
      <c r="E7902" s="208">
        <v>0.66500000000000004</v>
      </c>
      <c r="F7902" s="208">
        <v>2.6734</v>
      </c>
      <c r="G7902" s="208">
        <v>7.6205999999999996</v>
      </c>
      <c r="H7902" s="208">
        <v>31.385400000000001</v>
      </c>
      <c r="I7902" s="208">
        <v>12.8962</v>
      </c>
      <c r="J7902" s="208">
        <v>85.539299999999997</v>
      </c>
      <c r="K7902" s="208">
        <v>17.303799999999999</v>
      </c>
      <c r="L7902" s="208">
        <v>14.6113</v>
      </c>
      <c r="M7902" s="208">
        <v>9.6896000000000004</v>
      </c>
    </row>
    <row r="7903" spans="1:13" x14ac:dyDescent="0.25">
      <c r="A7903" s="280">
        <v>45255</v>
      </c>
      <c r="B7903" s="102">
        <v>5</v>
      </c>
      <c r="C7903" s="208">
        <v>218.7559</v>
      </c>
      <c r="D7903" s="208">
        <v>33.333599999999997</v>
      </c>
      <c r="E7903" s="208">
        <v>0.65439999999999998</v>
      </c>
      <c r="F7903" s="208">
        <v>2.7155999999999998</v>
      </c>
      <c r="G7903" s="208">
        <v>7.8048000000000002</v>
      </c>
      <c r="H7903" s="208">
        <v>32.168900000000001</v>
      </c>
      <c r="I7903" s="208">
        <v>13.013299999999999</v>
      </c>
      <c r="J7903" s="208">
        <v>85.812299999999993</v>
      </c>
      <c r="K7903" s="208">
        <v>17.866900000000001</v>
      </c>
      <c r="L7903" s="208">
        <v>15.3847</v>
      </c>
      <c r="M7903" s="208">
        <v>10.0014</v>
      </c>
    </row>
    <row r="7904" spans="1:13" x14ac:dyDescent="0.25">
      <c r="A7904" s="280">
        <v>45255</v>
      </c>
      <c r="B7904" s="102">
        <v>6</v>
      </c>
      <c r="C7904" s="208">
        <v>225.87479999999999</v>
      </c>
      <c r="D7904" s="208">
        <v>34.116900000000001</v>
      </c>
      <c r="E7904" s="208">
        <v>0.67600000000000005</v>
      </c>
      <c r="F7904" s="208">
        <v>2.8605</v>
      </c>
      <c r="G7904" s="208">
        <v>8.2285000000000004</v>
      </c>
      <c r="H7904" s="208">
        <v>33.453499999999998</v>
      </c>
      <c r="I7904" s="208">
        <v>13.484299999999999</v>
      </c>
      <c r="J7904" s="208">
        <v>88.078999999999994</v>
      </c>
      <c r="K7904" s="208">
        <v>18.6206</v>
      </c>
      <c r="L7904" s="208">
        <v>15.757899999999999</v>
      </c>
      <c r="M7904" s="208">
        <v>10.5976</v>
      </c>
    </row>
    <row r="7905" spans="1:13" x14ac:dyDescent="0.25">
      <c r="A7905" s="280">
        <v>45255</v>
      </c>
      <c r="B7905" s="102">
        <v>7</v>
      </c>
      <c r="C7905" s="208">
        <v>235.0591</v>
      </c>
      <c r="D7905" s="208">
        <v>35.692799999999998</v>
      </c>
      <c r="E7905" s="208">
        <v>0.71240000000000003</v>
      </c>
      <c r="F7905" s="208">
        <v>3.0215999999999998</v>
      </c>
      <c r="G7905" s="208">
        <v>8.9975000000000005</v>
      </c>
      <c r="H7905" s="208">
        <v>35.392600000000002</v>
      </c>
      <c r="I7905" s="208">
        <v>13.858000000000001</v>
      </c>
      <c r="J7905" s="208">
        <v>90.877200000000002</v>
      </c>
      <c r="K7905" s="208">
        <v>19.805</v>
      </c>
      <c r="L7905" s="208">
        <v>15.398300000000001</v>
      </c>
      <c r="M7905" s="208">
        <v>11.303699999999999</v>
      </c>
    </row>
    <row r="7906" spans="1:13" x14ac:dyDescent="0.25">
      <c r="A7906" s="280">
        <v>45255</v>
      </c>
      <c r="B7906" s="102">
        <v>8</v>
      </c>
      <c r="C7906" s="208">
        <v>242.2021</v>
      </c>
      <c r="D7906" s="208">
        <v>37.686199999999999</v>
      </c>
      <c r="E7906" s="208">
        <v>0.74690000000000001</v>
      </c>
      <c r="F7906" s="208">
        <v>3.1379000000000001</v>
      </c>
      <c r="G7906" s="208">
        <v>9.6439000000000004</v>
      </c>
      <c r="H7906" s="208">
        <v>36.792900000000003</v>
      </c>
      <c r="I7906" s="208">
        <v>14.280799999999999</v>
      </c>
      <c r="J7906" s="208">
        <v>93.7316</v>
      </c>
      <c r="K7906" s="208">
        <v>20.816800000000001</v>
      </c>
      <c r="L7906" s="208">
        <v>13.560600000000001</v>
      </c>
      <c r="M7906" s="208">
        <v>11.804500000000001</v>
      </c>
    </row>
    <row r="7907" spans="1:13" x14ac:dyDescent="0.25">
      <c r="A7907" s="280">
        <v>45255</v>
      </c>
      <c r="B7907" s="102">
        <v>9</v>
      </c>
      <c r="C7907" s="208">
        <v>245.1644</v>
      </c>
      <c r="D7907" s="208">
        <v>39.131399999999999</v>
      </c>
      <c r="E7907" s="208">
        <v>0.74490000000000001</v>
      </c>
      <c r="F7907" s="208">
        <v>2.7250999999999999</v>
      </c>
      <c r="G7907" s="208">
        <v>9.1341999999999999</v>
      </c>
      <c r="H7907" s="208">
        <v>37.359900000000003</v>
      </c>
      <c r="I7907" s="208">
        <v>14.7142</v>
      </c>
      <c r="J7907" s="208">
        <v>95.150999999999996</v>
      </c>
      <c r="K7907" s="208">
        <v>20.744499999999999</v>
      </c>
      <c r="L7907" s="208">
        <v>13.2613</v>
      </c>
      <c r="M7907" s="208">
        <v>12.197900000000001</v>
      </c>
    </row>
    <row r="7908" spans="1:13" x14ac:dyDescent="0.25">
      <c r="A7908" s="280">
        <v>45255</v>
      </c>
      <c r="B7908" s="102">
        <v>10</v>
      </c>
      <c r="C7908" s="208">
        <v>244.75460000000001</v>
      </c>
      <c r="D7908" s="208">
        <v>39.558100000000003</v>
      </c>
      <c r="E7908" s="208">
        <v>0.73929999999999996</v>
      </c>
      <c r="F7908" s="208">
        <v>2.6537000000000002</v>
      </c>
      <c r="G7908" s="208">
        <v>8.2329000000000008</v>
      </c>
      <c r="H7908" s="208">
        <v>37.970300000000002</v>
      </c>
      <c r="I7908" s="208">
        <v>14.9055</v>
      </c>
      <c r="J7908" s="208">
        <v>95.047700000000006</v>
      </c>
      <c r="K7908" s="208">
        <v>20.133600000000001</v>
      </c>
      <c r="L7908" s="208">
        <v>13.263299999999999</v>
      </c>
      <c r="M7908" s="208">
        <v>12.2502</v>
      </c>
    </row>
    <row r="7909" spans="1:13" x14ac:dyDescent="0.25">
      <c r="A7909" s="280">
        <v>45255</v>
      </c>
      <c r="B7909" s="102">
        <v>11</v>
      </c>
      <c r="C7909" s="208">
        <v>241.9288</v>
      </c>
      <c r="D7909" s="208">
        <v>39.664999999999999</v>
      </c>
      <c r="E7909" s="208">
        <v>0.72299999999999998</v>
      </c>
      <c r="F7909" s="208">
        <v>2.5356000000000001</v>
      </c>
      <c r="G7909" s="208">
        <v>7.0160999999999998</v>
      </c>
      <c r="H7909" s="208">
        <v>37.680900000000001</v>
      </c>
      <c r="I7909" s="208">
        <v>15.1015</v>
      </c>
      <c r="J7909" s="208">
        <v>94.914000000000001</v>
      </c>
      <c r="K7909" s="208">
        <v>18.6037</v>
      </c>
      <c r="L7909" s="208">
        <v>13.7332</v>
      </c>
      <c r="M7909" s="208">
        <v>11.9558</v>
      </c>
    </row>
    <row r="7910" spans="1:13" x14ac:dyDescent="0.25">
      <c r="A7910" s="280">
        <v>45255</v>
      </c>
      <c r="B7910" s="102">
        <v>12</v>
      </c>
      <c r="C7910" s="208">
        <v>239.0557</v>
      </c>
      <c r="D7910" s="208">
        <v>39.652999999999999</v>
      </c>
      <c r="E7910" s="208">
        <v>0.68149999999999999</v>
      </c>
      <c r="F7910" s="208">
        <v>2.4540999999999999</v>
      </c>
      <c r="G7910" s="208">
        <v>6.4244000000000003</v>
      </c>
      <c r="H7910" s="208">
        <v>36.799999999999997</v>
      </c>
      <c r="I7910" s="208">
        <v>14.967599999999999</v>
      </c>
      <c r="J7910" s="208">
        <v>94.9375</v>
      </c>
      <c r="K7910" s="208">
        <v>17.117799999999999</v>
      </c>
      <c r="L7910" s="208">
        <v>14.3705</v>
      </c>
      <c r="M7910" s="208">
        <v>11.6493</v>
      </c>
    </row>
    <row r="7911" spans="1:13" x14ac:dyDescent="0.25">
      <c r="A7911" s="280">
        <v>45255</v>
      </c>
      <c r="B7911" s="102">
        <v>13</v>
      </c>
      <c r="C7911" s="208">
        <v>236.15520000000001</v>
      </c>
      <c r="D7911" s="208">
        <v>39.461100000000002</v>
      </c>
      <c r="E7911" s="208">
        <v>0.66449999999999998</v>
      </c>
      <c r="F7911" s="208">
        <v>2.4121999999999999</v>
      </c>
      <c r="G7911" s="208">
        <v>6.0994000000000002</v>
      </c>
      <c r="H7911" s="208">
        <v>36.585500000000003</v>
      </c>
      <c r="I7911" s="208">
        <v>15.025700000000001</v>
      </c>
      <c r="J7911" s="208">
        <v>94.571100000000001</v>
      </c>
      <c r="K7911" s="208">
        <v>16.278199999999998</v>
      </c>
      <c r="L7911" s="208">
        <v>13.754099999999999</v>
      </c>
      <c r="M7911" s="208">
        <v>11.3034</v>
      </c>
    </row>
    <row r="7912" spans="1:13" x14ac:dyDescent="0.25">
      <c r="A7912" s="280">
        <v>45255</v>
      </c>
      <c r="B7912" s="102">
        <v>14</v>
      </c>
      <c r="C7912" s="208">
        <v>236.2595</v>
      </c>
      <c r="D7912" s="208">
        <v>39.067300000000003</v>
      </c>
      <c r="E7912" s="208">
        <v>0.67279999999999995</v>
      </c>
      <c r="F7912" s="208">
        <v>2.4786999999999999</v>
      </c>
      <c r="G7912" s="208">
        <v>6.3832000000000004</v>
      </c>
      <c r="H7912" s="208">
        <v>36.409399999999998</v>
      </c>
      <c r="I7912" s="208">
        <v>15.1668</v>
      </c>
      <c r="J7912" s="208">
        <v>94.994799999999998</v>
      </c>
      <c r="K7912" s="208">
        <v>15.752700000000001</v>
      </c>
      <c r="L7912" s="208">
        <v>13.9452</v>
      </c>
      <c r="M7912" s="208">
        <v>11.3886</v>
      </c>
    </row>
    <row r="7913" spans="1:13" x14ac:dyDescent="0.25">
      <c r="A7913" s="280">
        <v>45255</v>
      </c>
      <c r="B7913" s="102">
        <v>15</v>
      </c>
      <c r="C7913" s="208">
        <v>241.21430000000001</v>
      </c>
      <c r="D7913" s="208">
        <v>39.741</v>
      </c>
      <c r="E7913" s="208">
        <v>0.67800000000000005</v>
      </c>
      <c r="F7913" s="208">
        <v>2.5851000000000002</v>
      </c>
      <c r="G7913" s="208">
        <v>7.1379000000000001</v>
      </c>
      <c r="H7913" s="208">
        <v>37.786000000000001</v>
      </c>
      <c r="I7913" s="208">
        <v>15.271599999999999</v>
      </c>
      <c r="J7913" s="208">
        <v>96.775000000000006</v>
      </c>
      <c r="K7913" s="208">
        <v>15.6416</v>
      </c>
      <c r="L7913" s="208">
        <v>14.3085</v>
      </c>
      <c r="M7913" s="208">
        <v>11.2896</v>
      </c>
    </row>
    <row r="7914" spans="1:13" x14ac:dyDescent="0.25">
      <c r="A7914" s="280">
        <v>45255</v>
      </c>
      <c r="B7914" s="102">
        <v>16</v>
      </c>
      <c r="C7914" s="208">
        <v>248.52670000000001</v>
      </c>
      <c r="D7914" s="208">
        <v>41.247100000000003</v>
      </c>
      <c r="E7914" s="208">
        <v>0.75790000000000002</v>
      </c>
      <c r="F7914" s="208">
        <v>2.9706000000000001</v>
      </c>
      <c r="G7914" s="208">
        <v>8.2735000000000003</v>
      </c>
      <c r="H7914" s="208">
        <v>39.582900000000002</v>
      </c>
      <c r="I7914" s="208">
        <v>15.5593</v>
      </c>
      <c r="J7914" s="208">
        <v>98.123599999999996</v>
      </c>
      <c r="K7914" s="208">
        <v>16.800999999999998</v>
      </c>
      <c r="L7914" s="208">
        <v>13.590400000000001</v>
      </c>
      <c r="M7914" s="208">
        <v>11.6204</v>
      </c>
    </row>
    <row r="7915" spans="1:13" x14ac:dyDescent="0.25">
      <c r="A7915" s="280">
        <v>45255</v>
      </c>
      <c r="B7915" s="102">
        <v>17</v>
      </c>
      <c r="C7915" s="208">
        <v>262.86369999999999</v>
      </c>
      <c r="D7915" s="208">
        <v>43.400799999999997</v>
      </c>
      <c r="E7915" s="208">
        <v>0.80049999999999999</v>
      </c>
      <c r="F7915" s="208">
        <v>3.5680999999999998</v>
      </c>
      <c r="G7915" s="208">
        <v>9.6259999999999994</v>
      </c>
      <c r="H7915" s="208">
        <v>42.713700000000003</v>
      </c>
      <c r="I7915" s="208">
        <v>16.277100000000001</v>
      </c>
      <c r="J7915" s="208">
        <v>102.0849</v>
      </c>
      <c r="K7915" s="208">
        <v>19.154</v>
      </c>
      <c r="L7915" s="208">
        <v>12.8612</v>
      </c>
      <c r="M7915" s="208">
        <v>12.3774</v>
      </c>
    </row>
    <row r="7916" spans="1:13" x14ac:dyDescent="0.25">
      <c r="A7916" s="280">
        <v>45255</v>
      </c>
      <c r="B7916" s="102">
        <v>18</v>
      </c>
      <c r="C7916" s="208">
        <v>281.6497</v>
      </c>
      <c r="D7916" s="208">
        <v>47.7117</v>
      </c>
      <c r="E7916" s="208">
        <v>0.8901</v>
      </c>
      <c r="F7916" s="208">
        <v>3.8635000000000002</v>
      </c>
      <c r="G7916" s="208">
        <v>10.434799999999999</v>
      </c>
      <c r="H7916" s="208">
        <v>46.712499999999999</v>
      </c>
      <c r="I7916" s="208">
        <v>17.889299999999999</v>
      </c>
      <c r="J7916" s="208">
        <v>106.5421</v>
      </c>
      <c r="K7916" s="208">
        <v>20.677199999999999</v>
      </c>
      <c r="L7916" s="208">
        <v>13.8475</v>
      </c>
      <c r="M7916" s="208">
        <v>13.081</v>
      </c>
    </row>
    <row r="7917" spans="1:13" x14ac:dyDescent="0.25">
      <c r="A7917" s="280">
        <v>45255</v>
      </c>
      <c r="B7917" s="102">
        <v>19</v>
      </c>
      <c r="C7917" s="208">
        <v>282.72890000000001</v>
      </c>
      <c r="D7917" s="208">
        <v>48.203400000000002</v>
      </c>
      <c r="E7917" s="208">
        <v>0.90439999999999998</v>
      </c>
      <c r="F7917" s="208">
        <v>3.863</v>
      </c>
      <c r="G7917" s="208">
        <v>10.342599999999999</v>
      </c>
      <c r="H7917" s="208">
        <v>46.442500000000003</v>
      </c>
      <c r="I7917" s="208">
        <v>18.120999999999999</v>
      </c>
      <c r="J7917" s="208">
        <v>106.4525</v>
      </c>
      <c r="K7917" s="208">
        <v>20.766100000000002</v>
      </c>
      <c r="L7917" s="208">
        <v>14.585800000000001</v>
      </c>
      <c r="M7917" s="208">
        <v>13.047599999999999</v>
      </c>
    </row>
    <row r="7918" spans="1:13" x14ac:dyDescent="0.25">
      <c r="A7918" s="280">
        <v>45255</v>
      </c>
      <c r="B7918" s="102">
        <v>20</v>
      </c>
      <c r="C7918" s="208">
        <v>279.779</v>
      </c>
      <c r="D7918" s="208">
        <v>47.405999999999999</v>
      </c>
      <c r="E7918" s="208">
        <v>0.90090000000000003</v>
      </c>
      <c r="F7918" s="208">
        <v>3.8321999999999998</v>
      </c>
      <c r="G7918" s="208">
        <v>10.220000000000001</v>
      </c>
      <c r="H7918" s="208">
        <v>45.4465</v>
      </c>
      <c r="I7918" s="208">
        <v>17.927900000000001</v>
      </c>
      <c r="J7918" s="208">
        <v>105.1999</v>
      </c>
      <c r="K7918" s="208">
        <v>20.545500000000001</v>
      </c>
      <c r="L7918" s="208">
        <v>15.490600000000001</v>
      </c>
      <c r="M7918" s="208">
        <v>12.8095</v>
      </c>
    </row>
    <row r="7919" spans="1:13" x14ac:dyDescent="0.25">
      <c r="A7919" s="280">
        <v>45255</v>
      </c>
      <c r="B7919" s="102">
        <v>21</v>
      </c>
      <c r="C7919" s="208">
        <v>274.24349999999998</v>
      </c>
      <c r="D7919" s="208">
        <v>45.804099999999998</v>
      </c>
      <c r="E7919" s="208">
        <v>0.90090000000000003</v>
      </c>
      <c r="F7919" s="208">
        <v>3.7429000000000001</v>
      </c>
      <c r="G7919" s="208">
        <v>9.9859000000000009</v>
      </c>
      <c r="H7919" s="208">
        <v>43.914700000000003</v>
      </c>
      <c r="I7919" s="208">
        <v>17.652699999999999</v>
      </c>
      <c r="J7919" s="208">
        <v>104.0864</v>
      </c>
      <c r="K7919" s="208">
        <v>20.2041</v>
      </c>
      <c r="L7919" s="208">
        <v>15.493</v>
      </c>
      <c r="M7919" s="208">
        <v>12.4588</v>
      </c>
    </row>
    <row r="7920" spans="1:13" x14ac:dyDescent="0.25">
      <c r="A7920" s="280">
        <v>45255</v>
      </c>
      <c r="B7920" s="102">
        <v>22</v>
      </c>
      <c r="C7920" s="208">
        <v>267.18920000000003</v>
      </c>
      <c r="D7920" s="208">
        <v>45.258400000000002</v>
      </c>
      <c r="E7920" s="208">
        <v>0.86819999999999997</v>
      </c>
      <c r="F7920" s="208">
        <v>3.5933999999999999</v>
      </c>
      <c r="G7920" s="208">
        <v>9.4910999999999994</v>
      </c>
      <c r="H7920" s="208">
        <v>42.335799999999999</v>
      </c>
      <c r="I7920" s="208">
        <v>17.054300000000001</v>
      </c>
      <c r="J7920" s="208">
        <v>100.55540000000001</v>
      </c>
      <c r="K7920" s="208">
        <v>19.480499999999999</v>
      </c>
      <c r="L7920" s="208">
        <v>16.579499999999999</v>
      </c>
      <c r="M7920" s="208">
        <v>11.9726</v>
      </c>
    </row>
    <row r="7921" spans="1:13" x14ac:dyDescent="0.25">
      <c r="A7921" s="280">
        <v>45255</v>
      </c>
      <c r="B7921" s="102">
        <v>23</v>
      </c>
      <c r="C7921" s="208">
        <v>252.39869999999999</v>
      </c>
      <c r="D7921" s="208">
        <v>42.762500000000003</v>
      </c>
      <c r="E7921" s="208">
        <v>0.78710000000000002</v>
      </c>
      <c r="F7921" s="208">
        <v>3.4176000000000002</v>
      </c>
      <c r="G7921" s="208">
        <v>8.9565000000000001</v>
      </c>
      <c r="H7921" s="208">
        <v>39.250700000000002</v>
      </c>
      <c r="I7921" s="208">
        <v>15.947900000000001</v>
      </c>
      <c r="J7921" s="208">
        <v>95.380700000000004</v>
      </c>
      <c r="K7921" s="208">
        <v>18.6111</v>
      </c>
      <c r="L7921" s="208">
        <v>16.0091</v>
      </c>
      <c r="M7921" s="208">
        <v>11.275499999999999</v>
      </c>
    </row>
    <row r="7922" spans="1:13" x14ac:dyDescent="0.25">
      <c r="A7922" s="280">
        <v>45255</v>
      </c>
      <c r="B7922" s="102">
        <v>24</v>
      </c>
      <c r="C7922" s="208">
        <v>240.33879999999999</v>
      </c>
      <c r="D7922" s="208">
        <v>40.054499999999997</v>
      </c>
      <c r="E7922" s="208">
        <v>0.71989999999999998</v>
      </c>
      <c r="F7922" s="208">
        <v>3.2039</v>
      </c>
      <c r="G7922" s="208">
        <v>8.3511000000000006</v>
      </c>
      <c r="H7922" s="208">
        <v>36.230899999999998</v>
      </c>
      <c r="I7922" s="208">
        <v>14.853999999999999</v>
      </c>
      <c r="J7922" s="208">
        <v>92.366100000000003</v>
      </c>
      <c r="K7922" s="208">
        <v>17.967500000000001</v>
      </c>
      <c r="L7922" s="208">
        <v>15.9925</v>
      </c>
      <c r="M7922" s="208">
        <v>10.5984</v>
      </c>
    </row>
    <row r="7923" spans="1:13" x14ac:dyDescent="0.25">
      <c r="A7923" s="280">
        <v>45256</v>
      </c>
      <c r="B7923" s="102">
        <v>1</v>
      </c>
      <c r="C7923" s="208">
        <v>230.2405</v>
      </c>
      <c r="D7923" s="208">
        <v>37.454700000000003</v>
      </c>
      <c r="E7923" s="208">
        <v>0.70369999999999999</v>
      </c>
      <c r="F7923" s="208">
        <v>2.99</v>
      </c>
      <c r="G7923" s="208">
        <v>8.0900999999999996</v>
      </c>
      <c r="H7923" s="208">
        <v>34.427700000000002</v>
      </c>
      <c r="I7923" s="208">
        <v>13.923</v>
      </c>
      <c r="J7923" s="208">
        <v>89.146900000000002</v>
      </c>
      <c r="K7923" s="208">
        <v>17.5244</v>
      </c>
      <c r="L7923" s="208">
        <v>15.895</v>
      </c>
      <c r="M7923" s="208">
        <v>10.085000000000001</v>
      </c>
    </row>
    <row r="7924" spans="1:13" x14ac:dyDescent="0.25">
      <c r="A7924" s="280">
        <v>45256</v>
      </c>
      <c r="B7924" s="102">
        <v>2</v>
      </c>
      <c r="C7924" s="208">
        <v>223.04990000000001</v>
      </c>
      <c r="D7924" s="208">
        <v>35.461300000000001</v>
      </c>
      <c r="E7924" s="208">
        <v>0.70299999999999996</v>
      </c>
      <c r="F7924" s="208">
        <v>2.8835000000000002</v>
      </c>
      <c r="G7924" s="208">
        <v>7.8936999999999999</v>
      </c>
      <c r="H7924" s="208">
        <v>33.2089</v>
      </c>
      <c r="I7924" s="208">
        <v>13.3285</v>
      </c>
      <c r="J7924" s="208">
        <v>86.854900000000001</v>
      </c>
      <c r="K7924" s="208">
        <v>17.4785</v>
      </c>
      <c r="L7924" s="208">
        <v>15.4468</v>
      </c>
      <c r="M7924" s="208">
        <v>9.7908000000000008</v>
      </c>
    </row>
    <row r="7925" spans="1:13" x14ac:dyDescent="0.25">
      <c r="A7925" s="280">
        <v>45256</v>
      </c>
      <c r="B7925" s="102">
        <v>3</v>
      </c>
      <c r="C7925" s="208">
        <v>219.25210000000001</v>
      </c>
      <c r="D7925" s="208">
        <v>34.0779</v>
      </c>
      <c r="E7925" s="208">
        <v>0.6875</v>
      </c>
      <c r="F7925" s="208">
        <v>2.8090999999999999</v>
      </c>
      <c r="G7925" s="208">
        <v>7.7975000000000003</v>
      </c>
      <c r="H7925" s="208">
        <v>32.345399999999998</v>
      </c>
      <c r="I7925" s="208">
        <v>12.965999999999999</v>
      </c>
      <c r="J7925" s="208">
        <v>85.834599999999995</v>
      </c>
      <c r="K7925" s="208">
        <v>17.497299999999999</v>
      </c>
      <c r="L7925" s="208">
        <v>15.3902</v>
      </c>
      <c r="M7925" s="208">
        <v>9.8466000000000005</v>
      </c>
    </row>
    <row r="7926" spans="1:13" x14ac:dyDescent="0.25">
      <c r="A7926" s="280">
        <v>45256</v>
      </c>
      <c r="B7926" s="102">
        <v>4</v>
      </c>
      <c r="C7926" s="208">
        <v>215.87450000000001</v>
      </c>
      <c r="D7926" s="208">
        <v>33.636200000000002</v>
      </c>
      <c r="E7926" s="208">
        <v>0.68510000000000004</v>
      </c>
      <c r="F7926" s="208">
        <v>2.8269000000000002</v>
      </c>
      <c r="G7926" s="208">
        <v>7.8094999999999999</v>
      </c>
      <c r="H7926" s="208">
        <v>32.057299999999998</v>
      </c>
      <c r="I7926" s="208">
        <v>12.8369</v>
      </c>
      <c r="J7926" s="208">
        <v>85.463099999999997</v>
      </c>
      <c r="K7926" s="208">
        <v>17.596299999999999</v>
      </c>
      <c r="L7926" s="208">
        <v>13.127800000000001</v>
      </c>
      <c r="M7926" s="208">
        <v>9.8353999999999999</v>
      </c>
    </row>
    <row r="7927" spans="1:13" x14ac:dyDescent="0.25">
      <c r="A7927" s="280">
        <v>45256</v>
      </c>
      <c r="B7927" s="102">
        <v>5</v>
      </c>
      <c r="C7927" s="208">
        <v>217.05609999999999</v>
      </c>
      <c r="D7927" s="208">
        <v>33.496499999999997</v>
      </c>
      <c r="E7927" s="208">
        <v>0.67749999999999999</v>
      </c>
      <c r="F7927" s="208">
        <v>2.8845000000000001</v>
      </c>
      <c r="G7927" s="208">
        <v>7.9854000000000003</v>
      </c>
      <c r="H7927" s="208">
        <v>32.574399999999997</v>
      </c>
      <c r="I7927" s="208">
        <v>12.864100000000001</v>
      </c>
      <c r="J7927" s="208">
        <v>85.759</v>
      </c>
      <c r="K7927" s="208">
        <v>18.1295</v>
      </c>
      <c r="L7927" s="208">
        <v>12.6191</v>
      </c>
      <c r="M7927" s="208">
        <v>10.0661</v>
      </c>
    </row>
    <row r="7928" spans="1:13" x14ac:dyDescent="0.25">
      <c r="A7928" s="280">
        <v>45256</v>
      </c>
      <c r="B7928" s="102">
        <v>6</v>
      </c>
      <c r="C7928" s="208">
        <v>223.3972</v>
      </c>
      <c r="D7928" s="208">
        <v>34.299700000000001</v>
      </c>
      <c r="E7928" s="208">
        <v>0.70289999999999997</v>
      </c>
      <c r="F7928" s="208">
        <v>3.0455000000000001</v>
      </c>
      <c r="G7928" s="208">
        <v>8.3689</v>
      </c>
      <c r="H7928" s="208">
        <v>33.953400000000002</v>
      </c>
      <c r="I7928" s="208">
        <v>13.296799999999999</v>
      </c>
      <c r="J7928" s="208">
        <v>87.411500000000004</v>
      </c>
      <c r="K7928" s="208">
        <v>18.9955</v>
      </c>
      <c r="L7928" s="208">
        <v>12.736599999999999</v>
      </c>
      <c r="M7928" s="208">
        <v>10.586399999999999</v>
      </c>
    </row>
    <row r="7929" spans="1:13" x14ac:dyDescent="0.25">
      <c r="A7929" s="280">
        <v>45256</v>
      </c>
      <c r="B7929" s="102">
        <v>7</v>
      </c>
      <c r="C7929" s="208">
        <v>233.0001</v>
      </c>
      <c r="D7929" s="208">
        <v>35.6599</v>
      </c>
      <c r="E7929" s="208">
        <v>0.75780000000000003</v>
      </c>
      <c r="F7929" s="208">
        <v>3.2075999999999998</v>
      </c>
      <c r="G7929" s="208">
        <v>8.7833000000000006</v>
      </c>
      <c r="H7929" s="208">
        <v>35.984999999999999</v>
      </c>
      <c r="I7929" s="208">
        <v>13.692299999999999</v>
      </c>
      <c r="J7929" s="208">
        <v>90.739699999999999</v>
      </c>
      <c r="K7929" s="208">
        <v>20.143899999999999</v>
      </c>
      <c r="L7929" s="208">
        <v>12.730700000000001</v>
      </c>
      <c r="M7929" s="208">
        <v>11.299899999999999</v>
      </c>
    </row>
    <row r="7930" spans="1:13" x14ac:dyDescent="0.25">
      <c r="A7930" s="280">
        <v>45256</v>
      </c>
      <c r="B7930" s="102">
        <v>8</v>
      </c>
      <c r="C7930" s="208">
        <v>240.2037</v>
      </c>
      <c r="D7930" s="208">
        <v>37.965499999999999</v>
      </c>
      <c r="E7930" s="208">
        <v>0.78490000000000004</v>
      </c>
      <c r="F7930" s="208">
        <v>3.2703000000000002</v>
      </c>
      <c r="G7930" s="208">
        <v>9.5177999999999994</v>
      </c>
      <c r="H7930" s="208">
        <v>37.060499999999998</v>
      </c>
      <c r="I7930" s="208">
        <v>14.0974</v>
      </c>
      <c r="J7930" s="208">
        <v>93.118600000000001</v>
      </c>
      <c r="K7930" s="208">
        <v>20.886299999999999</v>
      </c>
      <c r="L7930" s="208">
        <v>11.624499999999999</v>
      </c>
      <c r="M7930" s="208">
        <v>11.8779</v>
      </c>
    </row>
    <row r="7931" spans="1:13" x14ac:dyDescent="0.25">
      <c r="A7931" s="280">
        <v>45256</v>
      </c>
      <c r="B7931" s="102">
        <v>9</v>
      </c>
      <c r="C7931" s="208">
        <v>244.67779999999999</v>
      </c>
      <c r="D7931" s="208">
        <v>40.014600000000002</v>
      </c>
      <c r="E7931" s="208">
        <v>0.8165</v>
      </c>
      <c r="F7931" s="208">
        <v>2.9253999999999998</v>
      </c>
      <c r="G7931" s="208">
        <v>9.3497000000000003</v>
      </c>
      <c r="H7931" s="208">
        <v>37.839399999999998</v>
      </c>
      <c r="I7931" s="208">
        <v>14.560600000000001</v>
      </c>
      <c r="J7931" s="208">
        <v>95.067999999999998</v>
      </c>
      <c r="K7931" s="208">
        <v>20.160799999999998</v>
      </c>
      <c r="L7931" s="208">
        <v>11.6243</v>
      </c>
      <c r="M7931" s="208">
        <v>12.3185</v>
      </c>
    </row>
    <row r="7932" spans="1:13" x14ac:dyDescent="0.25">
      <c r="A7932" s="280">
        <v>45256</v>
      </c>
      <c r="B7932" s="102">
        <v>10</v>
      </c>
      <c r="C7932" s="208">
        <v>242.81190000000001</v>
      </c>
      <c r="D7932" s="208">
        <v>42.014099999999999</v>
      </c>
      <c r="E7932" s="208">
        <v>0.79079999999999995</v>
      </c>
      <c r="F7932" s="208">
        <v>2.7079</v>
      </c>
      <c r="G7932" s="208">
        <v>8.2951999999999995</v>
      </c>
      <c r="H7932" s="208">
        <v>37.605699999999999</v>
      </c>
      <c r="I7932" s="208">
        <v>14.969200000000001</v>
      </c>
      <c r="J7932" s="208">
        <v>94.079700000000003</v>
      </c>
      <c r="K7932" s="208">
        <v>18.808499999999999</v>
      </c>
      <c r="L7932" s="208">
        <v>11.4025</v>
      </c>
      <c r="M7932" s="208">
        <v>12.138299999999999</v>
      </c>
    </row>
    <row r="7933" spans="1:13" x14ac:dyDescent="0.25">
      <c r="A7933" s="280">
        <v>45256</v>
      </c>
      <c r="B7933" s="102">
        <v>11</v>
      </c>
      <c r="C7933" s="208">
        <v>240.6388</v>
      </c>
      <c r="D7933" s="208">
        <v>42.084899999999998</v>
      </c>
      <c r="E7933" s="208">
        <v>0.77539999999999998</v>
      </c>
      <c r="F7933" s="208">
        <v>2.5928</v>
      </c>
      <c r="G7933" s="208">
        <v>7.3365</v>
      </c>
      <c r="H7933" s="208">
        <v>37.076000000000001</v>
      </c>
      <c r="I7933" s="208">
        <v>14.953799999999999</v>
      </c>
      <c r="J7933" s="208">
        <v>94.507099999999994</v>
      </c>
      <c r="K7933" s="208">
        <v>17.875699999999998</v>
      </c>
      <c r="L7933" s="208">
        <v>11.577299999999999</v>
      </c>
      <c r="M7933" s="208">
        <v>11.859299999999999</v>
      </c>
    </row>
    <row r="7934" spans="1:13" x14ac:dyDescent="0.25">
      <c r="A7934" s="280">
        <v>45256</v>
      </c>
      <c r="B7934" s="102">
        <v>12</v>
      </c>
      <c r="C7934" s="208">
        <v>240.52950000000001</v>
      </c>
      <c r="D7934" s="208">
        <v>42.208399999999997</v>
      </c>
      <c r="E7934" s="208">
        <v>0.748</v>
      </c>
      <c r="F7934" s="208">
        <v>2.5529000000000002</v>
      </c>
      <c r="G7934" s="208">
        <v>6.6501000000000001</v>
      </c>
      <c r="H7934" s="208">
        <v>36.617100000000001</v>
      </c>
      <c r="I7934" s="208">
        <v>14.932600000000001</v>
      </c>
      <c r="J7934" s="208">
        <v>96.456199999999995</v>
      </c>
      <c r="K7934" s="208">
        <v>17.111899999999999</v>
      </c>
      <c r="L7934" s="208">
        <v>11.6821</v>
      </c>
      <c r="M7934" s="208">
        <v>11.5702</v>
      </c>
    </row>
    <row r="7935" spans="1:13" x14ac:dyDescent="0.25">
      <c r="A7935" s="280">
        <v>45256</v>
      </c>
      <c r="B7935" s="102">
        <v>13</v>
      </c>
      <c r="C7935" s="208">
        <v>241.3553</v>
      </c>
      <c r="D7935" s="208">
        <v>43.478200000000001</v>
      </c>
      <c r="E7935" s="208">
        <v>0.74160000000000004</v>
      </c>
      <c r="F7935" s="208">
        <v>2.5926</v>
      </c>
      <c r="G7935" s="208">
        <v>6.64</v>
      </c>
      <c r="H7935" s="208">
        <v>36.519399999999997</v>
      </c>
      <c r="I7935" s="208">
        <v>15.389099999999999</v>
      </c>
      <c r="J7935" s="208">
        <v>96.528800000000004</v>
      </c>
      <c r="K7935" s="208">
        <v>16.500800000000002</v>
      </c>
      <c r="L7935" s="208">
        <v>11.5639</v>
      </c>
      <c r="M7935" s="208">
        <v>11.4009</v>
      </c>
    </row>
    <row r="7936" spans="1:13" x14ac:dyDescent="0.25">
      <c r="A7936" s="280">
        <v>45256</v>
      </c>
      <c r="B7936" s="102">
        <v>14</v>
      </c>
      <c r="C7936" s="208">
        <v>241.07149999999999</v>
      </c>
      <c r="D7936" s="208">
        <v>43.656300000000002</v>
      </c>
      <c r="E7936" s="208">
        <v>0.74760000000000004</v>
      </c>
      <c r="F7936" s="208">
        <v>2.5447000000000002</v>
      </c>
      <c r="G7936" s="208">
        <v>6.5153999999999996</v>
      </c>
      <c r="H7936" s="208">
        <v>37.597099999999998</v>
      </c>
      <c r="I7936" s="208">
        <v>15.021000000000001</v>
      </c>
      <c r="J7936" s="208">
        <v>95.616299999999995</v>
      </c>
      <c r="K7936" s="208">
        <v>15.775</v>
      </c>
      <c r="L7936" s="208">
        <v>12.377800000000001</v>
      </c>
      <c r="M7936" s="208">
        <v>11.2203</v>
      </c>
    </row>
    <row r="7937" spans="1:13" x14ac:dyDescent="0.25">
      <c r="A7937" s="280">
        <v>45256</v>
      </c>
      <c r="B7937" s="102">
        <v>15</v>
      </c>
      <c r="C7937" s="208">
        <v>245.59460000000001</v>
      </c>
      <c r="D7937" s="208">
        <v>43.213099999999997</v>
      </c>
      <c r="E7937" s="208">
        <v>0.78059999999999996</v>
      </c>
      <c r="F7937" s="208">
        <v>2.6076999999999999</v>
      </c>
      <c r="G7937" s="208">
        <v>7.2225000000000001</v>
      </c>
      <c r="H7937" s="208">
        <v>39.5593</v>
      </c>
      <c r="I7937" s="208">
        <v>15.4377</v>
      </c>
      <c r="J7937" s="208">
        <v>97.078000000000003</v>
      </c>
      <c r="K7937" s="208">
        <v>15.763</v>
      </c>
      <c r="L7937" s="208">
        <v>12.5067</v>
      </c>
      <c r="M7937" s="208">
        <v>11.426</v>
      </c>
    </row>
    <row r="7938" spans="1:13" x14ac:dyDescent="0.25">
      <c r="A7938" s="280">
        <v>45256</v>
      </c>
      <c r="B7938" s="102">
        <v>16</v>
      </c>
      <c r="C7938" s="208">
        <v>253.5179</v>
      </c>
      <c r="D7938" s="208">
        <v>43.901299999999999</v>
      </c>
      <c r="E7938" s="208">
        <v>0.83520000000000005</v>
      </c>
      <c r="F7938" s="208">
        <v>3.0811999999999999</v>
      </c>
      <c r="G7938" s="208">
        <v>8.1640999999999995</v>
      </c>
      <c r="H7938" s="208">
        <v>41.3538</v>
      </c>
      <c r="I7938" s="208">
        <v>15.692600000000001</v>
      </c>
      <c r="J7938" s="208">
        <v>99.938800000000001</v>
      </c>
      <c r="K7938" s="208">
        <v>16.990300000000001</v>
      </c>
      <c r="L7938" s="208">
        <v>11.5853</v>
      </c>
      <c r="M7938" s="208">
        <v>11.975300000000001</v>
      </c>
    </row>
    <row r="7939" spans="1:13" x14ac:dyDescent="0.25">
      <c r="A7939" s="280">
        <v>45256</v>
      </c>
      <c r="B7939" s="102">
        <v>17</v>
      </c>
      <c r="C7939" s="208">
        <v>270.21190000000001</v>
      </c>
      <c r="D7939" s="208">
        <v>46.158700000000003</v>
      </c>
      <c r="E7939" s="208">
        <v>0.88190000000000002</v>
      </c>
      <c r="F7939" s="208">
        <v>3.6858</v>
      </c>
      <c r="G7939" s="208">
        <v>9.3590999999999998</v>
      </c>
      <c r="H7939" s="208">
        <v>44.468800000000002</v>
      </c>
      <c r="I7939" s="208">
        <v>16.638300000000001</v>
      </c>
      <c r="J7939" s="208">
        <v>104.2105</v>
      </c>
      <c r="K7939" s="208">
        <v>19.3794</v>
      </c>
      <c r="L7939" s="208">
        <v>12.833399999999999</v>
      </c>
      <c r="M7939" s="208">
        <v>12.596</v>
      </c>
    </row>
    <row r="7940" spans="1:13" x14ac:dyDescent="0.25">
      <c r="A7940" s="280">
        <v>45256</v>
      </c>
      <c r="B7940" s="102">
        <v>18</v>
      </c>
      <c r="C7940" s="208">
        <v>292.83589999999998</v>
      </c>
      <c r="D7940" s="208">
        <v>51.8279</v>
      </c>
      <c r="E7940" s="208">
        <v>0.97350000000000003</v>
      </c>
      <c r="F7940" s="208">
        <v>4.1612</v>
      </c>
      <c r="G7940" s="208">
        <v>10.6126</v>
      </c>
      <c r="H7940" s="208">
        <v>48.7134</v>
      </c>
      <c r="I7940" s="208">
        <v>18.721299999999999</v>
      </c>
      <c r="J7940" s="208">
        <v>109.0228</v>
      </c>
      <c r="K7940" s="208">
        <v>21.1021</v>
      </c>
      <c r="L7940" s="208">
        <v>13.8918</v>
      </c>
      <c r="M7940" s="208">
        <v>13.8093</v>
      </c>
    </row>
    <row r="7941" spans="1:13" x14ac:dyDescent="0.25">
      <c r="A7941" s="280">
        <v>45256</v>
      </c>
      <c r="B7941" s="102">
        <v>19</v>
      </c>
      <c r="C7941" s="208">
        <v>293.69069999999999</v>
      </c>
      <c r="D7941" s="208">
        <v>52.977499999999999</v>
      </c>
      <c r="E7941" s="208">
        <v>1.0091000000000001</v>
      </c>
      <c r="F7941" s="208">
        <v>4.1843000000000004</v>
      </c>
      <c r="G7941" s="208">
        <v>10.6609</v>
      </c>
      <c r="H7941" s="208">
        <v>48.851900000000001</v>
      </c>
      <c r="I7941" s="208">
        <v>18.986499999999999</v>
      </c>
      <c r="J7941" s="208">
        <v>109.2353</v>
      </c>
      <c r="K7941" s="208">
        <v>21.0397</v>
      </c>
      <c r="L7941" s="208">
        <v>13.0352</v>
      </c>
      <c r="M7941" s="208">
        <v>13.7103</v>
      </c>
    </row>
    <row r="7942" spans="1:13" x14ac:dyDescent="0.25">
      <c r="A7942" s="280">
        <v>45256</v>
      </c>
      <c r="B7942" s="102">
        <v>20</v>
      </c>
      <c r="C7942" s="208">
        <v>289.58769999999998</v>
      </c>
      <c r="D7942" s="208">
        <v>51.735799999999998</v>
      </c>
      <c r="E7942" s="208">
        <v>1.0204</v>
      </c>
      <c r="F7942" s="208">
        <v>4.1307999999999998</v>
      </c>
      <c r="G7942" s="208">
        <v>10.3949</v>
      </c>
      <c r="H7942" s="208">
        <v>47.832900000000002</v>
      </c>
      <c r="I7942" s="208">
        <v>18.853000000000002</v>
      </c>
      <c r="J7942" s="208">
        <v>107.81019999999999</v>
      </c>
      <c r="K7942" s="208">
        <v>20.764800000000001</v>
      </c>
      <c r="L7942" s="208">
        <v>13.6089</v>
      </c>
      <c r="M7942" s="208">
        <v>13.436</v>
      </c>
    </row>
    <row r="7943" spans="1:13" x14ac:dyDescent="0.25">
      <c r="A7943" s="280">
        <v>45256</v>
      </c>
      <c r="B7943" s="102">
        <v>21</v>
      </c>
      <c r="C7943" s="208">
        <v>283.42919999999998</v>
      </c>
      <c r="D7943" s="208">
        <v>50.703600000000002</v>
      </c>
      <c r="E7943" s="208">
        <v>1.0109999999999999</v>
      </c>
      <c r="F7943" s="208">
        <v>4.1120999999999999</v>
      </c>
      <c r="G7943" s="208">
        <v>10.247199999999999</v>
      </c>
      <c r="H7943" s="208">
        <v>46.273499999999999</v>
      </c>
      <c r="I7943" s="208">
        <v>18.324999999999999</v>
      </c>
      <c r="J7943" s="208">
        <v>106.1917</v>
      </c>
      <c r="K7943" s="208">
        <v>20.190799999999999</v>
      </c>
      <c r="L7943" s="208">
        <v>13.2866</v>
      </c>
      <c r="M7943" s="208">
        <v>13.0877</v>
      </c>
    </row>
    <row r="7944" spans="1:13" x14ac:dyDescent="0.25">
      <c r="A7944" s="280">
        <v>45256</v>
      </c>
      <c r="B7944" s="102">
        <v>22</v>
      </c>
      <c r="C7944" s="208">
        <v>270.14060000000001</v>
      </c>
      <c r="D7944" s="208">
        <v>48.275700000000001</v>
      </c>
      <c r="E7944" s="208">
        <v>0.94610000000000005</v>
      </c>
      <c r="F7944" s="208">
        <v>3.7618</v>
      </c>
      <c r="G7944" s="208">
        <v>9.4968000000000004</v>
      </c>
      <c r="H7944" s="208">
        <v>43.237699999999997</v>
      </c>
      <c r="I7944" s="208">
        <v>17.183299999999999</v>
      </c>
      <c r="J7944" s="208">
        <v>102.4868</v>
      </c>
      <c r="K7944" s="208">
        <v>19.2773</v>
      </c>
      <c r="L7944" s="208">
        <v>13.2447</v>
      </c>
      <c r="M7944" s="208">
        <v>12.230399999999999</v>
      </c>
    </row>
    <row r="7945" spans="1:13" x14ac:dyDescent="0.25">
      <c r="A7945" s="280">
        <v>45256</v>
      </c>
      <c r="B7945" s="102">
        <v>23</v>
      </c>
      <c r="C7945" s="208">
        <v>251.16990000000001</v>
      </c>
      <c r="D7945" s="208">
        <v>44.13</v>
      </c>
      <c r="E7945" s="208">
        <v>0.85260000000000002</v>
      </c>
      <c r="F7945" s="208">
        <v>3.4638</v>
      </c>
      <c r="G7945" s="208">
        <v>8.6661999999999999</v>
      </c>
      <c r="H7945" s="208">
        <v>39.284199999999998</v>
      </c>
      <c r="I7945" s="208">
        <v>15.738300000000001</v>
      </c>
      <c r="J7945" s="208">
        <v>97.143500000000003</v>
      </c>
      <c r="K7945" s="208">
        <v>18.035599999999999</v>
      </c>
      <c r="L7945" s="208">
        <v>12.573600000000001</v>
      </c>
      <c r="M7945" s="208">
        <v>11.2821</v>
      </c>
    </row>
    <row r="7946" spans="1:13" x14ac:dyDescent="0.25">
      <c r="A7946" s="280">
        <v>45256</v>
      </c>
      <c r="B7946" s="102">
        <v>24</v>
      </c>
      <c r="C7946" s="208">
        <v>235.88140000000001</v>
      </c>
      <c r="D7946" s="208">
        <v>40.2408</v>
      </c>
      <c r="E7946" s="208">
        <v>0.75139999999999996</v>
      </c>
      <c r="F7946" s="208">
        <v>3.1804000000000001</v>
      </c>
      <c r="G7946" s="208">
        <v>8.0625999999999998</v>
      </c>
      <c r="H7946" s="208">
        <v>36.049900000000001</v>
      </c>
      <c r="I7946" s="208">
        <v>14.4359</v>
      </c>
      <c r="J7946" s="208">
        <v>92.651200000000003</v>
      </c>
      <c r="K7946" s="208">
        <v>17.432099999999998</v>
      </c>
      <c r="L7946" s="208">
        <v>12.6096</v>
      </c>
      <c r="M7946" s="208">
        <v>10.467499999999999</v>
      </c>
    </row>
    <row r="7947" spans="1:13" x14ac:dyDescent="0.25">
      <c r="A7947" s="280">
        <v>45257</v>
      </c>
      <c r="B7947" s="102">
        <v>1</v>
      </c>
      <c r="C7947" s="208">
        <v>225.2193</v>
      </c>
      <c r="D7947" s="208">
        <v>37.559899999999999</v>
      </c>
      <c r="E7947" s="208">
        <v>0.7198</v>
      </c>
      <c r="F7947" s="208">
        <v>2.9619</v>
      </c>
      <c r="G7947" s="208">
        <v>7.8018999999999998</v>
      </c>
      <c r="H7947" s="208">
        <v>34.119999999999997</v>
      </c>
      <c r="I7947" s="208">
        <v>13.5679</v>
      </c>
      <c r="J7947" s="208">
        <v>88.925600000000003</v>
      </c>
      <c r="K7947" s="208">
        <v>17.3095</v>
      </c>
      <c r="L7947" s="208">
        <v>12.1883</v>
      </c>
      <c r="M7947" s="208">
        <v>10.064500000000001</v>
      </c>
    </row>
    <row r="7948" spans="1:13" x14ac:dyDescent="0.25">
      <c r="A7948" s="280">
        <v>45257</v>
      </c>
      <c r="B7948" s="102">
        <v>2</v>
      </c>
      <c r="C7948" s="208">
        <v>219.9529</v>
      </c>
      <c r="D7948" s="208">
        <v>35.835599999999999</v>
      </c>
      <c r="E7948" s="208">
        <v>0.70269999999999999</v>
      </c>
      <c r="F7948" s="208">
        <v>2.8832</v>
      </c>
      <c r="G7948" s="208">
        <v>7.6161000000000003</v>
      </c>
      <c r="H7948" s="208">
        <v>33.194099999999999</v>
      </c>
      <c r="I7948" s="208">
        <v>13.091900000000001</v>
      </c>
      <c r="J7948" s="208">
        <v>87.499300000000005</v>
      </c>
      <c r="K7948" s="208">
        <v>17.415900000000001</v>
      </c>
      <c r="L7948" s="208">
        <v>11.9451</v>
      </c>
      <c r="M7948" s="208">
        <v>9.7690000000000001</v>
      </c>
    </row>
    <row r="7949" spans="1:13" x14ac:dyDescent="0.25">
      <c r="A7949" s="280">
        <v>45257</v>
      </c>
      <c r="B7949" s="102">
        <v>3</v>
      </c>
      <c r="C7949" s="208">
        <v>218.0975</v>
      </c>
      <c r="D7949" s="208">
        <v>34.880099999999999</v>
      </c>
      <c r="E7949" s="208">
        <v>0.6885</v>
      </c>
      <c r="F7949" s="208">
        <v>2.8089</v>
      </c>
      <c r="G7949" s="208">
        <v>7.5464000000000002</v>
      </c>
      <c r="H7949" s="208">
        <v>33.0366</v>
      </c>
      <c r="I7949" s="208">
        <v>12.8217</v>
      </c>
      <c r="J7949" s="208">
        <v>87.2239</v>
      </c>
      <c r="K7949" s="208">
        <v>17.6297</v>
      </c>
      <c r="L7949" s="208">
        <v>11.5982</v>
      </c>
      <c r="M7949" s="208">
        <v>9.8635000000000002</v>
      </c>
    </row>
    <row r="7950" spans="1:13" x14ac:dyDescent="0.25">
      <c r="A7950" s="280">
        <v>45257</v>
      </c>
      <c r="B7950" s="102">
        <v>4</v>
      </c>
      <c r="C7950" s="208">
        <v>221.4761</v>
      </c>
      <c r="D7950" s="208">
        <v>34.652200000000001</v>
      </c>
      <c r="E7950" s="208">
        <v>0.68589999999999995</v>
      </c>
      <c r="F7950" s="208">
        <v>2.8452000000000002</v>
      </c>
      <c r="G7950" s="208">
        <v>7.62</v>
      </c>
      <c r="H7950" s="208">
        <v>35.350900000000003</v>
      </c>
      <c r="I7950" s="208">
        <v>12.760899999999999</v>
      </c>
      <c r="J7950" s="208">
        <v>88.049800000000005</v>
      </c>
      <c r="K7950" s="208">
        <v>17.964300000000001</v>
      </c>
      <c r="L7950" s="208">
        <v>11.621600000000001</v>
      </c>
      <c r="M7950" s="208">
        <v>9.9253</v>
      </c>
    </row>
    <row r="7951" spans="1:13" x14ac:dyDescent="0.25">
      <c r="A7951" s="280">
        <v>45257</v>
      </c>
      <c r="B7951" s="102">
        <v>5</v>
      </c>
      <c r="C7951" s="208">
        <v>229.56530000000001</v>
      </c>
      <c r="D7951" s="208">
        <v>35.813200000000002</v>
      </c>
      <c r="E7951" s="208">
        <v>0.70409999999999995</v>
      </c>
      <c r="F7951" s="208">
        <v>2.9971999999999999</v>
      </c>
      <c r="G7951" s="208">
        <v>7.9480000000000004</v>
      </c>
      <c r="H7951" s="208">
        <v>37.851599999999998</v>
      </c>
      <c r="I7951" s="208">
        <v>13.2613</v>
      </c>
      <c r="J7951" s="208">
        <v>89.998800000000003</v>
      </c>
      <c r="K7951" s="208">
        <v>18.742599999999999</v>
      </c>
      <c r="L7951" s="208">
        <v>11.8819</v>
      </c>
      <c r="M7951" s="208">
        <v>10.3666</v>
      </c>
    </row>
    <row r="7952" spans="1:13" x14ac:dyDescent="0.25">
      <c r="A7952" s="280">
        <v>45257</v>
      </c>
      <c r="B7952" s="102">
        <v>6</v>
      </c>
      <c r="C7952" s="208">
        <v>248.94800000000001</v>
      </c>
      <c r="D7952" s="208">
        <v>38.720599999999997</v>
      </c>
      <c r="E7952" s="208">
        <v>0.91369999999999996</v>
      </c>
      <c r="F7952" s="208">
        <v>3.2269000000000001</v>
      </c>
      <c r="G7952" s="208">
        <v>8.8694000000000006</v>
      </c>
      <c r="H7952" s="208">
        <v>43.331200000000003</v>
      </c>
      <c r="I7952" s="208">
        <v>14.3695</v>
      </c>
      <c r="J7952" s="208">
        <v>95.513599999999997</v>
      </c>
      <c r="K7952" s="208">
        <v>20.059200000000001</v>
      </c>
      <c r="L7952" s="208">
        <v>12.2194</v>
      </c>
      <c r="M7952" s="208">
        <v>11.724500000000001</v>
      </c>
    </row>
    <row r="7953" spans="1:13" x14ac:dyDescent="0.25">
      <c r="A7953" s="280">
        <v>45257</v>
      </c>
      <c r="B7953" s="102">
        <v>7</v>
      </c>
      <c r="C7953" s="208">
        <v>278.93509999999998</v>
      </c>
      <c r="D7953" s="208">
        <v>44.139699999999998</v>
      </c>
      <c r="E7953" s="208">
        <v>1.8033999999999999</v>
      </c>
      <c r="F7953" s="208">
        <v>3.7553000000000001</v>
      </c>
      <c r="G7953" s="208">
        <v>10.149699999999999</v>
      </c>
      <c r="H7953" s="208">
        <v>49.654499999999999</v>
      </c>
      <c r="I7953" s="208">
        <v>15.897399999999999</v>
      </c>
      <c r="J7953" s="208">
        <v>105.2563</v>
      </c>
      <c r="K7953" s="208">
        <v>22.414400000000001</v>
      </c>
      <c r="L7953" s="208">
        <v>12.594900000000001</v>
      </c>
      <c r="M7953" s="208">
        <v>13.269500000000001</v>
      </c>
    </row>
    <row r="7954" spans="1:13" x14ac:dyDescent="0.25">
      <c r="A7954" s="280">
        <v>45257</v>
      </c>
      <c r="B7954" s="102">
        <v>8</v>
      </c>
      <c r="C7954" s="208">
        <v>302.54700000000003</v>
      </c>
      <c r="D7954" s="208">
        <v>49.731200000000001</v>
      </c>
      <c r="E7954" s="208">
        <v>2.5217000000000001</v>
      </c>
      <c r="F7954" s="208">
        <v>4.0613000000000001</v>
      </c>
      <c r="G7954" s="208">
        <v>11.4491</v>
      </c>
      <c r="H7954" s="208">
        <v>54.2211</v>
      </c>
      <c r="I7954" s="208">
        <v>16.349699999999999</v>
      </c>
      <c r="J7954" s="208">
        <v>115.0754</v>
      </c>
      <c r="K7954" s="208">
        <v>22.996099999999998</v>
      </c>
      <c r="L7954" s="208">
        <v>11.5936</v>
      </c>
      <c r="M7954" s="208">
        <v>14.547800000000001</v>
      </c>
    </row>
    <row r="7955" spans="1:13" x14ac:dyDescent="0.25">
      <c r="A7955" s="280">
        <v>45257</v>
      </c>
      <c r="B7955" s="102">
        <v>9</v>
      </c>
      <c r="C7955" s="208">
        <v>304.84930000000003</v>
      </c>
      <c r="D7955" s="208">
        <v>49.914700000000003</v>
      </c>
      <c r="E7955" s="208">
        <v>2.7814000000000001</v>
      </c>
      <c r="F7955" s="208">
        <v>3.7606999999999999</v>
      </c>
      <c r="G7955" s="208">
        <v>11.323600000000001</v>
      </c>
      <c r="H7955" s="208">
        <v>54.248899999999999</v>
      </c>
      <c r="I7955" s="208">
        <v>16.427800000000001</v>
      </c>
      <c r="J7955" s="208">
        <v>118.5564</v>
      </c>
      <c r="K7955" s="208">
        <v>21.097300000000001</v>
      </c>
      <c r="L7955" s="208">
        <v>11.8748</v>
      </c>
      <c r="M7955" s="208">
        <v>14.8637</v>
      </c>
    </row>
    <row r="7956" spans="1:13" x14ac:dyDescent="0.25">
      <c r="A7956" s="280">
        <v>45257</v>
      </c>
      <c r="B7956" s="102">
        <v>10</v>
      </c>
      <c r="C7956" s="208">
        <v>300.07139999999998</v>
      </c>
      <c r="D7956" s="208">
        <v>49.914299999999997</v>
      </c>
      <c r="E7956" s="208">
        <v>2.7061000000000002</v>
      </c>
      <c r="F7956" s="208">
        <v>3.2324000000000002</v>
      </c>
      <c r="G7956" s="208">
        <v>10.3262</v>
      </c>
      <c r="H7956" s="208">
        <v>53.244100000000003</v>
      </c>
      <c r="I7956" s="208">
        <v>16.270600000000002</v>
      </c>
      <c r="J7956" s="208">
        <v>118.48099999999999</v>
      </c>
      <c r="K7956" s="208">
        <v>19.362400000000001</v>
      </c>
      <c r="L7956" s="208">
        <v>11.959899999999999</v>
      </c>
      <c r="M7956" s="208">
        <v>14.574400000000001</v>
      </c>
    </row>
    <row r="7957" spans="1:13" x14ac:dyDescent="0.25">
      <c r="A7957" s="280">
        <v>45257</v>
      </c>
      <c r="B7957" s="102">
        <v>11</v>
      </c>
      <c r="C7957" s="208">
        <v>293.21140000000003</v>
      </c>
      <c r="D7957" s="208">
        <v>48.713900000000002</v>
      </c>
      <c r="E7957" s="208">
        <v>2.6515</v>
      </c>
      <c r="F7957" s="208">
        <v>3.0186999999999999</v>
      </c>
      <c r="G7957" s="208">
        <v>9.1892999999999994</v>
      </c>
      <c r="H7957" s="208">
        <v>52.582000000000001</v>
      </c>
      <c r="I7957" s="208">
        <v>16.341699999999999</v>
      </c>
      <c r="J7957" s="208">
        <v>118.0759</v>
      </c>
      <c r="K7957" s="208">
        <v>18.166799999999999</v>
      </c>
      <c r="L7957" s="208">
        <v>10.456099999999999</v>
      </c>
      <c r="M7957" s="208">
        <v>14.015499999999999</v>
      </c>
    </row>
    <row r="7958" spans="1:13" x14ac:dyDescent="0.25">
      <c r="A7958" s="280">
        <v>45257</v>
      </c>
      <c r="B7958" s="102">
        <v>12</v>
      </c>
      <c r="C7958" s="208">
        <v>287.45960000000002</v>
      </c>
      <c r="D7958" s="208">
        <v>48.063299999999998</v>
      </c>
      <c r="E7958" s="208">
        <v>2.6453000000000002</v>
      </c>
      <c r="F7958" s="208">
        <v>2.8355999999999999</v>
      </c>
      <c r="G7958" s="208">
        <v>8.4228000000000005</v>
      </c>
      <c r="H7958" s="208">
        <v>50.893000000000001</v>
      </c>
      <c r="I7958" s="208">
        <v>16.389800000000001</v>
      </c>
      <c r="J7958" s="208">
        <v>117.33629999999999</v>
      </c>
      <c r="K7958" s="208">
        <v>17.4238</v>
      </c>
      <c r="L7958" s="208">
        <v>9.9778000000000002</v>
      </c>
      <c r="M7958" s="208">
        <v>13.4719</v>
      </c>
    </row>
    <row r="7959" spans="1:13" x14ac:dyDescent="0.25">
      <c r="A7959" s="280">
        <v>45257</v>
      </c>
      <c r="B7959" s="102">
        <v>13</v>
      </c>
      <c r="C7959" s="208">
        <v>282.47300000000001</v>
      </c>
      <c r="D7959" s="208">
        <v>47.110100000000003</v>
      </c>
      <c r="E7959" s="208">
        <v>2.6332</v>
      </c>
      <c r="F7959" s="208">
        <v>2.7094</v>
      </c>
      <c r="G7959" s="208">
        <v>7.9919000000000002</v>
      </c>
      <c r="H7959" s="208">
        <v>49.711100000000002</v>
      </c>
      <c r="I7959" s="208">
        <v>16.335599999999999</v>
      </c>
      <c r="J7959" s="208">
        <v>117.1061</v>
      </c>
      <c r="K7959" s="208">
        <v>16.6143</v>
      </c>
      <c r="L7959" s="208">
        <v>9.1419999999999995</v>
      </c>
      <c r="M7959" s="208">
        <v>13.119300000000001</v>
      </c>
    </row>
    <row r="7960" spans="1:13" x14ac:dyDescent="0.25">
      <c r="A7960" s="280">
        <v>45257</v>
      </c>
      <c r="B7960" s="102">
        <v>14</v>
      </c>
      <c r="C7960" s="208">
        <v>281.69569999999999</v>
      </c>
      <c r="D7960" s="208">
        <v>46.726300000000002</v>
      </c>
      <c r="E7960" s="208">
        <v>2.6175000000000002</v>
      </c>
      <c r="F7960" s="208">
        <v>2.7890999999999999</v>
      </c>
      <c r="G7960" s="208">
        <v>8.2075999999999993</v>
      </c>
      <c r="H7960" s="208">
        <v>49.708399999999997</v>
      </c>
      <c r="I7960" s="208">
        <v>16.2684</v>
      </c>
      <c r="J7960" s="208">
        <v>116.7333</v>
      </c>
      <c r="K7960" s="208">
        <v>16.177199999999999</v>
      </c>
      <c r="L7960" s="208">
        <v>9.5548999999999999</v>
      </c>
      <c r="M7960" s="208">
        <v>12.913</v>
      </c>
    </row>
    <row r="7961" spans="1:13" x14ac:dyDescent="0.25">
      <c r="A7961" s="280">
        <v>45257</v>
      </c>
      <c r="B7961" s="102">
        <v>15</v>
      </c>
      <c r="C7961" s="208">
        <v>283.05349999999999</v>
      </c>
      <c r="D7961" s="208">
        <v>46.913499999999999</v>
      </c>
      <c r="E7961" s="208">
        <v>2.6219000000000001</v>
      </c>
      <c r="F7961" s="208">
        <v>2.8683000000000001</v>
      </c>
      <c r="G7961" s="208">
        <v>8.7977000000000007</v>
      </c>
      <c r="H7961" s="208">
        <v>49.735799999999998</v>
      </c>
      <c r="I7961" s="208">
        <v>16.2209</v>
      </c>
      <c r="J7961" s="208">
        <v>116.5932</v>
      </c>
      <c r="K7961" s="208">
        <v>15.7174</v>
      </c>
      <c r="L7961" s="208">
        <v>10.8627</v>
      </c>
      <c r="M7961" s="208">
        <v>12.722099999999999</v>
      </c>
    </row>
    <row r="7962" spans="1:13" x14ac:dyDescent="0.25">
      <c r="A7962" s="280">
        <v>45257</v>
      </c>
      <c r="B7962" s="102">
        <v>16</v>
      </c>
      <c r="C7962" s="208">
        <v>289.29300000000001</v>
      </c>
      <c r="D7962" s="208">
        <v>47.706699999999998</v>
      </c>
      <c r="E7962" s="208">
        <v>2.6133000000000002</v>
      </c>
      <c r="F7962" s="208">
        <v>3.3334999999999999</v>
      </c>
      <c r="G7962" s="208">
        <v>9.6562000000000001</v>
      </c>
      <c r="H7962" s="208">
        <v>50.582700000000003</v>
      </c>
      <c r="I7962" s="208">
        <v>16.736499999999999</v>
      </c>
      <c r="J7962" s="208">
        <v>117.0188</v>
      </c>
      <c r="K7962" s="208">
        <v>16.882100000000001</v>
      </c>
      <c r="L7962" s="208">
        <v>11.5367</v>
      </c>
      <c r="M7962" s="208">
        <v>13.2265</v>
      </c>
    </row>
    <row r="7963" spans="1:13" x14ac:dyDescent="0.25">
      <c r="A7963" s="280">
        <v>45257</v>
      </c>
      <c r="B7963" s="102">
        <v>17</v>
      </c>
      <c r="C7963" s="208">
        <v>301.77850000000001</v>
      </c>
      <c r="D7963" s="208">
        <v>49.818399999999997</v>
      </c>
      <c r="E7963" s="208">
        <v>2.5918999999999999</v>
      </c>
      <c r="F7963" s="208">
        <v>3.8639999999999999</v>
      </c>
      <c r="G7963" s="208">
        <v>10.6418</v>
      </c>
      <c r="H7963" s="208">
        <v>53.280900000000003</v>
      </c>
      <c r="I7963" s="208">
        <v>17.821100000000001</v>
      </c>
      <c r="J7963" s="208">
        <v>118.49379999999999</v>
      </c>
      <c r="K7963" s="208">
        <v>19.1906</v>
      </c>
      <c r="L7963" s="208">
        <v>12.0909</v>
      </c>
      <c r="M7963" s="208">
        <v>13.985099999999999</v>
      </c>
    </row>
    <row r="7964" spans="1:13" x14ac:dyDescent="0.25">
      <c r="A7964" s="280">
        <v>45257</v>
      </c>
      <c r="B7964" s="102">
        <v>18</v>
      </c>
      <c r="C7964" s="208">
        <v>320.60250000000002</v>
      </c>
      <c r="D7964" s="208">
        <v>54.815199999999997</v>
      </c>
      <c r="E7964" s="208">
        <v>2.7273000000000001</v>
      </c>
      <c r="F7964" s="208">
        <v>4.2582000000000004</v>
      </c>
      <c r="G7964" s="208">
        <v>11.371600000000001</v>
      </c>
      <c r="H7964" s="208">
        <v>57.390799999999999</v>
      </c>
      <c r="I7964" s="208">
        <v>19.7376</v>
      </c>
      <c r="J7964" s="208">
        <v>121.4508</v>
      </c>
      <c r="K7964" s="208">
        <v>20.594100000000001</v>
      </c>
      <c r="L7964" s="208">
        <v>13.2544</v>
      </c>
      <c r="M7964" s="208">
        <v>15.0025</v>
      </c>
    </row>
    <row r="7965" spans="1:13" x14ac:dyDescent="0.25">
      <c r="A7965" s="280">
        <v>45257</v>
      </c>
      <c r="B7965" s="102">
        <v>19</v>
      </c>
      <c r="C7965" s="208">
        <v>320.3426</v>
      </c>
      <c r="D7965" s="208">
        <v>55.600499999999997</v>
      </c>
      <c r="E7965" s="208">
        <v>2.7555000000000001</v>
      </c>
      <c r="F7965" s="208">
        <v>4.3224</v>
      </c>
      <c r="G7965" s="208">
        <v>11.4702</v>
      </c>
      <c r="H7965" s="208">
        <v>56.689</v>
      </c>
      <c r="I7965" s="208">
        <v>20.076899999999998</v>
      </c>
      <c r="J7965" s="208">
        <v>120.1097</v>
      </c>
      <c r="K7965" s="208">
        <v>20.668299999999999</v>
      </c>
      <c r="L7965" s="208">
        <v>13.7544</v>
      </c>
      <c r="M7965" s="208">
        <v>14.8957</v>
      </c>
    </row>
    <row r="7966" spans="1:13" x14ac:dyDescent="0.25">
      <c r="A7966" s="280">
        <v>45257</v>
      </c>
      <c r="B7966" s="102">
        <v>20</v>
      </c>
      <c r="C7966" s="208">
        <v>312.86770000000001</v>
      </c>
      <c r="D7966" s="208">
        <v>53.897199999999998</v>
      </c>
      <c r="E7966" s="208">
        <v>2.7547999999999999</v>
      </c>
      <c r="F7966" s="208">
        <v>4.319</v>
      </c>
      <c r="G7966" s="208">
        <v>11.336600000000001</v>
      </c>
      <c r="H7966" s="208">
        <v>55.770800000000001</v>
      </c>
      <c r="I7966" s="208">
        <v>19.581299999999999</v>
      </c>
      <c r="J7966" s="208">
        <v>115.6974</v>
      </c>
      <c r="K7966" s="208">
        <v>20.709199999999999</v>
      </c>
      <c r="L7966" s="208">
        <v>14.1646</v>
      </c>
      <c r="M7966" s="208">
        <v>14.636799999999999</v>
      </c>
    </row>
    <row r="7967" spans="1:13" x14ac:dyDescent="0.25">
      <c r="A7967" s="280">
        <v>45257</v>
      </c>
      <c r="B7967" s="102">
        <v>21</v>
      </c>
      <c r="C7967" s="208">
        <v>302.6139</v>
      </c>
      <c r="D7967" s="208">
        <v>51.5657</v>
      </c>
      <c r="E7967" s="208">
        <v>2.7176</v>
      </c>
      <c r="F7967" s="208">
        <v>4.2182000000000004</v>
      </c>
      <c r="G7967" s="208">
        <v>10.675800000000001</v>
      </c>
      <c r="H7967" s="208">
        <v>53.7911</v>
      </c>
      <c r="I7967" s="208">
        <v>19.1098</v>
      </c>
      <c r="J7967" s="208">
        <v>112.52070000000001</v>
      </c>
      <c r="K7967" s="208">
        <v>20.328499999999998</v>
      </c>
      <c r="L7967" s="208">
        <v>13.758800000000001</v>
      </c>
      <c r="M7967" s="208">
        <v>13.9277</v>
      </c>
    </row>
    <row r="7968" spans="1:13" x14ac:dyDescent="0.25">
      <c r="A7968" s="280">
        <v>45257</v>
      </c>
      <c r="B7968" s="102">
        <v>22</v>
      </c>
      <c r="C7968" s="208">
        <v>288.36430000000001</v>
      </c>
      <c r="D7968" s="208">
        <v>49.6631</v>
      </c>
      <c r="E7968" s="208">
        <v>2.6844000000000001</v>
      </c>
      <c r="F7968" s="208">
        <v>3.9502999999999999</v>
      </c>
      <c r="G7968" s="208">
        <v>9.9084000000000003</v>
      </c>
      <c r="H7968" s="208">
        <v>50.793799999999997</v>
      </c>
      <c r="I7968" s="208">
        <v>17.916599999999999</v>
      </c>
      <c r="J7968" s="208">
        <v>107.5942</v>
      </c>
      <c r="K7968" s="208">
        <v>19.2272</v>
      </c>
      <c r="L7968" s="208">
        <v>13.663399999999999</v>
      </c>
      <c r="M7968" s="208">
        <v>12.962899999999999</v>
      </c>
    </row>
    <row r="7969" spans="1:13" x14ac:dyDescent="0.25">
      <c r="A7969" s="280">
        <v>45257</v>
      </c>
      <c r="B7969" s="102">
        <v>23</v>
      </c>
      <c r="C7969" s="208">
        <v>267.4932</v>
      </c>
      <c r="D7969" s="208">
        <v>45.281599999999997</v>
      </c>
      <c r="E7969" s="208">
        <v>2.6351</v>
      </c>
      <c r="F7969" s="208">
        <v>3.6044</v>
      </c>
      <c r="G7969" s="208">
        <v>9.0387000000000004</v>
      </c>
      <c r="H7969" s="208">
        <v>46.287799999999997</v>
      </c>
      <c r="I7969" s="208">
        <v>16.36</v>
      </c>
      <c r="J7969" s="208">
        <v>100.65770000000001</v>
      </c>
      <c r="K7969" s="208">
        <v>18.146899999999999</v>
      </c>
      <c r="L7969" s="208">
        <v>13.516500000000001</v>
      </c>
      <c r="M7969" s="208">
        <v>11.964499999999999</v>
      </c>
    </row>
    <row r="7970" spans="1:13" x14ac:dyDescent="0.25">
      <c r="A7970" s="280">
        <v>45257</v>
      </c>
      <c r="B7970" s="102">
        <v>24</v>
      </c>
      <c r="C7970" s="208">
        <v>249.51859999999999</v>
      </c>
      <c r="D7970" s="208">
        <v>41.242100000000001</v>
      </c>
      <c r="E7970" s="208">
        <v>2.5648</v>
      </c>
      <c r="F7970" s="208">
        <v>3.3050999999999999</v>
      </c>
      <c r="G7970" s="208">
        <v>8.3856000000000002</v>
      </c>
      <c r="H7970" s="208">
        <v>42.338700000000003</v>
      </c>
      <c r="I7970" s="208">
        <v>14.98</v>
      </c>
      <c r="J7970" s="208">
        <v>94.587900000000005</v>
      </c>
      <c r="K7970" s="208">
        <v>17.3538</v>
      </c>
      <c r="L7970" s="208">
        <v>13.761900000000001</v>
      </c>
      <c r="M7970" s="208">
        <v>10.998699999999999</v>
      </c>
    </row>
    <row r="7971" spans="1:13" x14ac:dyDescent="0.25">
      <c r="A7971" s="280">
        <v>45258</v>
      </c>
      <c r="B7971" s="102">
        <v>1</v>
      </c>
      <c r="C7971" s="208">
        <v>237.9853</v>
      </c>
      <c r="D7971" s="208">
        <v>38.152000000000001</v>
      </c>
      <c r="E7971" s="208">
        <v>2.4525000000000001</v>
      </c>
      <c r="F7971" s="208">
        <v>3.0798999999999999</v>
      </c>
      <c r="G7971" s="208">
        <v>7.9702999999999999</v>
      </c>
      <c r="H7971" s="208">
        <v>39.722499999999997</v>
      </c>
      <c r="I7971" s="208">
        <v>13.961</v>
      </c>
      <c r="J7971" s="208">
        <v>91.340599999999995</v>
      </c>
      <c r="K7971" s="208">
        <v>17.1614</v>
      </c>
      <c r="L7971" s="208">
        <v>13.606400000000001</v>
      </c>
      <c r="M7971" s="208">
        <v>10.5387</v>
      </c>
    </row>
    <row r="7972" spans="1:13" x14ac:dyDescent="0.25">
      <c r="A7972" s="280">
        <v>45258</v>
      </c>
      <c r="B7972" s="102">
        <v>2</v>
      </c>
      <c r="C7972" s="208">
        <v>231.0078</v>
      </c>
      <c r="D7972" s="208">
        <v>36.180599999999998</v>
      </c>
      <c r="E7972" s="208">
        <v>2.4382999999999999</v>
      </c>
      <c r="F7972" s="208">
        <v>2.9931000000000001</v>
      </c>
      <c r="G7972" s="208">
        <v>7.7522000000000002</v>
      </c>
      <c r="H7972" s="208">
        <v>38.218800000000002</v>
      </c>
      <c r="I7972" s="208">
        <v>13.368399999999999</v>
      </c>
      <c r="J7972" s="208">
        <v>89.2988</v>
      </c>
      <c r="K7972" s="208">
        <v>17.250699999999998</v>
      </c>
      <c r="L7972" s="208">
        <v>13.2369</v>
      </c>
      <c r="M7972" s="208">
        <v>10.27</v>
      </c>
    </row>
    <row r="7973" spans="1:13" x14ac:dyDescent="0.25">
      <c r="A7973" s="280">
        <v>45258</v>
      </c>
      <c r="B7973" s="102">
        <v>3</v>
      </c>
      <c r="C7973" s="208">
        <v>225.97890000000001</v>
      </c>
      <c r="D7973" s="208">
        <v>35.390099999999997</v>
      </c>
      <c r="E7973" s="208">
        <v>1.7718</v>
      </c>
      <c r="F7973" s="208">
        <v>2.9165000000000001</v>
      </c>
      <c r="G7973" s="208">
        <v>7.6540999999999997</v>
      </c>
      <c r="H7973" s="208">
        <v>37.7804</v>
      </c>
      <c r="I7973" s="208">
        <v>13.1732</v>
      </c>
      <c r="J7973" s="208">
        <v>88.342699999999994</v>
      </c>
      <c r="K7973" s="208">
        <v>17.522500000000001</v>
      </c>
      <c r="L7973" s="208">
        <v>11.258100000000001</v>
      </c>
      <c r="M7973" s="208">
        <v>10.169499999999999</v>
      </c>
    </row>
    <row r="7974" spans="1:13" x14ac:dyDescent="0.25">
      <c r="A7974" s="280">
        <v>45258</v>
      </c>
      <c r="B7974" s="102">
        <v>4</v>
      </c>
      <c r="C7974" s="208">
        <v>226.40969999999999</v>
      </c>
      <c r="D7974" s="208">
        <v>35.203699999999998</v>
      </c>
      <c r="E7974" s="208">
        <v>0.77900000000000003</v>
      </c>
      <c r="F7974" s="208">
        <v>2.9693999999999998</v>
      </c>
      <c r="G7974" s="208">
        <v>7.8635000000000002</v>
      </c>
      <c r="H7974" s="208">
        <v>39.113900000000001</v>
      </c>
      <c r="I7974" s="208">
        <v>13.0778</v>
      </c>
      <c r="J7974" s="208">
        <v>88.355500000000006</v>
      </c>
      <c r="K7974" s="208">
        <v>17.856300000000001</v>
      </c>
      <c r="L7974" s="208">
        <v>10.833600000000001</v>
      </c>
      <c r="M7974" s="208">
        <v>10.356999999999999</v>
      </c>
    </row>
    <row r="7975" spans="1:13" x14ac:dyDescent="0.25">
      <c r="A7975" s="280">
        <v>45258</v>
      </c>
      <c r="B7975" s="102">
        <v>5</v>
      </c>
      <c r="C7975" s="208">
        <v>234.35740000000001</v>
      </c>
      <c r="D7975" s="208">
        <v>36.016599999999997</v>
      </c>
      <c r="E7975" s="208">
        <v>0.80089999999999995</v>
      </c>
      <c r="F7975" s="208">
        <v>3.1311</v>
      </c>
      <c r="G7975" s="208">
        <v>8.2416999999999998</v>
      </c>
      <c r="H7975" s="208">
        <v>41.401499999999999</v>
      </c>
      <c r="I7975" s="208">
        <v>13.547599999999999</v>
      </c>
      <c r="J7975" s="208">
        <v>90.405100000000004</v>
      </c>
      <c r="K7975" s="208">
        <v>18.716999999999999</v>
      </c>
      <c r="L7975" s="208">
        <v>11.249499999999999</v>
      </c>
      <c r="M7975" s="208">
        <v>10.846399999999999</v>
      </c>
    </row>
    <row r="7976" spans="1:13" x14ac:dyDescent="0.25">
      <c r="A7976" s="280">
        <v>45258</v>
      </c>
      <c r="B7976" s="102">
        <v>6</v>
      </c>
      <c r="C7976" s="208">
        <v>252.85319999999999</v>
      </c>
      <c r="D7976" s="208">
        <v>38.868299999999998</v>
      </c>
      <c r="E7976" s="208">
        <v>0.89349999999999996</v>
      </c>
      <c r="F7976" s="208">
        <v>3.4102999999999999</v>
      </c>
      <c r="G7976" s="208">
        <v>9.1676000000000002</v>
      </c>
      <c r="H7976" s="208">
        <v>45.877299999999998</v>
      </c>
      <c r="I7976" s="208">
        <v>14.6715</v>
      </c>
      <c r="J7976" s="208">
        <v>95.614999999999995</v>
      </c>
      <c r="K7976" s="208">
        <v>20.541399999999999</v>
      </c>
      <c r="L7976" s="208">
        <v>11.918100000000001</v>
      </c>
      <c r="M7976" s="208">
        <v>11.8902</v>
      </c>
    </row>
    <row r="7977" spans="1:13" x14ac:dyDescent="0.25">
      <c r="A7977" s="280">
        <v>45258</v>
      </c>
      <c r="B7977" s="102">
        <v>7</v>
      </c>
      <c r="C7977" s="208">
        <v>284.13049999999998</v>
      </c>
      <c r="D7977" s="208">
        <v>44.273899999999998</v>
      </c>
      <c r="E7977" s="208">
        <v>1.9161999999999999</v>
      </c>
      <c r="F7977" s="208">
        <v>3.8967000000000001</v>
      </c>
      <c r="G7977" s="208">
        <v>10.331200000000001</v>
      </c>
      <c r="H7977" s="208">
        <v>52.874499999999998</v>
      </c>
      <c r="I7977" s="208">
        <v>16.2074</v>
      </c>
      <c r="J7977" s="208">
        <v>106.5592</v>
      </c>
      <c r="K7977" s="208">
        <v>22.671500000000002</v>
      </c>
      <c r="L7977" s="208">
        <v>11.9634</v>
      </c>
      <c r="M7977" s="208">
        <v>13.436500000000001</v>
      </c>
    </row>
    <row r="7978" spans="1:13" x14ac:dyDescent="0.25">
      <c r="A7978" s="280">
        <v>45258</v>
      </c>
      <c r="B7978" s="102">
        <v>8</v>
      </c>
      <c r="C7978" s="208">
        <v>306.51639999999998</v>
      </c>
      <c r="D7978" s="208">
        <v>49.221299999999999</v>
      </c>
      <c r="E7978" s="208">
        <v>2.9015</v>
      </c>
      <c r="F7978" s="208">
        <v>4.1588000000000003</v>
      </c>
      <c r="G7978" s="208">
        <v>11.786099999999999</v>
      </c>
      <c r="H7978" s="208">
        <v>56.901899999999998</v>
      </c>
      <c r="I7978" s="208">
        <v>16.5855</v>
      </c>
      <c r="J7978" s="208">
        <v>115.89400000000001</v>
      </c>
      <c r="K7978" s="208">
        <v>23.328499999999998</v>
      </c>
      <c r="L7978" s="208">
        <v>11.046099999999999</v>
      </c>
      <c r="M7978" s="208">
        <v>14.6927</v>
      </c>
    </row>
    <row r="7979" spans="1:13" x14ac:dyDescent="0.25">
      <c r="A7979" s="280">
        <v>45258</v>
      </c>
      <c r="B7979" s="102">
        <v>9</v>
      </c>
      <c r="C7979" s="208">
        <v>306.23680000000002</v>
      </c>
      <c r="D7979" s="208">
        <v>49.2821</v>
      </c>
      <c r="E7979" s="208">
        <v>2.3029999999999999</v>
      </c>
      <c r="F7979" s="208">
        <v>3.7208000000000001</v>
      </c>
      <c r="G7979" s="208">
        <v>11.4877</v>
      </c>
      <c r="H7979" s="208">
        <v>55.929900000000004</v>
      </c>
      <c r="I7979" s="208">
        <v>16.6144</v>
      </c>
      <c r="J7979" s="208">
        <v>118.3563</v>
      </c>
      <c r="K7979" s="208">
        <v>21.500399999999999</v>
      </c>
      <c r="L7979" s="208">
        <v>12.1568</v>
      </c>
      <c r="M7979" s="208">
        <v>14.885400000000001</v>
      </c>
    </row>
    <row r="7980" spans="1:13" x14ac:dyDescent="0.25">
      <c r="A7980" s="280">
        <v>45258</v>
      </c>
      <c r="B7980" s="102">
        <v>10</v>
      </c>
      <c r="C7980" s="208">
        <v>300.32839999999999</v>
      </c>
      <c r="D7980" s="208">
        <v>49.089500000000001</v>
      </c>
      <c r="E7980" s="208">
        <v>2.645</v>
      </c>
      <c r="F7980" s="208">
        <v>3.3182</v>
      </c>
      <c r="G7980" s="208">
        <v>10.2561</v>
      </c>
      <c r="H7980" s="208">
        <v>54.377299999999998</v>
      </c>
      <c r="I7980" s="208">
        <v>16.305599999999998</v>
      </c>
      <c r="J7980" s="208">
        <v>118.2236</v>
      </c>
      <c r="K7980" s="208">
        <v>19.535</v>
      </c>
      <c r="L7980" s="208">
        <v>11.9636</v>
      </c>
      <c r="M7980" s="208">
        <v>14.6145</v>
      </c>
    </row>
    <row r="7981" spans="1:13" x14ac:dyDescent="0.25">
      <c r="A7981" s="280">
        <v>45258</v>
      </c>
      <c r="B7981" s="102">
        <v>11</v>
      </c>
      <c r="C7981" s="208">
        <v>294.57420000000002</v>
      </c>
      <c r="D7981" s="208">
        <v>47.746499999999997</v>
      </c>
      <c r="E7981" s="208">
        <v>2.5524</v>
      </c>
      <c r="F7981" s="208">
        <v>3.0470999999999999</v>
      </c>
      <c r="G7981" s="208">
        <v>9.2774999999999999</v>
      </c>
      <c r="H7981" s="208">
        <v>52.729799999999997</v>
      </c>
      <c r="I7981" s="208">
        <v>16.227599999999999</v>
      </c>
      <c r="J7981" s="208">
        <v>118.55800000000001</v>
      </c>
      <c r="K7981" s="208">
        <v>18.3813</v>
      </c>
      <c r="L7981" s="208">
        <v>11.9099</v>
      </c>
      <c r="M7981" s="208">
        <v>14.1441</v>
      </c>
    </row>
    <row r="7982" spans="1:13" x14ac:dyDescent="0.25">
      <c r="A7982" s="280">
        <v>45258</v>
      </c>
      <c r="B7982" s="102">
        <v>12</v>
      </c>
      <c r="C7982" s="208">
        <v>288.51069999999999</v>
      </c>
      <c r="D7982" s="208">
        <v>46.940199999999997</v>
      </c>
      <c r="E7982" s="208">
        <v>2.4773000000000001</v>
      </c>
      <c r="F7982" s="208">
        <v>2.891</v>
      </c>
      <c r="G7982" s="208">
        <v>8.4573</v>
      </c>
      <c r="H7982" s="208">
        <v>51.159100000000002</v>
      </c>
      <c r="I7982" s="208">
        <v>16.316099999999999</v>
      </c>
      <c r="J7982" s="208">
        <v>117.5067</v>
      </c>
      <c r="K7982" s="208">
        <v>17.197199999999999</v>
      </c>
      <c r="L7982" s="208">
        <v>11.8521</v>
      </c>
      <c r="M7982" s="208">
        <v>13.713699999999999</v>
      </c>
    </row>
    <row r="7983" spans="1:13" x14ac:dyDescent="0.25">
      <c r="A7983" s="280">
        <v>45258</v>
      </c>
      <c r="B7983" s="102">
        <v>13</v>
      </c>
      <c r="C7983" s="208">
        <v>285.59969999999998</v>
      </c>
      <c r="D7983" s="208">
        <v>46.530799999999999</v>
      </c>
      <c r="E7983" s="208">
        <v>2.5550000000000002</v>
      </c>
      <c r="F7983" s="208">
        <v>2.7841999999999998</v>
      </c>
      <c r="G7983" s="208">
        <v>8.8926999999999996</v>
      </c>
      <c r="H7983" s="208">
        <v>50.295099999999998</v>
      </c>
      <c r="I7983" s="208">
        <v>16.214400000000001</v>
      </c>
      <c r="J7983" s="208">
        <v>117.63330000000001</v>
      </c>
      <c r="K7983" s="208">
        <v>16.235700000000001</v>
      </c>
      <c r="L7983" s="208">
        <v>11.210699999999999</v>
      </c>
      <c r="M7983" s="208">
        <v>13.2478</v>
      </c>
    </row>
    <row r="7984" spans="1:13" x14ac:dyDescent="0.25">
      <c r="A7984" s="280">
        <v>45258</v>
      </c>
      <c r="B7984" s="102">
        <v>14</v>
      </c>
      <c r="C7984" s="208">
        <v>282.98610000000002</v>
      </c>
      <c r="D7984" s="208">
        <v>46.121499999999997</v>
      </c>
      <c r="E7984" s="208">
        <v>2.4823</v>
      </c>
      <c r="F7984" s="208">
        <v>2.7837000000000001</v>
      </c>
      <c r="G7984" s="208">
        <v>8.5167999999999999</v>
      </c>
      <c r="H7984" s="208">
        <v>50.0017</v>
      </c>
      <c r="I7984" s="208">
        <v>16.2818</v>
      </c>
      <c r="J7984" s="208">
        <v>117.0097</v>
      </c>
      <c r="K7984" s="208">
        <v>15.5219</v>
      </c>
      <c r="L7984" s="208">
        <v>11.4215</v>
      </c>
      <c r="M7984" s="208">
        <v>12.8452</v>
      </c>
    </row>
    <row r="7985" spans="1:13" x14ac:dyDescent="0.25">
      <c r="A7985" s="280">
        <v>45258</v>
      </c>
      <c r="B7985" s="102">
        <v>15</v>
      </c>
      <c r="C7985" s="208">
        <v>282.6429</v>
      </c>
      <c r="D7985" s="208">
        <v>46.062600000000003</v>
      </c>
      <c r="E7985" s="208">
        <v>2.6044999999999998</v>
      </c>
      <c r="F7985" s="208">
        <v>2.8816999999999999</v>
      </c>
      <c r="G7985" s="208">
        <v>8.7334999999999994</v>
      </c>
      <c r="H7985" s="208">
        <v>49.389899999999997</v>
      </c>
      <c r="I7985" s="208">
        <v>16.357399999999998</v>
      </c>
      <c r="J7985" s="208">
        <v>116.75149999999999</v>
      </c>
      <c r="K7985" s="208">
        <v>15.1836</v>
      </c>
      <c r="L7985" s="208">
        <v>11.6402</v>
      </c>
      <c r="M7985" s="208">
        <v>13.038</v>
      </c>
    </row>
    <row r="7986" spans="1:13" x14ac:dyDescent="0.25">
      <c r="A7986" s="280">
        <v>45258</v>
      </c>
      <c r="B7986" s="102">
        <v>16</v>
      </c>
      <c r="C7986" s="208">
        <v>288.84460000000001</v>
      </c>
      <c r="D7986" s="208">
        <v>46.809800000000003</v>
      </c>
      <c r="E7986" s="208">
        <v>2.6335999999999999</v>
      </c>
      <c r="F7986" s="208">
        <v>3.2953000000000001</v>
      </c>
      <c r="G7986" s="208">
        <v>9.8668999999999993</v>
      </c>
      <c r="H7986" s="208">
        <v>50.125500000000002</v>
      </c>
      <c r="I7986" s="208">
        <v>16.772400000000001</v>
      </c>
      <c r="J7986" s="208">
        <v>117.47709999999999</v>
      </c>
      <c r="K7986" s="208">
        <v>16.648199999999999</v>
      </c>
      <c r="L7986" s="208">
        <v>11.7964</v>
      </c>
      <c r="M7986" s="208">
        <v>13.4194</v>
      </c>
    </row>
    <row r="7987" spans="1:13" x14ac:dyDescent="0.25">
      <c r="A7987" s="280">
        <v>45258</v>
      </c>
      <c r="B7987" s="102">
        <v>17</v>
      </c>
      <c r="C7987" s="208">
        <v>301.51299999999998</v>
      </c>
      <c r="D7987" s="208">
        <v>49.405999999999999</v>
      </c>
      <c r="E7987" s="208">
        <v>2.6278000000000001</v>
      </c>
      <c r="F7987" s="208">
        <v>3.8386999999999998</v>
      </c>
      <c r="G7987" s="208">
        <v>10.8918</v>
      </c>
      <c r="H7987" s="208">
        <v>52.917099999999998</v>
      </c>
      <c r="I7987" s="208">
        <v>17.476099999999999</v>
      </c>
      <c r="J7987" s="208">
        <v>119.4145</v>
      </c>
      <c r="K7987" s="208">
        <v>19.061</v>
      </c>
      <c r="L7987" s="208">
        <v>11.7575</v>
      </c>
      <c r="M7987" s="208">
        <v>14.1225</v>
      </c>
    </row>
    <row r="7988" spans="1:13" x14ac:dyDescent="0.25">
      <c r="A7988" s="280">
        <v>45258</v>
      </c>
      <c r="B7988" s="102">
        <v>18</v>
      </c>
      <c r="C7988" s="208">
        <v>321.03190000000001</v>
      </c>
      <c r="D7988" s="208">
        <v>54.3461</v>
      </c>
      <c r="E7988" s="208">
        <v>2.6694</v>
      </c>
      <c r="F7988" s="208">
        <v>4.2742000000000004</v>
      </c>
      <c r="G7988" s="208">
        <v>11.529199999999999</v>
      </c>
      <c r="H7988" s="208">
        <v>57.1892</v>
      </c>
      <c r="I7988" s="208">
        <v>19.685300000000002</v>
      </c>
      <c r="J7988" s="208">
        <v>122.8852</v>
      </c>
      <c r="K7988" s="208">
        <v>20.479600000000001</v>
      </c>
      <c r="L7988" s="208">
        <v>12.9937</v>
      </c>
      <c r="M7988" s="208">
        <v>14.98</v>
      </c>
    </row>
    <row r="7989" spans="1:13" x14ac:dyDescent="0.25">
      <c r="A7989" s="280">
        <v>45258</v>
      </c>
      <c r="B7989" s="102">
        <v>19</v>
      </c>
      <c r="C7989" s="208">
        <v>319.53300000000002</v>
      </c>
      <c r="D7989" s="208">
        <v>54.826799999999999</v>
      </c>
      <c r="E7989" s="208">
        <v>2.7002999999999999</v>
      </c>
      <c r="F7989" s="208">
        <v>4.3295000000000003</v>
      </c>
      <c r="G7989" s="208">
        <v>11.392200000000001</v>
      </c>
      <c r="H7989" s="208">
        <v>56.559100000000001</v>
      </c>
      <c r="I7989" s="208">
        <v>19.910900000000002</v>
      </c>
      <c r="J7989" s="208">
        <v>120.9182</v>
      </c>
      <c r="K7989" s="208">
        <v>20.511700000000001</v>
      </c>
      <c r="L7989" s="208">
        <v>13.656700000000001</v>
      </c>
      <c r="M7989" s="208">
        <v>14.727600000000001</v>
      </c>
    </row>
    <row r="7990" spans="1:13" x14ac:dyDescent="0.25">
      <c r="A7990" s="280">
        <v>45258</v>
      </c>
      <c r="B7990" s="102">
        <v>20</v>
      </c>
      <c r="C7990" s="208">
        <v>313.06110000000001</v>
      </c>
      <c r="D7990" s="208">
        <v>53.469299999999997</v>
      </c>
      <c r="E7990" s="208">
        <v>2.7059000000000002</v>
      </c>
      <c r="F7990" s="208">
        <v>4.2805999999999997</v>
      </c>
      <c r="G7990" s="208">
        <v>11.1563</v>
      </c>
      <c r="H7990" s="208">
        <v>55.4236</v>
      </c>
      <c r="I7990" s="208">
        <v>19.450299999999999</v>
      </c>
      <c r="J7990" s="208">
        <v>116.4796</v>
      </c>
      <c r="K7990" s="208">
        <v>20.496400000000001</v>
      </c>
      <c r="L7990" s="208">
        <v>15.2707</v>
      </c>
      <c r="M7990" s="208">
        <v>14.3284</v>
      </c>
    </row>
    <row r="7991" spans="1:13" x14ac:dyDescent="0.25">
      <c r="A7991" s="280">
        <v>45258</v>
      </c>
      <c r="B7991" s="102">
        <v>21</v>
      </c>
      <c r="C7991" s="208">
        <v>303.8107</v>
      </c>
      <c r="D7991" s="208">
        <v>51.511899999999997</v>
      </c>
      <c r="E7991" s="208">
        <v>2.7246999999999999</v>
      </c>
      <c r="F7991" s="208">
        <v>4.1105</v>
      </c>
      <c r="G7991" s="208">
        <v>10.7623</v>
      </c>
      <c r="H7991" s="208">
        <v>53.837600000000002</v>
      </c>
      <c r="I7991" s="208">
        <v>18.904900000000001</v>
      </c>
      <c r="J7991" s="208">
        <v>112.9992</v>
      </c>
      <c r="K7991" s="208">
        <v>19.894200000000001</v>
      </c>
      <c r="L7991" s="208">
        <v>15.5616</v>
      </c>
      <c r="M7991" s="208">
        <v>13.5038</v>
      </c>
    </row>
    <row r="7992" spans="1:13" x14ac:dyDescent="0.25">
      <c r="A7992" s="280">
        <v>45258</v>
      </c>
      <c r="B7992" s="102">
        <v>22</v>
      </c>
      <c r="C7992" s="208">
        <v>288.86770000000001</v>
      </c>
      <c r="D7992" s="208">
        <v>49.287999999999997</v>
      </c>
      <c r="E7992" s="208">
        <v>2.7027000000000001</v>
      </c>
      <c r="F7992" s="208">
        <v>3.8433000000000002</v>
      </c>
      <c r="G7992" s="208">
        <v>9.8009000000000004</v>
      </c>
      <c r="H7992" s="208">
        <v>50.833599999999997</v>
      </c>
      <c r="I7992" s="208">
        <v>17.8047</v>
      </c>
      <c r="J7992" s="208">
        <v>107.7783</v>
      </c>
      <c r="K7992" s="208">
        <v>19.2013</v>
      </c>
      <c r="L7992" s="208">
        <v>15.299899999999999</v>
      </c>
      <c r="M7992" s="208">
        <v>12.315</v>
      </c>
    </row>
    <row r="7993" spans="1:13" x14ac:dyDescent="0.25">
      <c r="A7993" s="280">
        <v>45258</v>
      </c>
      <c r="B7993" s="102">
        <v>23</v>
      </c>
      <c r="C7993" s="208">
        <v>267.34469999999999</v>
      </c>
      <c r="D7993" s="208">
        <v>45.267499999999998</v>
      </c>
      <c r="E7993" s="208">
        <v>2.5703999999999998</v>
      </c>
      <c r="F7993" s="208">
        <v>3.5118</v>
      </c>
      <c r="G7993" s="208">
        <v>8.7112999999999996</v>
      </c>
      <c r="H7993" s="208">
        <v>46.493499999999997</v>
      </c>
      <c r="I7993" s="208">
        <v>16.186399999999999</v>
      </c>
      <c r="J7993" s="208">
        <v>100.55880000000001</v>
      </c>
      <c r="K7993" s="208">
        <v>18.0806</v>
      </c>
      <c r="L7993" s="208">
        <v>14.741899999999999</v>
      </c>
      <c r="M7993" s="208">
        <v>11.2225</v>
      </c>
    </row>
    <row r="7994" spans="1:13" x14ac:dyDescent="0.25">
      <c r="A7994" s="280">
        <v>45258</v>
      </c>
      <c r="B7994" s="102">
        <v>24</v>
      </c>
      <c r="C7994" s="208">
        <v>250.75020000000001</v>
      </c>
      <c r="D7994" s="208">
        <v>40.8506</v>
      </c>
      <c r="E7994" s="208">
        <v>2.5034999999999998</v>
      </c>
      <c r="F7994" s="208">
        <v>3.2686999999999999</v>
      </c>
      <c r="G7994" s="208">
        <v>7.9404000000000003</v>
      </c>
      <c r="H7994" s="208">
        <v>42.546599999999998</v>
      </c>
      <c r="I7994" s="208">
        <v>14.8939</v>
      </c>
      <c r="J7994" s="208">
        <v>95.628699999999995</v>
      </c>
      <c r="K7994" s="208">
        <v>17.437899999999999</v>
      </c>
      <c r="L7994" s="208">
        <v>15.4145</v>
      </c>
      <c r="M7994" s="208">
        <v>10.2654</v>
      </c>
    </row>
    <row r="7995" spans="1:13" x14ac:dyDescent="0.25">
      <c r="A7995" s="280">
        <v>45259</v>
      </c>
      <c r="B7995" s="102">
        <v>1</v>
      </c>
      <c r="C7995" s="208">
        <v>237.06540000000001</v>
      </c>
      <c r="D7995" s="208">
        <v>37.692300000000003</v>
      </c>
      <c r="E7995" s="208">
        <v>1.8501000000000001</v>
      </c>
      <c r="F7995" s="208">
        <v>3.0668000000000002</v>
      </c>
      <c r="G7995" s="208">
        <v>7.4653</v>
      </c>
      <c r="H7995" s="208">
        <v>39.604100000000003</v>
      </c>
      <c r="I7995" s="208">
        <v>13.897</v>
      </c>
      <c r="J7995" s="208">
        <v>91.322699999999998</v>
      </c>
      <c r="K7995" s="208">
        <v>17.345800000000001</v>
      </c>
      <c r="L7995" s="208">
        <v>15.289</v>
      </c>
      <c r="M7995" s="208">
        <v>9.5322999999999993</v>
      </c>
    </row>
    <row r="7996" spans="1:13" x14ac:dyDescent="0.25">
      <c r="A7996" s="280">
        <v>45259</v>
      </c>
      <c r="B7996" s="102">
        <v>2</v>
      </c>
      <c r="C7996" s="208">
        <v>226.96889999999999</v>
      </c>
      <c r="D7996" s="208">
        <v>35.412100000000002</v>
      </c>
      <c r="E7996" s="208">
        <v>0.87160000000000004</v>
      </c>
      <c r="F7996" s="208">
        <v>2.9342000000000001</v>
      </c>
      <c r="G7996" s="208">
        <v>7.1407999999999996</v>
      </c>
      <c r="H7996" s="208">
        <v>38.033799999999999</v>
      </c>
      <c r="I7996" s="208">
        <v>13.3497</v>
      </c>
      <c r="J7996" s="208">
        <v>87.9636</v>
      </c>
      <c r="K7996" s="208">
        <v>17.275300000000001</v>
      </c>
      <c r="L7996" s="208">
        <v>14.7247</v>
      </c>
      <c r="M7996" s="208">
        <v>9.2630999999999997</v>
      </c>
    </row>
    <row r="7997" spans="1:13" x14ac:dyDescent="0.25">
      <c r="A7997" s="280">
        <v>45259</v>
      </c>
      <c r="B7997" s="102">
        <v>3</v>
      </c>
      <c r="C7997" s="208">
        <v>223.21979999999999</v>
      </c>
      <c r="D7997" s="208">
        <v>34.354999999999997</v>
      </c>
      <c r="E7997" s="208">
        <v>0.82310000000000005</v>
      </c>
      <c r="F7997" s="208">
        <v>2.8742999999999999</v>
      </c>
      <c r="G7997" s="208">
        <v>7.0008999999999997</v>
      </c>
      <c r="H7997" s="208">
        <v>38.649500000000003</v>
      </c>
      <c r="I7997" s="208">
        <v>13.1486</v>
      </c>
      <c r="J7997" s="208">
        <v>86.239500000000007</v>
      </c>
      <c r="K7997" s="208">
        <v>17.490400000000001</v>
      </c>
      <c r="L7997" s="208">
        <v>13.485900000000001</v>
      </c>
      <c r="M7997" s="208">
        <v>9.1525999999999996</v>
      </c>
    </row>
    <row r="7998" spans="1:13" x14ac:dyDescent="0.25">
      <c r="A7998" s="280">
        <v>45259</v>
      </c>
      <c r="B7998" s="102">
        <v>4</v>
      </c>
      <c r="C7998" s="208">
        <v>223.68729999999999</v>
      </c>
      <c r="D7998" s="208">
        <v>33.769799999999996</v>
      </c>
      <c r="E7998" s="208">
        <v>0.75729999999999997</v>
      </c>
      <c r="F7998" s="208">
        <v>2.8923999999999999</v>
      </c>
      <c r="G7998" s="208">
        <v>7.1155999999999997</v>
      </c>
      <c r="H7998" s="208">
        <v>39.961100000000002</v>
      </c>
      <c r="I7998" s="208">
        <v>13.108700000000001</v>
      </c>
      <c r="J7998" s="208">
        <v>85.792299999999997</v>
      </c>
      <c r="K7998" s="208">
        <v>17.872199999999999</v>
      </c>
      <c r="L7998" s="208">
        <v>13.2232</v>
      </c>
      <c r="M7998" s="208">
        <v>9.1946999999999992</v>
      </c>
    </row>
    <row r="7999" spans="1:13" x14ac:dyDescent="0.25">
      <c r="A7999" s="280">
        <v>45259</v>
      </c>
      <c r="B7999" s="102">
        <v>5</v>
      </c>
      <c r="C7999" s="208">
        <v>230.2662</v>
      </c>
      <c r="D7999" s="208">
        <v>34.2181</v>
      </c>
      <c r="E7999" s="208">
        <v>0.76749999999999996</v>
      </c>
      <c r="F7999" s="208">
        <v>2.9653999999999998</v>
      </c>
      <c r="G7999" s="208">
        <v>7.3398000000000003</v>
      </c>
      <c r="H7999" s="208">
        <v>42.0764</v>
      </c>
      <c r="I7999" s="208">
        <v>13.4587</v>
      </c>
      <c r="J7999" s="208">
        <v>87.6708</v>
      </c>
      <c r="K7999" s="208">
        <v>18.526399999999999</v>
      </c>
      <c r="L7999" s="208">
        <v>13.683999999999999</v>
      </c>
      <c r="M7999" s="208">
        <v>9.5591000000000008</v>
      </c>
    </row>
    <row r="8000" spans="1:13" x14ac:dyDescent="0.25">
      <c r="A8000" s="280">
        <v>45259</v>
      </c>
      <c r="B8000" s="102">
        <v>6</v>
      </c>
      <c r="C8000" s="208">
        <v>246.12710000000001</v>
      </c>
      <c r="D8000" s="208">
        <v>36.865699999999997</v>
      </c>
      <c r="E8000" s="208">
        <v>0.86240000000000006</v>
      </c>
      <c r="F8000" s="208">
        <v>3.2469999999999999</v>
      </c>
      <c r="G8000" s="208">
        <v>8.0562000000000005</v>
      </c>
      <c r="H8000" s="208">
        <v>45.650799999999997</v>
      </c>
      <c r="I8000" s="208">
        <v>14.4557</v>
      </c>
      <c r="J8000" s="208">
        <v>92.334100000000007</v>
      </c>
      <c r="K8000" s="208">
        <v>20.22</v>
      </c>
      <c r="L8000" s="208">
        <v>14.0168</v>
      </c>
      <c r="M8000" s="208">
        <v>10.4184</v>
      </c>
    </row>
    <row r="8001" spans="1:13" x14ac:dyDescent="0.25">
      <c r="A8001" s="280">
        <v>45259</v>
      </c>
      <c r="B8001" s="102">
        <v>7</v>
      </c>
      <c r="C8001" s="208">
        <v>271.935</v>
      </c>
      <c r="D8001" s="208">
        <v>41.533200000000001</v>
      </c>
      <c r="E8001" s="208">
        <v>1.2281</v>
      </c>
      <c r="F8001" s="208">
        <v>3.6503999999999999</v>
      </c>
      <c r="G8001" s="208">
        <v>9.2003000000000004</v>
      </c>
      <c r="H8001" s="208">
        <v>52.0075</v>
      </c>
      <c r="I8001" s="208">
        <v>15.7121</v>
      </c>
      <c r="J8001" s="208">
        <v>100.64570000000001</v>
      </c>
      <c r="K8001" s="208">
        <v>22.159300000000002</v>
      </c>
      <c r="L8001" s="208">
        <v>13.8695</v>
      </c>
      <c r="M8001" s="208">
        <v>11.928900000000001</v>
      </c>
    </row>
    <row r="8002" spans="1:13" x14ac:dyDescent="0.25">
      <c r="A8002" s="280">
        <v>45259</v>
      </c>
      <c r="B8002" s="102">
        <v>8</v>
      </c>
      <c r="C8002" s="208">
        <v>292.98390000000001</v>
      </c>
      <c r="D8002" s="208">
        <v>46.198599999999999</v>
      </c>
      <c r="E8002" s="208">
        <v>1.3277000000000001</v>
      </c>
      <c r="F8002" s="208">
        <v>4.0048000000000004</v>
      </c>
      <c r="G8002" s="208">
        <v>10.5288</v>
      </c>
      <c r="H8002" s="208">
        <v>55.885300000000001</v>
      </c>
      <c r="I8002" s="208">
        <v>16.395499999999998</v>
      </c>
      <c r="J8002" s="208">
        <v>109.7736</v>
      </c>
      <c r="K8002" s="208">
        <v>22.800799999999999</v>
      </c>
      <c r="L8002" s="208">
        <v>13.204599999999999</v>
      </c>
      <c r="M8002" s="208">
        <v>12.8642</v>
      </c>
    </row>
    <row r="8003" spans="1:13" x14ac:dyDescent="0.25">
      <c r="A8003" s="280">
        <v>45259</v>
      </c>
      <c r="B8003" s="102">
        <v>9</v>
      </c>
      <c r="C8003" s="208">
        <v>299.16820000000001</v>
      </c>
      <c r="D8003" s="208">
        <v>47.331899999999997</v>
      </c>
      <c r="E8003" s="208">
        <v>1.2259</v>
      </c>
      <c r="F8003" s="208">
        <v>4.0735999999999999</v>
      </c>
      <c r="G8003" s="208">
        <v>10.5342</v>
      </c>
      <c r="H8003" s="208">
        <v>56.967300000000002</v>
      </c>
      <c r="I8003" s="208">
        <v>16.380099999999999</v>
      </c>
      <c r="J8003" s="208">
        <v>114.4663</v>
      </c>
      <c r="K8003" s="208">
        <v>21.224900000000002</v>
      </c>
      <c r="L8003" s="208">
        <v>13.8935</v>
      </c>
      <c r="M8003" s="208">
        <v>13.070499999999999</v>
      </c>
    </row>
    <row r="8004" spans="1:13" x14ac:dyDescent="0.25">
      <c r="A8004" s="280">
        <v>45259</v>
      </c>
      <c r="B8004" s="102">
        <v>10</v>
      </c>
      <c r="C8004" s="208">
        <v>296.2894</v>
      </c>
      <c r="D8004" s="208">
        <v>47.6875</v>
      </c>
      <c r="E8004" s="208">
        <v>1.7750999999999999</v>
      </c>
      <c r="F8004" s="208">
        <v>3.9205999999999999</v>
      </c>
      <c r="G8004" s="208">
        <v>10.196400000000001</v>
      </c>
      <c r="H8004" s="208">
        <v>53.760800000000003</v>
      </c>
      <c r="I8004" s="208">
        <v>16.599499999999999</v>
      </c>
      <c r="J8004" s="208">
        <v>115.8707</v>
      </c>
      <c r="K8004" s="208">
        <v>19.665199999999999</v>
      </c>
      <c r="L8004" s="208">
        <v>13.545</v>
      </c>
      <c r="M8004" s="208">
        <v>13.268599999999999</v>
      </c>
    </row>
    <row r="8005" spans="1:13" x14ac:dyDescent="0.25">
      <c r="A8005" s="280">
        <v>45259</v>
      </c>
      <c r="B8005" s="102">
        <v>11</v>
      </c>
      <c r="C8005" s="208">
        <v>294.11880000000002</v>
      </c>
      <c r="D8005" s="208">
        <v>46.745800000000003</v>
      </c>
      <c r="E8005" s="208">
        <v>2.4700000000000002</v>
      </c>
      <c r="F8005" s="208">
        <v>3.4430000000000001</v>
      </c>
      <c r="G8005" s="208">
        <v>8.9097000000000008</v>
      </c>
      <c r="H8005" s="208">
        <v>53.279400000000003</v>
      </c>
      <c r="I8005" s="208">
        <v>16.721299999999999</v>
      </c>
      <c r="J8005" s="208">
        <v>116.8193</v>
      </c>
      <c r="K8005" s="208">
        <v>19.366700000000002</v>
      </c>
      <c r="L8005" s="208">
        <v>13.5238</v>
      </c>
      <c r="M8005" s="208">
        <v>12.8398</v>
      </c>
    </row>
    <row r="8006" spans="1:13" x14ac:dyDescent="0.25">
      <c r="A8006" s="280">
        <v>45259</v>
      </c>
      <c r="B8006" s="102">
        <v>12</v>
      </c>
      <c r="C8006" s="208">
        <v>286.65190000000001</v>
      </c>
      <c r="D8006" s="208">
        <v>45.896500000000003</v>
      </c>
      <c r="E8006" s="208">
        <v>1.7477</v>
      </c>
      <c r="F8006" s="208">
        <v>2.8906999999999998</v>
      </c>
      <c r="G8006" s="208">
        <v>8.0593000000000004</v>
      </c>
      <c r="H8006" s="208">
        <v>51.4056</v>
      </c>
      <c r="I8006" s="208">
        <v>16.937200000000001</v>
      </c>
      <c r="J8006" s="208">
        <v>115.0531</v>
      </c>
      <c r="K8006" s="208">
        <v>18.9237</v>
      </c>
      <c r="L8006" s="208">
        <v>13.3485</v>
      </c>
      <c r="M8006" s="208">
        <v>12.3896</v>
      </c>
    </row>
    <row r="8007" spans="1:13" x14ac:dyDescent="0.25">
      <c r="A8007" s="280">
        <v>45259</v>
      </c>
      <c r="B8007" s="102">
        <v>13</v>
      </c>
      <c r="C8007" s="208">
        <v>283.55599999999998</v>
      </c>
      <c r="D8007" s="208">
        <v>45.944499999999998</v>
      </c>
      <c r="E8007" s="208">
        <v>1.6906000000000001</v>
      </c>
      <c r="F8007" s="208">
        <v>2.7682000000000002</v>
      </c>
      <c r="G8007" s="208">
        <v>7.89</v>
      </c>
      <c r="H8007" s="208">
        <v>50.588700000000003</v>
      </c>
      <c r="I8007" s="208">
        <v>16.7484</v>
      </c>
      <c r="J8007" s="208">
        <v>114.0966</v>
      </c>
      <c r="K8007" s="208">
        <v>18.305</v>
      </c>
      <c r="L8007" s="208">
        <v>13.1591</v>
      </c>
      <c r="M8007" s="208">
        <v>12.3649</v>
      </c>
    </row>
    <row r="8008" spans="1:13" x14ac:dyDescent="0.25">
      <c r="A8008" s="280">
        <v>45259</v>
      </c>
      <c r="B8008" s="102">
        <v>14</v>
      </c>
      <c r="C8008" s="208">
        <v>284.32510000000002</v>
      </c>
      <c r="D8008" s="208">
        <v>46.083799999999997</v>
      </c>
      <c r="E8008" s="208">
        <v>1.6957</v>
      </c>
      <c r="F8008" s="208">
        <v>2.7522000000000002</v>
      </c>
      <c r="G8008" s="208">
        <v>8.1156000000000006</v>
      </c>
      <c r="H8008" s="208">
        <v>50.457299999999996</v>
      </c>
      <c r="I8008" s="208">
        <v>17.153600000000001</v>
      </c>
      <c r="J8008" s="208">
        <v>114.13200000000001</v>
      </c>
      <c r="K8008" s="208">
        <v>17.435700000000001</v>
      </c>
      <c r="L8008" s="208">
        <v>13.8766</v>
      </c>
      <c r="M8008" s="208">
        <v>12.6226</v>
      </c>
    </row>
    <row r="8009" spans="1:13" x14ac:dyDescent="0.25">
      <c r="A8009" s="280">
        <v>45259</v>
      </c>
      <c r="B8009" s="102">
        <v>15</v>
      </c>
      <c r="C8009" s="208">
        <v>285.6377</v>
      </c>
      <c r="D8009" s="208">
        <v>45.713900000000002</v>
      </c>
      <c r="E8009" s="208">
        <v>1.7375</v>
      </c>
      <c r="F8009" s="208">
        <v>2.8620000000000001</v>
      </c>
      <c r="G8009" s="208">
        <v>8.5183999999999997</v>
      </c>
      <c r="H8009" s="208">
        <v>50.6068</v>
      </c>
      <c r="I8009" s="208">
        <v>17.077999999999999</v>
      </c>
      <c r="J8009" s="208">
        <v>115.5455</v>
      </c>
      <c r="K8009" s="208">
        <v>16.847200000000001</v>
      </c>
      <c r="L8009" s="208">
        <v>13.886799999999999</v>
      </c>
      <c r="M8009" s="208">
        <v>12.8416</v>
      </c>
    </row>
    <row r="8010" spans="1:13" x14ac:dyDescent="0.25">
      <c r="A8010" s="280">
        <v>45259</v>
      </c>
      <c r="B8010" s="102">
        <v>16</v>
      </c>
      <c r="C8010" s="208">
        <v>292.13959999999997</v>
      </c>
      <c r="D8010" s="208">
        <v>46.765999999999998</v>
      </c>
      <c r="E8010" s="208">
        <v>2.5388999999999999</v>
      </c>
      <c r="F8010" s="208">
        <v>3.2473999999999998</v>
      </c>
      <c r="G8010" s="208">
        <v>9.5347000000000008</v>
      </c>
      <c r="H8010" s="208">
        <v>51.752899999999997</v>
      </c>
      <c r="I8010" s="208">
        <v>17.2423</v>
      </c>
      <c r="J8010" s="208">
        <v>116.2628</v>
      </c>
      <c r="K8010" s="208">
        <v>18.081700000000001</v>
      </c>
      <c r="L8010" s="208">
        <v>13.698399999999999</v>
      </c>
      <c r="M8010" s="208">
        <v>13.0145</v>
      </c>
    </row>
    <row r="8011" spans="1:13" x14ac:dyDescent="0.25">
      <c r="A8011" s="280">
        <v>45259</v>
      </c>
      <c r="B8011" s="102">
        <v>17</v>
      </c>
      <c r="C8011" s="208">
        <v>302.41789999999997</v>
      </c>
      <c r="D8011" s="208">
        <v>48.748600000000003</v>
      </c>
      <c r="E8011" s="208">
        <v>2.7709999999999999</v>
      </c>
      <c r="F8011" s="208">
        <v>3.7591999999999999</v>
      </c>
      <c r="G8011" s="208">
        <v>10.481400000000001</v>
      </c>
      <c r="H8011" s="208">
        <v>53.580300000000001</v>
      </c>
      <c r="I8011" s="208">
        <v>17.956900000000001</v>
      </c>
      <c r="J8011" s="208">
        <v>117.6635</v>
      </c>
      <c r="K8011" s="208">
        <v>19.751899999999999</v>
      </c>
      <c r="L8011" s="208">
        <v>14.223100000000001</v>
      </c>
      <c r="M8011" s="208">
        <v>13.481999999999999</v>
      </c>
    </row>
    <row r="8012" spans="1:13" x14ac:dyDescent="0.25">
      <c r="A8012" s="280">
        <v>45259</v>
      </c>
      <c r="B8012" s="102">
        <v>18</v>
      </c>
      <c r="C8012" s="208">
        <v>319.0086</v>
      </c>
      <c r="D8012" s="208">
        <v>53.176900000000003</v>
      </c>
      <c r="E8012" s="208">
        <v>2.9047999999999998</v>
      </c>
      <c r="F8012" s="208">
        <v>4.1619999999999999</v>
      </c>
      <c r="G8012" s="208">
        <v>11.069699999999999</v>
      </c>
      <c r="H8012" s="208">
        <v>57.516399999999997</v>
      </c>
      <c r="I8012" s="208">
        <v>19.725000000000001</v>
      </c>
      <c r="J8012" s="208">
        <v>120.057</v>
      </c>
      <c r="K8012" s="208">
        <v>20.5474</v>
      </c>
      <c r="L8012" s="208">
        <v>15.6149</v>
      </c>
      <c r="M8012" s="208">
        <v>14.234500000000001</v>
      </c>
    </row>
    <row r="8013" spans="1:13" x14ac:dyDescent="0.25">
      <c r="A8013" s="280">
        <v>45259</v>
      </c>
      <c r="B8013" s="102">
        <v>19</v>
      </c>
      <c r="C8013" s="208">
        <v>319.19450000000001</v>
      </c>
      <c r="D8013" s="208">
        <v>53.963200000000001</v>
      </c>
      <c r="E8013" s="208">
        <v>2.8984000000000001</v>
      </c>
      <c r="F8013" s="208">
        <v>4.2352999999999996</v>
      </c>
      <c r="G8013" s="208">
        <v>10.9861</v>
      </c>
      <c r="H8013" s="208">
        <v>57.489699999999999</v>
      </c>
      <c r="I8013" s="208">
        <v>19.969899999999999</v>
      </c>
      <c r="J8013" s="208">
        <v>118.69199999999999</v>
      </c>
      <c r="K8013" s="208">
        <v>20.690100000000001</v>
      </c>
      <c r="L8013" s="208">
        <v>16.234200000000001</v>
      </c>
      <c r="M8013" s="208">
        <v>14.035600000000001</v>
      </c>
    </row>
    <row r="8014" spans="1:13" x14ac:dyDescent="0.25">
      <c r="A8014" s="280">
        <v>45259</v>
      </c>
      <c r="B8014" s="102">
        <v>20</v>
      </c>
      <c r="C8014" s="208">
        <v>310.59109999999998</v>
      </c>
      <c r="D8014" s="208">
        <v>52.732700000000001</v>
      </c>
      <c r="E8014" s="208">
        <v>2.8738999999999999</v>
      </c>
      <c r="F8014" s="208">
        <v>4.1577000000000002</v>
      </c>
      <c r="G8014" s="208">
        <v>10.7338</v>
      </c>
      <c r="H8014" s="208">
        <v>56.8645</v>
      </c>
      <c r="I8014" s="208">
        <v>19.628499999999999</v>
      </c>
      <c r="J8014" s="208">
        <v>113.19970000000001</v>
      </c>
      <c r="K8014" s="208">
        <v>20.553899999999999</v>
      </c>
      <c r="L8014" s="208">
        <v>16.304099999999998</v>
      </c>
      <c r="M8014" s="208">
        <v>13.542299999999999</v>
      </c>
    </row>
    <row r="8015" spans="1:13" x14ac:dyDescent="0.25">
      <c r="A8015" s="280">
        <v>45259</v>
      </c>
      <c r="B8015" s="102">
        <v>21</v>
      </c>
      <c r="C8015" s="208">
        <v>300.42059999999998</v>
      </c>
      <c r="D8015" s="208">
        <v>51.022300000000001</v>
      </c>
      <c r="E8015" s="208">
        <v>2.8469000000000002</v>
      </c>
      <c r="F8015" s="208">
        <v>4.0542999999999996</v>
      </c>
      <c r="G8015" s="208">
        <v>10.4133</v>
      </c>
      <c r="H8015" s="208">
        <v>54.444000000000003</v>
      </c>
      <c r="I8015" s="208">
        <v>18.997900000000001</v>
      </c>
      <c r="J8015" s="208">
        <v>109.977</v>
      </c>
      <c r="K8015" s="208">
        <v>19.9786</v>
      </c>
      <c r="L8015" s="208">
        <v>15.8323</v>
      </c>
      <c r="M8015" s="208">
        <v>12.853999999999999</v>
      </c>
    </row>
    <row r="8016" spans="1:13" x14ac:dyDescent="0.25">
      <c r="A8016" s="280">
        <v>45259</v>
      </c>
      <c r="B8016" s="102">
        <v>22</v>
      </c>
      <c r="C8016" s="208">
        <v>287.11259999999999</v>
      </c>
      <c r="D8016" s="208">
        <v>48.606200000000001</v>
      </c>
      <c r="E8016" s="208">
        <v>2.8266</v>
      </c>
      <c r="F8016" s="208">
        <v>3.8065000000000002</v>
      </c>
      <c r="G8016" s="208">
        <v>9.7667000000000002</v>
      </c>
      <c r="H8016" s="208">
        <v>51.085700000000003</v>
      </c>
      <c r="I8016" s="208">
        <v>17.7271</v>
      </c>
      <c r="J8016" s="208">
        <v>106.5044</v>
      </c>
      <c r="K8016" s="208">
        <v>19.0868</v>
      </c>
      <c r="L8016" s="208">
        <v>15.755599999999999</v>
      </c>
      <c r="M8016" s="208">
        <v>11.946999999999999</v>
      </c>
    </row>
    <row r="8017" spans="1:13" x14ac:dyDescent="0.25">
      <c r="A8017" s="280">
        <v>45259</v>
      </c>
      <c r="B8017" s="102">
        <v>23</v>
      </c>
      <c r="C8017" s="208">
        <v>266.44400000000002</v>
      </c>
      <c r="D8017" s="208">
        <v>44.597700000000003</v>
      </c>
      <c r="E8017" s="208">
        <v>2.7526999999999999</v>
      </c>
      <c r="F8017" s="208">
        <v>3.4462999999999999</v>
      </c>
      <c r="G8017" s="208">
        <v>8.8254999999999999</v>
      </c>
      <c r="H8017" s="208">
        <v>46.567999999999998</v>
      </c>
      <c r="I8017" s="208">
        <v>16.229600000000001</v>
      </c>
      <c r="J8017" s="208">
        <v>99.944500000000005</v>
      </c>
      <c r="K8017" s="208">
        <v>17.691500000000001</v>
      </c>
      <c r="L8017" s="208">
        <v>15.4094</v>
      </c>
      <c r="M8017" s="208">
        <v>10.9788</v>
      </c>
    </row>
    <row r="8018" spans="1:13" x14ac:dyDescent="0.25">
      <c r="A8018" s="280">
        <v>45259</v>
      </c>
      <c r="B8018" s="102">
        <v>24</v>
      </c>
      <c r="C8018" s="208">
        <v>249.8432</v>
      </c>
      <c r="D8018" s="208">
        <v>40.848300000000002</v>
      </c>
      <c r="E8018" s="208">
        <v>2.6623000000000001</v>
      </c>
      <c r="F8018" s="208">
        <v>3.1497000000000002</v>
      </c>
      <c r="G8018" s="208">
        <v>8.0033999999999992</v>
      </c>
      <c r="H8018" s="208">
        <v>43.1798</v>
      </c>
      <c r="I8018" s="208">
        <v>14.823600000000001</v>
      </c>
      <c r="J8018" s="208">
        <v>94.337800000000001</v>
      </c>
      <c r="K8018" s="208">
        <v>17.069700000000001</v>
      </c>
      <c r="L8018" s="208">
        <v>15.637600000000001</v>
      </c>
      <c r="M8018" s="208">
        <v>10.131</v>
      </c>
    </row>
    <row r="8019" spans="1:13" x14ac:dyDescent="0.25">
      <c r="A8019" s="280">
        <v>45260</v>
      </c>
      <c r="B8019" s="102">
        <v>1</v>
      </c>
      <c r="C8019" s="208">
        <v>236.60249999999999</v>
      </c>
      <c r="D8019" s="208">
        <v>37.692399999999999</v>
      </c>
      <c r="E8019" s="208">
        <v>2.3633999999999999</v>
      </c>
      <c r="F8019" s="208">
        <v>2.9430000000000001</v>
      </c>
      <c r="G8019" s="208">
        <v>7.6006999999999998</v>
      </c>
      <c r="H8019" s="208">
        <v>40.058999999999997</v>
      </c>
      <c r="I8019" s="208">
        <v>13.7516</v>
      </c>
      <c r="J8019" s="208">
        <v>91.0715</v>
      </c>
      <c r="K8019" s="208">
        <v>16.758700000000001</v>
      </c>
      <c r="L8019" s="208">
        <v>14.7318</v>
      </c>
      <c r="M8019" s="208">
        <v>9.6303999999999998</v>
      </c>
    </row>
    <row r="8020" spans="1:13" x14ac:dyDescent="0.25">
      <c r="A8020" s="280">
        <v>45260</v>
      </c>
      <c r="B8020" s="102">
        <v>2</v>
      </c>
      <c r="C8020" s="208">
        <v>228.96860000000001</v>
      </c>
      <c r="D8020" s="208">
        <v>35.811</v>
      </c>
      <c r="E8020" s="208">
        <v>2.4773999999999998</v>
      </c>
      <c r="F8020" s="208">
        <v>2.8980999999999999</v>
      </c>
      <c r="G8020" s="208">
        <v>7.3666999999999998</v>
      </c>
      <c r="H8020" s="208">
        <v>38.642099999999999</v>
      </c>
      <c r="I8020" s="208">
        <v>13.2288</v>
      </c>
      <c r="J8020" s="208">
        <v>88.201999999999998</v>
      </c>
      <c r="K8020" s="208">
        <v>16.654499999999999</v>
      </c>
      <c r="L8020" s="208">
        <v>14.325699999999999</v>
      </c>
      <c r="M8020" s="208">
        <v>9.3622999999999994</v>
      </c>
    </row>
    <row r="8021" spans="1:13" x14ac:dyDescent="0.25">
      <c r="A8021" s="280">
        <v>45260</v>
      </c>
      <c r="B8021" s="102">
        <v>3</v>
      </c>
      <c r="C8021" s="208">
        <v>223.78739999999999</v>
      </c>
      <c r="D8021" s="208">
        <v>34.509900000000002</v>
      </c>
      <c r="E8021" s="208">
        <v>1.9006000000000001</v>
      </c>
      <c r="F8021" s="208">
        <v>2.8268</v>
      </c>
      <c r="G8021" s="208">
        <v>7.1898</v>
      </c>
      <c r="H8021" s="208">
        <v>38.127400000000002</v>
      </c>
      <c r="I8021" s="208">
        <v>12.9193</v>
      </c>
      <c r="J8021" s="208">
        <v>86.782200000000003</v>
      </c>
      <c r="K8021" s="208">
        <v>16.715800000000002</v>
      </c>
      <c r="L8021" s="208">
        <v>13.574299999999999</v>
      </c>
      <c r="M8021" s="208">
        <v>9.2413000000000007</v>
      </c>
    </row>
    <row r="8022" spans="1:13" x14ac:dyDescent="0.25">
      <c r="A8022" s="280">
        <v>45260</v>
      </c>
      <c r="B8022" s="102">
        <v>4</v>
      </c>
      <c r="C8022" s="208">
        <v>222.3614</v>
      </c>
      <c r="D8022" s="208">
        <v>34.295499999999997</v>
      </c>
      <c r="E8022" s="208">
        <v>0.76259999999999994</v>
      </c>
      <c r="F8022" s="208">
        <v>2.8635000000000002</v>
      </c>
      <c r="G8022" s="208">
        <v>7.1826999999999996</v>
      </c>
      <c r="H8022" s="208">
        <v>39.293300000000002</v>
      </c>
      <c r="I8022" s="208">
        <v>12.8026</v>
      </c>
      <c r="J8022" s="208">
        <v>86.703500000000005</v>
      </c>
      <c r="K8022" s="208">
        <v>16.975000000000001</v>
      </c>
      <c r="L8022" s="208">
        <v>12.1562</v>
      </c>
      <c r="M8022" s="208">
        <v>9.3264999999999993</v>
      </c>
    </row>
    <row r="8023" spans="1:13" x14ac:dyDescent="0.25">
      <c r="A8023" s="280">
        <v>45260</v>
      </c>
      <c r="B8023" s="102">
        <v>5</v>
      </c>
      <c r="C8023" s="208">
        <v>227.73509999999999</v>
      </c>
      <c r="D8023" s="208">
        <v>34.645400000000002</v>
      </c>
      <c r="E8023" s="208">
        <v>0.78520000000000001</v>
      </c>
      <c r="F8023" s="208">
        <v>2.9487999999999999</v>
      </c>
      <c r="G8023" s="208">
        <v>7.4509999999999996</v>
      </c>
      <c r="H8023" s="208">
        <v>41.022199999999998</v>
      </c>
      <c r="I8023" s="208">
        <v>13.0626</v>
      </c>
      <c r="J8023" s="208">
        <v>88.305400000000006</v>
      </c>
      <c r="K8023" s="208">
        <v>17.6736</v>
      </c>
      <c r="L8023" s="208">
        <v>12.052099999999999</v>
      </c>
      <c r="M8023" s="208">
        <v>9.7888000000000002</v>
      </c>
    </row>
    <row r="8024" spans="1:13" x14ac:dyDescent="0.25">
      <c r="A8024" s="280">
        <v>45260</v>
      </c>
      <c r="B8024" s="102">
        <v>6</v>
      </c>
      <c r="C8024" s="208">
        <v>245.26329999999999</v>
      </c>
      <c r="D8024" s="208">
        <v>37.187800000000003</v>
      </c>
      <c r="E8024" s="208">
        <v>0.94130000000000003</v>
      </c>
      <c r="F8024" s="208">
        <v>3.2408999999999999</v>
      </c>
      <c r="G8024" s="208">
        <v>8.2925000000000004</v>
      </c>
      <c r="H8024" s="208">
        <v>45.682499999999997</v>
      </c>
      <c r="I8024" s="208">
        <v>14.1107</v>
      </c>
      <c r="J8024" s="208">
        <v>93.460999999999999</v>
      </c>
      <c r="K8024" s="208">
        <v>19.122900000000001</v>
      </c>
      <c r="L8024" s="208">
        <v>12.462300000000001</v>
      </c>
      <c r="M8024" s="208">
        <v>10.7614</v>
      </c>
    </row>
    <row r="8025" spans="1:13" x14ac:dyDescent="0.25">
      <c r="A8025" s="280">
        <v>45260</v>
      </c>
      <c r="B8025" s="102">
        <v>7</v>
      </c>
      <c r="C8025" s="208">
        <v>272.13159999999999</v>
      </c>
      <c r="D8025" s="208">
        <v>42.1325</v>
      </c>
      <c r="E8025" s="208">
        <v>1.1956</v>
      </c>
      <c r="F8025" s="208">
        <v>3.7033999999999998</v>
      </c>
      <c r="G8025" s="208">
        <v>9.4857999999999993</v>
      </c>
      <c r="H8025" s="208">
        <v>51.975299999999997</v>
      </c>
      <c r="I8025" s="208">
        <v>15.533300000000001</v>
      </c>
      <c r="J8025" s="208">
        <v>102.393</v>
      </c>
      <c r="K8025" s="208">
        <v>21.024100000000001</v>
      </c>
      <c r="L8025" s="208">
        <v>12.494300000000001</v>
      </c>
      <c r="M8025" s="208">
        <v>12.1943</v>
      </c>
    </row>
    <row r="8026" spans="1:13" x14ac:dyDescent="0.25">
      <c r="A8026" s="280">
        <v>45260</v>
      </c>
      <c r="B8026" s="102">
        <v>8</v>
      </c>
      <c r="C8026" s="208">
        <v>293.06220000000002</v>
      </c>
      <c r="D8026" s="208">
        <v>47.186500000000002</v>
      </c>
      <c r="E8026" s="208">
        <v>1.278</v>
      </c>
      <c r="F8026" s="208">
        <v>4.0095999999999998</v>
      </c>
      <c r="G8026" s="208">
        <v>10.8969</v>
      </c>
      <c r="H8026" s="208">
        <v>55.3506</v>
      </c>
      <c r="I8026" s="208">
        <v>16.032399999999999</v>
      </c>
      <c r="J8026" s="208">
        <v>111.3772</v>
      </c>
      <c r="K8026" s="208">
        <v>21.939800000000002</v>
      </c>
      <c r="L8026" s="208">
        <v>11.5299</v>
      </c>
      <c r="M8026" s="208">
        <v>13.4613</v>
      </c>
    </row>
    <row r="8027" spans="1:13" x14ac:dyDescent="0.25">
      <c r="A8027" s="280">
        <v>45260</v>
      </c>
      <c r="B8027" s="102">
        <v>9</v>
      </c>
      <c r="C8027" s="208">
        <v>297.99709999999999</v>
      </c>
      <c r="D8027" s="208">
        <v>47.651699999999998</v>
      </c>
      <c r="E8027" s="208">
        <v>1.7294</v>
      </c>
      <c r="F8027" s="208">
        <v>3.6798000000000002</v>
      </c>
      <c r="G8027" s="208">
        <v>10.8916</v>
      </c>
      <c r="H8027" s="208">
        <v>54.692399999999999</v>
      </c>
      <c r="I8027" s="208">
        <v>16.0625</v>
      </c>
      <c r="J8027" s="208">
        <v>114.5001</v>
      </c>
      <c r="K8027" s="208">
        <v>21.307400000000001</v>
      </c>
      <c r="L8027" s="208">
        <v>13.876200000000001</v>
      </c>
      <c r="M8027" s="208">
        <v>13.606</v>
      </c>
    </row>
    <row r="8028" spans="1:13" x14ac:dyDescent="0.25">
      <c r="A8028" s="280">
        <v>45260</v>
      </c>
      <c r="B8028" s="102">
        <v>10</v>
      </c>
      <c r="C8028" s="208">
        <v>294.48469999999998</v>
      </c>
      <c r="D8028" s="208">
        <v>47.197899999999997</v>
      </c>
      <c r="E8028" s="208">
        <v>1.7518</v>
      </c>
      <c r="F8028" s="208">
        <v>3.1587999999999998</v>
      </c>
      <c r="G8028" s="208">
        <v>9.8071000000000002</v>
      </c>
      <c r="H8028" s="208">
        <v>53.411200000000001</v>
      </c>
      <c r="I8028" s="208">
        <v>16.3703</v>
      </c>
      <c r="J8028" s="208">
        <v>115.8368</v>
      </c>
      <c r="K8028" s="208">
        <v>19.559200000000001</v>
      </c>
      <c r="L8028" s="208">
        <v>13.885300000000001</v>
      </c>
      <c r="M8028" s="208">
        <v>13.5063</v>
      </c>
    </row>
    <row r="8029" spans="1:13" x14ac:dyDescent="0.25">
      <c r="A8029" s="280">
        <v>45260</v>
      </c>
      <c r="B8029" s="102">
        <v>11</v>
      </c>
      <c r="C8029" s="208">
        <v>294.3981</v>
      </c>
      <c r="D8029" s="208">
        <v>46.837699999999998</v>
      </c>
      <c r="E8029" s="208">
        <v>1.7551000000000001</v>
      </c>
      <c r="F8029" s="208">
        <v>2.9744000000000002</v>
      </c>
      <c r="G8029" s="208">
        <v>8.9567999999999994</v>
      </c>
      <c r="H8029" s="208">
        <v>52.882100000000001</v>
      </c>
      <c r="I8029" s="208">
        <v>16.583300000000001</v>
      </c>
      <c r="J8029" s="208">
        <v>118.33240000000001</v>
      </c>
      <c r="K8029" s="208">
        <v>18.896999999999998</v>
      </c>
      <c r="L8029" s="208">
        <v>14.0306</v>
      </c>
      <c r="M8029" s="208">
        <v>13.1487</v>
      </c>
    </row>
    <row r="8030" spans="1:13" x14ac:dyDescent="0.25">
      <c r="A8030" s="280">
        <v>45260</v>
      </c>
      <c r="B8030" s="102">
        <v>12</v>
      </c>
      <c r="C8030" s="208">
        <v>287.67149999999998</v>
      </c>
      <c r="D8030" s="208">
        <v>45.840299999999999</v>
      </c>
      <c r="E8030" s="208">
        <v>2.0398000000000001</v>
      </c>
      <c r="F8030" s="208">
        <v>2.7883</v>
      </c>
      <c r="G8030" s="208">
        <v>8.0085999999999995</v>
      </c>
      <c r="H8030" s="208">
        <v>51.004199999999997</v>
      </c>
      <c r="I8030" s="208">
        <v>16.706600000000002</v>
      </c>
      <c r="J8030" s="208">
        <v>116.7473</v>
      </c>
      <c r="K8030" s="208">
        <v>18.192799999999998</v>
      </c>
      <c r="L8030" s="208">
        <v>13.7401</v>
      </c>
      <c r="M8030" s="208">
        <v>12.6035</v>
      </c>
    </row>
    <row r="8031" spans="1:13" x14ac:dyDescent="0.25">
      <c r="A8031" s="280">
        <v>45260</v>
      </c>
      <c r="B8031" s="102">
        <v>13</v>
      </c>
      <c r="C8031" s="208">
        <v>285.85169999999999</v>
      </c>
      <c r="D8031" s="208">
        <v>46.104700000000001</v>
      </c>
      <c r="E8031" s="208">
        <v>2.1646999999999998</v>
      </c>
      <c r="F8031" s="208">
        <v>2.9117999999999999</v>
      </c>
      <c r="G8031" s="208">
        <v>7.6943000000000001</v>
      </c>
      <c r="H8031" s="208">
        <v>50.592399999999998</v>
      </c>
      <c r="I8031" s="208">
        <v>16.383800000000001</v>
      </c>
      <c r="J8031" s="208">
        <v>116.6641</v>
      </c>
      <c r="K8031" s="208">
        <v>17.622800000000002</v>
      </c>
      <c r="L8031" s="208">
        <v>12.778</v>
      </c>
      <c r="M8031" s="208">
        <v>12.9351</v>
      </c>
    </row>
    <row r="8032" spans="1:13" x14ac:dyDescent="0.25">
      <c r="A8032" s="280">
        <v>45260</v>
      </c>
      <c r="B8032" s="102">
        <v>14</v>
      </c>
      <c r="C8032" s="208">
        <v>287.44619999999998</v>
      </c>
      <c r="D8032" s="208">
        <v>45.956000000000003</v>
      </c>
      <c r="E8032" s="208">
        <v>1.9649000000000001</v>
      </c>
      <c r="F8032" s="208">
        <v>2.8635999999999999</v>
      </c>
      <c r="G8032" s="208">
        <v>8.2931000000000008</v>
      </c>
      <c r="H8032" s="208">
        <v>50.2014</v>
      </c>
      <c r="I8032" s="208">
        <v>16.456600000000002</v>
      </c>
      <c r="J8032" s="208">
        <v>116.50020000000001</v>
      </c>
      <c r="K8032" s="208">
        <v>17.737200000000001</v>
      </c>
      <c r="L8032" s="208">
        <v>13.696899999999999</v>
      </c>
      <c r="M8032" s="208">
        <v>13.776300000000001</v>
      </c>
    </row>
    <row r="8033" spans="1:13" x14ac:dyDescent="0.25">
      <c r="A8033" s="280">
        <v>45260</v>
      </c>
      <c r="B8033" s="102">
        <v>15</v>
      </c>
      <c r="C8033" s="208">
        <v>287.88420000000002</v>
      </c>
      <c r="D8033" s="208">
        <v>45.846200000000003</v>
      </c>
      <c r="E8033" s="208">
        <v>2.6985000000000001</v>
      </c>
      <c r="F8033" s="208">
        <v>2.8155999999999999</v>
      </c>
      <c r="G8033" s="208">
        <v>9.9108000000000001</v>
      </c>
      <c r="H8033" s="208">
        <v>50.164700000000003</v>
      </c>
      <c r="I8033" s="208">
        <v>16.443100000000001</v>
      </c>
      <c r="J8033" s="208">
        <v>115.2826</v>
      </c>
      <c r="K8033" s="208">
        <v>17.6706</v>
      </c>
      <c r="L8033" s="208">
        <v>13.667299999999999</v>
      </c>
      <c r="M8033" s="208">
        <v>13.3848</v>
      </c>
    </row>
    <row r="8034" spans="1:13" x14ac:dyDescent="0.25">
      <c r="A8034" s="280">
        <v>45260</v>
      </c>
      <c r="B8034" s="102">
        <v>16</v>
      </c>
      <c r="C8034" s="208">
        <v>291.92239999999998</v>
      </c>
      <c r="D8034" s="208">
        <v>46.4377</v>
      </c>
      <c r="E8034" s="208">
        <v>2.7296</v>
      </c>
      <c r="F8034" s="208">
        <v>3.4382000000000001</v>
      </c>
      <c r="G8034" s="208">
        <v>9.9059000000000008</v>
      </c>
      <c r="H8034" s="208">
        <v>51.066699999999997</v>
      </c>
      <c r="I8034" s="208">
        <v>16.8766</v>
      </c>
      <c r="J8034" s="208">
        <v>115.6367</v>
      </c>
      <c r="K8034" s="208">
        <v>18.580100000000002</v>
      </c>
      <c r="L8034" s="208">
        <v>13.9252</v>
      </c>
      <c r="M8034" s="208">
        <v>13.325699999999999</v>
      </c>
    </row>
    <row r="8035" spans="1:13" x14ac:dyDescent="0.25">
      <c r="A8035" s="280">
        <v>45260</v>
      </c>
      <c r="B8035" s="102">
        <v>17</v>
      </c>
      <c r="C8035" s="208">
        <v>303.90359999999998</v>
      </c>
      <c r="D8035" s="208">
        <v>49.1843</v>
      </c>
      <c r="E8035" s="208">
        <v>2.8126000000000002</v>
      </c>
      <c r="F8035" s="208">
        <v>3.8774999999999999</v>
      </c>
      <c r="G8035" s="208">
        <v>10.6714</v>
      </c>
      <c r="H8035" s="208">
        <v>53.505699999999997</v>
      </c>
      <c r="I8035" s="208">
        <v>17.821000000000002</v>
      </c>
      <c r="J8035" s="208">
        <v>117.4355</v>
      </c>
      <c r="K8035" s="208">
        <v>19.837700000000002</v>
      </c>
      <c r="L8035" s="208">
        <v>14.907500000000001</v>
      </c>
      <c r="M8035" s="208">
        <v>13.8504</v>
      </c>
    </row>
    <row r="8036" spans="1:13" x14ac:dyDescent="0.25">
      <c r="A8036" s="280">
        <v>45260</v>
      </c>
      <c r="B8036" s="102">
        <v>18</v>
      </c>
      <c r="C8036" s="208">
        <v>321.36590000000001</v>
      </c>
      <c r="D8036" s="208">
        <v>53.954900000000002</v>
      </c>
      <c r="E8036" s="208">
        <v>2.9401000000000002</v>
      </c>
      <c r="F8036" s="208">
        <v>4.1585000000000001</v>
      </c>
      <c r="G8036" s="208">
        <v>11.6395</v>
      </c>
      <c r="H8036" s="208">
        <v>56.238399999999999</v>
      </c>
      <c r="I8036" s="208">
        <v>19.771699999999999</v>
      </c>
      <c r="J8036" s="208">
        <v>121.0784</v>
      </c>
      <c r="K8036" s="208">
        <v>20.706299999999999</v>
      </c>
      <c r="L8036" s="208">
        <v>16.128599999999999</v>
      </c>
      <c r="M8036" s="208">
        <v>14.749499999999999</v>
      </c>
    </row>
    <row r="8037" spans="1:13" x14ac:dyDescent="0.25">
      <c r="A8037" s="280">
        <v>45260</v>
      </c>
      <c r="B8037" s="102">
        <v>19</v>
      </c>
      <c r="C8037" s="208">
        <v>318.4692</v>
      </c>
      <c r="D8037" s="208">
        <v>54.391599999999997</v>
      </c>
      <c r="E8037" s="208">
        <v>2.8748</v>
      </c>
      <c r="F8037" s="208">
        <v>4.1432000000000002</v>
      </c>
      <c r="G8037" s="208">
        <v>11.638500000000001</v>
      </c>
      <c r="H8037" s="208">
        <v>54.880299999999998</v>
      </c>
      <c r="I8037" s="208">
        <v>20.0412</v>
      </c>
      <c r="J8037" s="208">
        <v>119.11</v>
      </c>
      <c r="K8037" s="208">
        <v>20.560099999999998</v>
      </c>
      <c r="L8037" s="208">
        <v>16.090800000000002</v>
      </c>
      <c r="M8037" s="208">
        <v>14.7387</v>
      </c>
    </row>
    <row r="8038" spans="1:13" x14ac:dyDescent="0.25">
      <c r="A8038" s="280">
        <v>45260</v>
      </c>
      <c r="B8038" s="102">
        <v>20</v>
      </c>
      <c r="C8038" s="208">
        <v>308.6927</v>
      </c>
      <c r="D8038" s="208">
        <v>52.835999999999999</v>
      </c>
      <c r="E8038" s="208">
        <v>2.8620000000000001</v>
      </c>
      <c r="F8038" s="208">
        <v>4.0388999999999999</v>
      </c>
      <c r="G8038" s="208">
        <v>11.2849</v>
      </c>
      <c r="H8038" s="208">
        <v>53.651899999999998</v>
      </c>
      <c r="I8038" s="208">
        <v>19.850999999999999</v>
      </c>
      <c r="J8038" s="208">
        <v>114.121</v>
      </c>
      <c r="K8038" s="208">
        <v>20.063700000000001</v>
      </c>
      <c r="L8038" s="208">
        <v>15.7902</v>
      </c>
      <c r="M8038" s="208">
        <v>14.193099999999999</v>
      </c>
    </row>
    <row r="8039" spans="1:13" x14ac:dyDescent="0.25">
      <c r="A8039" s="280">
        <v>45260</v>
      </c>
      <c r="B8039" s="102">
        <v>21</v>
      </c>
      <c r="C8039" s="208">
        <v>299.41489999999999</v>
      </c>
      <c r="D8039" s="208">
        <v>51.279000000000003</v>
      </c>
      <c r="E8039" s="208">
        <v>2.8229000000000002</v>
      </c>
      <c r="F8039" s="208">
        <v>3.9561999999999999</v>
      </c>
      <c r="G8039" s="208">
        <v>10.8695</v>
      </c>
      <c r="H8039" s="208">
        <v>52.574599999999997</v>
      </c>
      <c r="I8039" s="208">
        <v>19.199000000000002</v>
      </c>
      <c r="J8039" s="208">
        <v>110.60890000000001</v>
      </c>
      <c r="K8039" s="208">
        <v>19.4298</v>
      </c>
      <c r="L8039" s="208">
        <v>15.1022</v>
      </c>
      <c r="M8039" s="208">
        <v>13.572800000000001</v>
      </c>
    </row>
    <row r="8040" spans="1:13" x14ac:dyDescent="0.25">
      <c r="A8040" s="280">
        <v>45260</v>
      </c>
      <c r="B8040" s="102">
        <v>22</v>
      </c>
      <c r="C8040" s="208">
        <v>286.99680000000001</v>
      </c>
      <c r="D8040" s="208">
        <v>49.470500000000001</v>
      </c>
      <c r="E8040" s="208">
        <v>2.7905000000000002</v>
      </c>
      <c r="F8040" s="208">
        <v>3.6604000000000001</v>
      </c>
      <c r="G8040" s="208">
        <v>10.167999999999999</v>
      </c>
      <c r="H8040" s="208">
        <v>50.7684</v>
      </c>
      <c r="I8040" s="208">
        <v>17.948699999999999</v>
      </c>
      <c r="J8040" s="208">
        <v>106.2642</v>
      </c>
      <c r="K8040" s="208">
        <v>18.510999999999999</v>
      </c>
      <c r="L8040" s="208">
        <v>14.816700000000001</v>
      </c>
      <c r="M8040" s="208">
        <v>12.5984</v>
      </c>
    </row>
    <row r="8041" spans="1:13" x14ac:dyDescent="0.25">
      <c r="A8041" s="280">
        <v>45260</v>
      </c>
      <c r="B8041" s="102">
        <v>23</v>
      </c>
      <c r="C8041" s="208">
        <v>268.17720000000003</v>
      </c>
      <c r="D8041" s="208">
        <v>45.483699999999999</v>
      </c>
      <c r="E8041" s="208">
        <v>2.7319</v>
      </c>
      <c r="F8041" s="208">
        <v>3.3378999999999999</v>
      </c>
      <c r="G8041" s="208">
        <v>9.2743000000000002</v>
      </c>
      <c r="H8041" s="208">
        <v>46.777799999999999</v>
      </c>
      <c r="I8041" s="208">
        <v>16.278400000000001</v>
      </c>
      <c r="J8041" s="208">
        <v>100.2731</v>
      </c>
      <c r="K8041" s="208">
        <v>17.6249</v>
      </c>
      <c r="L8041" s="208">
        <v>14.763999999999999</v>
      </c>
      <c r="M8041" s="208">
        <v>11.6312</v>
      </c>
    </row>
    <row r="8042" spans="1:13" x14ac:dyDescent="0.25">
      <c r="A8042" s="280">
        <v>45260</v>
      </c>
      <c r="B8042" s="102">
        <v>24</v>
      </c>
      <c r="C8042" s="208">
        <v>250.762</v>
      </c>
      <c r="D8042" s="208">
        <v>41.591799999999999</v>
      </c>
      <c r="E8042" s="208">
        <v>2.7023999999999999</v>
      </c>
      <c r="F8042" s="208">
        <v>3.0788000000000002</v>
      </c>
      <c r="G8042" s="208">
        <v>8.5681999999999992</v>
      </c>
      <c r="H8042" s="208">
        <v>42.7562</v>
      </c>
      <c r="I8042" s="208">
        <v>14.8582</v>
      </c>
      <c r="J8042" s="208">
        <v>94.658600000000007</v>
      </c>
      <c r="K8042" s="208">
        <v>16.890499999999999</v>
      </c>
      <c r="L8042" s="208">
        <v>14.9975</v>
      </c>
      <c r="M8042" s="208">
        <v>10.659800000000001</v>
      </c>
    </row>
    <row r="8043" spans="1:13" x14ac:dyDescent="0.25">
      <c r="A8043" s="280">
        <v>45261</v>
      </c>
      <c r="B8043" s="102">
        <v>1</v>
      </c>
      <c r="C8043" s="208">
        <v>237.4444</v>
      </c>
      <c r="D8043" s="208">
        <v>38.498399999999997</v>
      </c>
      <c r="E8043" s="208">
        <v>2.6768999999999998</v>
      </c>
      <c r="F8043" s="208">
        <v>2.8950999999999998</v>
      </c>
      <c r="G8043" s="208">
        <v>7.9391999999999996</v>
      </c>
      <c r="H8043" s="208">
        <v>39.534999999999997</v>
      </c>
      <c r="I8043" s="208">
        <v>13.839399999999999</v>
      </c>
      <c r="J8043" s="208">
        <v>90.750900000000001</v>
      </c>
      <c r="K8043" s="208">
        <v>16.636099999999999</v>
      </c>
      <c r="L8043" s="208">
        <v>14.7079</v>
      </c>
      <c r="M8043" s="208">
        <v>9.9655000000000005</v>
      </c>
    </row>
    <row r="8044" spans="1:13" x14ac:dyDescent="0.25">
      <c r="A8044" s="280">
        <v>45261</v>
      </c>
      <c r="B8044" s="102">
        <v>2</v>
      </c>
      <c r="C8044" s="208">
        <v>229.12010000000001</v>
      </c>
      <c r="D8044" s="208">
        <v>36.0244</v>
      </c>
      <c r="E8044" s="208">
        <v>2.6789000000000001</v>
      </c>
      <c r="F8044" s="208">
        <v>2.8104</v>
      </c>
      <c r="G8044" s="208">
        <v>7.4733999999999998</v>
      </c>
      <c r="H8044" s="208">
        <v>38.204500000000003</v>
      </c>
      <c r="I8044" s="208">
        <v>13.323399999999999</v>
      </c>
      <c r="J8044" s="208">
        <v>87.965900000000005</v>
      </c>
      <c r="K8044" s="208">
        <v>16.587599999999998</v>
      </c>
      <c r="L8044" s="208">
        <v>14.357799999999999</v>
      </c>
      <c r="M8044" s="208">
        <v>9.6937999999999995</v>
      </c>
    </row>
    <row r="8045" spans="1:13" x14ac:dyDescent="0.25">
      <c r="A8045" s="280">
        <v>45261</v>
      </c>
      <c r="B8045" s="102">
        <v>3</v>
      </c>
      <c r="C8045" s="208">
        <v>223.47020000000001</v>
      </c>
      <c r="D8045" s="208">
        <v>34.6965</v>
      </c>
      <c r="E8045" s="208">
        <v>1.7067000000000001</v>
      </c>
      <c r="F8045" s="208">
        <v>2.7246000000000001</v>
      </c>
      <c r="G8045" s="208">
        <v>7.4137000000000004</v>
      </c>
      <c r="H8045" s="208">
        <v>38.830800000000004</v>
      </c>
      <c r="I8045" s="208">
        <v>13.0688</v>
      </c>
      <c r="J8045" s="208">
        <v>85.856800000000007</v>
      </c>
      <c r="K8045" s="208">
        <v>16.547599999999999</v>
      </c>
      <c r="L8045" s="208">
        <v>13.0434</v>
      </c>
      <c r="M8045" s="208">
        <v>9.5813000000000006</v>
      </c>
    </row>
    <row r="8046" spans="1:13" x14ac:dyDescent="0.25">
      <c r="A8046" s="280">
        <v>45261</v>
      </c>
      <c r="B8046" s="102">
        <v>4</v>
      </c>
      <c r="C8046" s="208">
        <v>222.40170000000001</v>
      </c>
      <c r="D8046" s="208">
        <v>34.314900000000002</v>
      </c>
      <c r="E8046" s="208">
        <v>0.79720000000000002</v>
      </c>
      <c r="F8046" s="208">
        <v>2.7572000000000001</v>
      </c>
      <c r="G8046" s="208">
        <v>7.5164</v>
      </c>
      <c r="H8046" s="208">
        <v>39.618200000000002</v>
      </c>
      <c r="I8046" s="208">
        <v>12.943899999999999</v>
      </c>
      <c r="J8046" s="208">
        <v>85.462000000000003</v>
      </c>
      <c r="K8046" s="208">
        <v>16.834099999999999</v>
      </c>
      <c r="L8046" s="208">
        <v>12.4351</v>
      </c>
      <c r="M8046" s="208">
        <v>9.7226999999999997</v>
      </c>
    </row>
    <row r="8047" spans="1:13" x14ac:dyDescent="0.25">
      <c r="A8047" s="280">
        <v>45261</v>
      </c>
      <c r="B8047" s="102">
        <v>5</v>
      </c>
      <c r="C8047" s="208">
        <v>229.14619999999999</v>
      </c>
      <c r="D8047" s="208">
        <v>34.949800000000003</v>
      </c>
      <c r="E8047" s="208">
        <v>0.82809999999999995</v>
      </c>
      <c r="F8047" s="208">
        <v>2.8820999999999999</v>
      </c>
      <c r="G8047" s="208">
        <v>7.7938999999999998</v>
      </c>
      <c r="H8047" s="208">
        <v>41.893900000000002</v>
      </c>
      <c r="I8047" s="208">
        <v>13.2873</v>
      </c>
      <c r="J8047" s="208">
        <v>87.173599999999993</v>
      </c>
      <c r="K8047" s="208">
        <v>17.9053</v>
      </c>
      <c r="L8047" s="208">
        <v>12.2986</v>
      </c>
      <c r="M8047" s="208">
        <v>10.133599999999999</v>
      </c>
    </row>
    <row r="8048" spans="1:13" x14ac:dyDescent="0.25">
      <c r="A8048" s="280">
        <v>45261</v>
      </c>
      <c r="B8048" s="102">
        <v>6</v>
      </c>
      <c r="C8048" s="208">
        <v>245.6069</v>
      </c>
      <c r="D8048" s="208">
        <v>37.616599999999998</v>
      </c>
      <c r="E8048" s="208">
        <v>0.99819999999999998</v>
      </c>
      <c r="F8048" s="208">
        <v>3.2038000000000002</v>
      </c>
      <c r="G8048" s="208">
        <v>8.5459999999999994</v>
      </c>
      <c r="H8048" s="208">
        <v>45.729399999999998</v>
      </c>
      <c r="I8048" s="208">
        <v>14.333600000000001</v>
      </c>
      <c r="J8048" s="208">
        <v>92.397499999999994</v>
      </c>
      <c r="K8048" s="208">
        <v>19.214600000000001</v>
      </c>
      <c r="L8048" s="208">
        <v>12.6715</v>
      </c>
      <c r="M8048" s="208">
        <v>10.8957</v>
      </c>
    </row>
    <row r="8049" spans="1:13" x14ac:dyDescent="0.25">
      <c r="A8049" s="280">
        <v>45261</v>
      </c>
      <c r="B8049" s="102">
        <v>7</v>
      </c>
      <c r="C8049" s="208">
        <v>270.82040000000001</v>
      </c>
      <c r="D8049" s="208">
        <v>42.377699999999997</v>
      </c>
      <c r="E8049" s="208">
        <v>1.3227</v>
      </c>
      <c r="F8049" s="208">
        <v>3.6669</v>
      </c>
      <c r="G8049" s="208">
        <v>9.61</v>
      </c>
      <c r="H8049" s="208">
        <v>51.374000000000002</v>
      </c>
      <c r="I8049" s="208">
        <v>15.645</v>
      </c>
      <c r="J8049" s="208">
        <v>101.15089999999999</v>
      </c>
      <c r="K8049" s="208">
        <v>20.785299999999999</v>
      </c>
      <c r="L8049" s="208">
        <v>12.6797</v>
      </c>
      <c r="M8049" s="208">
        <v>12.2082</v>
      </c>
    </row>
    <row r="8050" spans="1:13" x14ac:dyDescent="0.25">
      <c r="A8050" s="280">
        <v>45261</v>
      </c>
      <c r="B8050" s="102">
        <v>8</v>
      </c>
      <c r="C8050" s="208">
        <v>292.63679999999999</v>
      </c>
      <c r="D8050" s="208">
        <v>47.216000000000001</v>
      </c>
      <c r="E8050" s="208">
        <v>2.8479000000000001</v>
      </c>
      <c r="F8050" s="208">
        <v>3.9453</v>
      </c>
      <c r="G8050" s="208">
        <v>10.891400000000001</v>
      </c>
      <c r="H8050" s="208">
        <v>55.686900000000001</v>
      </c>
      <c r="I8050" s="208">
        <v>16.059899999999999</v>
      </c>
      <c r="J8050" s="208">
        <v>109.123</v>
      </c>
      <c r="K8050" s="208">
        <v>21.579699999999999</v>
      </c>
      <c r="L8050" s="208">
        <v>11.7585</v>
      </c>
      <c r="M8050" s="208">
        <v>13.5282</v>
      </c>
    </row>
    <row r="8051" spans="1:13" x14ac:dyDescent="0.25">
      <c r="A8051" s="280">
        <v>45261</v>
      </c>
      <c r="B8051" s="102">
        <v>9</v>
      </c>
      <c r="C8051" s="208">
        <v>297.89600000000002</v>
      </c>
      <c r="D8051" s="208">
        <v>47.846800000000002</v>
      </c>
      <c r="E8051" s="208">
        <v>3.0185</v>
      </c>
      <c r="F8051" s="208">
        <v>3.8956</v>
      </c>
      <c r="G8051" s="208">
        <v>11.257199999999999</v>
      </c>
      <c r="H8051" s="208">
        <v>56.067100000000003</v>
      </c>
      <c r="I8051" s="208">
        <v>16.022400000000001</v>
      </c>
      <c r="J8051" s="208">
        <v>112.6675</v>
      </c>
      <c r="K8051" s="208">
        <v>20.9498</v>
      </c>
      <c r="L8051" s="208">
        <v>12.109500000000001</v>
      </c>
      <c r="M8051" s="208">
        <v>14.0616</v>
      </c>
    </row>
    <row r="8052" spans="1:13" x14ac:dyDescent="0.25">
      <c r="A8052" s="280">
        <v>45261</v>
      </c>
      <c r="B8052" s="102">
        <v>10</v>
      </c>
      <c r="C8052" s="208">
        <v>294.87889999999999</v>
      </c>
      <c r="D8052" s="208">
        <v>48.090200000000003</v>
      </c>
      <c r="E8052" s="208">
        <v>2.9329000000000001</v>
      </c>
      <c r="F8052" s="208">
        <v>3.7450000000000001</v>
      </c>
      <c r="G8052" s="208">
        <v>10.8065</v>
      </c>
      <c r="H8052" s="208">
        <v>53.724699999999999</v>
      </c>
      <c r="I8052" s="208">
        <v>16.113499999999998</v>
      </c>
      <c r="J8052" s="208">
        <v>114.3199</v>
      </c>
      <c r="K8052" s="208">
        <v>19.480899999999998</v>
      </c>
      <c r="L8052" s="208">
        <v>11.6774</v>
      </c>
      <c r="M8052" s="208">
        <v>13.9879</v>
      </c>
    </row>
    <row r="8053" spans="1:13" x14ac:dyDescent="0.25">
      <c r="A8053" s="280">
        <v>45261</v>
      </c>
      <c r="B8053" s="102">
        <v>11</v>
      </c>
      <c r="C8053" s="208">
        <v>292.92110000000002</v>
      </c>
      <c r="D8053" s="208">
        <v>48.534399999999998</v>
      </c>
      <c r="E8053" s="208">
        <v>2.9020999999999999</v>
      </c>
      <c r="F8053" s="208">
        <v>3.3089</v>
      </c>
      <c r="G8053" s="208">
        <v>9.0711999999999993</v>
      </c>
      <c r="H8053" s="208">
        <v>53.121099999999998</v>
      </c>
      <c r="I8053" s="208">
        <v>16.203600000000002</v>
      </c>
      <c r="J8053" s="208">
        <v>115.9079</v>
      </c>
      <c r="K8053" s="208">
        <v>18.060700000000001</v>
      </c>
      <c r="L8053" s="208">
        <v>11.883699999999999</v>
      </c>
      <c r="M8053" s="208">
        <v>13.9275</v>
      </c>
    </row>
    <row r="8054" spans="1:13" x14ac:dyDescent="0.25">
      <c r="A8054" s="280">
        <v>45261</v>
      </c>
      <c r="B8054" s="102">
        <v>12</v>
      </c>
      <c r="C8054" s="208">
        <v>287.49889999999999</v>
      </c>
      <c r="D8054" s="208">
        <v>47.626399999999997</v>
      </c>
      <c r="E8054" s="208">
        <v>2.7578999999999998</v>
      </c>
      <c r="F8054" s="208">
        <v>2.8348</v>
      </c>
      <c r="G8054" s="208">
        <v>8.6757000000000009</v>
      </c>
      <c r="H8054" s="208">
        <v>51.746699999999997</v>
      </c>
      <c r="I8054" s="208">
        <v>16.041899999999998</v>
      </c>
      <c r="J8054" s="208">
        <v>114.6388</v>
      </c>
      <c r="K8054" s="208">
        <v>17.462199999999999</v>
      </c>
      <c r="L8054" s="208">
        <v>11.4299</v>
      </c>
      <c r="M8054" s="208">
        <v>14.284599999999999</v>
      </c>
    </row>
    <row r="8055" spans="1:13" x14ac:dyDescent="0.25">
      <c r="A8055" s="280">
        <v>45261</v>
      </c>
      <c r="B8055" s="102">
        <v>13</v>
      </c>
      <c r="C8055" s="208">
        <v>283.00229999999999</v>
      </c>
      <c r="D8055" s="208">
        <v>46.386000000000003</v>
      </c>
      <c r="E8055" s="208">
        <v>1.4389000000000001</v>
      </c>
      <c r="F8055" s="208">
        <v>2.8193000000000001</v>
      </c>
      <c r="G8055" s="208">
        <v>9.891</v>
      </c>
      <c r="H8055" s="208">
        <v>50.9741</v>
      </c>
      <c r="I8055" s="208">
        <v>15.930199999999999</v>
      </c>
      <c r="J8055" s="208">
        <v>113.40949999999999</v>
      </c>
      <c r="K8055" s="208">
        <v>17.074300000000001</v>
      </c>
      <c r="L8055" s="208">
        <v>10.8408</v>
      </c>
      <c r="M8055" s="208">
        <v>14.238200000000001</v>
      </c>
    </row>
    <row r="8056" spans="1:13" x14ac:dyDescent="0.25">
      <c r="A8056" s="280">
        <v>45261</v>
      </c>
      <c r="B8056" s="102">
        <v>14</v>
      </c>
      <c r="C8056" s="208">
        <v>281.9282</v>
      </c>
      <c r="D8056" s="208">
        <v>45.886099999999999</v>
      </c>
      <c r="E8056" s="208">
        <v>0.84650000000000003</v>
      </c>
      <c r="F8056" s="208">
        <v>3.4138000000000002</v>
      </c>
      <c r="G8056" s="208">
        <v>10.206</v>
      </c>
      <c r="H8056" s="208">
        <v>49.802399999999999</v>
      </c>
      <c r="I8056" s="208">
        <v>15.997</v>
      </c>
      <c r="J8056" s="208">
        <v>112.6319</v>
      </c>
      <c r="K8056" s="208">
        <v>17.5029</v>
      </c>
      <c r="L8056" s="208">
        <v>11.790800000000001</v>
      </c>
      <c r="M8056" s="208">
        <v>13.8508</v>
      </c>
    </row>
    <row r="8057" spans="1:13" x14ac:dyDescent="0.25">
      <c r="A8057" s="280">
        <v>45261</v>
      </c>
      <c r="B8057" s="102">
        <v>15</v>
      </c>
      <c r="C8057" s="208">
        <v>283.7724</v>
      </c>
      <c r="D8057" s="208">
        <v>45.667999999999999</v>
      </c>
      <c r="E8057" s="208">
        <v>0.77449999999999997</v>
      </c>
      <c r="F8057" s="208">
        <v>3.3530000000000002</v>
      </c>
      <c r="G8057" s="208">
        <v>10.8584</v>
      </c>
      <c r="H8057" s="208">
        <v>49.7864</v>
      </c>
      <c r="I8057" s="208">
        <v>16.057200000000002</v>
      </c>
      <c r="J8057" s="208">
        <v>112.9588</v>
      </c>
      <c r="K8057" s="208">
        <v>17.8279</v>
      </c>
      <c r="L8057" s="208">
        <v>12.4505</v>
      </c>
      <c r="M8057" s="208">
        <v>14.037699999999999</v>
      </c>
    </row>
    <row r="8058" spans="1:13" x14ac:dyDescent="0.25">
      <c r="A8058" s="280">
        <v>45261</v>
      </c>
      <c r="B8058" s="102">
        <v>16</v>
      </c>
      <c r="C8058" s="208">
        <v>288.6807</v>
      </c>
      <c r="D8058" s="208">
        <v>46.332099999999997</v>
      </c>
      <c r="E8058" s="208">
        <v>0.81</v>
      </c>
      <c r="F8058" s="208">
        <v>3.5276000000000001</v>
      </c>
      <c r="G8058" s="208">
        <v>10.7828</v>
      </c>
      <c r="H8058" s="208">
        <v>50.739100000000001</v>
      </c>
      <c r="I8058" s="208">
        <v>16.537400000000002</v>
      </c>
      <c r="J8058" s="208">
        <v>114.5663</v>
      </c>
      <c r="K8058" s="208">
        <v>17.953600000000002</v>
      </c>
      <c r="L8058" s="208">
        <v>13.0115</v>
      </c>
      <c r="M8058" s="208">
        <v>14.420299999999999</v>
      </c>
    </row>
    <row r="8059" spans="1:13" x14ac:dyDescent="0.25">
      <c r="A8059" s="280">
        <v>45261</v>
      </c>
      <c r="B8059" s="102">
        <v>17</v>
      </c>
      <c r="C8059" s="208">
        <v>300.3014</v>
      </c>
      <c r="D8059" s="208">
        <v>48.863300000000002</v>
      </c>
      <c r="E8059" s="208">
        <v>0.87080000000000002</v>
      </c>
      <c r="F8059" s="208">
        <v>3.8334000000000001</v>
      </c>
      <c r="G8059" s="208">
        <v>11.206099999999999</v>
      </c>
      <c r="H8059" s="208">
        <v>53.374600000000001</v>
      </c>
      <c r="I8059" s="208">
        <v>17.3413</v>
      </c>
      <c r="J8059" s="208">
        <v>116.2855</v>
      </c>
      <c r="K8059" s="208">
        <v>19.1126</v>
      </c>
      <c r="L8059" s="208">
        <v>14.5548</v>
      </c>
      <c r="M8059" s="208">
        <v>14.859</v>
      </c>
    </row>
    <row r="8060" spans="1:13" x14ac:dyDescent="0.25">
      <c r="A8060" s="280">
        <v>45261</v>
      </c>
      <c r="B8060" s="102">
        <v>18</v>
      </c>
      <c r="C8060" s="208">
        <v>314.87240000000003</v>
      </c>
      <c r="D8060" s="208">
        <v>53.499400000000001</v>
      </c>
      <c r="E8060" s="208">
        <v>0.93279999999999996</v>
      </c>
      <c r="F8060" s="208">
        <v>4.1142000000000003</v>
      </c>
      <c r="G8060" s="208">
        <v>11.559200000000001</v>
      </c>
      <c r="H8060" s="208">
        <v>56.814500000000002</v>
      </c>
      <c r="I8060" s="208">
        <v>19.062000000000001</v>
      </c>
      <c r="J8060" s="208">
        <v>118.0659</v>
      </c>
      <c r="K8060" s="208">
        <v>20.419499999999999</v>
      </c>
      <c r="L8060" s="208">
        <v>15.444699999999999</v>
      </c>
      <c r="M8060" s="208">
        <v>14.9602</v>
      </c>
    </row>
    <row r="8061" spans="1:13" x14ac:dyDescent="0.25">
      <c r="A8061" s="280">
        <v>45261</v>
      </c>
      <c r="B8061" s="102">
        <v>19</v>
      </c>
      <c r="C8061" s="208">
        <v>308.89789999999999</v>
      </c>
      <c r="D8061" s="208">
        <v>52.960299999999997</v>
      </c>
      <c r="E8061" s="208">
        <v>0.92190000000000005</v>
      </c>
      <c r="F8061" s="208">
        <v>4.0575999999999999</v>
      </c>
      <c r="G8061" s="208">
        <v>11.1973</v>
      </c>
      <c r="H8061" s="208">
        <v>56.029400000000003</v>
      </c>
      <c r="I8061" s="208">
        <v>18.776800000000001</v>
      </c>
      <c r="J8061" s="208">
        <v>115.8026</v>
      </c>
      <c r="K8061" s="208">
        <v>20.135300000000001</v>
      </c>
      <c r="L8061" s="208">
        <v>14.539899999999999</v>
      </c>
      <c r="M8061" s="208">
        <v>14.476800000000001</v>
      </c>
    </row>
    <row r="8062" spans="1:13" x14ac:dyDescent="0.25">
      <c r="A8062" s="280">
        <v>45261</v>
      </c>
      <c r="B8062" s="102">
        <v>20</v>
      </c>
      <c r="C8062" s="208">
        <v>300.08229999999998</v>
      </c>
      <c r="D8062" s="208">
        <v>51.507399999999997</v>
      </c>
      <c r="E8062" s="208">
        <v>0.93059999999999998</v>
      </c>
      <c r="F8062" s="208">
        <v>3.9796999999999998</v>
      </c>
      <c r="G8062" s="208">
        <v>11.0395</v>
      </c>
      <c r="H8062" s="208">
        <v>54.638599999999997</v>
      </c>
      <c r="I8062" s="208">
        <v>18.519600000000001</v>
      </c>
      <c r="J8062" s="208">
        <v>111.6682</v>
      </c>
      <c r="K8062" s="208">
        <v>19.755600000000001</v>
      </c>
      <c r="L8062" s="208">
        <v>14.124499999999999</v>
      </c>
      <c r="M8062" s="208">
        <v>13.9186</v>
      </c>
    </row>
    <row r="8063" spans="1:13" x14ac:dyDescent="0.25">
      <c r="A8063" s="280">
        <v>45261</v>
      </c>
      <c r="B8063" s="102">
        <v>21</v>
      </c>
      <c r="C8063" s="208">
        <v>291.32810000000001</v>
      </c>
      <c r="D8063" s="208">
        <v>49.971800000000002</v>
      </c>
      <c r="E8063" s="208">
        <v>0.91879999999999995</v>
      </c>
      <c r="F8063" s="208">
        <v>3.8031999999999999</v>
      </c>
      <c r="G8063" s="208">
        <v>10.5068</v>
      </c>
      <c r="H8063" s="208">
        <v>52.327300000000001</v>
      </c>
      <c r="I8063" s="208">
        <v>18.7788</v>
      </c>
      <c r="J8063" s="208">
        <v>108.6643</v>
      </c>
      <c r="K8063" s="208">
        <v>19.510000000000002</v>
      </c>
      <c r="L8063" s="208">
        <v>13.470499999999999</v>
      </c>
      <c r="M8063" s="208">
        <v>13.3766</v>
      </c>
    </row>
    <row r="8064" spans="1:13" x14ac:dyDescent="0.25">
      <c r="A8064" s="280">
        <v>45261</v>
      </c>
      <c r="B8064" s="102">
        <v>22</v>
      </c>
      <c r="C8064" s="208">
        <v>280.09179999999998</v>
      </c>
      <c r="D8064" s="208">
        <v>47.807400000000001</v>
      </c>
      <c r="E8064" s="208">
        <v>0.88849999999999996</v>
      </c>
      <c r="F8064" s="208">
        <v>3.6280999999999999</v>
      </c>
      <c r="G8064" s="208">
        <v>10.0054</v>
      </c>
      <c r="H8064" s="208">
        <v>49.046599999999998</v>
      </c>
      <c r="I8064" s="208">
        <v>18.089200000000002</v>
      </c>
      <c r="J8064" s="208">
        <v>105.9898</v>
      </c>
      <c r="K8064" s="208">
        <v>18.676500000000001</v>
      </c>
      <c r="L8064" s="208">
        <v>13.639799999999999</v>
      </c>
      <c r="M8064" s="208">
        <v>12.320499999999999</v>
      </c>
    </row>
    <row r="8065" spans="1:13" x14ac:dyDescent="0.25">
      <c r="A8065" s="280">
        <v>45261</v>
      </c>
      <c r="B8065" s="102">
        <v>23</v>
      </c>
      <c r="C8065" s="208">
        <v>262.76240000000001</v>
      </c>
      <c r="D8065" s="208">
        <v>44.408999999999999</v>
      </c>
      <c r="E8065" s="208">
        <v>0.85029999999999994</v>
      </c>
      <c r="F8065" s="208">
        <v>3.37</v>
      </c>
      <c r="G8065" s="208">
        <v>9.2354000000000003</v>
      </c>
      <c r="H8065" s="208">
        <v>45.644599999999997</v>
      </c>
      <c r="I8065" s="208">
        <v>16.869900000000001</v>
      </c>
      <c r="J8065" s="208">
        <v>99.695899999999995</v>
      </c>
      <c r="K8065" s="208">
        <v>17.452000000000002</v>
      </c>
      <c r="L8065" s="208">
        <v>13.8681</v>
      </c>
      <c r="M8065" s="208">
        <v>11.3672</v>
      </c>
    </row>
    <row r="8066" spans="1:13" x14ac:dyDescent="0.25">
      <c r="A8066" s="280">
        <v>45261</v>
      </c>
      <c r="B8066" s="102">
        <v>24</v>
      </c>
      <c r="C8066" s="208">
        <v>247.553</v>
      </c>
      <c r="D8066" s="208">
        <v>41.115299999999998</v>
      </c>
      <c r="E8066" s="208">
        <v>0.76639999999999997</v>
      </c>
      <c r="F8066" s="208">
        <v>3.0871</v>
      </c>
      <c r="G8066" s="208">
        <v>8.4550000000000001</v>
      </c>
      <c r="H8066" s="208">
        <v>41.7729</v>
      </c>
      <c r="I8066" s="208">
        <v>15.5481</v>
      </c>
      <c r="J8066" s="208">
        <v>94.411799999999999</v>
      </c>
      <c r="K8066" s="208">
        <v>16.693999999999999</v>
      </c>
      <c r="L8066" s="208">
        <v>15.083</v>
      </c>
      <c r="M8066" s="208">
        <v>10.619400000000001</v>
      </c>
    </row>
    <row r="8067" spans="1:13" x14ac:dyDescent="0.25">
      <c r="A8067" s="280">
        <v>45262</v>
      </c>
      <c r="B8067" s="102">
        <v>1</v>
      </c>
      <c r="C8067" s="208">
        <v>233.2407</v>
      </c>
      <c r="D8067" s="208">
        <v>37.555300000000003</v>
      </c>
      <c r="E8067" s="208">
        <v>0.70850000000000002</v>
      </c>
      <c r="F8067" s="208">
        <v>2.9232999999999998</v>
      </c>
      <c r="G8067" s="208">
        <v>7.9226000000000001</v>
      </c>
      <c r="H8067" s="208">
        <v>37.999000000000002</v>
      </c>
      <c r="I8067" s="208">
        <v>14.484299999999999</v>
      </c>
      <c r="J8067" s="208">
        <v>90.736400000000003</v>
      </c>
      <c r="K8067" s="208">
        <v>16.238399999999999</v>
      </c>
      <c r="L8067" s="208">
        <v>14.7433</v>
      </c>
      <c r="M8067" s="208">
        <v>9.9296000000000006</v>
      </c>
    </row>
    <row r="8068" spans="1:13" x14ac:dyDescent="0.25">
      <c r="A8068" s="280">
        <v>45262</v>
      </c>
      <c r="B8068" s="102">
        <v>2</v>
      </c>
      <c r="C8068" s="208">
        <v>222.77529999999999</v>
      </c>
      <c r="D8068" s="208">
        <v>35.220300000000002</v>
      </c>
      <c r="E8068" s="208">
        <v>0.68379999999999996</v>
      </c>
      <c r="F8068" s="208">
        <v>2.7210000000000001</v>
      </c>
      <c r="G8068" s="208">
        <v>7.5358000000000001</v>
      </c>
      <c r="H8068" s="208">
        <v>35.814700000000002</v>
      </c>
      <c r="I8068" s="208">
        <v>13.770899999999999</v>
      </c>
      <c r="J8068" s="208">
        <v>87.217600000000004</v>
      </c>
      <c r="K8068" s="208">
        <v>15.9842</v>
      </c>
      <c r="L8068" s="208">
        <v>14.423500000000001</v>
      </c>
      <c r="M8068" s="208">
        <v>9.4034999999999993</v>
      </c>
    </row>
    <row r="8069" spans="1:13" x14ac:dyDescent="0.25">
      <c r="A8069" s="280">
        <v>45262</v>
      </c>
      <c r="B8069" s="102">
        <v>3</v>
      </c>
      <c r="C8069" s="208">
        <v>214.92660000000001</v>
      </c>
      <c r="D8069" s="208">
        <v>33.766800000000003</v>
      </c>
      <c r="E8069" s="208">
        <v>0.65620000000000001</v>
      </c>
      <c r="F8069" s="208">
        <v>2.6206</v>
      </c>
      <c r="G8069" s="208">
        <v>7.4061000000000003</v>
      </c>
      <c r="H8069" s="208">
        <v>34.724400000000003</v>
      </c>
      <c r="I8069" s="208">
        <v>13.375400000000001</v>
      </c>
      <c r="J8069" s="208">
        <v>85.169899999999998</v>
      </c>
      <c r="K8069" s="208">
        <v>15.8743</v>
      </c>
      <c r="L8069" s="208">
        <v>12.127800000000001</v>
      </c>
      <c r="M8069" s="208">
        <v>9.2050999999999998</v>
      </c>
    </row>
    <row r="8070" spans="1:13" x14ac:dyDescent="0.25">
      <c r="A8070" s="280">
        <v>45262</v>
      </c>
      <c r="B8070" s="102">
        <v>4</v>
      </c>
      <c r="C8070" s="208">
        <v>211.82130000000001</v>
      </c>
      <c r="D8070" s="208">
        <v>33.077199999999998</v>
      </c>
      <c r="E8070" s="208">
        <v>0.63</v>
      </c>
      <c r="F8070" s="208">
        <v>2.6284000000000001</v>
      </c>
      <c r="G8070" s="208">
        <v>7.2142999999999997</v>
      </c>
      <c r="H8070" s="208">
        <v>34.226999999999997</v>
      </c>
      <c r="I8070" s="208">
        <v>13.216100000000001</v>
      </c>
      <c r="J8070" s="208">
        <v>84.168199999999999</v>
      </c>
      <c r="K8070" s="208">
        <v>16.0717</v>
      </c>
      <c r="L8070" s="208">
        <v>11.414</v>
      </c>
      <c r="M8070" s="208">
        <v>9.1744000000000003</v>
      </c>
    </row>
    <row r="8071" spans="1:13" x14ac:dyDescent="0.25">
      <c r="A8071" s="280">
        <v>45262</v>
      </c>
      <c r="B8071" s="102">
        <v>5</v>
      </c>
      <c r="C8071" s="208">
        <v>212.9735</v>
      </c>
      <c r="D8071" s="208">
        <v>32.835299999999997</v>
      </c>
      <c r="E8071" s="208">
        <v>0.6321</v>
      </c>
      <c r="F8071" s="208">
        <v>2.7157</v>
      </c>
      <c r="G8071" s="208">
        <v>7.2735000000000003</v>
      </c>
      <c r="H8071" s="208">
        <v>34.295900000000003</v>
      </c>
      <c r="I8071" s="208">
        <v>13.332000000000001</v>
      </c>
      <c r="J8071" s="208">
        <v>83.847300000000004</v>
      </c>
      <c r="K8071" s="208">
        <v>16.652200000000001</v>
      </c>
      <c r="L8071" s="208">
        <v>12.1211</v>
      </c>
      <c r="M8071" s="208">
        <v>9.2683999999999997</v>
      </c>
    </row>
    <row r="8072" spans="1:13" x14ac:dyDescent="0.25">
      <c r="A8072" s="280">
        <v>45262</v>
      </c>
      <c r="B8072" s="102">
        <v>6</v>
      </c>
      <c r="C8072" s="208">
        <v>218.57990000000001</v>
      </c>
      <c r="D8072" s="208">
        <v>33.6218</v>
      </c>
      <c r="E8072" s="208">
        <v>0.6583</v>
      </c>
      <c r="F8072" s="208">
        <v>2.8458000000000001</v>
      </c>
      <c r="G8072" s="208">
        <v>7.5347999999999997</v>
      </c>
      <c r="H8072" s="208">
        <v>35.485100000000003</v>
      </c>
      <c r="I8072" s="208">
        <v>13.763400000000001</v>
      </c>
      <c r="J8072" s="208">
        <v>85.318299999999994</v>
      </c>
      <c r="K8072" s="208">
        <v>17.170100000000001</v>
      </c>
      <c r="L8072" s="208">
        <v>12.569000000000001</v>
      </c>
      <c r="M8072" s="208">
        <v>9.6133000000000006</v>
      </c>
    </row>
    <row r="8073" spans="1:13" x14ac:dyDescent="0.25">
      <c r="A8073" s="280">
        <v>45262</v>
      </c>
      <c r="B8073" s="102">
        <v>7</v>
      </c>
      <c r="C8073" s="208">
        <v>228.31020000000001</v>
      </c>
      <c r="D8073" s="208">
        <v>35.5764</v>
      </c>
      <c r="E8073" s="208">
        <v>0.70820000000000005</v>
      </c>
      <c r="F8073" s="208">
        <v>2.9984000000000002</v>
      </c>
      <c r="G8073" s="208">
        <v>8.0762</v>
      </c>
      <c r="H8073" s="208">
        <v>36.969499999999996</v>
      </c>
      <c r="I8073" s="208">
        <v>14.215299999999999</v>
      </c>
      <c r="J8073" s="208">
        <v>88.533000000000001</v>
      </c>
      <c r="K8073" s="208">
        <v>18.311900000000001</v>
      </c>
      <c r="L8073" s="208">
        <v>12.8096</v>
      </c>
      <c r="M8073" s="208">
        <v>10.111700000000001</v>
      </c>
    </row>
    <row r="8074" spans="1:13" x14ac:dyDescent="0.25">
      <c r="A8074" s="280">
        <v>45262</v>
      </c>
      <c r="B8074" s="102">
        <v>8</v>
      </c>
      <c r="C8074" s="208">
        <v>235.90600000000001</v>
      </c>
      <c r="D8074" s="208">
        <v>38.207000000000001</v>
      </c>
      <c r="E8074" s="208">
        <v>0.7671</v>
      </c>
      <c r="F8074" s="208">
        <v>3.1785999999999999</v>
      </c>
      <c r="G8074" s="208">
        <v>8.8940999999999999</v>
      </c>
      <c r="H8074" s="208">
        <v>37.706099999999999</v>
      </c>
      <c r="I8074" s="208">
        <v>14.508100000000001</v>
      </c>
      <c r="J8074" s="208">
        <v>91.394400000000005</v>
      </c>
      <c r="K8074" s="208">
        <v>19.209599999999998</v>
      </c>
      <c r="L8074" s="208">
        <v>11.164199999999999</v>
      </c>
      <c r="M8074" s="208">
        <v>10.876799999999999</v>
      </c>
    </row>
    <row r="8075" spans="1:13" x14ac:dyDescent="0.25">
      <c r="A8075" s="280">
        <v>45262</v>
      </c>
      <c r="B8075" s="102">
        <v>9</v>
      </c>
      <c r="C8075" s="208">
        <v>247.08330000000001</v>
      </c>
      <c r="D8075" s="208">
        <v>41.1586</v>
      </c>
      <c r="E8075" s="208">
        <v>0.79100000000000004</v>
      </c>
      <c r="F8075" s="208">
        <v>3.3633000000000002</v>
      </c>
      <c r="G8075" s="208">
        <v>9.4346999999999994</v>
      </c>
      <c r="H8075" s="208">
        <v>40.305700000000002</v>
      </c>
      <c r="I8075" s="208">
        <v>14.846399999999999</v>
      </c>
      <c r="J8075" s="208">
        <v>94.700400000000002</v>
      </c>
      <c r="K8075" s="208">
        <v>19.1586</v>
      </c>
      <c r="L8075" s="208">
        <v>11.7536</v>
      </c>
      <c r="M8075" s="208">
        <v>11.571</v>
      </c>
    </row>
    <row r="8076" spans="1:13" x14ac:dyDescent="0.25">
      <c r="A8076" s="280">
        <v>45262</v>
      </c>
      <c r="B8076" s="102">
        <v>10</v>
      </c>
      <c r="C8076" s="208">
        <v>251.07669999999999</v>
      </c>
      <c r="D8076" s="208">
        <v>42.401600000000002</v>
      </c>
      <c r="E8076" s="208">
        <v>0.82989999999999997</v>
      </c>
      <c r="F8076" s="208">
        <v>3.5331000000000001</v>
      </c>
      <c r="G8076" s="208">
        <v>9.7902000000000005</v>
      </c>
      <c r="H8076" s="208">
        <v>41.904000000000003</v>
      </c>
      <c r="I8076" s="208">
        <v>15.278700000000001</v>
      </c>
      <c r="J8076" s="208">
        <v>94.856099999999998</v>
      </c>
      <c r="K8076" s="208">
        <v>18.531099999999999</v>
      </c>
      <c r="L8076" s="208">
        <v>11.7004</v>
      </c>
      <c r="M8076" s="208">
        <v>12.2516</v>
      </c>
    </row>
    <row r="8077" spans="1:13" x14ac:dyDescent="0.25">
      <c r="A8077" s="280">
        <v>45262</v>
      </c>
      <c r="B8077" s="102">
        <v>11</v>
      </c>
      <c r="C8077" s="208">
        <v>256.99439999999998</v>
      </c>
      <c r="D8077" s="208">
        <v>43.866199999999999</v>
      </c>
      <c r="E8077" s="208">
        <v>0.90280000000000005</v>
      </c>
      <c r="F8077" s="208">
        <v>3.6334</v>
      </c>
      <c r="G8077" s="208">
        <v>9.1484000000000005</v>
      </c>
      <c r="H8077" s="208">
        <v>41.170499999999997</v>
      </c>
      <c r="I8077" s="208">
        <v>15.5534</v>
      </c>
      <c r="J8077" s="208">
        <v>99.729600000000005</v>
      </c>
      <c r="K8077" s="208">
        <v>17.793199999999999</v>
      </c>
      <c r="L8077" s="208">
        <v>12.5999</v>
      </c>
      <c r="M8077" s="208">
        <v>12.597</v>
      </c>
    </row>
    <row r="8078" spans="1:13" x14ac:dyDescent="0.25">
      <c r="A8078" s="280">
        <v>45262</v>
      </c>
      <c r="B8078" s="102">
        <v>12</v>
      </c>
      <c r="C8078" s="208">
        <v>257.47559999999999</v>
      </c>
      <c r="D8078" s="208">
        <v>44.697000000000003</v>
      </c>
      <c r="E8078" s="208">
        <v>0.89510000000000001</v>
      </c>
      <c r="F8078" s="208">
        <v>3.5112000000000001</v>
      </c>
      <c r="G8078" s="208">
        <v>9.0632000000000001</v>
      </c>
      <c r="H8078" s="208">
        <v>42.255000000000003</v>
      </c>
      <c r="I8078" s="208">
        <v>15.4148</v>
      </c>
      <c r="J8078" s="208">
        <v>99.283699999999996</v>
      </c>
      <c r="K8078" s="208">
        <v>17.161000000000001</v>
      </c>
      <c r="L8078" s="208">
        <v>12.609</v>
      </c>
      <c r="M8078" s="208">
        <v>12.585599999999999</v>
      </c>
    </row>
    <row r="8079" spans="1:13" x14ac:dyDescent="0.25">
      <c r="A8079" s="280">
        <v>45262</v>
      </c>
      <c r="B8079" s="102">
        <v>13</v>
      </c>
      <c r="C8079" s="208">
        <v>259.30889999999999</v>
      </c>
      <c r="D8079" s="208">
        <v>44.495100000000001</v>
      </c>
      <c r="E8079" s="208">
        <v>0.85319999999999996</v>
      </c>
      <c r="F8079" s="208">
        <v>3.4809999999999999</v>
      </c>
      <c r="G8079" s="208">
        <v>9.3413000000000004</v>
      </c>
      <c r="H8079" s="208">
        <v>44.049100000000003</v>
      </c>
      <c r="I8079" s="208">
        <v>15.420999999999999</v>
      </c>
      <c r="J8079" s="208">
        <v>99.608900000000006</v>
      </c>
      <c r="K8079" s="208">
        <v>17.5045</v>
      </c>
      <c r="L8079" s="208">
        <v>12.079700000000001</v>
      </c>
      <c r="M8079" s="208">
        <v>12.475099999999999</v>
      </c>
    </row>
    <row r="8080" spans="1:13" x14ac:dyDescent="0.25">
      <c r="A8080" s="280">
        <v>45262</v>
      </c>
      <c r="B8080" s="102">
        <v>14</v>
      </c>
      <c r="C8080" s="208">
        <v>259.75060000000002</v>
      </c>
      <c r="D8080" s="208">
        <v>43.572899999999997</v>
      </c>
      <c r="E8080" s="208">
        <v>0.85350000000000004</v>
      </c>
      <c r="F8080" s="208">
        <v>3.4599000000000002</v>
      </c>
      <c r="G8080" s="208">
        <v>8.9590999999999994</v>
      </c>
      <c r="H8080" s="208">
        <v>43.460299999999997</v>
      </c>
      <c r="I8080" s="208">
        <v>15.503399999999999</v>
      </c>
      <c r="J8080" s="208">
        <v>102.23009999999999</v>
      </c>
      <c r="K8080" s="208">
        <v>17.138200000000001</v>
      </c>
      <c r="L8080" s="208">
        <v>12.254899999999999</v>
      </c>
      <c r="M8080" s="208">
        <v>12.318300000000001</v>
      </c>
    </row>
    <row r="8081" spans="1:13" x14ac:dyDescent="0.25">
      <c r="A8081" s="280">
        <v>45262</v>
      </c>
      <c r="B8081" s="102">
        <v>15</v>
      </c>
      <c r="C8081" s="208">
        <v>258.07249999999999</v>
      </c>
      <c r="D8081" s="208">
        <v>43.495199999999997</v>
      </c>
      <c r="E8081" s="208">
        <v>0.86250000000000004</v>
      </c>
      <c r="F8081" s="208">
        <v>3.6086</v>
      </c>
      <c r="G8081" s="208">
        <v>9.3402999999999992</v>
      </c>
      <c r="H8081" s="208">
        <v>43.220599999999997</v>
      </c>
      <c r="I8081" s="208">
        <v>15.466799999999999</v>
      </c>
      <c r="J8081" s="208">
        <v>100.6027</v>
      </c>
      <c r="K8081" s="208">
        <v>16.801500000000001</v>
      </c>
      <c r="L8081" s="208">
        <v>12.2639</v>
      </c>
      <c r="M8081" s="208">
        <v>12.410399999999999</v>
      </c>
    </row>
    <row r="8082" spans="1:13" x14ac:dyDescent="0.25">
      <c r="A8082" s="280">
        <v>45262</v>
      </c>
      <c r="B8082" s="102">
        <v>16</v>
      </c>
      <c r="C8082" s="208">
        <v>259.92680000000001</v>
      </c>
      <c r="D8082" s="208">
        <v>44.276200000000003</v>
      </c>
      <c r="E8082" s="208">
        <v>0.89419999999999999</v>
      </c>
      <c r="F8082" s="208">
        <v>3.7233000000000001</v>
      </c>
      <c r="G8082" s="208">
        <v>9.5668000000000006</v>
      </c>
      <c r="H8082" s="208">
        <v>43.950099999999999</v>
      </c>
      <c r="I8082" s="208">
        <v>15.7552</v>
      </c>
      <c r="J8082" s="208">
        <v>101.7316</v>
      </c>
      <c r="K8082" s="208">
        <v>16.933</v>
      </c>
      <c r="L8082" s="208">
        <v>10.6165</v>
      </c>
      <c r="M8082" s="208">
        <v>12.479900000000001</v>
      </c>
    </row>
    <row r="8083" spans="1:13" x14ac:dyDescent="0.25">
      <c r="A8083" s="280">
        <v>45262</v>
      </c>
      <c r="B8083" s="102">
        <v>17</v>
      </c>
      <c r="C8083" s="208">
        <v>271.54629999999997</v>
      </c>
      <c r="D8083" s="208">
        <v>46.940899999999999</v>
      </c>
      <c r="E8083" s="208">
        <v>0.91520000000000001</v>
      </c>
      <c r="F8083" s="208">
        <v>3.8618999999999999</v>
      </c>
      <c r="G8083" s="208">
        <v>10.416</v>
      </c>
      <c r="H8083" s="208">
        <v>46.892400000000002</v>
      </c>
      <c r="I8083" s="208">
        <v>16.873999999999999</v>
      </c>
      <c r="J8083" s="208">
        <v>103.8282</v>
      </c>
      <c r="K8083" s="208">
        <v>18.331299999999999</v>
      </c>
      <c r="L8083" s="208">
        <v>10.619300000000001</v>
      </c>
      <c r="M8083" s="208">
        <v>12.867100000000001</v>
      </c>
    </row>
    <row r="8084" spans="1:13" x14ac:dyDescent="0.25">
      <c r="A8084" s="280">
        <v>45262</v>
      </c>
      <c r="B8084" s="102">
        <v>18</v>
      </c>
      <c r="C8084" s="208">
        <v>287.0462</v>
      </c>
      <c r="D8084" s="208">
        <v>50.234499999999997</v>
      </c>
      <c r="E8084" s="208">
        <v>0.95860000000000001</v>
      </c>
      <c r="F8084" s="208">
        <v>3.9941</v>
      </c>
      <c r="G8084" s="208">
        <v>11.1038</v>
      </c>
      <c r="H8084" s="208">
        <v>49.160299999999999</v>
      </c>
      <c r="I8084" s="208">
        <v>18.8171</v>
      </c>
      <c r="J8084" s="208">
        <v>108.48050000000001</v>
      </c>
      <c r="K8084" s="208">
        <v>19.4178</v>
      </c>
      <c r="L8084" s="208">
        <v>11.6761</v>
      </c>
      <c r="M8084" s="208">
        <v>13.2034</v>
      </c>
    </row>
    <row r="8085" spans="1:13" x14ac:dyDescent="0.25">
      <c r="A8085" s="280">
        <v>45262</v>
      </c>
      <c r="B8085" s="102">
        <v>19</v>
      </c>
      <c r="C8085" s="208">
        <v>286.09800000000001</v>
      </c>
      <c r="D8085" s="208">
        <v>50.167200000000001</v>
      </c>
      <c r="E8085" s="208">
        <v>1.002</v>
      </c>
      <c r="F8085" s="208">
        <v>3.9384000000000001</v>
      </c>
      <c r="G8085" s="208">
        <v>10.9108</v>
      </c>
      <c r="H8085" s="208">
        <v>48.401200000000003</v>
      </c>
      <c r="I8085" s="208">
        <v>18.950299999999999</v>
      </c>
      <c r="J8085" s="208">
        <v>108.54389999999999</v>
      </c>
      <c r="K8085" s="208">
        <v>19.076599999999999</v>
      </c>
      <c r="L8085" s="208">
        <v>12.5877</v>
      </c>
      <c r="M8085" s="208">
        <v>12.5199</v>
      </c>
    </row>
    <row r="8086" spans="1:13" x14ac:dyDescent="0.25">
      <c r="A8086" s="280">
        <v>45262</v>
      </c>
      <c r="B8086" s="102">
        <v>20</v>
      </c>
      <c r="C8086" s="208">
        <v>281.57560000000001</v>
      </c>
      <c r="D8086" s="208">
        <v>49.110399999999998</v>
      </c>
      <c r="E8086" s="208">
        <v>0.95899999999999996</v>
      </c>
      <c r="F8086" s="208">
        <v>3.8725000000000001</v>
      </c>
      <c r="G8086" s="208">
        <v>10.5061</v>
      </c>
      <c r="H8086" s="208">
        <v>47.258800000000001</v>
      </c>
      <c r="I8086" s="208">
        <v>18.747699999999998</v>
      </c>
      <c r="J8086" s="208">
        <v>106.4212</v>
      </c>
      <c r="K8086" s="208">
        <v>18.865100000000002</v>
      </c>
      <c r="L8086" s="208">
        <v>13.411899999999999</v>
      </c>
      <c r="M8086" s="208">
        <v>12.4229</v>
      </c>
    </row>
    <row r="8087" spans="1:13" x14ac:dyDescent="0.25">
      <c r="A8087" s="280">
        <v>45262</v>
      </c>
      <c r="B8087" s="102">
        <v>21</v>
      </c>
      <c r="C8087" s="208">
        <v>273.56369999999998</v>
      </c>
      <c r="D8087" s="208">
        <v>47.743200000000002</v>
      </c>
      <c r="E8087" s="208">
        <v>0.96340000000000003</v>
      </c>
      <c r="F8087" s="208">
        <v>3.7443</v>
      </c>
      <c r="G8087" s="208">
        <v>9.9832000000000001</v>
      </c>
      <c r="H8087" s="208">
        <v>45.746299999999998</v>
      </c>
      <c r="I8087" s="208">
        <v>18.214600000000001</v>
      </c>
      <c r="J8087" s="208">
        <v>103.3676</v>
      </c>
      <c r="K8087" s="208">
        <v>18.389199999999999</v>
      </c>
      <c r="L8087" s="208">
        <v>13.2483</v>
      </c>
      <c r="M8087" s="208">
        <v>12.163600000000001</v>
      </c>
    </row>
    <row r="8088" spans="1:13" x14ac:dyDescent="0.25">
      <c r="A8088" s="280">
        <v>45262</v>
      </c>
      <c r="B8088" s="102">
        <v>22</v>
      </c>
      <c r="C8088" s="208">
        <v>263.38920000000002</v>
      </c>
      <c r="D8088" s="208">
        <v>45.963200000000001</v>
      </c>
      <c r="E8088" s="208">
        <v>0.91690000000000005</v>
      </c>
      <c r="F8088" s="208">
        <v>3.5400999999999998</v>
      </c>
      <c r="G8088" s="208">
        <v>9.4920000000000009</v>
      </c>
      <c r="H8088" s="208">
        <v>43.432499999999997</v>
      </c>
      <c r="I8088" s="208">
        <v>17.4741</v>
      </c>
      <c r="J8088" s="208">
        <v>100.5278</v>
      </c>
      <c r="K8088" s="208">
        <v>17.6035</v>
      </c>
      <c r="L8088" s="208">
        <v>13.1181</v>
      </c>
      <c r="M8088" s="208">
        <v>11.321</v>
      </c>
    </row>
    <row r="8089" spans="1:13" x14ac:dyDescent="0.25">
      <c r="A8089" s="280">
        <v>45262</v>
      </c>
      <c r="B8089" s="102">
        <v>23</v>
      </c>
      <c r="C8089" s="208">
        <v>248.04239999999999</v>
      </c>
      <c r="D8089" s="208">
        <v>42.965800000000002</v>
      </c>
      <c r="E8089" s="208">
        <v>0.81689999999999996</v>
      </c>
      <c r="F8089" s="208">
        <v>3.2759</v>
      </c>
      <c r="G8089" s="208">
        <v>8.8465000000000007</v>
      </c>
      <c r="H8089" s="208">
        <v>40.302700000000002</v>
      </c>
      <c r="I8089" s="208">
        <v>16.230599999999999</v>
      </c>
      <c r="J8089" s="208">
        <v>95.928799999999995</v>
      </c>
      <c r="K8089" s="208">
        <v>16.588100000000001</v>
      </c>
      <c r="L8089" s="208">
        <v>12.635899999999999</v>
      </c>
      <c r="M8089" s="208">
        <v>10.4512</v>
      </c>
    </row>
    <row r="8090" spans="1:13" x14ac:dyDescent="0.25">
      <c r="A8090" s="280">
        <v>45262</v>
      </c>
      <c r="B8090" s="102">
        <v>24</v>
      </c>
      <c r="C8090" s="208">
        <v>233.4949</v>
      </c>
      <c r="D8090" s="208">
        <v>39.381100000000004</v>
      </c>
      <c r="E8090" s="208">
        <v>0.74160000000000004</v>
      </c>
      <c r="F8090" s="208">
        <v>3.0314000000000001</v>
      </c>
      <c r="G8090" s="208">
        <v>8.0562000000000005</v>
      </c>
      <c r="H8090" s="208">
        <v>37.1496</v>
      </c>
      <c r="I8090" s="208">
        <v>15.212899999999999</v>
      </c>
      <c r="J8090" s="208">
        <v>91.917900000000003</v>
      </c>
      <c r="K8090" s="208">
        <v>15.6866</v>
      </c>
      <c r="L8090" s="208">
        <v>12.623100000000001</v>
      </c>
      <c r="M8090" s="208">
        <v>9.6944999999999997</v>
      </c>
    </row>
    <row r="8091" spans="1:13" x14ac:dyDescent="0.25">
      <c r="A8091" s="280">
        <v>45263</v>
      </c>
      <c r="B8091" s="102">
        <v>1</v>
      </c>
      <c r="C8091" s="208">
        <v>221.0855</v>
      </c>
      <c r="D8091" s="208">
        <v>36.6877</v>
      </c>
      <c r="E8091" s="208">
        <v>0.71530000000000005</v>
      </c>
      <c r="F8091" s="208">
        <v>2.8182</v>
      </c>
      <c r="G8091" s="208">
        <v>7.6196000000000002</v>
      </c>
      <c r="H8091" s="208">
        <v>34.5961</v>
      </c>
      <c r="I8091" s="208">
        <v>14.1713</v>
      </c>
      <c r="J8091" s="208">
        <v>88.183800000000005</v>
      </c>
      <c r="K8091" s="208">
        <v>14.902900000000001</v>
      </c>
      <c r="L8091" s="208">
        <v>12.289899999999999</v>
      </c>
      <c r="M8091" s="208">
        <v>9.1006999999999998</v>
      </c>
    </row>
    <row r="8092" spans="1:13" x14ac:dyDescent="0.25">
      <c r="A8092" s="280">
        <v>45263</v>
      </c>
      <c r="B8092" s="102">
        <v>2</v>
      </c>
      <c r="C8092" s="208">
        <v>212.93629999999999</v>
      </c>
      <c r="D8092" s="208">
        <v>34.825400000000002</v>
      </c>
      <c r="E8092" s="208">
        <v>0.6764</v>
      </c>
      <c r="F8092" s="208">
        <v>2.7357</v>
      </c>
      <c r="G8092" s="208">
        <v>7.3059000000000003</v>
      </c>
      <c r="H8092" s="208">
        <v>32.939599999999999</v>
      </c>
      <c r="I8092" s="208">
        <v>13.494300000000001</v>
      </c>
      <c r="J8092" s="208">
        <v>85.3489</v>
      </c>
      <c r="K8092" s="208">
        <v>14.579800000000001</v>
      </c>
      <c r="L8092" s="208">
        <v>12.291700000000001</v>
      </c>
      <c r="M8092" s="208">
        <v>8.7385999999999999</v>
      </c>
    </row>
    <row r="8093" spans="1:13" x14ac:dyDescent="0.25">
      <c r="A8093" s="280">
        <v>45263</v>
      </c>
      <c r="B8093" s="102">
        <v>3</v>
      </c>
      <c r="C8093" s="208">
        <v>207.16399999999999</v>
      </c>
      <c r="D8093" s="208">
        <v>33.370199999999997</v>
      </c>
      <c r="E8093" s="208">
        <v>0.64270000000000005</v>
      </c>
      <c r="F8093" s="208">
        <v>2.5956000000000001</v>
      </c>
      <c r="G8093" s="208">
        <v>7.0381</v>
      </c>
      <c r="H8093" s="208">
        <v>31.892299999999999</v>
      </c>
      <c r="I8093" s="208">
        <v>13.0777</v>
      </c>
      <c r="J8093" s="208">
        <v>83.769900000000007</v>
      </c>
      <c r="K8093" s="208">
        <v>14.393700000000001</v>
      </c>
      <c r="L8093" s="208">
        <v>11.8811</v>
      </c>
      <c r="M8093" s="208">
        <v>8.5027000000000008</v>
      </c>
    </row>
    <row r="8094" spans="1:13" x14ac:dyDescent="0.25">
      <c r="A8094" s="280">
        <v>45263</v>
      </c>
      <c r="B8094" s="102">
        <v>4</v>
      </c>
      <c r="C8094" s="208">
        <v>203.8443</v>
      </c>
      <c r="D8094" s="208">
        <v>32.3536</v>
      </c>
      <c r="E8094" s="208">
        <v>0.63349999999999995</v>
      </c>
      <c r="F8094" s="208">
        <v>2.5933999999999999</v>
      </c>
      <c r="G8094" s="208">
        <v>6.8639999999999999</v>
      </c>
      <c r="H8094" s="208">
        <v>31.5824</v>
      </c>
      <c r="I8094" s="208">
        <v>12.8772</v>
      </c>
      <c r="J8094" s="208">
        <v>82.911199999999994</v>
      </c>
      <c r="K8094" s="208">
        <v>14.311199999999999</v>
      </c>
      <c r="L8094" s="208">
        <v>11.1706</v>
      </c>
      <c r="M8094" s="208">
        <v>8.5472000000000001</v>
      </c>
    </row>
    <row r="8095" spans="1:13" x14ac:dyDescent="0.25">
      <c r="A8095" s="280">
        <v>45263</v>
      </c>
      <c r="B8095" s="102">
        <v>5</v>
      </c>
      <c r="C8095" s="208">
        <v>203.87909999999999</v>
      </c>
      <c r="D8095" s="208">
        <v>32.096400000000003</v>
      </c>
      <c r="E8095" s="208">
        <v>0.64290000000000003</v>
      </c>
      <c r="F8095" s="208">
        <v>2.6551999999999998</v>
      </c>
      <c r="G8095" s="208">
        <v>6.923</v>
      </c>
      <c r="H8095" s="208">
        <v>31.7441</v>
      </c>
      <c r="I8095" s="208">
        <v>12.9795</v>
      </c>
      <c r="J8095" s="208">
        <v>82.851500000000001</v>
      </c>
      <c r="K8095" s="208">
        <v>14.625500000000001</v>
      </c>
      <c r="L8095" s="208">
        <v>10.7209</v>
      </c>
      <c r="M8095" s="208">
        <v>8.6401000000000003</v>
      </c>
    </row>
    <row r="8096" spans="1:13" x14ac:dyDescent="0.25">
      <c r="A8096" s="280">
        <v>45263</v>
      </c>
      <c r="B8096" s="102">
        <v>6</v>
      </c>
      <c r="C8096" s="208">
        <v>208.9496</v>
      </c>
      <c r="D8096" s="208">
        <v>32.898200000000003</v>
      </c>
      <c r="E8096" s="208">
        <v>0.66520000000000001</v>
      </c>
      <c r="F8096" s="208">
        <v>2.7484000000000002</v>
      </c>
      <c r="G8096" s="208">
        <v>7.1704999999999997</v>
      </c>
      <c r="H8096" s="208">
        <v>32.867199999999997</v>
      </c>
      <c r="I8096" s="208">
        <v>13.4451</v>
      </c>
      <c r="J8096" s="208">
        <v>84.055000000000007</v>
      </c>
      <c r="K8096" s="208">
        <v>15.148</v>
      </c>
      <c r="L8096" s="208">
        <v>10.9438</v>
      </c>
      <c r="M8096" s="208">
        <v>9.0082000000000004</v>
      </c>
    </row>
    <row r="8097" spans="1:13" x14ac:dyDescent="0.25">
      <c r="A8097" s="280">
        <v>45263</v>
      </c>
      <c r="B8097" s="102">
        <v>7</v>
      </c>
      <c r="C8097" s="208">
        <v>217.8878</v>
      </c>
      <c r="D8097" s="208">
        <v>34.452199999999998</v>
      </c>
      <c r="E8097" s="208">
        <v>0.69120000000000004</v>
      </c>
      <c r="F8097" s="208">
        <v>2.8904999999999998</v>
      </c>
      <c r="G8097" s="208">
        <v>7.6694000000000004</v>
      </c>
      <c r="H8097" s="208">
        <v>34.752499999999998</v>
      </c>
      <c r="I8097" s="208">
        <v>13.846</v>
      </c>
      <c r="J8097" s="208">
        <v>87.096900000000005</v>
      </c>
      <c r="K8097" s="208">
        <v>15.9741</v>
      </c>
      <c r="L8097" s="208">
        <v>11.0404</v>
      </c>
      <c r="M8097" s="208">
        <v>9.4746000000000006</v>
      </c>
    </row>
    <row r="8098" spans="1:13" x14ac:dyDescent="0.25">
      <c r="A8098" s="280">
        <v>45263</v>
      </c>
      <c r="B8098" s="102">
        <v>8</v>
      </c>
      <c r="C8098" s="208">
        <v>227.44120000000001</v>
      </c>
      <c r="D8098" s="208">
        <v>36.523600000000002</v>
      </c>
      <c r="E8098" s="208">
        <v>0.7399</v>
      </c>
      <c r="F8098" s="208">
        <v>2.9861</v>
      </c>
      <c r="G8098" s="208">
        <v>8.2981999999999996</v>
      </c>
      <c r="H8098" s="208">
        <v>36.148400000000002</v>
      </c>
      <c r="I8098" s="208">
        <v>14.257400000000001</v>
      </c>
      <c r="J8098" s="208">
        <v>90.128200000000007</v>
      </c>
      <c r="K8098" s="208">
        <v>16.9863</v>
      </c>
      <c r="L8098" s="208">
        <v>11.378</v>
      </c>
      <c r="M8098" s="208">
        <v>9.9951000000000008</v>
      </c>
    </row>
    <row r="8099" spans="1:13" x14ac:dyDescent="0.25">
      <c r="A8099" s="280">
        <v>45263</v>
      </c>
      <c r="B8099" s="102">
        <v>9</v>
      </c>
      <c r="C8099" s="208">
        <v>234.7698</v>
      </c>
      <c r="D8099" s="208">
        <v>38.503100000000003</v>
      </c>
      <c r="E8099" s="208">
        <v>0.76129999999999998</v>
      </c>
      <c r="F8099" s="208">
        <v>2.9007000000000001</v>
      </c>
      <c r="G8099" s="208">
        <v>9.0219000000000005</v>
      </c>
      <c r="H8099" s="208">
        <v>37.505099999999999</v>
      </c>
      <c r="I8099" s="208">
        <v>14.811199999999999</v>
      </c>
      <c r="J8099" s="208">
        <v>91.983800000000002</v>
      </c>
      <c r="K8099" s="208">
        <v>17.301100000000002</v>
      </c>
      <c r="L8099" s="208">
        <v>11.589499999999999</v>
      </c>
      <c r="M8099" s="208">
        <v>10.392099999999999</v>
      </c>
    </row>
    <row r="8100" spans="1:13" x14ac:dyDescent="0.25">
      <c r="A8100" s="280">
        <v>45263</v>
      </c>
      <c r="B8100" s="102">
        <v>10</v>
      </c>
      <c r="C8100" s="208">
        <v>239.62389999999999</v>
      </c>
      <c r="D8100" s="208">
        <v>40.557400000000001</v>
      </c>
      <c r="E8100" s="208">
        <v>0.78110000000000002</v>
      </c>
      <c r="F8100" s="208">
        <v>2.7105999999999999</v>
      </c>
      <c r="G8100" s="208">
        <v>8.8931000000000004</v>
      </c>
      <c r="H8100" s="208">
        <v>39.293700000000001</v>
      </c>
      <c r="I8100" s="208">
        <v>15.198700000000001</v>
      </c>
      <c r="J8100" s="208">
        <v>92.353099999999998</v>
      </c>
      <c r="K8100" s="208">
        <v>17.071300000000001</v>
      </c>
      <c r="L8100" s="208">
        <v>11.870200000000001</v>
      </c>
      <c r="M8100" s="208">
        <v>10.8947</v>
      </c>
    </row>
    <row r="8101" spans="1:13" x14ac:dyDescent="0.25">
      <c r="A8101" s="280">
        <v>45263</v>
      </c>
      <c r="B8101" s="102">
        <v>11</v>
      </c>
      <c r="C8101" s="208">
        <v>240.6251</v>
      </c>
      <c r="D8101" s="208">
        <v>39.885800000000003</v>
      </c>
      <c r="E8101" s="208">
        <v>0.74539999999999995</v>
      </c>
      <c r="F8101" s="208">
        <v>2.6520000000000001</v>
      </c>
      <c r="G8101" s="208">
        <v>8.9044000000000008</v>
      </c>
      <c r="H8101" s="208">
        <v>39.218499999999999</v>
      </c>
      <c r="I8101" s="208">
        <v>15.645899999999999</v>
      </c>
      <c r="J8101" s="208">
        <v>93.693399999999997</v>
      </c>
      <c r="K8101" s="208">
        <v>16.666899999999998</v>
      </c>
      <c r="L8101" s="208">
        <v>12.0754</v>
      </c>
      <c r="M8101" s="208">
        <v>11.1374</v>
      </c>
    </row>
    <row r="8102" spans="1:13" x14ac:dyDescent="0.25">
      <c r="A8102" s="280">
        <v>45263</v>
      </c>
      <c r="B8102" s="102">
        <v>12</v>
      </c>
      <c r="C8102" s="208">
        <v>242.18</v>
      </c>
      <c r="D8102" s="208">
        <v>40.516100000000002</v>
      </c>
      <c r="E8102" s="208">
        <v>0.76659999999999995</v>
      </c>
      <c r="F8102" s="208">
        <v>2.7507000000000001</v>
      </c>
      <c r="G8102" s="208">
        <v>8.8978000000000002</v>
      </c>
      <c r="H8102" s="208">
        <v>37.653100000000002</v>
      </c>
      <c r="I8102" s="208">
        <v>15.616400000000001</v>
      </c>
      <c r="J8102" s="208">
        <v>96.007599999999996</v>
      </c>
      <c r="K8102" s="208">
        <v>16.1646</v>
      </c>
      <c r="L8102" s="208">
        <v>12.1526</v>
      </c>
      <c r="M8102" s="208">
        <v>11.654500000000001</v>
      </c>
    </row>
    <row r="8103" spans="1:13" x14ac:dyDescent="0.25">
      <c r="A8103" s="280">
        <v>45263</v>
      </c>
      <c r="B8103" s="102">
        <v>13</v>
      </c>
      <c r="C8103" s="208">
        <v>247.75040000000001</v>
      </c>
      <c r="D8103" s="208">
        <v>41.055599999999998</v>
      </c>
      <c r="E8103" s="208">
        <v>0.748</v>
      </c>
      <c r="F8103" s="208">
        <v>2.9653</v>
      </c>
      <c r="G8103" s="208">
        <v>8.7834000000000003</v>
      </c>
      <c r="H8103" s="208">
        <v>38.204300000000003</v>
      </c>
      <c r="I8103" s="208">
        <v>15.7616</v>
      </c>
      <c r="J8103" s="208">
        <v>100.7075</v>
      </c>
      <c r="K8103" s="208">
        <v>15.9697</v>
      </c>
      <c r="L8103" s="208">
        <v>11.776300000000001</v>
      </c>
      <c r="M8103" s="208">
        <v>11.778700000000001</v>
      </c>
    </row>
    <row r="8104" spans="1:13" x14ac:dyDescent="0.25">
      <c r="A8104" s="280">
        <v>45263</v>
      </c>
      <c r="B8104" s="102">
        <v>14</v>
      </c>
      <c r="C8104" s="208">
        <v>250.99459999999999</v>
      </c>
      <c r="D8104" s="208">
        <v>41.9206</v>
      </c>
      <c r="E8104" s="208">
        <v>0.78180000000000005</v>
      </c>
      <c r="F8104" s="208">
        <v>3.1185999999999998</v>
      </c>
      <c r="G8104" s="208">
        <v>8.5113000000000003</v>
      </c>
      <c r="H8104" s="208">
        <v>40.620899999999999</v>
      </c>
      <c r="I8104" s="208">
        <v>15.9156</v>
      </c>
      <c r="J8104" s="208">
        <v>100.2209</v>
      </c>
      <c r="K8104" s="208">
        <v>16.070599999999999</v>
      </c>
      <c r="L8104" s="208">
        <v>12.395899999999999</v>
      </c>
      <c r="M8104" s="208">
        <v>11.4384</v>
      </c>
    </row>
    <row r="8105" spans="1:13" x14ac:dyDescent="0.25">
      <c r="A8105" s="280">
        <v>45263</v>
      </c>
      <c r="B8105" s="102">
        <v>15</v>
      </c>
      <c r="C8105" s="208">
        <v>253.88650000000001</v>
      </c>
      <c r="D8105" s="208">
        <v>42.1586</v>
      </c>
      <c r="E8105" s="208">
        <v>0.77559999999999996</v>
      </c>
      <c r="F8105" s="208">
        <v>3.3304999999999998</v>
      </c>
      <c r="G8105" s="208">
        <v>8.6417999999999999</v>
      </c>
      <c r="H8105" s="208">
        <v>41.6937</v>
      </c>
      <c r="I8105" s="208">
        <v>15.931100000000001</v>
      </c>
      <c r="J8105" s="208">
        <v>101.0566</v>
      </c>
      <c r="K8105" s="208">
        <v>16.264600000000002</v>
      </c>
      <c r="L8105" s="208">
        <v>12.4665</v>
      </c>
      <c r="M8105" s="208">
        <v>11.567500000000001</v>
      </c>
    </row>
    <row r="8106" spans="1:13" x14ac:dyDescent="0.25">
      <c r="A8106" s="280">
        <v>45263</v>
      </c>
      <c r="B8106" s="102">
        <v>16</v>
      </c>
      <c r="C8106" s="208">
        <v>259.74020000000002</v>
      </c>
      <c r="D8106" s="208">
        <v>44.015500000000003</v>
      </c>
      <c r="E8106" s="208">
        <v>0.82820000000000005</v>
      </c>
      <c r="F8106" s="208">
        <v>3.5219999999999998</v>
      </c>
      <c r="G8106" s="208">
        <v>9.3348999999999993</v>
      </c>
      <c r="H8106" s="208">
        <v>42.192900000000002</v>
      </c>
      <c r="I8106" s="208">
        <v>16.3371</v>
      </c>
      <c r="J8106" s="208">
        <v>102.09829999999999</v>
      </c>
      <c r="K8106" s="208">
        <v>16.952500000000001</v>
      </c>
      <c r="L8106" s="208">
        <v>12.732100000000001</v>
      </c>
      <c r="M8106" s="208">
        <v>11.726699999999999</v>
      </c>
    </row>
    <row r="8107" spans="1:13" x14ac:dyDescent="0.25">
      <c r="A8107" s="280">
        <v>45263</v>
      </c>
      <c r="B8107" s="102">
        <v>17</v>
      </c>
      <c r="C8107" s="208">
        <v>273.17959999999999</v>
      </c>
      <c r="D8107" s="208">
        <v>47.519500000000001</v>
      </c>
      <c r="E8107" s="208">
        <v>0.85399999999999998</v>
      </c>
      <c r="F8107" s="208">
        <v>3.7254</v>
      </c>
      <c r="G8107" s="208">
        <v>10.0238</v>
      </c>
      <c r="H8107" s="208">
        <v>45.2498</v>
      </c>
      <c r="I8107" s="208">
        <v>17.326799999999999</v>
      </c>
      <c r="J8107" s="208">
        <v>104.9188</v>
      </c>
      <c r="K8107" s="208">
        <v>18.060400000000001</v>
      </c>
      <c r="L8107" s="208">
        <v>13.375500000000001</v>
      </c>
      <c r="M8107" s="208">
        <v>12.1256</v>
      </c>
    </row>
    <row r="8108" spans="1:13" x14ac:dyDescent="0.25">
      <c r="A8108" s="280">
        <v>45263</v>
      </c>
      <c r="B8108" s="102">
        <v>18</v>
      </c>
      <c r="C8108" s="208">
        <v>293.77080000000001</v>
      </c>
      <c r="D8108" s="208">
        <v>51.6432</v>
      </c>
      <c r="E8108" s="208">
        <v>0.94530000000000003</v>
      </c>
      <c r="F8108" s="208">
        <v>4.01</v>
      </c>
      <c r="G8108" s="208">
        <v>10.6578</v>
      </c>
      <c r="H8108" s="208">
        <v>50.297899999999998</v>
      </c>
      <c r="I8108" s="208">
        <v>19.479600000000001</v>
      </c>
      <c r="J8108" s="208">
        <v>110.00490000000001</v>
      </c>
      <c r="K8108" s="208">
        <v>19.2927</v>
      </c>
      <c r="L8108" s="208">
        <v>14.2218</v>
      </c>
      <c r="M8108" s="208">
        <v>13.217599999999999</v>
      </c>
    </row>
    <row r="8109" spans="1:13" x14ac:dyDescent="0.25">
      <c r="A8109" s="280">
        <v>45263</v>
      </c>
      <c r="B8109" s="102">
        <v>19</v>
      </c>
      <c r="C8109" s="208">
        <v>293.58690000000001</v>
      </c>
      <c r="D8109" s="208">
        <v>52.011800000000001</v>
      </c>
      <c r="E8109" s="208">
        <v>0.95109999999999995</v>
      </c>
      <c r="F8109" s="208">
        <v>4.0510999999999999</v>
      </c>
      <c r="G8109" s="208">
        <v>10.7433</v>
      </c>
      <c r="H8109" s="208">
        <v>49.5732</v>
      </c>
      <c r="I8109" s="208">
        <v>19.770399999999999</v>
      </c>
      <c r="J8109" s="208">
        <v>109.3627</v>
      </c>
      <c r="K8109" s="208">
        <v>18.805299999999999</v>
      </c>
      <c r="L8109" s="208">
        <v>15.31</v>
      </c>
      <c r="M8109" s="208">
        <v>13.007999999999999</v>
      </c>
    </row>
    <row r="8110" spans="1:13" x14ac:dyDescent="0.25">
      <c r="A8110" s="280">
        <v>45263</v>
      </c>
      <c r="B8110" s="102">
        <v>20</v>
      </c>
      <c r="C8110" s="208">
        <v>287.94729999999998</v>
      </c>
      <c r="D8110" s="208">
        <v>50.2121</v>
      </c>
      <c r="E8110" s="208">
        <v>1.0044</v>
      </c>
      <c r="F8110" s="208">
        <v>3.9342000000000001</v>
      </c>
      <c r="G8110" s="208">
        <v>10.2966</v>
      </c>
      <c r="H8110" s="208">
        <v>48.106299999999997</v>
      </c>
      <c r="I8110" s="208">
        <v>19.5916</v>
      </c>
      <c r="J8110" s="208">
        <v>106.8436</v>
      </c>
      <c r="K8110" s="208">
        <v>18.641999999999999</v>
      </c>
      <c r="L8110" s="208">
        <v>16.6675</v>
      </c>
      <c r="M8110" s="208">
        <v>12.648999999999999</v>
      </c>
    </row>
    <row r="8111" spans="1:13" x14ac:dyDescent="0.25">
      <c r="A8111" s="280">
        <v>45263</v>
      </c>
      <c r="B8111" s="102">
        <v>21</v>
      </c>
      <c r="C8111" s="208">
        <v>279.68029999999999</v>
      </c>
      <c r="D8111" s="208">
        <v>48.330100000000002</v>
      </c>
      <c r="E8111" s="208">
        <v>0.9929</v>
      </c>
      <c r="F8111" s="208">
        <v>3.8245</v>
      </c>
      <c r="G8111" s="208">
        <v>9.8094000000000001</v>
      </c>
      <c r="H8111" s="208">
        <v>46.131100000000004</v>
      </c>
      <c r="I8111" s="208">
        <v>19.042300000000001</v>
      </c>
      <c r="J8111" s="208">
        <v>104.52549999999999</v>
      </c>
      <c r="K8111" s="208">
        <v>18.082999999999998</v>
      </c>
      <c r="L8111" s="208">
        <v>16.696300000000001</v>
      </c>
      <c r="M8111" s="208">
        <v>12.245200000000001</v>
      </c>
    </row>
    <row r="8112" spans="1:13" x14ac:dyDescent="0.25">
      <c r="A8112" s="280">
        <v>45263</v>
      </c>
      <c r="B8112" s="102">
        <v>22</v>
      </c>
      <c r="C8112" s="208">
        <v>267.43130000000002</v>
      </c>
      <c r="D8112" s="208">
        <v>46.385399999999997</v>
      </c>
      <c r="E8112" s="208">
        <v>0.92549999999999999</v>
      </c>
      <c r="F8112" s="208">
        <v>3.6520000000000001</v>
      </c>
      <c r="G8112" s="208">
        <v>9.2454000000000001</v>
      </c>
      <c r="H8112" s="208">
        <v>43.557000000000002</v>
      </c>
      <c r="I8112" s="208">
        <v>17.7073</v>
      </c>
      <c r="J8112" s="208">
        <v>100.87430000000001</v>
      </c>
      <c r="K8112" s="208">
        <v>17.253799999999998</v>
      </c>
      <c r="L8112" s="208">
        <v>16.543299999999999</v>
      </c>
      <c r="M8112" s="208">
        <v>11.2873</v>
      </c>
    </row>
    <row r="8113" spans="1:13" x14ac:dyDescent="0.25">
      <c r="A8113" s="280">
        <v>45263</v>
      </c>
      <c r="B8113" s="102">
        <v>23</v>
      </c>
      <c r="C8113" s="208">
        <v>248.84360000000001</v>
      </c>
      <c r="D8113" s="208">
        <v>42.495100000000001</v>
      </c>
      <c r="E8113" s="208">
        <v>0.82220000000000004</v>
      </c>
      <c r="F8113" s="208">
        <v>3.3043999999999998</v>
      </c>
      <c r="G8113" s="208">
        <v>8.3850999999999996</v>
      </c>
      <c r="H8113" s="208">
        <v>39.547800000000002</v>
      </c>
      <c r="I8113" s="208">
        <v>16.0258</v>
      </c>
      <c r="J8113" s="208">
        <v>95.605999999999995</v>
      </c>
      <c r="K8113" s="208">
        <v>16.212499999999999</v>
      </c>
      <c r="L8113" s="208">
        <v>16.120899999999999</v>
      </c>
      <c r="M8113" s="208">
        <v>10.3238</v>
      </c>
    </row>
    <row r="8114" spans="1:13" x14ac:dyDescent="0.25">
      <c r="A8114" s="280">
        <v>45263</v>
      </c>
      <c r="B8114" s="102">
        <v>24</v>
      </c>
      <c r="C8114" s="208">
        <v>232.41120000000001</v>
      </c>
      <c r="D8114" s="208">
        <v>38.393599999999999</v>
      </c>
      <c r="E8114" s="208">
        <v>0.74990000000000001</v>
      </c>
      <c r="F8114" s="208">
        <v>3.0104000000000002</v>
      </c>
      <c r="G8114" s="208">
        <v>7.7129000000000003</v>
      </c>
      <c r="H8114" s="208">
        <v>36.173099999999998</v>
      </c>
      <c r="I8114" s="208">
        <v>14.6273</v>
      </c>
      <c r="J8114" s="208">
        <v>90.829300000000003</v>
      </c>
      <c r="K8114" s="208">
        <v>15.3428</v>
      </c>
      <c r="L8114" s="208">
        <v>16.069099999999999</v>
      </c>
      <c r="M8114" s="208">
        <v>9.5028000000000006</v>
      </c>
    </row>
    <row r="8115" spans="1:13" x14ac:dyDescent="0.25">
      <c r="A8115" s="280">
        <v>45264</v>
      </c>
      <c r="B8115" s="102">
        <v>1</v>
      </c>
      <c r="C8115" s="208">
        <v>220.75899999999999</v>
      </c>
      <c r="D8115" s="208">
        <v>35.814799999999998</v>
      </c>
      <c r="E8115" s="208">
        <v>0.6996</v>
      </c>
      <c r="F8115" s="208">
        <v>2.7709000000000001</v>
      </c>
      <c r="G8115" s="208">
        <v>7.2215999999999996</v>
      </c>
      <c r="H8115" s="208">
        <v>33.786099999999998</v>
      </c>
      <c r="I8115" s="208">
        <v>13.595000000000001</v>
      </c>
      <c r="J8115" s="208">
        <v>87.630799999999994</v>
      </c>
      <c r="K8115" s="208">
        <v>14.944800000000001</v>
      </c>
      <c r="L8115" s="208">
        <v>15.3085</v>
      </c>
      <c r="M8115" s="208">
        <v>8.9869000000000003</v>
      </c>
    </row>
    <row r="8116" spans="1:13" x14ac:dyDescent="0.25">
      <c r="A8116" s="280">
        <v>45264</v>
      </c>
      <c r="B8116" s="102">
        <v>2</v>
      </c>
      <c r="C8116" s="208">
        <v>213.9384</v>
      </c>
      <c r="D8116" s="208">
        <v>34.063800000000001</v>
      </c>
      <c r="E8116" s="208">
        <v>0.67949999999999999</v>
      </c>
      <c r="F8116" s="208">
        <v>2.6882000000000001</v>
      </c>
      <c r="G8116" s="208">
        <v>7.0042</v>
      </c>
      <c r="H8116" s="208">
        <v>32.308199999999999</v>
      </c>
      <c r="I8116" s="208">
        <v>13.0939</v>
      </c>
      <c r="J8116" s="208">
        <v>85.382099999999994</v>
      </c>
      <c r="K8116" s="208">
        <v>15.024800000000001</v>
      </c>
      <c r="L8116" s="208">
        <v>15.044600000000001</v>
      </c>
      <c r="M8116" s="208">
        <v>8.6491000000000007</v>
      </c>
    </row>
    <row r="8117" spans="1:13" x14ac:dyDescent="0.25">
      <c r="A8117" s="280">
        <v>45264</v>
      </c>
      <c r="B8117" s="102">
        <v>3</v>
      </c>
      <c r="C8117" s="208">
        <v>210.85509999999999</v>
      </c>
      <c r="D8117" s="208">
        <v>32.812600000000003</v>
      </c>
      <c r="E8117" s="208">
        <v>0.66739999999999999</v>
      </c>
      <c r="F8117" s="208">
        <v>2.5908000000000002</v>
      </c>
      <c r="G8117" s="208">
        <v>6.9161000000000001</v>
      </c>
      <c r="H8117" s="208">
        <v>32.777099999999997</v>
      </c>
      <c r="I8117" s="208">
        <v>12.762499999999999</v>
      </c>
      <c r="J8117" s="208">
        <v>84.136799999999994</v>
      </c>
      <c r="K8117" s="208">
        <v>15.0914</v>
      </c>
      <c r="L8117" s="208">
        <v>14.5097</v>
      </c>
      <c r="M8117" s="208">
        <v>8.5907</v>
      </c>
    </row>
    <row r="8118" spans="1:13" x14ac:dyDescent="0.25">
      <c r="A8118" s="280">
        <v>45264</v>
      </c>
      <c r="B8118" s="102">
        <v>4</v>
      </c>
      <c r="C8118" s="208">
        <v>209.9777</v>
      </c>
      <c r="D8118" s="208">
        <v>32.598100000000002</v>
      </c>
      <c r="E8118" s="208">
        <v>0.6603</v>
      </c>
      <c r="F8118" s="208">
        <v>2.6387</v>
      </c>
      <c r="G8118" s="208">
        <v>6.9763000000000002</v>
      </c>
      <c r="H8118" s="208">
        <v>34.576500000000003</v>
      </c>
      <c r="I8118" s="208">
        <v>12.766299999999999</v>
      </c>
      <c r="J8118" s="208">
        <v>84.231200000000001</v>
      </c>
      <c r="K8118" s="208">
        <v>15.456200000000001</v>
      </c>
      <c r="L8118" s="208">
        <v>11.484400000000001</v>
      </c>
      <c r="M8118" s="208">
        <v>8.5897000000000006</v>
      </c>
    </row>
    <row r="8119" spans="1:13" x14ac:dyDescent="0.25">
      <c r="A8119" s="280">
        <v>45264</v>
      </c>
      <c r="B8119" s="102">
        <v>5</v>
      </c>
      <c r="C8119" s="208">
        <v>215.6182</v>
      </c>
      <c r="D8119" s="208">
        <v>33.343699999999998</v>
      </c>
      <c r="E8119" s="208">
        <v>0.69579999999999997</v>
      </c>
      <c r="F8119" s="208">
        <v>2.7778</v>
      </c>
      <c r="G8119" s="208">
        <v>7.3634000000000004</v>
      </c>
      <c r="H8119" s="208">
        <v>36.558799999999998</v>
      </c>
      <c r="I8119" s="208">
        <v>13.1761</v>
      </c>
      <c r="J8119" s="208">
        <v>84.499700000000004</v>
      </c>
      <c r="K8119" s="208">
        <v>16.4101</v>
      </c>
      <c r="L8119" s="208">
        <v>11.839499999999999</v>
      </c>
      <c r="M8119" s="208">
        <v>8.9533000000000005</v>
      </c>
    </row>
    <row r="8120" spans="1:13" x14ac:dyDescent="0.25">
      <c r="A8120" s="280">
        <v>45264</v>
      </c>
      <c r="B8120" s="102">
        <v>6</v>
      </c>
      <c r="C8120" s="208">
        <v>234.75110000000001</v>
      </c>
      <c r="D8120" s="208">
        <v>35.607199999999999</v>
      </c>
      <c r="E8120" s="208">
        <v>0.92310000000000003</v>
      </c>
      <c r="F8120" s="208">
        <v>3.0329000000000002</v>
      </c>
      <c r="G8120" s="208">
        <v>7.9165999999999999</v>
      </c>
      <c r="H8120" s="208">
        <v>41.5075</v>
      </c>
      <c r="I8120" s="208">
        <v>14.1478</v>
      </c>
      <c r="J8120" s="208">
        <v>91.294799999999995</v>
      </c>
      <c r="K8120" s="208">
        <v>18.013300000000001</v>
      </c>
      <c r="L8120" s="208">
        <v>12.403600000000001</v>
      </c>
      <c r="M8120" s="208">
        <v>9.9042999999999992</v>
      </c>
    </row>
    <row r="8121" spans="1:13" x14ac:dyDescent="0.25">
      <c r="A8121" s="280">
        <v>45264</v>
      </c>
      <c r="B8121" s="102">
        <v>7</v>
      </c>
      <c r="C8121" s="208">
        <v>261.86970000000002</v>
      </c>
      <c r="D8121" s="208">
        <v>40.305</v>
      </c>
      <c r="E8121" s="208">
        <v>2.3308</v>
      </c>
      <c r="F8121" s="208">
        <v>3.4908000000000001</v>
      </c>
      <c r="G8121" s="208">
        <v>8.9347999999999992</v>
      </c>
      <c r="H8121" s="208">
        <v>47.380800000000001</v>
      </c>
      <c r="I8121" s="208">
        <v>15.6668</v>
      </c>
      <c r="J8121" s="208">
        <v>99.971000000000004</v>
      </c>
      <c r="K8121" s="208">
        <v>19.976900000000001</v>
      </c>
      <c r="L8121" s="208">
        <v>12.570399999999999</v>
      </c>
      <c r="M8121" s="208">
        <v>11.2424</v>
      </c>
    </row>
    <row r="8122" spans="1:13" x14ac:dyDescent="0.25">
      <c r="A8122" s="280">
        <v>45264</v>
      </c>
      <c r="B8122" s="102">
        <v>8</v>
      </c>
      <c r="C8122" s="208">
        <v>285.7577</v>
      </c>
      <c r="D8122" s="208">
        <v>45.342500000000001</v>
      </c>
      <c r="E8122" s="208">
        <v>3.1103000000000001</v>
      </c>
      <c r="F8122" s="208">
        <v>3.8125</v>
      </c>
      <c r="G8122" s="208">
        <v>10.243399999999999</v>
      </c>
      <c r="H8122" s="208">
        <v>51.788400000000003</v>
      </c>
      <c r="I8122" s="208">
        <v>16.136099999999999</v>
      </c>
      <c r="J8122" s="208">
        <v>110.035</v>
      </c>
      <c r="K8122" s="208">
        <v>20.675899999999999</v>
      </c>
      <c r="L8122" s="208">
        <v>12.0753</v>
      </c>
      <c r="M8122" s="208">
        <v>12.5383</v>
      </c>
    </row>
    <row r="8123" spans="1:13" x14ac:dyDescent="0.25">
      <c r="A8123" s="280">
        <v>45264</v>
      </c>
      <c r="B8123" s="102">
        <v>9</v>
      </c>
      <c r="C8123" s="208">
        <v>290.68450000000001</v>
      </c>
      <c r="D8123" s="208">
        <v>47.359499999999997</v>
      </c>
      <c r="E8123" s="208">
        <v>2.7198000000000002</v>
      </c>
      <c r="F8123" s="208">
        <v>3.4847999999999999</v>
      </c>
      <c r="G8123" s="208">
        <v>10.6129</v>
      </c>
      <c r="H8123" s="208">
        <v>53.4953</v>
      </c>
      <c r="I8123" s="208">
        <v>16.1828</v>
      </c>
      <c r="J8123" s="208">
        <v>113.5275</v>
      </c>
      <c r="K8123" s="208">
        <v>19.035599999999999</v>
      </c>
      <c r="L8123" s="208">
        <v>11.593299999999999</v>
      </c>
      <c r="M8123" s="208">
        <v>12.673</v>
      </c>
    </row>
    <row r="8124" spans="1:13" x14ac:dyDescent="0.25">
      <c r="A8124" s="280">
        <v>45264</v>
      </c>
      <c r="B8124" s="102">
        <v>10</v>
      </c>
      <c r="C8124" s="208">
        <v>292.27730000000003</v>
      </c>
      <c r="D8124" s="208">
        <v>48.7087</v>
      </c>
      <c r="E8124" s="208">
        <v>1.8266</v>
      </c>
      <c r="F8124" s="208">
        <v>3.0192000000000001</v>
      </c>
      <c r="G8124" s="208">
        <v>10.257300000000001</v>
      </c>
      <c r="H8124" s="208">
        <v>54.378599999999999</v>
      </c>
      <c r="I8124" s="208">
        <v>16.255700000000001</v>
      </c>
      <c r="J8124" s="208">
        <v>116.61799999999999</v>
      </c>
      <c r="K8124" s="208">
        <v>17.356100000000001</v>
      </c>
      <c r="L8124" s="208">
        <v>11.362500000000001</v>
      </c>
      <c r="M8124" s="208">
        <v>12.4946</v>
      </c>
    </row>
    <row r="8125" spans="1:13" x14ac:dyDescent="0.25">
      <c r="A8125" s="280">
        <v>45264</v>
      </c>
      <c r="B8125" s="102">
        <v>11</v>
      </c>
      <c r="C8125" s="208">
        <v>290.63920000000002</v>
      </c>
      <c r="D8125" s="208">
        <v>49.152999999999999</v>
      </c>
      <c r="E8125" s="208">
        <v>1.774</v>
      </c>
      <c r="F8125" s="208">
        <v>2.8978000000000002</v>
      </c>
      <c r="G8125" s="208">
        <v>8.9466999999999999</v>
      </c>
      <c r="H8125" s="208">
        <v>53.429099999999998</v>
      </c>
      <c r="I8125" s="208">
        <v>16.528199999999998</v>
      </c>
      <c r="J8125" s="208">
        <v>117.59010000000001</v>
      </c>
      <c r="K8125" s="208">
        <v>16.628599999999999</v>
      </c>
      <c r="L8125" s="208">
        <v>11.4642</v>
      </c>
      <c r="M8125" s="208">
        <v>12.227499999999999</v>
      </c>
    </row>
    <row r="8126" spans="1:13" x14ac:dyDescent="0.25">
      <c r="A8126" s="280">
        <v>45264</v>
      </c>
      <c r="B8126" s="102">
        <v>12</v>
      </c>
      <c r="C8126" s="208">
        <v>285.29849999999999</v>
      </c>
      <c r="D8126" s="208">
        <v>48.678699999999999</v>
      </c>
      <c r="E8126" s="208">
        <v>1.7759</v>
      </c>
      <c r="F8126" s="208">
        <v>2.7463000000000002</v>
      </c>
      <c r="G8126" s="208">
        <v>8.1214999999999993</v>
      </c>
      <c r="H8126" s="208">
        <v>51.3506</v>
      </c>
      <c r="I8126" s="208">
        <v>16.564299999999999</v>
      </c>
      <c r="J8126" s="208">
        <v>116.8653</v>
      </c>
      <c r="K8126" s="208">
        <v>15.6142</v>
      </c>
      <c r="L8126" s="208">
        <v>11.715</v>
      </c>
      <c r="M8126" s="208">
        <v>11.8667</v>
      </c>
    </row>
    <row r="8127" spans="1:13" x14ac:dyDescent="0.25">
      <c r="A8127" s="280">
        <v>45264</v>
      </c>
      <c r="B8127" s="102">
        <v>13</v>
      </c>
      <c r="C8127" s="208">
        <v>284.25940000000003</v>
      </c>
      <c r="D8127" s="208">
        <v>48.393799999999999</v>
      </c>
      <c r="E8127" s="208">
        <v>2.5687000000000002</v>
      </c>
      <c r="F8127" s="208">
        <v>2.6815000000000002</v>
      </c>
      <c r="G8127" s="208">
        <v>8.0406999999999993</v>
      </c>
      <c r="H8127" s="208">
        <v>50.597000000000001</v>
      </c>
      <c r="I8127" s="208">
        <v>16.781400000000001</v>
      </c>
      <c r="J8127" s="208">
        <v>117.5513</v>
      </c>
      <c r="K8127" s="208">
        <v>14.7849</v>
      </c>
      <c r="L8127" s="208">
        <v>11.0733</v>
      </c>
      <c r="M8127" s="208">
        <v>11.786799999999999</v>
      </c>
    </row>
    <row r="8128" spans="1:13" x14ac:dyDescent="0.25">
      <c r="A8128" s="280">
        <v>45264</v>
      </c>
      <c r="B8128" s="102">
        <v>14</v>
      </c>
      <c r="C8128" s="208">
        <v>282.08190000000002</v>
      </c>
      <c r="D8128" s="208">
        <v>47.080599999999997</v>
      </c>
      <c r="E8128" s="208">
        <v>2.2132999999999998</v>
      </c>
      <c r="F8128" s="208">
        <v>2.6907999999999999</v>
      </c>
      <c r="G8128" s="208">
        <v>8.3749000000000002</v>
      </c>
      <c r="H8128" s="208">
        <v>51.396700000000003</v>
      </c>
      <c r="I8128" s="208">
        <v>17.203800000000001</v>
      </c>
      <c r="J8128" s="208">
        <v>116.7829</v>
      </c>
      <c r="K8128" s="208">
        <v>14.2033</v>
      </c>
      <c r="L8128" s="208">
        <v>9.9725999999999999</v>
      </c>
      <c r="M8128" s="208">
        <v>12.163</v>
      </c>
    </row>
    <row r="8129" spans="1:13" x14ac:dyDescent="0.25">
      <c r="A8129" s="280">
        <v>45264</v>
      </c>
      <c r="B8129" s="102">
        <v>15</v>
      </c>
      <c r="C8129" s="208">
        <v>283.68630000000002</v>
      </c>
      <c r="D8129" s="208">
        <v>46.693800000000003</v>
      </c>
      <c r="E8129" s="208">
        <v>2.5270999999999999</v>
      </c>
      <c r="F8129" s="208">
        <v>2.8875000000000002</v>
      </c>
      <c r="G8129" s="208">
        <v>8.9703999999999997</v>
      </c>
      <c r="H8129" s="208">
        <v>51.049700000000001</v>
      </c>
      <c r="I8129" s="208">
        <v>16.9773</v>
      </c>
      <c r="J8129" s="208">
        <v>118.08240000000001</v>
      </c>
      <c r="K8129" s="208">
        <v>13.9071</v>
      </c>
      <c r="L8129" s="208">
        <v>10.0875</v>
      </c>
      <c r="M8129" s="208">
        <v>12.503500000000001</v>
      </c>
    </row>
    <row r="8130" spans="1:13" x14ac:dyDescent="0.25">
      <c r="A8130" s="280">
        <v>45264</v>
      </c>
      <c r="B8130" s="102">
        <v>16</v>
      </c>
      <c r="C8130" s="208">
        <v>288.31459999999998</v>
      </c>
      <c r="D8130" s="208">
        <v>47.506399999999999</v>
      </c>
      <c r="E8130" s="208">
        <v>2.7397999999999998</v>
      </c>
      <c r="F8130" s="208">
        <v>3.3125</v>
      </c>
      <c r="G8130" s="208">
        <v>9.7657000000000007</v>
      </c>
      <c r="H8130" s="208">
        <v>50.839300000000001</v>
      </c>
      <c r="I8130" s="208">
        <v>17.226199999999999</v>
      </c>
      <c r="J8130" s="208">
        <v>118.80459999999999</v>
      </c>
      <c r="K8130" s="208">
        <v>15.154500000000001</v>
      </c>
      <c r="L8130" s="208">
        <v>10.3299</v>
      </c>
      <c r="M8130" s="208">
        <v>12.6357</v>
      </c>
    </row>
    <row r="8131" spans="1:13" x14ac:dyDescent="0.25">
      <c r="A8131" s="280">
        <v>45264</v>
      </c>
      <c r="B8131" s="102">
        <v>17</v>
      </c>
      <c r="C8131" s="208">
        <v>299.1728</v>
      </c>
      <c r="D8131" s="208">
        <v>49.940600000000003</v>
      </c>
      <c r="E8131" s="208">
        <v>2.7360000000000002</v>
      </c>
      <c r="F8131" s="208">
        <v>3.7584</v>
      </c>
      <c r="G8131" s="208">
        <v>10.465</v>
      </c>
      <c r="H8131" s="208">
        <v>52.9895</v>
      </c>
      <c r="I8131" s="208">
        <v>18.051500000000001</v>
      </c>
      <c r="J8131" s="208">
        <v>119.85850000000001</v>
      </c>
      <c r="K8131" s="208">
        <v>17.261199999999999</v>
      </c>
      <c r="L8131" s="208">
        <v>11.1081</v>
      </c>
      <c r="M8131" s="208">
        <v>13.004</v>
      </c>
    </row>
    <row r="8132" spans="1:13" x14ac:dyDescent="0.25">
      <c r="A8132" s="280">
        <v>45264</v>
      </c>
      <c r="B8132" s="102">
        <v>18</v>
      </c>
      <c r="C8132" s="208">
        <v>314.98790000000002</v>
      </c>
      <c r="D8132" s="208">
        <v>54.435099999999998</v>
      </c>
      <c r="E8132" s="208">
        <v>2.8892000000000002</v>
      </c>
      <c r="F8132" s="208">
        <v>4.0872000000000002</v>
      </c>
      <c r="G8132" s="208">
        <v>10.9856</v>
      </c>
      <c r="H8132" s="208">
        <v>56.801600000000001</v>
      </c>
      <c r="I8132" s="208">
        <v>20.035599999999999</v>
      </c>
      <c r="J8132" s="208">
        <v>121.0488</v>
      </c>
      <c r="K8132" s="208">
        <v>18.536100000000001</v>
      </c>
      <c r="L8132" s="208">
        <v>12.5707</v>
      </c>
      <c r="M8132" s="208">
        <v>13.598000000000001</v>
      </c>
    </row>
    <row r="8133" spans="1:13" x14ac:dyDescent="0.25">
      <c r="A8133" s="280">
        <v>45264</v>
      </c>
      <c r="B8133" s="102">
        <v>19</v>
      </c>
      <c r="C8133" s="208">
        <v>314.06470000000002</v>
      </c>
      <c r="D8133" s="208">
        <v>54.807299999999998</v>
      </c>
      <c r="E8133" s="208">
        <v>2.9411999999999998</v>
      </c>
      <c r="F8133" s="208">
        <v>4.0837000000000003</v>
      </c>
      <c r="G8133" s="208">
        <v>10.866199999999999</v>
      </c>
      <c r="H8133" s="208">
        <v>56.395299999999999</v>
      </c>
      <c r="I8133" s="208">
        <v>20.276900000000001</v>
      </c>
      <c r="J8133" s="208">
        <v>118.7513</v>
      </c>
      <c r="K8133" s="208">
        <v>18.7196</v>
      </c>
      <c r="L8133" s="208">
        <v>13.815899999999999</v>
      </c>
      <c r="M8133" s="208">
        <v>13.407299999999999</v>
      </c>
    </row>
    <row r="8134" spans="1:13" x14ac:dyDescent="0.25">
      <c r="A8134" s="280">
        <v>45264</v>
      </c>
      <c r="B8134" s="102">
        <v>20</v>
      </c>
      <c r="C8134" s="208">
        <v>306.26870000000002</v>
      </c>
      <c r="D8134" s="208">
        <v>52.829599999999999</v>
      </c>
      <c r="E8134" s="208">
        <v>2.9094000000000002</v>
      </c>
      <c r="F8134" s="208">
        <v>4.0149999999999997</v>
      </c>
      <c r="G8134" s="208">
        <v>10.47</v>
      </c>
      <c r="H8134" s="208">
        <v>55.302100000000003</v>
      </c>
      <c r="I8134" s="208">
        <v>19.961099999999998</v>
      </c>
      <c r="J8134" s="208">
        <v>114.245</v>
      </c>
      <c r="K8134" s="208">
        <v>18.6999</v>
      </c>
      <c r="L8134" s="208">
        <v>14.867599999999999</v>
      </c>
      <c r="M8134" s="208">
        <v>12.968999999999999</v>
      </c>
    </row>
    <row r="8135" spans="1:13" x14ac:dyDescent="0.25">
      <c r="A8135" s="280">
        <v>45264</v>
      </c>
      <c r="B8135" s="102">
        <v>21</v>
      </c>
      <c r="C8135" s="208">
        <v>295.71949999999998</v>
      </c>
      <c r="D8135" s="208">
        <v>50.795200000000001</v>
      </c>
      <c r="E8135" s="208">
        <v>2.9014000000000002</v>
      </c>
      <c r="F8135" s="208">
        <v>3.8851</v>
      </c>
      <c r="G8135" s="208">
        <v>10.1183</v>
      </c>
      <c r="H8135" s="208">
        <v>53.557000000000002</v>
      </c>
      <c r="I8135" s="208">
        <v>19.245200000000001</v>
      </c>
      <c r="J8135" s="208">
        <v>109.9734</v>
      </c>
      <c r="K8135" s="208">
        <v>18.436800000000002</v>
      </c>
      <c r="L8135" s="208">
        <v>14.3134</v>
      </c>
      <c r="M8135" s="208">
        <v>12.4937</v>
      </c>
    </row>
    <row r="8136" spans="1:13" x14ac:dyDescent="0.25">
      <c r="A8136" s="280">
        <v>45264</v>
      </c>
      <c r="B8136" s="102">
        <v>22</v>
      </c>
      <c r="C8136" s="208">
        <v>281.62639999999999</v>
      </c>
      <c r="D8136" s="208">
        <v>48.835500000000003</v>
      </c>
      <c r="E8136" s="208">
        <v>2.85</v>
      </c>
      <c r="F8136" s="208">
        <v>3.6633</v>
      </c>
      <c r="G8136" s="208">
        <v>9.4557000000000002</v>
      </c>
      <c r="H8136" s="208">
        <v>49.886499999999998</v>
      </c>
      <c r="I8136" s="208">
        <v>17.871300000000002</v>
      </c>
      <c r="J8136" s="208">
        <v>105.03570000000001</v>
      </c>
      <c r="K8136" s="208">
        <v>17.588200000000001</v>
      </c>
      <c r="L8136" s="208">
        <v>14.8253</v>
      </c>
      <c r="M8136" s="208">
        <v>11.6149</v>
      </c>
    </row>
    <row r="8137" spans="1:13" x14ac:dyDescent="0.25">
      <c r="A8137" s="280">
        <v>45264</v>
      </c>
      <c r="B8137" s="102">
        <v>23</v>
      </c>
      <c r="C8137" s="208">
        <v>261.73329999999999</v>
      </c>
      <c r="D8137" s="208">
        <v>44.475299999999997</v>
      </c>
      <c r="E8137" s="208">
        <v>2.8540000000000001</v>
      </c>
      <c r="F8137" s="208">
        <v>3.3031999999999999</v>
      </c>
      <c r="G8137" s="208">
        <v>8.5234000000000005</v>
      </c>
      <c r="H8137" s="208">
        <v>45.662500000000001</v>
      </c>
      <c r="I8137" s="208">
        <v>16.220700000000001</v>
      </c>
      <c r="J8137" s="208">
        <v>98.931600000000003</v>
      </c>
      <c r="K8137" s="208">
        <v>16.4681</v>
      </c>
      <c r="L8137" s="208">
        <v>14.6876</v>
      </c>
      <c r="M8137" s="208">
        <v>10.6069</v>
      </c>
    </row>
    <row r="8138" spans="1:13" x14ac:dyDescent="0.25">
      <c r="A8138" s="280">
        <v>45264</v>
      </c>
      <c r="B8138" s="102">
        <v>24</v>
      </c>
      <c r="C8138" s="208">
        <v>244.90110000000001</v>
      </c>
      <c r="D8138" s="208">
        <v>40.5107</v>
      </c>
      <c r="E8138" s="208">
        <v>2.7871999999999999</v>
      </c>
      <c r="F8138" s="208">
        <v>3.0467</v>
      </c>
      <c r="G8138" s="208">
        <v>7.7686000000000002</v>
      </c>
      <c r="H8138" s="208">
        <v>42.033999999999999</v>
      </c>
      <c r="I8138" s="208">
        <v>14.8649</v>
      </c>
      <c r="J8138" s="208">
        <v>93.5227</v>
      </c>
      <c r="K8138" s="208">
        <v>15.6365</v>
      </c>
      <c r="L8138" s="208">
        <v>14.952400000000001</v>
      </c>
      <c r="M8138" s="208">
        <v>9.7774000000000001</v>
      </c>
    </row>
    <row r="8139" spans="1:13" x14ac:dyDescent="0.25">
      <c r="A8139" s="280">
        <v>45265</v>
      </c>
      <c r="B8139" s="102">
        <v>1</v>
      </c>
      <c r="C8139" s="208">
        <v>230.94110000000001</v>
      </c>
      <c r="D8139" s="208">
        <v>37.181199999999997</v>
      </c>
      <c r="E8139" s="208">
        <v>2.7542</v>
      </c>
      <c r="F8139" s="208">
        <v>2.8260999999999998</v>
      </c>
      <c r="G8139" s="208">
        <v>7.2618</v>
      </c>
      <c r="H8139" s="208">
        <v>38.7682</v>
      </c>
      <c r="I8139" s="208">
        <v>13.8903</v>
      </c>
      <c r="J8139" s="208">
        <v>89.854500000000002</v>
      </c>
      <c r="K8139" s="208">
        <v>15.5474</v>
      </c>
      <c r="L8139" s="208">
        <v>13.692399999999999</v>
      </c>
      <c r="M8139" s="208">
        <v>9.1649999999999991</v>
      </c>
    </row>
    <row r="8140" spans="1:13" x14ac:dyDescent="0.25">
      <c r="A8140" s="280">
        <v>45265</v>
      </c>
      <c r="B8140" s="102">
        <v>2</v>
      </c>
      <c r="C8140" s="208">
        <v>223.41919999999999</v>
      </c>
      <c r="D8140" s="208">
        <v>35.106499999999997</v>
      </c>
      <c r="E8140" s="208">
        <v>2.6808999999999998</v>
      </c>
      <c r="F8140" s="208">
        <v>2.7240000000000002</v>
      </c>
      <c r="G8140" s="208">
        <v>6.9615999999999998</v>
      </c>
      <c r="H8140" s="208">
        <v>37.439500000000002</v>
      </c>
      <c r="I8140" s="208">
        <v>13.338200000000001</v>
      </c>
      <c r="J8140" s="208">
        <v>87.544300000000007</v>
      </c>
      <c r="K8140" s="208">
        <v>15.521599999999999</v>
      </c>
      <c r="L8140" s="208">
        <v>13.198399999999999</v>
      </c>
      <c r="M8140" s="208">
        <v>8.9041999999999994</v>
      </c>
    </row>
    <row r="8141" spans="1:13" x14ac:dyDescent="0.25">
      <c r="A8141" s="280">
        <v>45265</v>
      </c>
      <c r="B8141" s="102">
        <v>3</v>
      </c>
      <c r="C8141" s="208">
        <v>217.3271</v>
      </c>
      <c r="D8141" s="208">
        <v>33.817399999999999</v>
      </c>
      <c r="E8141" s="208">
        <v>1.4137</v>
      </c>
      <c r="F8141" s="208">
        <v>2.6154999999999999</v>
      </c>
      <c r="G8141" s="208">
        <v>6.8079000000000001</v>
      </c>
      <c r="H8141" s="208">
        <v>37.061</v>
      </c>
      <c r="I8141" s="208">
        <v>13.029299999999999</v>
      </c>
      <c r="J8141" s="208">
        <v>85.718599999999995</v>
      </c>
      <c r="K8141" s="208">
        <v>15.636699999999999</v>
      </c>
      <c r="L8141" s="208">
        <v>12.3996</v>
      </c>
      <c r="M8141" s="208">
        <v>8.8274000000000008</v>
      </c>
    </row>
    <row r="8142" spans="1:13" x14ac:dyDescent="0.25">
      <c r="A8142" s="280">
        <v>45265</v>
      </c>
      <c r="B8142" s="102">
        <v>4</v>
      </c>
      <c r="C8142" s="208">
        <v>216.5711</v>
      </c>
      <c r="D8142" s="208">
        <v>33.426299999999998</v>
      </c>
      <c r="E8142" s="208">
        <v>0.70289999999999997</v>
      </c>
      <c r="F8142" s="208">
        <v>2.6554000000000002</v>
      </c>
      <c r="G8142" s="208">
        <v>6.8122999999999996</v>
      </c>
      <c r="H8142" s="208">
        <v>37.274999999999999</v>
      </c>
      <c r="I8142" s="208">
        <v>12.9954</v>
      </c>
      <c r="J8142" s="208">
        <v>85.532799999999995</v>
      </c>
      <c r="K8142" s="208">
        <v>15.9512</v>
      </c>
      <c r="L8142" s="208">
        <v>12.3588</v>
      </c>
      <c r="M8142" s="208">
        <v>8.8610000000000007</v>
      </c>
    </row>
    <row r="8143" spans="1:13" x14ac:dyDescent="0.25">
      <c r="A8143" s="280">
        <v>45265</v>
      </c>
      <c r="B8143" s="102">
        <v>5</v>
      </c>
      <c r="C8143" s="208">
        <v>222.3057</v>
      </c>
      <c r="D8143" s="208">
        <v>33.785899999999998</v>
      </c>
      <c r="E8143" s="208">
        <v>0.72799999999999998</v>
      </c>
      <c r="F8143" s="208">
        <v>2.7749999999999999</v>
      </c>
      <c r="G8143" s="208">
        <v>7.0816999999999997</v>
      </c>
      <c r="H8143" s="208">
        <v>38.972900000000003</v>
      </c>
      <c r="I8143" s="208">
        <v>13.432600000000001</v>
      </c>
      <c r="J8143" s="208">
        <v>86.795599999999993</v>
      </c>
      <c r="K8143" s="208">
        <v>16.7806</v>
      </c>
      <c r="L8143" s="208">
        <v>12.730399999999999</v>
      </c>
      <c r="M8143" s="208">
        <v>9.2230000000000008</v>
      </c>
    </row>
    <row r="8144" spans="1:13" x14ac:dyDescent="0.25">
      <c r="A8144" s="280">
        <v>45265</v>
      </c>
      <c r="B8144" s="102">
        <v>6</v>
      </c>
      <c r="C8144" s="208">
        <v>239.18969999999999</v>
      </c>
      <c r="D8144" s="208">
        <v>36.367699999999999</v>
      </c>
      <c r="E8144" s="208">
        <v>0.93700000000000006</v>
      </c>
      <c r="F8144" s="208">
        <v>3.0457999999999998</v>
      </c>
      <c r="G8144" s="208">
        <v>7.6783999999999999</v>
      </c>
      <c r="H8144" s="208">
        <v>43.023000000000003</v>
      </c>
      <c r="I8144" s="208">
        <v>14.4497</v>
      </c>
      <c r="J8144" s="208">
        <v>91.977900000000005</v>
      </c>
      <c r="K8144" s="208">
        <v>18.355899999999998</v>
      </c>
      <c r="L8144" s="208">
        <v>13.368</v>
      </c>
      <c r="M8144" s="208">
        <v>9.9863</v>
      </c>
    </row>
    <row r="8145" spans="1:13" x14ac:dyDescent="0.25">
      <c r="A8145" s="280">
        <v>45265</v>
      </c>
      <c r="B8145" s="102">
        <v>7</v>
      </c>
      <c r="C8145" s="208">
        <v>267.5745</v>
      </c>
      <c r="D8145" s="208">
        <v>40.791499999999999</v>
      </c>
      <c r="E8145" s="208">
        <v>2.4165999999999999</v>
      </c>
      <c r="F8145" s="208">
        <v>3.5314999999999999</v>
      </c>
      <c r="G8145" s="208">
        <v>8.6888000000000005</v>
      </c>
      <c r="H8145" s="208">
        <v>49.6449</v>
      </c>
      <c r="I8145" s="208">
        <v>15.8689</v>
      </c>
      <c r="J8145" s="208">
        <v>101.1208</v>
      </c>
      <c r="K8145" s="208">
        <v>20.6492</v>
      </c>
      <c r="L8145" s="208">
        <v>13.6061</v>
      </c>
      <c r="M8145" s="208">
        <v>11.2562</v>
      </c>
    </row>
    <row r="8146" spans="1:13" x14ac:dyDescent="0.25">
      <c r="A8146" s="280">
        <v>45265</v>
      </c>
      <c r="B8146" s="102">
        <v>8</v>
      </c>
      <c r="C8146" s="208">
        <v>287.58629999999999</v>
      </c>
      <c r="D8146" s="208">
        <v>45.938499999999998</v>
      </c>
      <c r="E8146" s="208">
        <v>3.1312000000000002</v>
      </c>
      <c r="F8146" s="208">
        <v>3.7705000000000002</v>
      </c>
      <c r="G8146" s="208">
        <v>9.6347000000000005</v>
      </c>
      <c r="H8146" s="208">
        <v>53.396000000000001</v>
      </c>
      <c r="I8146" s="208">
        <v>16.296700000000001</v>
      </c>
      <c r="J8146" s="208">
        <v>109.4282</v>
      </c>
      <c r="K8146" s="208">
        <v>20.868300000000001</v>
      </c>
      <c r="L8146" s="208">
        <v>12.6835</v>
      </c>
      <c r="M8146" s="208">
        <v>12.438700000000001</v>
      </c>
    </row>
    <row r="8147" spans="1:13" x14ac:dyDescent="0.25">
      <c r="A8147" s="280">
        <v>45265</v>
      </c>
      <c r="B8147" s="102">
        <v>9</v>
      </c>
      <c r="C8147" s="208">
        <v>294.02859999999998</v>
      </c>
      <c r="D8147" s="208">
        <v>47.379399999999997</v>
      </c>
      <c r="E8147" s="208">
        <v>3.0712000000000002</v>
      </c>
      <c r="F8147" s="208">
        <v>3.6404999999999998</v>
      </c>
      <c r="G8147" s="208">
        <v>10.2622</v>
      </c>
      <c r="H8147" s="208">
        <v>53.482700000000001</v>
      </c>
      <c r="I8147" s="208">
        <v>16.205100000000002</v>
      </c>
      <c r="J8147" s="208">
        <v>114.1429</v>
      </c>
      <c r="K8147" s="208">
        <v>19.492599999999999</v>
      </c>
      <c r="L8147" s="208">
        <v>13.370200000000001</v>
      </c>
      <c r="M8147" s="208">
        <v>12.9818</v>
      </c>
    </row>
    <row r="8148" spans="1:13" x14ac:dyDescent="0.25">
      <c r="A8148" s="280">
        <v>45265</v>
      </c>
      <c r="B8148" s="102">
        <v>10</v>
      </c>
      <c r="C8148" s="208">
        <v>297.32859999999999</v>
      </c>
      <c r="D8148" s="208">
        <v>48.810099999999998</v>
      </c>
      <c r="E8148" s="208">
        <v>3.0779000000000001</v>
      </c>
      <c r="F8148" s="208">
        <v>3.3593000000000002</v>
      </c>
      <c r="G8148" s="208">
        <v>9.7997999999999994</v>
      </c>
      <c r="H8148" s="208">
        <v>53.559399999999997</v>
      </c>
      <c r="I8148" s="208">
        <v>16.241700000000002</v>
      </c>
      <c r="J8148" s="208">
        <v>117.47709999999999</v>
      </c>
      <c r="K8148" s="208">
        <v>18.4102</v>
      </c>
      <c r="L8148" s="208">
        <v>13.3789</v>
      </c>
      <c r="M8148" s="208">
        <v>13.2142</v>
      </c>
    </row>
    <row r="8149" spans="1:13" x14ac:dyDescent="0.25">
      <c r="A8149" s="280">
        <v>45265</v>
      </c>
      <c r="B8149" s="102">
        <v>11</v>
      </c>
      <c r="C8149" s="208">
        <v>294.49079999999998</v>
      </c>
      <c r="D8149" s="208">
        <v>49.003300000000003</v>
      </c>
      <c r="E8149" s="208">
        <v>2.9584999999999999</v>
      </c>
      <c r="F8149" s="208">
        <v>2.9300999999999999</v>
      </c>
      <c r="G8149" s="208">
        <v>9.0434000000000001</v>
      </c>
      <c r="H8149" s="208">
        <v>51.959699999999998</v>
      </c>
      <c r="I8149" s="208">
        <v>16.427199999999999</v>
      </c>
      <c r="J8149" s="208">
        <v>117.3207</v>
      </c>
      <c r="K8149" s="208">
        <v>18.209299999999999</v>
      </c>
      <c r="L8149" s="208">
        <v>13.363300000000001</v>
      </c>
      <c r="M8149" s="208">
        <v>13.2753</v>
      </c>
    </row>
    <row r="8150" spans="1:13" x14ac:dyDescent="0.25">
      <c r="A8150" s="280">
        <v>45265</v>
      </c>
      <c r="B8150" s="102">
        <v>12</v>
      </c>
      <c r="C8150" s="208">
        <v>288.62970000000001</v>
      </c>
      <c r="D8150" s="208">
        <v>48.7652</v>
      </c>
      <c r="E8150" s="208">
        <v>2.0535000000000001</v>
      </c>
      <c r="F8150" s="208">
        <v>2.8292999999999999</v>
      </c>
      <c r="G8150" s="208">
        <v>8.4250000000000007</v>
      </c>
      <c r="H8150" s="208">
        <v>51.2742</v>
      </c>
      <c r="I8150" s="208">
        <v>16.590499999999999</v>
      </c>
      <c r="J8150" s="208">
        <v>114.9979</v>
      </c>
      <c r="K8150" s="208">
        <v>17.751300000000001</v>
      </c>
      <c r="L8150" s="208">
        <v>13.234999999999999</v>
      </c>
      <c r="M8150" s="208">
        <v>12.707800000000001</v>
      </c>
    </row>
    <row r="8151" spans="1:13" x14ac:dyDescent="0.25">
      <c r="A8151" s="280">
        <v>45265</v>
      </c>
      <c r="B8151" s="102">
        <v>13</v>
      </c>
      <c r="C8151" s="208">
        <v>285.9674</v>
      </c>
      <c r="D8151" s="208">
        <v>47.487699999999997</v>
      </c>
      <c r="E8151" s="208">
        <v>1.9255</v>
      </c>
      <c r="F8151" s="208">
        <v>2.8555000000000001</v>
      </c>
      <c r="G8151" s="208">
        <v>7.8838999999999997</v>
      </c>
      <c r="H8151" s="208">
        <v>51.542099999999998</v>
      </c>
      <c r="I8151" s="208">
        <v>16.846</v>
      </c>
      <c r="J8151" s="208">
        <v>116.7877</v>
      </c>
      <c r="K8151" s="208">
        <v>15.6839</v>
      </c>
      <c r="L8151" s="208">
        <v>12.6075</v>
      </c>
      <c r="M8151" s="208">
        <v>12.3476</v>
      </c>
    </row>
    <row r="8152" spans="1:13" x14ac:dyDescent="0.25">
      <c r="A8152" s="280">
        <v>45265</v>
      </c>
      <c r="B8152" s="102">
        <v>14</v>
      </c>
      <c r="C8152" s="208">
        <v>289.56299999999999</v>
      </c>
      <c r="D8152" s="208">
        <v>46.896999999999998</v>
      </c>
      <c r="E8152" s="208">
        <v>2.8085</v>
      </c>
      <c r="F8152" s="208">
        <v>3.0076999999999998</v>
      </c>
      <c r="G8152" s="208">
        <v>8.3544999999999998</v>
      </c>
      <c r="H8152" s="208">
        <v>51.107999999999997</v>
      </c>
      <c r="I8152" s="208">
        <v>17.273299999999999</v>
      </c>
      <c r="J8152" s="208">
        <v>117.6562</v>
      </c>
      <c r="K8152" s="208">
        <v>16.014399999999998</v>
      </c>
      <c r="L8152" s="208">
        <v>14.14</v>
      </c>
      <c r="M8152" s="208">
        <v>12.3034</v>
      </c>
    </row>
    <row r="8153" spans="1:13" x14ac:dyDescent="0.25">
      <c r="A8153" s="280">
        <v>45265</v>
      </c>
      <c r="B8153" s="102">
        <v>15</v>
      </c>
      <c r="C8153" s="208">
        <v>292.95190000000002</v>
      </c>
      <c r="D8153" s="208">
        <v>46.649500000000003</v>
      </c>
      <c r="E8153" s="208">
        <v>2.9142000000000001</v>
      </c>
      <c r="F8153" s="208">
        <v>3.1726000000000001</v>
      </c>
      <c r="G8153" s="208">
        <v>9.0719999999999992</v>
      </c>
      <c r="H8153" s="208">
        <v>51.1511</v>
      </c>
      <c r="I8153" s="208">
        <v>17.4452</v>
      </c>
      <c r="J8153" s="208">
        <v>118.00620000000001</v>
      </c>
      <c r="K8153" s="208">
        <v>17.9711</v>
      </c>
      <c r="L8153" s="208">
        <v>14.191800000000001</v>
      </c>
      <c r="M8153" s="208">
        <v>12.3782</v>
      </c>
    </row>
    <row r="8154" spans="1:13" x14ac:dyDescent="0.25">
      <c r="A8154" s="280">
        <v>45265</v>
      </c>
      <c r="B8154" s="102">
        <v>16</v>
      </c>
      <c r="C8154" s="208">
        <v>295.0548</v>
      </c>
      <c r="D8154" s="208">
        <v>46.863500000000002</v>
      </c>
      <c r="E8154" s="208">
        <v>2.9863</v>
      </c>
      <c r="F8154" s="208">
        <v>3.3603000000000001</v>
      </c>
      <c r="G8154" s="208">
        <v>9.6411999999999995</v>
      </c>
      <c r="H8154" s="208">
        <v>51.772599999999997</v>
      </c>
      <c r="I8154" s="208">
        <v>17.962800000000001</v>
      </c>
      <c r="J8154" s="208">
        <v>118.1061</v>
      </c>
      <c r="K8154" s="208">
        <v>17.866399999999999</v>
      </c>
      <c r="L8154" s="208">
        <v>13.8504</v>
      </c>
      <c r="M8154" s="208">
        <v>12.645200000000001</v>
      </c>
    </row>
    <row r="8155" spans="1:13" x14ac:dyDescent="0.25">
      <c r="A8155" s="280">
        <v>45265</v>
      </c>
      <c r="B8155" s="102">
        <v>17</v>
      </c>
      <c r="C8155" s="208">
        <v>304.42529999999999</v>
      </c>
      <c r="D8155" s="208">
        <v>49.415399999999998</v>
      </c>
      <c r="E8155" s="208">
        <v>2.8843999999999999</v>
      </c>
      <c r="F8155" s="208">
        <v>3.7334999999999998</v>
      </c>
      <c r="G8155" s="208">
        <v>10.4321</v>
      </c>
      <c r="H8155" s="208">
        <v>53.659799999999997</v>
      </c>
      <c r="I8155" s="208">
        <v>18.543299999999999</v>
      </c>
      <c r="J8155" s="208">
        <v>119.4743</v>
      </c>
      <c r="K8155" s="208">
        <v>18.977599999999999</v>
      </c>
      <c r="L8155" s="208">
        <v>14.2974</v>
      </c>
      <c r="M8155" s="208">
        <v>13.0075</v>
      </c>
    </row>
    <row r="8156" spans="1:13" x14ac:dyDescent="0.25">
      <c r="A8156" s="280">
        <v>45265</v>
      </c>
      <c r="B8156" s="102">
        <v>18</v>
      </c>
      <c r="C8156" s="208">
        <v>322.64179999999999</v>
      </c>
      <c r="D8156" s="208">
        <v>54.293900000000001</v>
      </c>
      <c r="E8156" s="208">
        <v>2.9889000000000001</v>
      </c>
      <c r="F8156" s="208">
        <v>4.0427</v>
      </c>
      <c r="G8156" s="208">
        <v>11.1425</v>
      </c>
      <c r="H8156" s="208">
        <v>57.2181</v>
      </c>
      <c r="I8156" s="208">
        <v>19.967400000000001</v>
      </c>
      <c r="J8156" s="208">
        <v>121.8079</v>
      </c>
      <c r="K8156" s="208">
        <v>21.762499999999999</v>
      </c>
      <c r="L8156" s="208">
        <v>15.379</v>
      </c>
      <c r="M8156" s="208">
        <v>14.0389</v>
      </c>
    </row>
    <row r="8157" spans="1:13" x14ac:dyDescent="0.25">
      <c r="A8157" s="280">
        <v>45265</v>
      </c>
      <c r="B8157" s="102">
        <v>19</v>
      </c>
      <c r="C8157" s="208">
        <v>319.98579999999998</v>
      </c>
      <c r="D8157" s="208">
        <v>54.569699999999997</v>
      </c>
      <c r="E8157" s="208">
        <v>3.0470000000000002</v>
      </c>
      <c r="F8157" s="208">
        <v>4.1102999999999996</v>
      </c>
      <c r="G8157" s="208">
        <v>11.023400000000001</v>
      </c>
      <c r="H8157" s="208">
        <v>56.885399999999997</v>
      </c>
      <c r="I8157" s="208">
        <v>20.197600000000001</v>
      </c>
      <c r="J8157" s="208">
        <v>118.931</v>
      </c>
      <c r="K8157" s="208">
        <v>22.010999999999999</v>
      </c>
      <c r="L8157" s="208">
        <v>15.397399999999999</v>
      </c>
      <c r="M8157" s="208">
        <v>13.813000000000001</v>
      </c>
    </row>
    <row r="8158" spans="1:13" x14ac:dyDescent="0.25">
      <c r="A8158" s="280">
        <v>45265</v>
      </c>
      <c r="B8158" s="102">
        <v>20</v>
      </c>
      <c r="C8158" s="208">
        <v>313.90449999999998</v>
      </c>
      <c r="D8158" s="208">
        <v>52.927</v>
      </c>
      <c r="E8158" s="208">
        <v>3.0097</v>
      </c>
      <c r="F8158" s="208">
        <v>4.0404</v>
      </c>
      <c r="G8158" s="208">
        <v>10.742699999999999</v>
      </c>
      <c r="H8158" s="208">
        <v>55.472499999999997</v>
      </c>
      <c r="I8158" s="208">
        <v>19.839300000000001</v>
      </c>
      <c r="J8158" s="208">
        <v>114.10639999999999</v>
      </c>
      <c r="K8158" s="208">
        <v>23.363600000000002</v>
      </c>
      <c r="L8158" s="208">
        <v>16.9954</v>
      </c>
      <c r="M8158" s="208">
        <v>13.407500000000001</v>
      </c>
    </row>
    <row r="8159" spans="1:13" x14ac:dyDescent="0.25">
      <c r="A8159" s="280">
        <v>45265</v>
      </c>
      <c r="B8159" s="102">
        <v>21</v>
      </c>
      <c r="C8159" s="208">
        <v>302.70609999999999</v>
      </c>
      <c r="D8159" s="208">
        <v>51.045000000000002</v>
      </c>
      <c r="E8159" s="208">
        <v>3.0354000000000001</v>
      </c>
      <c r="F8159" s="208">
        <v>3.9144000000000001</v>
      </c>
      <c r="G8159" s="208">
        <v>10.3104</v>
      </c>
      <c r="H8159" s="208">
        <v>53.378700000000002</v>
      </c>
      <c r="I8159" s="208">
        <v>19.149999999999999</v>
      </c>
      <c r="J8159" s="208">
        <v>110.3505</v>
      </c>
      <c r="K8159" s="208">
        <v>21.864899999999999</v>
      </c>
      <c r="L8159" s="208">
        <v>16.857099999999999</v>
      </c>
      <c r="M8159" s="208">
        <v>12.7997</v>
      </c>
    </row>
    <row r="8160" spans="1:13" x14ac:dyDescent="0.25">
      <c r="A8160" s="280">
        <v>45265</v>
      </c>
      <c r="B8160" s="102">
        <v>22</v>
      </c>
      <c r="C8160" s="208">
        <v>287.88560000000001</v>
      </c>
      <c r="D8160" s="208">
        <v>48.556600000000003</v>
      </c>
      <c r="E8160" s="208">
        <v>3.0270999999999999</v>
      </c>
      <c r="F8160" s="208">
        <v>3.6183999999999998</v>
      </c>
      <c r="G8160" s="208">
        <v>9.7286999999999999</v>
      </c>
      <c r="H8160" s="208">
        <v>50.450899999999997</v>
      </c>
      <c r="I8160" s="208">
        <v>17.842199999999998</v>
      </c>
      <c r="J8160" s="208">
        <v>105.4354</v>
      </c>
      <c r="K8160" s="208">
        <v>20.368099999999998</v>
      </c>
      <c r="L8160" s="208">
        <v>17.1709</v>
      </c>
      <c r="M8160" s="208">
        <v>11.6873</v>
      </c>
    </row>
    <row r="8161" spans="1:13" x14ac:dyDescent="0.25">
      <c r="A8161" s="280">
        <v>45265</v>
      </c>
      <c r="B8161" s="102">
        <v>23</v>
      </c>
      <c r="C8161" s="208">
        <v>268.68619999999999</v>
      </c>
      <c r="D8161" s="208">
        <v>44.7211</v>
      </c>
      <c r="E8161" s="208">
        <v>2.8498000000000001</v>
      </c>
      <c r="F8161" s="208">
        <v>3.2879999999999998</v>
      </c>
      <c r="G8161" s="208">
        <v>8.7416999999999998</v>
      </c>
      <c r="H8161" s="208">
        <v>46.022500000000001</v>
      </c>
      <c r="I8161" s="208">
        <v>16.126300000000001</v>
      </c>
      <c r="J8161" s="208">
        <v>98.6648</v>
      </c>
      <c r="K8161" s="208">
        <v>21.011800000000001</v>
      </c>
      <c r="L8161" s="208">
        <v>16.613099999999999</v>
      </c>
      <c r="M8161" s="208">
        <v>10.6471</v>
      </c>
    </row>
    <row r="8162" spans="1:13" x14ac:dyDescent="0.25">
      <c r="A8162" s="280">
        <v>45265</v>
      </c>
      <c r="B8162" s="102">
        <v>24</v>
      </c>
      <c r="C8162" s="208">
        <v>251.07499999999999</v>
      </c>
      <c r="D8162" s="208">
        <v>40.352400000000003</v>
      </c>
      <c r="E8162" s="208">
        <v>2.6745000000000001</v>
      </c>
      <c r="F8162" s="208">
        <v>3.0375999999999999</v>
      </c>
      <c r="G8162" s="208">
        <v>7.8742000000000001</v>
      </c>
      <c r="H8162" s="208">
        <v>41.823700000000002</v>
      </c>
      <c r="I8162" s="208">
        <v>14.711</v>
      </c>
      <c r="J8162" s="208">
        <v>93.983500000000006</v>
      </c>
      <c r="K8162" s="208">
        <v>19.706199999999999</v>
      </c>
      <c r="L8162" s="208">
        <v>17.063500000000001</v>
      </c>
      <c r="M8162" s="208">
        <v>9.8483999999999998</v>
      </c>
    </row>
    <row r="8163" spans="1:13" x14ac:dyDescent="0.25">
      <c r="A8163" s="280">
        <v>45266</v>
      </c>
      <c r="B8163" s="102">
        <v>1</v>
      </c>
      <c r="C8163" s="208">
        <v>241.81569999999999</v>
      </c>
      <c r="D8163" s="208">
        <v>37.202599999999997</v>
      </c>
      <c r="E8163" s="208">
        <v>2.6486999999999998</v>
      </c>
      <c r="F8163" s="208">
        <v>2.8536999999999999</v>
      </c>
      <c r="G8163" s="208">
        <v>7.3714000000000004</v>
      </c>
      <c r="H8163" s="208">
        <v>39.353200000000001</v>
      </c>
      <c r="I8163" s="208">
        <v>13.797800000000001</v>
      </c>
      <c r="J8163" s="208">
        <v>90.599000000000004</v>
      </c>
      <c r="K8163" s="208">
        <v>21.8963</v>
      </c>
      <c r="L8163" s="208">
        <v>16.905799999999999</v>
      </c>
      <c r="M8163" s="208">
        <v>9.1872000000000007</v>
      </c>
    </row>
    <row r="8164" spans="1:13" x14ac:dyDescent="0.25">
      <c r="A8164" s="280">
        <v>45266</v>
      </c>
      <c r="B8164" s="102">
        <v>2</v>
      </c>
      <c r="C8164" s="208">
        <v>230.7911</v>
      </c>
      <c r="D8164" s="208">
        <v>35.232700000000001</v>
      </c>
      <c r="E8164" s="208">
        <v>2.6143000000000001</v>
      </c>
      <c r="F8164" s="208">
        <v>2.7543000000000002</v>
      </c>
      <c r="G8164" s="208">
        <v>7.0420999999999996</v>
      </c>
      <c r="H8164" s="208">
        <v>37.649099999999997</v>
      </c>
      <c r="I8164" s="208">
        <v>13.2042</v>
      </c>
      <c r="J8164" s="208">
        <v>88.050899999999999</v>
      </c>
      <c r="K8164" s="208">
        <v>18.7834</v>
      </c>
      <c r="L8164" s="208">
        <v>16.5807</v>
      </c>
      <c r="M8164" s="208">
        <v>8.8794000000000004</v>
      </c>
    </row>
    <row r="8165" spans="1:13" x14ac:dyDescent="0.25">
      <c r="A8165" s="280">
        <v>45266</v>
      </c>
      <c r="B8165" s="102">
        <v>3</v>
      </c>
      <c r="C8165" s="208">
        <v>226.7319</v>
      </c>
      <c r="D8165" s="208">
        <v>34.279499999999999</v>
      </c>
      <c r="E8165" s="208">
        <v>1.7508999999999999</v>
      </c>
      <c r="F8165" s="208">
        <v>2.7176999999999998</v>
      </c>
      <c r="G8165" s="208">
        <v>7.0053999999999998</v>
      </c>
      <c r="H8165" s="208">
        <v>38.142200000000003</v>
      </c>
      <c r="I8165" s="208">
        <v>12.979900000000001</v>
      </c>
      <c r="J8165" s="208">
        <v>86.241699999999994</v>
      </c>
      <c r="K8165" s="208">
        <v>19.105899999999998</v>
      </c>
      <c r="L8165" s="208">
        <v>15.7643</v>
      </c>
      <c r="M8165" s="208">
        <v>8.7444000000000006</v>
      </c>
    </row>
    <row r="8166" spans="1:13" x14ac:dyDescent="0.25">
      <c r="A8166" s="280">
        <v>45266</v>
      </c>
      <c r="B8166" s="102">
        <v>4</v>
      </c>
      <c r="C8166" s="208">
        <v>224.91810000000001</v>
      </c>
      <c r="D8166" s="208">
        <v>33.758299999999998</v>
      </c>
      <c r="E8166" s="208">
        <v>0.69979999999999998</v>
      </c>
      <c r="F8166" s="208">
        <v>2.7052</v>
      </c>
      <c r="G8166" s="208">
        <v>7.0197000000000003</v>
      </c>
      <c r="H8166" s="208">
        <v>38.567799999999998</v>
      </c>
      <c r="I8166" s="208">
        <v>12.992000000000001</v>
      </c>
      <c r="J8166" s="208">
        <v>85.883099999999999</v>
      </c>
      <c r="K8166" s="208">
        <v>19.412800000000001</v>
      </c>
      <c r="L8166" s="208">
        <v>15.143599999999999</v>
      </c>
      <c r="M8166" s="208">
        <v>8.7357999999999993</v>
      </c>
    </row>
    <row r="8167" spans="1:13" x14ac:dyDescent="0.25">
      <c r="A8167" s="280">
        <v>45266</v>
      </c>
      <c r="B8167" s="102">
        <v>5</v>
      </c>
      <c r="C8167" s="208">
        <v>231.58019999999999</v>
      </c>
      <c r="D8167" s="208">
        <v>34.501100000000001</v>
      </c>
      <c r="E8167" s="208">
        <v>0.71640000000000004</v>
      </c>
      <c r="F8167" s="208">
        <v>2.8247</v>
      </c>
      <c r="G8167" s="208">
        <v>7.1303000000000001</v>
      </c>
      <c r="H8167" s="208">
        <v>40.615200000000002</v>
      </c>
      <c r="I8167" s="208">
        <v>13.4221</v>
      </c>
      <c r="J8167" s="208">
        <v>86.933300000000003</v>
      </c>
      <c r="K8167" s="208">
        <v>21.648900000000001</v>
      </c>
      <c r="L8167" s="208">
        <v>14.6614</v>
      </c>
      <c r="M8167" s="208">
        <v>9.1267999999999994</v>
      </c>
    </row>
    <row r="8168" spans="1:13" x14ac:dyDescent="0.25">
      <c r="A8168" s="280">
        <v>45266</v>
      </c>
      <c r="B8168" s="102">
        <v>6</v>
      </c>
      <c r="C8168" s="208">
        <v>248.03479999999999</v>
      </c>
      <c r="D8168" s="208">
        <v>37.028399999999998</v>
      </c>
      <c r="E8168" s="208">
        <v>0.88929999999999998</v>
      </c>
      <c r="F8168" s="208">
        <v>3.0985999999999998</v>
      </c>
      <c r="G8168" s="208">
        <v>7.8075000000000001</v>
      </c>
      <c r="H8168" s="208">
        <v>44.660200000000003</v>
      </c>
      <c r="I8168" s="208">
        <v>14.446099999999999</v>
      </c>
      <c r="J8168" s="208">
        <v>92.526200000000003</v>
      </c>
      <c r="K8168" s="208">
        <v>22.478300000000001</v>
      </c>
      <c r="L8168" s="208">
        <v>15.172000000000001</v>
      </c>
      <c r="M8168" s="208">
        <v>9.9282000000000004</v>
      </c>
    </row>
    <row r="8169" spans="1:13" x14ac:dyDescent="0.25">
      <c r="A8169" s="280">
        <v>45266</v>
      </c>
      <c r="B8169" s="102">
        <v>7</v>
      </c>
      <c r="C8169" s="208">
        <v>275.39179999999999</v>
      </c>
      <c r="D8169" s="208">
        <v>41.848199999999999</v>
      </c>
      <c r="E8169" s="208">
        <v>2.5028999999999999</v>
      </c>
      <c r="F8169" s="208">
        <v>3.5249000000000001</v>
      </c>
      <c r="G8169" s="208">
        <v>8.8887999999999998</v>
      </c>
      <c r="H8169" s="208">
        <v>50.912100000000002</v>
      </c>
      <c r="I8169" s="208">
        <v>15.817600000000001</v>
      </c>
      <c r="J8169" s="208">
        <v>102.0183</v>
      </c>
      <c r="K8169" s="208">
        <v>23.362300000000001</v>
      </c>
      <c r="L8169" s="208">
        <v>15.390700000000001</v>
      </c>
      <c r="M8169" s="208">
        <v>11.125999999999999</v>
      </c>
    </row>
    <row r="8170" spans="1:13" x14ac:dyDescent="0.25">
      <c r="A8170" s="280">
        <v>45266</v>
      </c>
      <c r="B8170" s="102">
        <v>8</v>
      </c>
      <c r="C8170" s="208">
        <v>296.3614</v>
      </c>
      <c r="D8170" s="208">
        <v>46.819699999999997</v>
      </c>
      <c r="E8170" s="208">
        <v>2.8450000000000002</v>
      </c>
      <c r="F8170" s="208">
        <v>3.8483000000000001</v>
      </c>
      <c r="G8170" s="208">
        <v>10.422700000000001</v>
      </c>
      <c r="H8170" s="208">
        <v>54.4056</v>
      </c>
      <c r="I8170" s="208">
        <v>16.276199999999999</v>
      </c>
      <c r="J8170" s="208">
        <v>111.0823</v>
      </c>
      <c r="K8170" s="208">
        <v>23.405799999999999</v>
      </c>
      <c r="L8170" s="208">
        <v>14.9686</v>
      </c>
      <c r="M8170" s="208">
        <v>12.2872</v>
      </c>
    </row>
    <row r="8171" spans="1:13" x14ac:dyDescent="0.25">
      <c r="A8171" s="280">
        <v>45266</v>
      </c>
      <c r="B8171" s="102">
        <v>9</v>
      </c>
      <c r="C8171" s="208">
        <v>302.56720000000001</v>
      </c>
      <c r="D8171" s="208">
        <v>48.549799999999998</v>
      </c>
      <c r="E8171" s="208">
        <v>2.9321999999999999</v>
      </c>
      <c r="F8171" s="208">
        <v>3.8693</v>
      </c>
      <c r="G8171" s="208">
        <v>10.4199</v>
      </c>
      <c r="H8171" s="208">
        <v>54.642600000000002</v>
      </c>
      <c r="I8171" s="208">
        <v>16.271599999999999</v>
      </c>
      <c r="J8171" s="208">
        <v>114.6443</v>
      </c>
      <c r="K8171" s="208">
        <v>22.542899999999999</v>
      </c>
      <c r="L8171" s="208">
        <v>16.0185</v>
      </c>
      <c r="M8171" s="208">
        <v>12.6761</v>
      </c>
    </row>
    <row r="8172" spans="1:13" x14ac:dyDescent="0.25">
      <c r="A8172" s="280">
        <v>45266</v>
      </c>
      <c r="B8172" s="102">
        <v>10</v>
      </c>
      <c r="C8172" s="208">
        <v>305.85410000000002</v>
      </c>
      <c r="D8172" s="208">
        <v>50.036700000000003</v>
      </c>
      <c r="E8172" s="208">
        <v>2.9739</v>
      </c>
      <c r="F8172" s="208">
        <v>3.9750999999999999</v>
      </c>
      <c r="G8172" s="208">
        <v>10.9681</v>
      </c>
      <c r="H8172" s="208">
        <v>53.370199999999997</v>
      </c>
      <c r="I8172" s="208">
        <v>16.224900000000002</v>
      </c>
      <c r="J8172" s="208">
        <v>118.0616</v>
      </c>
      <c r="K8172" s="208">
        <v>21.253399999999999</v>
      </c>
      <c r="L8172" s="208">
        <v>15.6828</v>
      </c>
      <c r="M8172" s="208">
        <v>13.307399999999999</v>
      </c>
    </row>
    <row r="8173" spans="1:13" x14ac:dyDescent="0.25">
      <c r="A8173" s="280">
        <v>45266</v>
      </c>
      <c r="B8173" s="102">
        <v>11</v>
      </c>
      <c r="C8173" s="208">
        <v>306.14859999999999</v>
      </c>
      <c r="D8173" s="208">
        <v>48.065399999999997</v>
      </c>
      <c r="E8173" s="208">
        <v>2.8704999999999998</v>
      </c>
      <c r="F8173" s="208">
        <v>3.9710000000000001</v>
      </c>
      <c r="G8173" s="208">
        <v>11.6044</v>
      </c>
      <c r="H8173" s="208">
        <v>54.244100000000003</v>
      </c>
      <c r="I8173" s="208">
        <v>16.3536</v>
      </c>
      <c r="J8173" s="208">
        <v>119.08329999999999</v>
      </c>
      <c r="K8173" s="208">
        <v>20.632899999999999</v>
      </c>
      <c r="L8173" s="208">
        <v>15.339399999999999</v>
      </c>
      <c r="M8173" s="208">
        <v>13.984</v>
      </c>
    </row>
    <row r="8174" spans="1:13" x14ac:dyDescent="0.25">
      <c r="A8174" s="280">
        <v>45266</v>
      </c>
      <c r="B8174" s="102">
        <v>12</v>
      </c>
      <c r="C8174" s="208">
        <v>309.2063</v>
      </c>
      <c r="D8174" s="208">
        <v>48.496499999999997</v>
      </c>
      <c r="E8174" s="208">
        <v>2.8734000000000002</v>
      </c>
      <c r="F8174" s="208">
        <v>3.9935999999999998</v>
      </c>
      <c r="G8174" s="208">
        <v>11.521599999999999</v>
      </c>
      <c r="H8174" s="208">
        <v>55.451099999999997</v>
      </c>
      <c r="I8174" s="208">
        <v>16.767700000000001</v>
      </c>
      <c r="J8174" s="208">
        <v>118.7184</v>
      </c>
      <c r="K8174" s="208">
        <v>22.058399999999999</v>
      </c>
      <c r="L8174" s="208">
        <v>15.2044</v>
      </c>
      <c r="M8174" s="208">
        <v>14.1212</v>
      </c>
    </row>
    <row r="8175" spans="1:13" x14ac:dyDescent="0.25">
      <c r="A8175" s="280">
        <v>45266</v>
      </c>
      <c r="B8175" s="102">
        <v>13</v>
      </c>
      <c r="C8175" s="208">
        <v>315.09280000000001</v>
      </c>
      <c r="D8175" s="208">
        <v>50.7988</v>
      </c>
      <c r="E8175" s="208">
        <v>2.8519999999999999</v>
      </c>
      <c r="F8175" s="208">
        <v>4.0265000000000004</v>
      </c>
      <c r="G8175" s="208">
        <v>10.5663</v>
      </c>
      <c r="H8175" s="208">
        <v>56.743499999999997</v>
      </c>
      <c r="I8175" s="208">
        <v>16.688700000000001</v>
      </c>
      <c r="J8175" s="208">
        <v>122.6148</v>
      </c>
      <c r="K8175" s="208">
        <v>22.4541</v>
      </c>
      <c r="L8175" s="208">
        <v>14.616899999999999</v>
      </c>
      <c r="M8175" s="208">
        <v>13.731199999999999</v>
      </c>
    </row>
    <row r="8176" spans="1:13" x14ac:dyDescent="0.25">
      <c r="A8176" s="280">
        <v>45266</v>
      </c>
      <c r="B8176" s="102">
        <v>14</v>
      </c>
      <c r="C8176" s="208">
        <v>318.17910000000001</v>
      </c>
      <c r="D8176" s="208">
        <v>51.058199999999999</v>
      </c>
      <c r="E8176" s="208">
        <v>2.8546</v>
      </c>
      <c r="F8176" s="208">
        <v>4.0852000000000004</v>
      </c>
      <c r="G8176" s="208">
        <v>11.2072</v>
      </c>
      <c r="H8176" s="208">
        <v>57.805599999999998</v>
      </c>
      <c r="I8176" s="208">
        <v>16.5762</v>
      </c>
      <c r="J8176" s="208">
        <v>122.2582</v>
      </c>
      <c r="K8176" s="208">
        <v>22.950600000000001</v>
      </c>
      <c r="L8176" s="208">
        <v>15.487</v>
      </c>
      <c r="M8176" s="208">
        <v>13.8963</v>
      </c>
    </row>
    <row r="8177" spans="1:13" x14ac:dyDescent="0.25">
      <c r="A8177" s="280">
        <v>45266</v>
      </c>
      <c r="B8177" s="102">
        <v>15</v>
      </c>
      <c r="C8177" s="208">
        <v>309.78899999999999</v>
      </c>
      <c r="D8177" s="208">
        <v>50.179600000000001</v>
      </c>
      <c r="E8177" s="208">
        <v>2.8368000000000002</v>
      </c>
      <c r="F8177" s="208">
        <v>4.0311000000000003</v>
      </c>
      <c r="G8177" s="208">
        <v>11.4366</v>
      </c>
      <c r="H8177" s="208">
        <v>56.878700000000002</v>
      </c>
      <c r="I8177" s="208">
        <v>16.7165</v>
      </c>
      <c r="J8177" s="208">
        <v>120.3502</v>
      </c>
      <c r="K8177" s="208">
        <v>18.266500000000001</v>
      </c>
      <c r="L8177" s="208">
        <v>15.2536</v>
      </c>
      <c r="M8177" s="208">
        <v>13.839399999999999</v>
      </c>
    </row>
    <row r="8178" spans="1:13" x14ac:dyDescent="0.25">
      <c r="A8178" s="280">
        <v>45266</v>
      </c>
      <c r="B8178" s="102">
        <v>16</v>
      </c>
      <c r="C8178" s="208">
        <v>307.07330000000002</v>
      </c>
      <c r="D8178" s="208">
        <v>50.438699999999997</v>
      </c>
      <c r="E8178" s="208">
        <v>2.8464999999999998</v>
      </c>
      <c r="F8178" s="208">
        <v>4.0759999999999996</v>
      </c>
      <c r="G8178" s="208">
        <v>10.486800000000001</v>
      </c>
      <c r="H8178" s="208">
        <v>55.600099999999998</v>
      </c>
      <c r="I8178" s="208">
        <v>16.913</v>
      </c>
      <c r="J8178" s="208">
        <v>118.62560000000001</v>
      </c>
      <c r="K8178" s="208">
        <v>18.753499999999999</v>
      </c>
      <c r="L8178" s="208">
        <v>15.536300000000001</v>
      </c>
      <c r="M8178" s="208">
        <v>13.796799999999999</v>
      </c>
    </row>
    <row r="8179" spans="1:13" x14ac:dyDescent="0.25">
      <c r="A8179" s="280">
        <v>45266</v>
      </c>
      <c r="B8179" s="102">
        <v>17</v>
      </c>
      <c r="C8179" s="208">
        <v>315.60789999999997</v>
      </c>
      <c r="D8179" s="208">
        <v>52.865400000000001</v>
      </c>
      <c r="E8179" s="208">
        <v>2.8243999999999998</v>
      </c>
      <c r="F8179" s="208">
        <v>4.2309999999999999</v>
      </c>
      <c r="G8179" s="208">
        <v>11.1874</v>
      </c>
      <c r="H8179" s="208">
        <v>55.9893</v>
      </c>
      <c r="I8179" s="208">
        <v>17.934100000000001</v>
      </c>
      <c r="J8179" s="208">
        <v>121.6588</v>
      </c>
      <c r="K8179" s="208">
        <v>19.551300000000001</v>
      </c>
      <c r="L8179" s="208">
        <v>15.1303</v>
      </c>
      <c r="M8179" s="208">
        <v>14.235900000000001</v>
      </c>
    </row>
    <row r="8180" spans="1:13" x14ac:dyDescent="0.25">
      <c r="A8180" s="280">
        <v>45266</v>
      </c>
      <c r="B8180" s="102">
        <v>18</v>
      </c>
      <c r="C8180" s="208">
        <v>326.95650000000001</v>
      </c>
      <c r="D8180" s="208">
        <v>56.022599999999997</v>
      </c>
      <c r="E8180" s="208">
        <v>2.8841999999999999</v>
      </c>
      <c r="F8180" s="208">
        <v>4.2996999999999996</v>
      </c>
      <c r="G8180" s="208">
        <v>11.7851</v>
      </c>
      <c r="H8180" s="208">
        <v>58.654899999999998</v>
      </c>
      <c r="I8180" s="208">
        <v>20.200600000000001</v>
      </c>
      <c r="J8180" s="208">
        <v>123.1558</v>
      </c>
      <c r="K8180" s="208">
        <v>20.234300000000001</v>
      </c>
      <c r="L8180" s="208">
        <v>15.132</v>
      </c>
      <c r="M8180" s="208">
        <v>14.587300000000001</v>
      </c>
    </row>
    <row r="8181" spans="1:13" x14ac:dyDescent="0.25">
      <c r="A8181" s="280">
        <v>45266</v>
      </c>
      <c r="B8181" s="102">
        <v>19</v>
      </c>
      <c r="C8181" s="208">
        <v>323.57580000000002</v>
      </c>
      <c r="D8181" s="208">
        <v>56.068399999999997</v>
      </c>
      <c r="E8181" s="208">
        <v>2.8593000000000002</v>
      </c>
      <c r="F8181" s="208">
        <v>4.1284000000000001</v>
      </c>
      <c r="G8181" s="208">
        <v>11.529500000000001</v>
      </c>
      <c r="H8181" s="208">
        <v>58.0625</v>
      </c>
      <c r="I8181" s="208">
        <v>20.570499999999999</v>
      </c>
      <c r="J8181" s="208">
        <v>120.3378</v>
      </c>
      <c r="K8181" s="208">
        <v>20.113600000000002</v>
      </c>
      <c r="L8181" s="208">
        <v>15.549300000000001</v>
      </c>
      <c r="M8181" s="208">
        <v>14.3565</v>
      </c>
    </row>
    <row r="8182" spans="1:13" x14ac:dyDescent="0.25">
      <c r="A8182" s="280">
        <v>45266</v>
      </c>
      <c r="B8182" s="102">
        <v>20</v>
      </c>
      <c r="C8182" s="208">
        <v>315.70139999999998</v>
      </c>
      <c r="D8182" s="208">
        <v>54.228200000000001</v>
      </c>
      <c r="E8182" s="208">
        <v>2.8233999999999999</v>
      </c>
      <c r="F8182" s="208">
        <v>3.9780000000000002</v>
      </c>
      <c r="G8182" s="208">
        <v>11.4208</v>
      </c>
      <c r="H8182" s="208">
        <v>56.933199999999999</v>
      </c>
      <c r="I8182" s="208">
        <v>20.257899999999999</v>
      </c>
      <c r="J8182" s="208">
        <v>115.7598</v>
      </c>
      <c r="K8182" s="208">
        <v>19.543800000000001</v>
      </c>
      <c r="L8182" s="208">
        <v>16.838000000000001</v>
      </c>
      <c r="M8182" s="208">
        <v>13.9183</v>
      </c>
    </row>
    <row r="8183" spans="1:13" x14ac:dyDescent="0.25">
      <c r="A8183" s="280">
        <v>45266</v>
      </c>
      <c r="B8183" s="102">
        <v>21</v>
      </c>
      <c r="C8183" s="208">
        <v>305.10329999999999</v>
      </c>
      <c r="D8183" s="208">
        <v>52.353999999999999</v>
      </c>
      <c r="E8183" s="208">
        <v>2.8134000000000001</v>
      </c>
      <c r="F8183" s="208">
        <v>4.0090000000000003</v>
      </c>
      <c r="G8183" s="208">
        <v>10.8073</v>
      </c>
      <c r="H8183" s="208">
        <v>54.424599999999998</v>
      </c>
      <c r="I8183" s="208">
        <v>19.593399999999999</v>
      </c>
      <c r="J8183" s="208">
        <v>112.8515</v>
      </c>
      <c r="K8183" s="208">
        <v>18.861499999999999</v>
      </c>
      <c r="L8183" s="208">
        <v>16.215199999999999</v>
      </c>
      <c r="M8183" s="208">
        <v>13.173400000000001</v>
      </c>
    </row>
    <row r="8184" spans="1:13" x14ac:dyDescent="0.25">
      <c r="A8184" s="280">
        <v>45266</v>
      </c>
      <c r="B8184" s="102">
        <v>22</v>
      </c>
      <c r="C8184" s="208">
        <v>289.75920000000002</v>
      </c>
      <c r="D8184" s="208">
        <v>49.761000000000003</v>
      </c>
      <c r="E8184" s="208">
        <v>2.7877999999999998</v>
      </c>
      <c r="F8184" s="208">
        <v>3.7301000000000002</v>
      </c>
      <c r="G8184" s="208">
        <v>9.9603000000000002</v>
      </c>
      <c r="H8184" s="208">
        <v>50.887900000000002</v>
      </c>
      <c r="I8184" s="208">
        <v>18.374500000000001</v>
      </c>
      <c r="J8184" s="208">
        <v>108.11150000000001</v>
      </c>
      <c r="K8184" s="208">
        <v>17.784199999999998</v>
      </c>
      <c r="L8184" s="208">
        <v>16.349699999999999</v>
      </c>
      <c r="M8184" s="208">
        <v>12.0122</v>
      </c>
    </row>
    <row r="8185" spans="1:13" x14ac:dyDescent="0.25">
      <c r="A8185" s="280">
        <v>45266</v>
      </c>
      <c r="B8185" s="102">
        <v>23</v>
      </c>
      <c r="C8185" s="208">
        <v>268.3075</v>
      </c>
      <c r="D8185" s="208">
        <v>45.5657</v>
      </c>
      <c r="E8185" s="208">
        <v>2.7191999999999998</v>
      </c>
      <c r="F8185" s="208">
        <v>3.4018999999999999</v>
      </c>
      <c r="G8185" s="208">
        <v>9.0429999999999993</v>
      </c>
      <c r="H8185" s="208">
        <v>46.382599999999996</v>
      </c>
      <c r="I8185" s="208">
        <v>16.489999999999998</v>
      </c>
      <c r="J8185" s="208">
        <v>101.28</v>
      </c>
      <c r="K8185" s="208">
        <v>16.568300000000001</v>
      </c>
      <c r="L8185" s="208">
        <v>15.8689</v>
      </c>
      <c r="M8185" s="208">
        <v>10.9879</v>
      </c>
    </row>
    <row r="8186" spans="1:13" x14ac:dyDescent="0.25">
      <c r="A8186" s="280">
        <v>45266</v>
      </c>
      <c r="B8186" s="102">
        <v>24</v>
      </c>
      <c r="C8186" s="208">
        <v>251.28059999999999</v>
      </c>
      <c r="D8186" s="208">
        <v>41.390500000000003</v>
      </c>
      <c r="E8186" s="208">
        <v>2.6257000000000001</v>
      </c>
      <c r="F8186" s="208">
        <v>3.1461999999999999</v>
      </c>
      <c r="G8186" s="208">
        <v>8.2683</v>
      </c>
      <c r="H8186" s="208">
        <v>42.953499999999998</v>
      </c>
      <c r="I8186" s="208">
        <v>15.0578</v>
      </c>
      <c r="J8186" s="208">
        <v>95.484499999999997</v>
      </c>
      <c r="K8186" s="208">
        <v>15.869899999999999</v>
      </c>
      <c r="L8186" s="208">
        <v>16.3371</v>
      </c>
      <c r="M8186" s="208">
        <v>10.1471</v>
      </c>
    </row>
    <row r="8187" spans="1:13" x14ac:dyDescent="0.25">
      <c r="A8187" s="280">
        <v>45267</v>
      </c>
      <c r="B8187" s="102">
        <v>1</v>
      </c>
      <c r="C8187" s="208">
        <v>237.56469999999999</v>
      </c>
      <c r="D8187" s="208">
        <v>38.221299999999999</v>
      </c>
      <c r="E8187" s="208">
        <v>2.5977000000000001</v>
      </c>
      <c r="F8187" s="208">
        <v>2.9224999999999999</v>
      </c>
      <c r="G8187" s="208">
        <v>7.9440999999999997</v>
      </c>
      <c r="H8187" s="208">
        <v>39.678100000000001</v>
      </c>
      <c r="I8187" s="208">
        <v>13.979900000000001</v>
      </c>
      <c r="J8187" s="208">
        <v>91.296199999999999</v>
      </c>
      <c r="K8187" s="208">
        <v>15.4361</v>
      </c>
      <c r="L8187" s="208">
        <v>15.966200000000001</v>
      </c>
      <c r="M8187" s="208">
        <v>9.5226000000000006</v>
      </c>
    </row>
    <row r="8188" spans="1:13" x14ac:dyDescent="0.25">
      <c r="A8188" s="280">
        <v>45267</v>
      </c>
      <c r="B8188" s="102">
        <v>2</v>
      </c>
      <c r="C8188" s="208">
        <v>229.04470000000001</v>
      </c>
      <c r="D8188" s="208">
        <v>36.1248</v>
      </c>
      <c r="E8188" s="208">
        <v>2.5836999999999999</v>
      </c>
      <c r="F8188" s="208">
        <v>2.8363</v>
      </c>
      <c r="G8188" s="208">
        <v>7.7202999999999999</v>
      </c>
      <c r="H8188" s="208">
        <v>38.359200000000001</v>
      </c>
      <c r="I8188" s="208">
        <v>13.458600000000001</v>
      </c>
      <c r="J8188" s="208">
        <v>87.960499999999996</v>
      </c>
      <c r="K8188" s="208">
        <v>15.264699999999999</v>
      </c>
      <c r="L8188" s="208">
        <v>15.5304</v>
      </c>
      <c r="M8188" s="208">
        <v>9.2062000000000008</v>
      </c>
    </row>
    <row r="8189" spans="1:13" x14ac:dyDescent="0.25">
      <c r="A8189" s="280">
        <v>45267</v>
      </c>
      <c r="B8189" s="102">
        <v>3</v>
      </c>
      <c r="C8189" s="208">
        <v>220.0428</v>
      </c>
      <c r="D8189" s="208">
        <v>34.677900000000001</v>
      </c>
      <c r="E8189" s="208">
        <v>1.9027000000000001</v>
      </c>
      <c r="F8189" s="208">
        <v>2.758</v>
      </c>
      <c r="G8189" s="208">
        <v>7.5949</v>
      </c>
      <c r="H8189" s="208">
        <v>37.563400000000001</v>
      </c>
      <c r="I8189" s="208">
        <v>13.136200000000001</v>
      </c>
      <c r="J8189" s="208">
        <v>85.824399999999997</v>
      </c>
      <c r="K8189" s="208">
        <v>15.4015</v>
      </c>
      <c r="L8189" s="208">
        <v>12.116</v>
      </c>
      <c r="M8189" s="208">
        <v>9.0678000000000001</v>
      </c>
    </row>
    <row r="8190" spans="1:13" x14ac:dyDescent="0.25">
      <c r="A8190" s="280">
        <v>45267</v>
      </c>
      <c r="B8190" s="102">
        <v>4</v>
      </c>
      <c r="C8190" s="208">
        <v>219.25309999999999</v>
      </c>
      <c r="D8190" s="208">
        <v>34.363</v>
      </c>
      <c r="E8190" s="208">
        <v>0.71419999999999995</v>
      </c>
      <c r="F8190" s="208">
        <v>2.7860999999999998</v>
      </c>
      <c r="G8190" s="208">
        <v>7.6441999999999997</v>
      </c>
      <c r="H8190" s="208">
        <v>38.653199999999998</v>
      </c>
      <c r="I8190" s="208">
        <v>13.1424</v>
      </c>
      <c r="J8190" s="208">
        <v>86.251300000000001</v>
      </c>
      <c r="K8190" s="208">
        <v>15.9983</v>
      </c>
      <c r="L8190" s="208">
        <v>10.4847</v>
      </c>
      <c r="M8190" s="208">
        <v>9.2157</v>
      </c>
    </row>
    <row r="8191" spans="1:13" x14ac:dyDescent="0.25">
      <c r="A8191" s="280">
        <v>45267</v>
      </c>
      <c r="B8191" s="102">
        <v>5</v>
      </c>
      <c r="C8191" s="208">
        <v>222.31880000000001</v>
      </c>
      <c r="D8191" s="208">
        <v>34.740499999999997</v>
      </c>
      <c r="E8191" s="208">
        <v>0.7208</v>
      </c>
      <c r="F8191" s="208">
        <v>2.8853</v>
      </c>
      <c r="G8191" s="208">
        <v>7.7373000000000003</v>
      </c>
      <c r="H8191" s="208">
        <v>40.207099999999997</v>
      </c>
      <c r="I8191" s="208">
        <v>13.3858</v>
      </c>
      <c r="J8191" s="208">
        <v>87.321600000000004</v>
      </c>
      <c r="K8191" s="208">
        <v>16.451000000000001</v>
      </c>
      <c r="L8191" s="208">
        <v>9.3457000000000008</v>
      </c>
      <c r="M8191" s="208">
        <v>9.5236999999999998</v>
      </c>
    </row>
    <row r="8192" spans="1:13" x14ac:dyDescent="0.25">
      <c r="A8192" s="280">
        <v>45267</v>
      </c>
      <c r="B8192" s="102">
        <v>6</v>
      </c>
      <c r="C8192" s="208">
        <v>239.0112</v>
      </c>
      <c r="D8192" s="208">
        <v>37.715299999999999</v>
      </c>
      <c r="E8192" s="208">
        <v>0.90939999999999999</v>
      </c>
      <c r="F8192" s="208">
        <v>3.1446999999999998</v>
      </c>
      <c r="G8192" s="208">
        <v>8.3596000000000004</v>
      </c>
      <c r="H8192" s="208">
        <v>43.837400000000002</v>
      </c>
      <c r="I8192" s="208">
        <v>14.345599999999999</v>
      </c>
      <c r="J8192" s="208">
        <v>92.688100000000006</v>
      </c>
      <c r="K8192" s="208">
        <v>17.9026</v>
      </c>
      <c r="L8192" s="208">
        <v>9.7286999999999999</v>
      </c>
      <c r="M8192" s="208">
        <v>10.379799999999999</v>
      </c>
    </row>
    <row r="8193" spans="1:13" x14ac:dyDescent="0.25">
      <c r="A8193" s="280">
        <v>45267</v>
      </c>
      <c r="B8193" s="102">
        <v>7</v>
      </c>
      <c r="C8193" s="208">
        <v>266.51769999999999</v>
      </c>
      <c r="D8193" s="208">
        <v>42.092799999999997</v>
      </c>
      <c r="E8193" s="208">
        <v>2.0676000000000001</v>
      </c>
      <c r="F8193" s="208">
        <v>3.5632000000000001</v>
      </c>
      <c r="G8193" s="208">
        <v>9.4316999999999993</v>
      </c>
      <c r="H8193" s="208">
        <v>50.777700000000003</v>
      </c>
      <c r="I8193" s="208">
        <v>15.7377</v>
      </c>
      <c r="J8193" s="208">
        <v>101.4924</v>
      </c>
      <c r="K8193" s="208">
        <v>19.948799999999999</v>
      </c>
      <c r="L8193" s="208">
        <v>9.6367999999999991</v>
      </c>
      <c r="M8193" s="208">
        <v>11.769</v>
      </c>
    </row>
    <row r="8194" spans="1:13" x14ac:dyDescent="0.25">
      <c r="A8194" s="280">
        <v>45267</v>
      </c>
      <c r="B8194" s="102">
        <v>8</v>
      </c>
      <c r="C8194" s="208">
        <v>288.53379999999999</v>
      </c>
      <c r="D8194" s="208">
        <v>47.061199999999999</v>
      </c>
      <c r="E8194" s="208">
        <v>2.5310999999999999</v>
      </c>
      <c r="F8194" s="208">
        <v>3.8254999999999999</v>
      </c>
      <c r="G8194" s="208">
        <v>10.8095</v>
      </c>
      <c r="H8194" s="208">
        <v>54.629899999999999</v>
      </c>
      <c r="I8194" s="208">
        <v>16.248000000000001</v>
      </c>
      <c r="J8194" s="208">
        <v>111.2222</v>
      </c>
      <c r="K8194" s="208">
        <v>20.387499999999999</v>
      </c>
      <c r="L8194" s="208">
        <v>8.9323999999999995</v>
      </c>
      <c r="M8194" s="208">
        <v>12.8865</v>
      </c>
    </row>
    <row r="8195" spans="1:13" x14ac:dyDescent="0.25">
      <c r="A8195" s="280">
        <v>45267</v>
      </c>
      <c r="B8195" s="102">
        <v>9</v>
      </c>
      <c r="C8195" s="208">
        <v>292.01690000000002</v>
      </c>
      <c r="D8195" s="208">
        <v>47.2774</v>
      </c>
      <c r="E8195" s="208">
        <v>2.8184999999999998</v>
      </c>
      <c r="F8195" s="208">
        <v>3.9279999999999999</v>
      </c>
      <c r="G8195" s="208">
        <v>11.0876</v>
      </c>
      <c r="H8195" s="208">
        <v>53.982399999999998</v>
      </c>
      <c r="I8195" s="208">
        <v>16.263200000000001</v>
      </c>
      <c r="J8195" s="208">
        <v>114.1061</v>
      </c>
      <c r="K8195" s="208">
        <v>19.648199999999999</v>
      </c>
      <c r="L8195" s="208">
        <v>9.5067000000000004</v>
      </c>
      <c r="M8195" s="208">
        <v>13.3988</v>
      </c>
    </row>
    <row r="8196" spans="1:13" x14ac:dyDescent="0.25">
      <c r="A8196" s="280">
        <v>45267</v>
      </c>
      <c r="B8196" s="102">
        <v>10</v>
      </c>
      <c r="C8196" s="208">
        <v>294.72129999999999</v>
      </c>
      <c r="D8196" s="208">
        <v>47.2669</v>
      </c>
      <c r="E8196" s="208">
        <v>2.8073000000000001</v>
      </c>
      <c r="F8196" s="208">
        <v>3.8967000000000001</v>
      </c>
      <c r="G8196" s="208">
        <v>11.503500000000001</v>
      </c>
      <c r="H8196" s="208">
        <v>54.222200000000001</v>
      </c>
      <c r="I8196" s="208">
        <v>16.111799999999999</v>
      </c>
      <c r="J8196" s="208">
        <v>115.7478</v>
      </c>
      <c r="K8196" s="208">
        <v>18.749300000000002</v>
      </c>
      <c r="L8196" s="208">
        <v>10.363099999999999</v>
      </c>
      <c r="M8196" s="208">
        <v>14.0527</v>
      </c>
    </row>
    <row r="8197" spans="1:13" x14ac:dyDescent="0.25">
      <c r="A8197" s="280">
        <v>45267</v>
      </c>
      <c r="B8197" s="102">
        <v>11</v>
      </c>
      <c r="C8197" s="208">
        <v>294.38720000000001</v>
      </c>
      <c r="D8197" s="208">
        <v>46.959600000000002</v>
      </c>
      <c r="E8197" s="208">
        <v>2.7566999999999999</v>
      </c>
      <c r="F8197" s="208">
        <v>3.9251</v>
      </c>
      <c r="G8197" s="208">
        <v>11.954800000000001</v>
      </c>
      <c r="H8197" s="208">
        <v>53.927399999999999</v>
      </c>
      <c r="I8197" s="208">
        <v>16.087599999999998</v>
      </c>
      <c r="J8197" s="208">
        <v>116.29770000000001</v>
      </c>
      <c r="K8197" s="208">
        <v>17.3413</v>
      </c>
      <c r="L8197" s="208">
        <v>10.5878</v>
      </c>
      <c r="M8197" s="208">
        <v>14.549200000000001</v>
      </c>
    </row>
    <row r="8198" spans="1:13" x14ac:dyDescent="0.25">
      <c r="A8198" s="280">
        <v>45267</v>
      </c>
      <c r="B8198" s="102">
        <v>12</v>
      </c>
      <c r="C8198" s="208">
        <v>294.80880000000002</v>
      </c>
      <c r="D8198" s="208">
        <v>47.637700000000002</v>
      </c>
      <c r="E8198" s="208">
        <v>2.8134999999999999</v>
      </c>
      <c r="F8198" s="208">
        <v>3.8656999999999999</v>
      </c>
      <c r="G8198" s="208">
        <v>11.5535</v>
      </c>
      <c r="H8198" s="208">
        <v>53.270200000000003</v>
      </c>
      <c r="I8198" s="208">
        <v>16.107099999999999</v>
      </c>
      <c r="J8198" s="208">
        <v>117.4933</v>
      </c>
      <c r="K8198" s="208">
        <v>17.256799999999998</v>
      </c>
      <c r="L8198" s="208">
        <v>10.459</v>
      </c>
      <c r="M8198" s="208">
        <v>14.352</v>
      </c>
    </row>
    <row r="8199" spans="1:13" x14ac:dyDescent="0.25">
      <c r="A8199" s="280">
        <v>45267</v>
      </c>
      <c r="B8199" s="102">
        <v>13</v>
      </c>
      <c r="C8199" s="208">
        <v>292.65870000000001</v>
      </c>
      <c r="D8199" s="208">
        <v>49.094000000000001</v>
      </c>
      <c r="E8199" s="208">
        <v>2.8243</v>
      </c>
      <c r="F8199" s="208">
        <v>3.8933</v>
      </c>
      <c r="G8199" s="208">
        <v>10.5022</v>
      </c>
      <c r="H8199" s="208">
        <v>52.061700000000002</v>
      </c>
      <c r="I8199" s="208">
        <v>16.0989</v>
      </c>
      <c r="J8199" s="208">
        <v>116.7861</v>
      </c>
      <c r="K8199" s="208">
        <v>17.102900000000002</v>
      </c>
      <c r="L8199" s="208">
        <v>10.5047</v>
      </c>
      <c r="M8199" s="208">
        <v>13.7906</v>
      </c>
    </row>
    <row r="8200" spans="1:13" x14ac:dyDescent="0.25">
      <c r="A8200" s="280">
        <v>45267</v>
      </c>
      <c r="B8200" s="102">
        <v>14</v>
      </c>
      <c r="C8200" s="208">
        <v>294.06369999999998</v>
      </c>
      <c r="D8200" s="208">
        <v>49.870800000000003</v>
      </c>
      <c r="E8200" s="208">
        <v>2.7705000000000002</v>
      </c>
      <c r="F8200" s="208">
        <v>3.9098999999999999</v>
      </c>
      <c r="G8200" s="208">
        <v>9.3755000000000006</v>
      </c>
      <c r="H8200" s="208">
        <v>54.685000000000002</v>
      </c>
      <c r="I8200" s="208">
        <v>16.248699999999999</v>
      </c>
      <c r="J8200" s="208">
        <v>116.038</v>
      </c>
      <c r="K8200" s="208">
        <v>17.014700000000001</v>
      </c>
      <c r="L8200" s="208">
        <v>10.7913</v>
      </c>
      <c r="M8200" s="208">
        <v>13.359299999999999</v>
      </c>
    </row>
    <row r="8201" spans="1:13" x14ac:dyDescent="0.25">
      <c r="A8201" s="280">
        <v>45267</v>
      </c>
      <c r="B8201" s="102">
        <v>15</v>
      </c>
      <c r="C8201" s="208">
        <v>294.71179999999998</v>
      </c>
      <c r="D8201" s="208">
        <v>48.266800000000003</v>
      </c>
      <c r="E8201" s="208">
        <v>2.7717000000000001</v>
      </c>
      <c r="F8201" s="208">
        <v>3.6166999999999998</v>
      </c>
      <c r="G8201" s="208">
        <v>9.5348000000000006</v>
      </c>
      <c r="H8201" s="208">
        <v>54.0167</v>
      </c>
      <c r="I8201" s="208">
        <v>16.3093</v>
      </c>
      <c r="J8201" s="208">
        <v>117.67440000000001</v>
      </c>
      <c r="K8201" s="208">
        <v>18.343</v>
      </c>
      <c r="L8201" s="208">
        <v>10.942500000000001</v>
      </c>
      <c r="M8201" s="208">
        <v>13.235900000000001</v>
      </c>
    </row>
    <row r="8202" spans="1:13" x14ac:dyDescent="0.25">
      <c r="A8202" s="280">
        <v>45267</v>
      </c>
      <c r="B8202" s="102">
        <v>16</v>
      </c>
      <c r="C8202" s="208">
        <v>295.03449999999998</v>
      </c>
      <c r="D8202" s="208">
        <v>48.447499999999998</v>
      </c>
      <c r="E8202" s="208">
        <v>2.7559</v>
      </c>
      <c r="F8202" s="208">
        <v>3.6303000000000001</v>
      </c>
      <c r="G8202" s="208">
        <v>10.149800000000001</v>
      </c>
      <c r="H8202" s="208">
        <v>52.8125</v>
      </c>
      <c r="I8202" s="208">
        <v>16.888100000000001</v>
      </c>
      <c r="J8202" s="208">
        <v>116.7178</v>
      </c>
      <c r="K8202" s="208">
        <v>18.835899999999999</v>
      </c>
      <c r="L8202" s="208">
        <v>11.108000000000001</v>
      </c>
      <c r="M8202" s="208">
        <v>13.688700000000001</v>
      </c>
    </row>
    <row r="8203" spans="1:13" x14ac:dyDescent="0.25">
      <c r="A8203" s="280">
        <v>45267</v>
      </c>
      <c r="B8203" s="102">
        <v>17</v>
      </c>
      <c r="C8203" s="208">
        <v>304.91199999999998</v>
      </c>
      <c r="D8203" s="208">
        <v>50.825800000000001</v>
      </c>
      <c r="E8203" s="208">
        <v>2.2957999999999998</v>
      </c>
      <c r="F8203" s="208">
        <v>3.9617</v>
      </c>
      <c r="G8203" s="208">
        <v>11.147399999999999</v>
      </c>
      <c r="H8203" s="208">
        <v>54.225299999999997</v>
      </c>
      <c r="I8203" s="208">
        <v>17.784099999999999</v>
      </c>
      <c r="J8203" s="208">
        <v>118.5437</v>
      </c>
      <c r="K8203" s="208">
        <v>19.7257</v>
      </c>
      <c r="L8203" s="208">
        <v>12.3467</v>
      </c>
      <c r="M8203" s="208">
        <v>14.0558</v>
      </c>
    </row>
    <row r="8204" spans="1:13" x14ac:dyDescent="0.25">
      <c r="A8204" s="280">
        <v>45267</v>
      </c>
      <c r="B8204" s="102">
        <v>18</v>
      </c>
      <c r="C8204" s="208">
        <v>321.83620000000002</v>
      </c>
      <c r="D8204" s="208">
        <v>55.342500000000001</v>
      </c>
      <c r="E8204" s="208">
        <v>1.9967999999999999</v>
      </c>
      <c r="F8204" s="208">
        <v>4.3714000000000004</v>
      </c>
      <c r="G8204" s="208">
        <v>12.047700000000001</v>
      </c>
      <c r="H8204" s="208">
        <v>57.561100000000003</v>
      </c>
      <c r="I8204" s="208">
        <v>19.958500000000001</v>
      </c>
      <c r="J8204" s="208">
        <v>121.1919</v>
      </c>
      <c r="K8204" s="208">
        <v>20.680800000000001</v>
      </c>
      <c r="L8204" s="208">
        <v>13.4931</v>
      </c>
      <c r="M8204" s="208">
        <v>15.192399999999999</v>
      </c>
    </row>
    <row r="8205" spans="1:13" x14ac:dyDescent="0.25">
      <c r="A8205" s="280">
        <v>45267</v>
      </c>
      <c r="B8205" s="102">
        <v>19</v>
      </c>
      <c r="C8205" s="208">
        <v>321.68740000000003</v>
      </c>
      <c r="D8205" s="208">
        <v>55.9724</v>
      </c>
      <c r="E8205" s="208">
        <v>2.8384999999999998</v>
      </c>
      <c r="F8205" s="208">
        <v>4.4320000000000004</v>
      </c>
      <c r="G8205" s="208">
        <v>11.9078</v>
      </c>
      <c r="H8205" s="208">
        <v>57.126300000000001</v>
      </c>
      <c r="I8205" s="208">
        <v>20.495999999999999</v>
      </c>
      <c r="J8205" s="208">
        <v>119.76439999999999</v>
      </c>
      <c r="K8205" s="208">
        <v>20.3888</v>
      </c>
      <c r="L8205" s="208">
        <v>13.973800000000001</v>
      </c>
      <c r="M8205" s="208">
        <v>14.7874</v>
      </c>
    </row>
    <row r="8206" spans="1:13" x14ac:dyDescent="0.25">
      <c r="A8206" s="280">
        <v>45267</v>
      </c>
      <c r="B8206" s="102">
        <v>20</v>
      </c>
      <c r="C8206" s="208">
        <v>314.14710000000002</v>
      </c>
      <c r="D8206" s="208">
        <v>54.689599999999999</v>
      </c>
      <c r="E8206" s="208">
        <v>3.0493000000000001</v>
      </c>
      <c r="F8206" s="208">
        <v>4.3689</v>
      </c>
      <c r="G8206" s="208">
        <v>11.547700000000001</v>
      </c>
      <c r="H8206" s="208">
        <v>56.518799999999999</v>
      </c>
      <c r="I8206" s="208">
        <v>20.23</v>
      </c>
      <c r="J8206" s="208">
        <v>115.04170000000001</v>
      </c>
      <c r="K8206" s="208">
        <v>20.107399999999998</v>
      </c>
      <c r="L8206" s="208">
        <v>14.1035</v>
      </c>
      <c r="M8206" s="208">
        <v>14.4902</v>
      </c>
    </row>
    <row r="8207" spans="1:13" x14ac:dyDescent="0.25">
      <c r="A8207" s="280">
        <v>45267</v>
      </c>
      <c r="B8207" s="102">
        <v>21</v>
      </c>
      <c r="C8207" s="208">
        <v>305.33150000000001</v>
      </c>
      <c r="D8207" s="208">
        <v>53.252400000000002</v>
      </c>
      <c r="E8207" s="208">
        <v>3.0819000000000001</v>
      </c>
      <c r="F8207" s="208">
        <v>4.2519999999999998</v>
      </c>
      <c r="G8207" s="208">
        <v>11.345700000000001</v>
      </c>
      <c r="H8207" s="208">
        <v>54.555399999999999</v>
      </c>
      <c r="I8207" s="208">
        <v>19.660699999999999</v>
      </c>
      <c r="J8207" s="208">
        <v>112.041</v>
      </c>
      <c r="K8207" s="208">
        <v>19.713100000000001</v>
      </c>
      <c r="L8207" s="208">
        <v>13.465</v>
      </c>
      <c r="M8207" s="208">
        <v>13.9643</v>
      </c>
    </row>
    <row r="8208" spans="1:13" x14ac:dyDescent="0.25">
      <c r="A8208" s="280">
        <v>45267</v>
      </c>
      <c r="B8208" s="102">
        <v>22</v>
      </c>
      <c r="C8208" s="208">
        <v>291.0616</v>
      </c>
      <c r="D8208" s="208">
        <v>50.757199999999997</v>
      </c>
      <c r="E8208" s="208">
        <v>3.0577999999999999</v>
      </c>
      <c r="F8208" s="208">
        <v>3.9226000000000001</v>
      </c>
      <c r="G8208" s="208">
        <v>10.5684</v>
      </c>
      <c r="H8208" s="208">
        <v>51.741599999999998</v>
      </c>
      <c r="I8208" s="208">
        <v>18.366099999999999</v>
      </c>
      <c r="J8208" s="208">
        <v>107.8596</v>
      </c>
      <c r="K8208" s="208">
        <v>18.664100000000001</v>
      </c>
      <c r="L8208" s="208">
        <v>13.3573</v>
      </c>
      <c r="M8208" s="208">
        <v>12.7669</v>
      </c>
    </row>
    <row r="8209" spans="1:13" x14ac:dyDescent="0.25">
      <c r="A8209" s="280">
        <v>45267</v>
      </c>
      <c r="B8209" s="102">
        <v>23</v>
      </c>
      <c r="C8209" s="208">
        <v>270.58190000000002</v>
      </c>
      <c r="D8209" s="208">
        <v>46.703600000000002</v>
      </c>
      <c r="E8209" s="208">
        <v>2.9811999999999999</v>
      </c>
      <c r="F8209" s="208">
        <v>3.5781999999999998</v>
      </c>
      <c r="G8209" s="208">
        <v>9.6435999999999993</v>
      </c>
      <c r="H8209" s="208">
        <v>47.138500000000001</v>
      </c>
      <c r="I8209" s="208">
        <v>16.599399999999999</v>
      </c>
      <c r="J8209" s="208">
        <v>101.0813</v>
      </c>
      <c r="K8209" s="208">
        <v>17.604800000000001</v>
      </c>
      <c r="L8209" s="208">
        <v>13.3672</v>
      </c>
      <c r="M8209" s="208">
        <v>11.8841</v>
      </c>
    </row>
    <row r="8210" spans="1:13" x14ac:dyDescent="0.25">
      <c r="A8210" s="280">
        <v>45267</v>
      </c>
      <c r="B8210" s="102">
        <v>24</v>
      </c>
      <c r="C8210" s="208">
        <v>253.04069999999999</v>
      </c>
      <c r="D8210" s="208">
        <v>42.676099999999998</v>
      </c>
      <c r="E8210" s="208">
        <v>2.9037000000000002</v>
      </c>
      <c r="F8210" s="208">
        <v>3.2961999999999998</v>
      </c>
      <c r="G8210" s="208">
        <v>8.7194000000000003</v>
      </c>
      <c r="H8210" s="208">
        <v>43.1126</v>
      </c>
      <c r="I8210" s="208">
        <v>15.198499999999999</v>
      </c>
      <c r="J8210" s="208">
        <v>95.719800000000006</v>
      </c>
      <c r="K8210" s="208">
        <v>16.9194</v>
      </c>
      <c r="L8210" s="208">
        <v>13.4444</v>
      </c>
      <c r="M8210" s="208">
        <v>11.050599999999999</v>
      </c>
    </row>
    <row r="8211" spans="1:13" x14ac:dyDescent="0.25">
      <c r="A8211" s="280">
        <v>45268</v>
      </c>
      <c r="B8211" s="102">
        <v>1</v>
      </c>
      <c r="C8211" s="208">
        <v>240.47280000000001</v>
      </c>
      <c r="D8211" s="208">
        <v>39.904800000000002</v>
      </c>
      <c r="E8211" s="208">
        <v>2.8441000000000001</v>
      </c>
      <c r="F8211" s="208">
        <v>3.1015000000000001</v>
      </c>
      <c r="G8211" s="208">
        <v>8.3641000000000005</v>
      </c>
      <c r="H8211" s="208">
        <v>39.8765</v>
      </c>
      <c r="I8211" s="208">
        <v>14.0501</v>
      </c>
      <c r="J8211" s="208">
        <v>91.900700000000001</v>
      </c>
      <c r="K8211" s="208">
        <v>16.696999999999999</v>
      </c>
      <c r="L8211" s="208">
        <v>13.3964</v>
      </c>
      <c r="M8211" s="208">
        <v>10.3376</v>
      </c>
    </row>
    <row r="8212" spans="1:13" x14ac:dyDescent="0.25">
      <c r="A8212" s="280">
        <v>45268</v>
      </c>
      <c r="B8212" s="102">
        <v>2</v>
      </c>
      <c r="C8212" s="208">
        <v>232.4564</v>
      </c>
      <c r="D8212" s="208">
        <v>37.4651</v>
      </c>
      <c r="E8212" s="208">
        <v>2.7976000000000001</v>
      </c>
      <c r="F8212" s="208">
        <v>2.9365000000000001</v>
      </c>
      <c r="G8212" s="208">
        <v>7.9393000000000002</v>
      </c>
      <c r="H8212" s="208">
        <v>38.887</v>
      </c>
      <c r="I8212" s="208">
        <v>13.5312</v>
      </c>
      <c r="J8212" s="208">
        <v>89.092399999999998</v>
      </c>
      <c r="K8212" s="208">
        <v>16.718499999999999</v>
      </c>
      <c r="L8212" s="208">
        <v>13.0078</v>
      </c>
      <c r="M8212" s="208">
        <v>10.081</v>
      </c>
    </row>
    <row r="8213" spans="1:13" x14ac:dyDescent="0.25">
      <c r="A8213" s="280">
        <v>45268</v>
      </c>
      <c r="B8213" s="102">
        <v>3</v>
      </c>
      <c r="C8213" s="208">
        <v>227.64670000000001</v>
      </c>
      <c r="D8213" s="208">
        <v>36.200000000000003</v>
      </c>
      <c r="E8213" s="208">
        <v>1.7607999999999999</v>
      </c>
      <c r="F8213" s="208">
        <v>2.887</v>
      </c>
      <c r="G8213" s="208">
        <v>7.7462999999999997</v>
      </c>
      <c r="H8213" s="208">
        <v>39.166800000000002</v>
      </c>
      <c r="I8213" s="208">
        <v>13.2157</v>
      </c>
      <c r="J8213" s="208">
        <v>87.5291</v>
      </c>
      <c r="K8213" s="208">
        <v>16.607900000000001</v>
      </c>
      <c r="L8213" s="208">
        <v>12.515000000000001</v>
      </c>
      <c r="M8213" s="208">
        <v>10.0181</v>
      </c>
    </row>
    <row r="8214" spans="1:13" x14ac:dyDescent="0.25">
      <c r="A8214" s="280">
        <v>45268</v>
      </c>
      <c r="B8214" s="102">
        <v>4</v>
      </c>
      <c r="C8214" s="208">
        <v>227.57339999999999</v>
      </c>
      <c r="D8214" s="208">
        <v>35.792000000000002</v>
      </c>
      <c r="E8214" s="208">
        <v>0.70989999999999998</v>
      </c>
      <c r="F8214" s="208">
        <v>2.9344000000000001</v>
      </c>
      <c r="G8214" s="208">
        <v>7.8559999999999999</v>
      </c>
      <c r="H8214" s="208">
        <v>40.324199999999998</v>
      </c>
      <c r="I8214" s="208">
        <v>13.1046</v>
      </c>
      <c r="J8214" s="208">
        <v>87.244500000000002</v>
      </c>
      <c r="K8214" s="208">
        <v>16.9542</v>
      </c>
      <c r="L8214" s="208">
        <v>12.5162</v>
      </c>
      <c r="M8214" s="208">
        <v>10.1374</v>
      </c>
    </row>
    <row r="8215" spans="1:13" x14ac:dyDescent="0.25">
      <c r="A8215" s="280">
        <v>45268</v>
      </c>
      <c r="B8215" s="102">
        <v>5</v>
      </c>
      <c r="C8215" s="208">
        <v>233.8109</v>
      </c>
      <c r="D8215" s="208">
        <v>36.505299999999998</v>
      </c>
      <c r="E8215" s="208">
        <v>0.73440000000000005</v>
      </c>
      <c r="F8215" s="208">
        <v>3.0430999999999999</v>
      </c>
      <c r="G8215" s="208">
        <v>8.0861000000000001</v>
      </c>
      <c r="H8215" s="208">
        <v>41.758000000000003</v>
      </c>
      <c r="I8215" s="208">
        <v>13.432499999999999</v>
      </c>
      <c r="J8215" s="208">
        <v>88.954499999999996</v>
      </c>
      <c r="K8215" s="208">
        <v>17.851700000000001</v>
      </c>
      <c r="L8215" s="208">
        <v>12.864599999999999</v>
      </c>
      <c r="M8215" s="208">
        <v>10.5807</v>
      </c>
    </row>
    <row r="8216" spans="1:13" x14ac:dyDescent="0.25">
      <c r="A8216" s="280">
        <v>45268</v>
      </c>
      <c r="B8216" s="102">
        <v>6</v>
      </c>
      <c r="C8216" s="208">
        <v>250.14789999999999</v>
      </c>
      <c r="D8216" s="208">
        <v>38.936900000000001</v>
      </c>
      <c r="E8216" s="208">
        <v>0.81620000000000004</v>
      </c>
      <c r="F8216" s="208">
        <v>3.2869000000000002</v>
      </c>
      <c r="G8216" s="208">
        <v>8.798</v>
      </c>
      <c r="H8216" s="208">
        <v>45.353099999999998</v>
      </c>
      <c r="I8216" s="208">
        <v>14.375500000000001</v>
      </c>
      <c r="J8216" s="208">
        <v>94.656599999999997</v>
      </c>
      <c r="K8216" s="208">
        <v>19.045300000000001</v>
      </c>
      <c r="L8216" s="208">
        <v>13.269</v>
      </c>
      <c r="M8216" s="208">
        <v>11.6104</v>
      </c>
    </row>
    <row r="8217" spans="1:13" x14ac:dyDescent="0.25">
      <c r="A8217" s="280">
        <v>45268</v>
      </c>
      <c r="B8217" s="102">
        <v>7</v>
      </c>
      <c r="C8217" s="208">
        <v>277.9837</v>
      </c>
      <c r="D8217" s="208">
        <v>44.384900000000002</v>
      </c>
      <c r="E8217" s="208">
        <v>1.0269999999999999</v>
      </c>
      <c r="F8217" s="208">
        <v>3.8014000000000001</v>
      </c>
      <c r="G8217" s="208">
        <v>10.073399999999999</v>
      </c>
      <c r="H8217" s="208">
        <v>51.7926</v>
      </c>
      <c r="I8217" s="208">
        <v>15.7966</v>
      </c>
      <c r="J8217" s="208">
        <v>104.3323</v>
      </c>
      <c r="K8217" s="208">
        <v>20.4298</v>
      </c>
      <c r="L8217" s="208">
        <v>13.2934</v>
      </c>
      <c r="M8217" s="208">
        <v>13.052300000000001</v>
      </c>
    </row>
    <row r="8218" spans="1:13" x14ac:dyDescent="0.25">
      <c r="A8218" s="280">
        <v>45268</v>
      </c>
      <c r="B8218" s="102">
        <v>8</v>
      </c>
      <c r="C8218" s="208">
        <v>300.30079999999998</v>
      </c>
      <c r="D8218" s="208">
        <v>49.544800000000002</v>
      </c>
      <c r="E8218" s="208">
        <v>1.2355</v>
      </c>
      <c r="F8218" s="208">
        <v>4.0819999999999999</v>
      </c>
      <c r="G8218" s="208">
        <v>11.4405</v>
      </c>
      <c r="H8218" s="208">
        <v>55.761600000000001</v>
      </c>
      <c r="I8218" s="208">
        <v>16.197800000000001</v>
      </c>
      <c r="J8218" s="208">
        <v>114.1695</v>
      </c>
      <c r="K8218" s="208">
        <v>21.1556</v>
      </c>
      <c r="L8218" s="208">
        <v>12.4252</v>
      </c>
      <c r="M8218" s="208">
        <v>14.2883</v>
      </c>
    </row>
    <row r="8219" spans="1:13" x14ac:dyDescent="0.25">
      <c r="A8219" s="280">
        <v>45268</v>
      </c>
      <c r="B8219" s="102">
        <v>9</v>
      </c>
      <c r="C8219" s="208">
        <v>304.67610000000002</v>
      </c>
      <c r="D8219" s="208">
        <v>50.050800000000002</v>
      </c>
      <c r="E8219" s="208">
        <v>1.1651</v>
      </c>
      <c r="F8219" s="208">
        <v>4.1733000000000002</v>
      </c>
      <c r="G8219" s="208">
        <v>11.3759</v>
      </c>
      <c r="H8219" s="208">
        <v>57.252600000000001</v>
      </c>
      <c r="I8219" s="208">
        <v>16.3094</v>
      </c>
      <c r="J8219" s="208">
        <v>117.5697</v>
      </c>
      <c r="K8219" s="208">
        <v>19.765799999999999</v>
      </c>
      <c r="L8219" s="208">
        <v>12.4124</v>
      </c>
      <c r="M8219" s="208">
        <v>14.601100000000001</v>
      </c>
    </row>
    <row r="8220" spans="1:13" x14ac:dyDescent="0.25">
      <c r="A8220" s="280">
        <v>45268</v>
      </c>
      <c r="B8220" s="102">
        <v>10</v>
      </c>
      <c r="C8220" s="208">
        <v>300.96469999999999</v>
      </c>
      <c r="D8220" s="208">
        <v>49.650100000000002</v>
      </c>
      <c r="E8220" s="208">
        <v>1.0962000000000001</v>
      </c>
      <c r="F8220" s="208">
        <v>4.0281000000000002</v>
      </c>
      <c r="G8220" s="208">
        <v>10.2851</v>
      </c>
      <c r="H8220" s="208">
        <v>56.653199999999998</v>
      </c>
      <c r="I8220" s="208">
        <v>16.226299999999998</v>
      </c>
      <c r="J8220" s="208">
        <v>118.28400000000001</v>
      </c>
      <c r="K8220" s="208">
        <v>17.907900000000001</v>
      </c>
      <c r="L8220" s="208">
        <v>12.285600000000001</v>
      </c>
      <c r="M8220" s="208">
        <v>14.5482</v>
      </c>
    </row>
    <row r="8221" spans="1:13" x14ac:dyDescent="0.25">
      <c r="A8221" s="280">
        <v>45268</v>
      </c>
      <c r="B8221" s="102">
        <v>11</v>
      </c>
      <c r="C8221" s="208">
        <v>295.33069999999998</v>
      </c>
      <c r="D8221" s="208">
        <v>49.310400000000001</v>
      </c>
      <c r="E8221" s="208">
        <v>0.98799999999999999</v>
      </c>
      <c r="F8221" s="208">
        <v>3.3355999999999999</v>
      </c>
      <c r="G8221" s="208">
        <v>9.3797999999999995</v>
      </c>
      <c r="H8221" s="208">
        <v>53.2898</v>
      </c>
      <c r="I8221" s="208">
        <v>16.274899999999999</v>
      </c>
      <c r="J8221" s="208">
        <v>118.77419999999999</v>
      </c>
      <c r="K8221" s="208">
        <v>17.518599999999999</v>
      </c>
      <c r="L8221" s="208">
        <v>12.4438</v>
      </c>
      <c r="M8221" s="208">
        <v>14.015599999999999</v>
      </c>
    </row>
    <row r="8222" spans="1:13" x14ac:dyDescent="0.25">
      <c r="A8222" s="280">
        <v>45268</v>
      </c>
      <c r="B8222" s="102">
        <v>12</v>
      </c>
      <c r="C8222" s="208">
        <v>286.71089999999998</v>
      </c>
      <c r="D8222" s="208">
        <v>48.234499999999997</v>
      </c>
      <c r="E8222" s="208">
        <v>0.95830000000000004</v>
      </c>
      <c r="F8222" s="208">
        <v>2.9701</v>
      </c>
      <c r="G8222" s="208">
        <v>8.4791000000000007</v>
      </c>
      <c r="H8222" s="208">
        <v>50.179000000000002</v>
      </c>
      <c r="I8222" s="208">
        <v>16.2089</v>
      </c>
      <c r="J8222" s="208">
        <v>116.9166</v>
      </c>
      <c r="K8222" s="208">
        <v>16.734500000000001</v>
      </c>
      <c r="L8222" s="208">
        <v>12.4034</v>
      </c>
      <c r="M8222" s="208">
        <v>13.6265</v>
      </c>
    </row>
    <row r="8223" spans="1:13" x14ac:dyDescent="0.25">
      <c r="A8223" s="280">
        <v>45268</v>
      </c>
      <c r="B8223" s="102">
        <v>13</v>
      </c>
      <c r="C8223" s="208">
        <v>280.16500000000002</v>
      </c>
      <c r="D8223" s="208">
        <v>47.33</v>
      </c>
      <c r="E8223" s="208">
        <v>0.91669999999999996</v>
      </c>
      <c r="F8223" s="208">
        <v>2.8805999999999998</v>
      </c>
      <c r="G8223" s="208">
        <v>8.2156000000000002</v>
      </c>
      <c r="H8223" s="208">
        <v>49.08</v>
      </c>
      <c r="I8223" s="208">
        <v>16.2422</v>
      </c>
      <c r="J8223" s="208">
        <v>114.9937</v>
      </c>
      <c r="K8223" s="208">
        <v>15.978899999999999</v>
      </c>
      <c r="L8223" s="208">
        <v>11.6563</v>
      </c>
      <c r="M8223" s="208">
        <v>12.871</v>
      </c>
    </row>
    <row r="8224" spans="1:13" x14ac:dyDescent="0.25">
      <c r="A8224" s="280">
        <v>45268</v>
      </c>
      <c r="B8224" s="102">
        <v>14</v>
      </c>
      <c r="C8224" s="208">
        <v>280.46679999999998</v>
      </c>
      <c r="D8224" s="208">
        <v>47.884099999999997</v>
      </c>
      <c r="E8224" s="208">
        <v>0.89939999999999998</v>
      </c>
      <c r="F8224" s="208">
        <v>2.9174000000000002</v>
      </c>
      <c r="G8224" s="208">
        <v>8.4578000000000007</v>
      </c>
      <c r="H8224" s="208">
        <v>49.021599999999999</v>
      </c>
      <c r="I8224" s="208">
        <v>16.3553</v>
      </c>
      <c r="J8224" s="208">
        <v>114.5698</v>
      </c>
      <c r="K8224" s="208">
        <v>15.842700000000001</v>
      </c>
      <c r="L8224" s="208">
        <v>11.7097</v>
      </c>
      <c r="M8224" s="208">
        <v>12.808999999999999</v>
      </c>
    </row>
    <row r="8225" spans="1:13" x14ac:dyDescent="0.25">
      <c r="A8225" s="280">
        <v>45268</v>
      </c>
      <c r="B8225" s="102">
        <v>15</v>
      </c>
      <c r="C8225" s="208">
        <v>281.14479999999998</v>
      </c>
      <c r="D8225" s="208">
        <v>47.485599999999998</v>
      </c>
      <c r="E8225" s="208">
        <v>0.93420000000000003</v>
      </c>
      <c r="F8225" s="208">
        <v>3.0026000000000002</v>
      </c>
      <c r="G8225" s="208">
        <v>8.9753000000000007</v>
      </c>
      <c r="H8225" s="208">
        <v>48.830800000000004</v>
      </c>
      <c r="I8225" s="208">
        <v>16.309100000000001</v>
      </c>
      <c r="J8225" s="208">
        <v>115.02849999999999</v>
      </c>
      <c r="K8225" s="208">
        <v>15.804</v>
      </c>
      <c r="L8225" s="208">
        <v>12.110099999999999</v>
      </c>
      <c r="M8225" s="208">
        <v>12.6646</v>
      </c>
    </row>
    <row r="8226" spans="1:13" x14ac:dyDescent="0.25">
      <c r="A8226" s="280">
        <v>45268</v>
      </c>
      <c r="B8226" s="102">
        <v>16</v>
      </c>
      <c r="C8226" s="208">
        <v>288.22539999999998</v>
      </c>
      <c r="D8226" s="208">
        <v>47.746200000000002</v>
      </c>
      <c r="E8226" s="208">
        <v>1.1819999999999999</v>
      </c>
      <c r="F8226" s="208">
        <v>3.3875000000000002</v>
      </c>
      <c r="G8226" s="208">
        <v>9.8071999999999999</v>
      </c>
      <c r="H8226" s="208">
        <v>49.248399999999997</v>
      </c>
      <c r="I8226" s="208">
        <v>16.801500000000001</v>
      </c>
      <c r="J8226" s="208">
        <v>116.8387</v>
      </c>
      <c r="K8226" s="208">
        <v>17.604900000000001</v>
      </c>
      <c r="L8226" s="208">
        <v>12.2766</v>
      </c>
      <c r="M8226" s="208">
        <v>13.3324</v>
      </c>
    </row>
    <row r="8227" spans="1:13" x14ac:dyDescent="0.25">
      <c r="A8227" s="280">
        <v>45268</v>
      </c>
      <c r="B8227" s="102">
        <v>17</v>
      </c>
      <c r="C8227" s="208">
        <v>301.6114</v>
      </c>
      <c r="D8227" s="208">
        <v>50.695300000000003</v>
      </c>
      <c r="E8227" s="208">
        <v>2.3212999999999999</v>
      </c>
      <c r="F8227" s="208">
        <v>3.9409999999999998</v>
      </c>
      <c r="G8227" s="208">
        <v>10.846500000000001</v>
      </c>
      <c r="H8227" s="208">
        <v>51.806699999999999</v>
      </c>
      <c r="I8227" s="208">
        <v>17.504999999999999</v>
      </c>
      <c r="J8227" s="208">
        <v>118.8626</v>
      </c>
      <c r="K8227" s="208">
        <v>19.2544</v>
      </c>
      <c r="L8227" s="208">
        <v>12.3918</v>
      </c>
      <c r="M8227" s="208">
        <v>13.986800000000001</v>
      </c>
    </row>
    <row r="8228" spans="1:13" x14ac:dyDescent="0.25">
      <c r="A8228" s="280">
        <v>45268</v>
      </c>
      <c r="B8228" s="102">
        <v>18</v>
      </c>
      <c r="C8228" s="208">
        <v>321.69499999999999</v>
      </c>
      <c r="D8228" s="208">
        <v>55.810499999999998</v>
      </c>
      <c r="E8228" s="208">
        <v>2.7900999999999998</v>
      </c>
      <c r="F8228" s="208">
        <v>4.3648999999999996</v>
      </c>
      <c r="G8228" s="208">
        <v>12.081200000000001</v>
      </c>
      <c r="H8228" s="208">
        <v>55.6158</v>
      </c>
      <c r="I8228" s="208">
        <v>19.686</v>
      </c>
      <c r="J8228" s="208">
        <v>121.6341</v>
      </c>
      <c r="K8228" s="208">
        <v>20.949000000000002</v>
      </c>
      <c r="L8228" s="208">
        <v>13.807700000000001</v>
      </c>
      <c r="M8228" s="208">
        <v>14.9557</v>
      </c>
    </row>
    <row r="8229" spans="1:13" x14ac:dyDescent="0.25">
      <c r="A8229" s="280">
        <v>45268</v>
      </c>
      <c r="B8229" s="102">
        <v>19</v>
      </c>
      <c r="C8229" s="208">
        <v>319.57889999999998</v>
      </c>
      <c r="D8229" s="208">
        <v>55.874600000000001</v>
      </c>
      <c r="E8229" s="208">
        <v>2.8180999999999998</v>
      </c>
      <c r="F8229" s="208">
        <v>4.2788000000000004</v>
      </c>
      <c r="G8229" s="208">
        <v>11.8865</v>
      </c>
      <c r="H8229" s="208">
        <v>55.246099999999998</v>
      </c>
      <c r="I8229" s="208">
        <v>19.853000000000002</v>
      </c>
      <c r="J8229" s="208">
        <v>119.86920000000001</v>
      </c>
      <c r="K8229" s="208">
        <v>20.918199999999999</v>
      </c>
      <c r="L8229" s="208">
        <v>14.147500000000001</v>
      </c>
      <c r="M8229" s="208">
        <v>14.6869</v>
      </c>
    </row>
    <row r="8230" spans="1:13" x14ac:dyDescent="0.25">
      <c r="A8230" s="280">
        <v>45268</v>
      </c>
      <c r="B8230" s="102">
        <v>20</v>
      </c>
      <c r="C8230" s="208">
        <v>311.93920000000003</v>
      </c>
      <c r="D8230" s="208">
        <v>54.373600000000003</v>
      </c>
      <c r="E8230" s="208">
        <v>2.8355000000000001</v>
      </c>
      <c r="F8230" s="208">
        <v>4.1947000000000001</v>
      </c>
      <c r="G8230" s="208">
        <v>11.484</v>
      </c>
      <c r="H8230" s="208">
        <v>54.5901</v>
      </c>
      <c r="I8230" s="208">
        <v>19.5168</v>
      </c>
      <c r="J8230" s="208">
        <v>115.6922</v>
      </c>
      <c r="K8230" s="208">
        <v>20.773</v>
      </c>
      <c r="L8230" s="208">
        <v>14.054600000000001</v>
      </c>
      <c r="M8230" s="208">
        <v>14.4247</v>
      </c>
    </row>
    <row r="8231" spans="1:13" x14ac:dyDescent="0.25">
      <c r="A8231" s="280">
        <v>45268</v>
      </c>
      <c r="B8231" s="102">
        <v>21</v>
      </c>
      <c r="C8231" s="208">
        <v>302.97359999999998</v>
      </c>
      <c r="D8231" s="208">
        <v>53.283000000000001</v>
      </c>
      <c r="E8231" s="208">
        <v>2.8233999999999999</v>
      </c>
      <c r="F8231" s="208">
        <v>4.1333000000000002</v>
      </c>
      <c r="G8231" s="208">
        <v>11.065</v>
      </c>
      <c r="H8231" s="208">
        <v>52.816600000000001</v>
      </c>
      <c r="I8231" s="208">
        <v>19.020399999999999</v>
      </c>
      <c r="J8231" s="208">
        <v>112.05970000000001</v>
      </c>
      <c r="K8231" s="208">
        <v>20.521100000000001</v>
      </c>
      <c r="L8231" s="208">
        <v>13.5845</v>
      </c>
      <c r="M8231" s="208">
        <v>13.666600000000001</v>
      </c>
    </row>
    <row r="8232" spans="1:13" x14ac:dyDescent="0.25">
      <c r="A8232" s="280">
        <v>45268</v>
      </c>
      <c r="B8232" s="102">
        <v>22</v>
      </c>
      <c r="C8232" s="208">
        <v>293.5136</v>
      </c>
      <c r="D8232" s="208">
        <v>51.847499999999997</v>
      </c>
      <c r="E8232" s="208">
        <v>2.7902</v>
      </c>
      <c r="F8232" s="208">
        <v>3.9237000000000002</v>
      </c>
      <c r="G8232" s="208">
        <v>10.416600000000001</v>
      </c>
      <c r="H8232" s="208">
        <v>50.586199999999998</v>
      </c>
      <c r="I8232" s="208">
        <v>18.188400000000001</v>
      </c>
      <c r="J8232" s="208">
        <v>109.3446</v>
      </c>
      <c r="K8232" s="208">
        <v>19.791599999999999</v>
      </c>
      <c r="L8232" s="208">
        <v>13.6195</v>
      </c>
      <c r="M8232" s="208">
        <v>13.0053</v>
      </c>
    </row>
    <row r="8233" spans="1:13" x14ac:dyDescent="0.25">
      <c r="A8233" s="280">
        <v>45268</v>
      </c>
      <c r="B8233" s="102">
        <v>23</v>
      </c>
      <c r="C8233" s="208">
        <v>276.58350000000002</v>
      </c>
      <c r="D8233" s="208">
        <v>48.612400000000001</v>
      </c>
      <c r="E8233" s="208">
        <v>2.7366000000000001</v>
      </c>
      <c r="F8233" s="208">
        <v>3.6408</v>
      </c>
      <c r="G8233" s="208">
        <v>9.7451000000000008</v>
      </c>
      <c r="H8233" s="208">
        <v>46.764000000000003</v>
      </c>
      <c r="I8233" s="208">
        <v>16.699100000000001</v>
      </c>
      <c r="J8233" s="208">
        <v>103.83880000000001</v>
      </c>
      <c r="K8233" s="208">
        <v>18.8491</v>
      </c>
      <c r="L8233" s="208">
        <v>13.446899999999999</v>
      </c>
      <c r="M8233" s="208">
        <v>12.2507</v>
      </c>
    </row>
    <row r="8234" spans="1:13" x14ac:dyDescent="0.25">
      <c r="A8234" s="280">
        <v>45268</v>
      </c>
      <c r="B8234" s="102">
        <v>24</v>
      </c>
      <c r="C8234" s="208">
        <v>259.8458</v>
      </c>
      <c r="D8234" s="208">
        <v>45.0214</v>
      </c>
      <c r="E8234" s="208">
        <v>2.6255999999999999</v>
      </c>
      <c r="F8234" s="208">
        <v>3.37</v>
      </c>
      <c r="G8234" s="208">
        <v>8.9717000000000002</v>
      </c>
      <c r="H8234" s="208">
        <v>42.973100000000002</v>
      </c>
      <c r="I8234" s="208">
        <v>15.4138</v>
      </c>
      <c r="J8234" s="208">
        <v>98.346599999999995</v>
      </c>
      <c r="K8234" s="208">
        <v>18.299099999999999</v>
      </c>
      <c r="L8234" s="208">
        <v>13.4285</v>
      </c>
      <c r="M8234" s="208">
        <v>11.396000000000001</v>
      </c>
    </row>
    <row r="8235" spans="1:13" x14ac:dyDescent="0.25">
      <c r="A8235" s="280">
        <v>45269</v>
      </c>
      <c r="B8235" s="102">
        <v>1</v>
      </c>
      <c r="C8235" s="208">
        <v>244.69829999999999</v>
      </c>
      <c r="D8235" s="208">
        <v>41.768999999999998</v>
      </c>
      <c r="E8235" s="208">
        <v>1.3329</v>
      </c>
      <c r="F8235" s="208">
        <v>3.1278999999999999</v>
      </c>
      <c r="G8235" s="208">
        <v>8.4323999999999995</v>
      </c>
      <c r="H8235" s="208">
        <v>39.747100000000003</v>
      </c>
      <c r="I8235" s="208">
        <v>14.369</v>
      </c>
      <c r="J8235" s="208">
        <v>93.958100000000002</v>
      </c>
      <c r="K8235" s="208">
        <v>17.8734</v>
      </c>
      <c r="L8235" s="208">
        <v>13.2555</v>
      </c>
      <c r="M8235" s="208">
        <v>10.833</v>
      </c>
    </row>
    <row r="8236" spans="1:13" x14ac:dyDescent="0.25">
      <c r="A8236" s="280">
        <v>45269</v>
      </c>
      <c r="B8236" s="102">
        <v>2</v>
      </c>
      <c r="C8236" s="208">
        <v>233.9289</v>
      </c>
      <c r="D8236" s="208">
        <v>39.639000000000003</v>
      </c>
      <c r="E8236" s="208">
        <v>0.80120000000000002</v>
      </c>
      <c r="F8236" s="208">
        <v>3.0064000000000002</v>
      </c>
      <c r="G8236" s="208">
        <v>8.1917000000000009</v>
      </c>
      <c r="H8236" s="208">
        <v>37.9621</v>
      </c>
      <c r="I8236" s="208">
        <v>13.8271</v>
      </c>
      <c r="J8236" s="208">
        <v>90.738200000000006</v>
      </c>
      <c r="K8236" s="208">
        <v>17.9191</v>
      </c>
      <c r="L8236" s="208">
        <v>11.378399999999999</v>
      </c>
      <c r="M8236" s="208">
        <v>10.4657</v>
      </c>
    </row>
    <row r="8237" spans="1:13" x14ac:dyDescent="0.25">
      <c r="A8237" s="280">
        <v>45269</v>
      </c>
      <c r="B8237" s="102">
        <v>3</v>
      </c>
      <c r="C8237" s="208">
        <v>227.60910000000001</v>
      </c>
      <c r="D8237" s="208">
        <v>38.095500000000001</v>
      </c>
      <c r="E8237" s="208">
        <v>0.74650000000000005</v>
      </c>
      <c r="F8237" s="208">
        <v>2.9304000000000001</v>
      </c>
      <c r="G8237" s="208">
        <v>8.0440000000000005</v>
      </c>
      <c r="H8237" s="208">
        <v>37.005000000000003</v>
      </c>
      <c r="I8237" s="208">
        <v>13.54</v>
      </c>
      <c r="J8237" s="208">
        <v>88.888800000000003</v>
      </c>
      <c r="K8237" s="208">
        <v>18.049800000000001</v>
      </c>
      <c r="L8237" s="208">
        <v>10.032500000000001</v>
      </c>
      <c r="M8237" s="208">
        <v>10.2766</v>
      </c>
    </row>
    <row r="8238" spans="1:13" x14ac:dyDescent="0.25">
      <c r="A8238" s="280">
        <v>45269</v>
      </c>
      <c r="B8238" s="102">
        <v>4</v>
      </c>
      <c r="C8238" s="208">
        <v>227.24529999999999</v>
      </c>
      <c r="D8238" s="208">
        <v>37.4011</v>
      </c>
      <c r="E8238" s="208">
        <v>0.75070000000000003</v>
      </c>
      <c r="F8238" s="208">
        <v>2.9693000000000001</v>
      </c>
      <c r="G8238" s="208">
        <v>8.2010000000000005</v>
      </c>
      <c r="H8238" s="208">
        <v>37.478000000000002</v>
      </c>
      <c r="I8238" s="208">
        <v>13.4321</v>
      </c>
      <c r="J8238" s="208">
        <v>88.21</v>
      </c>
      <c r="K8238" s="208">
        <v>18.3261</v>
      </c>
      <c r="L8238" s="208">
        <v>10.1905</v>
      </c>
      <c r="M8238" s="208">
        <v>10.2865</v>
      </c>
    </row>
    <row r="8239" spans="1:13" x14ac:dyDescent="0.25">
      <c r="A8239" s="280">
        <v>45269</v>
      </c>
      <c r="B8239" s="102">
        <v>5</v>
      </c>
      <c r="C8239" s="208">
        <v>230.22190000000001</v>
      </c>
      <c r="D8239" s="208">
        <v>37.541400000000003</v>
      </c>
      <c r="E8239" s="208">
        <v>0.75249999999999995</v>
      </c>
      <c r="F8239" s="208">
        <v>3.0632000000000001</v>
      </c>
      <c r="G8239" s="208">
        <v>8.3899000000000008</v>
      </c>
      <c r="H8239" s="208">
        <v>38.098799999999997</v>
      </c>
      <c r="I8239" s="208">
        <v>13.6027</v>
      </c>
      <c r="J8239" s="208">
        <v>88.510999999999996</v>
      </c>
      <c r="K8239" s="208">
        <v>19.225300000000001</v>
      </c>
      <c r="L8239" s="208">
        <v>10.452400000000001</v>
      </c>
      <c r="M8239" s="208">
        <v>10.5847</v>
      </c>
    </row>
    <row r="8240" spans="1:13" x14ac:dyDescent="0.25">
      <c r="A8240" s="280">
        <v>45269</v>
      </c>
      <c r="B8240" s="102">
        <v>6</v>
      </c>
      <c r="C8240" s="208">
        <v>237.71279999999999</v>
      </c>
      <c r="D8240" s="208">
        <v>38.357599999999998</v>
      </c>
      <c r="E8240" s="208">
        <v>0.77149999999999996</v>
      </c>
      <c r="F8240" s="208">
        <v>3.2808999999999999</v>
      </c>
      <c r="G8240" s="208">
        <v>8.9169999999999998</v>
      </c>
      <c r="H8240" s="208">
        <v>39.915999999999997</v>
      </c>
      <c r="I8240" s="208">
        <v>14.1454</v>
      </c>
      <c r="J8240" s="208">
        <v>90.470200000000006</v>
      </c>
      <c r="K8240" s="208">
        <v>20.038399999999999</v>
      </c>
      <c r="L8240" s="208">
        <v>10.904400000000001</v>
      </c>
      <c r="M8240" s="208">
        <v>10.9114</v>
      </c>
    </row>
    <row r="8241" spans="1:13" x14ac:dyDescent="0.25">
      <c r="A8241" s="280">
        <v>45269</v>
      </c>
      <c r="B8241" s="102">
        <v>7</v>
      </c>
      <c r="C8241" s="208">
        <v>249.5829</v>
      </c>
      <c r="D8241" s="208">
        <v>40.643500000000003</v>
      </c>
      <c r="E8241" s="208">
        <v>0.83840000000000003</v>
      </c>
      <c r="F8241" s="208">
        <v>3.4601999999999999</v>
      </c>
      <c r="G8241" s="208">
        <v>9.5336999999999996</v>
      </c>
      <c r="H8241" s="208">
        <v>42.0413</v>
      </c>
      <c r="I8241" s="208">
        <v>14.8973</v>
      </c>
      <c r="J8241" s="208">
        <v>94.006299999999996</v>
      </c>
      <c r="K8241" s="208">
        <v>21.578099999999999</v>
      </c>
      <c r="L8241" s="208">
        <v>10.9932</v>
      </c>
      <c r="M8241" s="208">
        <v>11.5909</v>
      </c>
    </row>
    <row r="8242" spans="1:13" x14ac:dyDescent="0.25">
      <c r="A8242" s="280">
        <v>45269</v>
      </c>
      <c r="B8242" s="102">
        <v>8</v>
      </c>
      <c r="C8242" s="208">
        <v>258.73739999999998</v>
      </c>
      <c r="D8242" s="208">
        <v>43.630699999999997</v>
      </c>
      <c r="E8242" s="208">
        <v>0.87639999999999996</v>
      </c>
      <c r="F8242" s="208">
        <v>3.5741000000000001</v>
      </c>
      <c r="G8242" s="208">
        <v>10.307399999999999</v>
      </c>
      <c r="H8242" s="208">
        <v>43.377000000000002</v>
      </c>
      <c r="I8242" s="208">
        <v>15.2469</v>
      </c>
      <c r="J8242" s="208">
        <v>97.599800000000002</v>
      </c>
      <c r="K8242" s="208">
        <v>22.096699999999998</v>
      </c>
      <c r="L8242" s="208">
        <v>9.8282000000000007</v>
      </c>
      <c r="M8242" s="208">
        <v>12.200200000000001</v>
      </c>
    </row>
    <row r="8243" spans="1:13" x14ac:dyDescent="0.25">
      <c r="A8243" s="280">
        <v>45269</v>
      </c>
      <c r="B8243" s="102">
        <v>9</v>
      </c>
      <c r="C8243" s="208">
        <v>266.00850000000003</v>
      </c>
      <c r="D8243" s="208">
        <v>45.838900000000002</v>
      </c>
      <c r="E8243" s="208">
        <v>0.87439999999999996</v>
      </c>
      <c r="F8243" s="208">
        <v>3.36</v>
      </c>
      <c r="G8243" s="208">
        <v>10.1845</v>
      </c>
      <c r="H8243" s="208">
        <v>44.383899999999997</v>
      </c>
      <c r="I8243" s="208">
        <v>15.723100000000001</v>
      </c>
      <c r="J8243" s="208">
        <v>100.81019999999999</v>
      </c>
      <c r="K8243" s="208">
        <v>21.3263</v>
      </c>
      <c r="L8243" s="208">
        <v>10.6601</v>
      </c>
      <c r="M8243" s="208">
        <v>12.847099999999999</v>
      </c>
    </row>
    <row r="8244" spans="1:13" x14ac:dyDescent="0.25">
      <c r="A8244" s="280">
        <v>45269</v>
      </c>
      <c r="B8244" s="102">
        <v>10</v>
      </c>
      <c r="C8244" s="208">
        <v>267.1524</v>
      </c>
      <c r="D8244" s="208">
        <v>45.907299999999999</v>
      </c>
      <c r="E8244" s="208">
        <v>0.86619999999999997</v>
      </c>
      <c r="F8244" s="208">
        <v>3.0358000000000001</v>
      </c>
      <c r="G8244" s="208">
        <v>9.3010000000000002</v>
      </c>
      <c r="H8244" s="208">
        <v>45.465200000000003</v>
      </c>
      <c r="I8244" s="208">
        <v>15.865600000000001</v>
      </c>
      <c r="J8244" s="208">
        <v>100.9315</v>
      </c>
      <c r="K8244" s="208">
        <v>19.856400000000001</v>
      </c>
      <c r="L8244" s="208">
        <v>13.137600000000001</v>
      </c>
      <c r="M8244" s="208">
        <v>12.7858</v>
      </c>
    </row>
    <row r="8245" spans="1:13" x14ac:dyDescent="0.25">
      <c r="A8245" s="280">
        <v>45269</v>
      </c>
      <c r="B8245" s="102">
        <v>11</v>
      </c>
      <c r="C8245" s="208">
        <v>261.60950000000003</v>
      </c>
      <c r="D8245" s="208">
        <v>45.1828</v>
      </c>
      <c r="E8245" s="208">
        <v>0.8488</v>
      </c>
      <c r="F8245" s="208">
        <v>2.9253</v>
      </c>
      <c r="G8245" s="208">
        <v>7.9005000000000001</v>
      </c>
      <c r="H8245" s="208">
        <v>43.411000000000001</v>
      </c>
      <c r="I8245" s="208">
        <v>15.725899999999999</v>
      </c>
      <c r="J8245" s="208">
        <v>100.54819999999999</v>
      </c>
      <c r="K8245" s="208">
        <v>18.6891</v>
      </c>
      <c r="L8245" s="208">
        <v>13.754300000000001</v>
      </c>
      <c r="M8245" s="208">
        <v>12.6236</v>
      </c>
    </row>
    <row r="8246" spans="1:13" x14ac:dyDescent="0.25">
      <c r="A8246" s="280">
        <v>45269</v>
      </c>
      <c r="B8246" s="102">
        <v>12</v>
      </c>
      <c r="C8246" s="208">
        <v>257.52010000000001</v>
      </c>
      <c r="D8246" s="208">
        <v>45.225700000000003</v>
      </c>
      <c r="E8246" s="208">
        <v>0.85040000000000004</v>
      </c>
      <c r="F8246" s="208">
        <v>2.8201000000000001</v>
      </c>
      <c r="G8246" s="208">
        <v>7.7055999999999996</v>
      </c>
      <c r="H8246" s="208">
        <v>41.501800000000003</v>
      </c>
      <c r="I8246" s="208">
        <v>15.5312</v>
      </c>
      <c r="J8246" s="208">
        <v>100.07040000000001</v>
      </c>
      <c r="K8246" s="208">
        <v>17.888100000000001</v>
      </c>
      <c r="L8246" s="208">
        <v>13.7964</v>
      </c>
      <c r="M8246" s="208">
        <v>12.1304</v>
      </c>
    </row>
    <row r="8247" spans="1:13" x14ac:dyDescent="0.25">
      <c r="A8247" s="280">
        <v>45269</v>
      </c>
      <c r="B8247" s="102">
        <v>13</v>
      </c>
      <c r="C8247" s="208">
        <v>252.3663</v>
      </c>
      <c r="D8247" s="208">
        <v>44.869599999999998</v>
      </c>
      <c r="E8247" s="208">
        <v>0.8226</v>
      </c>
      <c r="F8247" s="208">
        <v>2.7841</v>
      </c>
      <c r="G8247" s="208">
        <v>6.9291999999999998</v>
      </c>
      <c r="H8247" s="208">
        <v>40.257300000000001</v>
      </c>
      <c r="I8247" s="208">
        <v>15.4877</v>
      </c>
      <c r="J8247" s="208">
        <v>99.862799999999993</v>
      </c>
      <c r="K8247" s="208">
        <v>16.7989</v>
      </c>
      <c r="L8247" s="208">
        <v>12.900700000000001</v>
      </c>
      <c r="M8247" s="208">
        <v>11.6534</v>
      </c>
    </row>
    <row r="8248" spans="1:13" x14ac:dyDescent="0.25">
      <c r="A8248" s="280">
        <v>45269</v>
      </c>
      <c r="B8248" s="102">
        <v>14</v>
      </c>
      <c r="C8248" s="208">
        <v>253.7953</v>
      </c>
      <c r="D8248" s="208">
        <v>44.597999999999999</v>
      </c>
      <c r="E8248" s="208">
        <v>0.83009999999999995</v>
      </c>
      <c r="F8248" s="208">
        <v>2.714</v>
      </c>
      <c r="G8248" s="208">
        <v>7.3883000000000001</v>
      </c>
      <c r="H8248" s="208">
        <v>41.072000000000003</v>
      </c>
      <c r="I8248" s="208">
        <v>15.587400000000001</v>
      </c>
      <c r="J8248" s="208">
        <v>99.793300000000002</v>
      </c>
      <c r="K8248" s="208">
        <v>16.6586</v>
      </c>
      <c r="L8248" s="208">
        <v>13.5497</v>
      </c>
      <c r="M8248" s="208">
        <v>11.603899999999999</v>
      </c>
    </row>
    <row r="8249" spans="1:13" x14ac:dyDescent="0.25">
      <c r="A8249" s="280">
        <v>45269</v>
      </c>
      <c r="B8249" s="102">
        <v>15</v>
      </c>
      <c r="C8249" s="208">
        <v>256.28460000000001</v>
      </c>
      <c r="D8249" s="208">
        <v>44.506399999999999</v>
      </c>
      <c r="E8249" s="208">
        <v>0.82199999999999995</v>
      </c>
      <c r="F8249" s="208">
        <v>2.8643000000000001</v>
      </c>
      <c r="G8249" s="208">
        <v>8.0088000000000008</v>
      </c>
      <c r="H8249" s="208">
        <v>41.153199999999998</v>
      </c>
      <c r="I8249" s="208">
        <v>15.6282</v>
      </c>
      <c r="J8249" s="208">
        <v>100.8402</v>
      </c>
      <c r="K8249" s="208">
        <v>17.164000000000001</v>
      </c>
      <c r="L8249" s="208">
        <v>13.7819</v>
      </c>
      <c r="M8249" s="208">
        <v>11.515599999999999</v>
      </c>
    </row>
    <row r="8250" spans="1:13" x14ac:dyDescent="0.25">
      <c r="A8250" s="280">
        <v>45269</v>
      </c>
      <c r="B8250" s="102">
        <v>16</v>
      </c>
      <c r="C8250" s="208">
        <v>264.17430000000002</v>
      </c>
      <c r="D8250" s="208">
        <v>45.437100000000001</v>
      </c>
      <c r="E8250" s="208">
        <v>0.86660000000000004</v>
      </c>
      <c r="F8250" s="208">
        <v>3.3458000000000001</v>
      </c>
      <c r="G8250" s="208">
        <v>8.9219000000000008</v>
      </c>
      <c r="H8250" s="208">
        <v>43.232100000000003</v>
      </c>
      <c r="I8250" s="208">
        <v>16.153400000000001</v>
      </c>
      <c r="J8250" s="208">
        <v>102.5926</v>
      </c>
      <c r="K8250" s="208">
        <v>18.157800000000002</v>
      </c>
      <c r="L8250" s="208">
        <v>13.697100000000001</v>
      </c>
      <c r="M8250" s="208">
        <v>11.7699</v>
      </c>
    </row>
    <row r="8251" spans="1:13" x14ac:dyDescent="0.25">
      <c r="A8251" s="280">
        <v>45269</v>
      </c>
      <c r="B8251" s="102">
        <v>17</v>
      </c>
      <c r="C8251" s="208">
        <v>279.2115</v>
      </c>
      <c r="D8251" s="208">
        <v>48.094999999999999</v>
      </c>
      <c r="E8251" s="208">
        <v>0.88160000000000005</v>
      </c>
      <c r="F8251" s="208">
        <v>3.8357999999999999</v>
      </c>
      <c r="G8251" s="208">
        <v>10.199</v>
      </c>
      <c r="H8251" s="208">
        <v>46.5809</v>
      </c>
      <c r="I8251" s="208">
        <v>16.745000000000001</v>
      </c>
      <c r="J8251" s="208">
        <v>106.4953</v>
      </c>
      <c r="K8251" s="208">
        <v>19.781700000000001</v>
      </c>
      <c r="L8251" s="208">
        <v>14.091699999999999</v>
      </c>
      <c r="M8251" s="208">
        <v>12.5055</v>
      </c>
    </row>
    <row r="8252" spans="1:13" x14ac:dyDescent="0.25">
      <c r="A8252" s="280">
        <v>45269</v>
      </c>
      <c r="B8252" s="102">
        <v>18</v>
      </c>
      <c r="C8252" s="208">
        <v>299.40410000000003</v>
      </c>
      <c r="D8252" s="208">
        <v>52.959099999999999</v>
      </c>
      <c r="E8252" s="208">
        <v>0.996</v>
      </c>
      <c r="F8252" s="208">
        <v>4.1456</v>
      </c>
      <c r="G8252" s="208">
        <v>11.1595</v>
      </c>
      <c r="H8252" s="208">
        <v>50.726100000000002</v>
      </c>
      <c r="I8252" s="208">
        <v>18.572299999999998</v>
      </c>
      <c r="J8252" s="208">
        <v>111.7577</v>
      </c>
      <c r="K8252" s="208">
        <v>21.007999999999999</v>
      </c>
      <c r="L8252" s="208">
        <v>14.503</v>
      </c>
      <c r="M8252" s="208">
        <v>13.5768</v>
      </c>
    </row>
    <row r="8253" spans="1:13" x14ac:dyDescent="0.25">
      <c r="A8253" s="280">
        <v>45269</v>
      </c>
      <c r="B8253" s="102">
        <v>19</v>
      </c>
      <c r="C8253" s="208">
        <v>299.32979999999998</v>
      </c>
      <c r="D8253" s="208">
        <v>53.356699999999996</v>
      </c>
      <c r="E8253" s="208">
        <v>1.0063</v>
      </c>
      <c r="F8253" s="208">
        <v>4.1707000000000001</v>
      </c>
      <c r="G8253" s="208">
        <v>11.046200000000001</v>
      </c>
      <c r="H8253" s="208">
        <v>50.114699999999999</v>
      </c>
      <c r="I8253" s="208">
        <v>18.810400000000001</v>
      </c>
      <c r="J8253" s="208">
        <v>111.17749999999999</v>
      </c>
      <c r="K8253" s="208">
        <v>20.753699999999998</v>
      </c>
      <c r="L8253" s="208">
        <v>15.342599999999999</v>
      </c>
      <c r="M8253" s="208">
        <v>13.551</v>
      </c>
    </row>
    <row r="8254" spans="1:13" x14ac:dyDescent="0.25">
      <c r="A8254" s="280">
        <v>45269</v>
      </c>
      <c r="B8254" s="102">
        <v>20</v>
      </c>
      <c r="C8254" s="208">
        <v>295.3075</v>
      </c>
      <c r="D8254" s="208">
        <v>52.697400000000002</v>
      </c>
      <c r="E8254" s="208">
        <v>0.99919999999999998</v>
      </c>
      <c r="F8254" s="208">
        <v>4.0845000000000002</v>
      </c>
      <c r="G8254" s="208">
        <v>10.9457</v>
      </c>
      <c r="H8254" s="208">
        <v>49.160299999999999</v>
      </c>
      <c r="I8254" s="208">
        <v>18.731300000000001</v>
      </c>
      <c r="J8254" s="208">
        <v>109.09820000000001</v>
      </c>
      <c r="K8254" s="208">
        <v>20.819600000000001</v>
      </c>
      <c r="L8254" s="208">
        <v>15.4168</v>
      </c>
      <c r="M8254" s="208">
        <v>13.3545</v>
      </c>
    </row>
    <row r="8255" spans="1:13" x14ac:dyDescent="0.25">
      <c r="A8255" s="280">
        <v>45269</v>
      </c>
      <c r="B8255" s="102">
        <v>21</v>
      </c>
      <c r="C8255" s="208">
        <v>291.49520000000001</v>
      </c>
      <c r="D8255" s="208">
        <v>51.899799999999999</v>
      </c>
      <c r="E8255" s="208">
        <v>1.0419</v>
      </c>
      <c r="F8255" s="208">
        <v>4.0229999999999997</v>
      </c>
      <c r="G8255" s="208">
        <v>10.5861</v>
      </c>
      <c r="H8255" s="208">
        <v>48.2883</v>
      </c>
      <c r="I8255" s="208">
        <v>18.526900000000001</v>
      </c>
      <c r="J8255" s="208">
        <v>107.8378</v>
      </c>
      <c r="K8255" s="208">
        <v>20.688300000000002</v>
      </c>
      <c r="L8255" s="208">
        <v>15.547800000000001</v>
      </c>
      <c r="M8255" s="208">
        <v>13.055300000000001</v>
      </c>
    </row>
    <row r="8256" spans="1:13" x14ac:dyDescent="0.25">
      <c r="A8256" s="280">
        <v>45269</v>
      </c>
      <c r="B8256" s="102">
        <v>22</v>
      </c>
      <c r="C8256" s="208">
        <v>283.5829</v>
      </c>
      <c r="D8256" s="208">
        <v>50.707099999999997</v>
      </c>
      <c r="E8256" s="208">
        <v>0.98939999999999995</v>
      </c>
      <c r="F8256" s="208">
        <v>3.9321000000000002</v>
      </c>
      <c r="G8256" s="208">
        <v>10.320600000000001</v>
      </c>
      <c r="H8256" s="208">
        <v>46.346299999999999</v>
      </c>
      <c r="I8256" s="208">
        <v>18.0259</v>
      </c>
      <c r="J8256" s="208">
        <v>105.3614</v>
      </c>
      <c r="K8256" s="208">
        <v>19.9283</v>
      </c>
      <c r="L8256" s="208">
        <v>15.522</v>
      </c>
      <c r="M8256" s="208">
        <v>12.4498</v>
      </c>
    </row>
    <row r="8257" spans="1:13" x14ac:dyDescent="0.25">
      <c r="A8257" s="280">
        <v>45269</v>
      </c>
      <c r="B8257" s="102">
        <v>23</v>
      </c>
      <c r="C8257" s="208">
        <v>268.99790000000002</v>
      </c>
      <c r="D8257" s="208">
        <v>47.779499999999999</v>
      </c>
      <c r="E8257" s="208">
        <v>0.92110000000000003</v>
      </c>
      <c r="F8257" s="208">
        <v>3.6307</v>
      </c>
      <c r="G8257" s="208">
        <v>9.5838000000000001</v>
      </c>
      <c r="H8257" s="208">
        <v>43.450800000000001</v>
      </c>
      <c r="I8257" s="208">
        <v>16.8367</v>
      </c>
      <c r="J8257" s="208">
        <v>101.3509</v>
      </c>
      <c r="K8257" s="208">
        <v>19.082699999999999</v>
      </c>
      <c r="L8257" s="208">
        <v>14.7989</v>
      </c>
      <c r="M8257" s="208">
        <v>11.562799999999999</v>
      </c>
    </row>
    <row r="8258" spans="1:13" x14ac:dyDescent="0.25">
      <c r="A8258" s="280">
        <v>45269</v>
      </c>
      <c r="B8258" s="102">
        <v>24</v>
      </c>
      <c r="C8258" s="208">
        <v>253.52940000000001</v>
      </c>
      <c r="D8258" s="208">
        <v>44.848500000000001</v>
      </c>
      <c r="E8258" s="208">
        <v>0.86619999999999997</v>
      </c>
      <c r="F8258" s="208">
        <v>3.4022000000000001</v>
      </c>
      <c r="G8258" s="208">
        <v>8.8863000000000003</v>
      </c>
      <c r="H8258" s="208">
        <v>39.463500000000003</v>
      </c>
      <c r="I8258" s="208">
        <v>15.641999999999999</v>
      </c>
      <c r="J8258" s="208">
        <v>96.513300000000001</v>
      </c>
      <c r="K8258" s="208">
        <v>18.537600000000001</v>
      </c>
      <c r="L8258" s="208">
        <v>14.549200000000001</v>
      </c>
      <c r="M8258" s="208">
        <v>10.820600000000001</v>
      </c>
    </row>
    <row r="8259" spans="1:13" x14ac:dyDescent="0.25">
      <c r="A8259" s="280">
        <v>45270</v>
      </c>
      <c r="B8259" s="102">
        <v>1</v>
      </c>
      <c r="C8259" s="208">
        <v>240.7336</v>
      </c>
      <c r="D8259" s="208">
        <v>41.849299999999999</v>
      </c>
      <c r="E8259" s="208">
        <v>0.82450000000000001</v>
      </c>
      <c r="F8259" s="208">
        <v>3.2122999999999999</v>
      </c>
      <c r="G8259" s="208">
        <v>8.3572000000000006</v>
      </c>
      <c r="H8259" s="208">
        <v>36.499699999999997</v>
      </c>
      <c r="I8259" s="208">
        <v>14.4849</v>
      </c>
      <c r="J8259" s="208">
        <v>92.674499999999995</v>
      </c>
      <c r="K8259" s="208">
        <v>18.062200000000001</v>
      </c>
      <c r="L8259" s="208">
        <v>14.409000000000001</v>
      </c>
      <c r="M8259" s="208">
        <v>10.36</v>
      </c>
    </row>
    <row r="8260" spans="1:13" x14ac:dyDescent="0.25">
      <c r="A8260" s="280">
        <v>45270</v>
      </c>
      <c r="B8260" s="102">
        <v>2</v>
      </c>
      <c r="C8260" s="208">
        <v>232.8914</v>
      </c>
      <c r="D8260" s="208">
        <v>39.775100000000002</v>
      </c>
      <c r="E8260" s="208">
        <v>0.82189999999999996</v>
      </c>
      <c r="F8260" s="208">
        <v>3.1114999999999999</v>
      </c>
      <c r="G8260" s="208">
        <v>8.0937000000000001</v>
      </c>
      <c r="H8260" s="208">
        <v>34.876600000000003</v>
      </c>
      <c r="I8260" s="208">
        <v>13.895099999999999</v>
      </c>
      <c r="J8260" s="208">
        <v>90.205299999999994</v>
      </c>
      <c r="K8260" s="208">
        <v>17.963200000000001</v>
      </c>
      <c r="L8260" s="208">
        <v>14.1526</v>
      </c>
      <c r="M8260" s="208">
        <v>9.9963999999999995</v>
      </c>
    </row>
    <row r="8261" spans="1:13" x14ac:dyDescent="0.25">
      <c r="A8261" s="280">
        <v>45270</v>
      </c>
      <c r="B8261" s="102">
        <v>3</v>
      </c>
      <c r="C8261" s="208">
        <v>228.3973</v>
      </c>
      <c r="D8261" s="208">
        <v>38.215200000000003</v>
      </c>
      <c r="E8261" s="208">
        <v>0.81699999999999995</v>
      </c>
      <c r="F8261" s="208">
        <v>3.0236000000000001</v>
      </c>
      <c r="G8261" s="208">
        <v>8.0850000000000009</v>
      </c>
      <c r="H8261" s="208">
        <v>34.156700000000001</v>
      </c>
      <c r="I8261" s="208">
        <v>13.502800000000001</v>
      </c>
      <c r="J8261" s="208">
        <v>89.085099999999997</v>
      </c>
      <c r="K8261" s="208">
        <v>17.9695</v>
      </c>
      <c r="L8261" s="208">
        <v>13.7135</v>
      </c>
      <c r="M8261" s="208">
        <v>9.8289000000000009</v>
      </c>
    </row>
    <row r="8262" spans="1:13" x14ac:dyDescent="0.25">
      <c r="A8262" s="280">
        <v>45270</v>
      </c>
      <c r="B8262" s="102">
        <v>4</v>
      </c>
      <c r="C8262" s="208">
        <v>226.4083</v>
      </c>
      <c r="D8262" s="208">
        <v>37.721699999999998</v>
      </c>
      <c r="E8262" s="208">
        <v>0.80459999999999998</v>
      </c>
      <c r="F8262" s="208">
        <v>3.0670999999999999</v>
      </c>
      <c r="G8262" s="208">
        <v>8.1774000000000004</v>
      </c>
      <c r="H8262" s="208">
        <v>33.861600000000003</v>
      </c>
      <c r="I8262" s="208">
        <v>13.3744</v>
      </c>
      <c r="J8262" s="208">
        <v>88.586500000000001</v>
      </c>
      <c r="K8262" s="208">
        <v>18.210999999999999</v>
      </c>
      <c r="L8262" s="208">
        <v>12.6759</v>
      </c>
      <c r="M8262" s="208">
        <v>9.9281000000000006</v>
      </c>
    </row>
    <row r="8263" spans="1:13" x14ac:dyDescent="0.25">
      <c r="A8263" s="280">
        <v>45270</v>
      </c>
      <c r="B8263" s="102">
        <v>5</v>
      </c>
      <c r="C8263" s="208">
        <v>227.60409999999999</v>
      </c>
      <c r="D8263" s="208">
        <v>37.744500000000002</v>
      </c>
      <c r="E8263" s="208">
        <v>0.79749999999999999</v>
      </c>
      <c r="F8263" s="208">
        <v>3.1432000000000002</v>
      </c>
      <c r="G8263" s="208">
        <v>8.3162000000000003</v>
      </c>
      <c r="H8263" s="208">
        <v>34.363399999999999</v>
      </c>
      <c r="I8263" s="208">
        <v>13.4217</v>
      </c>
      <c r="J8263" s="208">
        <v>88.744100000000003</v>
      </c>
      <c r="K8263" s="208">
        <v>18.744499999999999</v>
      </c>
      <c r="L8263" s="208">
        <v>12.151899999999999</v>
      </c>
      <c r="M8263" s="208">
        <v>10.177099999999999</v>
      </c>
    </row>
    <row r="8264" spans="1:13" x14ac:dyDescent="0.25">
      <c r="A8264" s="280">
        <v>45270</v>
      </c>
      <c r="B8264" s="102">
        <v>6</v>
      </c>
      <c r="C8264" s="208">
        <v>234.3124</v>
      </c>
      <c r="D8264" s="208">
        <v>38.630200000000002</v>
      </c>
      <c r="E8264" s="208">
        <v>0.82609999999999995</v>
      </c>
      <c r="F8264" s="208">
        <v>3.2846000000000002</v>
      </c>
      <c r="G8264" s="208">
        <v>8.6212</v>
      </c>
      <c r="H8264" s="208">
        <v>35.916699999999999</v>
      </c>
      <c r="I8264" s="208">
        <v>13.872999999999999</v>
      </c>
      <c r="J8264" s="208">
        <v>90.657799999999995</v>
      </c>
      <c r="K8264" s="208">
        <v>19.310400000000001</v>
      </c>
      <c r="L8264" s="208">
        <v>12.412699999999999</v>
      </c>
      <c r="M8264" s="208">
        <v>10.7797</v>
      </c>
    </row>
    <row r="8265" spans="1:13" x14ac:dyDescent="0.25">
      <c r="A8265" s="280">
        <v>45270</v>
      </c>
      <c r="B8265" s="102">
        <v>7</v>
      </c>
      <c r="C8265" s="208">
        <v>245.31440000000001</v>
      </c>
      <c r="D8265" s="208">
        <v>40.641399999999997</v>
      </c>
      <c r="E8265" s="208">
        <v>0.85470000000000002</v>
      </c>
      <c r="F8265" s="208">
        <v>3.4352999999999998</v>
      </c>
      <c r="G8265" s="208">
        <v>9.2858000000000001</v>
      </c>
      <c r="H8265" s="208">
        <v>38.124499999999998</v>
      </c>
      <c r="I8265" s="208">
        <v>14.3805</v>
      </c>
      <c r="J8265" s="208">
        <v>94.213800000000006</v>
      </c>
      <c r="K8265" s="208">
        <v>20.307099999999998</v>
      </c>
      <c r="L8265" s="208">
        <v>12.493600000000001</v>
      </c>
      <c r="M8265" s="208">
        <v>11.5777</v>
      </c>
    </row>
    <row r="8266" spans="1:13" x14ac:dyDescent="0.25">
      <c r="A8266" s="280">
        <v>45270</v>
      </c>
      <c r="B8266" s="102">
        <v>8</v>
      </c>
      <c r="C8266" s="208">
        <v>256.19839999999999</v>
      </c>
      <c r="D8266" s="208">
        <v>43.483600000000003</v>
      </c>
      <c r="E8266" s="208">
        <v>0.89570000000000005</v>
      </c>
      <c r="F8266" s="208">
        <v>3.6566999999999998</v>
      </c>
      <c r="G8266" s="208">
        <v>10.073600000000001</v>
      </c>
      <c r="H8266" s="208">
        <v>40.014099999999999</v>
      </c>
      <c r="I8266" s="208">
        <v>14.765000000000001</v>
      </c>
      <c r="J8266" s="208">
        <v>97.902900000000002</v>
      </c>
      <c r="K8266" s="208">
        <v>21.560199999999998</v>
      </c>
      <c r="L8266" s="208">
        <v>11.691800000000001</v>
      </c>
      <c r="M8266" s="208">
        <v>12.1548</v>
      </c>
    </row>
    <row r="8267" spans="1:13" x14ac:dyDescent="0.25">
      <c r="A8267" s="280">
        <v>45270</v>
      </c>
      <c r="B8267" s="102">
        <v>9</v>
      </c>
      <c r="C8267" s="208">
        <v>261.8809</v>
      </c>
      <c r="D8267" s="208">
        <v>45.218000000000004</v>
      </c>
      <c r="E8267" s="208">
        <v>0.93669999999999998</v>
      </c>
      <c r="F8267" s="208">
        <v>3.5646</v>
      </c>
      <c r="G8267" s="208">
        <v>10.176299999999999</v>
      </c>
      <c r="H8267" s="208">
        <v>40.959699999999998</v>
      </c>
      <c r="I8267" s="208">
        <v>15.3376</v>
      </c>
      <c r="J8267" s="208">
        <v>99.988699999999994</v>
      </c>
      <c r="K8267" s="208">
        <v>21.342099999999999</v>
      </c>
      <c r="L8267" s="208">
        <v>11.7706</v>
      </c>
      <c r="M8267" s="208">
        <v>12.586600000000001</v>
      </c>
    </row>
    <row r="8268" spans="1:13" x14ac:dyDescent="0.25">
      <c r="A8268" s="280">
        <v>45270</v>
      </c>
      <c r="B8268" s="102">
        <v>10</v>
      </c>
      <c r="C8268" s="208">
        <v>259.9203</v>
      </c>
      <c r="D8268" s="208">
        <v>45.797400000000003</v>
      </c>
      <c r="E8268" s="208">
        <v>0.95930000000000004</v>
      </c>
      <c r="F8268" s="208">
        <v>3.496</v>
      </c>
      <c r="G8268" s="208">
        <v>9.9502000000000006</v>
      </c>
      <c r="H8268" s="208">
        <v>40.688899999999997</v>
      </c>
      <c r="I8268" s="208">
        <v>15.5768</v>
      </c>
      <c r="J8268" s="208">
        <v>98.470500000000001</v>
      </c>
      <c r="K8268" s="208">
        <v>20.240500000000001</v>
      </c>
      <c r="L8268" s="208">
        <v>11.7447</v>
      </c>
      <c r="M8268" s="208">
        <v>12.996</v>
      </c>
    </row>
    <row r="8269" spans="1:13" x14ac:dyDescent="0.25">
      <c r="A8269" s="280">
        <v>45270</v>
      </c>
      <c r="B8269" s="102">
        <v>11</v>
      </c>
      <c r="C8269" s="208">
        <v>257.0874</v>
      </c>
      <c r="D8269" s="208">
        <v>45.725099999999998</v>
      </c>
      <c r="E8269" s="208">
        <v>0.91559999999999997</v>
      </c>
      <c r="F8269" s="208">
        <v>3.2004000000000001</v>
      </c>
      <c r="G8269" s="208">
        <v>8.6501999999999999</v>
      </c>
      <c r="H8269" s="208">
        <v>41.288499999999999</v>
      </c>
      <c r="I8269" s="208">
        <v>15.5883</v>
      </c>
      <c r="J8269" s="208">
        <v>97.858500000000006</v>
      </c>
      <c r="K8269" s="208">
        <v>19.3628</v>
      </c>
      <c r="L8269" s="208">
        <v>11.7431</v>
      </c>
      <c r="M8269" s="208">
        <v>12.754899999999999</v>
      </c>
    </row>
    <row r="8270" spans="1:13" x14ac:dyDescent="0.25">
      <c r="A8270" s="280">
        <v>45270</v>
      </c>
      <c r="B8270" s="102">
        <v>12</v>
      </c>
      <c r="C8270" s="208">
        <v>255.28720000000001</v>
      </c>
      <c r="D8270" s="208">
        <v>45.627600000000001</v>
      </c>
      <c r="E8270" s="208">
        <v>0.85040000000000004</v>
      </c>
      <c r="F8270" s="208">
        <v>3.0103</v>
      </c>
      <c r="G8270" s="208">
        <v>7.9516</v>
      </c>
      <c r="H8270" s="208">
        <v>40.8399</v>
      </c>
      <c r="I8270" s="208">
        <v>15.456899999999999</v>
      </c>
      <c r="J8270" s="208">
        <v>99.330799999999996</v>
      </c>
      <c r="K8270" s="208">
        <v>18.293399999999998</v>
      </c>
      <c r="L8270" s="208">
        <v>11.6965</v>
      </c>
      <c r="M8270" s="208">
        <v>12.229799999999999</v>
      </c>
    </row>
    <row r="8271" spans="1:13" x14ac:dyDescent="0.25">
      <c r="A8271" s="280">
        <v>45270</v>
      </c>
      <c r="B8271" s="102">
        <v>13</v>
      </c>
      <c r="C8271" s="208">
        <v>252.91679999999999</v>
      </c>
      <c r="D8271" s="208">
        <v>45.9298</v>
      </c>
      <c r="E8271" s="208">
        <v>0.88360000000000005</v>
      </c>
      <c r="F8271" s="208">
        <v>3.1189</v>
      </c>
      <c r="G8271" s="208">
        <v>8.0966000000000005</v>
      </c>
      <c r="H8271" s="208">
        <v>40.489400000000003</v>
      </c>
      <c r="I8271" s="208">
        <v>15.524699999999999</v>
      </c>
      <c r="J8271" s="208">
        <v>98.837000000000003</v>
      </c>
      <c r="K8271" s="208">
        <v>17.314900000000002</v>
      </c>
      <c r="L8271" s="208">
        <v>11.042199999999999</v>
      </c>
      <c r="M8271" s="208">
        <v>11.6797</v>
      </c>
    </row>
    <row r="8272" spans="1:13" x14ac:dyDescent="0.25">
      <c r="A8272" s="280">
        <v>45270</v>
      </c>
      <c r="B8272" s="102">
        <v>14</v>
      </c>
      <c r="C8272" s="208">
        <v>250.20590000000001</v>
      </c>
      <c r="D8272" s="208">
        <v>45.387500000000003</v>
      </c>
      <c r="E8272" s="208">
        <v>0.84840000000000004</v>
      </c>
      <c r="F8272" s="208">
        <v>2.9230999999999998</v>
      </c>
      <c r="G8272" s="208">
        <v>7.3632999999999997</v>
      </c>
      <c r="H8272" s="208">
        <v>39.738</v>
      </c>
      <c r="I8272" s="208">
        <v>15.6707</v>
      </c>
      <c r="J8272" s="208">
        <v>98.540800000000004</v>
      </c>
      <c r="K8272" s="208">
        <v>17.095700000000001</v>
      </c>
      <c r="L8272" s="208">
        <v>11.1683</v>
      </c>
      <c r="M8272" s="208">
        <v>11.4701</v>
      </c>
    </row>
    <row r="8273" spans="1:13" x14ac:dyDescent="0.25">
      <c r="A8273" s="280">
        <v>45270</v>
      </c>
      <c r="B8273" s="102">
        <v>15</v>
      </c>
      <c r="C8273" s="208">
        <v>253.92699999999999</v>
      </c>
      <c r="D8273" s="208">
        <v>46.3416</v>
      </c>
      <c r="E8273" s="208">
        <v>0.86550000000000005</v>
      </c>
      <c r="F8273" s="208">
        <v>2.9542999999999999</v>
      </c>
      <c r="G8273" s="208">
        <v>8.0944000000000003</v>
      </c>
      <c r="H8273" s="208">
        <v>40.984299999999998</v>
      </c>
      <c r="I8273" s="208">
        <v>15.728400000000001</v>
      </c>
      <c r="J8273" s="208">
        <v>99.709699999999998</v>
      </c>
      <c r="K8273" s="208">
        <v>16.3627</v>
      </c>
      <c r="L8273" s="208">
        <v>11.156499999999999</v>
      </c>
      <c r="M8273" s="208">
        <v>11.7296</v>
      </c>
    </row>
    <row r="8274" spans="1:13" x14ac:dyDescent="0.25">
      <c r="A8274" s="280">
        <v>45270</v>
      </c>
      <c r="B8274" s="102">
        <v>16</v>
      </c>
      <c r="C8274" s="208">
        <v>262.19470000000001</v>
      </c>
      <c r="D8274" s="208">
        <v>47.171399999999998</v>
      </c>
      <c r="E8274" s="208">
        <v>0.91949999999999998</v>
      </c>
      <c r="F8274" s="208">
        <v>3.4765000000000001</v>
      </c>
      <c r="G8274" s="208">
        <v>8.8480000000000008</v>
      </c>
      <c r="H8274" s="208">
        <v>42.615900000000003</v>
      </c>
      <c r="I8274" s="208">
        <v>16.053699999999999</v>
      </c>
      <c r="J8274" s="208">
        <v>101.90260000000001</v>
      </c>
      <c r="K8274" s="208">
        <v>17.938300000000002</v>
      </c>
      <c r="L8274" s="208">
        <v>11.126200000000001</v>
      </c>
      <c r="M8274" s="208">
        <v>12.1426</v>
      </c>
    </row>
    <row r="8275" spans="1:13" x14ac:dyDescent="0.25">
      <c r="A8275" s="280">
        <v>45270</v>
      </c>
      <c r="B8275" s="102">
        <v>17</v>
      </c>
      <c r="C8275" s="208">
        <v>279.2441</v>
      </c>
      <c r="D8275" s="208">
        <v>50.127699999999997</v>
      </c>
      <c r="E8275" s="208">
        <v>1.0406</v>
      </c>
      <c r="F8275" s="208">
        <v>4.0880999999999998</v>
      </c>
      <c r="G8275" s="208">
        <v>10.136100000000001</v>
      </c>
      <c r="H8275" s="208">
        <v>46.351700000000001</v>
      </c>
      <c r="I8275" s="208">
        <v>16.986699999999999</v>
      </c>
      <c r="J8275" s="208">
        <v>105.741</v>
      </c>
      <c r="K8275" s="208">
        <v>19.907</v>
      </c>
      <c r="L8275" s="208">
        <v>12.105</v>
      </c>
      <c r="M8275" s="208">
        <v>12.760199999999999</v>
      </c>
    </row>
    <row r="8276" spans="1:13" x14ac:dyDescent="0.25">
      <c r="A8276" s="280">
        <v>45270</v>
      </c>
      <c r="B8276" s="102">
        <v>18</v>
      </c>
      <c r="C8276" s="208">
        <v>304.4076</v>
      </c>
      <c r="D8276" s="208">
        <v>56.330800000000004</v>
      </c>
      <c r="E8276" s="208">
        <v>1.1131</v>
      </c>
      <c r="F8276" s="208">
        <v>4.4964000000000004</v>
      </c>
      <c r="G8276" s="208">
        <v>11.26</v>
      </c>
      <c r="H8276" s="208">
        <v>51.276600000000002</v>
      </c>
      <c r="I8276" s="208">
        <v>19.183800000000002</v>
      </c>
      <c r="J8276" s="208">
        <v>112.3262</v>
      </c>
      <c r="K8276" s="208">
        <v>21.5609</v>
      </c>
      <c r="L8276" s="208">
        <v>12.848100000000001</v>
      </c>
      <c r="M8276" s="208">
        <v>14.011699999999999</v>
      </c>
    </row>
    <row r="8277" spans="1:13" x14ac:dyDescent="0.25">
      <c r="A8277" s="280">
        <v>45270</v>
      </c>
      <c r="B8277" s="102">
        <v>19</v>
      </c>
      <c r="C8277" s="208">
        <v>306.89670000000001</v>
      </c>
      <c r="D8277" s="208">
        <v>57.046999999999997</v>
      </c>
      <c r="E8277" s="208">
        <v>1.1653</v>
      </c>
      <c r="F8277" s="208">
        <v>4.5277000000000003</v>
      </c>
      <c r="G8277" s="208">
        <v>11.2332</v>
      </c>
      <c r="H8277" s="208">
        <v>51.189500000000002</v>
      </c>
      <c r="I8277" s="208">
        <v>19.4863</v>
      </c>
      <c r="J8277" s="208">
        <v>112.93980000000001</v>
      </c>
      <c r="K8277" s="208">
        <v>21.5458</v>
      </c>
      <c r="L8277" s="208">
        <v>13.850300000000001</v>
      </c>
      <c r="M8277" s="208">
        <v>13.911799999999999</v>
      </c>
    </row>
    <row r="8278" spans="1:13" x14ac:dyDescent="0.25">
      <c r="A8278" s="280">
        <v>45270</v>
      </c>
      <c r="B8278" s="102">
        <v>20</v>
      </c>
      <c r="C8278" s="208">
        <v>304.05020000000002</v>
      </c>
      <c r="D8278" s="208">
        <v>56.3063</v>
      </c>
      <c r="E8278" s="208">
        <v>1.1236999999999999</v>
      </c>
      <c r="F8278" s="208">
        <v>4.4715999999999996</v>
      </c>
      <c r="G8278" s="208">
        <v>11.2094</v>
      </c>
      <c r="H8278" s="208">
        <v>50.208399999999997</v>
      </c>
      <c r="I8278" s="208">
        <v>19.470400000000001</v>
      </c>
      <c r="J8278" s="208">
        <v>111.57850000000001</v>
      </c>
      <c r="K8278" s="208">
        <v>21.379899999999999</v>
      </c>
      <c r="L8278" s="208">
        <v>14.5863</v>
      </c>
      <c r="M8278" s="208">
        <v>13.7157</v>
      </c>
    </row>
    <row r="8279" spans="1:13" x14ac:dyDescent="0.25">
      <c r="A8279" s="280">
        <v>45270</v>
      </c>
      <c r="B8279" s="102">
        <v>21</v>
      </c>
      <c r="C8279" s="208">
        <v>297.54860000000002</v>
      </c>
      <c r="D8279" s="208">
        <v>55.289700000000003</v>
      </c>
      <c r="E8279" s="208">
        <v>1.1057999999999999</v>
      </c>
      <c r="F8279" s="208">
        <v>4.3620999999999999</v>
      </c>
      <c r="G8279" s="208">
        <v>10.8782</v>
      </c>
      <c r="H8279" s="208">
        <v>48.807899999999997</v>
      </c>
      <c r="I8279" s="208">
        <v>18.971</v>
      </c>
      <c r="J8279" s="208">
        <v>109.61199999999999</v>
      </c>
      <c r="K8279" s="208">
        <v>20.656400000000001</v>
      </c>
      <c r="L8279" s="208">
        <v>14.4512</v>
      </c>
      <c r="M8279" s="208">
        <v>13.414300000000001</v>
      </c>
    </row>
    <row r="8280" spans="1:13" x14ac:dyDescent="0.25">
      <c r="A8280" s="280">
        <v>45270</v>
      </c>
      <c r="B8280" s="102">
        <v>22</v>
      </c>
      <c r="C8280" s="208">
        <v>284.35879999999997</v>
      </c>
      <c r="D8280" s="208">
        <v>52.687199999999997</v>
      </c>
      <c r="E8280" s="208">
        <v>1.0711999999999999</v>
      </c>
      <c r="F8280" s="208">
        <v>4.1010999999999997</v>
      </c>
      <c r="G8280" s="208">
        <v>10.2029</v>
      </c>
      <c r="H8280" s="208">
        <v>46.476900000000001</v>
      </c>
      <c r="I8280" s="208">
        <v>17.9819</v>
      </c>
      <c r="J8280" s="208">
        <v>105.5673</v>
      </c>
      <c r="K8280" s="208">
        <v>19.755099999999999</v>
      </c>
      <c r="L8280" s="208">
        <v>14.162599999999999</v>
      </c>
      <c r="M8280" s="208">
        <v>12.352600000000001</v>
      </c>
    </row>
    <row r="8281" spans="1:13" x14ac:dyDescent="0.25">
      <c r="A8281" s="280">
        <v>45270</v>
      </c>
      <c r="B8281" s="102">
        <v>23</v>
      </c>
      <c r="C8281" s="208">
        <v>264.8288</v>
      </c>
      <c r="D8281" s="208">
        <v>48.804400000000001</v>
      </c>
      <c r="E8281" s="208">
        <v>0.94689999999999996</v>
      </c>
      <c r="F8281" s="208">
        <v>3.7035999999999998</v>
      </c>
      <c r="G8281" s="208">
        <v>9.2311999999999994</v>
      </c>
      <c r="H8281" s="208">
        <v>42.182899999999997</v>
      </c>
      <c r="I8281" s="208">
        <v>16.462900000000001</v>
      </c>
      <c r="J8281" s="208">
        <v>100.0063</v>
      </c>
      <c r="K8281" s="208">
        <v>18.581099999999999</v>
      </c>
      <c r="L8281" s="208">
        <v>13.4001</v>
      </c>
      <c r="M8281" s="208">
        <v>11.509399999999999</v>
      </c>
    </row>
    <row r="8282" spans="1:13" x14ac:dyDescent="0.25">
      <c r="A8282" s="280">
        <v>45270</v>
      </c>
      <c r="B8282" s="102">
        <v>24</v>
      </c>
      <c r="C8282" s="208">
        <v>247.26830000000001</v>
      </c>
      <c r="D8282" s="208">
        <v>44.303400000000003</v>
      </c>
      <c r="E8282" s="208">
        <v>0.86780000000000002</v>
      </c>
      <c r="F8282" s="208">
        <v>3.4481000000000002</v>
      </c>
      <c r="G8282" s="208">
        <v>8.4313000000000002</v>
      </c>
      <c r="H8282" s="208">
        <v>38.2654</v>
      </c>
      <c r="I8282" s="208">
        <v>15.025600000000001</v>
      </c>
      <c r="J8282" s="208">
        <v>94.8733</v>
      </c>
      <c r="K8282" s="208">
        <v>17.9312</v>
      </c>
      <c r="L8282" s="208">
        <v>13.399100000000001</v>
      </c>
      <c r="M8282" s="208">
        <v>10.723100000000001</v>
      </c>
    </row>
    <row r="8283" spans="1:13" x14ac:dyDescent="0.25">
      <c r="A8283" s="280">
        <v>45271</v>
      </c>
      <c r="B8283" s="102">
        <v>1</v>
      </c>
      <c r="C8283" s="208">
        <v>236.02250000000001</v>
      </c>
      <c r="D8283" s="208">
        <v>41.228400000000001</v>
      </c>
      <c r="E8283" s="208">
        <v>0.81920000000000004</v>
      </c>
      <c r="F8283" s="208">
        <v>3.2345999999999999</v>
      </c>
      <c r="G8283" s="208">
        <v>8.0447000000000006</v>
      </c>
      <c r="H8283" s="208">
        <v>36.2425</v>
      </c>
      <c r="I8283" s="208">
        <v>14.002000000000001</v>
      </c>
      <c r="J8283" s="208">
        <v>91.580299999999994</v>
      </c>
      <c r="K8283" s="208">
        <v>17.6067</v>
      </c>
      <c r="L8283" s="208">
        <v>13.1044</v>
      </c>
      <c r="M8283" s="208">
        <v>10.159700000000001</v>
      </c>
    </row>
    <row r="8284" spans="1:13" x14ac:dyDescent="0.25">
      <c r="A8284" s="280">
        <v>45271</v>
      </c>
      <c r="B8284" s="102">
        <v>2</v>
      </c>
      <c r="C8284" s="208">
        <v>229.48099999999999</v>
      </c>
      <c r="D8284" s="208">
        <v>38.9756</v>
      </c>
      <c r="E8284" s="208">
        <v>0.80979999999999996</v>
      </c>
      <c r="F8284" s="208">
        <v>3.1040000000000001</v>
      </c>
      <c r="G8284" s="208">
        <v>7.8276000000000003</v>
      </c>
      <c r="H8284" s="208">
        <v>35.266800000000003</v>
      </c>
      <c r="I8284" s="208">
        <v>13.4817</v>
      </c>
      <c r="J8284" s="208">
        <v>89.459500000000006</v>
      </c>
      <c r="K8284" s="208">
        <v>17.632899999999999</v>
      </c>
      <c r="L8284" s="208">
        <v>13.0922</v>
      </c>
      <c r="M8284" s="208">
        <v>9.8308999999999997</v>
      </c>
    </row>
    <row r="8285" spans="1:13" x14ac:dyDescent="0.25">
      <c r="A8285" s="280">
        <v>45271</v>
      </c>
      <c r="B8285" s="102">
        <v>3</v>
      </c>
      <c r="C8285" s="208">
        <v>226.3</v>
      </c>
      <c r="D8285" s="208">
        <v>37.990499999999997</v>
      </c>
      <c r="E8285" s="208">
        <v>0.78800000000000003</v>
      </c>
      <c r="F8285" s="208">
        <v>3.0617000000000001</v>
      </c>
      <c r="G8285" s="208">
        <v>7.8472999999999997</v>
      </c>
      <c r="H8285" s="208">
        <v>35.1755</v>
      </c>
      <c r="I8285" s="208">
        <v>13.2218</v>
      </c>
      <c r="J8285" s="208">
        <v>88.698700000000002</v>
      </c>
      <c r="K8285" s="208">
        <v>17.6096</v>
      </c>
      <c r="L8285" s="208">
        <v>12.0274</v>
      </c>
      <c r="M8285" s="208">
        <v>9.8795000000000002</v>
      </c>
    </row>
    <row r="8286" spans="1:13" x14ac:dyDescent="0.25">
      <c r="A8286" s="280">
        <v>45271</v>
      </c>
      <c r="B8286" s="102">
        <v>4</v>
      </c>
      <c r="C8286" s="208">
        <v>228.0598</v>
      </c>
      <c r="D8286" s="208">
        <v>37.871000000000002</v>
      </c>
      <c r="E8286" s="208">
        <v>0.78739999999999999</v>
      </c>
      <c r="F8286" s="208">
        <v>3.1514000000000002</v>
      </c>
      <c r="G8286" s="208">
        <v>8.0648</v>
      </c>
      <c r="H8286" s="208">
        <v>36.488500000000002</v>
      </c>
      <c r="I8286" s="208">
        <v>13.141</v>
      </c>
      <c r="J8286" s="208">
        <v>89.073099999999997</v>
      </c>
      <c r="K8286" s="208">
        <v>18.079799999999999</v>
      </c>
      <c r="L8286" s="208">
        <v>11.5076</v>
      </c>
      <c r="M8286" s="208">
        <v>9.8952000000000009</v>
      </c>
    </row>
    <row r="8287" spans="1:13" x14ac:dyDescent="0.25">
      <c r="A8287" s="280">
        <v>45271</v>
      </c>
      <c r="B8287" s="102">
        <v>5</v>
      </c>
      <c r="C8287" s="208">
        <v>234.9084</v>
      </c>
      <c r="D8287" s="208">
        <v>38.938200000000002</v>
      </c>
      <c r="E8287" s="208">
        <v>0.80389999999999995</v>
      </c>
      <c r="F8287" s="208">
        <v>3.2081</v>
      </c>
      <c r="G8287" s="208">
        <v>8.2232000000000003</v>
      </c>
      <c r="H8287" s="208">
        <v>38.172400000000003</v>
      </c>
      <c r="I8287" s="208">
        <v>13.5618</v>
      </c>
      <c r="J8287" s="208">
        <v>91.435400000000001</v>
      </c>
      <c r="K8287" s="208">
        <v>19.2102</v>
      </c>
      <c r="L8287" s="208">
        <v>10.9945</v>
      </c>
      <c r="M8287" s="208">
        <v>10.3607</v>
      </c>
    </row>
    <row r="8288" spans="1:13" x14ac:dyDescent="0.25">
      <c r="A8288" s="280">
        <v>45271</v>
      </c>
      <c r="B8288" s="102">
        <v>6</v>
      </c>
      <c r="C8288" s="208">
        <v>253.7809</v>
      </c>
      <c r="D8288" s="208">
        <v>41.864800000000002</v>
      </c>
      <c r="E8288" s="208">
        <v>1.0005999999999999</v>
      </c>
      <c r="F8288" s="208">
        <v>3.5118</v>
      </c>
      <c r="G8288" s="208">
        <v>9.0443999999999996</v>
      </c>
      <c r="H8288" s="208">
        <v>44.023099999999999</v>
      </c>
      <c r="I8288" s="208">
        <v>14.6233</v>
      </c>
      <c r="J8288" s="208">
        <v>97.4268</v>
      </c>
      <c r="K8288" s="208">
        <v>20.660599999999999</v>
      </c>
      <c r="L8288" s="208">
        <v>10.1035</v>
      </c>
      <c r="M8288" s="208">
        <v>11.522</v>
      </c>
    </row>
    <row r="8289" spans="1:13" x14ac:dyDescent="0.25">
      <c r="A8289" s="280">
        <v>45271</v>
      </c>
      <c r="B8289" s="102">
        <v>7</v>
      </c>
      <c r="C8289" s="208">
        <v>284.51350000000002</v>
      </c>
      <c r="D8289" s="208">
        <v>47.565300000000001</v>
      </c>
      <c r="E8289" s="208">
        <v>2.0209999999999999</v>
      </c>
      <c r="F8289" s="208">
        <v>3.9980000000000002</v>
      </c>
      <c r="G8289" s="208">
        <v>10.2357</v>
      </c>
      <c r="H8289" s="208">
        <v>51.226199999999999</v>
      </c>
      <c r="I8289" s="208">
        <v>16.218299999999999</v>
      </c>
      <c r="J8289" s="208">
        <v>107.2945</v>
      </c>
      <c r="K8289" s="208">
        <v>22.6553</v>
      </c>
      <c r="L8289" s="208">
        <v>10.353400000000001</v>
      </c>
      <c r="M8289" s="208">
        <v>12.9458</v>
      </c>
    </row>
    <row r="8290" spans="1:13" x14ac:dyDescent="0.25">
      <c r="A8290" s="280">
        <v>45271</v>
      </c>
      <c r="B8290" s="102">
        <v>8</v>
      </c>
      <c r="C8290" s="208">
        <v>308.74270000000001</v>
      </c>
      <c r="D8290" s="208">
        <v>52.998800000000003</v>
      </c>
      <c r="E8290" s="208">
        <v>2.2206999999999999</v>
      </c>
      <c r="F8290" s="208">
        <v>4.3139000000000003</v>
      </c>
      <c r="G8290" s="208">
        <v>11.7928</v>
      </c>
      <c r="H8290" s="208">
        <v>56.514899999999997</v>
      </c>
      <c r="I8290" s="208">
        <v>16.767800000000001</v>
      </c>
      <c r="J8290" s="208">
        <v>116.85550000000001</v>
      </c>
      <c r="K8290" s="208">
        <v>23.6251</v>
      </c>
      <c r="L8290" s="208">
        <v>9.5139999999999993</v>
      </c>
      <c r="M8290" s="208">
        <v>14.139200000000001</v>
      </c>
    </row>
    <row r="8291" spans="1:13" x14ac:dyDescent="0.25">
      <c r="A8291" s="280">
        <v>45271</v>
      </c>
      <c r="B8291" s="102">
        <v>9</v>
      </c>
      <c r="C8291" s="208">
        <v>313.57350000000002</v>
      </c>
      <c r="D8291" s="208">
        <v>53.898299999999999</v>
      </c>
      <c r="E8291" s="208">
        <v>2.8458000000000001</v>
      </c>
      <c r="F8291" s="208">
        <v>4.0574000000000003</v>
      </c>
      <c r="G8291" s="208">
        <v>11.8241</v>
      </c>
      <c r="H8291" s="208">
        <v>56.527999999999999</v>
      </c>
      <c r="I8291" s="208">
        <v>17.004799999999999</v>
      </c>
      <c r="J8291" s="208">
        <v>121.4272</v>
      </c>
      <c r="K8291" s="208">
        <v>22.266500000000001</v>
      </c>
      <c r="L8291" s="208">
        <v>9.3064999999999998</v>
      </c>
      <c r="M8291" s="208">
        <v>14.414899999999999</v>
      </c>
    </row>
    <row r="8292" spans="1:13" x14ac:dyDescent="0.25">
      <c r="A8292" s="280">
        <v>45271</v>
      </c>
      <c r="B8292" s="102">
        <v>10</v>
      </c>
      <c r="C8292" s="208">
        <v>308.96530000000001</v>
      </c>
      <c r="D8292" s="208">
        <v>53.166200000000003</v>
      </c>
      <c r="E8292" s="208">
        <v>3.0754000000000001</v>
      </c>
      <c r="F8292" s="208">
        <v>3.5259999999999998</v>
      </c>
      <c r="G8292" s="208">
        <v>10.7608</v>
      </c>
      <c r="H8292" s="208">
        <v>55.268099999999997</v>
      </c>
      <c r="I8292" s="208">
        <v>17.014900000000001</v>
      </c>
      <c r="J8292" s="208">
        <v>122.1194</v>
      </c>
      <c r="K8292" s="208">
        <v>20.2212</v>
      </c>
      <c r="L8292" s="208">
        <v>9.4995999999999992</v>
      </c>
      <c r="M8292" s="208">
        <v>14.313700000000001</v>
      </c>
    </row>
    <row r="8293" spans="1:13" x14ac:dyDescent="0.25">
      <c r="A8293" s="280">
        <v>45271</v>
      </c>
      <c r="B8293" s="102">
        <v>11</v>
      </c>
      <c r="C8293" s="208">
        <v>304.68990000000002</v>
      </c>
      <c r="D8293" s="208">
        <v>52.078600000000002</v>
      </c>
      <c r="E8293" s="208">
        <v>2.9799000000000002</v>
      </c>
      <c r="F8293" s="208">
        <v>3.3115000000000001</v>
      </c>
      <c r="G8293" s="208">
        <v>9.6381999999999994</v>
      </c>
      <c r="H8293" s="208">
        <v>54.157299999999999</v>
      </c>
      <c r="I8293" s="208">
        <v>16.914400000000001</v>
      </c>
      <c r="J8293" s="208">
        <v>122.3603</v>
      </c>
      <c r="K8293" s="208">
        <v>19.202200000000001</v>
      </c>
      <c r="L8293" s="208">
        <v>10.165900000000001</v>
      </c>
      <c r="M8293" s="208">
        <v>13.881600000000001</v>
      </c>
    </row>
    <row r="8294" spans="1:13" x14ac:dyDescent="0.25">
      <c r="A8294" s="280">
        <v>45271</v>
      </c>
      <c r="B8294" s="102">
        <v>12</v>
      </c>
      <c r="C8294" s="208">
        <v>296.63709999999998</v>
      </c>
      <c r="D8294" s="208">
        <v>50.130899999999997</v>
      </c>
      <c r="E8294" s="208">
        <v>2.9419</v>
      </c>
      <c r="F8294" s="208">
        <v>3.0802999999999998</v>
      </c>
      <c r="G8294" s="208">
        <v>8.8125999999999998</v>
      </c>
      <c r="H8294" s="208">
        <v>52.816299999999998</v>
      </c>
      <c r="I8294" s="208">
        <v>16.9025</v>
      </c>
      <c r="J8294" s="208">
        <v>120.438</v>
      </c>
      <c r="K8294" s="208">
        <v>17.950800000000001</v>
      </c>
      <c r="L8294" s="208">
        <v>10.0528</v>
      </c>
      <c r="M8294" s="208">
        <v>13.510999999999999</v>
      </c>
    </row>
    <row r="8295" spans="1:13" x14ac:dyDescent="0.25">
      <c r="A8295" s="280">
        <v>45271</v>
      </c>
      <c r="B8295" s="102">
        <v>13</v>
      </c>
      <c r="C8295" s="208">
        <v>292.28410000000002</v>
      </c>
      <c r="D8295" s="208">
        <v>49.504100000000001</v>
      </c>
      <c r="E8295" s="208">
        <v>2.8302999999999998</v>
      </c>
      <c r="F8295" s="208">
        <v>3.0611000000000002</v>
      </c>
      <c r="G8295" s="208">
        <v>8.4821000000000009</v>
      </c>
      <c r="H8295" s="208">
        <v>51.66</v>
      </c>
      <c r="I8295" s="208">
        <v>16.6737</v>
      </c>
      <c r="J8295" s="208">
        <v>119.9008</v>
      </c>
      <c r="K8295" s="208">
        <v>17.322900000000001</v>
      </c>
      <c r="L8295" s="208">
        <v>9.7704000000000004</v>
      </c>
      <c r="M8295" s="208">
        <v>13.0787</v>
      </c>
    </row>
    <row r="8296" spans="1:13" x14ac:dyDescent="0.25">
      <c r="A8296" s="280">
        <v>45271</v>
      </c>
      <c r="B8296" s="102">
        <v>14</v>
      </c>
      <c r="C8296" s="208">
        <v>291.25650000000002</v>
      </c>
      <c r="D8296" s="208">
        <v>49.582099999999997</v>
      </c>
      <c r="E8296" s="208">
        <v>2.8077000000000001</v>
      </c>
      <c r="F8296" s="208">
        <v>3.0447000000000002</v>
      </c>
      <c r="G8296" s="208">
        <v>8.4502000000000006</v>
      </c>
      <c r="H8296" s="208">
        <v>51.304900000000004</v>
      </c>
      <c r="I8296" s="208">
        <v>16.7151</v>
      </c>
      <c r="J8296" s="208">
        <v>119.4173</v>
      </c>
      <c r="K8296" s="208">
        <v>17.3095</v>
      </c>
      <c r="L8296" s="208">
        <v>9.9338999999999995</v>
      </c>
      <c r="M8296" s="208">
        <v>12.6911</v>
      </c>
    </row>
    <row r="8297" spans="1:13" x14ac:dyDescent="0.25">
      <c r="A8297" s="280">
        <v>45271</v>
      </c>
      <c r="B8297" s="102">
        <v>15</v>
      </c>
      <c r="C8297" s="208">
        <v>289.94749999999999</v>
      </c>
      <c r="D8297" s="208">
        <v>49.270499999999998</v>
      </c>
      <c r="E8297" s="208">
        <v>2.7728000000000002</v>
      </c>
      <c r="F8297" s="208">
        <v>3.0478000000000001</v>
      </c>
      <c r="G8297" s="208">
        <v>8.9521999999999995</v>
      </c>
      <c r="H8297" s="208">
        <v>50.633899999999997</v>
      </c>
      <c r="I8297" s="208">
        <v>16.685099999999998</v>
      </c>
      <c r="J8297" s="208">
        <v>118.8348</v>
      </c>
      <c r="K8297" s="208">
        <v>16.532699999999998</v>
      </c>
      <c r="L8297" s="208">
        <v>10.4095</v>
      </c>
      <c r="M8297" s="208">
        <v>12.808199999999999</v>
      </c>
    </row>
    <row r="8298" spans="1:13" x14ac:dyDescent="0.25">
      <c r="A8298" s="280">
        <v>45271</v>
      </c>
      <c r="B8298" s="102">
        <v>16</v>
      </c>
      <c r="C8298" s="208">
        <v>295.47120000000001</v>
      </c>
      <c r="D8298" s="208">
        <v>50.227499999999999</v>
      </c>
      <c r="E8298" s="208">
        <v>2.4409000000000001</v>
      </c>
      <c r="F8298" s="208">
        <v>3.3919000000000001</v>
      </c>
      <c r="G8298" s="208">
        <v>9.9541000000000004</v>
      </c>
      <c r="H8298" s="208">
        <v>51.759099999999997</v>
      </c>
      <c r="I8298" s="208">
        <v>17.199100000000001</v>
      </c>
      <c r="J8298" s="208">
        <v>118.92740000000001</v>
      </c>
      <c r="K8298" s="208">
        <v>17.882400000000001</v>
      </c>
      <c r="L8298" s="208">
        <v>10.5725</v>
      </c>
      <c r="M8298" s="208">
        <v>13.116300000000001</v>
      </c>
    </row>
    <row r="8299" spans="1:13" x14ac:dyDescent="0.25">
      <c r="A8299" s="280">
        <v>45271</v>
      </c>
      <c r="B8299" s="102">
        <v>17</v>
      </c>
      <c r="C8299" s="208">
        <v>307.67509999999999</v>
      </c>
      <c r="D8299" s="208">
        <v>53.034300000000002</v>
      </c>
      <c r="E8299" s="208">
        <v>1.9260999999999999</v>
      </c>
      <c r="F8299" s="208">
        <v>3.9129999999999998</v>
      </c>
      <c r="G8299" s="208">
        <v>10.5962</v>
      </c>
      <c r="H8299" s="208">
        <v>55.349699999999999</v>
      </c>
      <c r="I8299" s="208">
        <v>18.204999999999998</v>
      </c>
      <c r="J8299" s="208">
        <v>120.8034</v>
      </c>
      <c r="K8299" s="208">
        <v>19.738199999999999</v>
      </c>
      <c r="L8299" s="208">
        <v>10.581300000000001</v>
      </c>
      <c r="M8299" s="208">
        <v>13.527900000000001</v>
      </c>
    </row>
    <row r="8300" spans="1:13" x14ac:dyDescent="0.25">
      <c r="A8300" s="280">
        <v>45271</v>
      </c>
      <c r="B8300" s="102">
        <v>18</v>
      </c>
      <c r="C8300" s="208">
        <v>329.2131</v>
      </c>
      <c r="D8300" s="208">
        <v>58.680700000000002</v>
      </c>
      <c r="E8300" s="208">
        <v>2.7412000000000001</v>
      </c>
      <c r="F8300" s="208">
        <v>4.3887999999999998</v>
      </c>
      <c r="G8300" s="208">
        <v>11.6127</v>
      </c>
      <c r="H8300" s="208">
        <v>59.617400000000004</v>
      </c>
      <c r="I8300" s="208">
        <v>20.501799999999999</v>
      </c>
      <c r="J8300" s="208">
        <v>123.4821</v>
      </c>
      <c r="K8300" s="208">
        <v>21.353000000000002</v>
      </c>
      <c r="L8300" s="208">
        <v>12.3751</v>
      </c>
      <c r="M8300" s="208">
        <v>14.4603</v>
      </c>
    </row>
    <row r="8301" spans="1:13" x14ac:dyDescent="0.25">
      <c r="A8301" s="280">
        <v>45271</v>
      </c>
      <c r="B8301" s="102">
        <v>19</v>
      </c>
      <c r="C8301" s="208">
        <v>330.27330000000001</v>
      </c>
      <c r="D8301" s="208">
        <v>59.689</v>
      </c>
      <c r="E8301" s="208">
        <v>3.1930999999999998</v>
      </c>
      <c r="F8301" s="208">
        <v>4.4428000000000001</v>
      </c>
      <c r="G8301" s="208">
        <v>11.6219</v>
      </c>
      <c r="H8301" s="208">
        <v>59.387300000000003</v>
      </c>
      <c r="I8301" s="208">
        <v>20.934899999999999</v>
      </c>
      <c r="J8301" s="208">
        <v>122.0098</v>
      </c>
      <c r="K8301" s="208">
        <v>21.426500000000001</v>
      </c>
      <c r="L8301" s="208">
        <v>13.1755</v>
      </c>
      <c r="M8301" s="208">
        <v>14.3925</v>
      </c>
    </row>
    <row r="8302" spans="1:13" x14ac:dyDescent="0.25">
      <c r="A8302" s="280">
        <v>45271</v>
      </c>
      <c r="B8302" s="102">
        <v>20</v>
      </c>
      <c r="C8302" s="208">
        <v>324.3417</v>
      </c>
      <c r="D8302" s="208">
        <v>57.670099999999998</v>
      </c>
      <c r="E8302" s="208">
        <v>3.1217000000000001</v>
      </c>
      <c r="F8302" s="208">
        <v>4.3772000000000002</v>
      </c>
      <c r="G8302" s="208">
        <v>11.345499999999999</v>
      </c>
      <c r="H8302" s="208">
        <v>58.422800000000002</v>
      </c>
      <c r="I8302" s="208">
        <v>20.468299999999999</v>
      </c>
      <c r="J8302" s="208">
        <v>117.46469999999999</v>
      </c>
      <c r="K8302" s="208">
        <v>21.279499999999999</v>
      </c>
      <c r="L8302" s="208">
        <v>16.116</v>
      </c>
      <c r="M8302" s="208">
        <v>14.075900000000001</v>
      </c>
    </row>
    <row r="8303" spans="1:13" x14ac:dyDescent="0.25">
      <c r="A8303" s="280">
        <v>45271</v>
      </c>
      <c r="B8303" s="102">
        <v>21</v>
      </c>
      <c r="C8303" s="208">
        <v>314.56549999999999</v>
      </c>
      <c r="D8303" s="208">
        <v>55.444499999999998</v>
      </c>
      <c r="E8303" s="208">
        <v>3.0358999999999998</v>
      </c>
      <c r="F8303" s="208">
        <v>4.3052000000000001</v>
      </c>
      <c r="G8303" s="208">
        <v>10.9107</v>
      </c>
      <c r="H8303" s="208">
        <v>56.720999999999997</v>
      </c>
      <c r="I8303" s="208">
        <v>19.763400000000001</v>
      </c>
      <c r="J8303" s="208">
        <v>113.931</v>
      </c>
      <c r="K8303" s="208">
        <v>20.823799999999999</v>
      </c>
      <c r="L8303" s="208">
        <v>16.1876</v>
      </c>
      <c r="M8303" s="208">
        <v>13.442399999999999</v>
      </c>
    </row>
    <row r="8304" spans="1:13" x14ac:dyDescent="0.25">
      <c r="A8304" s="280">
        <v>45271</v>
      </c>
      <c r="B8304" s="102">
        <v>22</v>
      </c>
      <c r="C8304" s="208">
        <v>298.97390000000001</v>
      </c>
      <c r="D8304" s="208">
        <v>52.719700000000003</v>
      </c>
      <c r="E8304" s="208">
        <v>2.9617</v>
      </c>
      <c r="F8304" s="208">
        <v>4.0213000000000001</v>
      </c>
      <c r="G8304" s="208">
        <v>10.014699999999999</v>
      </c>
      <c r="H8304" s="208">
        <v>53.225200000000001</v>
      </c>
      <c r="I8304" s="208">
        <v>18.5321</v>
      </c>
      <c r="J8304" s="208">
        <v>109.01300000000001</v>
      </c>
      <c r="K8304" s="208">
        <v>19.893599999999999</v>
      </c>
      <c r="L8304" s="208">
        <v>16.078399999999998</v>
      </c>
      <c r="M8304" s="208">
        <v>12.514200000000001</v>
      </c>
    </row>
    <row r="8305" spans="1:13" x14ac:dyDescent="0.25">
      <c r="A8305" s="280">
        <v>45271</v>
      </c>
      <c r="B8305" s="102">
        <v>23</v>
      </c>
      <c r="C8305" s="208">
        <v>277.28399999999999</v>
      </c>
      <c r="D8305" s="208">
        <v>48.033700000000003</v>
      </c>
      <c r="E8305" s="208">
        <v>3.0522999999999998</v>
      </c>
      <c r="F8305" s="208">
        <v>3.6945000000000001</v>
      </c>
      <c r="G8305" s="208">
        <v>8.9831000000000003</v>
      </c>
      <c r="H8305" s="208">
        <v>48.460599999999999</v>
      </c>
      <c r="I8305" s="208">
        <v>16.779299999999999</v>
      </c>
      <c r="J8305" s="208">
        <v>102.1407</v>
      </c>
      <c r="K8305" s="208">
        <v>18.6953</v>
      </c>
      <c r="L8305" s="208">
        <v>15.954599999999999</v>
      </c>
      <c r="M8305" s="208">
        <v>11.4899</v>
      </c>
    </row>
    <row r="8306" spans="1:13" x14ac:dyDescent="0.25">
      <c r="A8306" s="280">
        <v>45271</v>
      </c>
      <c r="B8306" s="102">
        <v>24</v>
      </c>
      <c r="C8306" s="208">
        <v>258.10640000000001</v>
      </c>
      <c r="D8306" s="208">
        <v>43.176099999999998</v>
      </c>
      <c r="E8306" s="208">
        <v>3.0002</v>
      </c>
      <c r="F8306" s="208">
        <v>3.3784000000000001</v>
      </c>
      <c r="G8306" s="208">
        <v>8.1565999999999992</v>
      </c>
      <c r="H8306" s="208">
        <v>44.402000000000001</v>
      </c>
      <c r="I8306" s="208">
        <v>15.3171</v>
      </c>
      <c r="J8306" s="208">
        <v>96.128200000000007</v>
      </c>
      <c r="K8306" s="208">
        <v>17.7958</v>
      </c>
      <c r="L8306" s="208">
        <v>16.1934</v>
      </c>
      <c r="M8306" s="208">
        <v>10.5586</v>
      </c>
    </row>
    <row r="8307" spans="1:13" x14ac:dyDescent="0.25">
      <c r="A8307" s="280">
        <v>45272</v>
      </c>
      <c r="B8307" s="102">
        <v>1</v>
      </c>
      <c r="C8307" s="208">
        <v>244.68530000000001</v>
      </c>
      <c r="D8307" s="208">
        <v>39.549799999999998</v>
      </c>
      <c r="E8307" s="208">
        <v>2.9889000000000001</v>
      </c>
      <c r="F8307" s="208">
        <v>3.2073999999999998</v>
      </c>
      <c r="G8307" s="208">
        <v>7.6695000000000002</v>
      </c>
      <c r="H8307" s="208">
        <v>41.543100000000003</v>
      </c>
      <c r="I8307" s="208">
        <v>14.192</v>
      </c>
      <c r="J8307" s="208">
        <v>91.970799999999997</v>
      </c>
      <c r="K8307" s="208">
        <v>17.643699999999999</v>
      </c>
      <c r="L8307" s="208">
        <v>15.9687</v>
      </c>
      <c r="M8307" s="208">
        <v>9.9513999999999996</v>
      </c>
    </row>
    <row r="8308" spans="1:13" x14ac:dyDescent="0.25">
      <c r="A8308" s="280">
        <v>45272</v>
      </c>
      <c r="B8308" s="102">
        <v>2</v>
      </c>
      <c r="C8308" s="208">
        <v>235.8492</v>
      </c>
      <c r="D8308" s="208">
        <v>37.0901</v>
      </c>
      <c r="E8308" s="208">
        <v>2.8980000000000001</v>
      </c>
      <c r="F8308" s="208">
        <v>3.1154000000000002</v>
      </c>
      <c r="G8308" s="208">
        <v>7.3887999999999998</v>
      </c>
      <c r="H8308" s="208">
        <v>39.895400000000002</v>
      </c>
      <c r="I8308" s="208">
        <v>13.6578</v>
      </c>
      <c r="J8308" s="208">
        <v>88.900199999999998</v>
      </c>
      <c r="K8308" s="208">
        <v>17.637</v>
      </c>
      <c r="L8308" s="208">
        <v>15.6471</v>
      </c>
      <c r="M8308" s="208">
        <v>9.6194000000000006</v>
      </c>
    </row>
    <row r="8309" spans="1:13" x14ac:dyDescent="0.25">
      <c r="A8309" s="280">
        <v>45272</v>
      </c>
      <c r="B8309" s="102">
        <v>3</v>
      </c>
      <c r="C8309" s="208">
        <v>230.50899999999999</v>
      </c>
      <c r="D8309" s="208">
        <v>35.8797</v>
      </c>
      <c r="E8309" s="208">
        <v>2.0287000000000002</v>
      </c>
      <c r="F8309" s="208">
        <v>3.0287999999999999</v>
      </c>
      <c r="G8309" s="208">
        <v>7.2929000000000004</v>
      </c>
      <c r="H8309" s="208">
        <v>40.130800000000001</v>
      </c>
      <c r="I8309" s="208">
        <v>13.4345</v>
      </c>
      <c r="J8309" s="208">
        <v>86.968800000000002</v>
      </c>
      <c r="K8309" s="208">
        <v>17.7758</v>
      </c>
      <c r="L8309" s="208">
        <v>14.3331</v>
      </c>
      <c r="M8309" s="208">
        <v>9.6358999999999995</v>
      </c>
    </row>
    <row r="8310" spans="1:13" x14ac:dyDescent="0.25">
      <c r="A8310" s="280">
        <v>45272</v>
      </c>
      <c r="B8310" s="102">
        <v>4</v>
      </c>
      <c r="C8310" s="208">
        <v>229.57919999999999</v>
      </c>
      <c r="D8310" s="208">
        <v>35.427300000000002</v>
      </c>
      <c r="E8310" s="208">
        <v>0.81840000000000002</v>
      </c>
      <c r="F8310" s="208">
        <v>3.0867</v>
      </c>
      <c r="G8310" s="208">
        <v>7.3540999999999999</v>
      </c>
      <c r="H8310" s="208">
        <v>41.027700000000003</v>
      </c>
      <c r="I8310" s="208">
        <v>13.3705</v>
      </c>
      <c r="J8310" s="208">
        <v>86.500200000000007</v>
      </c>
      <c r="K8310" s="208">
        <v>18.198799999999999</v>
      </c>
      <c r="L8310" s="208">
        <v>14.116</v>
      </c>
      <c r="M8310" s="208">
        <v>9.6795000000000009</v>
      </c>
    </row>
    <row r="8311" spans="1:13" x14ac:dyDescent="0.25">
      <c r="A8311" s="280">
        <v>45272</v>
      </c>
      <c r="B8311" s="102">
        <v>5</v>
      </c>
      <c r="C8311" s="208">
        <v>236.06469999999999</v>
      </c>
      <c r="D8311" s="208">
        <v>36.055300000000003</v>
      </c>
      <c r="E8311" s="208">
        <v>0.84109999999999996</v>
      </c>
      <c r="F8311" s="208">
        <v>3.2109999999999999</v>
      </c>
      <c r="G8311" s="208">
        <v>7.6584000000000003</v>
      </c>
      <c r="H8311" s="208">
        <v>42.894199999999998</v>
      </c>
      <c r="I8311" s="208">
        <v>13.848599999999999</v>
      </c>
      <c r="J8311" s="208">
        <v>87.941299999999998</v>
      </c>
      <c r="K8311" s="208">
        <v>19.048999999999999</v>
      </c>
      <c r="L8311" s="208">
        <v>14.446999999999999</v>
      </c>
      <c r="M8311" s="208">
        <v>10.1188</v>
      </c>
    </row>
    <row r="8312" spans="1:13" x14ac:dyDescent="0.25">
      <c r="A8312" s="280">
        <v>45272</v>
      </c>
      <c r="B8312" s="102">
        <v>6</v>
      </c>
      <c r="C8312" s="208">
        <v>252.529</v>
      </c>
      <c r="D8312" s="208">
        <v>38.267299999999999</v>
      </c>
      <c r="E8312" s="208">
        <v>1.03</v>
      </c>
      <c r="F8312" s="208">
        <v>3.4719000000000002</v>
      </c>
      <c r="G8312" s="208">
        <v>8.3681000000000001</v>
      </c>
      <c r="H8312" s="208">
        <v>46.986199999999997</v>
      </c>
      <c r="I8312" s="208">
        <v>14.9536</v>
      </c>
      <c r="J8312" s="208">
        <v>92.850300000000004</v>
      </c>
      <c r="K8312" s="208">
        <v>20.3934</v>
      </c>
      <c r="L8312" s="208">
        <v>15.1632</v>
      </c>
      <c r="M8312" s="208">
        <v>11.045</v>
      </c>
    </row>
    <row r="8313" spans="1:13" x14ac:dyDescent="0.25">
      <c r="A8313" s="280">
        <v>45272</v>
      </c>
      <c r="B8313" s="102">
        <v>7</v>
      </c>
      <c r="C8313" s="208">
        <v>281.21190000000001</v>
      </c>
      <c r="D8313" s="208">
        <v>43.1449</v>
      </c>
      <c r="E8313" s="208">
        <v>2.5943999999999998</v>
      </c>
      <c r="F8313" s="208">
        <v>3.9672999999999998</v>
      </c>
      <c r="G8313" s="208">
        <v>9.4365000000000006</v>
      </c>
      <c r="H8313" s="208">
        <v>53.558199999999999</v>
      </c>
      <c r="I8313" s="208">
        <v>16.417899999999999</v>
      </c>
      <c r="J8313" s="208">
        <v>102.35169999999999</v>
      </c>
      <c r="K8313" s="208">
        <v>22.320900000000002</v>
      </c>
      <c r="L8313" s="208">
        <v>14.982200000000001</v>
      </c>
      <c r="M8313" s="208">
        <v>12.437900000000001</v>
      </c>
    </row>
    <row r="8314" spans="1:13" x14ac:dyDescent="0.25">
      <c r="A8314" s="280">
        <v>45272</v>
      </c>
      <c r="B8314" s="102">
        <v>8</v>
      </c>
      <c r="C8314" s="208">
        <v>304.43880000000001</v>
      </c>
      <c r="D8314" s="208">
        <v>48.441400000000002</v>
      </c>
      <c r="E8314" s="208">
        <v>3.0874000000000001</v>
      </c>
      <c r="F8314" s="208">
        <v>4.2767999999999997</v>
      </c>
      <c r="G8314" s="208">
        <v>10.973800000000001</v>
      </c>
      <c r="H8314" s="208">
        <v>57.632199999999997</v>
      </c>
      <c r="I8314" s="208">
        <v>16.962299999999999</v>
      </c>
      <c r="J8314" s="208">
        <v>111.5904</v>
      </c>
      <c r="K8314" s="208">
        <v>23.187000000000001</v>
      </c>
      <c r="L8314" s="208">
        <v>14.6065</v>
      </c>
      <c r="M8314" s="208">
        <v>13.680999999999999</v>
      </c>
    </row>
    <row r="8315" spans="1:13" x14ac:dyDescent="0.25">
      <c r="A8315" s="280">
        <v>45272</v>
      </c>
      <c r="B8315" s="102">
        <v>9</v>
      </c>
      <c r="C8315" s="208">
        <v>311.3895</v>
      </c>
      <c r="D8315" s="208">
        <v>48.794499999999999</v>
      </c>
      <c r="E8315" s="208">
        <v>2.9561999999999999</v>
      </c>
      <c r="F8315" s="208">
        <v>4.1147</v>
      </c>
      <c r="G8315" s="208">
        <v>11.482100000000001</v>
      </c>
      <c r="H8315" s="208">
        <v>57.831899999999997</v>
      </c>
      <c r="I8315" s="208">
        <v>17.082000000000001</v>
      </c>
      <c r="J8315" s="208">
        <v>116.80710000000001</v>
      </c>
      <c r="K8315" s="208">
        <v>22.777799999999999</v>
      </c>
      <c r="L8315" s="208">
        <v>15.375999999999999</v>
      </c>
      <c r="M8315" s="208">
        <v>14.167199999999999</v>
      </c>
    </row>
    <row r="8316" spans="1:13" x14ac:dyDescent="0.25">
      <c r="A8316" s="280">
        <v>45272</v>
      </c>
      <c r="B8316" s="102">
        <v>10</v>
      </c>
      <c r="C8316" s="208">
        <v>313.22620000000001</v>
      </c>
      <c r="D8316" s="208">
        <v>49.379399999999997</v>
      </c>
      <c r="E8316" s="208">
        <v>2.8677000000000001</v>
      </c>
      <c r="F8316" s="208">
        <v>3.645</v>
      </c>
      <c r="G8316" s="208">
        <v>11.471399999999999</v>
      </c>
      <c r="H8316" s="208">
        <v>57.024900000000002</v>
      </c>
      <c r="I8316" s="208">
        <v>16.712800000000001</v>
      </c>
      <c r="J8316" s="208">
        <v>120.2196</v>
      </c>
      <c r="K8316" s="208">
        <v>22.041</v>
      </c>
      <c r="L8316" s="208">
        <v>15.250999999999999</v>
      </c>
      <c r="M8316" s="208">
        <v>14.6134</v>
      </c>
    </row>
    <row r="8317" spans="1:13" x14ac:dyDescent="0.25">
      <c r="A8317" s="280">
        <v>45272</v>
      </c>
      <c r="B8317" s="102">
        <v>11</v>
      </c>
      <c r="C8317" s="208">
        <v>309.9255</v>
      </c>
      <c r="D8317" s="208">
        <v>48.376600000000003</v>
      </c>
      <c r="E8317" s="208">
        <v>2.7450999999999999</v>
      </c>
      <c r="F8317" s="208">
        <v>3.3138000000000001</v>
      </c>
      <c r="G8317" s="208">
        <v>11.161</v>
      </c>
      <c r="H8317" s="208">
        <v>56.288600000000002</v>
      </c>
      <c r="I8317" s="208">
        <v>16.409700000000001</v>
      </c>
      <c r="J8317" s="208">
        <v>122.1019</v>
      </c>
      <c r="K8317" s="208">
        <v>20.618099999999998</v>
      </c>
      <c r="L8317" s="208">
        <v>14.811999999999999</v>
      </c>
      <c r="M8317" s="208">
        <v>14.098699999999999</v>
      </c>
    </row>
    <row r="8318" spans="1:13" x14ac:dyDescent="0.25">
      <c r="A8318" s="280">
        <v>45272</v>
      </c>
      <c r="B8318" s="102">
        <v>12</v>
      </c>
      <c r="C8318" s="208">
        <v>298.45510000000002</v>
      </c>
      <c r="D8318" s="208">
        <v>47.468000000000004</v>
      </c>
      <c r="E8318" s="208">
        <v>2.7654999999999998</v>
      </c>
      <c r="F8318" s="208">
        <v>3.0099</v>
      </c>
      <c r="G8318" s="208">
        <v>10.2606</v>
      </c>
      <c r="H8318" s="208">
        <v>52.950600000000001</v>
      </c>
      <c r="I8318" s="208">
        <v>16.312799999999999</v>
      </c>
      <c r="J8318" s="208">
        <v>118.0659</v>
      </c>
      <c r="K8318" s="208">
        <v>19.639299999999999</v>
      </c>
      <c r="L8318" s="208">
        <v>14.6633</v>
      </c>
      <c r="M8318" s="208">
        <v>13.3192</v>
      </c>
    </row>
    <row r="8319" spans="1:13" x14ac:dyDescent="0.25">
      <c r="A8319" s="280">
        <v>45272</v>
      </c>
      <c r="B8319" s="102">
        <v>13</v>
      </c>
      <c r="C8319" s="208">
        <v>292.61559999999997</v>
      </c>
      <c r="D8319" s="208">
        <v>46.968899999999998</v>
      </c>
      <c r="E8319" s="208">
        <v>2.7978000000000001</v>
      </c>
      <c r="F8319" s="208">
        <v>2.7835999999999999</v>
      </c>
      <c r="G8319" s="208">
        <v>9.7462999999999997</v>
      </c>
      <c r="H8319" s="208">
        <v>51.855200000000004</v>
      </c>
      <c r="I8319" s="208">
        <v>16.314</v>
      </c>
      <c r="J8319" s="208">
        <v>117.00239999999999</v>
      </c>
      <c r="K8319" s="208">
        <v>18.542200000000001</v>
      </c>
      <c r="L8319" s="208">
        <v>13.8155</v>
      </c>
      <c r="M8319" s="208">
        <v>12.7897</v>
      </c>
    </row>
    <row r="8320" spans="1:13" x14ac:dyDescent="0.25">
      <c r="A8320" s="280">
        <v>45272</v>
      </c>
      <c r="B8320" s="102">
        <v>14</v>
      </c>
      <c r="C8320" s="208">
        <v>292.26909999999998</v>
      </c>
      <c r="D8320" s="208">
        <v>46.912700000000001</v>
      </c>
      <c r="E8320" s="208">
        <v>2.7374999999999998</v>
      </c>
      <c r="F8320" s="208">
        <v>2.9184999999999999</v>
      </c>
      <c r="G8320" s="208">
        <v>9.6308000000000007</v>
      </c>
      <c r="H8320" s="208">
        <v>51.155099999999997</v>
      </c>
      <c r="I8320" s="208">
        <v>16.4846</v>
      </c>
      <c r="J8320" s="208">
        <v>117.47020000000001</v>
      </c>
      <c r="K8320" s="208">
        <v>17.866299999999999</v>
      </c>
      <c r="L8320" s="208">
        <v>14.595700000000001</v>
      </c>
      <c r="M8320" s="208">
        <v>12.4977</v>
      </c>
    </row>
    <row r="8321" spans="1:13" x14ac:dyDescent="0.25">
      <c r="A8321" s="280">
        <v>45272</v>
      </c>
      <c r="B8321" s="102">
        <v>15</v>
      </c>
      <c r="C8321" s="208">
        <v>291.58769999999998</v>
      </c>
      <c r="D8321" s="208">
        <v>46.500500000000002</v>
      </c>
      <c r="E8321" s="208">
        <v>2.8195999999999999</v>
      </c>
      <c r="F8321" s="208">
        <v>3.1101999999999999</v>
      </c>
      <c r="G8321" s="208">
        <v>9.8201999999999998</v>
      </c>
      <c r="H8321" s="208">
        <v>51.2425</v>
      </c>
      <c r="I8321" s="208">
        <v>16.475000000000001</v>
      </c>
      <c r="J8321" s="208">
        <v>117.7517</v>
      </c>
      <c r="K8321" s="208">
        <v>17.007999999999999</v>
      </c>
      <c r="L8321" s="208">
        <v>14.3712</v>
      </c>
      <c r="M8321" s="208">
        <v>12.488799999999999</v>
      </c>
    </row>
    <row r="8322" spans="1:13" x14ac:dyDescent="0.25">
      <c r="A8322" s="280">
        <v>45272</v>
      </c>
      <c r="B8322" s="102">
        <v>16</v>
      </c>
      <c r="C8322" s="208">
        <v>297.43599999999998</v>
      </c>
      <c r="D8322" s="208">
        <v>47.642699999999998</v>
      </c>
      <c r="E8322" s="208">
        <v>2.8243999999999998</v>
      </c>
      <c r="F8322" s="208">
        <v>3.4502999999999999</v>
      </c>
      <c r="G8322" s="208">
        <v>10.4299</v>
      </c>
      <c r="H8322" s="208">
        <v>52.08</v>
      </c>
      <c r="I8322" s="208">
        <v>16.935700000000001</v>
      </c>
      <c r="J8322" s="208">
        <v>119.14490000000001</v>
      </c>
      <c r="K8322" s="208">
        <v>17.750299999999999</v>
      </c>
      <c r="L8322" s="208">
        <v>14.2278</v>
      </c>
      <c r="M8322" s="208">
        <v>12.95</v>
      </c>
    </row>
    <row r="8323" spans="1:13" x14ac:dyDescent="0.25">
      <c r="A8323" s="280">
        <v>45272</v>
      </c>
      <c r="B8323" s="102">
        <v>17</v>
      </c>
      <c r="C8323" s="208">
        <v>310.08109999999999</v>
      </c>
      <c r="D8323" s="208">
        <v>50.2149</v>
      </c>
      <c r="E8323" s="208">
        <v>2.8342000000000001</v>
      </c>
      <c r="F8323" s="208">
        <v>3.7881999999999998</v>
      </c>
      <c r="G8323" s="208">
        <v>11.4025</v>
      </c>
      <c r="H8323" s="208">
        <v>55.267099999999999</v>
      </c>
      <c r="I8323" s="208">
        <v>18.182400000000001</v>
      </c>
      <c r="J8323" s="208">
        <v>121.0369</v>
      </c>
      <c r="K8323" s="208">
        <v>19.290500000000002</v>
      </c>
      <c r="L8323" s="208">
        <v>14.283300000000001</v>
      </c>
      <c r="M8323" s="208">
        <v>13.7811</v>
      </c>
    </row>
    <row r="8324" spans="1:13" x14ac:dyDescent="0.25">
      <c r="A8324" s="280">
        <v>45272</v>
      </c>
      <c r="B8324" s="102">
        <v>18</v>
      </c>
      <c r="C8324" s="208">
        <v>329.11040000000003</v>
      </c>
      <c r="D8324" s="208">
        <v>55.257100000000001</v>
      </c>
      <c r="E8324" s="208">
        <v>2.9245999999999999</v>
      </c>
      <c r="F8324" s="208">
        <v>4.1470000000000002</v>
      </c>
      <c r="G8324" s="208">
        <v>11.9175</v>
      </c>
      <c r="H8324" s="208">
        <v>59.745100000000001</v>
      </c>
      <c r="I8324" s="208">
        <v>20.402699999999999</v>
      </c>
      <c r="J8324" s="208">
        <v>123.0682</v>
      </c>
      <c r="K8324" s="208">
        <v>20.9406</v>
      </c>
      <c r="L8324" s="208">
        <v>15.944000000000001</v>
      </c>
      <c r="M8324" s="208">
        <v>14.7636</v>
      </c>
    </row>
    <row r="8325" spans="1:13" x14ac:dyDescent="0.25">
      <c r="A8325" s="280">
        <v>45272</v>
      </c>
      <c r="B8325" s="102">
        <v>19</v>
      </c>
      <c r="C8325" s="208">
        <v>327.0154</v>
      </c>
      <c r="D8325" s="208">
        <v>55.501399999999997</v>
      </c>
      <c r="E8325" s="208">
        <v>2.9887999999999999</v>
      </c>
      <c r="F8325" s="208">
        <v>4.1955</v>
      </c>
      <c r="G8325" s="208">
        <v>11.795199999999999</v>
      </c>
      <c r="H8325" s="208">
        <v>59.483499999999999</v>
      </c>
      <c r="I8325" s="208">
        <v>20.8429</v>
      </c>
      <c r="J8325" s="208">
        <v>121.5239</v>
      </c>
      <c r="K8325" s="208">
        <v>21.045400000000001</v>
      </c>
      <c r="L8325" s="208">
        <v>15.1175</v>
      </c>
      <c r="M8325" s="208">
        <v>14.5213</v>
      </c>
    </row>
    <row r="8326" spans="1:13" x14ac:dyDescent="0.25">
      <c r="A8326" s="280">
        <v>45272</v>
      </c>
      <c r="B8326" s="102">
        <v>20</v>
      </c>
      <c r="C8326" s="208">
        <v>320.71069999999997</v>
      </c>
      <c r="D8326" s="208">
        <v>54.672800000000002</v>
      </c>
      <c r="E8326" s="208">
        <v>2.9234</v>
      </c>
      <c r="F8326" s="208">
        <v>4.1745000000000001</v>
      </c>
      <c r="G8326" s="208">
        <v>11.547599999999999</v>
      </c>
      <c r="H8326" s="208">
        <v>58.490900000000003</v>
      </c>
      <c r="I8326" s="208">
        <v>20.394500000000001</v>
      </c>
      <c r="J8326" s="208">
        <v>118.12430000000001</v>
      </c>
      <c r="K8326" s="208">
        <v>20.870699999999999</v>
      </c>
      <c r="L8326" s="208">
        <v>15.3299</v>
      </c>
      <c r="M8326" s="208">
        <v>14.1821</v>
      </c>
    </row>
    <row r="8327" spans="1:13" x14ac:dyDescent="0.25">
      <c r="A8327" s="280">
        <v>45272</v>
      </c>
      <c r="B8327" s="102">
        <v>21</v>
      </c>
      <c r="C8327" s="208">
        <v>310.18729999999999</v>
      </c>
      <c r="D8327" s="208">
        <v>53.318399999999997</v>
      </c>
      <c r="E8327" s="208">
        <v>3.1093999999999999</v>
      </c>
      <c r="F8327" s="208">
        <v>4.0559000000000003</v>
      </c>
      <c r="G8327" s="208">
        <v>11.0823</v>
      </c>
      <c r="H8327" s="208">
        <v>56.6096</v>
      </c>
      <c r="I8327" s="208">
        <v>19.703199999999999</v>
      </c>
      <c r="J8327" s="208">
        <v>113.8018</v>
      </c>
      <c r="K8327" s="208">
        <v>20.213999999999999</v>
      </c>
      <c r="L8327" s="208">
        <v>14.6031</v>
      </c>
      <c r="M8327" s="208">
        <v>13.6896</v>
      </c>
    </row>
    <row r="8328" spans="1:13" x14ac:dyDescent="0.25">
      <c r="A8328" s="280">
        <v>45272</v>
      </c>
      <c r="B8328" s="102">
        <v>22</v>
      </c>
      <c r="C8328" s="208">
        <v>295.9658</v>
      </c>
      <c r="D8328" s="208">
        <v>51.232799999999997</v>
      </c>
      <c r="E8328" s="208">
        <v>3.0659000000000001</v>
      </c>
      <c r="F8328" s="208">
        <v>3.7147000000000001</v>
      </c>
      <c r="G8328" s="208">
        <v>10.354100000000001</v>
      </c>
      <c r="H8328" s="208">
        <v>53.256700000000002</v>
      </c>
      <c r="I8328" s="208">
        <v>18.6204</v>
      </c>
      <c r="J8328" s="208">
        <v>109.5367</v>
      </c>
      <c r="K8328" s="208">
        <v>18.945900000000002</v>
      </c>
      <c r="L8328" s="208">
        <v>14.587</v>
      </c>
      <c r="M8328" s="208">
        <v>12.6516</v>
      </c>
    </row>
    <row r="8329" spans="1:13" x14ac:dyDescent="0.25">
      <c r="A8329" s="280">
        <v>45272</v>
      </c>
      <c r="B8329" s="102">
        <v>23</v>
      </c>
      <c r="C8329" s="208">
        <v>275.83420000000001</v>
      </c>
      <c r="D8329" s="208">
        <v>47.339399999999998</v>
      </c>
      <c r="E8329" s="208">
        <v>2.9611000000000001</v>
      </c>
      <c r="F8329" s="208">
        <v>3.3872</v>
      </c>
      <c r="G8329" s="208">
        <v>9.0925999999999991</v>
      </c>
      <c r="H8329" s="208">
        <v>48.8279</v>
      </c>
      <c r="I8329" s="208">
        <v>16.735900000000001</v>
      </c>
      <c r="J8329" s="208">
        <v>103.279</v>
      </c>
      <c r="K8329" s="208">
        <v>17.783300000000001</v>
      </c>
      <c r="L8329" s="208">
        <v>14.765599999999999</v>
      </c>
      <c r="M8329" s="208">
        <v>11.6622</v>
      </c>
    </row>
    <row r="8330" spans="1:13" x14ac:dyDescent="0.25">
      <c r="A8330" s="280">
        <v>45272</v>
      </c>
      <c r="B8330" s="102">
        <v>24</v>
      </c>
      <c r="C8330" s="208">
        <v>258.26749999999998</v>
      </c>
      <c r="D8330" s="208">
        <v>42.408900000000003</v>
      </c>
      <c r="E8330" s="208">
        <v>2.8913000000000002</v>
      </c>
      <c r="F8330" s="208">
        <v>3.0649999999999999</v>
      </c>
      <c r="G8330" s="208">
        <v>8.3634000000000004</v>
      </c>
      <c r="H8330" s="208">
        <v>44.349899999999998</v>
      </c>
      <c r="I8330" s="208">
        <v>15.3857</v>
      </c>
      <c r="J8330" s="208">
        <v>97.803200000000004</v>
      </c>
      <c r="K8330" s="208">
        <v>17.190999999999999</v>
      </c>
      <c r="L8330" s="208">
        <v>16.073499999999999</v>
      </c>
      <c r="M8330" s="208">
        <v>10.7356</v>
      </c>
    </row>
    <row r="8331" spans="1:13" x14ac:dyDescent="0.25">
      <c r="A8331" s="280">
        <v>45273</v>
      </c>
      <c r="B8331" s="102">
        <v>1</v>
      </c>
      <c r="C8331" s="208">
        <v>245.39570000000001</v>
      </c>
      <c r="D8331" s="208">
        <v>39.253100000000003</v>
      </c>
      <c r="E8331" s="208">
        <v>2.8068</v>
      </c>
      <c r="F8331" s="208">
        <v>2.9003999999999999</v>
      </c>
      <c r="G8331" s="208">
        <v>7.8579999999999997</v>
      </c>
      <c r="H8331" s="208">
        <v>41.267200000000003</v>
      </c>
      <c r="I8331" s="208">
        <v>14.3696</v>
      </c>
      <c r="J8331" s="208">
        <v>93.729900000000001</v>
      </c>
      <c r="K8331" s="208">
        <v>17.1891</v>
      </c>
      <c r="L8331" s="208">
        <v>15.7485</v>
      </c>
      <c r="M8331" s="208">
        <v>10.273099999999999</v>
      </c>
    </row>
    <row r="8332" spans="1:13" x14ac:dyDescent="0.25">
      <c r="A8332" s="280">
        <v>45273</v>
      </c>
      <c r="B8332" s="102">
        <v>2</v>
      </c>
      <c r="C8332" s="208">
        <v>237.12209999999999</v>
      </c>
      <c r="D8332" s="208">
        <v>37.210299999999997</v>
      </c>
      <c r="E8332" s="208">
        <v>2.7313000000000001</v>
      </c>
      <c r="F8332" s="208">
        <v>2.8443000000000001</v>
      </c>
      <c r="G8332" s="208">
        <v>7.7457000000000003</v>
      </c>
      <c r="H8332" s="208">
        <v>39.755200000000002</v>
      </c>
      <c r="I8332" s="208">
        <v>13.8247</v>
      </c>
      <c r="J8332" s="208">
        <v>90.638900000000007</v>
      </c>
      <c r="K8332" s="208">
        <v>17.1463</v>
      </c>
      <c r="L8332" s="208">
        <v>15.2925</v>
      </c>
      <c r="M8332" s="208">
        <v>9.9329000000000001</v>
      </c>
    </row>
    <row r="8333" spans="1:13" x14ac:dyDescent="0.25">
      <c r="A8333" s="280">
        <v>45273</v>
      </c>
      <c r="B8333" s="102">
        <v>3</v>
      </c>
      <c r="C8333" s="208">
        <v>229.33519999999999</v>
      </c>
      <c r="D8333" s="208">
        <v>35.829900000000002</v>
      </c>
      <c r="E8333" s="208">
        <v>1.0891999999999999</v>
      </c>
      <c r="F8333" s="208">
        <v>2.7519999999999998</v>
      </c>
      <c r="G8333" s="208">
        <v>7.6102999999999996</v>
      </c>
      <c r="H8333" s="208">
        <v>40.017000000000003</v>
      </c>
      <c r="I8333" s="208">
        <v>13.5039</v>
      </c>
      <c r="J8333" s="208">
        <v>87.966399999999993</v>
      </c>
      <c r="K8333" s="208">
        <v>16.918800000000001</v>
      </c>
      <c r="L8333" s="208">
        <v>13.7814</v>
      </c>
      <c r="M8333" s="208">
        <v>9.8663000000000007</v>
      </c>
    </row>
    <row r="8334" spans="1:13" x14ac:dyDescent="0.25">
      <c r="A8334" s="280">
        <v>45273</v>
      </c>
      <c r="B8334" s="102">
        <v>4</v>
      </c>
      <c r="C8334" s="208">
        <v>231.09960000000001</v>
      </c>
      <c r="D8334" s="208">
        <v>35.281399999999998</v>
      </c>
      <c r="E8334" s="208">
        <v>0.75</v>
      </c>
      <c r="F8334" s="208">
        <v>2.7841</v>
      </c>
      <c r="G8334" s="208">
        <v>7.6341999999999999</v>
      </c>
      <c r="H8334" s="208">
        <v>41.989199999999997</v>
      </c>
      <c r="I8334" s="208">
        <v>13.443300000000001</v>
      </c>
      <c r="J8334" s="208">
        <v>87.946200000000005</v>
      </c>
      <c r="K8334" s="208">
        <v>17.177199999999999</v>
      </c>
      <c r="L8334" s="208">
        <v>14.1478</v>
      </c>
      <c r="M8334" s="208">
        <v>9.9461999999999993</v>
      </c>
    </row>
    <row r="8335" spans="1:13" x14ac:dyDescent="0.25">
      <c r="A8335" s="280">
        <v>45273</v>
      </c>
      <c r="B8335" s="102">
        <v>5</v>
      </c>
      <c r="C8335" s="208">
        <v>238.3792</v>
      </c>
      <c r="D8335" s="208">
        <v>36.066600000000001</v>
      </c>
      <c r="E8335" s="208">
        <v>0.76439999999999997</v>
      </c>
      <c r="F8335" s="208">
        <v>2.9411</v>
      </c>
      <c r="G8335" s="208">
        <v>7.8465999999999996</v>
      </c>
      <c r="H8335" s="208">
        <v>44.161299999999997</v>
      </c>
      <c r="I8335" s="208">
        <v>13.8987</v>
      </c>
      <c r="J8335" s="208">
        <v>89.968699999999998</v>
      </c>
      <c r="K8335" s="208">
        <v>17.846499999999999</v>
      </c>
      <c r="L8335" s="208">
        <v>14.463699999999999</v>
      </c>
      <c r="M8335" s="208">
        <v>10.4216</v>
      </c>
    </row>
    <row r="8336" spans="1:13" x14ac:dyDescent="0.25">
      <c r="A8336" s="280">
        <v>45273</v>
      </c>
      <c r="B8336" s="102">
        <v>6</v>
      </c>
      <c r="C8336" s="208">
        <v>255.94919999999999</v>
      </c>
      <c r="D8336" s="208">
        <v>38.928899999999999</v>
      </c>
      <c r="E8336" s="208">
        <v>0.85780000000000001</v>
      </c>
      <c r="F8336" s="208">
        <v>3.2229999999999999</v>
      </c>
      <c r="G8336" s="208">
        <v>8.6148000000000007</v>
      </c>
      <c r="H8336" s="208">
        <v>48.177399999999999</v>
      </c>
      <c r="I8336" s="208">
        <v>14.9139</v>
      </c>
      <c r="J8336" s="208">
        <v>95.336799999999997</v>
      </c>
      <c r="K8336" s="208">
        <v>19.629000000000001</v>
      </c>
      <c r="L8336" s="208">
        <v>14.8866</v>
      </c>
      <c r="M8336" s="208">
        <v>11.381</v>
      </c>
    </row>
    <row r="8337" spans="1:13" x14ac:dyDescent="0.25">
      <c r="A8337" s="280">
        <v>45273</v>
      </c>
      <c r="B8337" s="102">
        <v>7</v>
      </c>
      <c r="C8337" s="208">
        <v>284.82299999999998</v>
      </c>
      <c r="D8337" s="208">
        <v>44.126899999999999</v>
      </c>
      <c r="E8337" s="208">
        <v>1.2490000000000001</v>
      </c>
      <c r="F8337" s="208">
        <v>3.6905000000000001</v>
      </c>
      <c r="G8337" s="208">
        <v>9.8344000000000005</v>
      </c>
      <c r="H8337" s="208">
        <v>54.747599999999998</v>
      </c>
      <c r="I8337" s="208">
        <v>16.4284</v>
      </c>
      <c r="J8337" s="208">
        <v>105.28919999999999</v>
      </c>
      <c r="K8337" s="208">
        <v>21.823</v>
      </c>
      <c r="L8337" s="208">
        <v>14.771100000000001</v>
      </c>
      <c r="M8337" s="208">
        <v>12.8629</v>
      </c>
    </row>
    <row r="8338" spans="1:13" x14ac:dyDescent="0.25">
      <c r="A8338" s="280">
        <v>45273</v>
      </c>
      <c r="B8338" s="102">
        <v>8</v>
      </c>
      <c r="C8338" s="208">
        <v>307.99400000000003</v>
      </c>
      <c r="D8338" s="208">
        <v>49.525100000000002</v>
      </c>
      <c r="E8338" s="208">
        <v>1.3688</v>
      </c>
      <c r="F8338" s="208">
        <v>4.0613999999999999</v>
      </c>
      <c r="G8338" s="208">
        <v>11.3926</v>
      </c>
      <c r="H8338" s="208">
        <v>58.698500000000003</v>
      </c>
      <c r="I8338" s="208">
        <v>16.970400000000001</v>
      </c>
      <c r="J8338" s="208">
        <v>115.7222</v>
      </c>
      <c r="K8338" s="208">
        <v>22.7163</v>
      </c>
      <c r="L8338" s="208">
        <v>13.395200000000001</v>
      </c>
      <c r="M8338" s="208">
        <v>14.1435</v>
      </c>
    </row>
    <row r="8339" spans="1:13" x14ac:dyDescent="0.25">
      <c r="A8339" s="280">
        <v>45273</v>
      </c>
      <c r="B8339" s="102">
        <v>9</v>
      </c>
      <c r="C8339" s="208">
        <v>310.75779999999997</v>
      </c>
      <c r="D8339" s="208">
        <v>49.678600000000003</v>
      </c>
      <c r="E8339" s="208">
        <v>1.3045</v>
      </c>
      <c r="F8339" s="208">
        <v>3.9177</v>
      </c>
      <c r="G8339" s="208">
        <v>11.241</v>
      </c>
      <c r="H8339" s="208">
        <v>58.951999999999998</v>
      </c>
      <c r="I8339" s="208">
        <v>16.9801</v>
      </c>
      <c r="J8339" s="208">
        <v>119.4477</v>
      </c>
      <c r="K8339" s="208">
        <v>21.101700000000001</v>
      </c>
      <c r="L8339" s="208">
        <v>13.613</v>
      </c>
      <c r="M8339" s="208">
        <v>14.5215</v>
      </c>
    </row>
    <row r="8340" spans="1:13" x14ac:dyDescent="0.25">
      <c r="A8340" s="280">
        <v>45273</v>
      </c>
      <c r="B8340" s="102">
        <v>10</v>
      </c>
      <c r="C8340" s="208">
        <v>305.27999999999997</v>
      </c>
      <c r="D8340" s="208">
        <v>49.191600000000001</v>
      </c>
      <c r="E8340" s="208">
        <v>1.8926000000000001</v>
      </c>
      <c r="F8340" s="208">
        <v>3.5314999999999999</v>
      </c>
      <c r="G8340" s="208">
        <v>10.5061</v>
      </c>
      <c r="H8340" s="208">
        <v>57.141500000000001</v>
      </c>
      <c r="I8340" s="208">
        <v>16.957999999999998</v>
      </c>
      <c r="J8340" s="208">
        <v>119.5946</v>
      </c>
      <c r="K8340" s="208">
        <v>19.073799999999999</v>
      </c>
      <c r="L8340" s="208">
        <v>13.013500000000001</v>
      </c>
      <c r="M8340" s="208">
        <v>14.376799999999999</v>
      </c>
    </row>
    <row r="8341" spans="1:13" x14ac:dyDescent="0.25">
      <c r="A8341" s="280">
        <v>45273</v>
      </c>
      <c r="B8341" s="102">
        <v>11</v>
      </c>
      <c r="C8341" s="208">
        <v>302.20119999999997</v>
      </c>
      <c r="D8341" s="208">
        <v>48.541600000000003</v>
      </c>
      <c r="E8341" s="208">
        <v>2.7642000000000002</v>
      </c>
      <c r="F8341" s="208">
        <v>3.1930999999999998</v>
      </c>
      <c r="G8341" s="208">
        <v>9.1742000000000008</v>
      </c>
      <c r="H8341" s="208">
        <v>55.910299999999999</v>
      </c>
      <c r="I8341" s="208">
        <v>16.839700000000001</v>
      </c>
      <c r="J8341" s="208">
        <v>120.6604</v>
      </c>
      <c r="K8341" s="208">
        <v>18.174600000000002</v>
      </c>
      <c r="L8341" s="208">
        <v>13.179600000000001</v>
      </c>
      <c r="M8341" s="208">
        <v>13.763500000000001</v>
      </c>
    </row>
    <row r="8342" spans="1:13" x14ac:dyDescent="0.25">
      <c r="A8342" s="280">
        <v>45273</v>
      </c>
      <c r="B8342" s="102">
        <v>12</v>
      </c>
      <c r="C8342" s="208">
        <v>294.30779999999999</v>
      </c>
      <c r="D8342" s="208">
        <v>47.709600000000002</v>
      </c>
      <c r="E8342" s="208">
        <v>2.8389000000000002</v>
      </c>
      <c r="F8342" s="208">
        <v>2.9192</v>
      </c>
      <c r="G8342" s="208">
        <v>8.5884</v>
      </c>
      <c r="H8342" s="208">
        <v>53.179099999999998</v>
      </c>
      <c r="I8342" s="208">
        <v>16.506799999999998</v>
      </c>
      <c r="J8342" s="208">
        <v>119.3807</v>
      </c>
      <c r="K8342" s="208">
        <v>17.430499999999999</v>
      </c>
      <c r="L8342" s="208">
        <v>12.2859</v>
      </c>
      <c r="M8342" s="208">
        <v>13.4687</v>
      </c>
    </row>
    <row r="8343" spans="1:13" x14ac:dyDescent="0.25">
      <c r="A8343" s="280">
        <v>45273</v>
      </c>
      <c r="B8343" s="102">
        <v>13</v>
      </c>
      <c r="C8343" s="208">
        <v>289.55430000000001</v>
      </c>
      <c r="D8343" s="208">
        <v>47.073099999999997</v>
      </c>
      <c r="E8343" s="208">
        <v>2.8328000000000002</v>
      </c>
      <c r="F8343" s="208">
        <v>2.8</v>
      </c>
      <c r="G8343" s="208">
        <v>8.7213999999999992</v>
      </c>
      <c r="H8343" s="208">
        <v>52.352499999999999</v>
      </c>
      <c r="I8343" s="208">
        <v>16.432400000000001</v>
      </c>
      <c r="J8343" s="208">
        <v>118.10680000000001</v>
      </c>
      <c r="K8343" s="208">
        <v>16.431699999999999</v>
      </c>
      <c r="L8343" s="208">
        <v>11.5945</v>
      </c>
      <c r="M8343" s="208">
        <v>13.209099999999999</v>
      </c>
    </row>
    <row r="8344" spans="1:13" x14ac:dyDescent="0.25">
      <c r="A8344" s="280">
        <v>45273</v>
      </c>
      <c r="B8344" s="102">
        <v>14</v>
      </c>
      <c r="C8344" s="208">
        <v>291.03559999999999</v>
      </c>
      <c r="D8344" s="208">
        <v>47.1526</v>
      </c>
      <c r="E8344" s="208">
        <v>2.8803999999999998</v>
      </c>
      <c r="F8344" s="208">
        <v>3.0488</v>
      </c>
      <c r="G8344" s="208">
        <v>9.141</v>
      </c>
      <c r="H8344" s="208">
        <v>52.244599999999998</v>
      </c>
      <c r="I8344" s="208">
        <v>16.670300000000001</v>
      </c>
      <c r="J8344" s="208">
        <v>119.2539</v>
      </c>
      <c r="K8344" s="208">
        <v>15.9725</v>
      </c>
      <c r="L8344" s="208">
        <v>11.807700000000001</v>
      </c>
      <c r="M8344" s="208">
        <v>12.863799999999999</v>
      </c>
    </row>
    <row r="8345" spans="1:13" x14ac:dyDescent="0.25">
      <c r="A8345" s="280">
        <v>45273</v>
      </c>
      <c r="B8345" s="102">
        <v>15</v>
      </c>
      <c r="C8345" s="208">
        <v>291.53469999999999</v>
      </c>
      <c r="D8345" s="208">
        <v>47.6845</v>
      </c>
      <c r="E8345" s="208">
        <v>2.9615999999999998</v>
      </c>
      <c r="F8345" s="208">
        <v>3.3450000000000002</v>
      </c>
      <c r="G8345" s="208">
        <v>9.2144999999999992</v>
      </c>
      <c r="H8345" s="208">
        <v>52.253900000000002</v>
      </c>
      <c r="I8345" s="208">
        <v>16.8523</v>
      </c>
      <c r="J8345" s="208">
        <v>118.80840000000001</v>
      </c>
      <c r="K8345" s="208">
        <v>15.7332</v>
      </c>
      <c r="L8345" s="208">
        <v>11.774699999999999</v>
      </c>
      <c r="M8345" s="208">
        <v>12.906599999999999</v>
      </c>
    </row>
    <row r="8346" spans="1:13" x14ac:dyDescent="0.25">
      <c r="A8346" s="280">
        <v>45273</v>
      </c>
      <c r="B8346" s="102">
        <v>16</v>
      </c>
      <c r="C8346" s="208">
        <v>296.45409999999998</v>
      </c>
      <c r="D8346" s="208">
        <v>48.821899999999999</v>
      </c>
      <c r="E8346" s="208">
        <v>2.9418000000000002</v>
      </c>
      <c r="F8346" s="208">
        <v>3.4771999999999998</v>
      </c>
      <c r="G8346" s="208">
        <v>9.9763999999999999</v>
      </c>
      <c r="H8346" s="208">
        <v>52.657400000000003</v>
      </c>
      <c r="I8346" s="208">
        <v>17.245000000000001</v>
      </c>
      <c r="J8346" s="208">
        <v>118.8145</v>
      </c>
      <c r="K8346" s="208">
        <v>17.229299999999999</v>
      </c>
      <c r="L8346" s="208">
        <v>11.975099999999999</v>
      </c>
      <c r="M8346" s="208">
        <v>13.3155</v>
      </c>
    </row>
    <row r="8347" spans="1:13" x14ac:dyDescent="0.25">
      <c r="A8347" s="280">
        <v>45273</v>
      </c>
      <c r="B8347" s="102">
        <v>17</v>
      </c>
      <c r="C8347" s="208">
        <v>309.18619999999999</v>
      </c>
      <c r="D8347" s="208">
        <v>51.193300000000001</v>
      </c>
      <c r="E8347" s="208">
        <v>2.9346000000000001</v>
      </c>
      <c r="F8347" s="208">
        <v>3.903</v>
      </c>
      <c r="G8347" s="208">
        <v>11.174200000000001</v>
      </c>
      <c r="H8347" s="208">
        <v>55.747700000000002</v>
      </c>
      <c r="I8347" s="208">
        <v>18.0137</v>
      </c>
      <c r="J8347" s="208">
        <v>120.8865</v>
      </c>
      <c r="K8347" s="208">
        <v>18.962700000000002</v>
      </c>
      <c r="L8347" s="208">
        <v>12.28</v>
      </c>
      <c r="M8347" s="208">
        <v>14.0905</v>
      </c>
    </row>
    <row r="8348" spans="1:13" x14ac:dyDescent="0.25">
      <c r="A8348" s="280">
        <v>45273</v>
      </c>
      <c r="B8348" s="102">
        <v>18</v>
      </c>
      <c r="C8348" s="208">
        <v>329.18459999999999</v>
      </c>
      <c r="D8348" s="208">
        <v>56.489800000000002</v>
      </c>
      <c r="E8348" s="208">
        <v>3.1017000000000001</v>
      </c>
      <c r="F8348" s="208">
        <v>4.2910000000000004</v>
      </c>
      <c r="G8348" s="208">
        <v>11.724600000000001</v>
      </c>
      <c r="H8348" s="208">
        <v>60.026699999999998</v>
      </c>
      <c r="I8348" s="208">
        <v>20.251200000000001</v>
      </c>
      <c r="J8348" s="208">
        <v>124.2439</v>
      </c>
      <c r="K8348" s="208">
        <v>20.595400000000001</v>
      </c>
      <c r="L8348" s="208">
        <v>13.399800000000001</v>
      </c>
      <c r="M8348" s="208">
        <v>15.060499999999999</v>
      </c>
    </row>
    <row r="8349" spans="1:13" x14ac:dyDescent="0.25">
      <c r="A8349" s="280">
        <v>45273</v>
      </c>
      <c r="B8349" s="102">
        <v>19</v>
      </c>
      <c r="C8349" s="208">
        <v>328.86450000000002</v>
      </c>
      <c r="D8349" s="208">
        <v>57.246600000000001</v>
      </c>
      <c r="E8349" s="208">
        <v>3.1751</v>
      </c>
      <c r="F8349" s="208">
        <v>4.3247</v>
      </c>
      <c r="G8349" s="208">
        <v>11.6907</v>
      </c>
      <c r="H8349" s="208">
        <v>59.552399999999999</v>
      </c>
      <c r="I8349" s="208">
        <v>21.026700000000002</v>
      </c>
      <c r="J8349" s="208">
        <v>122.04989999999999</v>
      </c>
      <c r="K8349" s="208">
        <v>20.7257</v>
      </c>
      <c r="L8349" s="208">
        <v>14.009600000000001</v>
      </c>
      <c r="M8349" s="208">
        <v>15.0631</v>
      </c>
    </row>
    <row r="8350" spans="1:13" x14ac:dyDescent="0.25">
      <c r="A8350" s="280">
        <v>45273</v>
      </c>
      <c r="B8350" s="102">
        <v>20</v>
      </c>
      <c r="C8350" s="208">
        <v>322.21409999999997</v>
      </c>
      <c r="D8350" s="208">
        <v>56.266199999999998</v>
      </c>
      <c r="E8350" s="208">
        <v>3.1741000000000001</v>
      </c>
      <c r="F8350" s="208">
        <v>4.3057999999999996</v>
      </c>
      <c r="G8350" s="208">
        <v>11.473599999999999</v>
      </c>
      <c r="H8350" s="208">
        <v>58.738799999999998</v>
      </c>
      <c r="I8350" s="208">
        <v>20.668900000000001</v>
      </c>
      <c r="J8350" s="208">
        <v>117.9173</v>
      </c>
      <c r="K8350" s="208">
        <v>20.516400000000001</v>
      </c>
      <c r="L8350" s="208">
        <v>14.5341</v>
      </c>
      <c r="M8350" s="208">
        <v>14.6189</v>
      </c>
    </row>
    <row r="8351" spans="1:13" x14ac:dyDescent="0.25">
      <c r="A8351" s="280">
        <v>45273</v>
      </c>
      <c r="B8351" s="102">
        <v>21</v>
      </c>
      <c r="C8351" s="208">
        <v>312.34320000000002</v>
      </c>
      <c r="D8351" s="208">
        <v>54.6126</v>
      </c>
      <c r="E8351" s="208">
        <v>3.1717</v>
      </c>
      <c r="F8351" s="208">
        <v>4.2061999999999999</v>
      </c>
      <c r="G8351" s="208">
        <v>10.9754</v>
      </c>
      <c r="H8351" s="208">
        <v>56.655799999999999</v>
      </c>
      <c r="I8351" s="208">
        <v>20.060700000000001</v>
      </c>
      <c r="J8351" s="208">
        <v>114.6726</v>
      </c>
      <c r="K8351" s="208">
        <v>20.3428</v>
      </c>
      <c r="L8351" s="208">
        <v>13.732900000000001</v>
      </c>
      <c r="M8351" s="208">
        <v>13.9125</v>
      </c>
    </row>
    <row r="8352" spans="1:13" x14ac:dyDescent="0.25">
      <c r="A8352" s="280">
        <v>45273</v>
      </c>
      <c r="B8352" s="102">
        <v>22</v>
      </c>
      <c r="C8352" s="208">
        <v>298.11739999999998</v>
      </c>
      <c r="D8352" s="208">
        <v>52.426000000000002</v>
      </c>
      <c r="E8352" s="208">
        <v>2.2526999999999999</v>
      </c>
      <c r="F8352" s="208">
        <v>3.8915999999999999</v>
      </c>
      <c r="G8352" s="208">
        <v>10.194900000000001</v>
      </c>
      <c r="H8352" s="208">
        <v>53.601500000000001</v>
      </c>
      <c r="I8352" s="208">
        <v>18.8477</v>
      </c>
      <c r="J8352" s="208">
        <v>110.72709999999999</v>
      </c>
      <c r="K8352" s="208">
        <v>19.397500000000001</v>
      </c>
      <c r="L8352" s="208">
        <v>13.989800000000001</v>
      </c>
      <c r="M8352" s="208">
        <v>12.788600000000001</v>
      </c>
    </row>
    <row r="8353" spans="1:13" x14ac:dyDescent="0.25">
      <c r="A8353" s="280">
        <v>45273</v>
      </c>
      <c r="B8353" s="102">
        <v>23</v>
      </c>
      <c r="C8353" s="208">
        <v>275.85520000000002</v>
      </c>
      <c r="D8353" s="208">
        <v>48.885800000000003</v>
      </c>
      <c r="E8353" s="208">
        <v>0.94869999999999999</v>
      </c>
      <c r="F8353" s="208">
        <v>3.5476999999999999</v>
      </c>
      <c r="G8353" s="208">
        <v>9.1216000000000008</v>
      </c>
      <c r="H8353" s="208">
        <v>48.637300000000003</v>
      </c>
      <c r="I8353" s="208">
        <v>17.114699999999999</v>
      </c>
      <c r="J8353" s="208">
        <v>103.5424</v>
      </c>
      <c r="K8353" s="208">
        <v>18.421900000000001</v>
      </c>
      <c r="L8353" s="208">
        <v>13.97</v>
      </c>
      <c r="M8353" s="208">
        <v>11.665100000000001</v>
      </c>
    </row>
    <row r="8354" spans="1:13" x14ac:dyDescent="0.25">
      <c r="A8354" s="280">
        <v>45273</v>
      </c>
      <c r="B8354" s="102">
        <v>24</v>
      </c>
      <c r="C8354" s="208">
        <v>256.77460000000002</v>
      </c>
      <c r="D8354" s="208">
        <v>44.058300000000003</v>
      </c>
      <c r="E8354" s="208">
        <v>0.88149999999999995</v>
      </c>
      <c r="F8354" s="208">
        <v>3.3068</v>
      </c>
      <c r="G8354" s="208">
        <v>8.3003</v>
      </c>
      <c r="H8354" s="208">
        <v>44.2791</v>
      </c>
      <c r="I8354" s="208">
        <v>15.635199999999999</v>
      </c>
      <c r="J8354" s="208">
        <v>97.455500000000001</v>
      </c>
      <c r="K8354" s="208">
        <v>17.749500000000001</v>
      </c>
      <c r="L8354" s="208">
        <v>14.271800000000001</v>
      </c>
      <c r="M8354" s="208">
        <v>10.836600000000001</v>
      </c>
    </row>
    <row r="8355" spans="1:13" x14ac:dyDescent="0.25">
      <c r="A8355" s="280">
        <v>45274</v>
      </c>
      <c r="B8355" s="102">
        <v>1</v>
      </c>
      <c r="C8355" s="208">
        <v>243.29300000000001</v>
      </c>
      <c r="D8355" s="208">
        <v>40.558900000000001</v>
      </c>
      <c r="E8355" s="208">
        <v>0.81669999999999998</v>
      </c>
      <c r="F8355" s="208">
        <v>3.0998999999999999</v>
      </c>
      <c r="G8355" s="208">
        <v>7.9173</v>
      </c>
      <c r="H8355" s="208">
        <v>41.315100000000001</v>
      </c>
      <c r="I8355" s="208">
        <v>14.4741</v>
      </c>
      <c r="J8355" s="208">
        <v>93.164900000000003</v>
      </c>
      <c r="K8355" s="208">
        <v>17.608000000000001</v>
      </c>
      <c r="L8355" s="208">
        <v>14.109500000000001</v>
      </c>
      <c r="M8355" s="208">
        <v>10.2286</v>
      </c>
    </row>
    <row r="8356" spans="1:13" x14ac:dyDescent="0.25">
      <c r="A8356" s="280">
        <v>45274</v>
      </c>
      <c r="B8356" s="102">
        <v>2</v>
      </c>
      <c r="C8356" s="208">
        <v>235.1456</v>
      </c>
      <c r="D8356" s="208">
        <v>38.546500000000002</v>
      </c>
      <c r="E8356" s="208">
        <v>0.7712</v>
      </c>
      <c r="F8356" s="208">
        <v>2.9908999999999999</v>
      </c>
      <c r="G8356" s="208">
        <v>7.7485999999999997</v>
      </c>
      <c r="H8356" s="208">
        <v>40.292999999999999</v>
      </c>
      <c r="I8356" s="208">
        <v>13.885400000000001</v>
      </c>
      <c r="J8356" s="208">
        <v>89.705500000000001</v>
      </c>
      <c r="K8356" s="208">
        <v>17.500599999999999</v>
      </c>
      <c r="L8356" s="208">
        <v>13.747299999999999</v>
      </c>
      <c r="M8356" s="208">
        <v>9.9565999999999999</v>
      </c>
    </row>
    <row r="8357" spans="1:13" x14ac:dyDescent="0.25">
      <c r="A8357" s="280">
        <v>45274</v>
      </c>
      <c r="B8357" s="102">
        <v>3</v>
      </c>
      <c r="C8357" s="208">
        <v>230.21420000000001</v>
      </c>
      <c r="D8357" s="208">
        <v>37.5486</v>
      </c>
      <c r="E8357" s="208">
        <v>0.76049999999999995</v>
      </c>
      <c r="F8357" s="208">
        <v>2.9152999999999998</v>
      </c>
      <c r="G8357" s="208">
        <v>7.6043000000000003</v>
      </c>
      <c r="H8357" s="208">
        <v>39.504199999999997</v>
      </c>
      <c r="I8357" s="208">
        <v>13.665800000000001</v>
      </c>
      <c r="J8357" s="208">
        <v>88.448400000000007</v>
      </c>
      <c r="K8357" s="208">
        <v>17.461200000000002</v>
      </c>
      <c r="L8357" s="208">
        <v>12.4171</v>
      </c>
      <c r="M8357" s="208">
        <v>9.8887999999999998</v>
      </c>
    </row>
    <row r="8358" spans="1:13" x14ac:dyDescent="0.25">
      <c r="A8358" s="280">
        <v>45274</v>
      </c>
      <c r="B8358" s="102">
        <v>4</v>
      </c>
      <c r="C8358" s="208">
        <v>230.1508</v>
      </c>
      <c r="D8358" s="208">
        <v>37.211100000000002</v>
      </c>
      <c r="E8358" s="208">
        <v>0.75619999999999998</v>
      </c>
      <c r="F8358" s="208">
        <v>2.9499</v>
      </c>
      <c r="G8358" s="208">
        <v>7.6860999999999997</v>
      </c>
      <c r="H8358" s="208">
        <v>40.26</v>
      </c>
      <c r="I8358" s="208">
        <v>13.6074</v>
      </c>
      <c r="J8358" s="208">
        <v>88.282200000000003</v>
      </c>
      <c r="K8358" s="208">
        <v>17.635899999999999</v>
      </c>
      <c r="L8358" s="208">
        <v>11.773400000000001</v>
      </c>
      <c r="M8358" s="208">
        <v>9.9885999999999999</v>
      </c>
    </row>
    <row r="8359" spans="1:13" x14ac:dyDescent="0.25">
      <c r="A8359" s="280">
        <v>45274</v>
      </c>
      <c r="B8359" s="102">
        <v>5</v>
      </c>
      <c r="C8359" s="208">
        <v>237.59909999999999</v>
      </c>
      <c r="D8359" s="208">
        <v>37.921599999999998</v>
      </c>
      <c r="E8359" s="208">
        <v>0.78759999999999997</v>
      </c>
      <c r="F8359" s="208">
        <v>3.0846</v>
      </c>
      <c r="G8359" s="208">
        <v>8.0279000000000007</v>
      </c>
      <c r="H8359" s="208">
        <v>42.2209</v>
      </c>
      <c r="I8359" s="208">
        <v>13.9962</v>
      </c>
      <c r="J8359" s="208">
        <v>90.294799999999995</v>
      </c>
      <c r="K8359" s="208">
        <v>18.7013</v>
      </c>
      <c r="L8359" s="208">
        <v>12.163500000000001</v>
      </c>
      <c r="M8359" s="208">
        <v>10.400700000000001</v>
      </c>
    </row>
    <row r="8360" spans="1:13" x14ac:dyDescent="0.25">
      <c r="A8360" s="280">
        <v>45274</v>
      </c>
      <c r="B8360" s="102">
        <v>6</v>
      </c>
      <c r="C8360" s="208">
        <v>255.85810000000001</v>
      </c>
      <c r="D8360" s="208">
        <v>40.995199999999997</v>
      </c>
      <c r="E8360" s="208">
        <v>1.0146999999999999</v>
      </c>
      <c r="F8360" s="208">
        <v>3.3488000000000002</v>
      </c>
      <c r="G8360" s="208">
        <v>8.9214000000000002</v>
      </c>
      <c r="H8360" s="208">
        <v>46.179699999999997</v>
      </c>
      <c r="I8360" s="208">
        <v>15.0557</v>
      </c>
      <c r="J8360" s="208">
        <v>96.2744</v>
      </c>
      <c r="K8360" s="208">
        <v>20.023499999999999</v>
      </c>
      <c r="L8360" s="208">
        <v>12.611000000000001</v>
      </c>
      <c r="M8360" s="208">
        <v>11.4337</v>
      </c>
    </row>
    <row r="8361" spans="1:13" x14ac:dyDescent="0.25">
      <c r="A8361" s="280">
        <v>45274</v>
      </c>
      <c r="B8361" s="102">
        <v>7</v>
      </c>
      <c r="C8361" s="208">
        <v>287.40519999999998</v>
      </c>
      <c r="D8361" s="208">
        <v>46.596400000000003</v>
      </c>
      <c r="E8361" s="208">
        <v>2.6614</v>
      </c>
      <c r="F8361" s="208">
        <v>3.8111000000000002</v>
      </c>
      <c r="G8361" s="208">
        <v>10.1717</v>
      </c>
      <c r="H8361" s="208">
        <v>53.342100000000002</v>
      </c>
      <c r="I8361" s="208">
        <v>16.6402</v>
      </c>
      <c r="J8361" s="208">
        <v>106.6223</v>
      </c>
      <c r="K8361" s="208">
        <v>22.0562</v>
      </c>
      <c r="L8361" s="208">
        <v>12.489000000000001</v>
      </c>
      <c r="M8361" s="208">
        <v>13.014799999999999</v>
      </c>
    </row>
    <row r="8362" spans="1:13" x14ac:dyDescent="0.25">
      <c r="A8362" s="280">
        <v>45274</v>
      </c>
      <c r="B8362" s="102">
        <v>8</v>
      </c>
      <c r="C8362" s="208">
        <v>311.74689999999998</v>
      </c>
      <c r="D8362" s="208">
        <v>52.063200000000002</v>
      </c>
      <c r="E8362" s="208">
        <v>3.0024999999999999</v>
      </c>
      <c r="F8362" s="208">
        <v>4.2020999999999997</v>
      </c>
      <c r="G8362" s="208">
        <v>11.7712</v>
      </c>
      <c r="H8362" s="208">
        <v>57.417999999999999</v>
      </c>
      <c r="I8362" s="208">
        <v>17.2378</v>
      </c>
      <c r="J8362" s="208">
        <v>117.0688</v>
      </c>
      <c r="K8362" s="208">
        <v>22.9575</v>
      </c>
      <c r="L8362" s="208">
        <v>11.723000000000001</v>
      </c>
      <c r="M8362" s="208">
        <v>14.3028</v>
      </c>
    </row>
    <row r="8363" spans="1:13" x14ac:dyDescent="0.25">
      <c r="A8363" s="280">
        <v>45274</v>
      </c>
      <c r="B8363" s="102">
        <v>9</v>
      </c>
      <c r="C8363" s="208">
        <v>313.68310000000002</v>
      </c>
      <c r="D8363" s="208">
        <v>51.350299999999997</v>
      </c>
      <c r="E8363" s="208">
        <v>2.9196</v>
      </c>
      <c r="F8363" s="208">
        <v>4.1284999999999998</v>
      </c>
      <c r="G8363" s="208">
        <v>11.9925</v>
      </c>
      <c r="H8363" s="208">
        <v>56.851399999999998</v>
      </c>
      <c r="I8363" s="208">
        <v>17.085999999999999</v>
      </c>
      <c r="J8363" s="208">
        <v>120.36539999999999</v>
      </c>
      <c r="K8363" s="208">
        <v>22.310099999999998</v>
      </c>
      <c r="L8363" s="208">
        <v>12.0091</v>
      </c>
      <c r="M8363" s="208">
        <v>14.670199999999999</v>
      </c>
    </row>
    <row r="8364" spans="1:13" x14ac:dyDescent="0.25">
      <c r="A8364" s="280">
        <v>45274</v>
      </c>
      <c r="B8364" s="102">
        <v>10</v>
      </c>
      <c r="C8364" s="208">
        <v>312.43349999999998</v>
      </c>
      <c r="D8364" s="208">
        <v>51.964799999999997</v>
      </c>
      <c r="E8364" s="208">
        <v>2.9039999999999999</v>
      </c>
      <c r="F8364" s="208">
        <v>3.8975</v>
      </c>
      <c r="G8364" s="208">
        <v>11.4954</v>
      </c>
      <c r="H8364" s="208">
        <v>56.056699999999999</v>
      </c>
      <c r="I8364" s="208">
        <v>16.8413</v>
      </c>
      <c r="J8364" s="208">
        <v>120.8419</v>
      </c>
      <c r="K8364" s="208">
        <v>21.423999999999999</v>
      </c>
      <c r="L8364" s="208">
        <v>12.0924</v>
      </c>
      <c r="M8364" s="208">
        <v>14.9155</v>
      </c>
    </row>
    <row r="8365" spans="1:13" x14ac:dyDescent="0.25">
      <c r="A8365" s="280">
        <v>45274</v>
      </c>
      <c r="B8365" s="102">
        <v>11</v>
      </c>
      <c r="C8365" s="208">
        <v>311.0729</v>
      </c>
      <c r="D8365" s="208">
        <v>51.754100000000001</v>
      </c>
      <c r="E8365" s="208">
        <v>2.8361000000000001</v>
      </c>
      <c r="F8365" s="208">
        <v>3.6089000000000002</v>
      </c>
      <c r="G8365" s="208">
        <v>10.706099999999999</v>
      </c>
      <c r="H8365" s="208">
        <v>56.052</v>
      </c>
      <c r="I8365" s="208">
        <v>16.656099999999999</v>
      </c>
      <c r="J8365" s="208">
        <v>122.9376</v>
      </c>
      <c r="K8365" s="208">
        <v>19.9359</v>
      </c>
      <c r="L8365" s="208">
        <v>12.008800000000001</v>
      </c>
      <c r="M8365" s="208">
        <v>14.577299999999999</v>
      </c>
    </row>
    <row r="8366" spans="1:13" x14ac:dyDescent="0.25">
      <c r="A8366" s="280">
        <v>45274</v>
      </c>
      <c r="B8366" s="102">
        <v>12</v>
      </c>
      <c r="C8366" s="208">
        <v>302.80560000000003</v>
      </c>
      <c r="D8366" s="208">
        <v>50.676900000000003</v>
      </c>
      <c r="E8366" s="208">
        <v>1.8521000000000001</v>
      </c>
      <c r="F8366" s="208">
        <v>3.222</v>
      </c>
      <c r="G8366" s="208">
        <v>9.8818999999999999</v>
      </c>
      <c r="H8366" s="208">
        <v>54.361800000000002</v>
      </c>
      <c r="I8366" s="208">
        <v>16.542100000000001</v>
      </c>
      <c r="J8366" s="208">
        <v>121.5484</v>
      </c>
      <c r="K8366" s="208">
        <v>18.611899999999999</v>
      </c>
      <c r="L8366" s="208">
        <v>12.0701</v>
      </c>
      <c r="M8366" s="208">
        <v>14.038399999999999</v>
      </c>
    </row>
    <row r="8367" spans="1:13" x14ac:dyDescent="0.25">
      <c r="A8367" s="280">
        <v>45274</v>
      </c>
      <c r="B8367" s="102">
        <v>13</v>
      </c>
      <c r="C8367" s="208">
        <v>295.44159999999999</v>
      </c>
      <c r="D8367" s="208">
        <v>50.759</v>
      </c>
      <c r="E8367" s="208">
        <v>0.85580000000000001</v>
      </c>
      <c r="F8367" s="208">
        <v>3.2078000000000002</v>
      </c>
      <c r="G8367" s="208">
        <v>8.9202999999999992</v>
      </c>
      <c r="H8367" s="208">
        <v>53.496299999999998</v>
      </c>
      <c r="I8367" s="208">
        <v>16.451699999999999</v>
      </c>
      <c r="J8367" s="208">
        <v>119.1551</v>
      </c>
      <c r="K8367" s="208">
        <v>17.6311</v>
      </c>
      <c r="L8367" s="208">
        <v>11.598000000000001</v>
      </c>
      <c r="M8367" s="208">
        <v>13.3665</v>
      </c>
    </row>
    <row r="8368" spans="1:13" x14ac:dyDescent="0.25">
      <c r="A8368" s="280">
        <v>45274</v>
      </c>
      <c r="B8368" s="102">
        <v>14</v>
      </c>
      <c r="C8368" s="208">
        <v>296.97649999999999</v>
      </c>
      <c r="D8368" s="208">
        <v>50.771000000000001</v>
      </c>
      <c r="E8368" s="208">
        <v>0.81720000000000004</v>
      </c>
      <c r="F8368" s="208">
        <v>3.375</v>
      </c>
      <c r="G8368" s="208">
        <v>9.2958999999999996</v>
      </c>
      <c r="H8368" s="208">
        <v>53.4803</v>
      </c>
      <c r="I8368" s="208">
        <v>16.591000000000001</v>
      </c>
      <c r="J8368" s="208">
        <v>119.68859999999999</v>
      </c>
      <c r="K8368" s="208">
        <v>17.647200000000002</v>
      </c>
      <c r="L8368" s="208">
        <v>11.992900000000001</v>
      </c>
      <c r="M8368" s="208">
        <v>13.317399999999999</v>
      </c>
    </row>
    <row r="8369" spans="1:13" x14ac:dyDescent="0.25">
      <c r="A8369" s="280">
        <v>45274</v>
      </c>
      <c r="B8369" s="102">
        <v>15</v>
      </c>
      <c r="C8369" s="208">
        <v>295.94670000000002</v>
      </c>
      <c r="D8369" s="208">
        <v>49.8568</v>
      </c>
      <c r="E8369" s="208">
        <v>0.8498</v>
      </c>
      <c r="F8369" s="208">
        <v>3.4695999999999998</v>
      </c>
      <c r="G8369" s="208">
        <v>9.4932999999999996</v>
      </c>
      <c r="H8369" s="208">
        <v>53.290500000000002</v>
      </c>
      <c r="I8369" s="208">
        <v>16.838200000000001</v>
      </c>
      <c r="J8369" s="208">
        <v>119.4444</v>
      </c>
      <c r="K8369" s="208">
        <v>17.738099999999999</v>
      </c>
      <c r="L8369" s="208">
        <v>11.4838</v>
      </c>
      <c r="M8369" s="208">
        <v>13.482200000000001</v>
      </c>
    </row>
    <row r="8370" spans="1:13" x14ac:dyDescent="0.25">
      <c r="A8370" s="280">
        <v>45274</v>
      </c>
      <c r="B8370" s="102">
        <v>16</v>
      </c>
      <c r="C8370" s="208">
        <v>295.71960000000001</v>
      </c>
      <c r="D8370" s="208">
        <v>49.601799999999997</v>
      </c>
      <c r="E8370" s="208">
        <v>0.88519999999999999</v>
      </c>
      <c r="F8370" s="208">
        <v>3.7528000000000001</v>
      </c>
      <c r="G8370" s="208">
        <v>10.2971</v>
      </c>
      <c r="H8370" s="208">
        <v>53.314900000000002</v>
      </c>
      <c r="I8370" s="208">
        <v>17.214600000000001</v>
      </c>
      <c r="J8370" s="208">
        <v>119.0939</v>
      </c>
      <c r="K8370" s="208">
        <v>18.351700000000001</v>
      </c>
      <c r="L8370" s="208">
        <v>9.3604000000000003</v>
      </c>
      <c r="M8370" s="208">
        <v>13.847200000000001</v>
      </c>
    </row>
    <row r="8371" spans="1:13" x14ac:dyDescent="0.25">
      <c r="A8371" s="280">
        <v>45274</v>
      </c>
      <c r="B8371" s="102">
        <v>17</v>
      </c>
      <c r="C8371" s="208">
        <v>307.45999999999998</v>
      </c>
      <c r="D8371" s="208">
        <v>52.833799999999997</v>
      </c>
      <c r="E8371" s="208">
        <v>0.93140000000000001</v>
      </c>
      <c r="F8371" s="208">
        <v>4.0457000000000001</v>
      </c>
      <c r="G8371" s="208">
        <v>11.300599999999999</v>
      </c>
      <c r="H8371" s="208">
        <v>55.332000000000001</v>
      </c>
      <c r="I8371" s="208">
        <v>17.985499999999998</v>
      </c>
      <c r="J8371" s="208">
        <v>120.81019999999999</v>
      </c>
      <c r="K8371" s="208">
        <v>19.910499999999999</v>
      </c>
      <c r="L8371" s="208">
        <v>9.8222000000000005</v>
      </c>
      <c r="M8371" s="208">
        <v>14.488099999999999</v>
      </c>
    </row>
    <row r="8372" spans="1:13" x14ac:dyDescent="0.25">
      <c r="A8372" s="280">
        <v>45274</v>
      </c>
      <c r="B8372" s="102">
        <v>18</v>
      </c>
      <c r="C8372" s="208">
        <v>326.16140000000001</v>
      </c>
      <c r="D8372" s="208">
        <v>57.687899999999999</v>
      </c>
      <c r="E8372" s="208">
        <v>1.0679000000000001</v>
      </c>
      <c r="F8372" s="208">
        <v>4.4478999999999997</v>
      </c>
      <c r="G8372" s="208">
        <v>11.997999999999999</v>
      </c>
      <c r="H8372" s="208">
        <v>59.573500000000003</v>
      </c>
      <c r="I8372" s="208">
        <v>20.128</v>
      </c>
      <c r="J8372" s="208">
        <v>123.9015</v>
      </c>
      <c r="K8372" s="208">
        <v>21.108499999999999</v>
      </c>
      <c r="L8372" s="208">
        <v>11.035399999999999</v>
      </c>
      <c r="M8372" s="208">
        <v>15.2128</v>
      </c>
    </row>
    <row r="8373" spans="1:13" x14ac:dyDescent="0.25">
      <c r="A8373" s="280">
        <v>45274</v>
      </c>
      <c r="B8373" s="102">
        <v>19</v>
      </c>
      <c r="C8373" s="208">
        <v>325.92360000000002</v>
      </c>
      <c r="D8373" s="208">
        <v>57.907899999999998</v>
      </c>
      <c r="E8373" s="208">
        <v>1.1177999999999999</v>
      </c>
      <c r="F8373" s="208">
        <v>4.4592000000000001</v>
      </c>
      <c r="G8373" s="208">
        <v>11.8561</v>
      </c>
      <c r="H8373" s="208">
        <v>59.2699</v>
      </c>
      <c r="I8373" s="208">
        <v>20.625599999999999</v>
      </c>
      <c r="J8373" s="208">
        <v>122.9649</v>
      </c>
      <c r="K8373" s="208">
        <v>21.008800000000001</v>
      </c>
      <c r="L8373" s="208">
        <v>11.5617</v>
      </c>
      <c r="M8373" s="208">
        <v>15.1517</v>
      </c>
    </row>
    <row r="8374" spans="1:13" x14ac:dyDescent="0.25">
      <c r="A8374" s="280">
        <v>45274</v>
      </c>
      <c r="B8374" s="102">
        <v>20</v>
      </c>
      <c r="C8374" s="208">
        <v>319.24090000000001</v>
      </c>
      <c r="D8374" s="208">
        <v>56.6419</v>
      </c>
      <c r="E8374" s="208">
        <v>1.0914999999999999</v>
      </c>
      <c r="F8374" s="208">
        <v>4.3964999999999996</v>
      </c>
      <c r="G8374" s="208">
        <v>11.561299999999999</v>
      </c>
      <c r="H8374" s="208">
        <v>58.1387</v>
      </c>
      <c r="I8374" s="208">
        <v>20.2669</v>
      </c>
      <c r="J8374" s="208">
        <v>118.41800000000001</v>
      </c>
      <c r="K8374" s="208">
        <v>20.896599999999999</v>
      </c>
      <c r="L8374" s="208">
        <v>13.0449</v>
      </c>
      <c r="M8374" s="208">
        <v>14.784599999999999</v>
      </c>
    </row>
    <row r="8375" spans="1:13" x14ac:dyDescent="0.25">
      <c r="A8375" s="280">
        <v>45274</v>
      </c>
      <c r="B8375" s="102">
        <v>21</v>
      </c>
      <c r="C8375" s="208">
        <v>310.77659999999997</v>
      </c>
      <c r="D8375" s="208">
        <v>55.176000000000002</v>
      </c>
      <c r="E8375" s="208">
        <v>1.0687</v>
      </c>
      <c r="F8375" s="208">
        <v>4.3090999999999999</v>
      </c>
      <c r="G8375" s="208">
        <v>11.29</v>
      </c>
      <c r="H8375" s="208">
        <v>56.524000000000001</v>
      </c>
      <c r="I8375" s="208">
        <v>19.657800000000002</v>
      </c>
      <c r="J8375" s="208">
        <v>115.18600000000001</v>
      </c>
      <c r="K8375" s="208">
        <v>20.421199999999999</v>
      </c>
      <c r="L8375" s="208">
        <v>13.040800000000001</v>
      </c>
      <c r="M8375" s="208">
        <v>14.103</v>
      </c>
    </row>
    <row r="8376" spans="1:13" x14ac:dyDescent="0.25">
      <c r="A8376" s="280">
        <v>45274</v>
      </c>
      <c r="B8376" s="102">
        <v>22</v>
      </c>
      <c r="C8376" s="208">
        <v>297.35649999999998</v>
      </c>
      <c r="D8376" s="208">
        <v>53.630600000000001</v>
      </c>
      <c r="E8376" s="208">
        <v>1.0233000000000001</v>
      </c>
      <c r="F8376" s="208">
        <v>3.9462000000000002</v>
      </c>
      <c r="G8376" s="208">
        <v>10.5214</v>
      </c>
      <c r="H8376" s="208">
        <v>53.287500000000001</v>
      </c>
      <c r="I8376" s="208">
        <v>18.5364</v>
      </c>
      <c r="J8376" s="208">
        <v>110.4952</v>
      </c>
      <c r="K8376" s="208">
        <v>19.572700000000001</v>
      </c>
      <c r="L8376" s="208">
        <v>13.3093</v>
      </c>
      <c r="M8376" s="208">
        <v>13.033899999999999</v>
      </c>
    </row>
    <row r="8377" spans="1:13" x14ac:dyDescent="0.25">
      <c r="A8377" s="280">
        <v>45274</v>
      </c>
      <c r="B8377" s="102">
        <v>23</v>
      </c>
      <c r="C8377" s="208">
        <v>276.721</v>
      </c>
      <c r="D8377" s="208">
        <v>49.634500000000003</v>
      </c>
      <c r="E8377" s="208">
        <v>0.95099999999999996</v>
      </c>
      <c r="F8377" s="208">
        <v>3.6621000000000001</v>
      </c>
      <c r="G8377" s="208">
        <v>9.5022000000000002</v>
      </c>
      <c r="H8377" s="208">
        <v>48.623699999999999</v>
      </c>
      <c r="I8377" s="208">
        <v>16.713699999999999</v>
      </c>
      <c r="J8377" s="208">
        <v>104.2281</v>
      </c>
      <c r="K8377" s="208">
        <v>18.383900000000001</v>
      </c>
      <c r="L8377" s="208">
        <v>13.039099999999999</v>
      </c>
      <c r="M8377" s="208">
        <v>11.982699999999999</v>
      </c>
    </row>
    <row r="8378" spans="1:13" x14ac:dyDescent="0.25">
      <c r="A8378" s="280">
        <v>45274</v>
      </c>
      <c r="B8378" s="102">
        <v>24</v>
      </c>
      <c r="C8378" s="208">
        <v>259.05700000000002</v>
      </c>
      <c r="D8378" s="208">
        <v>45.387999999999998</v>
      </c>
      <c r="E8378" s="208">
        <v>0.86639999999999995</v>
      </c>
      <c r="F8378" s="208">
        <v>3.3912</v>
      </c>
      <c r="G8378" s="208">
        <v>8.5893999999999995</v>
      </c>
      <c r="H8378" s="208">
        <v>44.649500000000003</v>
      </c>
      <c r="I8378" s="208">
        <v>15.2675</v>
      </c>
      <c r="J8378" s="208">
        <v>98.4435</v>
      </c>
      <c r="K8378" s="208">
        <v>17.771100000000001</v>
      </c>
      <c r="L8378" s="208">
        <v>13.699400000000001</v>
      </c>
      <c r="M8378" s="208">
        <v>10.991</v>
      </c>
    </row>
    <row r="8379" spans="1:13" x14ac:dyDescent="0.25">
      <c r="A8379" s="280">
        <v>45275</v>
      </c>
      <c r="B8379" s="102">
        <v>1</v>
      </c>
      <c r="C8379" s="208">
        <v>246.32429999999999</v>
      </c>
      <c r="D8379" s="208">
        <v>41.9846</v>
      </c>
      <c r="E8379" s="208">
        <v>0.82869999999999999</v>
      </c>
      <c r="F8379" s="208">
        <v>3.1488999999999998</v>
      </c>
      <c r="G8379" s="208">
        <v>8.1867999999999999</v>
      </c>
      <c r="H8379" s="208">
        <v>41.544499999999999</v>
      </c>
      <c r="I8379" s="208">
        <v>14.0999</v>
      </c>
      <c r="J8379" s="208">
        <v>94.421199999999999</v>
      </c>
      <c r="K8379" s="208">
        <v>17.626799999999999</v>
      </c>
      <c r="L8379" s="208">
        <v>14.0916</v>
      </c>
      <c r="M8379" s="208">
        <v>10.391299999999999</v>
      </c>
    </row>
    <row r="8380" spans="1:13" x14ac:dyDescent="0.25">
      <c r="A8380" s="280">
        <v>45275</v>
      </c>
      <c r="B8380" s="102">
        <v>2</v>
      </c>
      <c r="C8380" s="208">
        <v>237.8415</v>
      </c>
      <c r="D8380" s="208">
        <v>39.564999999999998</v>
      </c>
      <c r="E8380" s="208">
        <v>0.79659999999999997</v>
      </c>
      <c r="F8380" s="208">
        <v>3.032</v>
      </c>
      <c r="G8380" s="208">
        <v>7.8537999999999997</v>
      </c>
      <c r="H8380" s="208">
        <v>39.892099999999999</v>
      </c>
      <c r="I8380" s="208">
        <v>13.566599999999999</v>
      </c>
      <c r="J8380" s="208">
        <v>91.650999999999996</v>
      </c>
      <c r="K8380" s="208">
        <v>17.5335</v>
      </c>
      <c r="L8380" s="208">
        <v>13.805099999999999</v>
      </c>
      <c r="M8380" s="208">
        <v>10.145799999999999</v>
      </c>
    </row>
    <row r="8381" spans="1:13" x14ac:dyDescent="0.25">
      <c r="A8381" s="280">
        <v>45275</v>
      </c>
      <c r="B8381" s="102">
        <v>3</v>
      </c>
      <c r="C8381" s="208">
        <v>232.47149999999999</v>
      </c>
      <c r="D8381" s="208">
        <v>37.984099999999998</v>
      </c>
      <c r="E8381" s="208">
        <v>0.7802</v>
      </c>
      <c r="F8381" s="208">
        <v>2.9580000000000002</v>
      </c>
      <c r="G8381" s="208">
        <v>7.7072000000000003</v>
      </c>
      <c r="H8381" s="208">
        <v>39.717500000000001</v>
      </c>
      <c r="I8381" s="208">
        <v>13.2462</v>
      </c>
      <c r="J8381" s="208">
        <v>89.696100000000001</v>
      </c>
      <c r="K8381" s="208">
        <v>17.613399999999999</v>
      </c>
      <c r="L8381" s="208">
        <v>12.7195</v>
      </c>
      <c r="M8381" s="208">
        <v>10.049300000000001</v>
      </c>
    </row>
    <row r="8382" spans="1:13" x14ac:dyDescent="0.25">
      <c r="A8382" s="280">
        <v>45275</v>
      </c>
      <c r="B8382" s="102">
        <v>4</v>
      </c>
      <c r="C8382" s="208">
        <v>233.477</v>
      </c>
      <c r="D8382" s="208">
        <v>37.4863</v>
      </c>
      <c r="E8382" s="208">
        <v>0.78459999999999996</v>
      </c>
      <c r="F8382" s="208">
        <v>3.0084</v>
      </c>
      <c r="G8382" s="208">
        <v>7.7774999999999999</v>
      </c>
      <c r="H8382" s="208">
        <v>40.814</v>
      </c>
      <c r="I8382" s="208">
        <v>13.243499999999999</v>
      </c>
      <c r="J8382" s="208">
        <v>89.571200000000005</v>
      </c>
      <c r="K8382" s="208">
        <v>17.942</v>
      </c>
      <c r="L8382" s="208">
        <v>12.735900000000001</v>
      </c>
      <c r="M8382" s="208">
        <v>10.1136</v>
      </c>
    </row>
    <row r="8383" spans="1:13" x14ac:dyDescent="0.25">
      <c r="A8383" s="280">
        <v>45275</v>
      </c>
      <c r="B8383" s="102">
        <v>5</v>
      </c>
      <c r="C8383" s="208">
        <v>241.4522</v>
      </c>
      <c r="D8383" s="208">
        <v>37.987400000000001</v>
      </c>
      <c r="E8383" s="208">
        <v>0.79849999999999999</v>
      </c>
      <c r="F8383" s="208">
        <v>3.1368999999999998</v>
      </c>
      <c r="G8383" s="208">
        <v>8.1545000000000005</v>
      </c>
      <c r="H8383" s="208">
        <v>43.307099999999998</v>
      </c>
      <c r="I8383" s="208">
        <v>13.7445</v>
      </c>
      <c r="J8383" s="208">
        <v>91.631799999999998</v>
      </c>
      <c r="K8383" s="208">
        <v>19.027000000000001</v>
      </c>
      <c r="L8383" s="208">
        <v>13.136699999999999</v>
      </c>
      <c r="M8383" s="208">
        <v>10.527799999999999</v>
      </c>
    </row>
    <row r="8384" spans="1:13" x14ac:dyDescent="0.25">
      <c r="A8384" s="280">
        <v>45275</v>
      </c>
      <c r="B8384" s="102">
        <v>6</v>
      </c>
      <c r="C8384" s="208">
        <v>256.99849999999998</v>
      </c>
      <c r="D8384" s="208">
        <v>40.742899999999999</v>
      </c>
      <c r="E8384" s="208">
        <v>0.86950000000000005</v>
      </c>
      <c r="F8384" s="208">
        <v>3.4156</v>
      </c>
      <c r="G8384" s="208">
        <v>8.8486999999999991</v>
      </c>
      <c r="H8384" s="208">
        <v>46.447000000000003</v>
      </c>
      <c r="I8384" s="208">
        <v>14.8552</v>
      </c>
      <c r="J8384" s="208">
        <v>96.595200000000006</v>
      </c>
      <c r="K8384" s="208">
        <v>20.1248</v>
      </c>
      <c r="L8384" s="208">
        <v>13.6273</v>
      </c>
      <c r="M8384" s="208">
        <v>11.472300000000001</v>
      </c>
    </row>
    <row r="8385" spans="1:13" x14ac:dyDescent="0.25">
      <c r="A8385" s="280">
        <v>45275</v>
      </c>
      <c r="B8385" s="102">
        <v>7</v>
      </c>
      <c r="C8385" s="208">
        <v>284.0575</v>
      </c>
      <c r="D8385" s="208">
        <v>45.480200000000004</v>
      </c>
      <c r="E8385" s="208">
        <v>0.97440000000000004</v>
      </c>
      <c r="F8385" s="208">
        <v>3.9173</v>
      </c>
      <c r="G8385" s="208">
        <v>10.1435</v>
      </c>
      <c r="H8385" s="208">
        <v>53.090299999999999</v>
      </c>
      <c r="I8385" s="208">
        <v>16.333100000000002</v>
      </c>
      <c r="J8385" s="208">
        <v>105.9555</v>
      </c>
      <c r="K8385" s="208">
        <v>21.889399999999998</v>
      </c>
      <c r="L8385" s="208">
        <v>13.436299999999999</v>
      </c>
      <c r="M8385" s="208">
        <v>12.8375</v>
      </c>
    </row>
    <row r="8386" spans="1:13" x14ac:dyDescent="0.25">
      <c r="A8386" s="280">
        <v>45275</v>
      </c>
      <c r="B8386" s="102">
        <v>8</v>
      </c>
      <c r="C8386" s="208">
        <v>307.45330000000001</v>
      </c>
      <c r="D8386" s="208">
        <v>51.580500000000001</v>
      </c>
      <c r="E8386" s="208">
        <v>1.1969000000000001</v>
      </c>
      <c r="F8386" s="208">
        <v>4.2065000000000001</v>
      </c>
      <c r="G8386" s="208">
        <v>11.750500000000001</v>
      </c>
      <c r="H8386" s="208">
        <v>56.999600000000001</v>
      </c>
      <c r="I8386" s="208">
        <v>16.867699999999999</v>
      </c>
      <c r="J8386" s="208">
        <v>115.48</v>
      </c>
      <c r="K8386" s="208">
        <v>22.7423</v>
      </c>
      <c r="L8386" s="208">
        <v>12.6214</v>
      </c>
      <c r="M8386" s="208">
        <v>14.007899999999999</v>
      </c>
    </row>
    <row r="8387" spans="1:13" x14ac:dyDescent="0.25">
      <c r="A8387" s="280">
        <v>45275</v>
      </c>
      <c r="B8387" s="102">
        <v>9</v>
      </c>
      <c r="C8387" s="208">
        <v>313.33190000000002</v>
      </c>
      <c r="D8387" s="208">
        <v>52.075800000000001</v>
      </c>
      <c r="E8387" s="208">
        <v>2.6869999999999998</v>
      </c>
      <c r="F8387" s="208">
        <v>4.1585000000000001</v>
      </c>
      <c r="G8387" s="208">
        <v>11.7614</v>
      </c>
      <c r="H8387" s="208">
        <v>57.834499999999998</v>
      </c>
      <c r="I8387" s="208">
        <v>16.940000000000001</v>
      </c>
      <c r="J8387" s="208">
        <v>118.5167</v>
      </c>
      <c r="K8387" s="208">
        <v>21.734300000000001</v>
      </c>
      <c r="L8387" s="208">
        <v>12.983700000000001</v>
      </c>
      <c r="M8387" s="208">
        <v>14.64</v>
      </c>
    </row>
    <row r="8388" spans="1:13" x14ac:dyDescent="0.25">
      <c r="A8388" s="280">
        <v>45275</v>
      </c>
      <c r="B8388" s="102">
        <v>10</v>
      </c>
      <c r="C8388" s="208">
        <v>311.92869999999999</v>
      </c>
      <c r="D8388" s="208">
        <v>52.057400000000001</v>
      </c>
      <c r="E8388" s="208">
        <v>3.0306000000000002</v>
      </c>
      <c r="F8388" s="208">
        <v>3.9237000000000002</v>
      </c>
      <c r="G8388" s="208">
        <v>11.173500000000001</v>
      </c>
      <c r="H8388" s="208">
        <v>57.065899999999999</v>
      </c>
      <c r="I8388" s="208">
        <v>16.6904</v>
      </c>
      <c r="J8388" s="208">
        <v>119.90260000000001</v>
      </c>
      <c r="K8388" s="208">
        <v>20.415199999999999</v>
      </c>
      <c r="L8388" s="208">
        <v>12.6873</v>
      </c>
      <c r="M8388" s="208">
        <v>14.982100000000001</v>
      </c>
    </row>
    <row r="8389" spans="1:13" x14ac:dyDescent="0.25">
      <c r="A8389" s="280">
        <v>45275</v>
      </c>
      <c r="B8389" s="102">
        <v>11</v>
      </c>
      <c r="C8389" s="208">
        <v>307.26089999999999</v>
      </c>
      <c r="D8389" s="208">
        <v>51.375300000000003</v>
      </c>
      <c r="E8389" s="208">
        <v>3.0173999999999999</v>
      </c>
      <c r="F8389" s="208">
        <v>3.6392000000000002</v>
      </c>
      <c r="G8389" s="208">
        <v>10.7273</v>
      </c>
      <c r="H8389" s="208">
        <v>56.058100000000003</v>
      </c>
      <c r="I8389" s="208">
        <v>16.487100000000002</v>
      </c>
      <c r="J8389" s="208">
        <v>119.5073</v>
      </c>
      <c r="K8389" s="208">
        <v>19.174900000000001</v>
      </c>
      <c r="L8389" s="208">
        <v>12.7323</v>
      </c>
      <c r="M8389" s="208">
        <v>14.542</v>
      </c>
    </row>
    <row r="8390" spans="1:13" x14ac:dyDescent="0.25">
      <c r="A8390" s="280">
        <v>45275</v>
      </c>
      <c r="B8390" s="102">
        <v>12</v>
      </c>
      <c r="C8390" s="208">
        <v>299.7688</v>
      </c>
      <c r="D8390" s="208">
        <v>50.384399999999999</v>
      </c>
      <c r="E8390" s="208">
        <v>2.9201000000000001</v>
      </c>
      <c r="F8390" s="208">
        <v>3.4340999999999999</v>
      </c>
      <c r="G8390" s="208">
        <v>9.8767999999999994</v>
      </c>
      <c r="H8390" s="208">
        <v>54.605400000000003</v>
      </c>
      <c r="I8390" s="208">
        <v>16.426500000000001</v>
      </c>
      <c r="J8390" s="208">
        <v>117.9225</v>
      </c>
      <c r="K8390" s="208">
        <v>17.8628</v>
      </c>
      <c r="L8390" s="208">
        <v>12.579000000000001</v>
      </c>
      <c r="M8390" s="208">
        <v>13.757199999999999</v>
      </c>
    </row>
    <row r="8391" spans="1:13" x14ac:dyDescent="0.25">
      <c r="A8391" s="280">
        <v>45275</v>
      </c>
      <c r="B8391" s="102">
        <v>13</v>
      </c>
      <c r="C8391" s="208">
        <v>292.88200000000001</v>
      </c>
      <c r="D8391" s="208">
        <v>49.577599999999997</v>
      </c>
      <c r="E8391" s="208">
        <v>2.8702000000000001</v>
      </c>
      <c r="F8391" s="208">
        <v>3.2345000000000002</v>
      </c>
      <c r="G8391" s="208">
        <v>8.8734000000000002</v>
      </c>
      <c r="H8391" s="208">
        <v>52.748600000000003</v>
      </c>
      <c r="I8391" s="208">
        <v>16.508400000000002</v>
      </c>
      <c r="J8391" s="208">
        <v>116.6944</v>
      </c>
      <c r="K8391" s="208">
        <v>17.041599999999999</v>
      </c>
      <c r="L8391" s="208">
        <v>12.062099999999999</v>
      </c>
      <c r="M8391" s="208">
        <v>13.2712</v>
      </c>
    </row>
    <row r="8392" spans="1:13" x14ac:dyDescent="0.25">
      <c r="A8392" s="280">
        <v>45275</v>
      </c>
      <c r="B8392" s="102">
        <v>14</v>
      </c>
      <c r="C8392" s="208">
        <v>292.41030000000001</v>
      </c>
      <c r="D8392" s="208">
        <v>49.436999999999998</v>
      </c>
      <c r="E8392" s="208">
        <v>2.8633000000000002</v>
      </c>
      <c r="F8392" s="208">
        <v>3.3315000000000001</v>
      </c>
      <c r="G8392" s="208">
        <v>8.7184000000000008</v>
      </c>
      <c r="H8392" s="208">
        <v>51.185299999999998</v>
      </c>
      <c r="I8392" s="208">
        <v>16.682300000000001</v>
      </c>
      <c r="J8392" s="208">
        <v>118.3159</v>
      </c>
      <c r="K8392" s="208">
        <v>16.530799999999999</v>
      </c>
      <c r="L8392" s="208">
        <v>12.1404</v>
      </c>
      <c r="M8392" s="208">
        <v>13.205399999999999</v>
      </c>
    </row>
    <row r="8393" spans="1:13" x14ac:dyDescent="0.25">
      <c r="A8393" s="280">
        <v>45275</v>
      </c>
      <c r="B8393" s="102">
        <v>15</v>
      </c>
      <c r="C8393" s="208">
        <v>293.27969999999999</v>
      </c>
      <c r="D8393" s="208">
        <v>48.996499999999997</v>
      </c>
      <c r="E8393" s="208">
        <v>2.8664000000000001</v>
      </c>
      <c r="F8393" s="208">
        <v>3.4855999999999998</v>
      </c>
      <c r="G8393" s="208">
        <v>9.3286999999999995</v>
      </c>
      <c r="H8393" s="208">
        <v>51.475499999999997</v>
      </c>
      <c r="I8393" s="208">
        <v>16.750800000000002</v>
      </c>
      <c r="J8393" s="208">
        <v>118.3068</v>
      </c>
      <c r="K8393" s="208">
        <v>16.8428</v>
      </c>
      <c r="L8393" s="208">
        <v>12.1874</v>
      </c>
      <c r="M8393" s="208">
        <v>13.039199999999999</v>
      </c>
    </row>
    <row r="8394" spans="1:13" x14ac:dyDescent="0.25">
      <c r="A8394" s="280">
        <v>45275</v>
      </c>
      <c r="B8394" s="102">
        <v>16</v>
      </c>
      <c r="C8394" s="208">
        <v>294.99930000000001</v>
      </c>
      <c r="D8394" s="208">
        <v>48.8962</v>
      </c>
      <c r="E8394" s="208">
        <v>2.2934999999999999</v>
      </c>
      <c r="F8394" s="208">
        <v>3.5952999999999999</v>
      </c>
      <c r="G8394" s="208">
        <v>10.037100000000001</v>
      </c>
      <c r="H8394" s="208">
        <v>51.994399999999999</v>
      </c>
      <c r="I8394" s="208">
        <v>17.161200000000001</v>
      </c>
      <c r="J8394" s="208">
        <v>117.57170000000001</v>
      </c>
      <c r="K8394" s="208">
        <v>17.835100000000001</v>
      </c>
      <c r="L8394" s="208">
        <v>12.5402</v>
      </c>
      <c r="M8394" s="208">
        <v>13.0746</v>
      </c>
    </row>
    <row r="8395" spans="1:13" x14ac:dyDescent="0.25">
      <c r="A8395" s="280">
        <v>45275</v>
      </c>
      <c r="B8395" s="102">
        <v>17</v>
      </c>
      <c r="C8395" s="208">
        <v>305.12189999999998</v>
      </c>
      <c r="D8395" s="208">
        <v>51.9878</v>
      </c>
      <c r="E8395" s="208">
        <v>1.0484</v>
      </c>
      <c r="F8395" s="208">
        <v>3.9573</v>
      </c>
      <c r="G8395" s="208">
        <v>10.8927</v>
      </c>
      <c r="H8395" s="208">
        <v>54.514000000000003</v>
      </c>
      <c r="I8395" s="208">
        <v>17.717199999999998</v>
      </c>
      <c r="J8395" s="208">
        <v>118.8237</v>
      </c>
      <c r="K8395" s="208">
        <v>19.358499999999999</v>
      </c>
      <c r="L8395" s="208">
        <v>13.1122</v>
      </c>
      <c r="M8395" s="208">
        <v>13.710100000000001</v>
      </c>
    </row>
    <row r="8396" spans="1:13" x14ac:dyDescent="0.25">
      <c r="A8396" s="280">
        <v>45275</v>
      </c>
      <c r="B8396" s="102">
        <v>18</v>
      </c>
      <c r="C8396" s="208">
        <v>324.03320000000002</v>
      </c>
      <c r="D8396" s="208">
        <v>56.318300000000001</v>
      </c>
      <c r="E8396" s="208">
        <v>1.1185</v>
      </c>
      <c r="F8396" s="208">
        <v>4.4180999999999999</v>
      </c>
      <c r="G8396" s="208">
        <v>11.8369</v>
      </c>
      <c r="H8396" s="208">
        <v>58.1173</v>
      </c>
      <c r="I8396" s="208">
        <v>19.520499999999998</v>
      </c>
      <c r="J8396" s="208">
        <v>122.6564</v>
      </c>
      <c r="K8396" s="208">
        <v>20.9114</v>
      </c>
      <c r="L8396" s="208">
        <v>14.696099999999999</v>
      </c>
      <c r="M8396" s="208">
        <v>14.4397</v>
      </c>
    </row>
    <row r="8397" spans="1:13" x14ac:dyDescent="0.25">
      <c r="A8397" s="280">
        <v>45275</v>
      </c>
      <c r="B8397" s="102">
        <v>19</v>
      </c>
      <c r="C8397" s="208">
        <v>319.62700000000001</v>
      </c>
      <c r="D8397" s="208">
        <v>55.816200000000002</v>
      </c>
      <c r="E8397" s="208">
        <v>1.1279999999999999</v>
      </c>
      <c r="F8397" s="208">
        <v>4.4333999999999998</v>
      </c>
      <c r="G8397" s="208">
        <v>11.608000000000001</v>
      </c>
      <c r="H8397" s="208">
        <v>57.182400000000001</v>
      </c>
      <c r="I8397" s="208">
        <v>19.5322</v>
      </c>
      <c r="J8397" s="208">
        <v>119.47839999999999</v>
      </c>
      <c r="K8397" s="208">
        <v>21.052099999999999</v>
      </c>
      <c r="L8397" s="208">
        <v>15.1791</v>
      </c>
      <c r="M8397" s="208">
        <v>14.2172</v>
      </c>
    </row>
    <row r="8398" spans="1:13" x14ac:dyDescent="0.25">
      <c r="A8398" s="280">
        <v>45275</v>
      </c>
      <c r="B8398" s="102">
        <v>20</v>
      </c>
      <c r="C8398" s="208">
        <v>312.79680000000002</v>
      </c>
      <c r="D8398" s="208">
        <v>54.762300000000003</v>
      </c>
      <c r="E8398" s="208">
        <v>1.1351</v>
      </c>
      <c r="F8398" s="208">
        <v>4.3461999999999996</v>
      </c>
      <c r="G8398" s="208">
        <v>11.4671</v>
      </c>
      <c r="H8398" s="208">
        <v>55.924700000000001</v>
      </c>
      <c r="I8398" s="208">
        <v>19.209</v>
      </c>
      <c r="J8398" s="208">
        <v>115.9654</v>
      </c>
      <c r="K8398" s="208">
        <v>20.8553</v>
      </c>
      <c r="L8398" s="208">
        <v>15.158200000000001</v>
      </c>
      <c r="M8398" s="208">
        <v>13.9735</v>
      </c>
    </row>
    <row r="8399" spans="1:13" x14ac:dyDescent="0.25">
      <c r="A8399" s="280">
        <v>45275</v>
      </c>
      <c r="B8399" s="102">
        <v>21</v>
      </c>
      <c r="C8399" s="208">
        <v>304.56799999999998</v>
      </c>
      <c r="D8399" s="208">
        <v>53.209400000000002</v>
      </c>
      <c r="E8399" s="208">
        <v>1.1109</v>
      </c>
      <c r="F8399" s="208">
        <v>4.1764000000000001</v>
      </c>
      <c r="G8399" s="208">
        <v>11.2645</v>
      </c>
      <c r="H8399" s="208">
        <v>54.212600000000002</v>
      </c>
      <c r="I8399" s="208">
        <v>18.8474</v>
      </c>
      <c r="J8399" s="208">
        <v>113.0461</v>
      </c>
      <c r="K8399" s="208">
        <v>20.641500000000001</v>
      </c>
      <c r="L8399" s="208">
        <v>14.549799999999999</v>
      </c>
      <c r="M8399" s="208">
        <v>13.509399999999999</v>
      </c>
    </row>
    <row r="8400" spans="1:13" x14ac:dyDescent="0.25">
      <c r="A8400" s="280">
        <v>45275</v>
      </c>
      <c r="B8400" s="102">
        <v>22</v>
      </c>
      <c r="C8400" s="208">
        <v>292.49040000000002</v>
      </c>
      <c r="D8400" s="208">
        <v>51.7697</v>
      </c>
      <c r="E8400" s="208">
        <v>1.0820000000000001</v>
      </c>
      <c r="F8400" s="208">
        <v>3.9344999999999999</v>
      </c>
      <c r="G8400" s="208">
        <v>10.6815</v>
      </c>
      <c r="H8400" s="208">
        <v>51.9039</v>
      </c>
      <c r="I8400" s="208">
        <v>17.967500000000001</v>
      </c>
      <c r="J8400" s="208">
        <v>108.1939</v>
      </c>
      <c r="K8400" s="208">
        <v>19.748699999999999</v>
      </c>
      <c r="L8400" s="208">
        <v>14.534000000000001</v>
      </c>
      <c r="M8400" s="208">
        <v>12.6747</v>
      </c>
    </row>
    <row r="8401" spans="1:13" x14ac:dyDescent="0.25">
      <c r="A8401" s="280">
        <v>45275</v>
      </c>
      <c r="B8401" s="102">
        <v>23</v>
      </c>
      <c r="C8401" s="208">
        <v>277.05560000000003</v>
      </c>
      <c r="D8401" s="208">
        <v>48.9407</v>
      </c>
      <c r="E8401" s="208">
        <v>1.0083</v>
      </c>
      <c r="F8401" s="208">
        <v>3.677</v>
      </c>
      <c r="G8401" s="208">
        <v>9.6784999999999997</v>
      </c>
      <c r="H8401" s="208">
        <v>48.352200000000003</v>
      </c>
      <c r="I8401" s="208">
        <v>16.726800000000001</v>
      </c>
      <c r="J8401" s="208">
        <v>103.39100000000001</v>
      </c>
      <c r="K8401" s="208">
        <v>19.016200000000001</v>
      </c>
      <c r="L8401" s="208">
        <v>14.356299999999999</v>
      </c>
      <c r="M8401" s="208">
        <v>11.9086</v>
      </c>
    </row>
    <row r="8402" spans="1:13" x14ac:dyDescent="0.25">
      <c r="A8402" s="280">
        <v>45275</v>
      </c>
      <c r="B8402" s="102">
        <v>24</v>
      </c>
      <c r="C8402" s="208">
        <v>260.53910000000002</v>
      </c>
      <c r="D8402" s="208">
        <v>44.9848</v>
      </c>
      <c r="E8402" s="208">
        <v>0.91220000000000001</v>
      </c>
      <c r="F8402" s="208">
        <v>3.4272</v>
      </c>
      <c r="G8402" s="208">
        <v>8.8660999999999994</v>
      </c>
      <c r="H8402" s="208">
        <v>44.1676</v>
      </c>
      <c r="I8402" s="208">
        <v>15.5602</v>
      </c>
      <c r="J8402" s="208">
        <v>98.584500000000006</v>
      </c>
      <c r="K8402" s="208">
        <v>18.140799999999999</v>
      </c>
      <c r="L8402" s="208">
        <v>14.74</v>
      </c>
      <c r="M8402" s="208">
        <v>11.1557</v>
      </c>
    </row>
    <row r="8403" spans="1:13" x14ac:dyDescent="0.25">
      <c r="A8403" s="280">
        <v>45276</v>
      </c>
      <c r="B8403" s="102">
        <v>1</v>
      </c>
      <c r="C8403" s="208">
        <v>246.83940000000001</v>
      </c>
      <c r="D8403" s="208">
        <v>42.027799999999999</v>
      </c>
      <c r="E8403" s="208">
        <v>0.87339999999999995</v>
      </c>
      <c r="F8403" s="208">
        <v>3.2723</v>
      </c>
      <c r="G8403" s="208">
        <v>8.3872999999999998</v>
      </c>
      <c r="H8403" s="208">
        <v>40.754399999999997</v>
      </c>
      <c r="I8403" s="208">
        <v>14.416600000000001</v>
      </c>
      <c r="J8403" s="208">
        <v>94.343800000000002</v>
      </c>
      <c r="K8403" s="208">
        <v>17.998200000000001</v>
      </c>
      <c r="L8403" s="208">
        <v>14.367000000000001</v>
      </c>
      <c r="M8403" s="208">
        <v>10.3986</v>
      </c>
    </row>
    <row r="8404" spans="1:13" x14ac:dyDescent="0.25">
      <c r="A8404" s="280">
        <v>45276</v>
      </c>
      <c r="B8404" s="102">
        <v>2</v>
      </c>
      <c r="C8404" s="208">
        <v>236.91980000000001</v>
      </c>
      <c r="D8404" s="208">
        <v>39.241300000000003</v>
      </c>
      <c r="E8404" s="208">
        <v>0.82389999999999997</v>
      </c>
      <c r="F8404" s="208">
        <v>3.1396000000000002</v>
      </c>
      <c r="G8404" s="208">
        <v>8.1182999999999996</v>
      </c>
      <c r="H8404" s="208">
        <v>38.900500000000001</v>
      </c>
      <c r="I8404" s="208">
        <v>13.787599999999999</v>
      </c>
      <c r="J8404" s="208">
        <v>91.405500000000004</v>
      </c>
      <c r="K8404" s="208">
        <v>17.656600000000001</v>
      </c>
      <c r="L8404" s="208">
        <v>13.7902</v>
      </c>
      <c r="M8404" s="208">
        <v>10.0563</v>
      </c>
    </row>
    <row r="8405" spans="1:13" x14ac:dyDescent="0.25">
      <c r="A8405" s="280">
        <v>45276</v>
      </c>
      <c r="B8405" s="102">
        <v>3</v>
      </c>
      <c r="C8405" s="208">
        <v>230.1317</v>
      </c>
      <c r="D8405" s="208">
        <v>37.661900000000003</v>
      </c>
      <c r="E8405" s="208">
        <v>0.79769999999999996</v>
      </c>
      <c r="F8405" s="208">
        <v>3.0573999999999999</v>
      </c>
      <c r="G8405" s="208">
        <v>7.9722</v>
      </c>
      <c r="H8405" s="208">
        <v>37.990699999999997</v>
      </c>
      <c r="I8405" s="208">
        <v>13.4354</v>
      </c>
      <c r="J8405" s="208">
        <v>89.339699999999993</v>
      </c>
      <c r="K8405" s="208">
        <v>17.808399999999999</v>
      </c>
      <c r="L8405" s="208">
        <v>12.1374</v>
      </c>
      <c r="M8405" s="208">
        <v>9.9308999999999994</v>
      </c>
    </row>
    <row r="8406" spans="1:13" x14ac:dyDescent="0.25">
      <c r="A8406" s="280">
        <v>45276</v>
      </c>
      <c r="B8406" s="102">
        <v>4</v>
      </c>
      <c r="C8406" s="208">
        <v>228.10429999999999</v>
      </c>
      <c r="D8406" s="208">
        <v>36.917299999999997</v>
      </c>
      <c r="E8406" s="208">
        <v>0.80579999999999996</v>
      </c>
      <c r="F8406" s="208">
        <v>3.0844</v>
      </c>
      <c r="G8406" s="208">
        <v>8.0373999999999999</v>
      </c>
      <c r="H8406" s="208">
        <v>38.588799999999999</v>
      </c>
      <c r="I8406" s="208">
        <v>13.318899999999999</v>
      </c>
      <c r="J8406" s="208">
        <v>88.898799999999994</v>
      </c>
      <c r="K8406" s="208">
        <v>17.845400000000001</v>
      </c>
      <c r="L8406" s="208">
        <v>10.6868</v>
      </c>
      <c r="M8406" s="208">
        <v>9.9207000000000001</v>
      </c>
    </row>
    <row r="8407" spans="1:13" x14ac:dyDescent="0.25">
      <c r="A8407" s="280">
        <v>45276</v>
      </c>
      <c r="B8407" s="102">
        <v>5</v>
      </c>
      <c r="C8407" s="208">
        <v>230.42080000000001</v>
      </c>
      <c r="D8407" s="208">
        <v>36.846200000000003</v>
      </c>
      <c r="E8407" s="208">
        <v>0.80640000000000001</v>
      </c>
      <c r="F8407" s="208">
        <v>3.1215000000000002</v>
      </c>
      <c r="G8407" s="208">
        <v>8.2890999999999995</v>
      </c>
      <c r="H8407" s="208">
        <v>39.239800000000002</v>
      </c>
      <c r="I8407" s="208">
        <v>13.4695</v>
      </c>
      <c r="J8407" s="208">
        <v>89.403899999999993</v>
      </c>
      <c r="K8407" s="208">
        <v>18.8627</v>
      </c>
      <c r="L8407" s="208">
        <v>10.2067</v>
      </c>
      <c r="M8407" s="208">
        <v>10.175000000000001</v>
      </c>
    </row>
    <row r="8408" spans="1:13" x14ac:dyDescent="0.25">
      <c r="A8408" s="280">
        <v>45276</v>
      </c>
      <c r="B8408" s="102">
        <v>6</v>
      </c>
      <c r="C8408" s="208">
        <v>238.63749999999999</v>
      </c>
      <c r="D8408" s="208">
        <v>37.887599999999999</v>
      </c>
      <c r="E8408" s="208">
        <v>0.8286</v>
      </c>
      <c r="F8408" s="208">
        <v>3.2442000000000002</v>
      </c>
      <c r="G8408" s="208">
        <v>8.7441999999999993</v>
      </c>
      <c r="H8408" s="208">
        <v>41.190199999999997</v>
      </c>
      <c r="I8408" s="208">
        <v>13.923299999999999</v>
      </c>
      <c r="J8408" s="208">
        <v>91.881299999999996</v>
      </c>
      <c r="K8408" s="208">
        <v>19.7834</v>
      </c>
      <c r="L8408" s="208">
        <v>10.5807</v>
      </c>
      <c r="M8408" s="208">
        <v>10.574</v>
      </c>
    </row>
    <row r="8409" spans="1:13" x14ac:dyDescent="0.25">
      <c r="A8409" s="280">
        <v>45276</v>
      </c>
      <c r="B8409" s="102">
        <v>7</v>
      </c>
      <c r="C8409" s="208">
        <v>251.2664</v>
      </c>
      <c r="D8409" s="208">
        <v>40.313800000000001</v>
      </c>
      <c r="E8409" s="208">
        <v>0.87760000000000005</v>
      </c>
      <c r="F8409" s="208">
        <v>3.4681000000000002</v>
      </c>
      <c r="G8409" s="208">
        <v>9.4746000000000006</v>
      </c>
      <c r="H8409" s="208">
        <v>43.825600000000001</v>
      </c>
      <c r="I8409" s="208">
        <v>14.705299999999999</v>
      </c>
      <c r="J8409" s="208">
        <v>95.493899999999996</v>
      </c>
      <c r="K8409" s="208">
        <v>20.9009</v>
      </c>
      <c r="L8409" s="208">
        <v>10.7698</v>
      </c>
      <c r="M8409" s="208">
        <v>11.4368</v>
      </c>
    </row>
    <row r="8410" spans="1:13" x14ac:dyDescent="0.25">
      <c r="A8410" s="280">
        <v>45276</v>
      </c>
      <c r="B8410" s="102">
        <v>8</v>
      </c>
      <c r="C8410" s="208">
        <v>262.72879999999998</v>
      </c>
      <c r="D8410" s="208">
        <v>43.5779</v>
      </c>
      <c r="E8410" s="208">
        <v>0.92920000000000003</v>
      </c>
      <c r="F8410" s="208">
        <v>3.6269999999999998</v>
      </c>
      <c r="G8410" s="208">
        <v>10.1934</v>
      </c>
      <c r="H8410" s="208">
        <v>45.006799999999998</v>
      </c>
      <c r="I8410" s="208">
        <v>14.911799999999999</v>
      </c>
      <c r="J8410" s="208">
        <v>100.0172</v>
      </c>
      <c r="K8410" s="208">
        <v>21.848800000000001</v>
      </c>
      <c r="L8410" s="208">
        <v>10.490600000000001</v>
      </c>
      <c r="M8410" s="208">
        <v>12.126099999999999</v>
      </c>
    </row>
    <row r="8411" spans="1:13" x14ac:dyDescent="0.25">
      <c r="A8411" s="280">
        <v>45276</v>
      </c>
      <c r="B8411" s="102">
        <v>9</v>
      </c>
      <c r="C8411" s="208">
        <v>269.57650000000001</v>
      </c>
      <c r="D8411" s="208">
        <v>45.435099999999998</v>
      </c>
      <c r="E8411" s="208">
        <v>0.92059999999999997</v>
      </c>
      <c r="F8411" s="208">
        <v>3.5276999999999998</v>
      </c>
      <c r="G8411" s="208">
        <v>10.1119</v>
      </c>
      <c r="H8411" s="208">
        <v>45.989199999999997</v>
      </c>
      <c r="I8411" s="208">
        <v>15.449299999999999</v>
      </c>
      <c r="J8411" s="208">
        <v>102.7846</v>
      </c>
      <c r="K8411" s="208">
        <v>21.257100000000001</v>
      </c>
      <c r="L8411" s="208">
        <v>11.571</v>
      </c>
      <c r="M8411" s="208">
        <v>12.53</v>
      </c>
    </row>
    <row r="8412" spans="1:13" x14ac:dyDescent="0.25">
      <c r="A8412" s="280">
        <v>45276</v>
      </c>
      <c r="B8412" s="102">
        <v>10</v>
      </c>
      <c r="C8412" s="208">
        <v>266.97469999999998</v>
      </c>
      <c r="D8412" s="208">
        <v>45.698500000000003</v>
      </c>
      <c r="E8412" s="208">
        <v>0.89400000000000002</v>
      </c>
      <c r="F8412" s="208">
        <v>3.2904</v>
      </c>
      <c r="G8412" s="208">
        <v>9.0114999999999998</v>
      </c>
      <c r="H8412" s="208">
        <v>45.695500000000003</v>
      </c>
      <c r="I8412" s="208">
        <v>15.4392</v>
      </c>
      <c r="J8412" s="208">
        <v>103.1635</v>
      </c>
      <c r="K8412" s="208">
        <v>19.793900000000001</v>
      </c>
      <c r="L8412" s="208">
        <v>11.183400000000001</v>
      </c>
      <c r="M8412" s="208">
        <v>12.8048</v>
      </c>
    </row>
    <row r="8413" spans="1:13" x14ac:dyDescent="0.25">
      <c r="A8413" s="280">
        <v>45276</v>
      </c>
      <c r="B8413" s="102">
        <v>11</v>
      </c>
      <c r="C8413" s="208">
        <v>261.87900000000002</v>
      </c>
      <c r="D8413" s="208">
        <v>45.087899999999998</v>
      </c>
      <c r="E8413" s="208">
        <v>0.8579</v>
      </c>
      <c r="F8413" s="208">
        <v>2.9996</v>
      </c>
      <c r="G8413" s="208">
        <v>8.0366</v>
      </c>
      <c r="H8413" s="208">
        <v>44.6601</v>
      </c>
      <c r="I8413" s="208">
        <v>15.3986</v>
      </c>
      <c r="J8413" s="208">
        <v>102.5735</v>
      </c>
      <c r="K8413" s="208">
        <v>18.801100000000002</v>
      </c>
      <c r="L8413" s="208">
        <v>11.1775</v>
      </c>
      <c r="M8413" s="208">
        <v>12.286199999999999</v>
      </c>
    </row>
    <row r="8414" spans="1:13" x14ac:dyDescent="0.25">
      <c r="A8414" s="280">
        <v>45276</v>
      </c>
      <c r="B8414" s="102">
        <v>12</v>
      </c>
      <c r="C8414" s="208">
        <v>257.31459999999998</v>
      </c>
      <c r="D8414" s="208">
        <v>44.372399999999999</v>
      </c>
      <c r="E8414" s="208">
        <v>0.83450000000000002</v>
      </c>
      <c r="F8414" s="208">
        <v>2.7921</v>
      </c>
      <c r="G8414" s="208">
        <v>7.4272</v>
      </c>
      <c r="H8414" s="208">
        <v>44.0884</v>
      </c>
      <c r="I8414" s="208">
        <v>15.6767</v>
      </c>
      <c r="J8414" s="208">
        <v>101.9273</v>
      </c>
      <c r="K8414" s="208">
        <v>17.616199999999999</v>
      </c>
      <c r="L8414" s="208">
        <v>10.923400000000001</v>
      </c>
      <c r="M8414" s="208">
        <v>11.6564</v>
      </c>
    </row>
    <row r="8415" spans="1:13" x14ac:dyDescent="0.25">
      <c r="A8415" s="280">
        <v>45276</v>
      </c>
      <c r="B8415" s="102">
        <v>13</v>
      </c>
      <c r="C8415" s="208">
        <v>253.36869999999999</v>
      </c>
      <c r="D8415" s="208">
        <v>43.945999999999998</v>
      </c>
      <c r="E8415" s="208">
        <v>0.77590000000000003</v>
      </c>
      <c r="F8415" s="208">
        <v>2.6273</v>
      </c>
      <c r="G8415" s="208">
        <v>6.9705000000000004</v>
      </c>
      <c r="H8415" s="208">
        <v>42.628999999999998</v>
      </c>
      <c r="I8415" s="208">
        <v>15.848699999999999</v>
      </c>
      <c r="J8415" s="208">
        <v>101.8271</v>
      </c>
      <c r="K8415" s="208">
        <v>16.6846</v>
      </c>
      <c r="L8415" s="208">
        <v>10.569800000000001</v>
      </c>
      <c r="M8415" s="208">
        <v>11.489800000000001</v>
      </c>
    </row>
    <row r="8416" spans="1:13" x14ac:dyDescent="0.25">
      <c r="A8416" s="280">
        <v>45276</v>
      </c>
      <c r="B8416" s="102">
        <v>14</v>
      </c>
      <c r="C8416" s="208">
        <v>252.34950000000001</v>
      </c>
      <c r="D8416" s="208">
        <v>43.738799999999998</v>
      </c>
      <c r="E8416" s="208">
        <v>0.80110000000000003</v>
      </c>
      <c r="F8416" s="208">
        <v>2.7606000000000002</v>
      </c>
      <c r="G8416" s="208">
        <v>7.2016</v>
      </c>
      <c r="H8416" s="208">
        <v>42.220100000000002</v>
      </c>
      <c r="I8416" s="208">
        <v>15.853999999999999</v>
      </c>
      <c r="J8416" s="208">
        <v>101.9624</v>
      </c>
      <c r="K8416" s="208">
        <v>16.084299999999999</v>
      </c>
      <c r="L8416" s="208">
        <v>10.750500000000001</v>
      </c>
      <c r="M8416" s="208">
        <v>10.976100000000001</v>
      </c>
    </row>
    <row r="8417" spans="1:13" x14ac:dyDescent="0.25">
      <c r="A8417" s="280">
        <v>45276</v>
      </c>
      <c r="B8417" s="102">
        <v>15</v>
      </c>
      <c r="C8417" s="208">
        <v>255.57169999999999</v>
      </c>
      <c r="D8417" s="208">
        <v>43.925199999999997</v>
      </c>
      <c r="E8417" s="208">
        <v>0.81140000000000001</v>
      </c>
      <c r="F8417" s="208">
        <v>3.0373999999999999</v>
      </c>
      <c r="G8417" s="208">
        <v>7.9568000000000003</v>
      </c>
      <c r="H8417" s="208">
        <v>42.432000000000002</v>
      </c>
      <c r="I8417" s="208">
        <v>16.508099999999999</v>
      </c>
      <c r="J8417" s="208">
        <v>103.0752</v>
      </c>
      <c r="K8417" s="208">
        <v>15.841200000000001</v>
      </c>
      <c r="L8417" s="208">
        <v>10.8888</v>
      </c>
      <c r="M8417" s="208">
        <v>11.095599999999999</v>
      </c>
    </row>
    <row r="8418" spans="1:13" x14ac:dyDescent="0.25">
      <c r="A8418" s="280">
        <v>45276</v>
      </c>
      <c r="B8418" s="102">
        <v>16</v>
      </c>
      <c r="C8418" s="208">
        <v>262.18239999999997</v>
      </c>
      <c r="D8418" s="208">
        <v>44.790700000000001</v>
      </c>
      <c r="E8418" s="208">
        <v>0.82730000000000004</v>
      </c>
      <c r="F8418" s="208">
        <v>3.3368000000000002</v>
      </c>
      <c r="G8418" s="208">
        <v>8.6957000000000004</v>
      </c>
      <c r="H8418" s="208">
        <v>43.304900000000004</v>
      </c>
      <c r="I8418" s="208">
        <v>16.792300000000001</v>
      </c>
      <c r="J8418" s="208">
        <v>105.10380000000001</v>
      </c>
      <c r="K8418" s="208">
        <v>16.841200000000001</v>
      </c>
      <c r="L8418" s="208">
        <v>10.8916</v>
      </c>
      <c r="M8418" s="208">
        <v>11.598100000000001</v>
      </c>
    </row>
    <row r="8419" spans="1:13" x14ac:dyDescent="0.25">
      <c r="A8419" s="280">
        <v>45276</v>
      </c>
      <c r="B8419" s="102">
        <v>17</v>
      </c>
      <c r="C8419" s="208">
        <v>274.74610000000001</v>
      </c>
      <c r="D8419" s="208">
        <v>47.421100000000003</v>
      </c>
      <c r="E8419" s="208">
        <v>0.88060000000000005</v>
      </c>
      <c r="F8419" s="208">
        <v>3.7164999999999999</v>
      </c>
      <c r="G8419" s="208">
        <v>9.8720999999999997</v>
      </c>
      <c r="H8419" s="208">
        <v>45.794499999999999</v>
      </c>
      <c r="I8419" s="208">
        <v>17.525400000000001</v>
      </c>
      <c r="J8419" s="208">
        <v>107.14570000000001</v>
      </c>
      <c r="K8419" s="208">
        <v>18.913599999999999</v>
      </c>
      <c r="L8419" s="208">
        <v>11.510999999999999</v>
      </c>
      <c r="M8419" s="208">
        <v>11.9656</v>
      </c>
    </row>
    <row r="8420" spans="1:13" x14ac:dyDescent="0.25">
      <c r="A8420" s="280">
        <v>45276</v>
      </c>
      <c r="B8420" s="102">
        <v>18</v>
      </c>
      <c r="C8420" s="208">
        <v>295.9128</v>
      </c>
      <c r="D8420" s="208">
        <v>51.913699999999999</v>
      </c>
      <c r="E8420" s="208">
        <v>0.98870000000000002</v>
      </c>
      <c r="F8420" s="208">
        <v>4.0717999999999996</v>
      </c>
      <c r="G8420" s="208">
        <v>10.8858</v>
      </c>
      <c r="H8420" s="208">
        <v>49.665900000000001</v>
      </c>
      <c r="I8420" s="208">
        <v>19.093699999999998</v>
      </c>
      <c r="J8420" s="208">
        <v>111.4932</v>
      </c>
      <c r="K8420" s="208">
        <v>20.4678</v>
      </c>
      <c r="L8420" s="208">
        <v>14.2189</v>
      </c>
      <c r="M8420" s="208">
        <v>13.113300000000001</v>
      </c>
    </row>
    <row r="8421" spans="1:13" x14ac:dyDescent="0.25">
      <c r="A8421" s="280">
        <v>45276</v>
      </c>
      <c r="B8421" s="102">
        <v>19</v>
      </c>
      <c r="C8421" s="208">
        <v>295.54820000000001</v>
      </c>
      <c r="D8421" s="208">
        <v>52.536999999999999</v>
      </c>
      <c r="E8421" s="208">
        <v>0.99209999999999998</v>
      </c>
      <c r="F8421" s="208">
        <v>4.0694999999999997</v>
      </c>
      <c r="G8421" s="208">
        <v>10.965299999999999</v>
      </c>
      <c r="H8421" s="208">
        <v>49.078000000000003</v>
      </c>
      <c r="I8421" s="208">
        <v>19.062000000000001</v>
      </c>
      <c r="J8421" s="208">
        <v>111.4755</v>
      </c>
      <c r="K8421" s="208">
        <v>20.466200000000001</v>
      </c>
      <c r="L8421" s="208">
        <v>13.9047</v>
      </c>
      <c r="M8421" s="208">
        <v>12.9979</v>
      </c>
    </row>
    <row r="8422" spans="1:13" x14ac:dyDescent="0.25">
      <c r="A8422" s="280">
        <v>45276</v>
      </c>
      <c r="B8422" s="102">
        <v>20</v>
      </c>
      <c r="C8422" s="208">
        <v>290.33969999999999</v>
      </c>
      <c r="D8422" s="208">
        <v>51.576000000000001</v>
      </c>
      <c r="E8422" s="208">
        <v>0.98980000000000001</v>
      </c>
      <c r="F8422" s="208">
        <v>4.0305999999999997</v>
      </c>
      <c r="G8422" s="208">
        <v>10.627700000000001</v>
      </c>
      <c r="H8422" s="208">
        <v>48.211500000000001</v>
      </c>
      <c r="I8422" s="208">
        <v>18.827300000000001</v>
      </c>
      <c r="J8422" s="208">
        <v>109.5299</v>
      </c>
      <c r="K8422" s="208">
        <v>20.305399999999999</v>
      </c>
      <c r="L8422" s="208">
        <v>13.4451</v>
      </c>
      <c r="M8422" s="208">
        <v>12.7964</v>
      </c>
    </row>
    <row r="8423" spans="1:13" x14ac:dyDescent="0.25">
      <c r="A8423" s="280">
        <v>45276</v>
      </c>
      <c r="B8423" s="102">
        <v>21</v>
      </c>
      <c r="C8423" s="208">
        <v>285.27940000000001</v>
      </c>
      <c r="D8423" s="208">
        <v>50.587899999999998</v>
      </c>
      <c r="E8423" s="208">
        <v>0.99780000000000002</v>
      </c>
      <c r="F8423" s="208">
        <v>3.9956999999999998</v>
      </c>
      <c r="G8423" s="208">
        <v>10.266400000000001</v>
      </c>
      <c r="H8423" s="208">
        <v>47.255699999999997</v>
      </c>
      <c r="I8423" s="208">
        <v>18.4146</v>
      </c>
      <c r="J8423" s="208">
        <v>107.6464</v>
      </c>
      <c r="K8423" s="208">
        <v>20.2364</v>
      </c>
      <c r="L8423" s="208">
        <v>13.3565</v>
      </c>
      <c r="M8423" s="208">
        <v>12.522</v>
      </c>
    </row>
    <row r="8424" spans="1:13" x14ac:dyDescent="0.25">
      <c r="A8424" s="280">
        <v>45276</v>
      </c>
      <c r="B8424" s="102">
        <v>22</v>
      </c>
      <c r="C8424" s="208">
        <v>276.52629999999999</v>
      </c>
      <c r="D8424" s="208">
        <v>49.1235</v>
      </c>
      <c r="E8424" s="208">
        <v>0.97829999999999995</v>
      </c>
      <c r="F8424" s="208">
        <v>3.8262999999999998</v>
      </c>
      <c r="G8424" s="208">
        <v>9.8155000000000001</v>
      </c>
      <c r="H8424" s="208">
        <v>45.222799999999999</v>
      </c>
      <c r="I8424" s="208">
        <v>17.5991</v>
      </c>
      <c r="J8424" s="208">
        <v>105.07080000000001</v>
      </c>
      <c r="K8424" s="208">
        <v>19.6722</v>
      </c>
      <c r="L8424" s="208">
        <v>13.3361</v>
      </c>
      <c r="M8424" s="208">
        <v>11.8817</v>
      </c>
    </row>
    <row r="8425" spans="1:13" x14ac:dyDescent="0.25">
      <c r="A8425" s="280">
        <v>45276</v>
      </c>
      <c r="B8425" s="102">
        <v>23</v>
      </c>
      <c r="C8425" s="208">
        <v>261.274</v>
      </c>
      <c r="D8425" s="208">
        <v>46.302900000000001</v>
      </c>
      <c r="E8425" s="208">
        <v>0.9355</v>
      </c>
      <c r="F8425" s="208">
        <v>3.6248999999999998</v>
      </c>
      <c r="G8425" s="208">
        <v>9.1073000000000004</v>
      </c>
      <c r="H8425" s="208">
        <v>42.229500000000002</v>
      </c>
      <c r="I8425" s="208">
        <v>16.2364</v>
      </c>
      <c r="J8425" s="208">
        <v>100.3734</v>
      </c>
      <c r="K8425" s="208">
        <v>18.903700000000001</v>
      </c>
      <c r="L8425" s="208">
        <v>12.4862</v>
      </c>
      <c r="M8425" s="208">
        <v>11.074199999999999</v>
      </c>
    </row>
    <row r="8426" spans="1:13" x14ac:dyDescent="0.25">
      <c r="A8426" s="280">
        <v>45276</v>
      </c>
      <c r="B8426" s="102">
        <v>24</v>
      </c>
      <c r="C8426" s="208">
        <v>247.09299999999999</v>
      </c>
      <c r="D8426" s="208">
        <v>43.320099999999996</v>
      </c>
      <c r="E8426" s="208">
        <v>0.87239999999999995</v>
      </c>
      <c r="F8426" s="208">
        <v>3.4058999999999999</v>
      </c>
      <c r="G8426" s="208">
        <v>8.4848999999999997</v>
      </c>
      <c r="H8426" s="208">
        <v>38.808999999999997</v>
      </c>
      <c r="I8426" s="208">
        <v>15.1288</v>
      </c>
      <c r="J8426" s="208">
        <v>95.834800000000001</v>
      </c>
      <c r="K8426" s="208">
        <v>18.162299999999998</v>
      </c>
      <c r="L8426" s="208">
        <v>12.625400000000001</v>
      </c>
      <c r="M8426" s="208">
        <v>10.449400000000001</v>
      </c>
    </row>
    <row r="8427" spans="1:13" x14ac:dyDescent="0.25">
      <c r="A8427" s="280">
        <v>45277</v>
      </c>
      <c r="B8427" s="102">
        <v>1</v>
      </c>
      <c r="C8427" s="208">
        <v>235.5829</v>
      </c>
      <c r="D8427" s="208">
        <v>40.419600000000003</v>
      </c>
      <c r="E8427" s="208">
        <v>0.82489999999999997</v>
      </c>
      <c r="F8427" s="208">
        <v>3.1503000000000001</v>
      </c>
      <c r="G8427" s="208">
        <v>8.0484000000000009</v>
      </c>
      <c r="H8427" s="208">
        <v>36.367899999999999</v>
      </c>
      <c r="I8427" s="208">
        <v>14.0052</v>
      </c>
      <c r="J8427" s="208">
        <v>92.113900000000001</v>
      </c>
      <c r="K8427" s="208">
        <v>18.006399999999999</v>
      </c>
      <c r="L8427" s="208">
        <v>12.8529</v>
      </c>
      <c r="M8427" s="208">
        <v>9.7934000000000001</v>
      </c>
    </row>
    <row r="8428" spans="1:13" x14ac:dyDescent="0.25">
      <c r="A8428" s="280">
        <v>45277</v>
      </c>
      <c r="B8428" s="102">
        <v>2</v>
      </c>
      <c r="C8428" s="208">
        <v>227.2791</v>
      </c>
      <c r="D8428" s="208">
        <v>38.177100000000003</v>
      </c>
      <c r="E8428" s="208">
        <v>0.78029999999999999</v>
      </c>
      <c r="F8428" s="208">
        <v>3.0636000000000001</v>
      </c>
      <c r="G8428" s="208">
        <v>7.7369000000000003</v>
      </c>
      <c r="H8428" s="208">
        <v>34.589599999999997</v>
      </c>
      <c r="I8428" s="208">
        <v>13.3483</v>
      </c>
      <c r="J8428" s="208">
        <v>89.150300000000001</v>
      </c>
      <c r="K8428" s="208">
        <v>17.996500000000001</v>
      </c>
      <c r="L8428" s="208">
        <v>12.983499999999999</v>
      </c>
      <c r="M8428" s="208">
        <v>9.4529999999999994</v>
      </c>
    </row>
    <row r="8429" spans="1:13" x14ac:dyDescent="0.25">
      <c r="A8429" s="280">
        <v>45277</v>
      </c>
      <c r="B8429" s="102">
        <v>3</v>
      </c>
      <c r="C8429" s="208">
        <v>221.80629999999999</v>
      </c>
      <c r="D8429" s="208">
        <v>36.167499999999997</v>
      </c>
      <c r="E8429" s="208">
        <v>0.76980000000000004</v>
      </c>
      <c r="F8429" s="208">
        <v>2.9647000000000001</v>
      </c>
      <c r="G8429" s="208">
        <v>7.6196999999999999</v>
      </c>
      <c r="H8429" s="208">
        <v>33.706200000000003</v>
      </c>
      <c r="I8429" s="208">
        <v>12.9313</v>
      </c>
      <c r="J8429" s="208">
        <v>87.624099999999999</v>
      </c>
      <c r="K8429" s="208">
        <v>17.993600000000001</v>
      </c>
      <c r="L8429" s="208">
        <v>12.715</v>
      </c>
      <c r="M8429" s="208">
        <v>9.3143999999999991</v>
      </c>
    </row>
    <row r="8430" spans="1:13" x14ac:dyDescent="0.25">
      <c r="A8430" s="280">
        <v>45277</v>
      </c>
      <c r="B8430" s="102">
        <v>4</v>
      </c>
      <c r="C8430" s="208">
        <v>220.09350000000001</v>
      </c>
      <c r="D8430" s="208">
        <v>35.4512</v>
      </c>
      <c r="E8430" s="208">
        <v>0.76270000000000004</v>
      </c>
      <c r="F8430" s="208">
        <v>3.0036</v>
      </c>
      <c r="G8430" s="208">
        <v>7.5945999999999998</v>
      </c>
      <c r="H8430" s="208">
        <v>33.498100000000001</v>
      </c>
      <c r="I8430" s="208">
        <v>12.792899999999999</v>
      </c>
      <c r="J8430" s="208">
        <v>87.091700000000003</v>
      </c>
      <c r="K8430" s="208">
        <v>18.211400000000001</v>
      </c>
      <c r="L8430" s="208">
        <v>12.2593</v>
      </c>
      <c r="M8430" s="208">
        <v>9.4280000000000008</v>
      </c>
    </row>
    <row r="8431" spans="1:13" x14ac:dyDescent="0.25">
      <c r="A8431" s="280">
        <v>45277</v>
      </c>
      <c r="B8431" s="102">
        <v>5</v>
      </c>
      <c r="C8431" s="208">
        <v>220.74629999999999</v>
      </c>
      <c r="D8431" s="208">
        <v>35.304499999999997</v>
      </c>
      <c r="E8431" s="208">
        <v>0.75629999999999997</v>
      </c>
      <c r="F8431" s="208">
        <v>3.0387</v>
      </c>
      <c r="G8431" s="208">
        <v>7.7472000000000003</v>
      </c>
      <c r="H8431" s="208">
        <v>33.773499999999999</v>
      </c>
      <c r="I8431" s="208">
        <v>12.868600000000001</v>
      </c>
      <c r="J8431" s="208">
        <v>86.897199999999998</v>
      </c>
      <c r="K8431" s="208">
        <v>18.7898</v>
      </c>
      <c r="L8431" s="208">
        <v>11.9857</v>
      </c>
      <c r="M8431" s="208">
        <v>9.5847999999999995</v>
      </c>
    </row>
    <row r="8432" spans="1:13" x14ac:dyDescent="0.25">
      <c r="A8432" s="280">
        <v>45277</v>
      </c>
      <c r="B8432" s="102">
        <v>6</v>
      </c>
      <c r="C8432" s="208">
        <v>226.63470000000001</v>
      </c>
      <c r="D8432" s="208">
        <v>35.982500000000002</v>
      </c>
      <c r="E8432" s="208">
        <v>0.77129999999999999</v>
      </c>
      <c r="F8432" s="208">
        <v>3.1541000000000001</v>
      </c>
      <c r="G8432" s="208">
        <v>8.0508000000000006</v>
      </c>
      <c r="H8432" s="208">
        <v>34.938699999999997</v>
      </c>
      <c r="I8432" s="208">
        <v>13.225</v>
      </c>
      <c r="J8432" s="208">
        <v>88.556600000000003</v>
      </c>
      <c r="K8432" s="208">
        <v>19.339099999999998</v>
      </c>
      <c r="L8432" s="208">
        <v>12.458299999999999</v>
      </c>
      <c r="M8432" s="208">
        <v>10.158300000000001</v>
      </c>
    </row>
    <row r="8433" spans="1:13" x14ac:dyDescent="0.25">
      <c r="A8433" s="280">
        <v>45277</v>
      </c>
      <c r="B8433" s="102">
        <v>7</v>
      </c>
      <c r="C8433" s="208">
        <v>235.88589999999999</v>
      </c>
      <c r="D8433" s="208">
        <v>37.723599999999998</v>
      </c>
      <c r="E8433" s="208">
        <v>0.81369999999999998</v>
      </c>
      <c r="F8433" s="208">
        <v>3.3355999999999999</v>
      </c>
      <c r="G8433" s="208">
        <v>8.5452999999999992</v>
      </c>
      <c r="H8433" s="208">
        <v>37.048999999999999</v>
      </c>
      <c r="I8433" s="208">
        <v>13.6571</v>
      </c>
      <c r="J8433" s="208">
        <v>91.235100000000003</v>
      </c>
      <c r="K8433" s="208">
        <v>20.196999999999999</v>
      </c>
      <c r="L8433" s="208">
        <v>12.415900000000001</v>
      </c>
      <c r="M8433" s="208">
        <v>10.913600000000001</v>
      </c>
    </row>
    <row r="8434" spans="1:13" x14ac:dyDescent="0.25">
      <c r="A8434" s="280">
        <v>45277</v>
      </c>
      <c r="B8434" s="102">
        <v>8</v>
      </c>
      <c r="C8434" s="208">
        <v>246.12909999999999</v>
      </c>
      <c r="D8434" s="208">
        <v>40.194200000000002</v>
      </c>
      <c r="E8434" s="208">
        <v>0.86160000000000003</v>
      </c>
      <c r="F8434" s="208">
        <v>3.5007000000000001</v>
      </c>
      <c r="G8434" s="208">
        <v>9.3127999999999993</v>
      </c>
      <c r="H8434" s="208">
        <v>39.044699999999999</v>
      </c>
      <c r="I8434" s="208">
        <v>13.9055</v>
      </c>
      <c r="J8434" s="208">
        <v>94.398399999999995</v>
      </c>
      <c r="K8434" s="208">
        <v>21.277200000000001</v>
      </c>
      <c r="L8434" s="208">
        <v>11.951599999999999</v>
      </c>
      <c r="M8434" s="208">
        <v>11.682399999999999</v>
      </c>
    </row>
    <row r="8435" spans="1:13" x14ac:dyDescent="0.25">
      <c r="A8435" s="280">
        <v>45277</v>
      </c>
      <c r="B8435" s="102">
        <v>9</v>
      </c>
      <c r="C8435" s="208">
        <v>255.78299999999999</v>
      </c>
      <c r="D8435" s="208">
        <v>42.710700000000003</v>
      </c>
      <c r="E8435" s="208">
        <v>0.93469999999999998</v>
      </c>
      <c r="F8435" s="208">
        <v>3.6707999999999998</v>
      </c>
      <c r="G8435" s="208">
        <v>9.8981999999999992</v>
      </c>
      <c r="H8435" s="208">
        <v>40.905999999999999</v>
      </c>
      <c r="I8435" s="208">
        <v>14.652799999999999</v>
      </c>
      <c r="J8435" s="208">
        <v>97.698599999999999</v>
      </c>
      <c r="K8435" s="208">
        <v>21.386500000000002</v>
      </c>
      <c r="L8435" s="208">
        <v>11.5191</v>
      </c>
      <c r="M8435" s="208">
        <v>12.4056</v>
      </c>
    </row>
    <row r="8436" spans="1:13" x14ac:dyDescent="0.25">
      <c r="A8436" s="280">
        <v>45277</v>
      </c>
      <c r="B8436" s="102">
        <v>10</v>
      </c>
      <c r="C8436" s="208">
        <v>265.53250000000003</v>
      </c>
      <c r="D8436" s="208">
        <v>45.570900000000002</v>
      </c>
      <c r="E8436" s="208">
        <v>0.94099999999999995</v>
      </c>
      <c r="F8436" s="208">
        <v>3.6705999999999999</v>
      </c>
      <c r="G8436" s="208">
        <v>10.576000000000001</v>
      </c>
      <c r="H8436" s="208">
        <v>41.832000000000001</v>
      </c>
      <c r="I8436" s="208">
        <v>15.171799999999999</v>
      </c>
      <c r="J8436" s="208">
        <v>100.85</v>
      </c>
      <c r="K8436" s="208">
        <v>21.394400000000001</v>
      </c>
      <c r="L8436" s="208">
        <v>12.281700000000001</v>
      </c>
      <c r="M8436" s="208">
        <v>13.2441</v>
      </c>
    </row>
    <row r="8437" spans="1:13" x14ac:dyDescent="0.25">
      <c r="A8437" s="280">
        <v>45277</v>
      </c>
      <c r="B8437" s="102">
        <v>11</v>
      </c>
      <c r="C8437" s="208">
        <v>270.30439999999999</v>
      </c>
      <c r="D8437" s="208">
        <v>48.051699999999997</v>
      </c>
      <c r="E8437" s="208">
        <v>0.88870000000000005</v>
      </c>
      <c r="F8437" s="208">
        <v>3.1981999999999999</v>
      </c>
      <c r="G8437" s="208">
        <v>10.867699999999999</v>
      </c>
      <c r="H8437" s="208">
        <v>42.055300000000003</v>
      </c>
      <c r="I8437" s="208">
        <v>15.610900000000001</v>
      </c>
      <c r="J8437" s="208">
        <v>103.1057</v>
      </c>
      <c r="K8437" s="208">
        <v>20.325399999999998</v>
      </c>
      <c r="L8437" s="208">
        <v>12.519</v>
      </c>
      <c r="M8437" s="208">
        <v>13.681800000000001</v>
      </c>
    </row>
    <row r="8438" spans="1:13" x14ac:dyDescent="0.25">
      <c r="A8438" s="280">
        <v>45277</v>
      </c>
      <c r="B8438" s="102">
        <v>12</v>
      </c>
      <c r="C8438" s="208">
        <v>276.12270000000001</v>
      </c>
      <c r="D8438" s="208">
        <v>49.803600000000003</v>
      </c>
      <c r="E8438" s="208">
        <v>0.9103</v>
      </c>
      <c r="F8438" s="208">
        <v>3.2587999999999999</v>
      </c>
      <c r="G8438" s="208">
        <v>11.0181</v>
      </c>
      <c r="H8438" s="208">
        <v>43.180700000000002</v>
      </c>
      <c r="I8438" s="208">
        <v>15.9598</v>
      </c>
      <c r="J8438" s="208">
        <v>105.9832</v>
      </c>
      <c r="K8438" s="208">
        <v>19.602900000000002</v>
      </c>
      <c r="L8438" s="208">
        <v>12.762499999999999</v>
      </c>
      <c r="M8438" s="208">
        <v>13.642799999999999</v>
      </c>
    </row>
    <row r="8439" spans="1:13" x14ac:dyDescent="0.25">
      <c r="A8439" s="280">
        <v>45277</v>
      </c>
      <c r="B8439" s="102">
        <v>13</v>
      </c>
      <c r="C8439" s="208">
        <v>279.83370000000002</v>
      </c>
      <c r="D8439" s="208">
        <v>50.812600000000003</v>
      </c>
      <c r="E8439" s="208">
        <v>0.88339999999999996</v>
      </c>
      <c r="F8439" s="208">
        <v>3.2645</v>
      </c>
      <c r="G8439" s="208">
        <v>11.1259</v>
      </c>
      <c r="H8439" s="208">
        <v>44.936100000000003</v>
      </c>
      <c r="I8439" s="208">
        <v>15.8918</v>
      </c>
      <c r="J8439" s="208">
        <v>108.0128</v>
      </c>
      <c r="K8439" s="208">
        <v>18.976299999999998</v>
      </c>
      <c r="L8439" s="208">
        <v>12.2531</v>
      </c>
      <c r="M8439" s="208">
        <v>13.677199999999999</v>
      </c>
    </row>
    <row r="8440" spans="1:13" x14ac:dyDescent="0.25">
      <c r="A8440" s="280">
        <v>45277</v>
      </c>
      <c r="B8440" s="102">
        <v>14</v>
      </c>
      <c r="C8440" s="208">
        <v>284.00779999999997</v>
      </c>
      <c r="D8440" s="208">
        <v>51.952399999999997</v>
      </c>
      <c r="E8440" s="208">
        <v>0.89800000000000002</v>
      </c>
      <c r="F8440" s="208">
        <v>3.4853000000000001</v>
      </c>
      <c r="G8440" s="208">
        <v>11.2179</v>
      </c>
      <c r="H8440" s="208">
        <v>46.433</v>
      </c>
      <c r="I8440" s="208">
        <v>16.242000000000001</v>
      </c>
      <c r="J8440" s="208">
        <v>107.8301</v>
      </c>
      <c r="K8440" s="208">
        <v>18.5519</v>
      </c>
      <c r="L8440" s="208">
        <v>13.5108</v>
      </c>
      <c r="M8440" s="208">
        <v>13.8864</v>
      </c>
    </row>
    <row r="8441" spans="1:13" x14ac:dyDescent="0.25">
      <c r="A8441" s="280">
        <v>45277</v>
      </c>
      <c r="B8441" s="102">
        <v>15</v>
      </c>
      <c r="C8441" s="208">
        <v>276.29820000000001</v>
      </c>
      <c r="D8441" s="208">
        <v>48.836599999999997</v>
      </c>
      <c r="E8441" s="208">
        <v>0.92749999999999999</v>
      </c>
      <c r="F8441" s="208">
        <v>3.7721</v>
      </c>
      <c r="G8441" s="208">
        <v>10.5252</v>
      </c>
      <c r="H8441" s="208">
        <v>47.166600000000003</v>
      </c>
      <c r="I8441" s="208">
        <v>16.045400000000001</v>
      </c>
      <c r="J8441" s="208">
        <v>102.7075</v>
      </c>
      <c r="K8441" s="208">
        <v>18.681799999999999</v>
      </c>
      <c r="L8441" s="208">
        <v>13.8024</v>
      </c>
      <c r="M8441" s="208">
        <v>13.8331</v>
      </c>
    </row>
    <row r="8442" spans="1:13" x14ac:dyDescent="0.25">
      <c r="A8442" s="280">
        <v>45277</v>
      </c>
      <c r="B8442" s="102">
        <v>16</v>
      </c>
      <c r="C8442" s="208">
        <v>280.67099999999999</v>
      </c>
      <c r="D8442" s="208">
        <v>49.015599999999999</v>
      </c>
      <c r="E8442" s="208">
        <v>1.0063</v>
      </c>
      <c r="F8442" s="208">
        <v>4.0052000000000003</v>
      </c>
      <c r="G8442" s="208">
        <v>10.2575</v>
      </c>
      <c r="H8442" s="208">
        <v>48.307299999999998</v>
      </c>
      <c r="I8442" s="208">
        <v>16.386700000000001</v>
      </c>
      <c r="J8442" s="208">
        <v>105.1703</v>
      </c>
      <c r="K8442" s="208">
        <v>19.114100000000001</v>
      </c>
      <c r="L8442" s="208">
        <v>13.849600000000001</v>
      </c>
      <c r="M8442" s="208">
        <v>13.558400000000001</v>
      </c>
    </row>
    <row r="8443" spans="1:13" x14ac:dyDescent="0.25">
      <c r="A8443" s="280">
        <v>45277</v>
      </c>
      <c r="B8443" s="102">
        <v>17</v>
      </c>
      <c r="C8443" s="208">
        <v>292.40789999999998</v>
      </c>
      <c r="D8443" s="208">
        <v>52.175699999999999</v>
      </c>
      <c r="E8443" s="208">
        <v>1.0873999999999999</v>
      </c>
      <c r="F8443" s="208">
        <v>4.2514000000000003</v>
      </c>
      <c r="G8443" s="208">
        <v>11.0177</v>
      </c>
      <c r="H8443" s="208">
        <v>49.5124</v>
      </c>
      <c r="I8443" s="208">
        <v>16.9192</v>
      </c>
      <c r="J8443" s="208">
        <v>108.4601</v>
      </c>
      <c r="K8443" s="208">
        <v>20.421099999999999</v>
      </c>
      <c r="L8443" s="208">
        <v>14.751300000000001</v>
      </c>
      <c r="M8443" s="208">
        <v>13.8116</v>
      </c>
    </row>
    <row r="8444" spans="1:13" x14ac:dyDescent="0.25">
      <c r="A8444" s="280">
        <v>45277</v>
      </c>
      <c r="B8444" s="102">
        <v>18</v>
      </c>
      <c r="C8444" s="208">
        <v>308.07220000000001</v>
      </c>
      <c r="D8444" s="208">
        <v>56.283700000000003</v>
      </c>
      <c r="E8444" s="208">
        <v>1.1293</v>
      </c>
      <c r="F8444" s="208">
        <v>4.4302000000000001</v>
      </c>
      <c r="G8444" s="208">
        <v>11.5657</v>
      </c>
      <c r="H8444" s="208">
        <v>52.154699999999998</v>
      </c>
      <c r="I8444" s="208">
        <v>18.9771</v>
      </c>
      <c r="J8444" s="208">
        <v>112.6444</v>
      </c>
      <c r="K8444" s="208">
        <v>21.724399999999999</v>
      </c>
      <c r="L8444" s="208">
        <v>14.729900000000001</v>
      </c>
      <c r="M8444" s="208">
        <v>14.4328</v>
      </c>
    </row>
    <row r="8445" spans="1:13" x14ac:dyDescent="0.25">
      <c r="A8445" s="280">
        <v>45277</v>
      </c>
      <c r="B8445" s="102">
        <v>19</v>
      </c>
      <c r="C8445" s="208">
        <v>307.98110000000003</v>
      </c>
      <c r="D8445" s="208">
        <v>56.520299999999999</v>
      </c>
      <c r="E8445" s="208">
        <v>1.1586000000000001</v>
      </c>
      <c r="F8445" s="208">
        <v>4.4069000000000003</v>
      </c>
      <c r="G8445" s="208">
        <v>11.3582</v>
      </c>
      <c r="H8445" s="208">
        <v>51.756900000000002</v>
      </c>
      <c r="I8445" s="208">
        <v>19.130500000000001</v>
      </c>
      <c r="J8445" s="208">
        <v>112.2491</v>
      </c>
      <c r="K8445" s="208">
        <v>21.310600000000001</v>
      </c>
      <c r="L8445" s="208">
        <v>16.013500000000001</v>
      </c>
      <c r="M8445" s="208">
        <v>14.076499999999999</v>
      </c>
    </row>
    <row r="8446" spans="1:13" x14ac:dyDescent="0.25">
      <c r="A8446" s="280">
        <v>45277</v>
      </c>
      <c r="B8446" s="102">
        <v>20</v>
      </c>
      <c r="C8446" s="208">
        <v>302.60980000000001</v>
      </c>
      <c r="D8446" s="208">
        <v>55.052799999999998</v>
      </c>
      <c r="E8446" s="208">
        <v>1.1335999999999999</v>
      </c>
      <c r="F8446" s="208">
        <v>4.2812000000000001</v>
      </c>
      <c r="G8446" s="208">
        <v>10.925000000000001</v>
      </c>
      <c r="H8446" s="208">
        <v>50.575800000000001</v>
      </c>
      <c r="I8446" s="208">
        <v>18.8431</v>
      </c>
      <c r="J8446" s="208">
        <v>110.1229</v>
      </c>
      <c r="K8446" s="208">
        <v>21.150200000000002</v>
      </c>
      <c r="L8446" s="208">
        <v>16.7928</v>
      </c>
      <c r="M8446" s="208">
        <v>13.7324</v>
      </c>
    </row>
    <row r="8447" spans="1:13" x14ac:dyDescent="0.25">
      <c r="A8447" s="280">
        <v>45277</v>
      </c>
      <c r="B8447" s="102">
        <v>21</v>
      </c>
      <c r="C8447" s="208">
        <v>293.60829999999999</v>
      </c>
      <c r="D8447" s="208">
        <v>53.212000000000003</v>
      </c>
      <c r="E8447" s="208">
        <v>1.091</v>
      </c>
      <c r="F8447" s="208">
        <v>4.1817000000000002</v>
      </c>
      <c r="G8447" s="208">
        <v>10.4491</v>
      </c>
      <c r="H8447" s="208">
        <v>48.639000000000003</v>
      </c>
      <c r="I8447" s="208">
        <v>18.246099999999998</v>
      </c>
      <c r="J8447" s="208">
        <v>107.5074</v>
      </c>
      <c r="K8447" s="208">
        <v>20.409300000000002</v>
      </c>
      <c r="L8447" s="208">
        <v>16.639900000000001</v>
      </c>
      <c r="M8447" s="208">
        <v>13.232799999999999</v>
      </c>
    </row>
    <row r="8448" spans="1:13" x14ac:dyDescent="0.25">
      <c r="A8448" s="280">
        <v>45277</v>
      </c>
      <c r="B8448" s="102">
        <v>22</v>
      </c>
      <c r="C8448" s="208">
        <v>280.73169999999999</v>
      </c>
      <c r="D8448" s="208">
        <v>50.498100000000001</v>
      </c>
      <c r="E8448" s="208">
        <v>1.0671999999999999</v>
      </c>
      <c r="F8448" s="208">
        <v>3.9074</v>
      </c>
      <c r="G8448" s="208">
        <v>10.0161</v>
      </c>
      <c r="H8448" s="208">
        <v>46.046599999999998</v>
      </c>
      <c r="I8448" s="208">
        <v>17.2682</v>
      </c>
      <c r="J8448" s="208">
        <v>103.97020000000001</v>
      </c>
      <c r="K8448" s="208">
        <v>18.953199999999999</v>
      </c>
      <c r="L8448" s="208">
        <v>16.7136</v>
      </c>
      <c r="M8448" s="208">
        <v>12.2911</v>
      </c>
    </row>
    <row r="8449" spans="1:13" x14ac:dyDescent="0.25">
      <c r="A8449" s="280">
        <v>45277</v>
      </c>
      <c r="B8449" s="102">
        <v>23</v>
      </c>
      <c r="C8449" s="208">
        <v>261.32040000000001</v>
      </c>
      <c r="D8449" s="208">
        <v>46.501199999999997</v>
      </c>
      <c r="E8449" s="208">
        <v>0.93910000000000005</v>
      </c>
      <c r="F8449" s="208">
        <v>3.5162</v>
      </c>
      <c r="G8449" s="208">
        <v>9.0759000000000007</v>
      </c>
      <c r="H8449" s="208">
        <v>41.796900000000001</v>
      </c>
      <c r="I8449" s="208">
        <v>15.796200000000001</v>
      </c>
      <c r="J8449" s="208">
        <v>98.895899999999997</v>
      </c>
      <c r="K8449" s="208">
        <v>17.764399999999998</v>
      </c>
      <c r="L8449" s="208">
        <v>15.8134</v>
      </c>
      <c r="M8449" s="208">
        <v>11.2212</v>
      </c>
    </row>
    <row r="8450" spans="1:13" x14ac:dyDescent="0.25">
      <c r="A8450" s="280">
        <v>45277</v>
      </c>
      <c r="B8450" s="102">
        <v>24</v>
      </c>
      <c r="C8450" s="208">
        <v>243.09379999999999</v>
      </c>
      <c r="D8450" s="208">
        <v>42.152999999999999</v>
      </c>
      <c r="E8450" s="208">
        <v>0.82179999999999997</v>
      </c>
      <c r="F8450" s="208">
        <v>3.2587999999999999</v>
      </c>
      <c r="G8450" s="208">
        <v>8.2406000000000006</v>
      </c>
      <c r="H8450" s="208">
        <v>37.907299999999999</v>
      </c>
      <c r="I8450" s="208">
        <v>14.412100000000001</v>
      </c>
      <c r="J8450" s="208">
        <v>92.906800000000004</v>
      </c>
      <c r="K8450" s="208">
        <v>17.143699999999999</v>
      </c>
      <c r="L8450" s="208">
        <v>15.927</v>
      </c>
      <c r="M8450" s="208">
        <v>10.322699999999999</v>
      </c>
    </row>
    <row r="8451" spans="1:13" x14ac:dyDescent="0.25">
      <c r="A8451" s="280">
        <v>45278</v>
      </c>
      <c r="B8451" s="102">
        <v>1</v>
      </c>
      <c r="C8451" s="208">
        <v>231.41480000000001</v>
      </c>
      <c r="D8451" s="208">
        <v>39.600499999999997</v>
      </c>
      <c r="E8451" s="208">
        <v>0.75609999999999999</v>
      </c>
      <c r="F8451" s="208">
        <v>3.0287000000000002</v>
      </c>
      <c r="G8451" s="208">
        <v>7.7915000000000001</v>
      </c>
      <c r="H8451" s="208">
        <v>35.0291</v>
      </c>
      <c r="I8451" s="208">
        <v>13.376899999999999</v>
      </c>
      <c r="J8451" s="208">
        <v>89.468900000000005</v>
      </c>
      <c r="K8451" s="208">
        <v>16.709099999999999</v>
      </c>
      <c r="L8451" s="208">
        <v>16.0261</v>
      </c>
      <c r="M8451" s="208">
        <v>9.6279000000000003</v>
      </c>
    </row>
    <row r="8452" spans="1:13" x14ac:dyDescent="0.25">
      <c r="A8452" s="280">
        <v>45278</v>
      </c>
      <c r="B8452" s="102">
        <v>2</v>
      </c>
      <c r="C8452" s="208">
        <v>223.72659999999999</v>
      </c>
      <c r="D8452" s="208">
        <v>36.991999999999997</v>
      </c>
      <c r="E8452" s="208">
        <v>0.7409</v>
      </c>
      <c r="F8452" s="208">
        <v>2.915</v>
      </c>
      <c r="G8452" s="208">
        <v>7.4268000000000001</v>
      </c>
      <c r="H8452" s="208">
        <v>33.9071</v>
      </c>
      <c r="I8452" s="208">
        <v>12.843500000000001</v>
      </c>
      <c r="J8452" s="208">
        <v>87.001400000000004</v>
      </c>
      <c r="K8452" s="208">
        <v>16.474399999999999</v>
      </c>
      <c r="L8452" s="208">
        <v>16.175699999999999</v>
      </c>
      <c r="M8452" s="208">
        <v>9.2498000000000005</v>
      </c>
    </row>
    <row r="8453" spans="1:13" x14ac:dyDescent="0.25">
      <c r="A8453" s="280">
        <v>45278</v>
      </c>
      <c r="B8453" s="102">
        <v>3</v>
      </c>
      <c r="C8453" s="208">
        <v>220.0008</v>
      </c>
      <c r="D8453" s="208">
        <v>35.694200000000002</v>
      </c>
      <c r="E8453" s="208">
        <v>0.7349</v>
      </c>
      <c r="F8453" s="208">
        <v>2.8428</v>
      </c>
      <c r="G8453" s="208">
        <v>7.3322000000000003</v>
      </c>
      <c r="H8453" s="208">
        <v>33.884399999999999</v>
      </c>
      <c r="I8453" s="208">
        <v>12.440899999999999</v>
      </c>
      <c r="J8453" s="208">
        <v>85.573899999999995</v>
      </c>
      <c r="K8453" s="208">
        <v>16.546099999999999</v>
      </c>
      <c r="L8453" s="208">
        <v>15.7933</v>
      </c>
      <c r="M8453" s="208">
        <v>9.1580999999999992</v>
      </c>
    </row>
    <row r="8454" spans="1:13" x14ac:dyDescent="0.25">
      <c r="A8454" s="280">
        <v>45278</v>
      </c>
      <c r="B8454" s="102">
        <v>4</v>
      </c>
      <c r="C8454" s="208">
        <v>220.38050000000001</v>
      </c>
      <c r="D8454" s="208">
        <v>34.978499999999997</v>
      </c>
      <c r="E8454" s="208">
        <v>0.72489999999999999</v>
      </c>
      <c r="F8454" s="208">
        <v>2.8237999999999999</v>
      </c>
      <c r="G8454" s="208">
        <v>7.3285999999999998</v>
      </c>
      <c r="H8454" s="208">
        <v>35.592300000000002</v>
      </c>
      <c r="I8454" s="208">
        <v>12.3146</v>
      </c>
      <c r="J8454" s="208">
        <v>85.522499999999994</v>
      </c>
      <c r="K8454" s="208">
        <v>16.604600000000001</v>
      </c>
      <c r="L8454" s="208">
        <v>15.320600000000001</v>
      </c>
      <c r="M8454" s="208">
        <v>9.1700999999999997</v>
      </c>
    </row>
    <row r="8455" spans="1:13" x14ac:dyDescent="0.25">
      <c r="A8455" s="280">
        <v>45278</v>
      </c>
      <c r="B8455" s="102">
        <v>5</v>
      </c>
      <c r="C8455" s="208">
        <v>225.55840000000001</v>
      </c>
      <c r="D8455" s="208">
        <v>35.891399999999997</v>
      </c>
      <c r="E8455" s="208">
        <v>0.73699999999999999</v>
      </c>
      <c r="F8455" s="208">
        <v>2.8797000000000001</v>
      </c>
      <c r="G8455" s="208">
        <v>7.5007999999999999</v>
      </c>
      <c r="H8455" s="208">
        <v>36.985799999999998</v>
      </c>
      <c r="I8455" s="208">
        <v>12.577999999999999</v>
      </c>
      <c r="J8455" s="208">
        <v>87.6828</v>
      </c>
      <c r="K8455" s="208">
        <v>17.256900000000002</v>
      </c>
      <c r="L8455" s="208">
        <v>14.5183</v>
      </c>
      <c r="M8455" s="208">
        <v>9.5276999999999994</v>
      </c>
    </row>
    <row r="8456" spans="1:13" x14ac:dyDescent="0.25">
      <c r="A8456" s="280">
        <v>45278</v>
      </c>
      <c r="B8456" s="102">
        <v>6</v>
      </c>
      <c r="C8456" s="208">
        <v>241.34739999999999</v>
      </c>
      <c r="D8456" s="208">
        <v>38.905299999999997</v>
      </c>
      <c r="E8456" s="208">
        <v>0.83650000000000002</v>
      </c>
      <c r="F8456" s="208">
        <v>3.1368</v>
      </c>
      <c r="G8456" s="208">
        <v>8.2451000000000008</v>
      </c>
      <c r="H8456" s="208">
        <v>42.011699999999998</v>
      </c>
      <c r="I8456" s="208">
        <v>13.3324</v>
      </c>
      <c r="J8456" s="208">
        <v>91.223100000000002</v>
      </c>
      <c r="K8456" s="208">
        <v>18.762799999999999</v>
      </c>
      <c r="L8456" s="208">
        <v>14.570499999999999</v>
      </c>
      <c r="M8456" s="208">
        <v>10.3232</v>
      </c>
    </row>
    <row r="8457" spans="1:13" x14ac:dyDescent="0.25">
      <c r="A8457" s="280">
        <v>45278</v>
      </c>
      <c r="B8457" s="102">
        <v>7</v>
      </c>
      <c r="C8457" s="208">
        <v>265.13839999999999</v>
      </c>
      <c r="D8457" s="208">
        <v>43.3</v>
      </c>
      <c r="E8457" s="208">
        <v>1.2069000000000001</v>
      </c>
      <c r="F8457" s="208">
        <v>3.5781999999999998</v>
      </c>
      <c r="G8457" s="208">
        <v>9.4468999999999994</v>
      </c>
      <c r="H8457" s="208">
        <v>48.481400000000001</v>
      </c>
      <c r="I8457" s="208">
        <v>14.440899999999999</v>
      </c>
      <c r="J8457" s="208">
        <v>97.841099999999997</v>
      </c>
      <c r="K8457" s="208">
        <v>20.386700000000001</v>
      </c>
      <c r="L8457" s="208">
        <v>14.7759</v>
      </c>
      <c r="M8457" s="208">
        <v>11.680400000000001</v>
      </c>
    </row>
    <row r="8458" spans="1:13" x14ac:dyDescent="0.25">
      <c r="A8458" s="280">
        <v>45278</v>
      </c>
      <c r="B8458" s="102">
        <v>8</v>
      </c>
      <c r="C8458" s="208">
        <v>291.7004</v>
      </c>
      <c r="D8458" s="208">
        <v>48.955599999999997</v>
      </c>
      <c r="E8458" s="208">
        <v>1.5825</v>
      </c>
      <c r="F8458" s="208">
        <v>4.0301</v>
      </c>
      <c r="G8458" s="208">
        <v>11.022500000000001</v>
      </c>
      <c r="H8458" s="208">
        <v>54.788899999999998</v>
      </c>
      <c r="I8458" s="208">
        <v>14.976000000000001</v>
      </c>
      <c r="J8458" s="208">
        <v>107.64239999999999</v>
      </c>
      <c r="K8458" s="208">
        <v>21.453800000000001</v>
      </c>
      <c r="L8458" s="208">
        <v>14.319800000000001</v>
      </c>
      <c r="M8458" s="208">
        <v>12.928800000000001</v>
      </c>
    </row>
    <row r="8459" spans="1:13" x14ac:dyDescent="0.25">
      <c r="A8459" s="280">
        <v>45278</v>
      </c>
      <c r="B8459" s="102">
        <v>9</v>
      </c>
      <c r="C8459" s="208">
        <v>302.43799999999999</v>
      </c>
      <c r="D8459" s="208">
        <v>50.483800000000002</v>
      </c>
      <c r="E8459" s="208">
        <v>2.7551999999999999</v>
      </c>
      <c r="F8459" s="208">
        <v>4.1052999999999997</v>
      </c>
      <c r="G8459" s="208">
        <v>11.7018</v>
      </c>
      <c r="H8459" s="208">
        <v>56.1798</v>
      </c>
      <c r="I8459" s="208">
        <v>15.5692</v>
      </c>
      <c r="J8459" s="208">
        <v>112.4228</v>
      </c>
      <c r="K8459" s="208">
        <v>21.501899999999999</v>
      </c>
      <c r="L8459" s="208">
        <v>14.229799999999999</v>
      </c>
      <c r="M8459" s="208">
        <v>13.4884</v>
      </c>
    </row>
    <row r="8460" spans="1:13" x14ac:dyDescent="0.25">
      <c r="A8460" s="280">
        <v>45278</v>
      </c>
      <c r="B8460" s="102">
        <v>10</v>
      </c>
      <c r="C8460" s="208">
        <v>305.94709999999998</v>
      </c>
      <c r="D8460" s="208">
        <v>50.5884</v>
      </c>
      <c r="E8460" s="208">
        <v>2.0499999999999998</v>
      </c>
      <c r="F8460" s="208">
        <v>4.1094999999999997</v>
      </c>
      <c r="G8460" s="208">
        <v>11.926600000000001</v>
      </c>
      <c r="H8460" s="208">
        <v>54.934199999999997</v>
      </c>
      <c r="I8460" s="208">
        <v>16.093299999999999</v>
      </c>
      <c r="J8460" s="208">
        <v>116.9554</v>
      </c>
      <c r="K8460" s="208">
        <v>21.1144</v>
      </c>
      <c r="L8460" s="208">
        <v>14.1782</v>
      </c>
      <c r="M8460" s="208">
        <v>13.9971</v>
      </c>
    </row>
    <row r="8461" spans="1:13" x14ac:dyDescent="0.25">
      <c r="A8461" s="280">
        <v>45278</v>
      </c>
      <c r="B8461" s="102">
        <v>11</v>
      </c>
      <c r="C8461" s="208">
        <v>310.97379999999998</v>
      </c>
      <c r="D8461" s="208">
        <v>50.747300000000003</v>
      </c>
      <c r="E8461" s="208">
        <v>1.7330000000000001</v>
      </c>
      <c r="F8461" s="208">
        <v>4.1032999999999999</v>
      </c>
      <c r="G8461" s="208">
        <v>12.197699999999999</v>
      </c>
      <c r="H8461" s="208">
        <v>53.865000000000002</v>
      </c>
      <c r="I8461" s="208">
        <v>16.8613</v>
      </c>
      <c r="J8461" s="208">
        <v>122.2672</v>
      </c>
      <c r="K8461" s="208">
        <v>20.512599999999999</v>
      </c>
      <c r="L8461" s="208">
        <v>14.3324</v>
      </c>
      <c r="M8461" s="208">
        <v>14.353999999999999</v>
      </c>
    </row>
    <row r="8462" spans="1:13" x14ac:dyDescent="0.25">
      <c r="A8462" s="280">
        <v>45278</v>
      </c>
      <c r="B8462" s="102">
        <v>12</v>
      </c>
      <c r="C8462" s="208">
        <v>310.83330000000001</v>
      </c>
      <c r="D8462" s="208">
        <v>50.519199999999998</v>
      </c>
      <c r="E8462" s="208">
        <v>1.7121999999999999</v>
      </c>
      <c r="F8462" s="208">
        <v>3.9531000000000001</v>
      </c>
      <c r="G8462" s="208">
        <v>12.2561</v>
      </c>
      <c r="H8462" s="208">
        <v>54.9589</v>
      </c>
      <c r="I8462" s="208">
        <v>16.904299999999999</v>
      </c>
      <c r="J8462" s="208">
        <v>122.7</v>
      </c>
      <c r="K8462" s="208">
        <v>19.1038</v>
      </c>
      <c r="L8462" s="208">
        <v>14.0532</v>
      </c>
      <c r="M8462" s="208">
        <v>14.672499999999999</v>
      </c>
    </row>
    <row r="8463" spans="1:13" x14ac:dyDescent="0.25">
      <c r="A8463" s="280">
        <v>45278</v>
      </c>
      <c r="B8463" s="102">
        <v>13</v>
      </c>
      <c r="C8463" s="208">
        <v>309.61959999999999</v>
      </c>
      <c r="D8463" s="208">
        <v>50.051000000000002</v>
      </c>
      <c r="E8463" s="208">
        <v>1.7261</v>
      </c>
      <c r="F8463" s="208">
        <v>3.8925999999999998</v>
      </c>
      <c r="G8463" s="208">
        <v>12.263</v>
      </c>
      <c r="H8463" s="208">
        <v>53.476900000000001</v>
      </c>
      <c r="I8463" s="208">
        <v>17.184999999999999</v>
      </c>
      <c r="J8463" s="208">
        <v>123.4256</v>
      </c>
      <c r="K8463" s="208">
        <v>19.068200000000001</v>
      </c>
      <c r="L8463" s="208">
        <v>13.5966</v>
      </c>
      <c r="M8463" s="208">
        <v>14.9346</v>
      </c>
    </row>
    <row r="8464" spans="1:13" x14ac:dyDescent="0.25">
      <c r="A8464" s="280">
        <v>45278</v>
      </c>
      <c r="B8464" s="102">
        <v>14</v>
      </c>
      <c r="C8464" s="208">
        <v>310.92759999999998</v>
      </c>
      <c r="D8464" s="208">
        <v>52.1736</v>
      </c>
      <c r="E8464" s="208">
        <v>1.5879000000000001</v>
      </c>
      <c r="F8464" s="208">
        <v>4.0213999999999999</v>
      </c>
      <c r="G8464" s="208">
        <v>12.2035</v>
      </c>
      <c r="H8464" s="208">
        <v>52.809199999999997</v>
      </c>
      <c r="I8464" s="208">
        <v>17.139199999999999</v>
      </c>
      <c r="J8464" s="208">
        <v>123.1358</v>
      </c>
      <c r="K8464" s="208">
        <v>18.847799999999999</v>
      </c>
      <c r="L8464" s="208">
        <v>14.537699999999999</v>
      </c>
      <c r="M8464" s="208">
        <v>14.471500000000001</v>
      </c>
    </row>
    <row r="8465" spans="1:13" x14ac:dyDescent="0.25">
      <c r="A8465" s="280">
        <v>45278</v>
      </c>
      <c r="B8465" s="102">
        <v>15</v>
      </c>
      <c r="C8465" s="208">
        <v>308.99059999999997</v>
      </c>
      <c r="D8465" s="208">
        <v>52.127899999999997</v>
      </c>
      <c r="E8465" s="208">
        <v>1.9212</v>
      </c>
      <c r="F8465" s="208">
        <v>4.0698999999999996</v>
      </c>
      <c r="G8465" s="208">
        <v>11.997</v>
      </c>
      <c r="H8465" s="208">
        <v>52.3506</v>
      </c>
      <c r="I8465" s="208">
        <v>17.304099999999998</v>
      </c>
      <c r="J8465" s="208">
        <v>122.81180000000001</v>
      </c>
      <c r="K8465" s="208">
        <v>18.448</v>
      </c>
      <c r="L8465" s="208">
        <v>13.5144</v>
      </c>
      <c r="M8465" s="208">
        <v>14.4457</v>
      </c>
    </row>
    <row r="8466" spans="1:13" x14ac:dyDescent="0.25">
      <c r="A8466" s="280">
        <v>45278</v>
      </c>
      <c r="B8466" s="102">
        <v>16</v>
      </c>
      <c r="C8466" s="208">
        <v>307.44830000000002</v>
      </c>
      <c r="D8466" s="208">
        <v>51.8172</v>
      </c>
      <c r="E8466" s="208">
        <v>2.0524</v>
      </c>
      <c r="F8466" s="208">
        <v>4.1272000000000002</v>
      </c>
      <c r="G8466" s="208">
        <v>12.021000000000001</v>
      </c>
      <c r="H8466" s="208">
        <v>53.275700000000001</v>
      </c>
      <c r="I8466" s="208">
        <v>17.256499999999999</v>
      </c>
      <c r="J8466" s="208">
        <v>122.3972</v>
      </c>
      <c r="K8466" s="208">
        <v>18.287299999999998</v>
      </c>
      <c r="L8466" s="208">
        <v>11.6838</v>
      </c>
      <c r="M8466" s="208">
        <v>14.53</v>
      </c>
    </row>
    <row r="8467" spans="1:13" x14ac:dyDescent="0.25">
      <c r="A8467" s="280">
        <v>45278</v>
      </c>
      <c r="B8467" s="102">
        <v>17</v>
      </c>
      <c r="C8467" s="208">
        <v>315.6259</v>
      </c>
      <c r="D8467" s="208">
        <v>54.368099999999998</v>
      </c>
      <c r="E8467" s="208">
        <v>2.3018999999999998</v>
      </c>
      <c r="F8467" s="208">
        <v>4.3518999999999997</v>
      </c>
      <c r="G8467" s="208">
        <v>12.021699999999999</v>
      </c>
      <c r="H8467" s="208">
        <v>54.884999999999998</v>
      </c>
      <c r="I8467" s="208">
        <v>18.253900000000002</v>
      </c>
      <c r="J8467" s="208">
        <v>122.99</v>
      </c>
      <c r="K8467" s="208">
        <v>19.600100000000001</v>
      </c>
      <c r="L8467" s="208">
        <v>11.94</v>
      </c>
      <c r="M8467" s="208">
        <v>14.9133</v>
      </c>
    </row>
    <row r="8468" spans="1:13" x14ac:dyDescent="0.25">
      <c r="A8468" s="280">
        <v>45278</v>
      </c>
      <c r="B8468" s="102">
        <v>18</v>
      </c>
      <c r="C8468" s="208">
        <v>328.36880000000002</v>
      </c>
      <c r="D8468" s="208">
        <v>58.131700000000002</v>
      </c>
      <c r="E8468" s="208">
        <v>1.9072</v>
      </c>
      <c r="F8468" s="208">
        <v>4.4705000000000004</v>
      </c>
      <c r="G8468" s="208">
        <v>12.1973</v>
      </c>
      <c r="H8468" s="208">
        <v>58.535899999999998</v>
      </c>
      <c r="I8468" s="208">
        <v>20.218</v>
      </c>
      <c r="J8468" s="208">
        <v>124.61369999999999</v>
      </c>
      <c r="K8468" s="208">
        <v>20.348800000000001</v>
      </c>
      <c r="L8468" s="208">
        <v>12.9229</v>
      </c>
      <c r="M8468" s="208">
        <v>15.0228</v>
      </c>
    </row>
    <row r="8469" spans="1:13" x14ac:dyDescent="0.25">
      <c r="A8469" s="280">
        <v>45278</v>
      </c>
      <c r="B8469" s="102">
        <v>19</v>
      </c>
      <c r="C8469" s="208">
        <v>323.44470000000001</v>
      </c>
      <c r="D8469" s="208">
        <v>57.280099999999997</v>
      </c>
      <c r="E8469" s="208">
        <v>2.1677</v>
      </c>
      <c r="F8469" s="208">
        <v>4.4363999999999999</v>
      </c>
      <c r="G8469" s="208">
        <v>11.938800000000001</v>
      </c>
      <c r="H8469" s="208">
        <v>57.987099999999998</v>
      </c>
      <c r="I8469" s="208">
        <v>20.395399999999999</v>
      </c>
      <c r="J8469" s="208">
        <v>121.5624</v>
      </c>
      <c r="K8469" s="208">
        <v>20.090399999999999</v>
      </c>
      <c r="L8469" s="208">
        <v>12.8414</v>
      </c>
      <c r="M8469" s="208">
        <v>14.744999999999999</v>
      </c>
    </row>
    <row r="8470" spans="1:13" x14ac:dyDescent="0.25">
      <c r="A8470" s="280">
        <v>45278</v>
      </c>
      <c r="B8470" s="102">
        <v>20</v>
      </c>
      <c r="C8470" s="208">
        <v>312.58210000000003</v>
      </c>
      <c r="D8470" s="208">
        <v>55.156599999999997</v>
      </c>
      <c r="E8470" s="208">
        <v>2.8805999999999998</v>
      </c>
      <c r="F8470" s="208">
        <v>4.2812999999999999</v>
      </c>
      <c r="G8470" s="208">
        <v>11.623699999999999</v>
      </c>
      <c r="H8470" s="208">
        <v>56.162300000000002</v>
      </c>
      <c r="I8470" s="208">
        <v>19.9009</v>
      </c>
      <c r="J8470" s="208">
        <v>116.1716</v>
      </c>
      <c r="K8470" s="208">
        <v>19.653600000000001</v>
      </c>
      <c r="L8470" s="208">
        <v>12.6395</v>
      </c>
      <c r="M8470" s="208">
        <v>14.112</v>
      </c>
    </row>
    <row r="8471" spans="1:13" x14ac:dyDescent="0.25">
      <c r="A8471" s="280">
        <v>45278</v>
      </c>
      <c r="B8471" s="102">
        <v>21</v>
      </c>
      <c r="C8471" s="208">
        <v>300.83339999999998</v>
      </c>
      <c r="D8471" s="208">
        <v>52.742800000000003</v>
      </c>
      <c r="E8471" s="208">
        <v>2.8984000000000001</v>
      </c>
      <c r="F8471" s="208">
        <v>4.1482999999999999</v>
      </c>
      <c r="G8471" s="208">
        <v>10.9621</v>
      </c>
      <c r="H8471" s="208">
        <v>54.124000000000002</v>
      </c>
      <c r="I8471" s="208">
        <v>19.3506</v>
      </c>
      <c r="J8471" s="208">
        <v>111.4374</v>
      </c>
      <c r="K8471" s="208">
        <v>18.901299999999999</v>
      </c>
      <c r="L8471" s="208">
        <v>12.930300000000001</v>
      </c>
      <c r="M8471" s="208">
        <v>13.338200000000001</v>
      </c>
    </row>
    <row r="8472" spans="1:13" x14ac:dyDescent="0.25">
      <c r="A8472" s="280">
        <v>45278</v>
      </c>
      <c r="B8472" s="102">
        <v>22</v>
      </c>
      <c r="C8472" s="208">
        <v>285.63119999999998</v>
      </c>
      <c r="D8472" s="208">
        <v>49.988399999999999</v>
      </c>
      <c r="E8472" s="208">
        <v>2.8281999999999998</v>
      </c>
      <c r="F8472" s="208">
        <v>3.8039999999999998</v>
      </c>
      <c r="G8472" s="208">
        <v>10.038500000000001</v>
      </c>
      <c r="H8472" s="208">
        <v>50.824199999999998</v>
      </c>
      <c r="I8472" s="208">
        <v>18.148700000000002</v>
      </c>
      <c r="J8472" s="208">
        <v>106.6579</v>
      </c>
      <c r="K8472" s="208">
        <v>17.7667</v>
      </c>
      <c r="L8472" s="208">
        <v>13.3414</v>
      </c>
      <c r="M8472" s="208">
        <v>12.2332</v>
      </c>
    </row>
    <row r="8473" spans="1:13" x14ac:dyDescent="0.25">
      <c r="A8473" s="280">
        <v>45278</v>
      </c>
      <c r="B8473" s="102">
        <v>23</v>
      </c>
      <c r="C8473" s="208">
        <v>264.78120000000001</v>
      </c>
      <c r="D8473" s="208">
        <v>45.904200000000003</v>
      </c>
      <c r="E8473" s="208">
        <v>2.8130000000000002</v>
      </c>
      <c r="F8473" s="208">
        <v>3.4317000000000002</v>
      </c>
      <c r="G8473" s="208">
        <v>9.0951000000000004</v>
      </c>
      <c r="H8473" s="208">
        <v>46.207599999999999</v>
      </c>
      <c r="I8473" s="208">
        <v>16.505600000000001</v>
      </c>
      <c r="J8473" s="208">
        <v>100.0343</v>
      </c>
      <c r="K8473" s="208">
        <v>16.505700000000001</v>
      </c>
      <c r="L8473" s="208">
        <v>13.214499999999999</v>
      </c>
      <c r="M8473" s="208">
        <v>11.0695</v>
      </c>
    </row>
    <row r="8474" spans="1:13" x14ac:dyDescent="0.25">
      <c r="A8474" s="280">
        <v>45278</v>
      </c>
      <c r="B8474" s="102">
        <v>24</v>
      </c>
      <c r="C8474" s="208">
        <v>246.13030000000001</v>
      </c>
      <c r="D8474" s="208">
        <v>41.5443</v>
      </c>
      <c r="E8474" s="208">
        <v>2.7157</v>
      </c>
      <c r="F8474" s="208">
        <v>3.1577999999999999</v>
      </c>
      <c r="G8474" s="208">
        <v>8.2893000000000008</v>
      </c>
      <c r="H8474" s="208">
        <v>41.927799999999998</v>
      </c>
      <c r="I8474" s="208">
        <v>15.0297</v>
      </c>
      <c r="J8474" s="208">
        <v>94.394000000000005</v>
      </c>
      <c r="K8474" s="208">
        <v>15.5593</v>
      </c>
      <c r="L8474" s="208">
        <v>13.418699999999999</v>
      </c>
      <c r="M8474" s="208">
        <v>10.0937</v>
      </c>
    </row>
    <row r="8475" spans="1:13" x14ac:dyDescent="0.25">
      <c r="A8475" s="280">
        <v>45279</v>
      </c>
      <c r="B8475" s="102">
        <v>1</v>
      </c>
      <c r="C8475" s="208">
        <v>233.47200000000001</v>
      </c>
      <c r="D8475" s="208">
        <v>38.512900000000002</v>
      </c>
      <c r="E8475" s="208">
        <v>2.65</v>
      </c>
      <c r="F8475" s="208">
        <v>2.9163000000000001</v>
      </c>
      <c r="G8475" s="208">
        <v>7.9130000000000003</v>
      </c>
      <c r="H8475" s="208">
        <v>38.836399999999998</v>
      </c>
      <c r="I8475" s="208">
        <v>13.908200000000001</v>
      </c>
      <c r="J8475" s="208">
        <v>90.965999999999994</v>
      </c>
      <c r="K8475" s="208">
        <v>15.080399999999999</v>
      </c>
      <c r="L8475" s="208">
        <v>13.290100000000001</v>
      </c>
      <c r="M8475" s="208">
        <v>9.3986999999999998</v>
      </c>
    </row>
    <row r="8476" spans="1:13" x14ac:dyDescent="0.25">
      <c r="A8476" s="280">
        <v>45279</v>
      </c>
      <c r="B8476" s="102">
        <v>2</v>
      </c>
      <c r="C8476" s="208">
        <v>224.79390000000001</v>
      </c>
      <c r="D8476" s="208">
        <v>36.433399999999999</v>
      </c>
      <c r="E8476" s="208">
        <v>2.6082999999999998</v>
      </c>
      <c r="F8476" s="208">
        <v>2.8039999999999998</v>
      </c>
      <c r="G8476" s="208">
        <v>7.5972999999999997</v>
      </c>
      <c r="H8476" s="208">
        <v>37.297699999999999</v>
      </c>
      <c r="I8476" s="208">
        <v>13.2462</v>
      </c>
      <c r="J8476" s="208">
        <v>87.888400000000004</v>
      </c>
      <c r="K8476" s="208">
        <v>14.6974</v>
      </c>
      <c r="L8476" s="208">
        <v>13.187099999999999</v>
      </c>
      <c r="M8476" s="208">
        <v>9.0341000000000005</v>
      </c>
    </row>
    <row r="8477" spans="1:13" x14ac:dyDescent="0.25">
      <c r="A8477" s="280">
        <v>45279</v>
      </c>
      <c r="B8477" s="102">
        <v>3</v>
      </c>
      <c r="C8477" s="208">
        <v>219.5565</v>
      </c>
      <c r="D8477" s="208">
        <v>35.101599999999998</v>
      </c>
      <c r="E8477" s="208">
        <v>2.5051000000000001</v>
      </c>
      <c r="F8477" s="208">
        <v>2.694</v>
      </c>
      <c r="G8477" s="208">
        <v>7.3634000000000004</v>
      </c>
      <c r="H8477" s="208">
        <v>37.162399999999998</v>
      </c>
      <c r="I8477" s="208">
        <v>12.896699999999999</v>
      </c>
      <c r="J8477" s="208">
        <v>86.01</v>
      </c>
      <c r="K8477" s="208">
        <v>14.4826</v>
      </c>
      <c r="L8477" s="208">
        <v>12.4802</v>
      </c>
      <c r="M8477" s="208">
        <v>8.8605</v>
      </c>
    </row>
    <row r="8478" spans="1:13" x14ac:dyDescent="0.25">
      <c r="A8478" s="280">
        <v>45279</v>
      </c>
      <c r="B8478" s="102">
        <v>4</v>
      </c>
      <c r="C8478" s="208">
        <v>216.69900000000001</v>
      </c>
      <c r="D8478" s="208">
        <v>34.2956</v>
      </c>
      <c r="E8478" s="208">
        <v>2.3426999999999998</v>
      </c>
      <c r="F8478" s="208">
        <v>2.6917</v>
      </c>
      <c r="G8478" s="208">
        <v>7.3296999999999999</v>
      </c>
      <c r="H8478" s="208">
        <v>37.415399999999998</v>
      </c>
      <c r="I8478" s="208">
        <v>12.7684</v>
      </c>
      <c r="J8478" s="208">
        <v>84.966800000000006</v>
      </c>
      <c r="K8478" s="208">
        <v>14.562799999999999</v>
      </c>
      <c r="L8478" s="208">
        <v>11.4765</v>
      </c>
      <c r="M8478" s="208">
        <v>8.8493999999999993</v>
      </c>
    </row>
    <row r="8479" spans="1:13" x14ac:dyDescent="0.25">
      <c r="A8479" s="280">
        <v>45279</v>
      </c>
      <c r="B8479" s="102">
        <v>5</v>
      </c>
      <c r="C8479" s="208">
        <v>221.37690000000001</v>
      </c>
      <c r="D8479" s="208">
        <v>34.673099999999998</v>
      </c>
      <c r="E8479" s="208">
        <v>2.343</v>
      </c>
      <c r="F8479" s="208">
        <v>2.7645</v>
      </c>
      <c r="G8479" s="208">
        <v>7.4819000000000004</v>
      </c>
      <c r="H8479" s="208">
        <v>38.854100000000003</v>
      </c>
      <c r="I8479" s="208">
        <v>13.0334</v>
      </c>
      <c r="J8479" s="208">
        <v>86.803200000000004</v>
      </c>
      <c r="K8479" s="208">
        <v>15.1213</v>
      </c>
      <c r="L8479" s="208">
        <v>11.1069</v>
      </c>
      <c r="M8479" s="208">
        <v>9.1954999999999991</v>
      </c>
    </row>
    <row r="8480" spans="1:13" x14ac:dyDescent="0.25">
      <c r="A8480" s="280">
        <v>45279</v>
      </c>
      <c r="B8480" s="102">
        <v>6</v>
      </c>
      <c r="C8480" s="208">
        <v>235.82079999999999</v>
      </c>
      <c r="D8480" s="208">
        <v>36.671700000000001</v>
      </c>
      <c r="E8480" s="208">
        <v>2.4253</v>
      </c>
      <c r="F8480" s="208">
        <v>2.9590999999999998</v>
      </c>
      <c r="G8480" s="208">
        <v>8.0242000000000004</v>
      </c>
      <c r="H8480" s="208">
        <v>42.351799999999997</v>
      </c>
      <c r="I8480" s="208">
        <v>13.678000000000001</v>
      </c>
      <c r="J8480" s="208">
        <v>91.455500000000001</v>
      </c>
      <c r="K8480" s="208">
        <v>16.639099999999999</v>
      </c>
      <c r="L8480" s="208">
        <v>11.636699999999999</v>
      </c>
      <c r="M8480" s="208">
        <v>9.9794</v>
      </c>
    </row>
    <row r="8481" spans="1:13" x14ac:dyDescent="0.25">
      <c r="A8481" s="280">
        <v>45279</v>
      </c>
      <c r="B8481" s="102">
        <v>7</v>
      </c>
      <c r="C8481" s="208">
        <v>259.5086</v>
      </c>
      <c r="D8481" s="208">
        <v>40.621499999999997</v>
      </c>
      <c r="E8481" s="208">
        <v>2.7534000000000001</v>
      </c>
      <c r="F8481" s="208">
        <v>3.3704999999999998</v>
      </c>
      <c r="G8481" s="208">
        <v>8.9636999999999993</v>
      </c>
      <c r="H8481" s="208">
        <v>48.0535</v>
      </c>
      <c r="I8481" s="208">
        <v>14.715199999999999</v>
      </c>
      <c r="J8481" s="208">
        <v>99.132000000000005</v>
      </c>
      <c r="K8481" s="208">
        <v>18.464300000000001</v>
      </c>
      <c r="L8481" s="208">
        <v>12.136799999999999</v>
      </c>
      <c r="M8481" s="208">
        <v>11.297700000000001</v>
      </c>
    </row>
    <row r="8482" spans="1:13" x14ac:dyDescent="0.25">
      <c r="A8482" s="280">
        <v>45279</v>
      </c>
      <c r="B8482" s="102">
        <v>8</v>
      </c>
      <c r="C8482" s="208">
        <v>282.18099999999998</v>
      </c>
      <c r="D8482" s="208">
        <v>45.660699999999999</v>
      </c>
      <c r="E8482" s="208">
        <v>2.8363999999999998</v>
      </c>
      <c r="F8482" s="208">
        <v>3.7473000000000001</v>
      </c>
      <c r="G8482" s="208">
        <v>10.3508</v>
      </c>
      <c r="H8482" s="208">
        <v>53.163600000000002</v>
      </c>
      <c r="I8482" s="208">
        <v>15.189299999999999</v>
      </c>
      <c r="J8482" s="208">
        <v>108.7092</v>
      </c>
      <c r="K8482" s="208">
        <v>19.248100000000001</v>
      </c>
      <c r="L8482" s="208">
        <v>10.9192</v>
      </c>
      <c r="M8482" s="208">
        <v>12.356400000000001</v>
      </c>
    </row>
    <row r="8483" spans="1:13" x14ac:dyDescent="0.25">
      <c r="A8483" s="280">
        <v>45279</v>
      </c>
      <c r="B8483" s="102">
        <v>9</v>
      </c>
      <c r="C8483" s="208">
        <v>293.62889999999999</v>
      </c>
      <c r="D8483" s="208">
        <v>47.189700000000002</v>
      </c>
      <c r="E8483" s="208">
        <v>2.7883</v>
      </c>
      <c r="F8483" s="208">
        <v>3.8431999999999999</v>
      </c>
      <c r="G8483" s="208">
        <v>10.9138</v>
      </c>
      <c r="H8483" s="208">
        <v>54.543599999999998</v>
      </c>
      <c r="I8483" s="208">
        <v>15.8238</v>
      </c>
      <c r="J8483" s="208">
        <v>113.46080000000001</v>
      </c>
      <c r="K8483" s="208">
        <v>18.990400000000001</v>
      </c>
      <c r="L8483" s="208">
        <v>13.242800000000001</v>
      </c>
      <c r="M8483" s="208">
        <v>12.8325</v>
      </c>
    </row>
    <row r="8484" spans="1:13" x14ac:dyDescent="0.25">
      <c r="A8484" s="280">
        <v>45279</v>
      </c>
      <c r="B8484" s="102">
        <v>10</v>
      </c>
      <c r="C8484" s="208">
        <v>296.09179999999998</v>
      </c>
      <c r="D8484" s="208">
        <v>48.070700000000002</v>
      </c>
      <c r="E8484" s="208">
        <v>2.6513</v>
      </c>
      <c r="F8484" s="208">
        <v>3.6333000000000002</v>
      </c>
      <c r="G8484" s="208">
        <v>10.872999999999999</v>
      </c>
      <c r="H8484" s="208">
        <v>55.700899999999997</v>
      </c>
      <c r="I8484" s="208">
        <v>15.9658</v>
      </c>
      <c r="J8484" s="208">
        <v>116.205</v>
      </c>
      <c r="K8484" s="208">
        <v>17.7805</v>
      </c>
      <c r="L8484" s="208">
        <v>12.0387</v>
      </c>
      <c r="M8484" s="208">
        <v>13.172599999999999</v>
      </c>
    </row>
    <row r="8485" spans="1:13" x14ac:dyDescent="0.25">
      <c r="A8485" s="280">
        <v>45279</v>
      </c>
      <c r="B8485" s="102">
        <v>11</v>
      </c>
      <c r="C8485" s="208">
        <v>301.19299999999998</v>
      </c>
      <c r="D8485" s="208">
        <v>48.648499999999999</v>
      </c>
      <c r="E8485" s="208">
        <v>2.7703000000000002</v>
      </c>
      <c r="F8485" s="208">
        <v>3.5831</v>
      </c>
      <c r="G8485" s="208">
        <v>10.917</v>
      </c>
      <c r="H8485" s="208">
        <v>55.623199999999997</v>
      </c>
      <c r="I8485" s="208">
        <v>16.299700000000001</v>
      </c>
      <c r="J8485" s="208">
        <v>119.9662</v>
      </c>
      <c r="K8485" s="208">
        <v>18.061699999999998</v>
      </c>
      <c r="L8485" s="208">
        <v>12.1534</v>
      </c>
      <c r="M8485" s="208">
        <v>13.1699</v>
      </c>
    </row>
    <row r="8486" spans="1:13" x14ac:dyDescent="0.25">
      <c r="A8486" s="280">
        <v>45279</v>
      </c>
      <c r="B8486" s="102">
        <v>12</v>
      </c>
      <c r="C8486" s="208">
        <v>298.71519999999998</v>
      </c>
      <c r="D8486" s="208">
        <v>49.3504</v>
      </c>
      <c r="E8486" s="208">
        <v>2.7896999999999998</v>
      </c>
      <c r="F8486" s="208">
        <v>3.4449000000000001</v>
      </c>
      <c r="G8486" s="208">
        <v>10.237399999999999</v>
      </c>
      <c r="H8486" s="208">
        <v>51.886400000000002</v>
      </c>
      <c r="I8486" s="208">
        <v>16.997199999999999</v>
      </c>
      <c r="J8486" s="208">
        <v>120.41719999999999</v>
      </c>
      <c r="K8486" s="208">
        <v>18.0379</v>
      </c>
      <c r="L8486" s="208">
        <v>12.238099999999999</v>
      </c>
      <c r="M8486" s="208">
        <v>13.316000000000001</v>
      </c>
    </row>
    <row r="8487" spans="1:13" x14ac:dyDescent="0.25">
      <c r="A8487" s="280">
        <v>45279</v>
      </c>
      <c r="B8487" s="102">
        <v>13</v>
      </c>
      <c r="C8487" s="208">
        <v>295.08550000000002</v>
      </c>
      <c r="D8487" s="208">
        <v>48.006999999999998</v>
      </c>
      <c r="E8487" s="208">
        <v>2.78</v>
      </c>
      <c r="F8487" s="208">
        <v>3.4405999999999999</v>
      </c>
      <c r="G8487" s="208">
        <v>9.9364000000000008</v>
      </c>
      <c r="H8487" s="208">
        <v>51.432000000000002</v>
      </c>
      <c r="I8487" s="208">
        <v>17.073899999999998</v>
      </c>
      <c r="J8487" s="208">
        <v>119.13809999999999</v>
      </c>
      <c r="K8487" s="208">
        <v>17.398299999999999</v>
      </c>
      <c r="L8487" s="208">
        <v>12.2437</v>
      </c>
      <c r="M8487" s="208">
        <v>13.6355</v>
      </c>
    </row>
    <row r="8488" spans="1:13" x14ac:dyDescent="0.25">
      <c r="A8488" s="280">
        <v>45279</v>
      </c>
      <c r="B8488" s="102">
        <v>14</v>
      </c>
      <c r="C8488" s="208">
        <v>288.13139999999999</v>
      </c>
      <c r="D8488" s="208">
        <v>47.072899999999997</v>
      </c>
      <c r="E8488" s="208">
        <v>2.1339999999999999</v>
      </c>
      <c r="F8488" s="208">
        <v>3.0779999999999998</v>
      </c>
      <c r="G8488" s="208">
        <v>9.5939999999999994</v>
      </c>
      <c r="H8488" s="208">
        <v>51.261899999999997</v>
      </c>
      <c r="I8488" s="208">
        <v>17.004000000000001</v>
      </c>
      <c r="J8488" s="208">
        <v>115.6153</v>
      </c>
      <c r="K8488" s="208">
        <v>16.0244</v>
      </c>
      <c r="L8488" s="208">
        <v>12.866199999999999</v>
      </c>
      <c r="M8488" s="208">
        <v>13.480700000000001</v>
      </c>
    </row>
    <row r="8489" spans="1:13" x14ac:dyDescent="0.25">
      <c r="A8489" s="280">
        <v>45279</v>
      </c>
      <c r="B8489" s="102">
        <v>15</v>
      </c>
      <c r="C8489" s="208">
        <v>288.47500000000002</v>
      </c>
      <c r="D8489" s="208">
        <v>47.297800000000002</v>
      </c>
      <c r="E8489" s="208">
        <v>1.7551000000000001</v>
      </c>
      <c r="F8489" s="208">
        <v>3.3557000000000001</v>
      </c>
      <c r="G8489" s="208">
        <v>10.0366</v>
      </c>
      <c r="H8489" s="208">
        <v>50.330800000000004</v>
      </c>
      <c r="I8489" s="208">
        <v>17.221299999999999</v>
      </c>
      <c r="J8489" s="208">
        <v>116.19499999999999</v>
      </c>
      <c r="K8489" s="208">
        <v>15.658899999999999</v>
      </c>
      <c r="L8489" s="208">
        <v>13.0677</v>
      </c>
      <c r="M8489" s="208">
        <v>13.556100000000001</v>
      </c>
    </row>
    <row r="8490" spans="1:13" x14ac:dyDescent="0.25">
      <c r="A8490" s="280">
        <v>45279</v>
      </c>
      <c r="B8490" s="102">
        <v>16</v>
      </c>
      <c r="C8490" s="208">
        <v>292.99059999999997</v>
      </c>
      <c r="D8490" s="208">
        <v>48.070700000000002</v>
      </c>
      <c r="E8490" s="208">
        <v>1.8002</v>
      </c>
      <c r="F8490" s="208">
        <v>3.6663999999999999</v>
      </c>
      <c r="G8490" s="208">
        <v>10.344900000000001</v>
      </c>
      <c r="H8490" s="208">
        <v>51.583300000000001</v>
      </c>
      <c r="I8490" s="208">
        <v>17.6435</v>
      </c>
      <c r="J8490" s="208">
        <v>116.479</v>
      </c>
      <c r="K8490" s="208">
        <v>16.959599999999998</v>
      </c>
      <c r="L8490" s="208">
        <v>12.9597</v>
      </c>
      <c r="M8490" s="208">
        <v>13.4833</v>
      </c>
    </row>
    <row r="8491" spans="1:13" x14ac:dyDescent="0.25">
      <c r="A8491" s="280">
        <v>45279</v>
      </c>
      <c r="B8491" s="102">
        <v>17</v>
      </c>
      <c r="C8491" s="208">
        <v>303.64429999999999</v>
      </c>
      <c r="D8491" s="208">
        <v>50.215600000000002</v>
      </c>
      <c r="E8491" s="208">
        <v>1.8254999999999999</v>
      </c>
      <c r="F8491" s="208">
        <v>3.8654000000000002</v>
      </c>
      <c r="G8491" s="208">
        <v>10.969200000000001</v>
      </c>
      <c r="H8491" s="208">
        <v>53.710999999999999</v>
      </c>
      <c r="I8491" s="208">
        <v>18.244800000000001</v>
      </c>
      <c r="J8491" s="208">
        <v>118.3287</v>
      </c>
      <c r="K8491" s="208">
        <v>18.240200000000002</v>
      </c>
      <c r="L8491" s="208">
        <v>14.351800000000001</v>
      </c>
      <c r="M8491" s="208">
        <v>13.892099999999999</v>
      </c>
    </row>
    <row r="8492" spans="1:13" x14ac:dyDescent="0.25">
      <c r="A8492" s="280">
        <v>45279</v>
      </c>
      <c r="B8492" s="102">
        <v>18</v>
      </c>
      <c r="C8492" s="208">
        <v>320.59070000000003</v>
      </c>
      <c r="D8492" s="208">
        <v>54.823399999999999</v>
      </c>
      <c r="E8492" s="208">
        <v>2.7591999999999999</v>
      </c>
      <c r="F8492" s="208">
        <v>4.0945999999999998</v>
      </c>
      <c r="G8492" s="208">
        <v>11.5997</v>
      </c>
      <c r="H8492" s="208">
        <v>57.228499999999997</v>
      </c>
      <c r="I8492" s="208">
        <v>20.128499999999999</v>
      </c>
      <c r="J8492" s="208">
        <v>121.0397</v>
      </c>
      <c r="K8492" s="208">
        <v>19.022099999999998</v>
      </c>
      <c r="L8492" s="208">
        <v>15.5198</v>
      </c>
      <c r="M8492" s="208">
        <v>14.3752</v>
      </c>
    </row>
    <row r="8493" spans="1:13" x14ac:dyDescent="0.25">
      <c r="A8493" s="280">
        <v>45279</v>
      </c>
      <c r="B8493" s="102">
        <v>19</v>
      </c>
      <c r="C8493" s="208">
        <v>316.87630000000001</v>
      </c>
      <c r="D8493" s="208">
        <v>54.422400000000003</v>
      </c>
      <c r="E8493" s="208">
        <v>2.8795999999999999</v>
      </c>
      <c r="F8493" s="208">
        <v>4.0612000000000004</v>
      </c>
      <c r="G8493" s="208">
        <v>11.2982</v>
      </c>
      <c r="H8493" s="208">
        <v>56.522799999999997</v>
      </c>
      <c r="I8493" s="208">
        <v>20.320599999999999</v>
      </c>
      <c r="J8493" s="208">
        <v>118.4885</v>
      </c>
      <c r="K8493" s="208">
        <v>18.994900000000001</v>
      </c>
      <c r="L8493" s="208">
        <v>15.8337</v>
      </c>
      <c r="M8493" s="208">
        <v>14.054399999999999</v>
      </c>
    </row>
    <row r="8494" spans="1:13" x14ac:dyDescent="0.25">
      <c r="A8494" s="280">
        <v>45279</v>
      </c>
      <c r="B8494" s="102">
        <v>20</v>
      </c>
      <c r="C8494" s="208">
        <v>309.3503</v>
      </c>
      <c r="D8494" s="208">
        <v>52.874099999999999</v>
      </c>
      <c r="E8494" s="208">
        <v>2.9382000000000001</v>
      </c>
      <c r="F8494" s="208">
        <v>4.0266999999999999</v>
      </c>
      <c r="G8494" s="208">
        <v>10.908300000000001</v>
      </c>
      <c r="H8494" s="208">
        <v>55.457000000000001</v>
      </c>
      <c r="I8494" s="208">
        <v>20.0031</v>
      </c>
      <c r="J8494" s="208">
        <v>113.6925</v>
      </c>
      <c r="K8494" s="208">
        <v>18.766300000000001</v>
      </c>
      <c r="L8494" s="208">
        <v>16.938300000000002</v>
      </c>
      <c r="M8494" s="208">
        <v>13.745799999999999</v>
      </c>
    </row>
    <row r="8495" spans="1:13" x14ac:dyDescent="0.25">
      <c r="A8495" s="280">
        <v>45279</v>
      </c>
      <c r="B8495" s="102">
        <v>21</v>
      </c>
      <c r="C8495" s="208">
        <v>300.0204</v>
      </c>
      <c r="D8495" s="208">
        <v>50.865900000000003</v>
      </c>
      <c r="E8495" s="208">
        <v>2.9268999999999998</v>
      </c>
      <c r="F8495" s="208">
        <v>3.9184999999999999</v>
      </c>
      <c r="G8495" s="208">
        <v>10.5039</v>
      </c>
      <c r="H8495" s="208">
        <v>53.532600000000002</v>
      </c>
      <c r="I8495" s="208">
        <v>19.346299999999999</v>
      </c>
      <c r="J8495" s="208">
        <v>110.7929</v>
      </c>
      <c r="K8495" s="208">
        <v>18.396599999999999</v>
      </c>
      <c r="L8495" s="208">
        <v>16.708400000000001</v>
      </c>
      <c r="M8495" s="208">
        <v>13.0284</v>
      </c>
    </row>
    <row r="8496" spans="1:13" x14ac:dyDescent="0.25">
      <c r="A8496" s="280">
        <v>45279</v>
      </c>
      <c r="B8496" s="102">
        <v>22</v>
      </c>
      <c r="C8496" s="208">
        <v>285.56169999999997</v>
      </c>
      <c r="D8496" s="208">
        <v>48.684800000000003</v>
      </c>
      <c r="E8496" s="208">
        <v>2.7547000000000001</v>
      </c>
      <c r="F8496" s="208">
        <v>3.6299000000000001</v>
      </c>
      <c r="G8496" s="208">
        <v>9.7842000000000002</v>
      </c>
      <c r="H8496" s="208">
        <v>50.656799999999997</v>
      </c>
      <c r="I8496" s="208">
        <v>18.177499999999998</v>
      </c>
      <c r="J8496" s="208">
        <v>105.7752</v>
      </c>
      <c r="K8496" s="208">
        <v>17.291499999999999</v>
      </c>
      <c r="L8496" s="208">
        <v>16.726500000000001</v>
      </c>
      <c r="M8496" s="208">
        <v>12.0806</v>
      </c>
    </row>
    <row r="8497" spans="1:13" x14ac:dyDescent="0.25">
      <c r="A8497" s="280">
        <v>45279</v>
      </c>
      <c r="B8497" s="102">
        <v>23</v>
      </c>
      <c r="C8497" s="208">
        <v>265.02980000000002</v>
      </c>
      <c r="D8497" s="208">
        <v>45.408099999999997</v>
      </c>
      <c r="E8497" s="208">
        <v>2.7364999999999999</v>
      </c>
      <c r="F8497" s="208">
        <v>3.2526000000000002</v>
      </c>
      <c r="G8497" s="208">
        <v>8.8215000000000003</v>
      </c>
      <c r="H8497" s="208">
        <v>45.794499999999999</v>
      </c>
      <c r="I8497" s="208">
        <v>16.457799999999999</v>
      </c>
      <c r="J8497" s="208">
        <v>99.100499999999997</v>
      </c>
      <c r="K8497" s="208">
        <v>16.0899</v>
      </c>
      <c r="L8497" s="208">
        <v>16.315200000000001</v>
      </c>
      <c r="M8497" s="208">
        <v>11.0532</v>
      </c>
    </row>
    <row r="8498" spans="1:13" x14ac:dyDescent="0.25">
      <c r="A8498" s="280">
        <v>45279</v>
      </c>
      <c r="B8498" s="102">
        <v>24</v>
      </c>
      <c r="C8498" s="208">
        <v>248.4076</v>
      </c>
      <c r="D8498" s="208">
        <v>41.364400000000003</v>
      </c>
      <c r="E8498" s="208">
        <v>2.6436000000000002</v>
      </c>
      <c r="F8498" s="208">
        <v>2.9666000000000001</v>
      </c>
      <c r="G8498" s="208">
        <v>7.99</v>
      </c>
      <c r="H8498" s="208">
        <v>41.735300000000002</v>
      </c>
      <c r="I8498" s="208">
        <v>15.061999999999999</v>
      </c>
      <c r="J8498" s="208">
        <v>94.287700000000001</v>
      </c>
      <c r="K8498" s="208">
        <v>15.291399999999999</v>
      </c>
      <c r="L8498" s="208">
        <v>16.778199999999998</v>
      </c>
      <c r="M8498" s="208">
        <v>10.288399999999999</v>
      </c>
    </row>
    <row r="8499" spans="1:13" x14ac:dyDescent="0.25">
      <c r="A8499" s="280">
        <v>45280</v>
      </c>
      <c r="B8499" s="102">
        <v>1</v>
      </c>
      <c r="C8499" s="208">
        <v>234.97540000000001</v>
      </c>
      <c r="D8499" s="208">
        <v>38.238100000000003</v>
      </c>
      <c r="E8499" s="208">
        <v>2.4933999999999998</v>
      </c>
      <c r="F8499" s="208">
        <v>2.7446000000000002</v>
      </c>
      <c r="G8499" s="208">
        <v>7.6605999999999996</v>
      </c>
      <c r="H8499" s="208">
        <v>38.687399999999997</v>
      </c>
      <c r="I8499" s="208">
        <v>13.902200000000001</v>
      </c>
      <c r="J8499" s="208">
        <v>90.366900000000001</v>
      </c>
      <c r="K8499" s="208">
        <v>14.8803</v>
      </c>
      <c r="L8499" s="208">
        <v>16.4496</v>
      </c>
      <c r="M8499" s="208">
        <v>9.5523000000000007</v>
      </c>
    </row>
    <row r="8500" spans="1:13" x14ac:dyDescent="0.25">
      <c r="A8500" s="280">
        <v>45280</v>
      </c>
      <c r="B8500" s="102">
        <v>2</v>
      </c>
      <c r="C8500" s="208">
        <v>226.9393</v>
      </c>
      <c r="D8500" s="208">
        <v>35.832299999999996</v>
      </c>
      <c r="E8500" s="208">
        <v>2.5308999999999999</v>
      </c>
      <c r="F8500" s="208">
        <v>2.6442000000000001</v>
      </c>
      <c r="G8500" s="208">
        <v>7.4924999999999997</v>
      </c>
      <c r="H8500" s="208">
        <v>37.430999999999997</v>
      </c>
      <c r="I8500" s="208">
        <v>13.2836</v>
      </c>
      <c r="J8500" s="208">
        <v>87.733199999999997</v>
      </c>
      <c r="K8500" s="208">
        <v>14.655099999999999</v>
      </c>
      <c r="L8500" s="208">
        <v>16.184100000000001</v>
      </c>
      <c r="M8500" s="208">
        <v>9.1524000000000001</v>
      </c>
    </row>
    <row r="8501" spans="1:13" x14ac:dyDescent="0.25">
      <c r="A8501" s="280">
        <v>45280</v>
      </c>
      <c r="B8501" s="102">
        <v>3</v>
      </c>
      <c r="C8501" s="208">
        <v>222.66200000000001</v>
      </c>
      <c r="D8501" s="208">
        <v>34.347299999999997</v>
      </c>
      <c r="E8501" s="208">
        <v>2.4584000000000001</v>
      </c>
      <c r="F8501" s="208">
        <v>2.5634999999999999</v>
      </c>
      <c r="G8501" s="208">
        <v>7.4718999999999998</v>
      </c>
      <c r="H8501" s="208">
        <v>37.917700000000004</v>
      </c>
      <c r="I8501" s="208">
        <v>12.942</v>
      </c>
      <c r="J8501" s="208">
        <v>85.602000000000004</v>
      </c>
      <c r="K8501" s="208">
        <v>14.7484</v>
      </c>
      <c r="L8501" s="208">
        <v>15.531499999999999</v>
      </c>
      <c r="M8501" s="208">
        <v>9.0792999999999999</v>
      </c>
    </row>
    <row r="8502" spans="1:13" x14ac:dyDescent="0.25">
      <c r="A8502" s="280">
        <v>45280</v>
      </c>
      <c r="B8502" s="102">
        <v>4</v>
      </c>
      <c r="C8502" s="208">
        <v>220.7884</v>
      </c>
      <c r="D8502" s="208">
        <v>33.676499999999997</v>
      </c>
      <c r="E8502" s="208">
        <v>2.2953000000000001</v>
      </c>
      <c r="F8502" s="208">
        <v>2.5838000000000001</v>
      </c>
      <c r="G8502" s="208">
        <v>7.3846999999999996</v>
      </c>
      <c r="H8502" s="208">
        <v>38.219700000000003</v>
      </c>
      <c r="I8502" s="208">
        <v>12.7865</v>
      </c>
      <c r="J8502" s="208">
        <v>84.88</v>
      </c>
      <c r="K8502" s="208">
        <v>14.767099999999999</v>
      </c>
      <c r="L8502" s="208">
        <v>15.128500000000001</v>
      </c>
      <c r="M8502" s="208">
        <v>9.0663</v>
      </c>
    </row>
    <row r="8503" spans="1:13" x14ac:dyDescent="0.25">
      <c r="A8503" s="280">
        <v>45280</v>
      </c>
      <c r="B8503" s="102">
        <v>5</v>
      </c>
      <c r="C8503" s="208">
        <v>225.28139999999999</v>
      </c>
      <c r="D8503" s="208">
        <v>34.000700000000002</v>
      </c>
      <c r="E8503" s="208">
        <v>2.2812999999999999</v>
      </c>
      <c r="F8503" s="208">
        <v>2.6762999999999999</v>
      </c>
      <c r="G8503" s="208">
        <v>7.4867999999999997</v>
      </c>
      <c r="H8503" s="208">
        <v>39.218400000000003</v>
      </c>
      <c r="I8503" s="208">
        <v>13.011100000000001</v>
      </c>
      <c r="J8503" s="208">
        <v>86.352000000000004</v>
      </c>
      <c r="K8503" s="208">
        <v>15.361700000000001</v>
      </c>
      <c r="L8503" s="208">
        <v>15.5222</v>
      </c>
      <c r="M8503" s="208">
        <v>9.3709000000000007</v>
      </c>
    </row>
    <row r="8504" spans="1:13" x14ac:dyDescent="0.25">
      <c r="A8504" s="280">
        <v>45280</v>
      </c>
      <c r="B8504" s="102">
        <v>6</v>
      </c>
      <c r="C8504" s="208">
        <v>239.67410000000001</v>
      </c>
      <c r="D8504" s="208">
        <v>36.441400000000002</v>
      </c>
      <c r="E8504" s="208">
        <v>2.367</v>
      </c>
      <c r="F8504" s="208">
        <v>2.8871000000000002</v>
      </c>
      <c r="G8504" s="208">
        <v>7.9752999999999998</v>
      </c>
      <c r="H8504" s="208">
        <v>42.876800000000003</v>
      </c>
      <c r="I8504" s="208">
        <v>13.7723</v>
      </c>
      <c r="J8504" s="208">
        <v>90.571899999999999</v>
      </c>
      <c r="K8504" s="208">
        <v>16.634599999999999</v>
      </c>
      <c r="L8504" s="208">
        <v>16.029699999999998</v>
      </c>
      <c r="M8504" s="208">
        <v>10.118</v>
      </c>
    </row>
    <row r="8505" spans="1:13" x14ac:dyDescent="0.25">
      <c r="A8505" s="280">
        <v>45280</v>
      </c>
      <c r="B8505" s="102">
        <v>7</v>
      </c>
      <c r="C8505" s="208">
        <v>263.577</v>
      </c>
      <c r="D8505" s="208">
        <v>40.65</v>
      </c>
      <c r="E8505" s="208">
        <v>2.6863000000000001</v>
      </c>
      <c r="F8505" s="208">
        <v>3.2614000000000001</v>
      </c>
      <c r="G8505" s="208">
        <v>8.8957999999999995</v>
      </c>
      <c r="H8505" s="208">
        <v>49.6158</v>
      </c>
      <c r="I8505" s="208">
        <v>14.667199999999999</v>
      </c>
      <c r="J8505" s="208">
        <v>97.933899999999994</v>
      </c>
      <c r="K8505" s="208">
        <v>18.682500000000001</v>
      </c>
      <c r="L8505" s="208">
        <v>15.8842</v>
      </c>
      <c r="M8505" s="208">
        <v>11.299899999999999</v>
      </c>
    </row>
    <row r="8506" spans="1:13" x14ac:dyDescent="0.25">
      <c r="A8506" s="280">
        <v>45280</v>
      </c>
      <c r="B8506" s="102">
        <v>8</v>
      </c>
      <c r="C8506" s="208">
        <v>287.45769999999999</v>
      </c>
      <c r="D8506" s="208">
        <v>46.575800000000001</v>
      </c>
      <c r="E8506" s="208">
        <v>2.806</v>
      </c>
      <c r="F8506" s="208">
        <v>3.5608</v>
      </c>
      <c r="G8506" s="208">
        <v>10.439399999999999</v>
      </c>
      <c r="H8506" s="208">
        <v>53.221800000000002</v>
      </c>
      <c r="I8506" s="208">
        <v>15.2399</v>
      </c>
      <c r="J8506" s="208">
        <v>107.43899999999999</v>
      </c>
      <c r="K8506" s="208">
        <v>19.861499999999999</v>
      </c>
      <c r="L8506" s="208">
        <v>15.761799999999999</v>
      </c>
      <c r="M8506" s="208">
        <v>12.5517</v>
      </c>
    </row>
    <row r="8507" spans="1:13" x14ac:dyDescent="0.25">
      <c r="A8507" s="280">
        <v>45280</v>
      </c>
      <c r="B8507" s="102">
        <v>9</v>
      </c>
      <c r="C8507" s="208">
        <v>298.73399999999998</v>
      </c>
      <c r="D8507" s="208">
        <v>48.986199999999997</v>
      </c>
      <c r="E8507" s="208">
        <v>2.7883</v>
      </c>
      <c r="F8507" s="208">
        <v>3.6743999999999999</v>
      </c>
      <c r="G8507" s="208">
        <v>11.2371</v>
      </c>
      <c r="H8507" s="208">
        <v>53.261400000000002</v>
      </c>
      <c r="I8507" s="208">
        <v>15.9468</v>
      </c>
      <c r="J8507" s="208">
        <v>113.8139</v>
      </c>
      <c r="K8507" s="208">
        <v>19.546700000000001</v>
      </c>
      <c r="L8507" s="208">
        <v>16.318999999999999</v>
      </c>
      <c r="M8507" s="208">
        <v>13.1602</v>
      </c>
    </row>
    <row r="8508" spans="1:13" x14ac:dyDescent="0.25">
      <c r="A8508" s="280">
        <v>45280</v>
      </c>
      <c r="B8508" s="102">
        <v>10</v>
      </c>
      <c r="C8508" s="208">
        <v>309.23270000000002</v>
      </c>
      <c r="D8508" s="208">
        <v>51.140799999999999</v>
      </c>
      <c r="E8508" s="208">
        <v>2.8054000000000001</v>
      </c>
      <c r="F8508" s="208">
        <v>3.5819000000000001</v>
      </c>
      <c r="G8508" s="208">
        <v>11.657500000000001</v>
      </c>
      <c r="H8508" s="208">
        <v>54.7286</v>
      </c>
      <c r="I8508" s="208">
        <v>16.644600000000001</v>
      </c>
      <c r="J8508" s="208">
        <v>119.42610000000001</v>
      </c>
      <c r="K8508" s="208">
        <v>19.148</v>
      </c>
      <c r="L8508" s="208">
        <v>16.420200000000001</v>
      </c>
      <c r="M8508" s="208">
        <v>13.679600000000001</v>
      </c>
    </row>
    <row r="8509" spans="1:13" x14ac:dyDescent="0.25">
      <c r="A8509" s="280">
        <v>45280</v>
      </c>
      <c r="B8509" s="102">
        <v>11</v>
      </c>
      <c r="C8509" s="208">
        <v>314.64640000000003</v>
      </c>
      <c r="D8509" s="208">
        <v>52.795200000000001</v>
      </c>
      <c r="E8509" s="208">
        <v>2.7675999999999998</v>
      </c>
      <c r="F8509" s="208">
        <v>3.319</v>
      </c>
      <c r="G8509" s="208">
        <v>11.565</v>
      </c>
      <c r="H8509" s="208">
        <v>56.763800000000003</v>
      </c>
      <c r="I8509" s="208">
        <v>17.2637</v>
      </c>
      <c r="J8509" s="208">
        <v>121.4496</v>
      </c>
      <c r="K8509" s="208">
        <v>18.3004</v>
      </c>
      <c r="L8509" s="208">
        <v>16.7882</v>
      </c>
      <c r="M8509" s="208">
        <v>13.633900000000001</v>
      </c>
    </row>
    <row r="8510" spans="1:13" x14ac:dyDescent="0.25">
      <c r="A8510" s="280">
        <v>45280</v>
      </c>
      <c r="B8510" s="102">
        <v>12</v>
      </c>
      <c r="C8510" s="208">
        <v>313.4486</v>
      </c>
      <c r="D8510" s="208">
        <v>52.606200000000001</v>
      </c>
      <c r="E8510" s="208">
        <v>2.819</v>
      </c>
      <c r="F8510" s="208">
        <v>3.5337999999999998</v>
      </c>
      <c r="G8510" s="208">
        <v>11.5334</v>
      </c>
      <c r="H8510" s="208">
        <v>57.351599999999998</v>
      </c>
      <c r="I8510" s="208">
        <v>17.730799999999999</v>
      </c>
      <c r="J8510" s="208">
        <v>120.0278</v>
      </c>
      <c r="K8510" s="208">
        <v>17.2437</v>
      </c>
      <c r="L8510" s="208">
        <v>16.900600000000001</v>
      </c>
      <c r="M8510" s="208">
        <v>13.701700000000001</v>
      </c>
    </row>
    <row r="8511" spans="1:13" x14ac:dyDescent="0.25">
      <c r="A8511" s="280">
        <v>45280</v>
      </c>
      <c r="B8511" s="102">
        <v>13</v>
      </c>
      <c r="C8511" s="208">
        <v>306.75580000000002</v>
      </c>
      <c r="D8511" s="208">
        <v>51.447099999999999</v>
      </c>
      <c r="E8511" s="208">
        <v>2.6949999999999998</v>
      </c>
      <c r="F8511" s="208">
        <v>3.2092000000000001</v>
      </c>
      <c r="G8511" s="208">
        <v>10.6457</v>
      </c>
      <c r="H8511" s="208">
        <v>57.714799999999997</v>
      </c>
      <c r="I8511" s="208">
        <v>18.389700000000001</v>
      </c>
      <c r="J8511" s="208">
        <v>116.8809</v>
      </c>
      <c r="K8511" s="208">
        <v>16.363299999999999</v>
      </c>
      <c r="L8511" s="208">
        <v>16.091899999999999</v>
      </c>
      <c r="M8511" s="208">
        <v>13.318199999999999</v>
      </c>
    </row>
    <row r="8512" spans="1:13" x14ac:dyDescent="0.25">
      <c r="A8512" s="280">
        <v>45280</v>
      </c>
      <c r="B8512" s="102">
        <v>14</v>
      </c>
      <c r="C8512" s="208">
        <v>305.6542</v>
      </c>
      <c r="D8512" s="208">
        <v>50.443100000000001</v>
      </c>
      <c r="E8512" s="208">
        <v>2.7454999999999998</v>
      </c>
      <c r="F8512" s="208">
        <v>3.2658</v>
      </c>
      <c r="G8512" s="208">
        <v>9.9758999999999993</v>
      </c>
      <c r="H8512" s="208">
        <v>58.291499999999999</v>
      </c>
      <c r="I8512" s="208">
        <v>18.588899999999999</v>
      </c>
      <c r="J8512" s="208">
        <v>116.80970000000001</v>
      </c>
      <c r="K8512" s="208">
        <v>15.9201</v>
      </c>
      <c r="L8512" s="208">
        <v>16.623799999999999</v>
      </c>
      <c r="M8512" s="208">
        <v>12.9899</v>
      </c>
    </row>
    <row r="8513" spans="1:13" x14ac:dyDescent="0.25">
      <c r="A8513" s="280">
        <v>45280</v>
      </c>
      <c r="B8513" s="102">
        <v>15</v>
      </c>
      <c r="C8513" s="208">
        <v>305.47089999999997</v>
      </c>
      <c r="D8513" s="208">
        <v>50.797400000000003</v>
      </c>
      <c r="E8513" s="208">
        <v>2.7801999999999998</v>
      </c>
      <c r="F8513" s="208">
        <v>3.4018000000000002</v>
      </c>
      <c r="G8513" s="208">
        <v>9.5944000000000003</v>
      </c>
      <c r="H8513" s="208">
        <v>56.023299999999999</v>
      </c>
      <c r="I8513" s="208">
        <v>18.6188</v>
      </c>
      <c r="J8513" s="208">
        <v>117.8728</v>
      </c>
      <c r="K8513" s="208">
        <v>16.2059</v>
      </c>
      <c r="L8513" s="208">
        <v>16.8142</v>
      </c>
      <c r="M8513" s="208">
        <v>13.3621</v>
      </c>
    </row>
    <row r="8514" spans="1:13" x14ac:dyDescent="0.25">
      <c r="A8514" s="280">
        <v>45280</v>
      </c>
      <c r="B8514" s="102">
        <v>16</v>
      </c>
      <c r="C8514" s="208">
        <v>307.29149999999998</v>
      </c>
      <c r="D8514" s="208">
        <v>51.222900000000003</v>
      </c>
      <c r="E8514" s="208">
        <v>2.7984</v>
      </c>
      <c r="F8514" s="208">
        <v>3.4925000000000002</v>
      </c>
      <c r="G8514" s="208">
        <v>10.2926</v>
      </c>
      <c r="H8514" s="208">
        <v>55.792200000000001</v>
      </c>
      <c r="I8514" s="208">
        <v>18.612500000000001</v>
      </c>
      <c r="J8514" s="208">
        <v>118.4335</v>
      </c>
      <c r="K8514" s="208">
        <v>16.567699999999999</v>
      </c>
      <c r="L8514" s="208">
        <v>16.7376</v>
      </c>
      <c r="M8514" s="208">
        <v>13.3416</v>
      </c>
    </row>
    <row r="8515" spans="1:13" x14ac:dyDescent="0.25">
      <c r="A8515" s="280">
        <v>45280</v>
      </c>
      <c r="B8515" s="102">
        <v>17</v>
      </c>
      <c r="C8515" s="208">
        <v>313.69220000000001</v>
      </c>
      <c r="D8515" s="208">
        <v>53.269399999999997</v>
      </c>
      <c r="E8515" s="208">
        <v>2.8573</v>
      </c>
      <c r="F8515" s="208">
        <v>3.8239999999999998</v>
      </c>
      <c r="G8515" s="208">
        <v>10.9809</v>
      </c>
      <c r="H8515" s="208">
        <v>56.650100000000002</v>
      </c>
      <c r="I8515" s="208">
        <v>19.349299999999999</v>
      </c>
      <c r="J8515" s="208">
        <v>118.5976</v>
      </c>
      <c r="K8515" s="208">
        <v>17.6447</v>
      </c>
      <c r="L8515" s="208">
        <v>17.055199999999999</v>
      </c>
      <c r="M8515" s="208">
        <v>13.463699999999999</v>
      </c>
    </row>
    <row r="8516" spans="1:13" x14ac:dyDescent="0.25">
      <c r="A8516" s="280">
        <v>45280</v>
      </c>
      <c r="B8516" s="102">
        <v>18</v>
      </c>
      <c r="C8516" s="208">
        <v>326.06130000000002</v>
      </c>
      <c r="D8516" s="208">
        <v>57.077399999999997</v>
      </c>
      <c r="E8516" s="208">
        <v>2.9392999999999998</v>
      </c>
      <c r="F8516" s="208">
        <v>4.0187999999999997</v>
      </c>
      <c r="G8516" s="208">
        <v>11.6495</v>
      </c>
      <c r="H8516" s="208">
        <v>58.0471</v>
      </c>
      <c r="I8516" s="208">
        <v>20.794</v>
      </c>
      <c r="J8516" s="208">
        <v>121.4161</v>
      </c>
      <c r="K8516" s="208">
        <v>18.8462</v>
      </c>
      <c r="L8516" s="208">
        <v>17.0608</v>
      </c>
      <c r="M8516" s="208">
        <v>14.2121</v>
      </c>
    </row>
    <row r="8517" spans="1:13" x14ac:dyDescent="0.25">
      <c r="A8517" s="280">
        <v>45280</v>
      </c>
      <c r="B8517" s="102">
        <v>19</v>
      </c>
      <c r="C8517" s="208">
        <v>321.80130000000003</v>
      </c>
      <c r="D8517" s="208">
        <v>56.764699999999998</v>
      </c>
      <c r="E8517" s="208">
        <v>2.9262000000000001</v>
      </c>
      <c r="F8517" s="208">
        <v>4.0453999999999999</v>
      </c>
      <c r="G8517" s="208">
        <v>11.5608</v>
      </c>
      <c r="H8517" s="208">
        <v>56.87</v>
      </c>
      <c r="I8517" s="208">
        <v>20.956900000000001</v>
      </c>
      <c r="J8517" s="208">
        <v>118.706</v>
      </c>
      <c r="K8517" s="208">
        <v>18.9862</v>
      </c>
      <c r="L8517" s="208">
        <v>17.024699999999999</v>
      </c>
      <c r="M8517" s="208">
        <v>13.9604</v>
      </c>
    </row>
    <row r="8518" spans="1:13" x14ac:dyDescent="0.25">
      <c r="A8518" s="280">
        <v>45280</v>
      </c>
      <c r="B8518" s="102">
        <v>20</v>
      </c>
      <c r="C8518" s="208">
        <v>312.9391</v>
      </c>
      <c r="D8518" s="208">
        <v>54.828699999999998</v>
      </c>
      <c r="E8518" s="208">
        <v>2.9015</v>
      </c>
      <c r="F8518" s="208">
        <v>3.9453999999999998</v>
      </c>
      <c r="G8518" s="208">
        <v>11.1899</v>
      </c>
      <c r="H8518" s="208">
        <v>55.833100000000002</v>
      </c>
      <c r="I8518" s="208">
        <v>20.474</v>
      </c>
      <c r="J8518" s="208">
        <v>114.3489</v>
      </c>
      <c r="K8518" s="208">
        <v>18.759599999999999</v>
      </c>
      <c r="L8518" s="208">
        <v>17.0733</v>
      </c>
      <c r="M8518" s="208">
        <v>13.5847</v>
      </c>
    </row>
    <row r="8519" spans="1:13" x14ac:dyDescent="0.25">
      <c r="A8519" s="280">
        <v>45280</v>
      </c>
      <c r="B8519" s="102">
        <v>21</v>
      </c>
      <c r="C8519" s="208">
        <v>301.96499999999997</v>
      </c>
      <c r="D8519" s="208">
        <v>52.5747</v>
      </c>
      <c r="E8519" s="208">
        <v>2.8898000000000001</v>
      </c>
      <c r="F8519" s="208">
        <v>3.867</v>
      </c>
      <c r="G8519" s="208">
        <v>10.8543</v>
      </c>
      <c r="H8519" s="208">
        <v>54.0319</v>
      </c>
      <c r="I8519" s="208">
        <v>19.827300000000001</v>
      </c>
      <c r="J8519" s="208">
        <v>110.17659999999999</v>
      </c>
      <c r="K8519" s="208">
        <v>18.216799999999999</v>
      </c>
      <c r="L8519" s="208">
        <v>16.522600000000001</v>
      </c>
      <c r="M8519" s="208">
        <v>13.004</v>
      </c>
    </row>
    <row r="8520" spans="1:13" x14ac:dyDescent="0.25">
      <c r="A8520" s="280">
        <v>45280</v>
      </c>
      <c r="B8520" s="102">
        <v>22</v>
      </c>
      <c r="C8520" s="208">
        <v>289.13900000000001</v>
      </c>
      <c r="D8520" s="208">
        <v>50.742899999999999</v>
      </c>
      <c r="E8520" s="208">
        <v>2.8769999999999998</v>
      </c>
      <c r="F8520" s="208">
        <v>3.5960999999999999</v>
      </c>
      <c r="G8520" s="208">
        <v>10.1774</v>
      </c>
      <c r="H8520" s="208">
        <v>51.093600000000002</v>
      </c>
      <c r="I8520" s="208">
        <v>18.521699999999999</v>
      </c>
      <c r="J8520" s="208">
        <v>106.3647</v>
      </c>
      <c r="K8520" s="208">
        <v>17.2911</v>
      </c>
      <c r="L8520" s="208">
        <v>16.236799999999999</v>
      </c>
      <c r="M8520" s="208">
        <v>12.2377</v>
      </c>
    </row>
    <row r="8521" spans="1:13" x14ac:dyDescent="0.25">
      <c r="A8521" s="280">
        <v>45280</v>
      </c>
      <c r="B8521" s="102">
        <v>23</v>
      </c>
      <c r="C8521" s="208">
        <v>269.6001</v>
      </c>
      <c r="D8521" s="208">
        <v>46.853400000000001</v>
      </c>
      <c r="E8521" s="208">
        <v>2.7964000000000002</v>
      </c>
      <c r="F8521" s="208">
        <v>3.3283</v>
      </c>
      <c r="G8521" s="208">
        <v>9.2383000000000006</v>
      </c>
      <c r="H8521" s="208">
        <v>46.691299999999998</v>
      </c>
      <c r="I8521" s="208">
        <v>16.949300000000001</v>
      </c>
      <c r="J8521" s="208">
        <v>99.8</v>
      </c>
      <c r="K8521" s="208">
        <v>16.387899999999998</v>
      </c>
      <c r="L8521" s="208">
        <v>16.218</v>
      </c>
      <c r="M8521" s="208">
        <v>11.337199999999999</v>
      </c>
    </row>
    <row r="8522" spans="1:13" x14ac:dyDescent="0.25">
      <c r="A8522" s="280">
        <v>45280</v>
      </c>
      <c r="B8522" s="102">
        <v>24</v>
      </c>
      <c r="C8522" s="208">
        <v>249.6277</v>
      </c>
      <c r="D8522" s="208">
        <v>42.562800000000003</v>
      </c>
      <c r="E8522" s="208">
        <v>2.7593999999999999</v>
      </c>
      <c r="F8522" s="208">
        <v>3.0425</v>
      </c>
      <c r="G8522" s="208">
        <v>8.4697999999999993</v>
      </c>
      <c r="H8522" s="208">
        <v>42.263599999999997</v>
      </c>
      <c r="I8522" s="208">
        <v>15.180899999999999</v>
      </c>
      <c r="J8522" s="208">
        <v>94.087599999999995</v>
      </c>
      <c r="K8522" s="208">
        <v>15.6897</v>
      </c>
      <c r="L8522" s="208">
        <v>15.1134</v>
      </c>
      <c r="M8522" s="208">
        <v>10.458</v>
      </c>
    </row>
    <row r="8523" spans="1:13" x14ac:dyDescent="0.25">
      <c r="A8523" s="280">
        <v>45281</v>
      </c>
      <c r="B8523" s="102">
        <v>1</v>
      </c>
      <c r="C8523" s="208">
        <v>235.035</v>
      </c>
      <c r="D8523" s="208">
        <v>39.375900000000001</v>
      </c>
      <c r="E8523" s="208">
        <v>2.6981999999999999</v>
      </c>
      <c r="F8523" s="208">
        <v>2.8361999999999998</v>
      </c>
      <c r="G8523" s="208">
        <v>8.0554000000000006</v>
      </c>
      <c r="H8523" s="208">
        <v>38.682099999999998</v>
      </c>
      <c r="I8523" s="208">
        <v>14.012600000000001</v>
      </c>
      <c r="J8523" s="208">
        <v>89.1691</v>
      </c>
      <c r="K8523" s="208">
        <v>15.3896</v>
      </c>
      <c r="L8523" s="208">
        <v>15.023999999999999</v>
      </c>
      <c r="M8523" s="208">
        <v>9.7919</v>
      </c>
    </row>
    <row r="8524" spans="1:13" x14ac:dyDescent="0.25">
      <c r="A8524" s="280">
        <v>45281</v>
      </c>
      <c r="B8524" s="102">
        <v>2</v>
      </c>
      <c r="C8524" s="208">
        <v>226.1645</v>
      </c>
      <c r="D8524" s="208">
        <v>36.969900000000003</v>
      </c>
      <c r="E8524" s="208">
        <v>2.6644999999999999</v>
      </c>
      <c r="F8524" s="208">
        <v>2.7</v>
      </c>
      <c r="G8524" s="208">
        <v>7.7580999999999998</v>
      </c>
      <c r="H8524" s="208">
        <v>36.998399999999997</v>
      </c>
      <c r="I8524" s="208">
        <v>13.4322</v>
      </c>
      <c r="J8524" s="208">
        <v>86.251000000000005</v>
      </c>
      <c r="K8524" s="208">
        <v>15.164199999999999</v>
      </c>
      <c r="L8524" s="208">
        <v>14.7707</v>
      </c>
      <c r="M8524" s="208">
        <v>9.4555000000000007</v>
      </c>
    </row>
    <row r="8525" spans="1:13" x14ac:dyDescent="0.25">
      <c r="A8525" s="280">
        <v>45281</v>
      </c>
      <c r="B8525" s="102">
        <v>3</v>
      </c>
      <c r="C8525" s="208">
        <v>218.6095</v>
      </c>
      <c r="D8525" s="208">
        <v>35.317300000000003</v>
      </c>
      <c r="E8525" s="208">
        <v>2.4704000000000002</v>
      </c>
      <c r="F8525" s="208">
        <v>2.6413000000000002</v>
      </c>
      <c r="G8525" s="208">
        <v>7.6087999999999996</v>
      </c>
      <c r="H8525" s="208">
        <v>36.188200000000002</v>
      </c>
      <c r="I8525" s="208">
        <v>12.998699999999999</v>
      </c>
      <c r="J8525" s="208">
        <v>84.526899999999998</v>
      </c>
      <c r="K8525" s="208">
        <v>15.180999999999999</v>
      </c>
      <c r="L8525" s="208">
        <v>12.3064</v>
      </c>
      <c r="M8525" s="208">
        <v>9.3704999999999998</v>
      </c>
    </row>
    <row r="8526" spans="1:13" x14ac:dyDescent="0.25">
      <c r="A8526" s="280">
        <v>45281</v>
      </c>
      <c r="B8526" s="102">
        <v>4</v>
      </c>
      <c r="C8526" s="208">
        <v>216.5539</v>
      </c>
      <c r="D8526" s="208">
        <v>34.754399999999997</v>
      </c>
      <c r="E8526" s="208">
        <v>0.84199999999999997</v>
      </c>
      <c r="F8526" s="208">
        <v>2.6758999999999999</v>
      </c>
      <c r="G8526" s="208">
        <v>7.6276999999999999</v>
      </c>
      <c r="H8526" s="208">
        <v>36.445799999999998</v>
      </c>
      <c r="I8526" s="208">
        <v>12.825900000000001</v>
      </c>
      <c r="J8526" s="208">
        <v>84.173199999999994</v>
      </c>
      <c r="K8526" s="208">
        <v>15.374499999999999</v>
      </c>
      <c r="L8526" s="208">
        <v>12.5177</v>
      </c>
      <c r="M8526" s="208">
        <v>9.3168000000000006</v>
      </c>
    </row>
    <row r="8527" spans="1:13" x14ac:dyDescent="0.25">
      <c r="A8527" s="280">
        <v>45281</v>
      </c>
      <c r="B8527" s="102">
        <v>5</v>
      </c>
      <c r="C8527" s="208">
        <v>223.45609999999999</v>
      </c>
      <c r="D8527" s="208">
        <v>35.222200000000001</v>
      </c>
      <c r="E8527" s="208">
        <v>0.6966</v>
      </c>
      <c r="F8527" s="208">
        <v>2.7622</v>
      </c>
      <c r="G8527" s="208">
        <v>7.7835000000000001</v>
      </c>
      <c r="H8527" s="208">
        <v>39.122300000000003</v>
      </c>
      <c r="I8527" s="208">
        <v>13.065</v>
      </c>
      <c r="J8527" s="208">
        <v>85.980199999999996</v>
      </c>
      <c r="K8527" s="208">
        <v>16.221800000000002</v>
      </c>
      <c r="L8527" s="208">
        <v>13.046799999999999</v>
      </c>
      <c r="M8527" s="208">
        <v>9.5555000000000003</v>
      </c>
    </row>
    <row r="8528" spans="1:13" x14ac:dyDescent="0.25">
      <c r="A8528" s="280">
        <v>45281</v>
      </c>
      <c r="B8528" s="102">
        <v>6</v>
      </c>
      <c r="C8528" s="208">
        <v>238.62010000000001</v>
      </c>
      <c r="D8528" s="208">
        <v>37.552199999999999</v>
      </c>
      <c r="E8528" s="208">
        <v>0.81499999999999995</v>
      </c>
      <c r="F8528" s="208">
        <v>3.0386000000000002</v>
      </c>
      <c r="G8528" s="208">
        <v>8.4261999999999997</v>
      </c>
      <c r="H8528" s="208">
        <v>42.357500000000002</v>
      </c>
      <c r="I8528" s="208">
        <v>13.6785</v>
      </c>
      <c r="J8528" s="208">
        <v>91.128900000000002</v>
      </c>
      <c r="K8528" s="208">
        <v>17.776299999999999</v>
      </c>
      <c r="L8528" s="208">
        <v>13.520200000000001</v>
      </c>
      <c r="M8528" s="208">
        <v>10.326700000000001</v>
      </c>
    </row>
    <row r="8529" spans="1:13" x14ac:dyDescent="0.25">
      <c r="A8529" s="280">
        <v>45281</v>
      </c>
      <c r="B8529" s="102">
        <v>7</v>
      </c>
      <c r="C8529" s="208">
        <v>263.87560000000002</v>
      </c>
      <c r="D8529" s="208">
        <v>41.877800000000001</v>
      </c>
      <c r="E8529" s="208">
        <v>2.1095000000000002</v>
      </c>
      <c r="F8529" s="208">
        <v>3.399</v>
      </c>
      <c r="G8529" s="208">
        <v>9.4771000000000001</v>
      </c>
      <c r="H8529" s="208">
        <v>48.734499999999997</v>
      </c>
      <c r="I8529" s="208">
        <v>14.6808</v>
      </c>
      <c r="J8529" s="208">
        <v>98.767600000000002</v>
      </c>
      <c r="K8529" s="208">
        <v>19.757899999999999</v>
      </c>
      <c r="L8529" s="208">
        <v>13.507</v>
      </c>
      <c r="M8529" s="208">
        <v>11.564399999999999</v>
      </c>
    </row>
    <row r="8530" spans="1:13" x14ac:dyDescent="0.25">
      <c r="A8530" s="280">
        <v>45281</v>
      </c>
      <c r="B8530" s="102">
        <v>8</v>
      </c>
      <c r="C8530" s="208">
        <v>286.65469999999999</v>
      </c>
      <c r="D8530" s="208">
        <v>47.336199999999998</v>
      </c>
      <c r="E8530" s="208">
        <v>2.758</v>
      </c>
      <c r="F8530" s="208">
        <v>3.7441</v>
      </c>
      <c r="G8530" s="208">
        <v>10.5425</v>
      </c>
      <c r="H8530" s="208">
        <v>52.375799999999998</v>
      </c>
      <c r="I8530" s="208">
        <v>15.3216</v>
      </c>
      <c r="J8530" s="208">
        <v>108.276</v>
      </c>
      <c r="K8530" s="208">
        <v>20.718299999999999</v>
      </c>
      <c r="L8530" s="208">
        <v>13.0434</v>
      </c>
      <c r="M8530" s="208">
        <v>12.5388</v>
      </c>
    </row>
    <row r="8531" spans="1:13" x14ac:dyDescent="0.25">
      <c r="A8531" s="280">
        <v>45281</v>
      </c>
      <c r="B8531" s="102">
        <v>9</v>
      </c>
      <c r="C8531" s="208">
        <v>293.44459999999998</v>
      </c>
      <c r="D8531" s="208">
        <v>47.711300000000001</v>
      </c>
      <c r="E8531" s="208">
        <v>2.665</v>
      </c>
      <c r="F8531" s="208">
        <v>3.6473</v>
      </c>
      <c r="G8531" s="208">
        <v>10.575900000000001</v>
      </c>
      <c r="H8531" s="208">
        <v>53.6678</v>
      </c>
      <c r="I8531" s="208">
        <v>16.0733</v>
      </c>
      <c r="J8531" s="208">
        <v>112.9611</v>
      </c>
      <c r="K8531" s="208">
        <v>20.212900000000001</v>
      </c>
      <c r="L8531" s="208">
        <v>13.1349</v>
      </c>
      <c r="M8531" s="208">
        <v>12.7951</v>
      </c>
    </row>
    <row r="8532" spans="1:13" x14ac:dyDescent="0.25">
      <c r="A8532" s="280">
        <v>45281</v>
      </c>
      <c r="B8532" s="102">
        <v>10</v>
      </c>
      <c r="C8532" s="208">
        <v>293.6617</v>
      </c>
      <c r="D8532" s="208">
        <v>48.3123</v>
      </c>
      <c r="E8532" s="208">
        <v>2.6574</v>
      </c>
      <c r="F8532" s="208">
        <v>3.4009</v>
      </c>
      <c r="G8532" s="208">
        <v>9.9152000000000005</v>
      </c>
      <c r="H8532" s="208">
        <v>52.3705</v>
      </c>
      <c r="I8532" s="208">
        <v>17.0335</v>
      </c>
      <c r="J8532" s="208">
        <v>115.0806</v>
      </c>
      <c r="K8532" s="208">
        <v>19.417200000000001</v>
      </c>
      <c r="L8532" s="208">
        <v>12.809699999999999</v>
      </c>
      <c r="M8532" s="208">
        <v>12.664400000000001</v>
      </c>
    </row>
    <row r="8533" spans="1:13" x14ac:dyDescent="0.25">
      <c r="A8533" s="280">
        <v>45281</v>
      </c>
      <c r="B8533" s="102">
        <v>11</v>
      </c>
      <c r="C8533" s="208">
        <v>292.98790000000002</v>
      </c>
      <c r="D8533" s="208">
        <v>48.2776</v>
      </c>
      <c r="E8533" s="208">
        <v>2.5562</v>
      </c>
      <c r="F8533" s="208">
        <v>3.1040000000000001</v>
      </c>
      <c r="G8533" s="208">
        <v>9.1856000000000009</v>
      </c>
      <c r="H8533" s="208">
        <v>52.595999999999997</v>
      </c>
      <c r="I8533" s="208">
        <v>17.458100000000002</v>
      </c>
      <c r="J8533" s="208">
        <v>116.6146</v>
      </c>
      <c r="K8533" s="208">
        <v>18.0075</v>
      </c>
      <c r="L8533" s="208">
        <v>12.8055</v>
      </c>
      <c r="M8533" s="208">
        <v>12.3828</v>
      </c>
    </row>
    <row r="8534" spans="1:13" x14ac:dyDescent="0.25">
      <c r="A8534" s="280">
        <v>45281</v>
      </c>
      <c r="B8534" s="102">
        <v>12</v>
      </c>
      <c r="C8534" s="208">
        <v>290.7439</v>
      </c>
      <c r="D8534" s="208">
        <v>48.559899999999999</v>
      </c>
      <c r="E8534" s="208">
        <v>1.8753</v>
      </c>
      <c r="F8534" s="208">
        <v>2.8296000000000001</v>
      </c>
      <c r="G8534" s="208">
        <v>8.4733000000000001</v>
      </c>
      <c r="H8534" s="208">
        <v>53.193600000000004</v>
      </c>
      <c r="I8534" s="208">
        <v>17.820599999999999</v>
      </c>
      <c r="J8534" s="208">
        <v>117.4884</v>
      </c>
      <c r="K8534" s="208">
        <v>16.5822</v>
      </c>
      <c r="L8534" s="208">
        <v>11.7461</v>
      </c>
      <c r="M8534" s="208">
        <v>12.174899999999999</v>
      </c>
    </row>
    <row r="8535" spans="1:13" x14ac:dyDescent="0.25">
      <c r="A8535" s="280">
        <v>45281</v>
      </c>
      <c r="B8535" s="102">
        <v>13</v>
      </c>
      <c r="C8535" s="208">
        <v>288.28930000000003</v>
      </c>
      <c r="D8535" s="208">
        <v>48.230200000000004</v>
      </c>
      <c r="E8535" s="208">
        <v>1.6147</v>
      </c>
      <c r="F8535" s="208">
        <v>2.7633000000000001</v>
      </c>
      <c r="G8535" s="208">
        <v>8.4677000000000007</v>
      </c>
      <c r="H8535" s="208">
        <v>53.117899999999999</v>
      </c>
      <c r="I8535" s="208">
        <v>16.962900000000001</v>
      </c>
      <c r="J8535" s="208">
        <v>117.8295</v>
      </c>
      <c r="K8535" s="208">
        <v>16.150200000000002</v>
      </c>
      <c r="L8535" s="208">
        <v>11.2018</v>
      </c>
      <c r="M8535" s="208">
        <v>11.9511</v>
      </c>
    </row>
    <row r="8536" spans="1:13" x14ac:dyDescent="0.25">
      <c r="A8536" s="280">
        <v>45281</v>
      </c>
      <c r="B8536" s="102">
        <v>14</v>
      </c>
      <c r="C8536" s="208">
        <v>289.07479999999998</v>
      </c>
      <c r="D8536" s="208">
        <v>49.232999999999997</v>
      </c>
      <c r="E8536" s="208">
        <v>1.5561</v>
      </c>
      <c r="F8536" s="208">
        <v>2.9293</v>
      </c>
      <c r="G8536" s="208">
        <v>8.5505999999999993</v>
      </c>
      <c r="H8536" s="208">
        <v>52.840299999999999</v>
      </c>
      <c r="I8536" s="208">
        <v>16.940200000000001</v>
      </c>
      <c r="J8536" s="208">
        <v>118.1347</v>
      </c>
      <c r="K8536" s="208">
        <v>15.887700000000001</v>
      </c>
      <c r="L8536" s="208">
        <v>11.1074</v>
      </c>
      <c r="M8536" s="208">
        <v>11.8955</v>
      </c>
    </row>
    <row r="8537" spans="1:13" x14ac:dyDescent="0.25">
      <c r="A8537" s="280">
        <v>45281</v>
      </c>
      <c r="B8537" s="102">
        <v>15</v>
      </c>
      <c r="C8537" s="208">
        <v>286.44009999999997</v>
      </c>
      <c r="D8537" s="208">
        <v>48.874499999999998</v>
      </c>
      <c r="E8537" s="208">
        <v>1.702</v>
      </c>
      <c r="F8537" s="208">
        <v>3.2374999999999998</v>
      </c>
      <c r="G8537" s="208">
        <v>9.1501999999999999</v>
      </c>
      <c r="H8537" s="208">
        <v>51.060400000000001</v>
      </c>
      <c r="I8537" s="208">
        <v>16.995100000000001</v>
      </c>
      <c r="J8537" s="208">
        <v>116.94880000000001</v>
      </c>
      <c r="K8537" s="208">
        <v>15.336</v>
      </c>
      <c r="L8537" s="208">
        <v>11.0809</v>
      </c>
      <c r="M8537" s="208">
        <v>12.0547</v>
      </c>
    </row>
    <row r="8538" spans="1:13" x14ac:dyDescent="0.25">
      <c r="A8538" s="280">
        <v>45281</v>
      </c>
      <c r="B8538" s="102">
        <v>16</v>
      </c>
      <c r="C8538" s="208">
        <v>287.50130000000001</v>
      </c>
      <c r="D8538" s="208">
        <v>49.099899999999998</v>
      </c>
      <c r="E8538" s="208">
        <v>1.7486999999999999</v>
      </c>
      <c r="F8538" s="208">
        <v>3.5461</v>
      </c>
      <c r="G8538" s="208">
        <v>9.5324000000000009</v>
      </c>
      <c r="H8538" s="208">
        <v>50.9176</v>
      </c>
      <c r="I8538" s="208">
        <v>17.181799999999999</v>
      </c>
      <c r="J8538" s="208">
        <v>115.7419</v>
      </c>
      <c r="K8538" s="208">
        <v>16.3886</v>
      </c>
      <c r="L8538" s="208">
        <v>10.9856</v>
      </c>
      <c r="M8538" s="208">
        <v>12.358700000000001</v>
      </c>
    </row>
    <row r="8539" spans="1:13" x14ac:dyDescent="0.25">
      <c r="A8539" s="280">
        <v>45281</v>
      </c>
      <c r="B8539" s="102">
        <v>17</v>
      </c>
      <c r="C8539" s="208">
        <v>295.9282</v>
      </c>
      <c r="D8539" s="208">
        <v>50.612699999999997</v>
      </c>
      <c r="E8539" s="208">
        <v>1.7813000000000001</v>
      </c>
      <c r="F8539" s="208">
        <v>3.7185000000000001</v>
      </c>
      <c r="G8539" s="208">
        <v>10.280799999999999</v>
      </c>
      <c r="H8539" s="208">
        <v>53.343699999999998</v>
      </c>
      <c r="I8539" s="208">
        <v>17.877600000000001</v>
      </c>
      <c r="J8539" s="208">
        <v>116.568</v>
      </c>
      <c r="K8539" s="208">
        <v>17.660799999999998</v>
      </c>
      <c r="L8539" s="208">
        <v>11.332800000000001</v>
      </c>
      <c r="M8539" s="208">
        <v>12.752000000000001</v>
      </c>
    </row>
    <row r="8540" spans="1:13" x14ac:dyDescent="0.25">
      <c r="A8540" s="280">
        <v>45281</v>
      </c>
      <c r="B8540" s="102">
        <v>18</v>
      </c>
      <c r="C8540" s="208">
        <v>313.25380000000001</v>
      </c>
      <c r="D8540" s="208">
        <v>54.8307</v>
      </c>
      <c r="E8540" s="208">
        <v>2.0295999999999998</v>
      </c>
      <c r="F8540" s="208">
        <v>4.0243000000000002</v>
      </c>
      <c r="G8540" s="208">
        <v>11.085699999999999</v>
      </c>
      <c r="H8540" s="208">
        <v>57.290599999999998</v>
      </c>
      <c r="I8540" s="208">
        <v>19.783300000000001</v>
      </c>
      <c r="J8540" s="208">
        <v>120.2533</v>
      </c>
      <c r="K8540" s="208">
        <v>18.912400000000002</v>
      </c>
      <c r="L8540" s="208">
        <v>11.6569</v>
      </c>
      <c r="M8540" s="208">
        <v>13.387</v>
      </c>
    </row>
    <row r="8541" spans="1:13" x14ac:dyDescent="0.25">
      <c r="A8541" s="280">
        <v>45281</v>
      </c>
      <c r="B8541" s="102">
        <v>19</v>
      </c>
      <c r="C8541" s="208">
        <v>314.06240000000003</v>
      </c>
      <c r="D8541" s="208">
        <v>55.222499999999997</v>
      </c>
      <c r="E8541" s="208">
        <v>2.8479999999999999</v>
      </c>
      <c r="F8541" s="208">
        <v>4.0743999999999998</v>
      </c>
      <c r="G8541" s="208">
        <v>11.154199999999999</v>
      </c>
      <c r="H8541" s="208">
        <v>56.871699999999997</v>
      </c>
      <c r="I8541" s="208">
        <v>20.0442</v>
      </c>
      <c r="J8541" s="208">
        <v>118.7696</v>
      </c>
      <c r="K8541" s="208">
        <v>18.994199999999999</v>
      </c>
      <c r="L8541" s="208">
        <v>12.760400000000001</v>
      </c>
      <c r="M8541" s="208">
        <v>13.3232</v>
      </c>
    </row>
    <row r="8542" spans="1:13" x14ac:dyDescent="0.25">
      <c r="A8542" s="280">
        <v>45281</v>
      </c>
      <c r="B8542" s="102">
        <v>20</v>
      </c>
      <c r="C8542" s="208">
        <v>307.08069999999998</v>
      </c>
      <c r="D8542" s="208">
        <v>54.405500000000004</v>
      </c>
      <c r="E8542" s="208">
        <v>2.8761000000000001</v>
      </c>
      <c r="F8542" s="208">
        <v>4.0121000000000002</v>
      </c>
      <c r="G8542" s="208">
        <v>10.892899999999999</v>
      </c>
      <c r="H8542" s="208">
        <v>55.902700000000003</v>
      </c>
      <c r="I8542" s="208">
        <v>19.802800000000001</v>
      </c>
      <c r="J8542" s="208">
        <v>114.1848</v>
      </c>
      <c r="K8542" s="208">
        <v>18.815899999999999</v>
      </c>
      <c r="L8542" s="208">
        <v>13.0044</v>
      </c>
      <c r="M8542" s="208">
        <v>13.1835</v>
      </c>
    </row>
    <row r="8543" spans="1:13" x14ac:dyDescent="0.25">
      <c r="A8543" s="280">
        <v>45281</v>
      </c>
      <c r="B8543" s="102">
        <v>21</v>
      </c>
      <c r="C8543" s="208">
        <v>296.44349999999997</v>
      </c>
      <c r="D8543" s="208">
        <v>52.503599999999999</v>
      </c>
      <c r="E8543" s="208">
        <v>2.8681000000000001</v>
      </c>
      <c r="F8543" s="208">
        <v>3.9203999999999999</v>
      </c>
      <c r="G8543" s="208">
        <v>10.559699999999999</v>
      </c>
      <c r="H8543" s="208">
        <v>53.949399999999997</v>
      </c>
      <c r="I8543" s="208">
        <v>19.085799999999999</v>
      </c>
      <c r="J8543" s="208">
        <v>110.0989</v>
      </c>
      <c r="K8543" s="208">
        <v>18.522600000000001</v>
      </c>
      <c r="L8543" s="208">
        <v>12.3619</v>
      </c>
      <c r="M8543" s="208">
        <v>12.5731</v>
      </c>
    </row>
    <row r="8544" spans="1:13" x14ac:dyDescent="0.25">
      <c r="A8544" s="280">
        <v>45281</v>
      </c>
      <c r="B8544" s="102">
        <v>22</v>
      </c>
      <c r="C8544" s="208">
        <v>284.57060000000001</v>
      </c>
      <c r="D8544" s="208">
        <v>50.808</v>
      </c>
      <c r="E8544" s="208">
        <v>2.8759000000000001</v>
      </c>
      <c r="F8544" s="208">
        <v>3.6958000000000002</v>
      </c>
      <c r="G8544" s="208">
        <v>10.0456</v>
      </c>
      <c r="H8544" s="208">
        <v>50.852499999999999</v>
      </c>
      <c r="I8544" s="208">
        <v>18.045300000000001</v>
      </c>
      <c r="J8544" s="208">
        <v>105.70269999999999</v>
      </c>
      <c r="K8544" s="208">
        <v>17.883600000000001</v>
      </c>
      <c r="L8544" s="208">
        <v>12.9313</v>
      </c>
      <c r="M8544" s="208">
        <v>11.729900000000001</v>
      </c>
    </row>
    <row r="8545" spans="1:13" x14ac:dyDescent="0.25">
      <c r="A8545" s="280">
        <v>45281</v>
      </c>
      <c r="B8545" s="102">
        <v>23</v>
      </c>
      <c r="C8545" s="208">
        <v>265.95600000000002</v>
      </c>
      <c r="D8545" s="208">
        <v>47.091299999999997</v>
      </c>
      <c r="E8545" s="208">
        <v>2.0276999999999998</v>
      </c>
      <c r="F8545" s="208">
        <v>3.3479999999999999</v>
      </c>
      <c r="G8545" s="208">
        <v>9.1701999999999995</v>
      </c>
      <c r="H8545" s="208">
        <v>46.733600000000003</v>
      </c>
      <c r="I8545" s="208">
        <v>16.486999999999998</v>
      </c>
      <c r="J8545" s="208">
        <v>99.943899999999999</v>
      </c>
      <c r="K8545" s="208">
        <v>17.0641</v>
      </c>
      <c r="L8545" s="208">
        <v>13.0937</v>
      </c>
      <c r="M8545" s="208">
        <v>10.996499999999999</v>
      </c>
    </row>
    <row r="8546" spans="1:13" x14ac:dyDescent="0.25">
      <c r="A8546" s="280">
        <v>45281</v>
      </c>
      <c r="B8546" s="102">
        <v>24</v>
      </c>
      <c r="C8546" s="208">
        <v>246.5985</v>
      </c>
      <c r="D8546" s="208">
        <v>43.018000000000001</v>
      </c>
      <c r="E8546" s="208">
        <v>1.0342</v>
      </c>
      <c r="F8546" s="208">
        <v>3.1208</v>
      </c>
      <c r="G8546" s="208">
        <v>8.3600999999999992</v>
      </c>
      <c r="H8546" s="208">
        <v>42.081000000000003</v>
      </c>
      <c r="I8546" s="208">
        <v>15.067500000000001</v>
      </c>
      <c r="J8546" s="208">
        <v>94.113200000000006</v>
      </c>
      <c r="K8546" s="208">
        <v>16.407299999999999</v>
      </c>
      <c r="L8546" s="208">
        <v>13.189500000000001</v>
      </c>
      <c r="M8546" s="208">
        <v>10.206899999999999</v>
      </c>
    </row>
    <row r="8547" spans="1:13" x14ac:dyDescent="0.25">
      <c r="A8547" s="280">
        <v>45282</v>
      </c>
      <c r="B8547" s="102">
        <v>1</v>
      </c>
      <c r="C8547" s="208">
        <v>232.6439</v>
      </c>
      <c r="D8547" s="208">
        <v>40.005000000000003</v>
      </c>
      <c r="E8547" s="208">
        <v>0.89910000000000001</v>
      </c>
      <c r="F8547" s="208">
        <v>2.9232</v>
      </c>
      <c r="G8547" s="208">
        <v>7.9413</v>
      </c>
      <c r="H8547" s="208">
        <v>38.636000000000003</v>
      </c>
      <c r="I8547" s="208">
        <v>13.892899999999999</v>
      </c>
      <c r="J8547" s="208">
        <v>89.953199999999995</v>
      </c>
      <c r="K8547" s="208">
        <v>16.078299999999999</v>
      </c>
      <c r="L8547" s="208">
        <v>12.8552</v>
      </c>
      <c r="M8547" s="208">
        <v>9.4596999999999998</v>
      </c>
    </row>
    <row r="8548" spans="1:13" x14ac:dyDescent="0.25">
      <c r="A8548" s="280">
        <v>45282</v>
      </c>
      <c r="B8548" s="102">
        <v>2</v>
      </c>
      <c r="C8548" s="208">
        <v>223.66300000000001</v>
      </c>
      <c r="D8548" s="208">
        <v>37.488199999999999</v>
      </c>
      <c r="E8548" s="208">
        <v>0.86709999999999998</v>
      </c>
      <c r="F8548" s="208">
        <v>2.8108</v>
      </c>
      <c r="G8548" s="208">
        <v>7.6704999999999997</v>
      </c>
      <c r="H8548" s="208">
        <v>36.890300000000003</v>
      </c>
      <c r="I8548" s="208">
        <v>13.238200000000001</v>
      </c>
      <c r="J8548" s="208">
        <v>86.934299999999993</v>
      </c>
      <c r="K8548" s="208">
        <v>15.9254</v>
      </c>
      <c r="L8548" s="208">
        <v>12.651400000000001</v>
      </c>
      <c r="M8548" s="208">
        <v>9.1867999999999999</v>
      </c>
    </row>
    <row r="8549" spans="1:13" x14ac:dyDescent="0.25">
      <c r="A8549" s="280">
        <v>45282</v>
      </c>
      <c r="B8549" s="102">
        <v>3</v>
      </c>
      <c r="C8549" s="208">
        <v>218.44890000000001</v>
      </c>
      <c r="D8549" s="208">
        <v>35.950200000000002</v>
      </c>
      <c r="E8549" s="208">
        <v>0.80449999999999999</v>
      </c>
      <c r="F8549" s="208">
        <v>2.7263999999999999</v>
      </c>
      <c r="G8549" s="208">
        <v>7.5022000000000002</v>
      </c>
      <c r="H8549" s="208">
        <v>36.360700000000001</v>
      </c>
      <c r="I8549" s="208">
        <v>12.8422</v>
      </c>
      <c r="J8549" s="208">
        <v>85.101500000000001</v>
      </c>
      <c r="K8549" s="208">
        <v>15.806699999999999</v>
      </c>
      <c r="L8549" s="208">
        <v>12.2279</v>
      </c>
      <c r="M8549" s="208">
        <v>9.1265999999999998</v>
      </c>
    </row>
    <row r="8550" spans="1:13" x14ac:dyDescent="0.25">
      <c r="A8550" s="280">
        <v>45282</v>
      </c>
      <c r="B8550" s="102">
        <v>4</v>
      </c>
      <c r="C8550" s="208">
        <v>217.572</v>
      </c>
      <c r="D8550" s="208">
        <v>35.334800000000001</v>
      </c>
      <c r="E8550" s="208">
        <v>0.68940000000000001</v>
      </c>
      <c r="F8550" s="208">
        <v>2.7246000000000001</v>
      </c>
      <c r="G8550" s="208">
        <v>7.4405000000000001</v>
      </c>
      <c r="H8550" s="208">
        <v>36.695</v>
      </c>
      <c r="I8550" s="208">
        <v>12.6395</v>
      </c>
      <c r="J8550" s="208">
        <v>84.4636</v>
      </c>
      <c r="K8550" s="208">
        <v>16.0627</v>
      </c>
      <c r="L8550" s="208">
        <v>12.3233</v>
      </c>
      <c r="M8550" s="208">
        <v>9.1986000000000008</v>
      </c>
    </row>
    <row r="8551" spans="1:13" x14ac:dyDescent="0.25">
      <c r="A8551" s="280">
        <v>45282</v>
      </c>
      <c r="B8551" s="102">
        <v>5</v>
      </c>
      <c r="C8551" s="208">
        <v>223.27600000000001</v>
      </c>
      <c r="D8551" s="208">
        <v>35.764600000000002</v>
      </c>
      <c r="E8551" s="208">
        <v>0.72829999999999995</v>
      </c>
      <c r="F8551" s="208">
        <v>2.8027000000000002</v>
      </c>
      <c r="G8551" s="208">
        <v>7.6037999999999997</v>
      </c>
      <c r="H8551" s="208">
        <v>38.0396</v>
      </c>
      <c r="I8551" s="208">
        <v>12.825799999999999</v>
      </c>
      <c r="J8551" s="208">
        <v>86.147900000000007</v>
      </c>
      <c r="K8551" s="208">
        <v>17.046199999999999</v>
      </c>
      <c r="L8551" s="208">
        <v>12.7744</v>
      </c>
      <c r="M8551" s="208">
        <v>9.5427</v>
      </c>
    </row>
    <row r="8552" spans="1:13" x14ac:dyDescent="0.25">
      <c r="A8552" s="280">
        <v>45282</v>
      </c>
      <c r="B8552" s="102">
        <v>6</v>
      </c>
      <c r="C8552" s="208">
        <v>235.9306</v>
      </c>
      <c r="D8552" s="208">
        <v>37.605699999999999</v>
      </c>
      <c r="E8552" s="208">
        <v>0.88829999999999998</v>
      </c>
      <c r="F8552" s="208">
        <v>3.0453999999999999</v>
      </c>
      <c r="G8552" s="208">
        <v>8.2078000000000007</v>
      </c>
      <c r="H8552" s="208">
        <v>41.070900000000002</v>
      </c>
      <c r="I8552" s="208">
        <v>13.460800000000001</v>
      </c>
      <c r="J8552" s="208">
        <v>90.244500000000002</v>
      </c>
      <c r="K8552" s="208">
        <v>18.082100000000001</v>
      </c>
      <c r="L8552" s="208">
        <v>13.0204</v>
      </c>
      <c r="M8552" s="208">
        <v>10.3047</v>
      </c>
    </row>
    <row r="8553" spans="1:13" x14ac:dyDescent="0.25">
      <c r="A8553" s="280">
        <v>45282</v>
      </c>
      <c r="B8553" s="102">
        <v>7</v>
      </c>
      <c r="C8553" s="208">
        <v>256.80029999999999</v>
      </c>
      <c r="D8553" s="208">
        <v>41.246899999999997</v>
      </c>
      <c r="E8553" s="208">
        <v>0.97909999999999997</v>
      </c>
      <c r="F8553" s="208">
        <v>3.5099</v>
      </c>
      <c r="G8553" s="208">
        <v>9.1052</v>
      </c>
      <c r="H8553" s="208">
        <v>46.270499999999998</v>
      </c>
      <c r="I8553" s="208">
        <v>14.2597</v>
      </c>
      <c r="J8553" s="208">
        <v>98.084299999999999</v>
      </c>
      <c r="K8553" s="208">
        <v>19.307099999999998</v>
      </c>
      <c r="L8553" s="208">
        <v>12.7537</v>
      </c>
      <c r="M8553" s="208">
        <v>11.283899999999999</v>
      </c>
    </row>
    <row r="8554" spans="1:13" x14ac:dyDescent="0.25">
      <c r="A8554" s="280">
        <v>45282</v>
      </c>
      <c r="B8554" s="102">
        <v>8</v>
      </c>
      <c r="C8554" s="208">
        <v>274.7724</v>
      </c>
      <c r="D8554" s="208">
        <v>44.950499999999998</v>
      </c>
      <c r="E8554" s="208">
        <v>1.0149999999999999</v>
      </c>
      <c r="F8554" s="208">
        <v>3.8944000000000001</v>
      </c>
      <c r="G8554" s="208">
        <v>10.1008</v>
      </c>
      <c r="H8554" s="208">
        <v>50.019399999999997</v>
      </c>
      <c r="I8554" s="208">
        <v>14.7577</v>
      </c>
      <c r="J8554" s="208">
        <v>105.0848</v>
      </c>
      <c r="K8554" s="208">
        <v>20.1951</v>
      </c>
      <c r="L8554" s="208">
        <v>12.488</v>
      </c>
      <c r="M8554" s="208">
        <v>12.2667</v>
      </c>
    </row>
    <row r="8555" spans="1:13" x14ac:dyDescent="0.25">
      <c r="A8555" s="280">
        <v>45282</v>
      </c>
      <c r="B8555" s="102">
        <v>9</v>
      </c>
      <c r="C8555" s="208">
        <v>284.05700000000002</v>
      </c>
      <c r="D8555" s="208">
        <v>47.7911</v>
      </c>
      <c r="E8555" s="208">
        <v>1.0221</v>
      </c>
      <c r="F8555" s="208">
        <v>3.8889999999999998</v>
      </c>
      <c r="G8555" s="208">
        <v>10.201700000000001</v>
      </c>
      <c r="H8555" s="208">
        <v>51.430199999999999</v>
      </c>
      <c r="I8555" s="208">
        <v>15.204599999999999</v>
      </c>
      <c r="J8555" s="208">
        <v>108.29</v>
      </c>
      <c r="K8555" s="208">
        <v>20.430499999999999</v>
      </c>
      <c r="L8555" s="208">
        <v>12.8475</v>
      </c>
      <c r="M8555" s="208">
        <v>12.9503</v>
      </c>
    </row>
    <row r="8556" spans="1:13" x14ac:dyDescent="0.25">
      <c r="A8556" s="280">
        <v>45282</v>
      </c>
      <c r="B8556" s="102">
        <v>10</v>
      </c>
      <c r="C8556" s="208">
        <v>283.88200000000001</v>
      </c>
      <c r="D8556" s="208">
        <v>48.374699999999997</v>
      </c>
      <c r="E8556" s="208">
        <v>1.0281</v>
      </c>
      <c r="F8556" s="208">
        <v>3.8826999999999998</v>
      </c>
      <c r="G8556" s="208">
        <v>9.4952000000000005</v>
      </c>
      <c r="H8556" s="208">
        <v>50.8581</v>
      </c>
      <c r="I8556" s="208">
        <v>15.5421</v>
      </c>
      <c r="J8556" s="208">
        <v>109.01479999999999</v>
      </c>
      <c r="K8556" s="208">
        <v>19.897600000000001</v>
      </c>
      <c r="L8556" s="208">
        <v>12.793900000000001</v>
      </c>
      <c r="M8556" s="208">
        <v>12.9948</v>
      </c>
    </row>
    <row r="8557" spans="1:13" x14ac:dyDescent="0.25">
      <c r="A8557" s="280">
        <v>45282</v>
      </c>
      <c r="B8557" s="102">
        <v>11</v>
      </c>
      <c r="C8557" s="208">
        <v>279.38889999999998</v>
      </c>
      <c r="D8557" s="208">
        <v>47.689799999999998</v>
      </c>
      <c r="E8557" s="208">
        <v>1.028</v>
      </c>
      <c r="F8557" s="208">
        <v>3.5727000000000002</v>
      </c>
      <c r="G8557" s="208">
        <v>8.7842000000000002</v>
      </c>
      <c r="H8557" s="208">
        <v>48.508099999999999</v>
      </c>
      <c r="I8557" s="208">
        <v>16.0443</v>
      </c>
      <c r="J8557" s="208">
        <v>109.07259999999999</v>
      </c>
      <c r="K8557" s="208">
        <v>19.519100000000002</v>
      </c>
      <c r="L8557" s="208">
        <v>12.6112</v>
      </c>
      <c r="M8557" s="208">
        <v>12.5589</v>
      </c>
    </row>
    <row r="8558" spans="1:13" x14ac:dyDescent="0.25">
      <c r="A8558" s="280">
        <v>45282</v>
      </c>
      <c r="B8558" s="102">
        <v>12</v>
      </c>
      <c r="C8558" s="208">
        <v>271.67149999999998</v>
      </c>
      <c r="D8558" s="208">
        <v>46.560099999999998</v>
      </c>
      <c r="E8558" s="208">
        <v>0.96850000000000003</v>
      </c>
      <c r="F8558" s="208">
        <v>3.0819000000000001</v>
      </c>
      <c r="G8558" s="208">
        <v>7.8090000000000002</v>
      </c>
      <c r="H8558" s="208">
        <v>45.235999999999997</v>
      </c>
      <c r="I8558" s="208">
        <v>16.277899999999999</v>
      </c>
      <c r="J8558" s="208">
        <v>108.88330000000001</v>
      </c>
      <c r="K8558" s="208">
        <v>18.520299999999999</v>
      </c>
      <c r="L8558" s="208">
        <v>12.308199999999999</v>
      </c>
      <c r="M8558" s="208">
        <v>12.026300000000001</v>
      </c>
    </row>
    <row r="8559" spans="1:13" x14ac:dyDescent="0.25">
      <c r="A8559" s="280">
        <v>45282</v>
      </c>
      <c r="B8559" s="102">
        <v>13</v>
      </c>
      <c r="C8559" s="208">
        <v>265.40199999999999</v>
      </c>
      <c r="D8559" s="208">
        <v>45.670699999999997</v>
      </c>
      <c r="E8559" s="208">
        <v>0.91210000000000002</v>
      </c>
      <c r="F8559" s="208">
        <v>2.7212999999999998</v>
      </c>
      <c r="G8559" s="208">
        <v>7.2858000000000001</v>
      </c>
      <c r="H8559" s="208">
        <v>44.051900000000003</v>
      </c>
      <c r="I8559" s="208">
        <v>16.514500000000002</v>
      </c>
      <c r="J8559" s="208">
        <v>107.2773</v>
      </c>
      <c r="K8559" s="208">
        <v>17.666899999999998</v>
      </c>
      <c r="L8559" s="208">
        <v>11.574400000000001</v>
      </c>
      <c r="M8559" s="208">
        <v>11.7271</v>
      </c>
    </row>
    <row r="8560" spans="1:13" x14ac:dyDescent="0.25">
      <c r="A8560" s="280">
        <v>45282</v>
      </c>
      <c r="B8560" s="102">
        <v>14</v>
      </c>
      <c r="C8560" s="208">
        <v>263.8535</v>
      </c>
      <c r="D8560" s="208">
        <v>45.363</v>
      </c>
      <c r="E8560" s="208">
        <v>0.90890000000000004</v>
      </c>
      <c r="F8560" s="208">
        <v>2.8243</v>
      </c>
      <c r="G8560" s="208">
        <v>7.4363000000000001</v>
      </c>
      <c r="H8560" s="208">
        <v>43.415399999999998</v>
      </c>
      <c r="I8560" s="208">
        <v>16.708100000000002</v>
      </c>
      <c r="J8560" s="208">
        <v>106.2856</v>
      </c>
      <c r="K8560" s="208">
        <v>17.144100000000002</v>
      </c>
      <c r="L8560" s="208">
        <v>12.0413</v>
      </c>
      <c r="M8560" s="208">
        <v>11.7265</v>
      </c>
    </row>
    <row r="8561" spans="1:13" x14ac:dyDescent="0.25">
      <c r="A8561" s="280">
        <v>45282</v>
      </c>
      <c r="B8561" s="102">
        <v>15</v>
      </c>
      <c r="C8561" s="208">
        <v>266.2647</v>
      </c>
      <c r="D8561" s="208">
        <v>45.456800000000001</v>
      </c>
      <c r="E8561" s="208">
        <v>0.8992</v>
      </c>
      <c r="F8561" s="208">
        <v>2.9990999999999999</v>
      </c>
      <c r="G8561" s="208">
        <v>8.1202000000000005</v>
      </c>
      <c r="H8561" s="208">
        <v>43.404899999999998</v>
      </c>
      <c r="I8561" s="208">
        <v>16.407800000000002</v>
      </c>
      <c r="J8561" s="208">
        <v>108.1377</v>
      </c>
      <c r="K8561" s="208">
        <v>17.001100000000001</v>
      </c>
      <c r="L8561" s="208">
        <v>12.215999999999999</v>
      </c>
      <c r="M8561" s="208">
        <v>11.6219</v>
      </c>
    </row>
    <row r="8562" spans="1:13" x14ac:dyDescent="0.25">
      <c r="A8562" s="280">
        <v>45282</v>
      </c>
      <c r="B8562" s="102">
        <v>16</v>
      </c>
      <c r="C8562" s="208">
        <v>272.33210000000003</v>
      </c>
      <c r="D8562" s="208">
        <v>46.3553</v>
      </c>
      <c r="E8562" s="208">
        <v>0.94089999999999996</v>
      </c>
      <c r="F8562" s="208">
        <v>3.3331</v>
      </c>
      <c r="G8562" s="208">
        <v>9.0459999999999994</v>
      </c>
      <c r="H8562" s="208">
        <v>44.552900000000001</v>
      </c>
      <c r="I8562" s="208">
        <v>16.619599999999998</v>
      </c>
      <c r="J8562" s="208">
        <v>109.7287</v>
      </c>
      <c r="K8562" s="208">
        <v>17.248699999999999</v>
      </c>
      <c r="L8562" s="208">
        <v>12.417199999999999</v>
      </c>
      <c r="M8562" s="208">
        <v>12.089700000000001</v>
      </c>
    </row>
    <row r="8563" spans="1:13" x14ac:dyDescent="0.25">
      <c r="A8563" s="280">
        <v>45282</v>
      </c>
      <c r="B8563" s="102">
        <v>17</v>
      </c>
      <c r="C8563" s="208">
        <v>282.88459999999998</v>
      </c>
      <c r="D8563" s="208">
        <v>48.003700000000002</v>
      </c>
      <c r="E8563" s="208">
        <v>1.0044999999999999</v>
      </c>
      <c r="F8563" s="208">
        <v>3.6787000000000001</v>
      </c>
      <c r="G8563" s="208">
        <v>10.1409</v>
      </c>
      <c r="H8563" s="208">
        <v>47.652700000000003</v>
      </c>
      <c r="I8563" s="208">
        <v>17.324200000000001</v>
      </c>
      <c r="J8563" s="208">
        <v>110.7286</v>
      </c>
      <c r="K8563" s="208">
        <v>18.322500000000002</v>
      </c>
      <c r="L8563" s="208">
        <v>13.3626</v>
      </c>
      <c r="M8563" s="208">
        <v>12.6662</v>
      </c>
    </row>
    <row r="8564" spans="1:13" x14ac:dyDescent="0.25">
      <c r="A8564" s="280">
        <v>45282</v>
      </c>
      <c r="B8564" s="102">
        <v>18</v>
      </c>
      <c r="C8564" s="208">
        <v>301.59129999999999</v>
      </c>
      <c r="D8564" s="208">
        <v>52.283799999999999</v>
      </c>
      <c r="E8564" s="208">
        <v>1.1198999999999999</v>
      </c>
      <c r="F8564" s="208">
        <v>4.0285000000000002</v>
      </c>
      <c r="G8564" s="208">
        <v>10.9095</v>
      </c>
      <c r="H8564" s="208">
        <v>51.686</v>
      </c>
      <c r="I8564" s="208">
        <v>19.136099999999999</v>
      </c>
      <c r="J8564" s="208">
        <v>113.5792</v>
      </c>
      <c r="K8564" s="208">
        <v>19.629300000000001</v>
      </c>
      <c r="L8564" s="208">
        <v>15.789099999999999</v>
      </c>
      <c r="M8564" s="208">
        <v>13.4299</v>
      </c>
    </row>
    <row r="8565" spans="1:13" x14ac:dyDescent="0.25">
      <c r="A8565" s="280">
        <v>45282</v>
      </c>
      <c r="B8565" s="102">
        <v>19</v>
      </c>
      <c r="C8565" s="208">
        <v>299.89460000000003</v>
      </c>
      <c r="D8565" s="208">
        <v>52.087000000000003</v>
      </c>
      <c r="E8565" s="208">
        <v>1.1672</v>
      </c>
      <c r="F8565" s="208">
        <v>4.0209999999999999</v>
      </c>
      <c r="G8565" s="208">
        <v>10.8841</v>
      </c>
      <c r="H8565" s="208">
        <v>51.136899999999997</v>
      </c>
      <c r="I8565" s="208">
        <v>19.405899999999999</v>
      </c>
      <c r="J8565" s="208">
        <v>111.4832</v>
      </c>
      <c r="K8565" s="208">
        <v>19.5626</v>
      </c>
      <c r="L8565" s="208">
        <v>16.763300000000001</v>
      </c>
      <c r="M8565" s="208">
        <v>13.3834</v>
      </c>
    </row>
    <row r="8566" spans="1:13" x14ac:dyDescent="0.25">
      <c r="A8566" s="280">
        <v>45282</v>
      </c>
      <c r="B8566" s="102">
        <v>20</v>
      </c>
      <c r="C8566" s="208">
        <v>295.04590000000002</v>
      </c>
      <c r="D8566" s="208">
        <v>51.063200000000002</v>
      </c>
      <c r="E8566" s="208">
        <v>1.1436999999999999</v>
      </c>
      <c r="F8566" s="208">
        <v>3.9672000000000001</v>
      </c>
      <c r="G8566" s="208">
        <v>10.6518</v>
      </c>
      <c r="H8566" s="208">
        <v>50.109900000000003</v>
      </c>
      <c r="I8566" s="208">
        <v>19.141300000000001</v>
      </c>
      <c r="J8566" s="208">
        <v>108.1598</v>
      </c>
      <c r="K8566" s="208">
        <v>19.305800000000001</v>
      </c>
      <c r="L8566" s="208">
        <v>18.394400000000001</v>
      </c>
      <c r="M8566" s="208">
        <v>13.1088</v>
      </c>
    </row>
    <row r="8567" spans="1:13" x14ac:dyDescent="0.25">
      <c r="A8567" s="280">
        <v>45282</v>
      </c>
      <c r="B8567" s="102">
        <v>21</v>
      </c>
      <c r="C8567" s="208">
        <v>288.07490000000001</v>
      </c>
      <c r="D8567" s="208">
        <v>49.508400000000002</v>
      </c>
      <c r="E8567" s="208">
        <v>1.1645000000000001</v>
      </c>
      <c r="F8567" s="208">
        <v>3.83</v>
      </c>
      <c r="G8567" s="208">
        <v>10.204000000000001</v>
      </c>
      <c r="H8567" s="208">
        <v>48.406799999999997</v>
      </c>
      <c r="I8567" s="208">
        <v>18.703800000000001</v>
      </c>
      <c r="J8567" s="208">
        <v>105.5348</v>
      </c>
      <c r="K8567" s="208">
        <v>19.0931</v>
      </c>
      <c r="L8567" s="208">
        <v>19.1083</v>
      </c>
      <c r="M8567" s="208">
        <v>12.5212</v>
      </c>
    </row>
    <row r="8568" spans="1:13" x14ac:dyDescent="0.25">
      <c r="A8568" s="280">
        <v>45282</v>
      </c>
      <c r="B8568" s="102">
        <v>22</v>
      </c>
      <c r="C8568" s="208">
        <v>278.08699999999999</v>
      </c>
      <c r="D8568" s="208">
        <v>48.493499999999997</v>
      </c>
      <c r="E8568" s="208">
        <v>1.1305000000000001</v>
      </c>
      <c r="F8568" s="208">
        <v>3.6337999999999999</v>
      </c>
      <c r="G8568" s="208">
        <v>9.7615999999999996</v>
      </c>
      <c r="H8568" s="208">
        <v>46.168599999999998</v>
      </c>
      <c r="I8568" s="208">
        <v>17.918500000000002</v>
      </c>
      <c r="J8568" s="208">
        <v>101.6199</v>
      </c>
      <c r="K8568" s="208">
        <v>18.552600000000002</v>
      </c>
      <c r="L8568" s="208">
        <v>18.818300000000001</v>
      </c>
      <c r="M8568" s="208">
        <v>11.989699999999999</v>
      </c>
    </row>
    <row r="8569" spans="1:13" x14ac:dyDescent="0.25">
      <c r="A8569" s="280">
        <v>45282</v>
      </c>
      <c r="B8569" s="102">
        <v>23</v>
      </c>
      <c r="C8569" s="208">
        <v>262.87290000000002</v>
      </c>
      <c r="D8569" s="208">
        <v>45.565399999999997</v>
      </c>
      <c r="E8569" s="208">
        <v>1.0489999999999999</v>
      </c>
      <c r="F8569" s="208">
        <v>3.4472999999999998</v>
      </c>
      <c r="G8569" s="208">
        <v>8.9952000000000005</v>
      </c>
      <c r="H8569" s="208">
        <v>42.933500000000002</v>
      </c>
      <c r="I8569" s="208">
        <v>16.6601</v>
      </c>
      <c r="J8569" s="208">
        <v>96.479699999999994</v>
      </c>
      <c r="K8569" s="208">
        <v>17.723800000000001</v>
      </c>
      <c r="L8569" s="208">
        <v>18.723299999999998</v>
      </c>
      <c r="M8569" s="208">
        <v>11.2956</v>
      </c>
    </row>
    <row r="8570" spans="1:13" x14ac:dyDescent="0.25">
      <c r="A8570" s="280">
        <v>45282</v>
      </c>
      <c r="B8570" s="102">
        <v>24</v>
      </c>
      <c r="C8570" s="208">
        <v>247.94110000000001</v>
      </c>
      <c r="D8570" s="208">
        <v>41.885899999999999</v>
      </c>
      <c r="E8570" s="208">
        <v>0.99099999999999999</v>
      </c>
      <c r="F8570" s="208">
        <v>3.1928000000000001</v>
      </c>
      <c r="G8570" s="208">
        <v>8.2407000000000004</v>
      </c>
      <c r="H8570" s="208">
        <v>39.845500000000001</v>
      </c>
      <c r="I8570" s="208">
        <v>15.313499999999999</v>
      </c>
      <c r="J8570" s="208">
        <v>91.905900000000003</v>
      </c>
      <c r="K8570" s="208">
        <v>17.023299999999999</v>
      </c>
      <c r="L8570" s="208">
        <v>19.0091</v>
      </c>
      <c r="M8570" s="208">
        <v>10.5334</v>
      </c>
    </row>
    <row r="8571" spans="1:13" x14ac:dyDescent="0.25">
      <c r="A8571" s="280">
        <v>45283</v>
      </c>
      <c r="B8571" s="102">
        <v>1</v>
      </c>
      <c r="C8571" s="208">
        <v>236.14699999999999</v>
      </c>
      <c r="D8571" s="208">
        <v>39.327599999999997</v>
      </c>
      <c r="E8571" s="208">
        <v>0.92420000000000002</v>
      </c>
      <c r="F8571" s="208">
        <v>2.9775999999999998</v>
      </c>
      <c r="G8571" s="208">
        <v>7.8385999999999996</v>
      </c>
      <c r="H8571" s="208">
        <v>36.881700000000002</v>
      </c>
      <c r="I8571" s="208">
        <v>14.0695</v>
      </c>
      <c r="J8571" s="208">
        <v>88.806600000000003</v>
      </c>
      <c r="K8571" s="208">
        <v>16.5305</v>
      </c>
      <c r="L8571" s="208">
        <v>18.915099999999999</v>
      </c>
      <c r="M8571" s="208">
        <v>9.8756000000000004</v>
      </c>
    </row>
    <row r="8572" spans="1:13" x14ac:dyDescent="0.25">
      <c r="A8572" s="280">
        <v>45283</v>
      </c>
      <c r="B8572" s="102">
        <v>2</v>
      </c>
      <c r="C8572" s="208">
        <v>227.4007</v>
      </c>
      <c r="D8572" s="208">
        <v>36.9467</v>
      </c>
      <c r="E8572" s="208">
        <v>0.88700000000000001</v>
      </c>
      <c r="F8572" s="208">
        <v>2.8664999999999998</v>
      </c>
      <c r="G8572" s="208">
        <v>7.5529999999999999</v>
      </c>
      <c r="H8572" s="208">
        <v>35.228700000000003</v>
      </c>
      <c r="I8572" s="208">
        <v>13.3772</v>
      </c>
      <c r="J8572" s="208">
        <v>86.050299999999993</v>
      </c>
      <c r="K8572" s="208">
        <v>16.299099999999999</v>
      </c>
      <c r="L8572" s="208">
        <v>18.700600000000001</v>
      </c>
      <c r="M8572" s="208">
        <v>9.4916</v>
      </c>
    </row>
    <row r="8573" spans="1:13" x14ac:dyDescent="0.25">
      <c r="A8573" s="280">
        <v>45283</v>
      </c>
      <c r="B8573" s="102">
        <v>3</v>
      </c>
      <c r="C8573" s="208">
        <v>220.72</v>
      </c>
      <c r="D8573" s="208">
        <v>35.381399999999999</v>
      </c>
      <c r="E8573" s="208">
        <v>0.80210000000000004</v>
      </c>
      <c r="F8573" s="208">
        <v>2.78</v>
      </c>
      <c r="G8573" s="208">
        <v>7.3231999999999999</v>
      </c>
      <c r="H8573" s="208">
        <v>33.876600000000003</v>
      </c>
      <c r="I8573" s="208">
        <v>12.8383</v>
      </c>
      <c r="J8573" s="208">
        <v>85.071700000000007</v>
      </c>
      <c r="K8573" s="208">
        <v>16.3142</v>
      </c>
      <c r="L8573" s="208">
        <v>16.950099999999999</v>
      </c>
      <c r="M8573" s="208">
        <v>9.3824000000000005</v>
      </c>
    </row>
    <row r="8574" spans="1:13" x14ac:dyDescent="0.25">
      <c r="A8574" s="280">
        <v>45283</v>
      </c>
      <c r="B8574" s="102">
        <v>4</v>
      </c>
      <c r="C8574" s="208">
        <v>218.6267</v>
      </c>
      <c r="D8574" s="208">
        <v>34.888800000000003</v>
      </c>
      <c r="E8574" s="208">
        <v>0.79290000000000005</v>
      </c>
      <c r="F8574" s="208">
        <v>2.7841999999999998</v>
      </c>
      <c r="G8574" s="208">
        <v>7.3022</v>
      </c>
      <c r="H8574" s="208">
        <v>33.740499999999997</v>
      </c>
      <c r="I8574" s="208">
        <v>12.512499999999999</v>
      </c>
      <c r="J8574" s="208">
        <v>84.489400000000003</v>
      </c>
      <c r="K8574" s="208">
        <v>16.363299999999999</v>
      </c>
      <c r="L8574" s="208">
        <v>16.318100000000001</v>
      </c>
      <c r="M8574" s="208">
        <v>9.4347999999999992</v>
      </c>
    </row>
    <row r="8575" spans="1:13" x14ac:dyDescent="0.25">
      <c r="A8575" s="280">
        <v>45283</v>
      </c>
      <c r="B8575" s="102">
        <v>5</v>
      </c>
      <c r="C8575" s="208">
        <v>220.30240000000001</v>
      </c>
      <c r="D8575" s="208">
        <v>34.554099999999998</v>
      </c>
      <c r="E8575" s="208">
        <v>0.82230000000000003</v>
      </c>
      <c r="F8575" s="208">
        <v>2.8610000000000002</v>
      </c>
      <c r="G8575" s="208">
        <v>7.4554999999999998</v>
      </c>
      <c r="H8575" s="208">
        <v>33.938800000000001</v>
      </c>
      <c r="I8575" s="208">
        <v>12.520899999999999</v>
      </c>
      <c r="J8575" s="208">
        <v>84.778899999999993</v>
      </c>
      <c r="K8575" s="208">
        <v>17.0884</v>
      </c>
      <c r="L8575" s="208">
        <v>16.5854</v>
      </c>
      <c r="M8575" s="208">
        <v>9.6971000000000007</v>
      </c>
    </row>
    <row r="8576" spans="1:13" x14ac:dyDescent="0.25">
      <c r="A8576" s="280">
        <v>45283</v>
      </c>
      <c r="B8576" s="102">
        <v>6</v>
      </c>
      <c r="C8576" s="208">
        <v>227.49359999999999</v>
      </c>
      <c r="D8576" s="208">
        <v>35.698099999999997</v>
      </c>
      <c r="E8576" s="208">
        <v>0.88900000000000001</v>
      </c>
      <c r="F8576" s="208">
        <v>3.0072000000000001</v>
      </c>
      <c r="G8576" s="208">
        <v>7.7855999999999996</v>
      </c>
      <c r="H8576" s="208">
        <v>35.384700000000002</v>
      </c>
      <c r="I8576" s="208">
        <v>12.9321</v>
      </c>
      <c r="J8576" s="208">
        <v>86.749099999999999</v>
      </c>
      <c r="K8576" s="208">
        <v>17.789400000000001</v>
      </c>
      <c r="L8576" s="208">
        <v>17.026700000000002</v>
      </c>
      <c r="M8576" s="208">
        <v>10.2317</v>
      </c>
    </row>
    <row r="8577" spans="1:13" x14ac:dyDescent="0.25">
      <c r="A8577" s="280">
        <v>45283</v>
      </c>
      <c r="B8577" s="102">
        <v>7</v>
      </c>
      <c r="C8577" s="208">
        <v>238.03389999999999</v>
      </c>
      <c r="D8577" s="208">
        <v>37.688200000000002</v>
      </c>
      <c r="E8577" s="208">
        <v>0.94799999999999995</v>
      </c>
      <c r="F8577" s="208">
        <v>3.1972999999999998</v>
      </c>
      <c r="G8577" s="208">
        <v>8.3457000000000008</v>
      </c>
      <c r="H8577" s="208">
        <v>37.2988</v>
      </c>
      <c r="I8577" s="208">
        <v>13.4595</v>
      </c>
      <c r="J8577" s="208">
        <v>90.170699999999997</v>
      </c>
      <c r="K8577" s="208">
        <v>18.812899999999999</v>
      </c>
      <c r="L8577" s="208">
        <v>17.091200000000001</v>
      </c>
      <c r="M8577" s="208">
        <v>11.021599999999999</v>
      </c>
    </row>
    <row r="8578" spans="1:13" x14ac:dyDescent="0.25">
      <c r="A8578" s="280">
        <v>45283</v>
      </c>
      <c r="B8578" s="102">
        <v>8</v>
      </c>
      <c r="C8578" s="208">
        <v>247.76060000000001</v>
      </c>
      <c r="D8578" s="208">
        <v>40.585500000000003</v>
      </c>
      <c r="E8578" s="208">
        <v>1.0063</v>
      </c>
      <c r="F8578" s="208">
        <v>3.3643999999999998</v>
      </c>
      <c r="G8578" s="208">
        <v>9.2584</v>
      </c>
      <c r="H8578" s="208">
        <v>38.822099999999999</v>
      </c>
      <c r="I8578" s="208">
        <v>13.692299999999999</v>
      </c>
      <c r="J8578" s="208">
        <v>93.607100000000003</v>
      </c>
      <c r="K8578" s="208">
        <v>19.8611</v>
      </c>
      <c r="L8578" s="208">
        <v>15.8369</v>
      </c>
      <c r="M8578" s="208">
        <v>11.7265</v>
      </c>
    </row>
    <row r="8579" spans="1:13" x14ac:dyDescent="0.25">
      <c r="A8579" s="280">
        <v>45283</v>
      </c>
      <c r="B8579" s="102">
        <v>9</v>
      </c>
      <c r="C8579" s="208">
        <v>255.32429999999999</v>
      </c>
      <c r="D8579" s="208">
        <v>42.567900000000002</v>
      </c>
      <c r="E8579" s="208">
        <v>1.0210999999999999</v>
      </c>
      <c r="F8579" s="208">
        <v>3.2907000000000002</v>
      </c>
      <c r="G8579" s="208">
        <v>9.1926000000000005</v>
      </c>
      <c r="H8579" s="208">
        <v>40.082900000000002</v>
      </c>
      <c r="I8579" s="208">
        <v>14.447900000000001</v>
      </c>
      <c r="J8579" s="208">
        <v>95.812899999999999</v>
      </c>
      <c r="K8579" s="208">
        <v>20.046900000000001</v>
      </c>
      <c r="L8579" s="208">
        <v>16.633400000000002</v>
      </c>
      <c r="M8579" s="208">
        <v>12.228</v>
      </c>
    </row>
    <row r="8580" spans="1:13" x14ac:dyDescent="0.25">
      <c r="A8580" s="280">
        <v>45283</v>
      </c>
      <c r="B8580" s="102">
        <v>10</v>
      </c>
      <c r="C8580" s="208">
        <v>253.8751</v>
      </c>
      <c r="D8580" s="208">
        <v>43.064900000000002</v>
      </c>
      <c r="E8580" s="208">
        <v>0.98429999999999995</v>
      </c>
      <c r="F8580" s="208">
        <v>3.1796000000000002</v>
      </c>
      <c r="G8580" s="208">
        <v>8.4824000000000002</v>
      </c>
      <c r="H8580" s="208">
        <v>39.9026</v>
      </c>
      <c r="I8580" s="208">
        <v>14.951499999999999</v>
      </c>
      <c r="J8580" s="208">
        <v>95.823899999999995</v>
      </c>
      <c r="K8580" s="208">
        <v>18.722000000000001</v>
      </c>
      <c r="L8580" s="208">
        <v>16.3294</v>
      </c>
      <c r="M8580" s="208">
        <v>12.4345</v>
      </c>
    </row>
    <row r="8581" spans="1:13" x14ac:dyDescent="0.25">
      <c r="A8581" s="280">
        <v>45283</v>
      </c>
      <c r="B8581" s="102">
        <v>11</v>
      </c>
      <c r="C8581" s="208">
        <v>249.73750000000001</v>
      </c>
      <c r="D8581" s="208">
        <v>42.564</v>
      </c>
      <c r="E8581" s="208">
        <v>1.0004</v>
      </c>
      <c r="F8581" s="208">
        <v>2.8563999999999998</v>
      </c>
      <c r="G8581" s="208">
        <v>7.3891999999999998</v>
      </c>
      <c r="H8581" s="208">
        <v>39.221200000000003</v>
      </c>
      <c r="I8581" s="208">
        <v>15.556900000000001</v>
      </c>
      <c r="J8581" s="208">
        <v>94.651700000000005</v>
      </c>
      <c r="K8581" s="208">
        <v>18.0166</v>
      </c>
      <c r="L8581" s="208">
        <v>16.3614</v>
      </c>
      <c r="M8581" s="208">
        <v>12.1197</v>
      </c>
    </row>
    <row r="8582" spans="1:13" x14ac:dyDescent="0.25">
      <c r="A8582" s="280">
        <v>45283</v>
      </c>
      <c r="B8582" s="102">
        <v>12</v>
      </c>
      <c r="C8582" s="208">
        <v>247.72130000000001</v>
      </c>
      <c r="D8582" s="208">
        <v>42.241399999999999</v>
      </c>
      <c r="E8582" s="208">
        <v>0.94869999999999999</v>
      </c>
      <c r="F8582" s="208">
        <v>2.6135999999999999</v>
      </c>
      <c r="G8582" s="208">
        <v>6.8044000000000002</v>
      </c>
      <c r="H8582" s="208">
        <v>38.549300000000002</v>
      </c>
      <c r="I8582" s="208">
        <v>15.8667</v>
      </c>
      <c r="J8582" s="208">
        <v>94.888499999999993</v>
      </c>
      <c r="K8582" s="208">
        <v>17.539000000000001</v>
      </c>
      <c r="L8582" s="208">
        <v>16.5883</v>
      </c>
      <c r="M8582" s="208">
        <v>11.6814</v>
      </c>
    </row>
    <row r="8583" spans="1:13" x14ac:dyDescent="0.25">
      <c r="A8583" s="280">
        <v>45283</v>
      </c>
      <c r="B8583" s="102">
        <v>13</v>
      </c>
      <c r="C8583" s="208">
        <v>243.7236</v>
      </c>
      <c r="D8583" s="208">
        <v>41.765599999999999</v>
      </c>
      <c r="E8583" s="208">
        <v>0.91269999999999996</v>
      </c>
      <c r="F8583" s="208">
        <v>2.6004</v>
      </c>
      <c r="G8583" s="208">
        <v>6.3678999999999997</v>
      </c>
      <c r="H8583" s="208">
        <v>37.663400000000003</v>
      </c>
      <c r="I8583" s="208">
        <v>16.069500000000001</v>
      </c>
      <c r="J8583" s="208">
        <v>94.484700000000004</v>
      </c>
      <c r="K8583" s="208">
        <v>16.8125</v>
      </c>
      <c r="L8583" s="208">
        <v>15.806900000000001</v>
      </c>
      <c r="M8583" s="208">
        <v>11.24</v>
      </c>
    </row>
    <row r="8584" spans="1:13" x14ac:dyDescent="0.25">
      <c r="A8584" s="280">
        <v>45283</v>
      </c>
      <c r="B8584" s="102">
        <v>14</v>
      </c>
      <c r="C8584" s="208">
        <v>242.3383</v>
      </c>
      <c r="D8584" s="208">
        <v>41.320500000000003</v>
      </c>
      <c r="E8584" s="208">
        <v>0.93079999999999996</v>
      </c>
      <c r="F8584" s="208">
        <v>2.6852</v>
      </c>
      <c r="G8584" s="208">
        <v>6.6064999999999996</v>
      </c>
      <c r="H8584" s="208">
        <v>37.617400000000004</v>
      </c>
      <c r="I8584" s="208">
        <v>16.324200000000001</v>
      </c>
      <c r="J8584" s="208">
        <v>93.261799999999994</v>
      </c>
      <c r="K8584" s="208">
        <v>15.9725</v>
      </c>
      <c r="L8584" s="208">
        <v>16.448899999999998</v>
      </c>
      <c r="M8584" s="208">
        <v>11.170500000000001</v>
      </c>
    </row>
    <row r="8585" spans="1:13" x14ac:dyDescent="0.25">
      <c r="A8585" s="280">
        <v>45283</v>
      </c>
      <c r="B8585" s="102">
        <v>15</v>
      </c>
      <c r="C8585" s="208">
        <v>246.06370000000001</v>
      </c>
      <c r="D8585" s="208">
        <v>41.943300000000001</v>
      </c>
      <c r="E8585" s="208">
        <v>0.93120000000000003</v>
      </c>
      <c r="F8585" s="208">
        <v>2.8944999999999999</v>
      </c>
      <c r="G8585" s="208">
        <v>7.2416999999999998</v>
      </c>
      <c r="H8585" s="208">
        <v>38.007199999999997</v>
      </c>
      <c r="I8585" s="208">
        <v>16.493099999999998</v>
      </c>
      <c r="J8585" s="208">
        <v>94.696899999999999</v>
      </c>
      <c r="K8585" s="208">
        <v>15.7491</v>
      </c>
      <c r="L8585" s="208">
        <v>16.917000000000002</v>
      </c>
      <c r="M8585" s="208">
        <v>11.1897</v>
      </c>
    </row>
    <row r="8586" spans="1:13" x14ac:dyDescent="0.25">
      <c r="A8586" s="280">
        <v>45283</v>
      </c>
      <c r="B8586" s="102">
        <v>16</v>
      </c>
      <c r="C8586" s="208">
        <v>253.6336</v>
      </c>
      <c r="D8586" s="208">
        <v>42.730800000000002</v>
      </c>
      <c r="E8586" s="208">
        <v>0.99070000000000003</v>
      </c>
      <c r="F8586" s="208">
        <v>3.2454999999999998</v>
      </c>
      <c r="G8586" s="208">
        <v>8.3186999999999998</v>
      </c>
      <c r="H8586" s="208">
        <v>39.669699999999999</v>
      </c>
      <c r="I8586" s="208">
        <v>16.5458</v>
      </c>
      <c r="J8586" s="208">
        <v>97.261300000000006</v>
      </c>
      <c r="K8586" s="208">
        <v>16.9861</v>
      </c>
      <c r="L8586" s="208">
        <v>16.209199999999999</v>
      </c>
      <c r="M8586" s="208">
        <v>11.675800000000001</v>
      </c>
    </row>
    <row r="8587" spans="1:13" x14ac:dyDescent="0.25">
      <c r="A8587" s="280">
        <v>45283</v>
      </c>
      <c r="B8587" s="102">
        <v>17</v>
      </c>
      <c r="C8587" s="208">
        <v>267.17469999999997</v>
      </c>
      <c r="D8587" s="208">
        <v>45.328899999999997</v>
      </c>
      <c r="E8587" s="208">
        <v>1.0264</v>
      </c>
      <c r="F8587" s="208">
        <v>3.6722999999999999</v>
      </c>
      <c r="G8587" s="208">
        <v>9.4920000000000009</v>
      </c>
      <c r="H8587" s="208">
        <v>43.118699999999997</v>
      </c>
      <c r="I8587" s="208">
        <v>17.2164</v>
      </c>
      <c r="J8587" s="208">
        <v>100.21080000000001</v>
      </c>
      <c r="K8587" s="208">
        <v>18.599399999999999</v>
      </c>
      <c r="L8587" s="208">
        <v>16.171800000000001</v>
      </c>
      <c r="M8587" s="208">
        <v>12.337999999999999</v>
      </c>
    </row>
    <row r="8588" spans="1:13" x14ac:dyDescent="0.25">
      <c r="A8588" s="280">
        <v>45283</v>
      </c>
      <c r="B8588" s="102">
        <v>18</v>
      </c>
      <c r="C8588" s="208">
        <v>289.47149999999999</v>
      </c>
      <c r="D8588" s="208">
        <v>50.502000000000002</v>
      </c>
      <c r="E8588" s="208">
        <v>1.1277999999999999</v>
      </c>
      <c r="F8588" s="208">
        <v>4.0522</v>
      </c>
      <c r="G8588" s="208">
        <v>10.761900000000001</v>
      </c>
      <c r="H8588" s="208">
        <v>47.453600000000002</v>
      </c>
      <c r="I8588" s="208">
        <v>19.046299999999999</v>
      </c>
      <c r="J8588" s="208">
        <v>105.6407</v>
      </c>
      <c r="K8588" s="208">
        <v>20.1782</v>
      </c>
      <c r="L8588" s="208">
        <v>17.466999999999999</v>
      </c>
      <c r="M8588" s="208">
        <v>13.2418</v>
      </c>
    </row>
    <row r="8589" spans="1:13" x14ac:dyDescent="0.25">
      <c r="A8589" s="280">
        <v>45283</v>
      </c>
      <c r="B8589" s="102">
        <v>19</v>
      </c>
      <c r="C8589" s="208">
        <v>290.85550000000001</v>
      </c>
      <c r="D8589" s="208">
        <v>51.329799999999999</v>
      </c>
      <c r="E8589" s="208">
        <v>1.1919999999999999</v>
      </c>
      <c r="F8589" s="208">
        <v>4.0867000000000004</v>
      </c>
      <c r="G8589" s="208">
        <v>10.755000000000001</v>
      </c>
      <c r="H8589" s="208">
        <v>47.519199999999998</v>
      </c>
      <c r="I8589" s="208">
        <v>19.244</v>
      </c>
      <c r="J8589" s="208">
        <v>105.8258</v>
      </c>
      <c r="K8589" s="208">
        <v>20.403199999999998</v>
      </c>
      <c r="L8589" s="208">
        <v>17.167200000000001</v>
      </c>
      <c r="M8589" s="208">
        <v>13.332599999999999</v>
      </c>
    </row>
    <row r="8590" spans="1:13" x14ac:dyDescent="0.25">
      <c r="A8590" s="280">
        <v>45283</v>
      </c>
      <c r="B8590" s="102">
        <v>20</v>
      </c>
      <c r="C8590" s="208">
        <v>287.38929999999999</v>
      </c>
      <c r="D8590" s="208">
        <v>50.432499999999997</v>
      </c>
      <c r="E8590" s="208">
        <v>1.1983999999999999</v>
      </c>
      <c r="F8590" s="208">
        <v>4.0704000000000002</v>
      </c>
      <c r="G8590" s="208">
        <v>10.5167</v>
      </c>
      <c r="H8590" s="208">
        <v>46.544800000000002</v>
      </c>
      <c r="I8590" s="208">
        <v>19.011900000000001</v>
      </c>
      <c r="J8590" s="208">
        <v>104.8185</v>
      </c>
      <c r="K8590" s="208">
        <v>20.346800000000002</v>
      </c>
      <c r="L8590" s="208">
        <v>17.273800000000001</v>
      </c>
      <c r="M8590" s="208">
        <v>13.1755</v>
      </c>
    </row>
    <row r="8591" spans="1:13" x14ac:dyDescent="0.25">
      <c r="A8591" s="280">
        <v>45283</v>
      </c>
      <c r="B8591" s="102">
        <v>21</v>
      </c>
      <c r="C8591" s="208">
        <v>282.74299999999999</v>
      </c>
      <c r="D8591" s="208">
        <v>49.420400000000001</v>
      </c>
      <c r="E8591" s="208">
        <v>1.1806000000000001</v>
      </c>
      <c r="F8591" s="208">
        <v>3.9685999999999999</v>
      </c>
      <c r="G8591" s="208">
        <v>10.258599999999999</v>
      </c>
      <c r="H8591" s="208">
        <v>45.604599999999998</v>
      </c>
      <c r="I8591" s="208">
        <v>18.731300000000001</v>
      </c>
      <c r="J8591" s="208">
        <v>103.79819999999999</v>
      </c>
      <c r="K8591" s="208">
        <v>20.005299999999998</v>
      </c>
      <c r="L8591" s="208">
        <v>17.042000000000002</v>
      </c>
      <c r="M8591" s="208">
        <v>12.7334</v>
      </c>
    </row>
    <row r="8592" spans="1:13" x14ac:dyDescent="0.25">
      <c r="A8592" s="280">
        <v>45283</v>
      </c>
      <c r="B8592" s="102">
        <v>22</v>
      </c>
      <c r="C8592" s="208">
        <v>275.0181</v>
      </c>
      <c r="D8592" s="208">
        <v>48.388300000000001</v>
      </c>
      <c r="E8592" s="208">
        <v>1.1474</v>
      </c>
      <c r="F8592" s="208">
        <v>3.907</v>
      </c>
      <c r="G8592" s="208">
        <v>9.8230000000000004</v>
      </c>
      <c r="H8592" s="208">
        <v>43.873399999999997</v>
      </c>
      <c r="I8592" s="208">
        <v>17.929200000000002</v>
      </c>
      <c r="J8592" s="208">
        <v>101.3364</v>
      </c>
      <c r="K8592" s="208">
        <v>19.397300000000001</v>
      </c>
      <c r="L8592" s="208">
        <v>17.005700000000001</v>
      </c>
      <c r="M8592" s="208">
        <v>12.2104</v>
      </c>
    </row>
    <row r="8593" spans="1:13" x14ac:dyDescent="0.25">
      <c r="A8593" s="280">
        <v>45283</v>
      </c>
      <c r="B8593" s="102">
        <v>23</v>
      </c>
      <c r="C8593" s="208">
        <v>260.95760000000001</v>
      </c>
      <c r="D8593" s="208">
        <v>45.660800000000002</v>
      </c>
      <c r="E8593" s="208">
        <v>1.1402000000000001</v>
      </c>
      <c r="F8593" s="208">
        <v>3.6520000000000001</v>
      </c>
      <c r="G8593" s="208">
        <v>9.1630000000000003</v>
      </c>
      <c r="H8593" s="208">
        <v>41.116500000000002</v>
      </c>
      <c r="I8593" s="208">
        <v>16.630500000000001</v>
      </c>
      <c r="J8593" s="208">
        <v>97.612399999999994</v>
      </c>
      <c r="K8593" s="208">
        <v>18.654599999999999</v>
      </c>
      <c r="L8593" s="208">
        <v>15.993600000000001</v>
      </c>
      <c r="M8593" s="208">
        <v>11.334</v>
      </c>
    </row>
    <row r="8594" spans="1:13" x14ac:dyDescent="0.25">
      <c r="A8594" s="280">
        <v>45283</v>
      </c>
      <c r="B8594" s="102">
        <v>24</v>
      </c>
      <c r="C8594" s="208">
        <v>245.95359999999999</v>
      </c>
      <c r="D8594" s="208">
        <v>42.321800000000003</v>
      </c>
      <c r="E8594" s="208">
        <v>1.0507</v>
      </c>
      <c r="F8594" s="208">
        <v>3.4502999999999999</v>
      </c>
      <c r="G8594" s="208">
        <v>8.3922000000000008</v>
      </c>
      <c r="H8594" s="208">
        <v>37.694099999999999</v>
      </c>
      <c r="I8594" s="208">
        <v>15.3279</v>
      </c>
      <c r="J8594" s="208">
        <v>92.9</v>
      </c>
      <c r="K8594" s="208">
        <v>18.211099999999998</v>
      </c>
      <c r="L8594" s="208">
        <v>15.995200000000001</v>
      </c>
      <c r="M8594" s="208">
        <v>10.610300000000001</v>
      </c>
    </row>
    <row r="8595" spans="1:13" x14ac:dyDescent="0.25">
      <c r="A8595" s="280">
        <v>45284</v>
      </c>
      <c r="B8595" s="102">
        <v>1</v>
      </c>
      <c r="C8595" s="208">
        <v>234.6524</v>
      </c>
      <c r="D8595" s="208">
        <v>39.900700000000001</v>
      </c>
      <c r="E8595" s="208">
        <v>0.99629999999999996</v>
      </c>
      <c r="F8595" s="208">
        <v>3.2136</v>
      </c>
      <c r="G8595" s="208">
        <v>7.8650000000000002</v>
      </c>
      <c r="H8595" s="208">
        <v>35.116</v>
      </c>
      <c r="I8595" s="208">
        <v>14.079000000000001</v>
      </c>
      <c r="J8595" s="208">
        <v>89.4041</v>
      </c>
      <c r="K8595" s="208">
        <v>17.687100000000001</v>
      </c>
      <c r="L8595" s="208">
        <v>16.317299999999999</v>
      </c>
      <c r="M8595" s="208">
        <v>10.0733</v>
      </c>
    </row>
    <row r="8596" spans="1:13" x14ac:dyDescent="0.25">
      <c r="A8596" s="280">
        <v>45284</v>
      </c>
      <c r="B8596" s="102">
        <v>2</v>
      </c>
      <c r="C8596" s="208">
        <v>227.089</v>
      </c>
      <c r="D8596" s="208">
        <v>37.814399999999999</v>
      </c>
      <c r="E8596" s="208">
        <v>0.94989999999999997</v>
      </c>
      <c r="F8596" s="208">
        <v>3.0384000000000002</v>
      </c>
      <c r="G8596" s="208">
        <v>7.6660000000000004</v>
      </c>
      <c r="H8596" s="208">
        <v>33.295299999999997</v>
      </c>
      <c r="I8596" s="208">
        <v>13.370900000000001</v>
      </c>
      <c r="J8596" s="208">
        <v>87.335599999999999</v>
      </c>
      <c r="K8596" s="208">
        <v>17.514299999999999</v>
      </c>
      <c r="L8596" s="208">
        <v>16.451599999999999</v>
      </c>
      <c r="M8596" s="208">
        <v>9.6525999999999996</v>
      </c>
    </row>
    <row r="8597" spans="1:13" x14ac:dyDescent="0.25">
      <c r="A8597" s="280">
        <v>45284</v>
      </c>
      <c r="B8597" s="102">
        <v>3</v>
      </c>
      <c r="C8597" s="208">
        <v>221.81100000000001</v>
      </c>
      <c r="D8597" s="208">
        <v>36.663600000000002</v>
      </c>
      <c r="E8597" s="208">
        <v>0.81950000000000001</v>
      </c>
      <c r="F8597" s="208">
        <v>2.9485000000000001</v>
      </c>
      <c r="G8597" s="208">
        <v>7.6344000000000003</v>
      </c>
      <c r="H8597" s="208">
        <v>32.597299999999997</v>
      </c>
      <c r="I8597" s="208">
        <v>12.870100000000001</v>
      </c>
      <c r="J8597" s="208">
        <v>85.9726</v>
      </c>
      <c r="K8597" s="208">
        <v>17.357199999999999</v>
      </c>
      <c r="L8597" s="208">
        <v>15.405099999999999</v>
      </c>
      <c r="M8597" s="208">
        <v>9.5427</v>
      </c>
    </row>
    <row r="8598" spans="1:13" x14ac:dyDescent="0.25">
      <c r="A8598" s="280">
        <v>45284</v>
      </c>
      <c r="B8598" s="102">
        <v>4</v>
      </c>
      <c r="C8598" s="208">
        <v>220.50370000000001</v>
      </c>
      <c r="D8598" s="208">
        <v>35.970999999999997</v>
      </c>
      <c r="E8598" s="208">
        <v>0.70469999999999999</v>
      </c>
      <c r="F8598" s="208">
        <v>2.9296000000000002</v>
      </c>
      <c r="G8598" s="208">
        <v>7.5937999999999999</v>
      </c>
      <c r="H8598" s="208">
        <v>32.163899999999998</v>
      </c>
      <c r="I8598" s="208">
        <v>12.5688</v>
      </c>
      <c r="J8598" s="208">
        <v>85.573499999999996</v>
      </c>
      <c r="K8598" s="208">
        <v>17.472100000000001</v>
      </c>
      <c r="L8598" s="208">
        <v>16.0275</v>
      </c>
      <c r="M8598" s="208">
        <v>9.4987999999999992</v>
      </c>
    </row>
    <row r="8599" spans="1:13" x14ac:dyDescent="0.25">
      <c r="A8599" s="280">
        <v>45284</v>
      </c>
      <c r="B8599" s="102">
        <v>5</v>
      </c>
      <c r="C8599" s="208">
        <v>222.38079999999999</v>
      </c>
      <c r="D8599" s="208">
        <v>35.757800000000003</v>
      </c>
      <c r="E8599" s="208">
        <v>0.70889999999999997</v>
      </c>
      <c r="F8599" s="208">
        <v>2.9605000000000001</v>
      </c>
      <c r="G8599" s="208">
        <v>7.6287000000000003</v>
      </c>
      <c r="H8599" s="208">
        <v>32.406999999999996</v>
      </c>
      <c r="I8599" s="208">
        <v>12.6485</v>
      </c>
      <c r="J8599" s="208">
        <v>86.222899999999996</v>
      </c>
      <c r="K8599" s="208">
        <v>18.014299999999999</v>
      </c>
      <c r="L8599" s="208">
        <v>16.363700000000001</v>
      </c>
      <c r="M8599" s="208">
        <v>9.6684999999999999</v>
      </c>
    </row>
    <row r="8600" spans="1:13" x14ac:dyDescent="0.25">
      <c r="A8600" s="280">
        <v>45284</v>
      </c>
      <c r="B8600" s="102">
        <v>6</v>
      </c>
      <c r="C8600" s="208">
        <v>228.72710000000001</v>
      </c>
      <c r="D8600" s="208">
        <v>36.604300000000002</v>
      </c>
      <c r="E8600" s="208">
        <v>0.74229999999999996</v>
      </c>
      <c r="F8600" s="208">
        <v>3.0424000000000002</v>
      </c>
      <c r="G8600" s="208">
        <v>8.0585000000000004</v>
      </c>
      <c r="H8600" s="208">
        <v>33.7515</v>
      </c>
      <c r="I8600" s="208">
        <v>13.098699999999999</v>
      </c>
      <c r="J8600" s="208">
        <v>87.772300000000001</v>
      </c>
      <c r="K8600" s="208">
        <v>18.731300000000001</v>
      </c>
      <c r="L8600" s="208">
        <v>16.744199999999999</v>
      </c>
      <c r="M8600" s="208">
        <v>10.1816</v>
      </c>
    </row>
    <row r="8601" spans="1:13" x14ac:dyDescent="0.25">
      <c r="A8601" s="280">
        <v>45284</v>
      </c>
      <c r="B8601" s="102">
        <v>7</v>
      </c>
      <c r="C8601" s="208">
        <v>239.3663</v>
      </c>
      <c r="D8601" s="208">
        <v>38.869100000000003</v>
      </c>
      <c r="E8601" s="208">
        <v>0.76480000000000004</v>
      </c>
      <c r="F8601" s="208">
        <v>3.2319</v>
      </c>
      <c r="G8601" s="208">
        <v>8.609</v>
      </c>
      <c r="H8601" s="208">
        <v>36.1556</v>
      </c>
      <c r="I8601" s="208">
        <v>13.658099999999999</v>
      </c>
      <c r="J8601" s="208">
        <v>90.7834</v>
      </c>
      <c r="K8601" s="208">
        <v>19.639800000000001</v>
      </c>
      <c r="L8601" s="208">
        <v>16.7272</v>
      </c>
      <c r="M8601" s="208">
        <v>10.9274</v>
      </c>
    </row>
    <row r="8602" spans="1:13" x14ac:dyDescent="0.25">
      <c r="A8602" s="280">
        <v>45284</v>
      </c>
      <c r="B8602" s="102">
        <v>8</v>
      </c>
      <c r="C8602" s="208">
        <v>249.89060000000001</v>
      </c>
      <c r="D8602" s="208">
        <v>41.756</v>
      </c>
      <c r="E8602" s="208">
        <v>0.81220000000000003</v>
      </c>
      <c r="F8602" s="208">
        <v>3.4176000000000002</v>
      </c>
      <c r="G8602" s="208">
        <v>9.4884000000000004</v>
      </c>
      <c r="H8602" s="208">
        <v>38.439599999999999</v>
      </c>
      <c r="I8602" s="208">
        <v>13.795</v>
      </c>
      <c r="J8602" s="208">
        <v>94.051299999999998</v>
      </c>
      <c r="K8602" s="208">
        <v>20.706800000000001</v>
      </c>
      <c r="L8602" s="208">
        <v>15.8071</v>
      </c>
      <c r="M8602" s="208">
        <v>11.6166</v>
      </c>
    </row>
    <row r="8603" spans="1:13" x14ac:dyDescent="0.25">
      <c r="A8603" s="280">
        <v>45284</v>
      </c>
      <c r="B8603" s="102">
        <v>9</v>
      </c>
      <c r="C8603" s="208">
        <v>257.69850000000002</v>
      </c>
      <c r="D8603" s="208">
        <v>43.682699999999997</v>
      </c>
      <c r="E8603" s="208">
        <v>0.8488</v>
      </c>
      <c r="F8603" s="208">
        <v>3.5038999999999998</v>
      </c>
      <c r="G8603" s="208">
        <v>9.4052000000000007</v>
      </c>
      <c r="H8603" s="208">
        <v>40.794600000000003</v>
      </c>
      <c r="I8603" s="208">
        <v>14.449299999999999</v>
      </c>
      <c r="J8603" s="208">
        <v>96.867900000000006</v>
      </c>
      <c r="K8603" s="208">
        <v>20.7805</v>
      </c>
      <c r="L8603" s="208">
        <v>15.1037</v>
      </c>
      <c r="M8603" s="208">
        <v>12.261900000000001</v>
      </c>
    </row>
    <row r="8604" spans="1:13" x14ac:dyDescent="0.25">
      <c r="A8604" s="280">
        <v>45284</v>
      </c>
      <c r="B8604" s="102">
        <v>10</v>
      </c>
      <c r="C8604" s="208">
        <v>257.85309999999998</v>
      </c>
      <c r="D8604" s="208">
        <v>44.102600000000002</v>
      </c>
      <c r="E8604" s="208">
        <v>0.82250000000000001</v>
      </c>
      <c r="F8604" s="208">
        <v>3.3683000000000001</v>
      </c>
      <c r="G8604" s="208">
        <v>9.1167999999999996</v>
      </c>
      <c r="H8604" s="208">
        <v>42.219499999999996</v>
      </c>
      <c r="I8604" s="208">
        <v>14.6999</v>
      </c>
      <c r="J8604" s="208">
        <v>94.889399999999995</v>
      </c>
      <c r="K8604" s="208">
        <v>20.982700000000001</v>
      </c>
      <c r="L8604" s="208">
        <v>14.933</v>
      </c>
      <c r="M8604" s="208">
        <v>12.718400000000001</v>
      </c>
    </row>
    <row r="8605" spans="1:13" x14ac:dyDescent="0.25">
      <c r="A8605" s="280">
        <v>45284</v>
      </c>
      <c r="B8605" s="102">
        <v>11</v>
      </c>
      <c r="C8605" s="208">
        <v>257.964</v>
      </c>
      <c r="D8605" s="208">
        <v>44.573</v>
      </c>
      <c r="E8605" s="208">
        <v>0.82089999999999996</v>
      </c>
      <c r="F8605" s="208">
        <v>3.2528000000000001</v>
      </c>
      <c r="G8605" s="208">
        <v>8.6306999999999992</v>
      </c>
      <c r="H8605" s="208">
        <v>42.875700000000002</v>
      </c>
      <c r="I8605" s="208">
        <v>14.835699999999999</v>
      </c>
      <c r="J8605" s="208">
        <v>95.197599999999994</v>
      </c>
      <c r="K8605" s="208">
        <v>20.170200000000001</v>
      </c>
      <c r="L8605" s="208">
        <v>14.6614</v>
      </c>
      <c r="M8605" s="208">
        <v>12.946</v>
      </c>
    </row>
    <row r="8606" spans="1:13" x14ac:dyDescent="0.25">
      <c r="A8606" s="280">
        <v>45284</v>
      </c>
      <c r="B8606" s="102">
        <v>12</v>
      </c>
      <c r="C8606" s="208">
        <v>255.70330000000001</v>
      </c>
      <c r="D8606" s="208">
        <v>44.908000000000001</v>
      </c>
      <c r="E8606" s="208">
        <v>0.86880000000000002</v>
      </c>
      <c r="F8606" s="208">
        <v>3.3037999999999998</v>
      </c>
      <c r="G8606" s="208">
        <v>8.4460999999999995</v>
      </c>
      <c r="H8606" s="208">
        <v>43.773000000000003</v>
      </c>
      <c r="I8606" s="208">
        <v>14.948700000000001</v>
      </c>
      <c r="J8606" s="208">
        <v>93.120999999999995</v>
      </c>
      <c r="K8606" s="208">
        <v>19.555099999999999</v>
      </c>
      <c r="L8606" s="208">
        <v>14.1821</v>
      </c>
      <c r="M8606" s="208">
        <v>12.5967</v>
      </c>
    </row>
    <row r="8607" spans="1:13" x14ac:dyDescent="0.25">
      <c r="A8607" s="280">
        <v>45284</v>
      </c>
      <c r="B8607" s="102">
        <v>13</v>
      </c>
      <c r="C8607" s="208">
        <v>252.25970000000001</v>
      </c>
      <c r="D8607" s="208">
        <v>45.452599999999997</v>
      </c>
      <c r="E8607" s="208">
        <v>0.83989999999999998</v>
      </c>
      <c r="F8607" s="208">
        <v>3.2096</v>
      </c>
      <c r="G8607" s="208">
        <v>7.4534000000000002</v>
      </c>
      <c r="H8607" s="208">
        <v>42.132100000000001</v>
      </c>
      <c r="I8607" s="208">
        <v>15.107100000000001</v>
      </c>
      <c r="J8607" s="208">
        <v>94.703299999999999</v>
      </c>
      <c r="K8607" s="208">
        <v>18.605899999999998</v>
      </c>
      <c r="L8607" s="208">
        <v>12.9239</v>
      </c>
      <c r="M8607" s="208">
        <v>11.831899999999999</v>
      </c>
    </row>
    <row r="8608" spans="1:13" x14ac:dyDescent="0.25">
      <c r="A8608" s="280">
        <v>45284</v>
      </c>
      <c r="B8608" s="102">
        <v>14</v>
      </c>
      <c r="C8608" s="208">
        <v>251.9821</v>
      </c>
      <c r="D8608" s="208">
        <v>45.462400000000002</v>
      </c>
      <c r="E8608" s="208">
        <v>0.81079999999999997</v>
      </c>
      <c r="F8608" s="208">
        <v>2.9597000000000002</v>
      </c>
      <c r="G8608" s="208">
        <v>7.6703000000000001</v>
      </c>
      <c r="H8608" s="208">
        <v>39.241700000000002</v>
      </c>
      <c r="I8608" s="208">
        <v>15.3192</v>
      </c>
      <c r="J8608" s="208">
        <v>96.060100000000006</v>
      </c>
      <c r="K8608" s="208">
        <v>18.9542</v>
      </c>
      <c r="L8608" s="208">
        <v>13.738</v>
      </c>
      <c r="M8608" s="208">
        <v>11.765700000000001</v>
      </c>
    </row>
    <row r="8609" spans="1:13" x14ac:dyDescent="0.25">
      <c r="A8609" s="280">
        <v>45284</v>
      </c>
      <c r="B8609" s="102">
        <v>15</v>
      </c>
      <c r="C8609" s="208">
        <v>252.02379999999999</v>
      </c>
      <c r="D8609" s="208">
        <v>44.347799999999999</v>
      </c>
      <c r="E8609" s="208">
        <v>0.85089999999999999</v>
      </c>
      <c r="F8609" s="208">
        <v>3.4496000000000002</v>
      </c>
      <c r="G8609" s="208">
        <v>8.4405000000000001</v>
      </c>
      <c r="H8609" s="208">
        <v>39.5015</v>
      </c>
      <c r="I8609" s="208">
        <v>15.354900000000001</v>
      </c>
      <c r="J8609" s="208">
        <v>95.257300000000001</v>
      </c>
      <c r="K8609" s="208">
        <v>19.023700000000002</v>
      </c>
      <c r="L8609" s="208">
        <v>14.1783</v>
      </c>
      <c r="M8609" s="208">
        <v>11.619300000000001</v>
      </c>
    </row>
    <row r="8610" spans="1:13" x14ac:dyDescent="0.25">
      <c r="A8610" s="280">
        <v>45284</v>
      </c>
      <c r="B8610" s="102">
        <v>16</v>
      </c>
      <c r="C8610" s="208">
        <v>258.30410000000001</v>
      </c>
      <c r="D8610" s="208">
        <v>45.529400000000003</v>
      </c>
      <c r="E8610" s="208">
        <v>0.89839999999999998</v>
      </c>
      <c r="F8610" s="208">
        <v>3.6560999999999999</v>
      </c>
      <c r="G8610" s="208">
        <v>9.0836000000000006</v>
      </c>
      <c r="H8610" s="208">
        <v>41.343000000000004</v>
      </c>
      <c r="I8610" s="208">
        <v>15.645200000000001</v>
      </c>
      <c r="J8610" s="208">
        <v>97.0762</v>
      </c>
      <c r="K8610" s="208">
        <v>19.4331</v>
      </c>
      <c r="L8610" s="208">
        <v>13.7797</v>
      </c>
      <c r="M8610" s="208">
        <v>11.859400000000001</v>
      </c>
    </row>
    <row r="8611" spans="1:13" x14ac:dyDescent="0.25">
      <c r="A8611" s="280">
        <v>45284</v>
      </c>
      <c r="B8611" s="102">
        <v>17</v>
      </c>
      <c r="C8611" s="208">
        <v>268.71089999999998</v>
      </c>
      <c r="D8611" s="208">
        <v>47.821899999999999</v>
      </c>
      <c r="E8611" s="208">
        <v>0.93710000000000004</v>
      </c>
      <c r="F8611" s="208">
        <v>3.8666999999999998</v>
      </c>
      <c r="G8611" s="208">
        <v>9.9318000000000008</v>
      </c>
      <c r="H8611" s="208">
        <v>43.298200000000001</v>
      </c>
      <c r="I8611" s="208">
        <v>16.4663</v>
      </c>
      <c r="J8611" s="208">
        <v>99.8215</v>
      </c>
      <c r="K8611" s="208">
        <v>20.365100000000002</v>
      </c>
      <c r="L8611" s="208">
        <v>14.0038</v>
      </c>
      <c r="M8611" s="208">
        <v>12.198499999999999</v>
      </c>
    </row>
    <row r="8612" spans="1:13" x14ac:dyDescent="0.25">
      <c r="A8612" s="280">
        <v>45284</v>
      </c>
      <c r="B8612" s="102">
        <v>18</v>
      </c>
      <c r="C8612" s="208">
        <v>283.37220000000002</v>
      </c>
      <c r="D8612" s="208">
        <v>51.222999999999999</v>
      </c>
      <c r="E8612" s="208">
        <v>0.9486</v>
      </c>
      <c r="F8612" s="208">
        <v>3.9901</v>
      </c>
      <c r="G8612" s="208">
        <v>10.4436</v>
      </c>
      <c r="H8612" s="208">
        <v>45.618899999999996</v>
      </c>
      <c r="I8612" s="208">
        <v>18.145399999999999</v>
      </c>
      <c r="J8612" s="208">
        <v>104.1555</v>
      </c>
      <c r="K8612" s="208">
        <v>20.801100000000002</v>
      </c>
      <c r="L8612" s="208">
        <v>15.128299999999999</v>
      </c>
      <c r="M8612" s="208">
        <v>12.9177</v>
      </c>
    </row>
    <row r="8613" spans="1:13" x14ac:dyDescent="0.25">
      <c r="A8613" s="280">
        <v>45284</v>
      </c>
      <c r="B8613" s="102">
        <v>19</v>
      </c>
      <c r="C8613" s="208">
        <v>279.18169999999998</v>
      </c>
      <c r="D8613" s="208">
        <v>50.464300000000001</v>
      </c>
      <c r="E8613" s="208">
        <v>0.95479999999999998</v>
      </c>
      <c r="F8613" s="208">
        <v>3.8216999999999999</v>
      </c>
      <c r="G8613" s="208">
        <v>10.238899999999999</v>
      </c>
      <c r="H8613" s="208">
        <v>44.261699999999998</v>
      </c>
      <c r="I8613" s="208">
        <v>18.3048</v>
      </c>
      <c r="J8613" s="208">
        <v>103.1048</v>
      </c>
      <c r="K8613" s="208">
        <v>20.363299999999999</v>
      </c>
      <c r="L8613" s="208">
        <v>15.4389</v>
      </c>
      <c r="M8613" s="208">
        <v>12.2285</v>
      </c>
    </row>
    <row r="8614" spans="1:13" x14ac:dyDescent="0.25">
      <c r="A8614" s="280">
        <v>45284</v>
      </c>
      <c r="B8614" s="102">
        <v>20</v>
      </c>
      <c r="C8614" s="208">
        <v>272.58890000000002</v>
      </c>
      <c r="D8614" s="208">
        <v>48.8504</v>
      </c>
      <c r="E8614" s="208">
        <v>0.91910000000000003</v>
      </c>
      <c r="F8614" s="208">
        <v>3.6987999999999999</v>
      </c>
      <c r="G8614" s="208">
        <v>9.9666999999999994</v>
      </c>
      <c r="H8614" s="208">
        <v>43.018999999999998</v>
      </c>
      <c r="I8614" s="208">
        <v>17.804500000000001</v>
      </c>
      <c r="J8614" s="208">
        <v>100.72329999999999</v>
      </c>
      <c r="K8614" s="208">
        <v>20.162700000000001</v>
      </c>
      <c r="L8614" s="208">
        <v>15.611599999999999</v>
      </c>
      <c r="M8614" s="208">
        <v>11.832800000000001</v>
      </c>
    </row>
    <row r="8615" spans="1:13" x14ac:dyDescent="0.25">
      <c r="A8615" s="280">
        <v>45284</v>
      </c>
      <c r="B8615" s="102">
        <v>21</v>
      </c>
      <c r="C8615" s="208">
        <v>267.93340000000001</v>
      </c>
      <c r="D8615" s="208">
        <v>48.195700000000002</v>
      </c>
      <c r="E8615" s="208">
        <v>0.91720000000000002</v>
      </c>
      <c r="F8615" s="208">
        <v>3.6360999999999999</v>
      </c>
      <c r="G8615" s="208">
        <v>9.7333999999999996</v>
      </c>
      <c r="H8615" s="208">
        <v>41.796300000000002</v>
      </c>
      <c r="I8615" s="208">
        <v>17.441800000000001</v>
      </c>
      <c r="J8615" s="208">
        <v>99.638199999999998</v>
      </c>
      <c r="K8615" s="208">
        <v>19.6981</v>
      </c>
      <c r="L8615" s="208">
        <v>15.2437</v>
      </c>
      <c r="M8615" s="208">
        <v>11.632899999999999</v>
      </c>
    </row>
    <row r="8616" spans="1:13" x14ac:dyDescent="0.25">
      <c r="A8616" s="280">
        <v>45284</v>
      </c>
      <c r="B8616" s="102">
        <v>22</v>
      </c>
      <c r="C8616" s="208">
        <v>262.3365</v>
      </c>
      <c r="D8616" s="208">
        <v>47.912300000000002</v>
      </c>
      <c r="E8616" s="208">
        <v>0.90110000000000001</v>
      </c>
      <c r="F8616" s="208">
        <v>3.5102000000000002</v>
      </c>
      <c r="G8616" s="208">
        <v>9.4677000000000007</v>
      </c>
      <c r="H8616" s="208">
        <v>40.407299999999999</v>
      </c>
      <c r="I8616" s="208">
        <v>17.119800000000001</v>
      </c>
      <c r="J8616" s="208">
        <v>97.981999999999999</v>
      </c>
      <c r="K8616" s="208">
        <v>18.9635</v>
      </c>
      <c r="L8616" s="208">
        <v>14.882</v>
      </c>
      <c r="M8616" s="208">
        <v>11.1906</v>
      </c>
    </row>
    <row r="8617" spans="1:13" x14ac:dyDescent="0.25">
      <c r="A8617" s="280">
        <v>45284</v>
      </c>
      <c r="B8617" s="102">
        <v>23</v>
      </c>
      <c r="C8617" s="208">
        <v>251.7115</v>
      </c>
      <c r="D8617" s="208">
        <v>45.427700000000002</v>
      </c>
      <c r="E8617" s="208">
        <v>0.85009999999999997</v>
      </c>
      <c r="F8617" s="208">
        <v>3.3580999999999999</v>
      </c>
      <c r="G8617" s="208">
        <v>8.8711000000000002</v>
      </c>
      <c r="H8617" s="208">
        <v>38.326700000000002</v>
      </c>
      <c r="I8617" s="208">
        <v>16.355699999999999</v>
      </c>
      <c r="J8617" s="208">
        <v>95.1023</v>
      </c>
      <c r="K8617" s="208">
        <v>17.9802</v>
      </c>
      <c r="L8617" s="208">
        <v>14.6843</v>
      </c>
      <c r="M8617" s="208">
        <v>10.7553</v>
      </c>
    </row>
    <row r="8618" spans="1:13" x14ac:dyDescent="0.25">
      <c r="A8618" s="280">
        <v>45284</v>
      </c>
      <c r="B8618" s="102">
        <v>24</v>
      </c>
      <c r="C8618" s="208">
        <v>239.74959999999999</v>
      </c>
      <c r="D8618" s="208">
        <v>42.4039</v>
      </c>
      <c r="E8618" s="208">
        <v>0.81989999999999996</v>
      </c>
      <c r="F8618" s="208">
        <v>3.2587999999999999</v>
      </c>
      <c r="G8618" s="208">
        <v>8.3381000000000007</v>
      </c>
      <c r="H8618" s="208">
        <v>35.883099999999999</v>
      </c>
      <c r="I8618" s="208">
        <v>15.527200000000001</v>
      </c>
      <c r="J8618" s="208">
        <v>91.424400000000006</v>
      </c>
      <c r="K8618" s="208">
        <v>17.2804</v>
      </c>
      <c r="L8618" s="208">
        <v>14.5947</v>
      </c>
      <c r="M8618" s="208">
        <v>10.219099999999999</v>
      </c>
    </row>
    <row r="8619" spans="1:13" x14ac:dyDescent="0.25">
      <c r="A8619" s="280">
        <v>45285</v>
      </c>
      <c r="B8619" s="102">
        <v>1</v>
      </c>
      <c r="C8619" s="208">
        <v>229.583</v>
      </c>
      <c r="D8619" s="208">
        <v>39.977600000000002</v>
      </c>
      <c r="E8619" s="208">
        <v>0.76829999999999998</v>
      </c>
      <c r="F8619" s="208">
        <v>3.1112000000000002</v>
      </c>
      <c r="G8619" s="208">
        <v>7.9259000000000004</v>
      </c>
      <c r="H8619" s="208">
        <v>33.676000000000002</v>
      </c>
      <c r="I8619" s="208">
        <v>14.671900000000001</v>
      </c>
      <c r="J8619" s="208">
        <v>88.469200000000001</v>
      </c>
      <c r="K8619" s="208">
        <v>16.891400000000001</v>
      </c>
      <c r="L8619" s="208">
        <v>14.2849</v>
      </c>
      <c r="M8619" s="208">
        <v>9.8065999999999995</v>
      </c>
    </row>
    <row r="8620" spans="1:13" x14ac:dyDescent="0.25">
      <c r="A8620" s="280">
        <v>45285</v>
      </c>
      <c r="B8620" s="102">
        <v>2</v>
      </c>
      <c r="C8620" s="208">
        <v>222.47620000000001</v>
      </c>
      <c r="D8620" s="208">
        <v>37.854700000000001</v>
      </c>
      <c r="E8620" s="208">
        <v>0.7429</v>
      </c>
      <c r="F8620" s="208">
        <v>3.0213999999999999</v>
      </c>
      <c r="G8620" s="208">
        <v>7.6201999999999996</v>
      </c>
      <c r="H8620" s="208">
        <v>32.196300000000001</v>
      </c>
      <c r="I8620" s="208">
        <v>14.070600000000001</v>
      </c>
      <c r="J8620" s="208">
        <v>86.700500000000005</v>
      </c>
      <c r="K8620" s="208">
        <v>16.707000000000001</v>
      </c>
      <c r="L8620" s="208">
        <v>14.075900000000001</v>
      </c>
      <c r="M8620" s="208">
        <v>9.4867000000000008</v>
      </c>
    </row>
    <row r="8621" spans="1:13" x14ac:dyDescent="0.25">
      <c r="A8621" s="280">
        <v>45285</v>
      </c>
      <c r="B8621" s="102">
        <v>3</v>
      </c>
      <c r="C8621" s="208">
        <v>217.53219999999999</v>
      </c>
      <c r="D8621" s="208">
        <v>36.244</v>
      </c>
      <c r="E8621" s="208">
        <v>0.71619999999999995</v>
      </c>
      <c r="F8621" s="208">
        <v>2.9228000000000001</v>
      </c>
      <c r="G8621" s="208">
        <v>7.4881000000000002</v>
      </c>
      <c r="H8621" s="208">
        <v>31.139399999999998</v>
      </c>
      <c r="I8621" s="208">
        <v>13.5403</v>
      </c>
      <c r="J8621" s="208">
        <v>85.544799999999995</v>
      </c>
      <c r="K8621" s="208">
        <v>16.54</v>
      </c>
      <c r="L8621" s="208">
        <v>14.047000000000001</v>
      </c>
      <c r="M8621" s="208">
        <v>9.3496000000000006</v>
      </c>
    </row>
    <row r="8622" spans="1:13" x14ac:dyDescent="0.25">
      <c r="A8622" s="280">
        <v>45285</v>
      </c>
      <c r="B8622" s="102">
        <v>4</v>
      </c>
      <c r="C8622" s="208">
        <v>216.0941</v>
      </c>
      <c r="D8622" s="208">
        <v>35.5077</v>
      </c>
      <c r="E8622" s="208">
        <v>0.70230000000000004</v>
      </c>
      <c r="F8622" s="208">
        <v>2.9051</v>
      </c>
      <c r="G8622" s="208">
        <v>7.3455000000000004</v>
      </c>
      <c r="H8622" s="208">
        <v>30.865600000000001</v>
      </c>
      <c r="I8622" s="208">
        <v>13.273300000000001</v>
      </c>
      <c r="J8622" s="208">
        <v>85.453800000000001</v>
      </c>
      <c r="K8622" s="208">
        <v>16.386600000000001</v>
      </c>
      <c r="L8622" s="208">
        <v>14.2813</v>
      </c>
      <c r="M8622" s="208">
        <v>9.3728999999999996</v>
      </c>
    </row>
    <row r="8623" spans="1:13" x14ac:dyDescent="0.25">
      <c r="A8623" s="280">
        <v>45285</v>
      </c>
      <c r="B8623" s="102">
        <v>5</v>
      </c>
      <c r="C8623" s="208">
        <v>218.4708</v>
      </c>
      <c r="D8623" s="208">
        <v>35.547199999999997</v>
      </c>
      <c r="E8623" s="208">
        <v>0.70050000000000001</v>
      </c>
      <c r="F8623" s="208">
        <v>2.9201000000000001</v>
      </c>
      <c r="G8623" s="208">
        <v>7.5354999999999999</v>
      </c>
      <c r="H8623" s="208">
        <v>30.921099999999999</v>
      </c>
      <c r="I8623" s="208">
        <v>13.2995</v>
      </c>
      <c r="J8623" s="208">
        <v>86.516900000000007</v>
      </c>
      <c r="K8623" s="208">
        <v>16.896699999999999</v>
      </c>
      <c r="L8623" s="208">
        <v>14.632199999999999</v>
      </c>
      <c r="M8623" s="208">
        <v>9.5010999999999992</v>
      </c>
    </row>
    <row r="8624" spans="1:13" x14ac:dyDescent="0.25">
      <c r="A8624" s="280">
        <v>45285</v>
      </c>
      <c r="B8624" s="102">
        <v>6</v>
      </c>
      <c r="C8624" s="208">
        <v>225.5172</v>
      </c>
      <c r="D8624" s="208">
        <v>36.764699999999998</v>
      </c>
      <c r="E8624" s="208">
        <v>0.73170000000000002</v>
      </c>
      <c r="F8624" s="208">
        <v>3.0261999999999998</v>
      </c>
      <c r="G8624" s="208">
        <v>8.0111000000000008</v>
      </c>
      <c r="H8624" s="208">
        <v>31.9986</v>
      </c>
      <c r="I8624" s="208">
        <v>13.564</v>
      </c>
      <c r="J8624" s="208">
        <v>89.022099999999995</v>
      </c>
      <c r="K8624" s="208">
        <v>17.534600000000001</v>
      </c>
      <c r="L8624" s="208">
        <v>14.9587</v>
      </c>
      <c r="M8624" s="208">
        <v>9.9055</v>
      </c>
    </row>
    <row r="8625" spans="1:13" x14ac:dyDescent="0.25">
      <c r="A8625" s="280">
        <v>45285</v>
      </c>
      <c r="B8625" s="102">
        <v>7</v>
      </c>
      <c r="C8625" s="208">
        <v>236.9752</v>
      </c>
      <c r="D8625" s="208">
        <v>39.327399999999997</v>
      </c>
      <c r="E8625" s="208">
        <v>0.76480000000000004</v>
      </c>
      <c r="F8625" s="208">
        <v>3.1347999999999998</v>
      </c>
      <c r="G8625" s="208">
        <v>8.4673999999999996</v>
      </c>
      <c r="H8625" s="208">
        <v>34.295000000000002</v>
      </c>
      <c r="I8625" s="208">
        <v>14.0227</v>
      </c>
      <c r="J8625" s="208">
        <v>92.963200000000001</v>
      </c>
      <c r="K8625" s="208">
        <v>18.4758</v>
      </c>
      <c r="L8625" s="208">
        <v>15.0586</v>
      </c>
      <c r="M8625" s="208">
        <v>10.4655</v>
      </c>
    </row>
    <row r="8626" spans="1:13" x14ac:dyDescent="0.25">
      <c r="A8626" s="280">
        <v>45285</v>
      </c>
      <c r="B8626" s="102">
        <v>8</v>
      </c>
      <c r="C8626" s="208">
        <v>246.58199999999999</v>
      </c>
      <c r="D8626" s="208">
        <v>42.004800000000003</v>
      </c>
      <c r="E8626" s="208">
        <v>0.83030000000000004</v>
      </c>
      <c r="F8626" s="208">
        <v>3.2972999999999999</v>
      </c>
      <c r="G8626" s="208">
        <v>9.1204999999999998</v>
      </c>
      <c r="H8626" s="208">
        <v>36.378399999999999</v>
      </c>
      <c r="I8626" s="208">
        <v>14.227399999999999</v>
      </c>
      <c r="J8626" s="208">
        <v>96.033900000000003</v>
      </c>
      <c r="K8626" s="208">
        <v>19.570399999999999</v>
      </c>
      <c r="L8626" s="208">
        <v>14.194699999999999</v>
      </c>
      <c r="M8626" s="208">
        <v>10.924300000000001</v>
      </c>
    </row>
    <row r="8627" spans="1:13" x14ac:dyDescent="0.25">
      <c r="A8627" s="280">
        <v>45285</v>
      </c>
      <c r="B8627" s="102">
        <v>9</v>
      </c>
      <c r="C8627" s="208">
        <v>250.40369999999999</v>
      </c>
      <c r="D8627" s="208">
        <v>43.904600000000002</v>
      </c>
      <c r="E8627" s="208">
        <v>0.8236</v>
      </c>
      <c r="F8627" s="208">
        <v>3.1568999999999998</v>
      </c>
      <c r="G8627" s="208">
        <v>9.0343999999999998</v>
      </c>
      <c r="H8627" s="208">
        <v>38.085700000000003</v>
      </c>
      <c r="I8627" s="208">
        <v>14.6092</v>
      </c>
      <c r="J8627" s="208">
        <v>96.3887</v>
      </c>
      <c r="K8627" s="208">
        <v>19.944199999999999</v>
      </c>
      <c r="L8627" s="208">
        <v>13.2148</v>
      </c>
      <c r="M8627" s="208">
        <v>11.2416</v>
      </c>
    </row>
    <row r="8628" spans="1:13" x14ac:dyDescent="0.25">
      <c r="A8628" s="280">
        <v>45285</v>
      </c>
      <c r="B8628" s="102">
        <v>10</v>
      </c>
      <c r="C8628" s="208">
        <v>249.2003</v>
      </c>
      <c r="D8628" s="208">
        <v>44.233400000000003</v>
      </c>
      <c r="E8628" s="208">
        <v>0.84919999999999995</v>
      </c>
      <c r="F8628" s="208">
        <v>3.2170000000000001</v>
      </c>
      <c r="G8628" s="208">
        <v>8.7231000000000005</v>
      </c>
      <c r="H8628" s="208">
        <v>39.669400000000003</v>
      </c>
      <c r="I8628" s="208">
        <v>14.7951</v>
      </c>
      <c r="J8628" s="208">
        <v>94.661600000000007</v>
      </c>
      <c r="K8628" s="208">
        <v>19.099499999999999</v>
      </c>
      <c r="L8628" s="208">
        <v>12.632300000000001</v>
      </c>
      <c r="M8628" s="208">
        <v>11.319699999999999</v>
      </c>
    </row>
    <row r="8629" spans="1:13" x14ac:dyDescent="0.25">
      <c r="A8629" s="280">
        <v>45285</v>
      </c>
      <c r="B8629" s="102">
        <v>11</v>
      </c>
      <c r="C8629" s="208">
        <v>243.21559999999999</v>
      </c>
      <c r="D8629" s="208">
        <v>43.773099999999999</v>
      </c>
      <c r="E8629" s="208">
        <v>0.82799999999999996</v>
      </c>
      <c r="F8629" s="208">
        <v>3.0962999999999998</v>
      </c>
      <c r="G8629" s="208">
        <v>7.9025999999999996</v>
      </c>
      <c r="H8629" s="208">
        <v>37.975700000000003</v>
      </c>
      <c r="I8629" s="208">
        <v>14.5344</v>
      </c>
      <c r="J8629" s="208">
        <v>93.024500000000003</v>
      </c>
      <c r="K8629" s="208">
        <v>18.394300000000001</v>
      </c>
      <c r="L8629" s="208">
        <v>12.5283</v>
      </c>
      <c r="M8629" s="208">
        <v>11.1584</v>
      </c>
    </row>
    <row r="8630" spans="1:13" x14ac:dyDescent="0.25">
      <c r="A8630" s="280">
        <v>45285</v>
      </c>
      <c r="B8630" s="102">
        <v>12</v>
      </c>
      <c r="C8630" s="208">
        <v>238.15899999999999</v>
      </c>
      <c r="D8630" s="208">
        <v>43.869300000000003</v>
      </c>
      <c r="E8630" s="208">
        <v>0.79359999999999997</v>
      </c>
      <c r="F8630" s="208">
        <v>2.7374999999999998</v>
      </c>
      <c r="G8630" s="208">
        <v>7.86</v>
      </c>
      <c r="H8630" s="208">
        <v>34.753999999999998</v>
      </c>
      <c r="I8630" s="208">
        <v>14.4285</v>
      </c>
      <c r="J8630" s="208">
        <v>92.030799999999999</v>
      </c>
      <c r="K8630" s="208">
        <v>17.944700000000001</v>
      </c>
      <c r="L8630" s="208">
        <v>12.7766</v>
      </c>
      <c r="M8630" s="208">
        <v>10.964</v>
      </c>
    </row>
    <row r="8631" spans="1:13" x14ac:dyDescent="0.25">
      <c r="A8631" s="280">
        <v>45285</v>
      </c>
      <c r="B8631" s="102">
        <v>13</v>
      </c>
      <c r="C8631" s="208">
        <v>235.61660000000001</v>
      </c>
      <c r="D8631" s="208">
        <v>42.45</v>
      </c>
      <c r="E8631" s="208">
        <v>0.80100000000000005</v>
      </c>
      <c r="F8631" s="208">
        <v>2.7555999999999998</v>
      </c>
      <c r="G8631" s="208">
        <v>7.1567999999999996</v>
      </c>
      <c r="H8631" s="208">
        <v>35.819699999999997</v>
      </c>
      <c r="I8631" s="208">
        <v>14.287800000000001</v>
      </c>
      <c r="J8631" s="208">
        <v>91.000900000000001</v>
      </c>
      <c r="K8631" s="208">
        <v>17.841999999999999</v>
      </c>
      <c r="L8631" s="208">
        <v>12.6807</v>
      </c>
      <c r="M8631" s="208">
        <v>10.822100000000001</v>
      </c>
    </row>
    <row r="8632" spans="1:13" x14ac:dyDescent="0.25">
      <c r="A8632" s="280">
        <v>45285</v>
      </c>
      <c r="B8632" s="102">
        <v>14</v>
      </c>
      <c r="C8632" s="208">
        <v>233.90819999999999</v>
      </c>
      <c r="D8632" s="208">
        <v>42.227200000000003</v>
      </c>
      <c r="E8632" s="208">
        <v>0.8337</v>
      </c>
      <c r="F8632" s="208">
        <v>3.0053999999999998</v>
      </c>
      <c r="G8632" s="208">
        <v>7.0366</v>
      </c>
      <c r="H8632" s="208">
        <v>35.150799999999997</v>
      </c>
      <c r="I8632" s="208">
        <v>14.4864</v>
      </c>
      <c r="J8632" s="208">
        <v>89.829899999999995</v>
      </c>
      <c r="K8632" s="208">
        <v>17.965199999999999</v>
      </c>
      <c r="L8632" s="208">
        <v>12.9511</v>
      </c>
      <c r="M8632" s="208">
        <v>10.421900000000001</v>
      </c>
    </row>
    <row r="8633" spans="1:13" x14ac:dyDescent="0.25">
      <c r="A8633" s="280">
        <v>45285</v>
      </c>
      <c r="B8633" s="102">
        <v>15</v>
      </c>
      <c r="C8633" s="208">
        <v>238.46899999999999</v>
      </c>
      <c r="D8633" s="208">
        <v>42.518599999999999</v>
      </c>
      <c r="E8633" s="208">
        <v>0.83230000000000004</v>
      </c>
      <c r="F8633" s="208">
        <v>3.1496</v>
      </c>
      <c r="G8633" s="208">
        <v>7.8987999999999996</v>
      </c>
      <c r="H8633" s="208">
        <v>35.648499999999999</v>
      </c>
      <c r="I8633" s="208">
        <v>14.698499999999999</v>
      </c>
      <c r="J8633" s="208">
        <v>92.266499999999994</v>
      </c>
      <c r="K8633" s="208">
        <v>17.7654</v>
      </c>
      <c r="L8633" s="208">
        <v>13.0106</v>
      </c>
      <c r="M8633" s="208">
        <v>10.680199999999999</v>
      </c>
    </row>
    <row r="8634" spans="1:13" x14ac:dyDescent="0.25">
      <c r="A8634" s="280">
        <v>45285</v>
      </c>
      <c r="B8634" s="102">
        <v>16</v>
      </c>
      <c r="C8634" s="208">
        <v>245.1251</v>
      </c>
      <c r="D8634" s="208">
        <v>44.0764</v>
      </c>
      <c r="E8634" s="208">
        <v>0.81830000000000003</v>
      </c>
      <c r="F8634" s="208">
        <v>3.2549999999999999</v>
      </c>
      <c r="G8634" s="208">
        <v>8.4938000000000002</v>
      </c>
      <c r="H8634" s="208">
        <v>37.136400000000002</v>
      </c>
      <c r="I8634" s="208">
        <v>15.0245</v>
      </c>
      <c r="J8634" s="208">
        <v>93.915499999999994</v>
      </c>
      <c r="K8634" s="208">
        <v>18.327400000000001</v>
      </c>
      <c r="L8634" s="208">
        <v>13.364699999999999</v>
      </c>
      <c r="M8634" s="208">
        <v>10.713100000000001</v>
      </c>
    </row>
    <row r="8635" spans="1:13" x14ac:dyDescent="0.25">
      <c r="A8635" s="280">
        <v>45285</v>
      </c>
      <c r="B8635" s="102">
        <v>17</v>
      </c>
      <c r="C8635" s="208">
        <v>257.03890000000001</v>
      </c>
      <c r="D8635" s="208">
        <v>46.234499999999997</v>
      </c>
      <c r="E8635" s="208">
        <v>0.81299999999999994</v>
      </c>
      <c r="F8635" s="208">
        <v>3.49</v>
      </c>
      <c r="G8635" s="208">
        <v>9.2066999999999997</v>
      </c>
      <c r="H8635" s="208">
        <v>39.450499999999998</v>
      </c>
      <c r="I8635" s="208">
        <v>15.8751</v>
      </c>
      <c r="J8635" s="208">
        <v>97.7376</v>
      </c>
      <c r="K8635" s="208">
        <v>19.1799</v>
      </c>
      <c r="L8635" s="208">
        <v>13.8416</v>
      </c>
      <c r="M8635" s="208">
        <v>11.21</v>
      </c>
    </row>
    <row r="8636" spans="1:13" x14ac:dyDescent="0.25">
      <c r="A8636" s="280">
        <v>45285</v>
      </c>
      <c r="B8636" s="102">
        <v>18</v>
      </c>
      <c r="C8636" s="208">
        <v>272.65679999999998</v>
      </c>
      <c r="D8636" s="208">
        <v>49.3035</v>
      </c>
      <c r="E8636" s="208">
        <v>0.89259999999999995</v>
      </c>
      <c r="F8636" s="208">
        <v>3.6916000000000002</v>
      </c>
      <c r="G8636" s="208">
        <v>9.8447999999999993</v>
      </c>
      <c r="H8636" s="208">
        <v>42.6252</v>
      </c>
      <c r="I8636" s="208">
        <v>17.642199999999999</v>
      </c>
      <c r="J8636" s="208">
        <v>101.8866</v>
      </c>
      <c r="K8636" s="208">
        <v>19.660299999999999</v>
      </c>
      <c r="L8636" s="208">
        <v>15.196099999999999</v>
      </c>
      <c r="M8636" s="208">
        <v>11.9139</v>
      </c>
    </row>
    <row r="8637" spans="1:13" x14ac:dyDescent="0.25">
      <c r="A8637" s="280">
        <v>45285</v>
      </c>
      <c r="B8637" s="102">
        <v>19</v>
      </c>
      <c r="C8637" s="208">
        <v>269.49369999999999</v>
      </c>
      <c r="D8637" s="208">
        <v>48.238300000000002</v>
      </c>
      <c r="E8637" s="208">
        <v>0.91279999999999994</v>
      </c>
      <c r="F8637" s="208">
        <v>3.7090999999999998</v>
      </c>
      <c r="G8637" s="208">
        <v>9.7891999999999992</v>
      </c>
      <c r="H8637" s="208">
        <v>42.222900000000003</v>
      </c>
      <c r="I8637" s="208">
        <v>17.878900000000002</v>
      </c>
      <c r="J8637" s="208">
        <v>100.61109999999999</v>
      </c>
      <c r="K8637" s="208">
        <v>19.035499999999999</v>
      </c>
      <c r="L8637" s="208">
        <v>15.2096</v>
      </c>
      <c r="M8637" s="208">
        <v>11.8863</v>
      </c>
    </row>
    <row r="8638" spans="1:13" x14ac:dyDescent="0.25">
      <c r="A8638" s="280">
        <v>45285</v>
      </c>
      <c r="B8638" s="102">
        <v>20</v>
      </c>
      <c r="C8638" s="208">
        <v>265.34129999999999</v>
      </c>
      <c r="D8638" s="208">
        <v>47.176299999999998</v>
      </c>
      <c r="E8638" s="208">
        <v>0.93459999999999999</v>
      </c>
      <c r="F8638" s="208">
        <v>3.6840999999999999</v>
      </c>
      <c r="G8638" s="208">
        <v>9.5963999999999992</v>
      </c>
      <c r="H8638" s="208">
        <v>41.765599999999999</v>
      </c>
      <c r="I8638" s="208">
        <v>17.9146</v>
      </c>
      <c r="J8638" s="208">
        <v>98.359099999999998</v>
      </c>
      <c r="K8638" s="208">
        <v>18.846399999999999</v>
      </c>
      <c r="L8638" s="208">
        <v>15.263400000000001</v>
      </c>
      <c r="M8638" s="208">
        <v>11.800800000000001</v>
      </c>
    </row>
    <row r="8639" spans="1:13" x14ac:dyDescent="0.25">
      <c r="A8639" s="280">
        <v>45285</v>
      </c>
      <c r="B8639" s="102">
        <v>21</v>
      </c>
      <c r="C8639" s="208">
        <v>261.86829999999998</v>
      </c>
      <c r="D8639" s="208">
        <v>46.4148</v>
      </c>
      <c r="E8639" s="208">
        <v>0.94259999999999999</v>
      </c>
      <c r="F8639" s="208">
        <v>3.6000999999999999</v>
      </c>
      <c r="G8639" s="208">
        <v>9.4807000000000006</v>
      </c>
      <c r="H8639" s="208">
        <v>41.342300000000002</v>
      </c>
      <c r="I8639" s="208">
        <v>17.772200000000002</v>
      </c>
      <c r="J8639" s="208">
        <v>97.076099999999997</v>
      </c>
      <c r="K8639" s="208">
        <v>18.7255</v>
      </c>
      <c r="L8639" s="208">
        <v>14.9091</v>
      </c>
      <c r="M8639" s="208">
        <v>11.604900000000001</v>
      </c>
    </row>
    <row r="8640" spans="1:13" x14ac:dyDescent="0.25">
      <c r="A8640" s="280">
        <v>45285</v>
      </c>
      <c r="B8640" s="102">
        <v>22</v>
      </c>
      <c r="C8640" s="208">
        <v>255.88310000000001</v>
      </c>
      <c r="D8640" s="208">
        <v>46.127299999999998</v>
      </c>
      <c r="E8640" s="208">
        <v>0.92759999999999998</v>
      </c>
      <c r="F8640" s="208">
        <v>3.5139</v>
      </c>
      <c r="G8640" s="208">
        <v>9.1013000000000002</v>
      </c>
      <c r="H8640" s="208">
        <v>40.044199999999996</v>
      </c>
      <c r="I8640" s="208">
        <v>17.1404</v>
      </c>
      <c r="J8640" s="208">
        <v>95.092399999999998</v>
      </c>
      <c r="K8640" s="208">
        <v>18.0199</v>
      </c>
      <c r="L8640" s="208">
        <v>14.819599999999999</v>
      </c>
      <c r="M8640" s="208">
        <v>11.096500000000001</v>
      </c>
    </row>
    <row r="8641" spans="1:13" x14ac:dyDescent="0.25">
      <c r="A8641" s="280">
        <v>45285</v>
      </c>
      <c r="B8641" s="102">
        <v>23</v>
      </c>
      <c r="C8641" s="208">
        <v>243.81020000000001</v>
      </c>
      <c r="D8641" s="208">
        <v>43.4452</v>
      </c>
      <c r="E8641" s="208">
        <v>0.85799999999999998</v>
      </c>
      <c r="F8641" s="208">
        <v>3.2871999999999999</v>
      </c>
      <c r="G8641" s="208">
        <v>8.4578000000000007</v>
      </c>
      <c r="H8641" s="208">
        <v>37.571599999999997</v>
      </c>
      <c r="I8641" s="208">
        <v>16.000699999999998</v>
      </c>
      <c r="J8641" s="208">
        <v>91.821200000000005</v>
      </c>
      <c r="K8641" s="208">
        <v>17.155899999999999</v>
      </c>
      <c r="L8641" s="208">
        <v>14.771699999999999</v>
      </c>
      <c r="M8641" s="208">
        <v>10.440899999999999</v>
      </c>
    </row>
    <row r="8642" spans="1:13" x14ac:dyDescent="0.25">
      <c r="A8642" s="280">
        <v>45285</v>
      </c>
      <c r="B8642" s="102">
        <v>24</v>
      </c>
      <c r="C8642" s="208">
        <v>230.72380000000001</v>
      </c>
      <c r="D8642" s="208">
        <v>40.634999999999998</v>
      </c>
      <c r="E8642" s="208">
        <v>0.78010000000000002</v>
      </c>
      <c r="F8642" s="208">
        <v>3.1006</v>
      </c>
      <c r="G8642" s="208">
        <v>7.8910999999999998</v>
      </c>
      <c r="H8642" s="208">
        <v>34.461100000000002</v>
      </c>
      <c r="I8642" s="208">
        <v>14.8858</v>
      </c>
      <c r="J8642" s="208">
        <v>87.960700000000003</v>
      </c>
      <c r="K8642" s="208">
        <v>16.336200000000002</v>
      </c>
      <c r="L8642" s="208">
        <v>14.744899999999999</v>
      </c>
      <c r="M8642" s="208">
        <v>9.9283000000000001</v>
      </c>
    </row>
    <row r="8643" spans="1:13" x14ac:dyDescent="0.25">
      <c r="A8643" s="280">
        <v>45286</v>
      </c>
      <c r="B8643" s="102">
        <v>1</v>
      </c>
      <c r="C8643" s="208">
        <v>220.60329999999999</v>
      </c>
      <c r="D8643" s="208">
        <v>38.028300000000002</v>
      </c>
      <c r="E8643" s="208">
        <v>0.72050000000000003</v>
      </c>
      <c r="F8643" s="208">
        <v>2.9394</v>
      </c>
      <c r="G8643" s="208">
        <v>7.4859</v>
      </c>
      <c r="H8643" s="208">
        <v>32.482199999999999</v>
      </c>
      <c r="I8643" s="208">
        <v>13.926600000000001</v>
      </c>
      <c r="J8643" s="208">
        <v>85.119900000000001</v>
      </c>
      <c r="K8643" s="208">
        <v>15.9361</v>
      </c>
      <c r="L8643" s="208">
        <v>14.503399999999999</v>
      </c>
      <c r="M8643" s="208">
        <v>9.4610000000000003</v>
      </c>
    </row>
    <row r="8644" spans="1:13" x14ac:dyDescent="0.25">
      <c r="A8644" s="280">
        <v>45286</v>
      </c>
      <c r="B8644" s="102">
        <v>2</v>
      </c>
      <c r="C8644" s="208">
        <v>213.86240000000001</v>
      </c>
      <c r="D8644" s="208">
        <v>36.189</v>
      </c>
      <c r="E8644" s="208">
        <v>0.68540000000000001</v>
      </c>
      <c r="F8644" s="208">
        <v>2.8332000000000002</v>
      </c>
      <c r="G8644" s="208">
        <v>7.3197999999999999</v>
      </c>
      <c r="H8644" s="208">
        <v>31.163499999999999</v>
      </c>
      <c r="I8644" s="208">
        <v>13.3592</v>
      </c>
      <c r="J8644" s="208">
        <v>83.347300000000004</v>
      </c>
      <c r="K8644" s="208">
        <v>15.5922</v>
      </c>
      <c r="L8644" s="208">
        <v>14.2392</v>
      </c>
      <c r="M8644" s="208">
        <v>9.1335999999999995</v>
      </c>
    </row>
    <row r="8645" spans="1:13" x14ac:dyDescent="0.25">
      <c r="A8645" s="280">
        <v>45286</v>
      </c>
      <c r="B8645" s="102">
        <v>3</v>
      </c>
      <c r="C8645" s="208">
        <v>210.93969999999999</v>
      </c>
      <c r="D8645" s="208">
        <v>35.128999999999998</v>
      </c>
      <c r="E8645" s="208">
        <v>0.67059999999999997</v>
      </c>
      <c r="F8645" s="208">
        <v>2.7280000000000002</v>
      </c>
      <c r="G8645" s="208">
        <v>7.2432999999999996</v>
      </c>
      <c r="H8645" s="208">
        <v>30.438199999999998</v>
      </c>
      <c r="I8645" s="208">
        <v>12.9681</v>
      </c>
      <c r="J8645" s="208">
        <v>82.791499999999999</v>
      </c>
      <c r="K8645" s="208">
        <v>15.556800000000001</v>
      </c>
      <c r="L8645" s="208">
        <v>14.237399999999999</v>
      </c>
      <c r="M8645" s="208">
        <v>9.1768000000000001</v>
      </c>
    </row>
    <row r="8646" spans="1:13" x14ac:dyDescent="0.25">
      <c r="A8646" s="280">
        <v>45286</v>
      </c>
      <c r="B8646" s="102">
        <v>4</v>
      </c>
      <c r="C8646" s="208">
        <v>211.304</v>
      </c>
      <c r="D8646" s="208">
        <v>34.603200000000001</v>
      </c>
      <c r="E8646" s="208">
        <v>0.67779999999999996</v>
      </c>
      <c r="F8646" s="208">
        <v>2.7606000000000002</v>
      </c>
      <c r="G8646" s="208">
        <v>7.3125</v>
      </c>
      <c r="H8646" s="208">
        <v>30.8233</v>
      </c>
      <c r="I8646" s="208">
        <v>12.827</v>
      </c>
      <c r="J8646" s="208">
        <v>83.046300000000002</v>
      </c>
      <c r="K8646" s="208">
        <v>15.825200000000001</v>
      </c>
      <c r="L8646" s="208">
        <v>14.2752</v>
      </c>
      <c r="M8646" s="208">
        <v>9.1529000000000007</v>
      </c>
    </row>
    <row r="8647" spans="1:13" x14ac:dyDescent="0.25">
      <c r="A8647" s="280">
        <v>45286</v>
      </c>
      <c r="B8647" s="102">
        <v>5</v>
      </c>
      <c r="C8647" s="208">
        <v>216.65819999999999</v>
      </c>
      <c r="D8647" s="208">
        <v>34.987200000000001</v>
      </c>
      <c r="E8647" s="208">
        <v>0.68810000000000004</v>
      </c>
      <c r="F8647" s="208">
        <v>2.8397999999999999</v>
      </c>
      <c r="G8647" s="208">
        <v>7.3731999999999998</v>
      </c>
      <c r="H8647" s="208">
        <v>32.267899999999997</v>
      </c>
      <c r="I8647" s="208">
        <v>13.093</v>
      </c>
      <c r="J8647" s="208">
        <v>84.73</v>
      </c>
      <c r="K8647" s="208">
        <v>16.379899999999999</v>
      </c>
      <c r="L8647" s="208">
        <v>14.7776</v>
      </c>
      <c r="M8647" s="208">
        <v>9.5214999999999996</v>
      </c>
    </row>
    <row r="8648" spans="1:13" x14ac:dyDescent="0.25">
      <c r="A8648" s="280">
        <v>45286</v>
      </c>
      <c r="B8648" s="102">
        <v>6</v>
      </c>
      <c r="C8648" s="208">
        <v>229.18270000000001</v>
      </c>
      <c r="D8648" s="208">
        <v>37.189500000000002</v>
      </c>
      <c r="E8648" s="208">
        <v>0.72470000000000001</v>
      </c>
      <c r="F8648" s="208">
        <v>3.0076999999999998</v>
      </c>
      <c r="G8648" s="208">
        <v>8.0060000000000002</v>
      </c>
      <c r="H8648" s="208">
        <v>35.227400000000003</v>
      </c>
      <c r="I8648" s="208">
        <v>13.706899999999999</v>
      </c>
      <c r="J8648" s="208">
        <v>88.269099999999995</v>
      </c>
      <c r="K8648" s="208">
        <v>17.5275</v>
      </c>
      <c r="L8648" s="208">
        <v>15.318199999999999</v>
      </c>
      <c r="M8648" s="208">
        <v>10.2057</v>
      </c>
    </row>
    <row r="8649" spans="1:13" x14ac:dyDescent="0.25">
      <c r="A8649" s="280">
        <v>45286</v>
      </c>
      <c r="B8649" s="102">
        <v>7</v>
      </c>
      <c r="C8649" s="208">
        <v>244.9845</v>
      </c>
      <c r="D8649" s="208">
        <v>40.157499999999999</v>
      </c>
      <c r="E8649" s="208">
        <v>0.77010000000000001</v>
      </c>
      <c r="F8649" s="208">
        <v>3.3717000000000001</v>
      </c>
      <c r="G8649" s="208">
        <v>8.6745999999999999</v>
      </c>
      <c r="H8649" s="208">
        <v>38.366300000000003</v>
      </c>
      <c r="I8649" s="208">
        <v>14.5466</v>
      </c>
      <c r="J8649" s="208">
        <v>93.832999999999998</v>
      </c>
      <c r="K8649" s="208">
        <v>18.723800000000001</v>
      </c>
      <c r="L8649" s="208">
        <v>15.408300000000001</v>
      </c>
      <c r="M8649" s="208">
        <v>11.1326</v>
      </c>
    </row>
    <row r="8650" spans="1:13" x14ac:dyDescent="0.25">
      <c r="A8650" s="280">
        <v>45286</v>
      </c>
      <c r="B8650" s="102">
        <v>8</v>
      </c>
      <c r="C8650" s="208">
        <v>259.57350000000002</v>
      </c>
      <c r="D8650" s="208">
        <v>43.669899999999998</v>
      </c>
      <c r="E8650" s="208">
        <v>0.83079999999999998</v>
      </c>
      <c r="F8650" s="208">
        <v>3.5674999999999999</v>
      </c>
      <c r="G8650" s="208">
        <v>9.5289999999999999</v>
      </c>
      <c r="H8650" s="208">
        <v>41.115699999999997</v>
      </c>
      <c r="I8650" s="208">
        <v>14.7227</v>
      </c>
      <c r="J8650" s="208">
        <v>99.173699999999997</v>
      </c>
      <c r="K8650" s="208">
        <v>19.926100000000002</v>
      </c>
      <c r="L8650" s="208">
        <v>15.071300000000001</v>
      </c>
      <c r="M8650" s="208">
        <v>11.966799999999999</v>
      </c>
    </row>
    <row r="8651" spans="1:13" x14ac:dyDescent="0.25">
      <c r="A8651" s="280">
        <v>45286</v>
      </c>
      <c r="B8651" s="102">
        <v>9</v>
      </c>
      <c r="C8651" s="208">
        <v>269.53410000000002</v>
      </c>
      <c r="D8651" s="208">
        <v>46.3155</v>
      </c>
      <c r="E8651" s="208">
        <v>0.84770000000000001</v>
      </c>
      <c r="F8651" s="208">
        <v>3.6152000000000002</v>
      </c>
      <c r="G8651" s="208">
        <v>10.0335</v>
      </c>
      <c r="H8651" s="208">
        <v>42.866599999999998</v>
      </c>
      <c r="I8651" s="208">
        <v>15.4598</v>
      </c>
      <c r="J8651" s="208">
        <v>102.2373</v>
      </c>
      <c r="K8651" s="208">
        <v>20.5412</v>
      </c>
      <c r="L8651" s="208">
        <v>15.660600000000001</v>
      </c>
      <c r="M8651" s="208">
        <v>11.9567</v>
      </c>
    </row>
    <row r="8652" spans="1:13" x14ac:dyDescent="0.25">
      <c r="A8652" s="280">
        <v>45286</v>
      </c>
      <c r="B8652" s="102">
        <v>10</v>
      </c>
      <c r="C8652" s="208">
        <v>278.5224</v>
      </c>
      <c r="D8652" s="208">
        <v>48.288800000000002</v>
      </c>
      <c r="E8652" s="208">
        <v>0.83350000000000002</v>
      </c>
      <c r="F8652" s="208">
        <v>3.5358999999999998</v>
      </c>
      <c r="G8652" s="208">
        <v>10.3108</v>
      </c>
      <c r="H8652" s="208">
        <v>44.884599999999999</v>
      </c>
      <c r="I8652" s="208">
        <v>16.067599999999999</v>
      </c>
      <c r="J8652" s="208">
        <v>104.7098</v>
      </c>
      <c r="K8652" s="208">
        <v>20.875800000000002</v>
      </c>
      <c r="L8652" s="208">
        <v>16.635000000000002</v>
      </c>
      <c r="M8652" s="208">
        <v>12.380599999999999</v>
      </c>
    </row>
    <row r="8653" spans="1:13" x14ac:dyDescent="0.25">
      <c r="A8653" s="280">
        <v>45286</v>
      </c>
      <c r="B8653" s="102">
        <v>11</v>
      </c>
      <c r="C8653" s="208">
        <v>278.69240000000002</v>
      </c>
      <c r="D8653" s="208">
        <v>48.542299999999997</v>
      </c>
      <c r="E8653" s="208">
        <v>0.81200000000000006</v>
      </c>
      <c r="F8653" s="208">
        <v>3.3226</v>
      </c>
      <c r="G8653" s="208">
        <v>9.1381999999999994</v>
      </c>
      <c r="H8653" s="208">
        <v>46.311700000000002</v>
      </c>
      <c r="I8653" s="208">
        <v>16.252300000000002</v>
      </c>
      <c r="J8653" s="208">
        <v>104.9594</v>
      </c>
      <c r="K8653" s="208">
        <v>20.319199999999999</v>
      </c>
      <c r="L8653" s="208">
        <v>16.418199999999999</v>
      </c>
      <c r="M8653" s="208">
        <v>12.6165</v>
      </c>
    </row>
    <row r="8654" spans="1:13" x14ac:dyDescent="0.25">
      <c r="A8654" s="280">
        <v>45286</v>
      </c>
      <c r="B8654" s="102">
        <v>12</v>
      </c>
      <c r="C8654" s="208">
        <v>275.85989999999998</v>
      </c>
      <c r="D8654" s="208">
        <v>47.6081</v>
      </c>
      <c r="E8654" s="208">
        <v>0.81920000000000004</v>
      </c>
      <c r="F8654" s="208">
        <v>3.2204000000000002</v>
      </c>
      <c r="G8654" s="208">
        <v>7.8360000000000003</v>
      </c>
      <c r="H8654" s="208">
        <v>48.281399999999998</v>
      </c>
      <c r="I8654" s="208">
        <v>16.068899999999999</v>
      </c>
      <c r="J8654" s="208">
        <v>103.54900000000001</v>
      </c>
      <c r="K8654" s="208">
        <v>19.676100000000002</v>
      </c>
      <c r="L8654" s="208">
        <v>16.410900000000002</v>
      </c>
      <c r="M8654" s="208">
        <v>12.389900000000001</v>
      </c>
    </row>
    <row r="8655" spans="1:13" x14ac:dyDescent="0.25">
      <c r="A8655" s="280">
        <v>45286</v>
      </c>
      <c r="B8655" s="102">
        <v>13</v>
      </c>
      <c r="C8655" s="208">
        <v>267.19420000000002</v>
      </c>
      <c r="D8655" s="208">
        <v>45.989400000000003</v>
      </c>
      <c r="E8655" s="208">
        <v>0.8014</v>
      </c>
      <c r="F8655" s="208">
        <v>3.1894</v>
      </c>
      <c r="G8655" s="208">
        <v>8.0823999999999998</v>
      </c>
      <c r="H8655" s="208">
        <v>43.555599999999998</v>
      </c>
      <c r="I8655" s="208">
        <v>15.8607</v>
      </c>
      <c r="J8655" s="208">
        <v>102.57559999999999</v>
      </c>
      <c r="K8655" s="208">
        <v>18.823699999999999</v>
      </c>
      <c r="L8655" s="208">
        <v>15.6257</v>
      </c>
      <c r="M8655" s="208">
        <v>12.690300000000001</v>
      </c>
    </row>
    <row r="8656" spans="1:13" x14ac:dyDescent="0.25">
      <c r="A8656" s="280">
        <v>45286</v>
      </c>
      <c r="B8656" s="102">
        <v>14</v>
      </c>
      <c r="C8656" s="208">
        <v>270.02210000000002</v>
      </c>
      <c r="D8656" s="208">
        <v>46.259900000000002</v>
      </c>
      <c r="E8656" s="208">
        <v>0.81059999999999999</v>
      </c>
      <c r="F8656" s="208">
        <v>3.2343000000000002</v>
      </c>
      <c r="G8656" s="208">
        <v>8.9491999999999994</v>
      </c>
      <c r="H8656" s="208">
        <v>43.647399999999998</v>
      </c>
      <c r="I8656" s="208">
        <v>16.101500000000001</v>
      </c>
      <c r="J8656" s="208">
        <v>103.5193</v>
      </c>
      <c r="K8656" s="208">
        <v>18.646000000000001</v>
      </c>
      <c r="L8656" s="208">
        <v>15.922599999999999</v>
      </c>
      <c r="M8656" s="208">
        <v>12.9313</v>
      </c>
    </row>
    <row r="8657" spans="1:13" x14ac:dyDescent="0.25">
      <c r="A8657" s="280">
        <v>45286</v>
      </c>
      <c r="B8657" s="102">
        <v>15</v>
      </c>
      <c r="C8657" s="208">
        <v>275.68150000000003</v>
      </c>
      <c r="D8657" s="208">
        <v>47.626100000000001</v>
      </c>
      <c r="E8657" s="208">
        <v>0.85319999999999996</v>
      </c>
      <c r="F8657" s="208">
        <v>3.6438999999999999</v>
      </c>
      <c r="G8657" s="208">
        <v>9.5882000000000005</v>
      </c>
      <c r="H8657" s="208">
        <v>45.287599999999998</v>
      </c>
      <c r="I8657" s="208">
        <v>16.424600000000002</v>
      </c>
      <c r="J8657" s="208">
        <v>104.3436</v>
      </c>
      <c r="K8657" s="208">
        <v>18.758400000000002</v>
      </c>
      <c r="L8657" s="208">
        <v>16.202000000000002</v>
      </c>
      <c r="M8657" s="208">
        <v>12.953900000000001</v>
      </c>
    </row>
    <row r="8658" spans="1:13" x14ac:dyDescent="0.25">
      <c r="A8658" s="280">
        <v>45286</v>
      </c>
      <c r="B8658" s="102">
        <v>16</v>
      </c>
      <c r="C8658" s="208">
        <v>278.02929999999998</v>
      </c>
      <c r="D8658" s="208">
        <v>48.122799999999998</v>
      </c>
      <c r="E8658" s="208">
        <v>0.84160000000000001</v>
      </c>
      <c r="F8658" s="208">
        <v>3.7976999999999999</v>
      </c>
      <c r="G8658" s="208">
        <v>10.055400000000001</v>
      </c>
      <c r="H8658" s="208">
        <v>46.260199999999998</v>
      </c>
      <c r="I8658" s="208">
        <v>16.897099999999998</v>
      </c>
      <c r="J8658" s="208">
        <v>105.4498</v>
      </c>
      <c r="K8658" s="208">
        <v>19.204799999999999</v>
      </c>
      <c r="L8658" s="208">
        <v>14.278</v>
      </c>
      <c r="M8658" s="208">
        <v>13.1219</v>
      </c>
    </row>
    <row r="8659" spans="1:13" x14ac:dyDescent="0.25">
      <c r="A8659" s="280">
        <v>45286</v>
      </c>
      <c r="B8659" s="102">
        <v>17</v>
      </c>
      <c r="C8659" s="208">
        <v>286.37909999999999</v>
      </c>
      <c r="D8659" s="208">
        <v>50.9268</v>
      </c>
      <c r="E8659" s="208">
        <v>0.91690000000000005</v>
      </c>
      <c r="F8659" s="208">
        <v>3.9028999999999998</v>
      </c>
      <c r="G8659" s="208">
        <v>10.7727</v>
      </c>
      <c r="H8659" s="208">
        <v>48.229700000000001</v>
      </c>
      <c r="I8659" s="208">
        <v>17.613299999999999</v>
      </c>
      <c r="J8659" s="208">
        <v>107.96080000000001</v>
      </c>
      <c r="K8659" s="208">
        <v>19.731999999999999</v>
      </c>
      <c r="L8659" s="208">
        <v>12.9114</v>
      </c>
      <c r="M8659" s="208">
        <v>13.412599999999999</v>
      </c>
    </row>
    <row r="8660" spans="1:13" x14ac:dyDescent="0.25">
      <c r="A8660" s="280">
        <v>45286</v>
      </c>
      <c r="B8660" s="102">
        <v>18</v>
      </c>
      <c r="C8660" s="208">
        <v>301.4255</v>
      </c>
      <c r="D8660" s="208">
        <v>54.3765</v>
      </c>
      <c r="E8660" s="208">
        <v>0.99360000000000004</v>
      </c>
      <c r="F8660" s="208">
        <v>4.2131999999999996</v>
      </c>
      <c r="G8660" s="208">
        <v>11.482100000000001</v>
      </c>
      <c r="H8660" s="208">
        <v>51.704900000000002</v>
      </c>
      <c r="I8660" s="208">
        <v>19.592300000000002</v>
      </c>
      <c r="J8660" s="208">
        <v>110.9008</v>
      </c>
      <c r="K8660" s="208">
        <v>20.321000000000002</v>
      </c>
      <c r="L8660" s="208">
        <v>13.882999999999999</v>
      </c>
      <c r="M8660" s="208">
        <v>13.9581</v>
      </c>
    </row>
    <row r="8661" spans="1:13" x14ac:dyDescent="0.25">
      <c r="A8661" s="280">
        <v>45286</v>
      </c>
      <c r="B8661" s="102">
        <v>19</v>
      </c>
      <c r="C8661" s="208">
        <v>299.5727</v>
      </c>
      <c r="D8661" s="208">
        <v>54.2879</v>
      </c>
      <c r="E8661" s="208">
        <v>1.026</v>
      </c>
      <c r="F8661" s="208">
        <v>4.1893000000000002</v>
      </c>
      <c r="G8661" s="208">
        <v>11.489599999999999</v>
      </c>
      <c r="H8661" s="208">
        <v>51.237000000000002</v>
      </c>
      <c r="I8661" s="208">
        <v>20.017299999999999</v>
      </c>
      <c r="J8661" s="208">
        <v>109.16549999999999</v>
      </c>
      <c r="K8661" s="208">
        <v>19.847999999999999</v>
      </c>
      <c r="L8661" s="208">
        <v>14.4092</v>
      </c>
      <c r="M8661" s="208">
        <v>13.902900000000001</v>
      </c>
    </row>
    <row r="8662" spans="1:13" x14ac:dyDescent="0.25">
      <c r="A8662" s="280">
        <v>45286</v>
      </c>
      <c r="B8662" s="102">
        <v>20</v>
      </c>
      <c r="C8662" s="208">
        <v>291.68669999999997</v>
      </c>
      <c r="D8662" s="208">
        <v>52.984099999999998</v>
      </c>
      <c r="E8662" s="208">
        <v>0.98550000000000004</v>
      </c>
      <c r="F8662" s="208">
        <v>4.1219999999999999</v>
      </c>
      <c r="G8662" s="208">
        <v>11.22</v>
      </c>
      <c r="H8662" s="208">
        <v>49.911999999999999</v>
      </c>
      <c r="I8662" s="208">
        <v>19.495000000000001</v>
      </c>
      <c r="J8662" s="208">
        <v>105.8152</v>
      </c>
      <c r="K8662" s="208">
        <v>19.395499999999998</v>
      </c>
      <c r="L8662" s="208">
        <v>14.205500000000001</v>
      </c>
      <c r="M8662" s="208">
        <v>13.5519</v>
      </c>
    </row>
    <row r="8663" spans="1:13" x14ac:dyDescent="0.25">
      <c r="A8663" s="280">
        <v>45286</v>
      </c>
      <c r="B8663" s="102">
        <v>21</v>
      </c>
      <c r="C8663" s="208">
        <v>284.4008</v>
      </c>
      <c r="D8663" s="208">
        <v>51.5351</v>
      </c>
      <c r="E8663" s="208">
        <v>1.0017</v>
      </c>
      <c r="F8663" s="208">
        <v>3.9927999999999999</v>
      </c>
      <c r="G8663" s="208">
        <v>10.630800000000001</v>
      </c>
      <c r="H8663" s="208">
        <v>48.453200000000002</v>
      </c>
      <c r="I8663" s="208">
        <v>18.908300000000001</v>
      </c>
      <c r="J8663" s="208">
        <v>103.21469999999999</v>
      </c>
      <c r="K8663" s="208">
        <v>18.9297</v>
      </c>
      <c r="L8663" s="208">
        <v>14.8689</v>
      </c>
      <c r="M8663" s="208">
        <v>12.865600000000001</v>
      </c>
    </row>
    <row r="8664" spans="1:13" x14ac:dyDescent="0.25">
      <c r="A8664" s="280">
        <v>45286</v>
      </c>
      <c r="B8664" s="102">
        <v>22</v>
      </c>
      <c r="C8664" s="208">
        <v>272.2878</v>
      </c>
      <c r="D8664" s="208">
        <v>49.657800000000002</v>
      </c>
      <c r="E8664" s="208">
        <v>0.95820000000000005</v>
      </c>
      <c r="F8664" s="208">
        <v>3.8052999999999999</v>
      </c>
      <c r="G8664" s="208">
        <v>9.9568999999999992</v>
      </c>
      <c r="H8664" s="208">
        <v>46.060899999999997</v>
      </c>
      <c r="I8664" s="208">
        <v>17.896599999999999</v>
      </c>
      <c r="J8664" s="208">
        <v>99.016199999999998</v>
      </c>
      <c r="K8664" s="208">
        <v>17.8355</v>
      </c>
      <c r="L8664" s="208">
        <v>15.096299999999999</v>
      </c>
      <c r="M8664" s="208">
        <v>12.004099999999999</v>
      </c>
    </row>
    <row r="8665" spans="1:13" x14ac:dyDescent="0.25">
      <c r="A8665" s="280">
        <v>45286</v>
      </c>
      <c r="B8665" s="102">
        <v>23</v>
      </c>
      <c r="C8665" s="208">
        <v>254.65389999999999</v>
      </c>
      <c r="D8665" s="208">
        <v>45.725200000000001</v>
      </c>
      <c r="E8665" s="208">
        <v>0.87670000000000003</v>
      </c>
      <c r="F8665" s="208">
        <v>3.4762</v>
      </c>
      <c r="G8665" s="208">
        <v>9.0563000000000002</v>
      </c>
      <c r="H8665" s="208">
        <v>42.030900000000003</v>
      </c>
      <c r="I8665" s="208">
        <v>16.4239</v>
      </c>
      <c r="J8665" s="208">
        <v>94.600099999999998</v>
      </c>
      <c r="K8665" s="208">
        <v>16.805800000000001</v>
      </c>
      <c r="L8665" s="208">
        <v>14.6035</v>
      </c>
      <c r="M8665" s="208">
        <v>11.055300000000001</v>
      </c>
    </row>
    <row r="8666" spans="1:13" x14ac:dyDescent="0.25">
      <c r="A8666" s="280">
        <v>45286</v>
      </c>
      <c r="B8666" s="102">
        <v>24</v>
      </c>
      <c r="C8666" s="208">
        <v>239.13149999999999</v>
      </c>
      <c r="D8666" s="208">
        <v>41.710099999999997</v>
      </c>
      <c r="E8666" s="208">
        <v>0.78500000000000003</v>
      </c>
      <c r="F8666" s="208">
        <v>3.206</v>
      </c>
      <c r="G8666" s="208">
        <v>8.3132000000000001</v>
      </c>
      <c r="H8666" s="208">
        <v>38.292999999999999</v>
      </c>
      <c r="I8666" s="208">
        <v>15.052300000000001</v>
      </c>
      <c r="J8666" s="208">
        <v>90.230999999999995</v>
      </c>
      <c r="K8666" s="208">
        <v>16.074000000000002</v>
      </c>
      <c r="L8666" s="208">
        <v>15.3428</v>
      </c>
      <c r="M8666" s="208">
        <v>10.1241</v>
      </c>
    </row>
    <row r="8667" spans="1:13" x14ac:dyDescent="0.25">
      <c r="A8667" s="280">
        <v>45287</v>
      </c>
      <c r="B8667" s="102">
        <v>1</v>
      </c>
      <c r="C8667" s="208">
        <v>228.334</v>
      </c>
      <c r="D8667" s="208">
        <v>38.9437</v>
      </c>
      <c r="E8667" s="208">
        <v>0.74360000000000004</v>
      </c>
      <c r="F8667" s="208">
        <v>3.0316000000000001</v>
      </c>
      <c r="G8667" s="208">
        <v>7.7774000000000001</v>
      </c>
      <c r="H8667" s="208">
        <v>35.899900000000002</v>
      </c>
      <c r="I8667" s="208">
        <v>13.9613</v>
      </c>
      <c r="J8667" s="208">
        <v>87.015199999999993</v>
      </c>
      <c r="K8667" s="208">
        <v>15.5036</v>
      </c>
      <c r="L8667" s="208">
        <v>15.982900000000001</v>
      </c>
      <c r="M8667" s="208">
        <v>9.4748000000000001</v>
      </c>
    </row>
    <row r="8668" spans="1:13" x14ac:dyDescent="0.25">
      <c r="A8668" s="280">
        <v>45287</v>
      </c>
      <c r="B8668" s="102">
        <v>2</v>
      </c>
      <c r="C8668" s="208">
        <v>221.1763</v>
      </c>
      <c r="D8668" s="208">
        <v>37.135300000000001</v>
      </c>
      <c r="E8668" s="208">
        <v>0.70340000000000003</v>
      </c>
      <c r="F8668" s="208">
        <v>2.8820000000000001</v>
      </c>
      <c r="G8668" s="208">
        <v>7.5015999999999998</v>
      </c>
      <c r="H8668" s="208">
        <v>34.429099999999998</v>
      </c>
      <c r="I8668" s="208">
        <v>13.262499999999999</v>
      </c>
      <c r="J8668" s="208">
        <v>85.017700000000005</v>
      </c>
      <c r="K8668" s="208">
        <v>15.5128</v>
      </c>
      <c r="L8668" s="208">
        <v>15.6754</v>
      </c>
      <c r="M8668" s="208">
        <v>9.0564999999999998</v>
      </c>
    </row>
    <row r="8669" spans="1:13" x14ac:dyDescent="0.25">
      <c r="A8669" s="280">
        <v>45287</v>
      </c>
      <c r="B8669" s="102">
        <v>3</v>
      </c>
      <c r="C8669" s="208">
        <v>214.85830000000001</v>
      </c>
      <c r="D8669" s="208">
        <v>35.726999999999997</v>
      </c>
      <c r="E8669" s="208">
        <v>0.68579999999999997</v>
      </c>
      <c r="F8669" s="208">
        <v>2.8140000000000001</v>
      </c>
      <c r="G8669" s="208">
        <v>7.2092999999999998</v>
      </c>
      <c r="H8669" s="208">
        <v>33.689399999999999</v>
      </c>
      <c r="I8669" s="208">
        <v>12.845499999999999</v>
      </c>
      <c r="J8669" s="208">
        <v>83.231999999999999</v>
      </c>
      <c r="K8669" s="208">
        <v>15.464700000000001</v>
      </c>
      <c r="L8669" s="208">
        <v>14.315200000000001</v>
      </c>
      <c r="M8669" s="208">
        <v>8.8754000000000008</v>
      </c>
    </row>
    <row r="8670" spans="1:13" x14ac:dyDescent="0.25">
      <c r="A8670" s="280">
        <v>45287</v>
      </c>
      <c r="B8670" s="102">
        <v>4</v>
      </c>
      <c r="C8670" s="208">
        <v>212.7182</v>
      </c>
      <c r="D8670" s="208">
        <v>35.055700000000002</v>
      </c>
      <c r="E8670" s="208">
        <v>0.66510000000000002</v>
      </c>
      <c r="F8670" s="208">
        <v>2.7909000000000002</v>
      </c>
      <c r="G8670" s="208">
        <v>7.1651999999999996</v>
      </c>
      <c r="H8670" s="208">
        <v>33.572000000000003</v>
      </c>
      <c r="I8670" s="208">
        <v>12.734400000000001</v>
      </c>
      <c r="J8670" s="208">
        <v>83.050200000000004</v>
      </c>
      <c r="K8670" s="208">
        <v>15.526199999999999</v>
      </c>
      <c r="L8670" s="208">
        <v>13.264699999999999</v>
      </c>
      <c r="M8670" s="208">
        <v>8.8938000000000006</v>
      </c>
    </row>
    <row r="8671" spans="1:13" x14ac:dyDescent="0.25">
      <c r="A8671" s="280">
        <v>45287</v>
      </c>
      <c r="B8671" s="102">
        <v>5</v>
      </c>
      <c r="C8671" s="208">
        <v>217.21530000000001</v>
      </c>
      <c r="D8671" s="208">
        <v>35.366</v>
      </c>
      <c r="E8671" s="208">
        <v>0.67600000000000005</v>
      </c>
      <c r="F8671" s="208">
        <v>2.8565999999999998</v>
      </c>
      <c r="G8671" s="208">
        <v>7.2587999999999999</v>
      </c>
      <c r="H8671" s="208">
        <v>34.592100000000002</v>
      </c>
      <c r="I8671" s="208">
        <v>12.931699999999999</v>
      </c>
      <c r="J8671" s="208">
        <v>84.318299999999994</v>
      </c>
      <c r="K8671" s="208">
        <v>16.275400000000001</v>
      </c>
      <c r="L8671" s="208">
        <v>13.816000000000001</v>
      </c>
      <c r="M8671" s="208">
        <v>9.1243999999999996</v>
      </c>
    </row>
    <row r="8672" spans="1:13" x14ac:dyDescent="0.25">
      <c r="A8672" s="280">
        <v>45287</v>
      </c>
      <c r="B8672" s="102">
        <v>6</v>
      </c>
      <c r="C8672" s="208">
        <v>230.78899999999999</v>
      </c>
      <c r="D8672" s="208">
        <v>37.161900000000003</v>
      </c>
      <c r="E8672" s="208">
        <v>0.75270000000000004</v>
      </c>
      <c r="F8672" s="208">
        <v>3.0308999999999999</v>
      </c>
      <c r="G8672" s="208">
        <v>7.7942999999999998</v>
      </c>
      <c r="H8672" s="208">
        <v>37.4788</v>
      </c>
      <c r="I8672" s="208">
        <v>13.5875</v>
      </c>
      <c r="J8672" s="208">
        <v>88.395499999999998</v>
      </c>
      <c r="K8672" s="208">
        <v>17.6265</v>
      </c>
      <c r="L8672" s="208">
        <v>15.1259</v>
      </c>
      <c r="M8672" s="208">
        <v>9.8350000000000009</v>
      </c>
    </row>
    <row r="8673" spans="1:13" x14ac:dyDescent="0.25">
      <c r="A8673" s="280">
        <v>45287</v>
      </c>
      <c r="B8673" s="102">
        <v>7</v>
      </c>
      <c r="C8673" s="208">
        <v>248.85329999999999</v>
      </c>
      <c r="D8673" s="208">
        <v>40.349200000000003</v>
      </c>
      <c r="E8673" s="208">
        <v>0.98070000000000002</v>
      </c>
      <c r="F8673" s="208">
        <v>3.3237000000000001</v>
      </c>
      <c r="G8673" s="208">
        <v>8.4699000000000009</v>
      </c>
      <c r="H8673" s="208">
        <v>41.339399999999998</v>
      </c>
      <c r="I8673" s="208">
        <v>14.4986</v>
      </c>
      <c r="J8673" s="208">
        <v>94.810900000000004</v>
      </c>
      <c r="K8673" s="208">
        <v>19.13</v>
      </c>
      <c r="L8673" s="208">
        <v>15.263299999999999</v>
      </c>
      <c r="M8673" s="208">
        <v>10.6876</v>
      </c>
    </row>
    <row r="8674" spans="1:13" x14ac:dyDescent="0.25">
      <c r="A8674" s="280">
        <v>45287</v>
      </c>
      <c r="B8674" s="102">
        <v>8</v>
      </c>
      <c r="C8674" s="208">
        <v>263.77330000000001</v>
      </c>
      <c r="D8674" s="208">
        <v>43.943899999999999</v>
      </c>
      <c r="E8674" s="208">
        <v>1.0583</v>
      </c>
      <c r="F8674" s="208">
        <v>3.6404999999999998</v>
      </c>
      <c r="G8674" s="208">
        <v>9.5021000000000004</v>
      </c>
      <c r="H8674" s="208">
        <v>44.200200000000002</v>
      </c>
      <c r="I8674" s="208">
        <v>14.7895</v>
      </c>
      <c r="J8674" s="208">
        <v>99.651300000000006</v>
      </c>
      <c r="K8674" s="208">
        <v>20.518599999999999</v>
      </c>
      <c r="L8674" s="208">
        <v>14.678699999999999</v>
      </c>
      <c r="M8674" s="208">
        <v>11.7902</v>
      </c>
    </row>
    <row r="8675" spans="1:13" x14ac:dyDescent="0.25">
      <c r="A8675" s="280">
        <v>45287</v>
      </c>
      <c r="B8675" s="102">
        <v>9</v>
      </c>
      <c r="C8675" s="208">
        <v>274.35770000000002</v>
      </c>
      <c r="D8675" s="208">
        <v>46.558799999999998</v>
      </c>
      <c r="E8675" s="208">
        <v>1.0898000000000001</v>
      </c>
      <c r="F8675" s="208">
        <v>3.6255999999999999</v>
      </c>
      <c r="G8675" s="208">
        <v>10.438800000000001</v>
      </c>
      <c r="H8675" s="208">
        <v>46.533200000000001</v>
      </c>
      <c r="I8675" s="208">
        <v>15.3261</v>
      </c>
      <c r="J8675" s="208">
        <v>102.37139999999999</v>
      </c>
      <c r="K8675" s="208">
        <v>20.748000000000001</v>
      </c>
      <c r="L8675" s="208">
        <v>15.224299999999999</v>
      </c>
      <c r="M8675" s="208">
        <v>12.441700000000001</v>
      </c>
    </row>
    <row r="8676" spans="1:13" x14ac:dyDescent="0.25">
      <c r="A8676" s="280">
        <v>45287</v>
      </c>
      <c r="B8676" s="102">
        <v>10</v>
      </c>
      <c r="C8676" s="208">
        <v>282.12090000000001</v>
      </c>
      <c r="D8676" s="208">
        <v>48.217100000000002</v>
      </c>
      <c r="E8676" s="208">
        <v>1.1431</v>
      </c>
      <c r="F8676" s="208">
        <v>3.8582000000000001</v>
      </c>
      <c r="G8676" s="208">
        <v>10.9491</v>
      </c>
      <c r="H8676" s="208">
        <v>49.129399999999997</v>
      </c>
      <c r="I8676" s="208">
        <v>15.993600000000001</v>
      </c>
      <c r="J8676" s="208">
        <v>104.6358</v>
      </c>
      <c r="K8676" s="208">
        <v>20.028700000000001</v>
      </c>
      <c r="L8676" s="208">
        <v>15.061500000000001</v>
      </c>
      <c r="M8676" s="208">
        <v>13.1044</v>
      </c>
    </row>
    <row r="8677" spans="1:13" x14ac:dyDescent="0.25">
      <c r="A8677" s="280">
        <v>45287</v>
      </c>
      <c r="B8677" s="102">
        <v>11</v>
      </c>
      <c r="C8677" s="208">
        <v>289.1438</v>
      </c>
      <c r="D8677" s="208">
        <v>49.850700000000003</v>
      </c>
      <c r="E8677" s="208">
        <v>1.1807000000000001</v>
      </c>
      <c r="F8677" s="208">
        <v>3.9807000000000001</v>
      </c>
      <c r="G8677" s="208">
        <v>11.2224</v>
      </c>
      <c r="H8677" s="208">
        <v>51.247500000000002</v>
      </c>
      <c r="I8677" s="208">
        <v>16.187200000000001</v>
      </c>
      <c r="J8677" s="208">
        <v>107.6075</v>
      </c>
      <c r="K8677" s="208">
        <v>18.969000000000001</v>
      </c>
      <c r="L8677" s="208">
        <v>15.135999999999999</v>
      </c>
      <c r="M8677" s="208">
        <v>13.7621</v>
      </c>
    </row>
    <row r="8678" spans="1:13" x14ac:dyDescent="0.25">
      <c r="A8678" s="280">
        <v>45287</v>
      </c>
      <c r="B8678" s="102">
        <v>12</v>
      </c>
      <c r="C8678" s="208">
        <v>288.66649999999998</v>
      </c>
      <c r="D8678" s="208">
        <v>51.000900000000001</v>
      </c>
      <c r="E8678" s="208">
        <v>1.2177</v>
      </c>
      <c r="F8678" s="208">
        <v>4.1492000000000004</v>
      </c>
      <c r="G8678" s="208">
        <v>11.5334</v>
      </c>
      <c r="H8678" s="208">
        <v>49.5595</v>
      </c>
      <c r="I8678" s="208">
        <v>16.1035</v>
      </c>
      <c r="J8678" s="208">
        <v>108.0291</v>
      </c>
      <c r="K8678" s="208">
        <v>18.075099999999999</v>
      </c>
      <c r="L8678" s="208">
        <v>15.0908</v>
      </c>
      <c r="M8678" s="208">
        <v>13.907299999999999</v>
      </c>
    </row>
    <row r="8679" spans="1:13" x14ac:dyDescent="0.25">
      <c r="A8679" s="280">
        <v>45287</v>
      </c>
      <c r="B8679" s="102">
        <v>13</v>
      </c>
      <c r="C8679" s="208">
        <v>284.73500000000001</v>
      </c>
      <c r="D8679" s="208">
        <v>51.158900000000003</v>
      </c>
      <c r="E8679" s="208">
        <v>1.2588999999999999</v>
      </c>
      <c r="F8679" s="208">
        <v>4.2742000000000004</v>
      </c>
      <c r="G8679" s="208">
        <v>11.4087</v>
      </c>
      <c r="H8679" s="208">
        <v>46.830599999999997</v>
      </c>
      <c r="I8679" s="208">
        <v>16.371300000000002</v>
      </c>
      <c r="J8679" s="208">
        <v>107.52419999999999</v>
      </c>
      <c r="K8679" s="208">
        <v>17.5459</v>
      </c>
      <c r="L8679" s="208">
        <v>14.537000000000001</v>
      </c>
      <c r="M8679" s="208">
        <v>13.8253</v>
      </c>
    </row>
    <row r="8680" spans="1:13" x14ac:dyDescent="0.25">
      <c r="A8680" s="280">
        <v>45287</v>
      </c>
      <c r="B8680" s="102">
        <v>14</v>
      </c>
      <c r="C8680" s="208">
        <v>287.49930000000001</v>
      </c>
      <c r="D8680" s="208">
        <v>51.282800000000002</v>
      </c>
      <c r="E8680" s="208">
        <v>1.2650999999999999</v>
      </c>
      <c r="F8680" s="208">
        <v>4.1886999999999999</v>
      </c>
      <c r="G8680" s="208">
        <v>11.4346</v>
      </c>
      <c r="H8680" s="208">
        <v>48.150399999999998</v>
      </c>
      <c r="I8680" s="208">
        <v>15.906599999999999</v>
      </c>
      <c r="J8680" s="208">
        <v>109.1318</v>
      </c>
      <c r="K8680" s="208">
        <v>17.842700000000001</v>
      </c>
      <c r="L8680" s="208">
        <v>14.461499999999999</v>
      </c>
      <c r="M8680" s="208">
        <v>13.835100000000001</v>
      </c>
    </row>
    <row r="8681" spans="1:13" x14ac:dyDescent="0.25">
      <c r="A8681" s="280">
        <v>45287</v>
      </c>
      <c r="B8681" s="102">
        <v>15</v>
      </c>
      <c r="C8681" s="208">
        <v>288.46940000000001</v>
      </c>
      <c r="D8681" s="208">
        <v>50.909399999999998</v>
      </c>
      <c r="E8681" s="208">
        <v>1.2303999999999999</v>
      </c>
      <c r="F8681" s="208">
        <v>4.2420999999999998</v>
      </c>
      <c r="G8681" s="208">
        <v>11.4276</v>
      </c>
      <c r="H8681" s="208">
        <v>49.406300000000002</v>
      </c>
      <c r="I8681" s="208">
        <v>15.8583</v>
      </c>
      <c r="J8681" s="208">
        <v>108.3489</v>
      </c>
      <c r="K8681" s="208">
        <v>18.795000000000002</v>
      </c>
      <c r="L8681" s="208">
        <v>14.4506</v>
      </c>
      <c r="M8681" s="208">
        <v>13.800800000000001</v>
      </c>
    </row>
    <row r="8682" spans="1:13" x14ac:dyDescent="0.25">
      <c r="A8682" s="280">
        <v>45287</v>
      </c>
      <c r="B8682" s="102">
        <v>16</v>
      </c>
      <c r="C8682" s="208">
        <v>289.83879999999999</v>
      </c>
      <c r="D8682" s="208">
        <v>51.472900000000003</v>
      </c>
      <c r="E8682" s="208">
        <v>1.2337</v>
      </c>
      <c r="F8682" s="208">
        <v>4.2462999999999997</v>
      </c>
      <c r="G8682" s="208">
        <v>11.319000000000001</v>
      </c>
      <c r="H8682" s="208">
        <v>49.843299999999999</v>
      </c>
      <c r="I8682" s="208">
        <v>16.453099999999999</v>
      </c>
      <c r="J8682" s="208">
        <v>108.4552</v>
      </c>
      <c r="K8682" s="208">
        <v>19.585999999999999</v>
      </c>
      <c r="L8682" s="208">
        <v>13.6067</v>
      </c>
      <c r="M8682" s="208">
        <v>13.6226</v>
      </c>
    </row>
    <row r="8683" spans="1:13" x14ac:dyDescent="0.25">
      <c r="A8683" s="280">
        <v>45287</v>
      </c>
      <c r="B8683" s="102">
        <v>17</v>
      </c>
      <c r="C8683" s="208">
        <v>295.45190000000002</v>
      </c>
      <c r="D8683" s="208">
        <v>53.060099999999998</v>
      </c>
      <c r="E8683" s="208">
        <v>1.2467999999999999</v>
      </c>
      <c r="F8683" s="208">
        <v>4.2686000000000002</v>
      </c>
      <c r="G8683" s="208">
        <v>11.540100000000001</v>
      </c>
      <c r="H8683" s="208">
        <v>50.611899999999999</v>
      </c>
      <c r="I8683" s="208">
        <v>17.4968</v>
      </c>
      <c r="J8683" s="208">
        <v>110.1067</v>
      </c>
      <c r="K8683" s="208">
        <v>19.8401</v>
      </c>
      <c r="L8683" s="208">
        <v>13.4457</v>
      </c>
      <c r="M8683" s="208">
        <v>13.835100000000001</v>
      </c>
    </row>
    <row r="8684" spans="1:13" x14ac:dyDescent="0.25">
      <c r="A8684" s="280">
        <v>45287</v>
      </c>
      <c r="B8684" s="102">
        <v>18</v>
      </c>
      <c r="C8684" s="208">
        <v>309.10000000000002</v>
      </c>
      <c r="D8684" s="208">
        <v>55.916600000000003</v>
      </c>
      <c r="E8684" s="208">
        <v>1.2806</v>
      </c>
      <c r="F8684" s="208">
        <v>4.4119000000000002</v>
      </c>
      <c r="G8684" s="208">
        <v>11.8996</v>
      </c>
      <c r="H8684" s="208">
        <v>53.3748</v>
      </c>
      <c r="I8684" s="208">
        <v>19.455500000000001</v>
      </c>
      <c r="J8684" s="208">
        <v>112.0829</v>
      </c>
      <c r="K8684" s="208">
        <v>20.432700000000001</v>
      </c>
      <c r="L8684" s="208">
        <v>16.032399999999999</v>
      </c>
      <c r="M8684" s="208">
        <v>14.212999999999999</v>
      </c>
    </row>
    <row r="8685" spans="1:13" x14ac:dyDescent="0.25">
      <c r="A8685" s="280">
        <v>45287</v>
      </c>
      <c r="B8685" s="102">
        <v>19</v>
      </c>
      <c r="C8685" s="208">
        <v>305.96100000000001</v>
      </c>
      <c r="D8685" s="208">
        <v>55.026899999999998</v>
      </c>
      <c r="E8685" s="208">
        <v>1.2608999999999999</v>
      </c>
      <c r="F8685" s="208">
        <v>4.3125999999999998</v>
      </c>
      <c r="G8685" s="208">
        <v>11.583</v>
      </c>
      <c r="H8685" s="208">
        <v>52.918700000000001</v>
      </c>
      <c r="I8685" s="208">
        <v>19.993200000000002</v>
      </c>
      <c r="J8685" s="208">
        <v>110.84229999999999</v>
      </c>
      <c r="K8685" s="208">
        <v>19.847000000000001</v>
      </c>
      <c r="L8685" s="208">
        <v>16.3506</v>
      </c>
      <c r="M8685" s="208">
        <v>13.825799999999999</v>
      </c>
    </row>
    <row r="8686" spans="1:13" x14ac:dyDescent="0.25">
      <c r="A8686" s="280">
        <v>45287</v>
      </c>
      <c r="B8686" s="102">
        <v>20</v>
      </c>
      <c r="C8686" s="208">
        <v>295.26350000000002</v>
      </c>
      <c r="D8686" s="208">
        <v>53.134</v>
      </c>
      <c r="E8686" s="208">
        <v>1.2313000000000001</v>
      </c>
      <c r="F8686" s="208">
        <v>4.1475</v>
      </c>
      <c r="G8686" s="208">
        <v>11.0717</v>
      </c>
      <c r="H8686" s="208">
        <v>51.530299999999997</v>
      </c>
      <c r="I8686" s="208">
        <v>19.721499999999999</v>
      </c>
      <c r="J8686" s="208">
        <v>105.4722</v>
      </c>
      <c r="K8686" s="208">
        <v>19.402000000000001</v>
      </c>
      <c r="L8686" s="208">
        <v>16.239799999999999</v>
      </c>
      <c r="M8686" s="208">
        <v>13.3132</v>
      </c>
    </row>
    <row r="8687" spans="1:13" x14ac:dyDescent="0.25">
      <c r="A8687" s="280">
        <v>45287</v>
      </c>
      <c r="B8687" s="102">
        <v>21</v>
      </c>
      <c r="C8687" s="208">
        <v>284.6986</v>
      </c>
      <c r="D8687" s="208">
        <v>51.156399999999998</v>
      </c>
      <c r="E8687" s="208">
        <v>1.2204999999999999</v>
      </c>
      <c r="F8687" s="208">
        <v>3.9935</v>
      </c>
      <c r="G8687" s="208">
        <v>10.643599999999999</v>
      </c>
      <c r="H8687" s="208">
        <v>49.656399999999998</v>
      </c>
      <c r="I8687" s="208">
        <v>19.238</v>
      </c>
      <c r="J8687" s="208">
        <v>101.908</v>
      </c>
      <c r="K8687" s="208">
        <v>18.529299999999999</v>
      </c>
      <c r="L8687" s="208">
        <v>15.711600000000001</v>
      </c>
      <c r="M8687" s="208">
        <v>12.641299999999999</v>
      </c>
    </row>
    <row r="8688" spans="1:13" x14ac:dyDescent="0.25">
      <c r="A8688" s="280">
        <v>45287</v>
      </c>
      <c r="B8688" s="102">
        <v>22</v>
      </c>
      <c r="C8688" s="208">
        <v>272.24189999999999</v>
      </c>
      <c r="D8688" s="208">
        <v>48.815399999999997</v>
      </c>
      <c r="E8688" s="208">
        <v>1.1496999999999999</v>
      </c>
      <c r="F8688" s="208">
        <v>3.7153</v>
      </c>
      <c r="G8688" s="208">
        <v>9.9803999999999995</v>
      </c>
      <c r="H8688" s="208">
        <v>46.780299999999997</v>
      </c>
      <c r="I8688" s="208">
        <v>18.1083</v>
      </c>
      <c r="J8688" s="208">
        <v>98.096100000000007</v>
      </c>
      <c r="K8688" s="208">
        <v>17.431799999999999</v>
      </c>
      <c r="L8688" s="208">
        <v>16.595500000000001</v>
      </c>
      <c r="M8688" s="208">
        <v>11.569100000000001</v>
      </c>
    </row>
    <row r="8689" spans="1:13" x14ac:dyDescent="0.25">
      <c r="A8689" s="280">
        <v>45287</v>
      </c>
      <c r="B8689" s="102">
        <v>23</v>
      </c>
      <c r="C8689" s="208">
        <v>255.0018</v>
      </c>
      <c r="D8689" s="208">
        <v>44.9375</v>
      </c>
      <c r="E8689" s="208">
        <v>1.1051</v>
      </c>
      <c r="F8689" s="208">
        <v>3.3593000000000002</v>
      </c>
      <c r="G8689" s="208">
        <v>9.1493000000000002</v>
      </c>
      <c r="H8689" s="208">
        <v>42.701000000000001</v>
      </c>
      <c r="I8689" s="208">
        <v>16.519500000000001</v>
      </c>
      <c r="J8689" s="208">
        <v>93.112399999999994</v>
      </c>
      <c r="K8689" s="208">
        <v>16.509499999999999</v>
      </c>
      <c r="L8689" s="208">
        <v>16.959</v>
      </c>
      <c r="M8689" s="208">
        <v>10.6492</v>
      </c>
    </row>
    <row r="8690" spans="1:13" x14ac:dyDescent="0.25">
      <c r="A8690" s="280">
        <v>45287</v>
      </c>
      <c r="B8690" s="102">
        <v>24</v>
      </c>
      <c r="C8690" s="208">
        <v>239.7586</v>
      </c>
      <c r="D8690" s="208">
        <v>40.836199999999998</v>
      </c>
      <c r="E8690" s="208">
        <v>0.98780000000000001</v>
      </c>
      <c r="F8690" s="208">
        <v>3.0987</v>
      </c>
      <c r="G8690" s="208">
        <v>8.3184000000000005</v>
      </c>
      <c r="H8690" s="208">
        <v>39.410699999999999</v>
      </c>
      <c r="I8690" s="208">
        <v>15.2606</v>
      </c>
      <c r="J8690" s="208">
        <v>89.0822</v>
      </c>
      <c r="K8690" s="208">
        <v>15.735300000000001</v>
      </c>
      <c r="L8690" s="208">
        <v>17.278700000000001</v>
      </c>
      <c r="M8690" s="208">
        <v>9.75</v>
      </c>
    </row>
    <row r="8691" spans="1:13" x14ac:dyDescent="0.25">
      <c r="A8691" s="280">
        <v>45288</v>
      </c>
      <c r="B8691" s="102">
        <v>1</v>
      </c>
      <c r="C8691" s="208">
        <v>226.59460000000001</v>
      </c>
      <c r="D8691" s="208">
        <v>38.135800000000003</v>
      </c>
      <c r="E8691" s="208">
        <v>0.92659999999999998</v>
      </c>
      <c r="F8691" s="208">
        <v>2.8818999999999999</v>
      </c>
      <c r="G8691" s="208">
        <v>7.7944000000000004</v>
      </c>
      <c r="H8691" s="208">
        <v>36.144500000000001</v>
      </c>
      <c r="I8691" s="208">
        <v>14.1343</v>
      </c>
      <c r="J8691" s="208">
        <v>85.329700000000003</v>
      </c>
      <c r="K8691" s="208">
        <v>15.189500000000001</v>
      </c>
      <c r="L8691" s="208">
        <v>16.953299999999999</v>
      </c>
      <c r="M8691" s="208">
        <v>9.1045999999999996</v>
      </c>
    </row>
    <row r="8692" spans="1:13" x14ac:dyDescent="0.25">
      <c r="A8692" s="280">
        <v>45288</v>
      </c>
      <c r="B8692" s="102">
        <v>2</v>
      </c>
      <c r="C8692" s="208">
        <v>218.28469999999999</v>
      </c>
      <c r="D8692" s="208">
        <v>35.949300000000001</v>
      </c>
      <c r="E8692" s="208">
        <v>0.88829999999999998</v>
      </c>
      <c r="F8692" s="208">
        <v>2.7736999999999998</v>
      </c>
      <c r="G8692" s="208">
        <v>7.5033000000000003</v>
      </c>
      <c r="H8692" s="208">
        <v>34.360500000000002</v>
      </c>
      <c r="I8692" s="208">
        <v>13.46</v>
      </c>
      <c r="J8692" s="208">
        <v>82.863</v>
      </c>
      <c r="K8692" s="208">
        <v>15.1135</v>
      </c>
      <c r="L8692" s="208">
        <v>16.6111</v>
      </c>
      <c r="M8692" s="208">
        <v>8.7620000000000005</v>
      </c>
    </row>
    <row r="8693" spans="1:13" x14ac:dyDescent="0.25">
      <c r="A8693" s="280">
        <v>45288</v>
      </c>
      <c r="B8693" s="102">
        <v>3</v>
      </c>
      <c r="C8693" s="208">
        <v>212.80250000000001</v>
      </c>
      <c r="D8693" s="208">
        <v>34.538499999999999</v>
      </c>
      <c r="E8693" s="208">
        <v>0.84440000000000004</v>
      </c>
      <c r="F8693" s="208">
        <v>2.6573000000000002</v>
      </c>
      <c r="G8693" s="208">
        <v>7.3335999999999997</v>
      </c>
      <c r="H8693" s="208">
        <v>33.562199999999997</v>
      </c>
      <c r="I8693" s="208">
        <v>13.0967</v>
      </c>
      <c r="J8693" s="208">
        <v>81.088499999999996</v>
      </c>
      <c r="K8693" s="208">
        <v>15.161</v>
      </c>
      <c r="L8693" s="208">
        <v>15.9077</v>
      </c>
      <c r="M8693" s="208">
        <v>8.6126000000000005</v>
      </c>
    </row>
    <row r="8694" spans="1:13" x14ac:dyDescent="0.25">
      <c r="A8694" s="280">
        <v>45288</v>
      </c>
      <c r="B8694" s="102">
        <v>4</v>
      </c>
      <c r="C8694" s="208">
        <v>210.94309999999999</v>
      </c>
      <c r="D8694" s="208">
        <v>33.7333</v>
      </c>
      <c r="E8694" s="208">
        <v>0.79320000000000002</v>
      </c>
      <c r="F8694" s="208">
        <v>2.6619999999999999</v>
      </c>
      <c r="G8694" s="208">
        <v>7.2887000000000004</v>
      </c>
      <c r="H8694" s="208">
        <v>33.262</v>
      </c>
      <c r="I8694" s="208">
        <v>12.936500000000001</v>
      </c>
      <c r="J8694" s="208">
        <v>80.961500000000001</v>
      </c>
      <c r="K8694" s="208">
        <v>15.1014</v>
      </c>
      <c r="L8694" s="208">
        <v>15.629200000000001</v>
      </c>
      <c r="M8694" s="208">
        <v>8.5753000000000004</v>
      </c>
    </row>
    <row r="8695" spans="1:13" x14ac:dyDescent="0.25">
      <c r="A8695" s="280">
        <v>45288</v>
      </c>
      <c r="B8695" s="102">
        <v>5</v>
      </c>
      <c r="C8695" s="208">
        <v>215.3639</v>
      </c>
      <c r="D8695" s="208">
        <v>33.8827</v>
      </c>
      <c r="E8695" s="208">
        <v>0.81100000000000005</v>
      </c>
      <c r="F8695" s="208">
        <v>2.7399</v>
      </c>
      <c r="G8695" s="208">
        <v>7.4875999999999996</v>
      </c>
      <c r="H8695" s="208">
        <v>34.1325</v>
      </c>
      <c r="I8695" s="208">
        <v>13.257</v>
      </c>
      <c r="J8695" s="208">
        <v>82.148499999999999</v>
      </c>
      <c r="K8695" s="208">
        <v>15.821099999999999</v>
      </c>
      <c r="L8695" s="208">
        <v>16.267600000000002</v>
      </c>
      <c r="M8695" s="208">
        <v>8.8160000000000007</v>
      </c>
    </row>
    <row r="8696" spans="1:13" x14ac:dyDescent="0.25">
      <c r="A8696" s="280">
        <v>45288</v>
      </c>
      <c r="B8696" s="102">
        <v>6</v>
      </c>
      <c r="C8696" s="208">
        <v>227.16800000000001</v>
      </c>
      <c r="D8696" s="208">
        <v>35.781199999999998</v>
      </c>
      <c r="E8696" s="208">
        <v>0.86709999999999998</v>
      </c>
      <c r="F8696" s="208">
        <v>2.9477000000000002</v>
      </c>
      <c r="G8696" s="208">
        <v>7.9694000000000003</v>
      </c>
      <c r="H8696" s="208">
        <v>36.552500000000002</v>
      </c>
      <c r="I8696" s="208">
        <v>13.9778</v>
      </c>
      <c r="J8696" s="208">
        <v>86.263499999999993</v>
      </c>
      <c r="K8696" s="208">
        <v>16.792000000000002</v>
      </c>
      <c r="L8696" s="208">
        <v>16.448599999999999</v>
      </c>
      <c r="M8696" s="208">
        <v>9.5681999999999992</v>
      </c>
    </row>
    <row r="8697" spans="1:13" x14ac:dyDescent="0.25">
      <c r="A8697" s="280">
        <v>45288</v>
      </c>
      <c r="B8697" s="102">
        <v>7</v>
      </c>
      <c r="C8697" s="208">
        <v>244.64609999999999</v>
      </c>
      <c r="D8697" s="208">
        <v>38.819699999999997</v>
      </c>
      <c r="E8697" s="208">
        <v>0.98509999999999998</v>
      </c>
      <c r="F8697" s="208">
        <v>3.1897000000000002</v>
      </c>
      <c r="G8697" s="208">
        <v>8.6388999999999996</v>
      </c>
      <c r="H8697" s="208">
        <v>40.594000000000001</v>
      </c>
      <c r="I8697" s="208">
        <v>14.9377</v>
      </c>
      <c r="J8697" s="208">
        <v>92.167000000000002</v>
      </c>
      <c r="K8697" s="208">
        <v>18.477900000000002</v>
      </c>
      <c r="L8697" s="208">
        <v>16.359200000000001</v>
      </c>
      <c r="M8697" s="208">
        <v>10.476900000000001</v>
      </c>
    </row>
    <row r="8698" spans="1:13" x14ac:dyDescent="0.25">
      <c r="A8698" s="280">
        <v>45288</v>
      </c>
      <c r="B8698" s="102">
        <v>8</v>
      </c>
      <c r="C8698" s="208">
        <v>258.34410000000003</v>
      </c>
      <c r="D8698" s="208">
        <v>42.145699999999998</v>
      </c>
      <c r="E8698" s="208">
        <v>1.0732999999999999</v>
      </c>
      <c r="F8698" s="208">
        <v>3.4472999999999998</v>
      </c>
      <c r="G8698" s="208">
        <v>9.6815999999999995</v>
      </c>
      <c r="H8698" s="208">
        <v>42.677999999999997</v>
      </c>
      <c r="I8698" s="208">
        <v>15.1602</v>
      </c>
      <c r="J8698" s="208">
        <v>97.027799999999999</v>
      </c>
      <c r="K8698" s="208">
        <v>19.6328</v>
      </c>
      <c r="L8698" s="208">
        <v>16.1068</v>
      </c>
      <c r="M8698" s="208">
        <v>11.390599999999999</v>
      </c>
    </row>
    <row r="8699" spans="1:13" x14ac:dyDescent="0.25">
      <c r="A8699" s="280">
        <v>45288</v>
      </c>
      <c r="B8699" s="102">
        <v>9</v>
      </c>
      <c r="C8699" s="208">
        <v>266.90699999999998</v>
      </c>
      <c r="D8699" s="208">
        <v>44.681600000000003</v>
      </c>
      <c r="E8699" s="208">
        <v>1.083</v>
      </c>
      <c r="F8699" s="208">
        <v>3.4859</v>
      </c>
      <c r="G8699" s="208">
        <v>10.315300000000001</v>
      </c>
      <c r="H8699" s="208">
        <v>43.893999999999998</v>
      </c>
      <c r="I8699" s="208">
        <v>15.5219</v>
      </c>
      <c r="J8699" s="208">
        <v>100.22199999999999</v>
      </c>
      <c r="K8699" s="208">
        <v>19.366099999999999</v>
      </c>
      <c r="L8699" s="208">
        <v>16.234300000000001</v>
      </c>
      <c r="M8699" s="208">
        <v>12.1029</v>
      </c>
    </row>
    <row r="8700" spans="1:13" x14ac:dyDescent="0.25">
      <c r="A8700" s="280">
        <v>45288</v>
      </c>
      <c r="B8700" s="102">
        <v>10</v>
      </c>
      <c r="C8700" s="208">
        <v>270.96280000000002</v>
      </c>
      <c r="D8700" s="208">
        <v>46.447499999999998</v>
      </c>
      <c r="E8700" s="208">
        <v>1.1282000000000001</v>
      </c>
      <c r="F8700" s="208">
        <v>3.5055000000000001</v>
      </c>
      <c r="G8700" s="208">
        <v>10.5618</v>
      </c>
      <c r="H8700" s="208">
        <v>44.043700000000001</v>
      </c>
      <c r="I8700" s="208">
        <v>15.512</v>
      </c>
      <c r="J8700" s="208">
        <v>102.9213</v>
      </c>
      <c r="K8700" s="208">
        <v>18.0932</v>
      </c>
      <c r="L8700" s="208">
        <v>16.275200000000002</v>
      </c>
      <c r="M8700" s="208">
        <v>12.474399999999999</v>
      </c>
    </row>
    <row r="8701" spans="1:13" x14ac:dyDescent="0.25">
      <c r="A8701" s="280">
        <v>45288</v>
      </c>
      <c r="B8701" s="102">
        <v>11</v>
      </c>
      <c r="C8701" s="208">
        <v>274.39080000000001</v>
      </c>
      <c r="D8701" s="208">
        <v>47.064500000000002</v>
      </c>
      <c r="E8701" s="208">
        <v>1.1995</v>
      </c>
      <c r="F8701" s="208">
        <v>3.1968999999999999</v>
      </c>
      <c r="G8701" s="208">
        <v>10.621600000000001</v>
      </c>
      <c r="H8701" s="208">
        <v>45.783499999999997</v>
      </c>
      <c r="I8701" s="208">
        <v>15.6599</v>
      </c>
      <c r="J8701" s="208">
        <v>103.6574</v>
      </c>
      <c r="K8701" s="208">
        <v>17.8962</v>
      </c>
      <c r="L8701" s="208">
        <v>16.326799999999999</v>
      </c>
      <c r="M8701" s="208">
        <v>12.984500000000001</v>
      </c>
    </row>
    <row r="8702" spans="1:13" x14ac:dyDescent="0.25">
      <c r="A8702" s="280">
        <v>45288</v>
      </c>
      <c r="B8702" s="102">
        <v>12</v>
      </c>
      <c r="C8702" s="208">
        <v>275.62860000000001</v>
      </c>
      <c r="D8702" s="208">
        <v>46.684699999999999</v>
      </c>
      <c r="E8702" s="208">
        <v>1.22</v>
      </c>
      <c r="F8702" s="208">
        <v>3.0878000000000001</v>
      </c>
      <c r="G8702" s="208">
        <v>10.507300000000001</v>
      </c>
      <c r="H8702" s="208">
        <v>45.196300000000001</v>
      </c>
      <c r="I8702" s="208">
        <v>16.080500000000001</v>
      </c>
      <c r="J8702" s="208">
        <v>105.7786</v>
      </c>
      <c r="K8702" s="208">
        <v>17.5871</v>
      </c>
      <c r="L8702" s="208">
        <v>16.3035</v>
      </c>
      <c r="M8702" s="208">
        <v>13.1828</v>
      </c>
    </row>
    <row r="8703" spans="1:13" x14ac:dyDescent="0.25">
      <c r="A8703" s="280">
        <v>45288</v>
      </c>
      <c r="B8703" s="102">
        <v>13</v>
      </c>
      <c r="C8703" s="208">
        <v>273.17759999999998</v>
      </c>
      <c r="D8703" s="208">
        <v>46.042200000000001</v>
      </c>
      <c r="E8703" s="208">
        <v>1.1796</v>
      </c>
      <c r="F8703" s="208">
        <v>3.1482000000000001</v>
      </c>
      <c r="G8703" s="208">
        <v>10.274800000000001</v>
      </c>
      <c r="H8703" s="208">
        <v>44.757800000000003</v>
      </c>
      <c r="I8703" s="208">
        <v>16.049199999999999</v>
      </c>
      <c r="J8703" s="208">
        <v>105.9085</v>
      </c>
      <c r="K8703" s="208">
        <v>17.682300000000001</v>
      </c>
      <c r="L8703" s="208">
        <v>15.231299999999999</v>
      </c>
      <c r="M8703" s="208">
        <v>12.903700000000001</v>
      </c>
    </row>
    <row r="8704" spans="1:13" x14ac:dyDescent="0.25">
      <c r="A8704" s="280">
        <v>45288</v>
      </c>
      <c r="B8704" s="102">
        <v>14</v>
      </c>
      <c r="C8704" s="208">
        <v>271.30930000000001</v>
      </c>
      <c r="D8704" s="208">
        <v>45.831200000000003</v>
      </c>
      <c r="E8704" s="208">
        <v>0.99360000000000004</v>
      </c>
      <c r="F8704" s="208">
        <v>3.1278999999999999</v>
      </c>
      <c r="G8704" s="208">
        <v>10.166399999999999</v>
      </c>
      <c r="H8704" s="208">
        <v>43.053199999999997</v>
      </c>
      <c r="I8704" s="208">
        <v>16.050699999999999</v>
      </c>
      <c r="J8704" s="208">
        <v>105.9477</v>
      </c>
      <c r="K8704" s="208">
        <v>17.3598</v>
      </c>
      <c r="L8704" s="208">
        <v>15.5014</v>
      </c>
      <c r="M8704" s="208">
        <v>13.2774</v>
      </c>
    </row>
    <row r="8705" spans="1:13" x14ac:dyDescent="0.25">
      <c r="A8705" s="280">
        <v>45288</v>
      </c>
      <c r="B8705" s="102">
        <v>15</v>
      </c>
      <c r="C8705" s="208">
        <v>271.11619999999999</v>
      </c>
      <c r="D8705" s="208">
        <v>45.763599999999997</v>
      </c>
      <c r="E8705" s="208">
        <v>0.94169999999999998</v>
      </c>
      <c r="F8705" s="208">
        <v>3.1989999999999998</v>
      </c>
      <c r="G8705" s="208">
        <v>10.2295</v>
      </c>
      <c r="H8705" s="208">
        <v>42.812199999999997</v>
      </c>
      <c r="I8705" s="208">
        <v>16.2776</v>
      </c>
      <c r="J8705" s="208">
        <v>106.1961</v>
      </c>
      <c r="K8705" s="208">
        <v>16.807300000000001</v>
      </c>
      <c r="L8705" s="208">
        <v>15.7514</v>
      </c>
      <c r="M8705" s="208">
        <v>13.1378</v>
      </c>
    </row>
    <row r="8706" spans="1:13" x14ac:dyDescent="0.25">
      <c r="A8706" s="280">
        <v>45288</v>
      </c>
      <c r="B8706" s="102">
        <v>16</v>
      </c>
      <c r="C8706" s="208">
        <v>275.42989999999998</v>
      </c>
      <c r="D8706" s="208">
        <v>45.888100000000001</v>
      </c>
      <c r="E8706" s="208">
        <v>1.0053000000000001</v>
      </c>
      <c r="F8706" s="208">
        <v>3.5901999999999998</v>
      </c>
      <c r="G8706" s="208">
        <v>10.6778</v>
      </c>
      <c r="H8706" s="208">
        <v>44.404499999999999</v>
      </c>
      <c r="I8706" s="208">
        <v>16.677199999999999</v>
      </c>
      <c r="J8706" s="208">
        <v>107.3045</v>
      </c>
      <c r="K8706" s="208">
        <v>16.754200000000001</v>
      </c>
      <c r="L8706" s="208">
        <v>16.023099999999999</v>
      </c>
      <c r="M8706" s="208">
        <v>13.105</v>
      </c>
    </row>
    <row r="8707" spans="1:13" x14ac:dyDescent="0.25">
      <c r="A8707" s="280">
        <v>45288</v>
      </c>
      <c r="B8707" s="102">
        <v>17</v>
      </c>
      <c r="C8707" s="208">
        <v>285.34469999999999</v>
      </c>
      <c r="D8707" s="208">
        <v>48.204000000000001</v>
      </c>
      <c r="E8707" s="208">
        <v>0.98170000000000002</v>
      </c>
      <c r="F8707" s="208">
        <v>3.8209</v>
      </c>
      <c r="G8707" s="208">
        <v>10.7928</v>
      </c>
      <c r="H8707" s="208">
        <v>47.608600000000003</v>
      </c>
      <c r="I8707" s="208">
        <v>17.425699999999999</v>
      </c>
      <c r="J8707" s="208">
        <v>108.8339</v>
      </c>
      <c r="K8707" s="208">
        <v>18.065000000000001</v>
      </c>
      <c r="L8707" s="208">
        <v>16.390499999999999</v>
      </c>
      <c r="M8707" s="208">
        <v>13.2216</v>
      </c>
    </row>
    <row r="8708" spans="1:13" x14ac:dyDescent="0.25">
      <c r="A8708" s="280">
        <v>45288</v>
      </c>
      <c r="B8708" s="102">
        <v>18</v>
      </c>
      <c r="C8708" s="208">
        <v>300.9873</v>
      </c>
      <c r="D8708" s="208">
        <v>51.680300000000003</v>
      </c>
      <c r="E8708" s="208">
        <v>1.0409999999999999</v>
      </c>
      <c r="F8708" s="208">
        <v>4.0812999999999997</v>
      </c>
      <c r="G8708" s="208">
        <v>11.5502</v>
      </c>
      <c r="H8708" s="208">
        <v>51.133299999999998</v>
      </c>
      <c r="I8708" s="208">
        <v>19.229500000000002</v>
      </c>
      <c r="J8708" s="208">
        <v>111.3766</v>
      </c>
      <c r="K8708" s="208">
        <v>19.409099999999999</v>
      </c>
      <c r="L8708" s="208">
        <v>17.795500000000001</v>
      </c>
      <c r="M8708" s="208">
        <v>13.6905</v>
      </c>
    </row>
    <row r="8709" spans="1:13" x14ac:dyDescent="0.25">
      <c r="A8709" s="280">
        <v>45288</v>
      </c>
      <c r="B8709" s="102">
        <v>19</v>
      </c>
      <c r="C8709" s="208">
        <v>296.71080000000001</v>
      </c>
      <c r="D8709" s="208">
        <v>51.2607</v>
      </c>
      <c r="E8709" s="208">
        <v>1.0562</v>
      </c>
      <c r="F8709" s="208">
        <v>4.0515999999999996</v>
      </c>
      <c r="G8709" s="208">
        <v>11.335000000000001</v>
      </c>
      <c r="H8709" s="208">
        <v>50.966299999999997</v>
      </c>
      <c r="I8709" s="208">
        <v>19.564699999999998</v>
      </c>
      <c r="J8709" s="208">
        <v>109.45650000000001</v>
      </c>
      <c r="K8709" s="208">
        <v>19.206199999999999</v>
      </c>
      <c r="L8709" s="208">
        <v>16.3691</v>
      </c>
      <c r="M8709" s="208">
        <v>13.4445</v>
      </c>
    </row>
    <row r="8710" spans="1:13" x14ac:dyDescent="0.25">
      <c r="A8710" s="280">
        <v>45288</v>
      </c>
      <c r="B8710" s="102">
        <v>20</v>
      </c>
      <c r="C8710" s="208">
        <v>288.57729999999998</v>
      </c>
      <c r="D8710" s="208">
        <v>50.315800000000003</v>
      </c>
      <c r="E8710" s="208">
        <v>0.97619999999999996</v>
      </c>
      <c r="F8710" s="208">
        <v>3.968</v>
      </c>
      <c r="G8710" s="208">
        <v>11.0387</v>
      </c>
      <c r="H8710" s="208">
        <v>49.852699999999999</v>
      </c>
      <c r="I8710" s="208">
        <v>19.174099999999999</v>
      </c>
      <c r="J8710" s="208">
        <v>105.1015</v>
      </c>
      <c r="K8710" s="208">
        <v>19.014099999999999</v>
      </c>
      <c r="L8710" s="208">
        <v>16.309200000000001</v>
      </c>
      <c r="M8710" s="208">
        <v>12.827</v>
      </c>
    </row>
    <row r="8711" spans="1:13" x14ac:dyDescent="0.25">
      <c r="A8711" s="280">
        <v>45288</v>
      </c>
      <c r="B8711" s="102">
        <v>21</v>
      </c>
      <c r="C8711" s="208">
        <v>278.92079999999999</v>
      </c>
      <c r="D8711" s="208">
        <v>48.334400000000002</v>
      </c>
      <c r="E8711" s="208">
        <v>0.92230000000000001</v>
      </c>
      <c r="F8711" s="208">
        <v>3.827</v>
      </c>
      <c r="G8711" s="208">
        <v>10.5075</v>
      </c>
      <c r="H8711" s="208">
        <v>47.970399999999998</v>
      </c>
      <c r="I8711" s="208">
        <v>18.6204</v>
      </c>
      <c r="J8711" s="208">
        <v>102.20010000000001</v>
      </c>
      <c r="K8711" s="208">
        <v>18.525099999999998</v>
      </c>
      <c r="L8711" s="208">
        <v>15.7163</v>
      </c>
      <c r="M8711" s="208">
        <v>12.2973</v>
      </c>
    </row>
    <row r="8712" spans="1:13" x14ac:dyDescent="0.25">
      <c r="A8712" s="280">
        <v>45288</v>
      </c>
      <c r="B8712" s="102">
        <v>22</v>
      </c>
      <c r="C8712" s="208">
        <v>267.13929999999999</v>
      </c>
      <c r="D8712" s="208">
        <v>46.585000000000001</v>
      </c>
      <c r="E8712" s="208">
        <v>0.88900000000000001</v>
      </c>
      <c r="F8712" s="208">
        <v>3.5855000000000001</v>
      </c>
      <c r="G8712" s="208">
        <v>9.9202999999999992</v>
      </c>
      <c r="H8712" s="208">
        <v>45.398699999999998</v>
      </c>
      <c r="I8712" s="208">
        <v>17.587</v>
      </c>
      <c r="J8712" s="208">
        <v>98.243399999999994</v>
      </c>
      <c r="K8712" s="208">
        <v>17.6706</v>
      </c>
      <c r="L8712" s="208">
        <v>15.996600000000001</v>
      </c>
      <c r="M8712" s="208">
        <v>11.263199999999999</v>
      </c>
    </row>
    <row r="8713" spans="1:13" x14ac:dyDescent="0.25">
      <c r="A8713" s="280">
        <v>45288</v>
      </c>
      <c r="B8713" s="102">
        <v>23</v>
      </c>
      <c r="C8713" s="208">
        <v>249.97020000000001</v>
      </c>
      <c r="D8713" s="208">
        <v>43.165300000000002</v>
      </c>
      <c r="E8713" s="208">
        <v>0.84</v>
      </c>
      <c r="F8713" s="208">
        <v>3.2299000000000002</v>
      </c>
      <c r="G8713" s="208">
        <v>8.9547000000000008</v>
      </c>
      <c r="H8713" s="208">
        <v>41.802799999999998</v>
      </c>
      <c r="I8713" s="208">
        <v>16.076799999999999</v>
      </c>
      <c r="J8713" s="208">
        <v>93.236400000000003</v>
      </c>
      <c r="K8713" s="208">
        <v>16.722899999999999</v>
      </c>
      <c r="L8713" s="208">
        <v>15.5419</v>
      </c>
      <c r="M8713" s="208">
        <v>10.3995</v>
      </c>
    </row>
    <row r="8714" spans="1:13" x14ac:dyDescent="0.25">
      <c r="A8714" s="280">
        <v>45288</v>
      </c>
      <c r="B8714" s="102">
        <v>24</v>
      </c>
      <c r="C8714" s="208">
        <v>233.6233</v>
      </c>
      <c r="D8714" s="208">
        <v>39.736600000000003</v>
      </c>
      <c r="E8714" s="208">
        <v>0.74399999999999999</v>
      </c>
      <c r="F8714" s="208">
        <v>3.0150000000000001</v>
      </c>
      <c r="G8714" s="208">
        <v>8.0401000000000007</v>
      </c>
      <c r="H8714" s="208">
        <v>38.2166</v>
      </c>
      <c r="I8714" s="208">
        <v>14.8445</v>
      </c>
      <c r="J8714" s="208">
        <v>88.659099999999995</v>
      </c>
      <c r="K8714" s="208">
        <v>16.0029</v>
      </c>
      <c r="L8714" s="208">
        <v>14.769</v>
      </c>
      <c r="M8714" s="208">
        <v>9.5954999999999995</v>
      </c>
    </row>
    <row r="8715" spans="1:13" x14ac:dyDescent="0.25">
      <c r="A8715" s="280">
        <v>45289</v>
      </c>
      <c r="B8715" s="102">
        <v>1</v>
      </c>
      <c r="C8715" s="208">
        <v>221.62549999999999</v>
      </c>
      <c r="D8715" s="208">
        <v>37.363700000000001</v>
      </c>
      <c r="E8715" s="208">
        <v>0.68559999999999999</v>
      </c>
      <c r="F8715" s="208">
        <v>2.7909000000000002</v>
      </c>
      <c r="G8715" s="208">
        <v>7.5495999999999999</v>
      </c>
      <c r="H8715" s="208">
        <v>35.317599999999999</v>
      </c>
      <c r="I8715" s="208">
        <v>13.7888</v>
      </c>
      <c r="J8715" s="208">
        <v>85.586399999999998</v>
      </c>
      <c r="K8715" s="208">
        <v>15.6242</v>
      </c>
      <c r="L8715" s="208">
        <v>13.916499999999999</v>
      </c>
      <c r="M8715" s="208">
        <v>9.0022000000000002</v>
      </c>
    </row>
    <row r="8716" spans="1:13" x14ac:dyDescent="0.25">
      <c r="A8716" s="280">
        <v>45289</v>
      </c>
      <c r="B8716" s="102">
        <v>2</v>
      </c>
      <c r="C8716" s="208">
        <v>212.4682</v>
      </c>
      <c r="D8716" s="208">
        <v>34.960500000000003</v>
      </c>
      <c r="E8716" s="208">
        <v>0.65369999999999995</v>
      </c>
      <c r="F8716" s="208">
        <v>2.6648000000000001</v>
      </c>
      <c r="G8716" s="208">
        <v>7.2675999999999998</v>
      </c>
      <c r="H8716" s="208">
        <v>33.5154</v>
      </c>
      <c r="I8716" s="208">
        <v>13.0855</v>
      </c>
      <c r="J8716" s="208">
        <v>83.062799999999996</v>
      </c>
      <c r="K8716" s="208">
        <v>15.599500000000001</v>
      </c>
      <c r="L8716" s="208">
        <v>13.0718</v>
      </c>
      <c r="M8716" s="208">
        <v>8.5866000000000007</v>
      </c>
    </row>
    <row r="8717" spans="1:13" x14ac:dyDescent="0.25">
      <c r="A8717" s="280">
        <v>45289</v>
      </c>
      <c r="B8717" s="102">
        <v>3</v>
      </c>
      <c r="C8717" s="208">
        <v>207.71199999999999</v>
      </c>
      <c r="D8717" s="208">
        <v>33.738999999999997</v>
      </c>
      <c r="E8717" s="208">
        <v>0.63739999999999997</v>
      </c>
      <c r="F8717" s="208">
        <v>2.5669</v>
      </c>
      <c r="G8717" s="208">
        <v>7.0856000000000003</v>
      </c>
      <c r="H8717" s="208">
        <v>32.583300000000001</v>
      </c>
      <c r="I8717" s="208">
        <v>12.635400000000001</v>
      </c>
      <c r="J8717" s="208">
        <v>81.7136</v>
      </c>
      <c r="K8717" s="208">
        <v>15.5352</v>
      </c>
      <c r="L8717" s="208">
        <v>12.7409</v>
      </c>
      <c r="M8717" s="208">
        <v>8.4747000000000003</v>
      </c>
    </row>
    <row r="8718" spans="1:13" x14ac:dyDescent="0.25">
      <c r="A8718" s="280">
        <v>45289</v>
      </c>
      <c r="B8718" s="102">
        <v>4</v>
      </c>
      <c r="C8718" s="208">
        <v>205.8535</v>
      </c>
      <c r="D8718" s="208">
        <v>32.9024</v>
      </c>
      <c r="E8718" s="208">
        <v>0.60840000000000005</v>
      </c>
      <c r="F8718" s="208">
        <v>2.5798999999999999</v>
      </c>
      <c r="G8718" s="208">
        <v>7.0921000000000003</v>
      </c>
      <c r="H8718" s="208">
        <v>32.213700000000003</v>
      </c>
      <c r="I8718" s="208">
        <v>12.4877</v>
      </c>
      <c r="J8718" s="208">
        <v>81.424999999999997</v>
      </c>
      <c r="K8718" s="208">
        <v>15.6028</v>
      </c>
      <c r="L8718" s="208">
        <v>12.4892</v>
      </c>
      <c r="M8718" s="208">
        <v>8.4522999999999993</v>
      </c>
    </row>
    <row r="8719" spans="1:13" x14ac:dyDescent="0.25">
      <c r="A8719" s="280">
        <v>45289</v>
      </c>
      <c r="B8719" s="102">
        <v>5</v>
      </c>
      <c r="C8719" s="208">
        <v>210.45169999999999</v>
      </c>
      <c r="D8719" s="208">
        <v>33.130000000000003</v>
      </c>
      <c r="E8719" s="208">
        <v>0.61629999999999996</v>
      </c>
      <c r="F8719" s="208">
        <v>2.6848000000000001</v>
      </c>
      <c r="G8719" s="208">
        <v>7.1757999999999997</v>
      </c>
      <c r="H8719" s="208">
        <v>32.953499999999998</v>
      </c>
      <c r="I8719" s="208">
        <v>12.640700000000001</v>
      </c>
      <c r="J8719" s="208">
        <v>82.777199999999993</v>
      </c>
      <c r="K8719" s="208">
        <v>16.4543</v>
      </c>
      <c r="L8719" s="208">
        <v>13.3642</v>
      </c>
      <c r="M8719" s="208">
        <v>8.6548999999999996</v>
      </c>
    </row>
    <row r="8720" spans="1:13" x14ac:dyDescent="0.25">
      <c r="A8720" s="280">
        <v>45289</v>
      </c>
      <c r="B8720" s="102">
        <v>6</v>
      </c>
      <c r="C8720" s="208">
        <v>221.048</v>
      </c>
      <c r="D8720" s="208">
        <v>34.549799999999998</v>
      </c>
      <c r="E8720" s="208">
        <v>0.64559999999999995</v>
      </c>
      <c r="F8720" s="208">
        <v>2.8887</v>
      </c>
      <c r="G8720" s="208">
        <v>7.6158999999999999</v>
      </c>
      <c r="H8720" s="208">
        <v>35.728299999999997</v>
      </c>
      <c r="I8720" s="208">
        <v>13.254</v>
      </c>
      <c r="J8720" s="208">
        <v>86.060500000000005</v>
      </c>
      <c r="K8720" s="208">
        <v>17.3201</v>
      </c>
      <c r="L8720" s="208">
        <v>13.6869</v>
      </c>
      <c r="M8720" s="208">
        <v>9.2981999999999996</v>
      </c>
    </row>
    <row r="8721" spans="1:13" x14ac:dyDescent="0.25">
      <c r="A8721" s="280">
        <v>45289</v>
      </c>
      <c r="B8721" s="102">
        <v>7</v>
      </c>
      <c r="C8721" s="208">
        <v>235.97919999999999</v>
      </c>
      <c r="D8721" s="208">
        <v>37.142099999999999</v>
      </c>
      <c r="E8721" s="208">
        <v>0.7127</v>
      </c>
      <c r="F8721" s="208">
        <v>3.1446000000000001</v>
      </c>
      <c r="G8721" s="208">
        <v>8.2004999999999999</v>
      </c>
      <c r="H8721" s="208">
        <v>39.454799999999999</v>
      </c>
      <c r="I8721" s="208">
        <v>14.031599999999999</v>
      </c>
      <c r="J8721" s="208">
        <v>91.184600000000003</v>
      </c>
      <c r="K8721" s="208">
        <v>18.443999999999999</v>
      </c>
      <c r="L8721" s="208">
        <v>13.5588</v>
      </c>
      <c r="M8721" s="208">
        <v>10.105499999999999</v>
      </c>
    </row>
    <row r="8722" spans="1:13" x14ac:dyDescent="0.25">
      <c r="A8722" s="280">
        <v>45289</v>
      </c>
      <c r="B8722" s="102">
        <v>8</v>
      </c>
      <c r="C8722" s="208">
        <v>248.977</v>
      </c>
      <c r="D8722" s="208">
        <v>40.522300000000001</v>
      </c>
      <c r="E8722" s="208">
        <v>0.77629999999999999</v>
      </c>
      <c r="F8722" s="208">
        <v>3.3681000000000001</v>
      </c>
      <c r="G8722" s="208">
        <v>9.3145000000000007</v>
      </c>
      <c r="H8722" s="208">
        <v>41.380699999999997</v>
      </c>
      <c r="I8722" s="208">
        <v>14.2729</v>
      </c>
      <c r="J8722" s="208">
        <v>95.488699999999994</v>
      </c>
      <c r="K8722" s="208">
        <v>19.4528</v>
      </c>
      <c r="L8722" s="208">
        <v>13.485799999999999</v>
      </c>
      <c r="M8722" s="208">
        <v>10.914899999999999</v>
      </c>
    </row>
    <row r="8723" spans="1:13" x14ac:dyDescent="0.25">
      <c r="A8723" s="280">
        <v>45289</v>
      </c>
      <c r="B8723" s="102">
        <v>9</v>
      </c>
      <c r="C8723" s="208">
        <v>257.51760000000002</v>
      </c>
      <c r="D8723" s="208">
        <v>42.952100000000002</v>
      </c>
      <c r="E8723" s="208">
        <v>0.76829999999999998</v>
      </c>
      <c r="F8723" s="208">
        <v>3.4417</v>
      </c>
      <c r="G8723" s="208">
        <v>9.7988</v>
      </c>
      <c r="H8723" s="208">
        <v>42.480499999999999</v>
      </c>
      <c r="I8723" s="208">
        <v>14.919</v>
      </c>
      <c r="J8723" s="208">
        <v>98.702600000000004</v>
      </c>
      <c r="K8723" s="208">
        <v>19.424099999999999</v>
      </c>
      <c r="L8723" s="208">
        <v>13.5</v>
      </c>
      <c r="M8723" s="208">
        <v>11.5305</v>
      </c>
    </row>
    <row r="8724" spans="1:13" x14ac:dyDescent="0.25">
      <c r="A8724" s="280">
        <v>45289</v>
      </c>
      <c r="B8724" s="102">
        <v>10</v>
      </c>
      <c r="C8724" s="208">
        <v>261.31389999999999</v>
      </c>
      <c r="D8724" s="208">
        <v>44.93</v>
      </c>
      <c r="E8724" s="208">
        <v>0.78539999999999999</v>
      </c>
      <c r="F8724" s="208">
        <v>3.5409000000000002</v>
      </c>
      <c r="G8724" s="208">
        <v>9.2471999999999994</v>
      </c>
      <c r="H8724" s="208">
        <v>42.166699999999999</v>
      </c>
      <c r="I8724" s="208">
        <v>15.6187</v>
      </c>
      <c r="J8724" s="208">
        <v>101.2221</v>
      </c>
      <c r="K8724" s="208">
        <v>18.524899999999999</v>
      </c>
      <c r="L8724" s="208">
        <v>13.1541</v>
      </c>
      <c r="M8724" s="208">
        <v>12.123900000000001</v>
      </c>
    </row>
    <row r="8725" spans="1:13" x14ac:dyDescent="0.25">
      <c r="A8725" s="280">
        <v>45289</v>
      </c>
      <c r="B8725" s="102">
        <v>11</v>
      </c>
      <c r="C8725" s="208">
        <v>262.35770000000002</v>
      </c>
      <c r="D8725" s="208">
        <v>44.988</v>
      </c>
      <c r="E8725" s="208">
        <v>0.75880000000000003</v>
      </c>
      <c r="F8725" s="208">
        <v>3.5834000000000001</v>
      </c>
      <c r="G8725" s="208">
        <v>10.151199999999999</v>
      </c>
      <c r="H8725" s="208">
        <v>43.640300000000003</v>
      </c>
      <c r="I8725" s="208">
        <v>15.8734</v>
      </c>
      <c r="J8725" s="208">
        <v>100.4898</v>
      </c>
      <c r="K8725" s="208">
        <v>16.978000000000002</v>
      </c>
      <c r="L8725" s="208">
        <v>13.267799999999999</v>
      </c>
      <c r="M8725" s="208">
        <v>12.627000000000001</v>
      </c>
    </row>
    <row r="8726" spans="1:13" x14ac:dyDescent="0.25">
      <c r="A8726" s="280">
        <v>45289</v>
      </c>
      <c r="B8726" s="102">
        <v>12</v>
      </c>
      <c r="C8726" s="208">
        <v>264.25170000000003</v>
      </c>
      <c r="D8726" s="208">
        <v>45.947200000000002</v>
      </c>
      <c r="E8726" s="208">
        <v>0.72199999999999998</v>
      </c>
      <c r="F8726" s="208">
        <v>3.1848000000000001</v>
      </c>
      <c r="G8726" s="208">
        <v>10.572100000000001</v>
      </c>
      <c r="H8726" s="208">
        <v>42.667499999999997</v>
      </c>
      <c r="I8726" s="208">
        <v>15.6943</v>
      </c>
      <c r="J8726" s="208">
        <v>102.91589999999999</v>
      </c>
      <c r="K8726" s="208">
        <v>16.014500000000002</v>
      </c>
      <c r="L8726" s="208">
        <v>13.5467</v>
      </c>
      <c r="M8726" s="208">
        <v>12.986700000000001</v>
      </c>
    </row>
    <row r="8727" spans="1:13" x14ac:dyDescent="0.25">
      <c r="A8727" s="280">
        <v>45289</v>
      </c>
      <c r="B8727" s="102">
        <v>13</v>
      </c>
      <c r="C8727" s="208">
        <v>266.08859999999999</v>
      </c>
      <c r="D8727" s="208">
        <v>46.403300000000002</v>
      </c>
      <c r="E8727" s="208">
        <v>0.76539999999999997</v>
      </c>
      <c r="F8727" s="208">
        <v>3.4666999999999999</v>
      </c>
      <c r="G8727" s="208">
        <v>10.66</v>
      </c>
      <c r="H8727" s="208">
        <v>42.567599999999999</v>
      </c>
      <c r="I8727" s="208">
        <v>16.3445</v>
      </c>
      <c r="J8727" s="208">
        <v>104.21980000000001</v>
      </c>
      <c r="K8727" s="208">
        <v>15.5312</v>
      </c>
      <c r="L8727" s="208">
        <v>13.0741</v>
      </c>
      <c r="M8727" s="208">
        <v>13.055999999999999</v>
      </c>
    </row>
    <row r="8728" spans="1:13" x14ac:dyDescent="0.25">
      <c r="A8728" s="280">
        <v>45289</v>
      </c>
      <c r="B8728" s="102">
        <v>14</v>
      </c>
      <c r="C8728" s="208">
        <v>268.77229999999997</v>
      </c>
      <c r="D8728" s="208">
        <v>47.042099999999998</v>
      </c>
      <c r="E8728" s="208">
        <v>0.79600000000000004</v>
      </c>
      <c r="F8728" s="208">
        <v>3.7326999999999999</v>
      </c>
      <c r="G8728" s="208">
        <v>10.9382</v>
      </c>
      <c r="H8728" s="208">
        <v>43.9908</v>
      </c>
      <c r="I8728" s="208">
        <v>16.4496</v>
      </c>
      <c r="J8728" s="208">
        <v>103.8109</v>
      </c>
      <c r="K8728" s="208">
        <v>15.021800000000001</v>
      </c>
      <c r="L8728" s="208">
        <v>13.694900000000001</v>
      </c>
      <c r="M8728" s="208">
        <v>13.295299999999999</v>
      </c>
    </row>
    <row r="8729" spans="1:13" x14ac:dyDescent="0.25">
      <c r="A8729" s="280">
        <v>45289</v>
      </c>
      <c r="B8729" s="102">
        <v>15</v>
      </c>
      <c r="C8729" s="208">
        <v>269.83190000000002</v>
      </c>
      <c r="D8729" s="208">
        <v>47.389600000000002</v>
      </c>
      <c r="E8729" s="208">
        <v>0.80800000000000005</v>
      </c>
      <c r="F8729" s="208">
        <v>3.613</v>
      </c>
      <c r="G8729" s="208">
        <v>10.997400000000001</v>
      </c>
      <c r="H8729" s="208">
        <v>43.906599999999997</v>
      </c>
      <c r="I8729" s="208">
        <v>16.466200000000001</v>
      </c>
      <c r="J8729" s="208">
        <v>103.9401</v>
      </c>
      <c r="K8729" s="208">
        <v>14.943899999999999</v>
      </c>
      <c r="L8729" s="208">
        <v>14.576000000000001</v>
      </c>
      <c r="M8729" s="208">
        <v>13.1911</v>
      </c>
    </row>
    <row r="8730" spans="1:13" x14ac:dyDescent="0.25">
      <c r="A8730" s="280">
        <v>45289</v>
      </c>
      <c r="B8730" s="102">
        <v>16</v>
      </c>
      <c r="C8730" s="208">
        <v>274.08339999999998</v>
      </c>
      <c r="D8730" s="208">
        <v>47.715600000000002</v>
      </c>
      <c r="E8730" s="208">
        <v>0.83679999999999999</v>
      </c>
      <c r="F8730" s="208">
        <v>3.6177999999999999</v>
      </c>
      <c r="G8730" s="208">
        <v>11.0738</v>
      </c>
      <c r="H8730" s="208">
        <v>43.563299999999998</v>
      </c>
      <c r="I8730" s="208">
        <v>16.751000000000001</v>
      </c>
      <c r="J8730" s="208">
        <v>106.5321</v>
      </c>
      <c r="K8730" s="208">
        <v>15.3888</v>
      </c>
      <c r="L8730" s="208">
        <v>15.2034</v>
      </c>
      <c r="M8730" s="208">
        <v>13.4008</v>
      </c>
    </row>
    <row r="8731" spans="1:13" x14ac:dyDescent="0.25">
      <c r="A8731" s="280">
        <v>45289</v>
      </c>
      <c r="B8731" s="102">
        <v>17</v>
      </c>
      <c r="C8731" s="208">
        <v>283.70940000000002</v>
      </c>
      <c r="D8731" s="208">
        <v>50.088500000000003</v>
      </c>
      <c r="E8731" s="208">
        <v>0.83450000000000002</v>
      </c>
      <c r="F8731" s="208">
        <v>3.7191999999999998</v>
      </c>
      <c r="G8731" s="208">
        <v>11.369</v>
      </c>
      <c r="H8731" s="208">
        <v>45.8705</v>
      </c>
      <c r="I8731" s="208">
        <v>17.228999999999999</v>
      </c>
      <c r="J8731" s="208">
        <v>107.7384</v>
      </c>
      <c r="K8731" s="208">
        <v>17.1129</v>
      </c>
      <c r="L8731" s="208">
        <v>16.121500000000001</v>
      </c>
      <c r="M8731" s="208">
        <v>13.6259</v>
      </c>
    </row>
    <row r="8732" spans="1:13" x14ac:dyDescent="0.25">
      <c r="A8732" s="280">
        <v>45289</v>
      </c>
      <c r="B8732" s="102">
        <v>18</v>
      </c>
      <c r="C8732" s="208">
        <v>296.78410000000002</v>
      </c>
      <c r="D8732" s="208">
        <v>53.003700000000002</v>
      </c>
      <c r="E8732" s="208">
        <v>0.87360000000000004</v>
      </c>
      <c r="F8732" s="208">
        <v>3.9723999999999999</v>
      </c>
      <c r="G8732" s="208">
        <v>11.650600000000001</v>
      </c>
      <c r="H8732" s="208">
        <v>49.3673</v>
      </c>
      <c r="I8732" s="208">
        <v>19.058399999999999</v>
      </c>
      <c r="J8732" s="208">
        <v>109.19759999999999</v>
      </c>
      <c r="K8732" s="208">
        <v>18.691400000000002</v>
      </c>
      <c r="L8732" s="208">
        <v>17.166399999999999</v>
      </c>
      <c r="M8732" s="208">
        <v>13.8027</v>
      </c>
    </row>
    <row r="8733" spans="1:13" x14ac:dyDescent="0.25">
      <c r="A8733" s="280">
        <v>45289</v>
      </c>
      <c r="B8733" s="102">
        <v>19</v>
      </c>
      <c r="C8733" s="208">
        <v>291.40230000000003</v>
      </c>
      <c r="D8733" s="208">
        <v>52.167499999999997</v>
      </c>
      <c r="E8733" s="208">
        <v>0.88229999999999997</v>
      </c>
      <c r="F8733" s="208">
        <v>4.0254000000000003</v>
      </c>
      <c r="G8733" s="208">
        <v>11.204700000000001</v>
      </c>
      <c r="H8733" s="208">
        <v>48.484699999999997</v>
      </c>
      <c r="I8733" s="208">
        <v>19.5809</v>
      </c>
      <c r="J8733" s="208">
        <v>106.3451</v>
      </c>
      <c r="K8733" s="208">
        <v>18.624199999999998</v>
      </c>
      <c r="L8733" s="208">
        <v>16.7149</v>
      </c>
      <c r="M8733" s="208">
        <v>13.3726</v>
      </c>
    </row>
    <row r="8734" spans="1:13" x14ac:dyDescent="0.25">
      <c r="A8734" s="280">
        <v>45289</v>
      </c>
      <c r="B8734" s="102">
        <v>20</v>
      </c>
      <c r="C8734" s="208">
        <v>284.428</v>
      </c>
      <c r="D8734" s="208">
        <v>50.5381</v>
      </c>
      <c r="E8734" s="208">
        <v>0.89170000000000005</v>
      </c>
      <c r="F8734" s="208">
        <v>3.9352999999999998</v>
      </c>
      <c r="G8734" s="208">
        <v>10.8148</v>
      </c>
      <c r="H8734" s="208">
        <v>47.323099999999997</v>
      </c>
      <c r="I8734" s="208">
        <v>19.366099999999999</v>
      </c>
      <c r="J8734" s="208">
        <v>103.4927</v>
      </c>
      <c r="K8734" s="208">
        <v>18.5153</v>
      </c>
      <c r="L8734" s="208">
        <v>16.658999999999999</v>
      </c>
      <c r="M8734" s="208">
        <v>12.8919</v>
      </c>
    </row>
    <row r="8735" spans="1:13" x14ac:dyDescent="0.25">
      <c r="A8735" s="280">
        <v>45289</v>
      </c>
      <c r="B8735" s="102">
        <v>21</v>
      </c>
      <c r="C8735" s="208">
        <v>275.19569999999999</v>
      </c>
      <c r="D8735" s="208">
        <v>48.9343</v>
      </c>
      <c r="E8735" s="208">
        <v>0.88339999999999996</v>
      </c>
      <c r="F8735" s="208">
        <v>3.7690999999999999</v>
      </c>
      <c r="G8735" s="208">
        <v>10.2287</v>
      </c>
      <c r="H8735" s="208">
        <v>45.294400000000003</v>
      </c>
      <c r="I8735" s="208">
        <v>18.706700000000001</v>
      </c>
      <c r="J8735" s="208">
        <v>100.6103</v>
      </c>
      <c r="K8735" s="208">
        <v>17.926400000000001</v>
      </c>
      <c r="L8735" s="208">
        <v>16.604900000000001</v>
      </c>
      <c r="M8735" s="208">
        <v>12.237500000000001</v>
      </c>
    </row>
    <row r="8736" spans="1:13" x14ac:dyDescent="0.25">
      <c r="A8736" s="280">
        <v>45289</v>
      </c>
      <c r="B8736" s="102">
        <v>22</v>
      </c>
      <c r="C8736" s="208">
        <v>263.7278</v>
      </c>
      <c r="D8736" s="208">
        <v>46.392600000000002</v>
      </c>
      <c r="E8736" s="208">
        <v>0.85899999999999999</v>
      </c>
      <c r="F8736" s="208">
        <v>3.5788000000000002</v>
      </c>
      <c r="G8736" s="208">
        <v>9.6872000000000007</v>
      </c>
      <c r="H8736" s="208">
        <v>43.290100000000002</v>
      </c>
      <c r="I8736" s="208">
        <v>17.717199999999998</v>
      </c>
      <c r="J8736" s="208">
        <v>96.931799999999996</v>
      </c>
      <c r="K8736" s="208">
        <v>17.194400000000002</v>
      </c>
      <c r="L8736" s="208">
        <v>16.726099999999999</v>
      </c>
      <c r="M8736" s="208">
        <v>11.3506</v>
      </c>
    </row>
    <row r="8737" spans="1:13" x14ac:dyDescent="0.25">
      <c r="A8737" s="280">
        <v>45289</v>
      </c>
      <c r="B8737" s="102">
        <v>23</v>
      </c>
      <c r="C8737" s="208">
        <v>248.63229999999999</v>
      </c>
      <c r="D8737" s="208">
        <v>43.289700000000003</v>
      </c>
      <c r="E8737" s="208">
        <v>0.80420000000000003</v>
      </c>
      <c r="F8737" s="208">
        <v>3.3740000000000001</v>
      </c>
      <c r="G8737" s="208">
        <v>8.984</v>
      </c>
      <c r="H8737" s="208">
        <v>40.034199999999998</v>
      </c>
      <c r="I8737" s="208">
        <v>16.459399999999999</v>
      </c>
      <c r="J8737" s="208">
        <v>92.550799999999995</v>
      </c>
      <c r="K8737" s="208">
        <v>16.115400000000001</v>
      </c>
      <c r="L8737" s="208">
        <v>16.5274</v>
      </c>
      <c r="M8737" s="208">
        <v>10.4932</v>
      </c>
    </row>
    <row r="8738" spans="1:13" x14ac:dyDescent="0.25">
      <c r="A8738" s="280">
        <v>45289</v>
      </c>
      <c r="B8738" s="102">
        <v>24</v>
      </c>
      <c r="C8738" s="208">
        <v>233.9727</v>
      </c>
      <c r="D8738" s="208">
        <v>39.799999999999997</v>
      </c>
      <c r="E8738" s="208">
        <v>0.76100000000000001</v>
      </c>
      <c r="F8738" s="208">
        <v>3.0895000000000001</v>
      </c>
      <c r="G8738" s="208">
        <v>8.2805999999999997</v>
      </c>
      <c r="H8738" s="208">
        <v>37.055399999999999</v>
      </c>
      <c r="I8738" s="208">
        <v>15.1837</v>
      </c>
      <c r="J8738" s="208">
        <v>88.224100000000007</v>
      </c>
      <c r="K8738" s="208">
        <v>15.266999999999999</v>
      </c>
      <c r="L8738" s="208">
        <v>16.494599999999998</v>
      </c>
      <c r="M8738" s="208">
        <v>9.8168000000000006</v>
      </c>
    </row>
    <row r="8739" spans="1:13" x14ac:dyDescent="0.25">
      <c r="A8739" s="280">
        <v>45290</v>
      </c>
      <c r="B8739" s="102">
        <v>1</v>
      </c>
      <c r="C8739" s="208">
        <v>221.70249999999999</v>
      </c>
      <c r="D8739" s="208">
        <v>37.5383</v>
      </c>
      <c r="E8739" s="208">
        <v>0.69120000000000004</v>
      </c>
      <c r="F8739" s="208">
        <v>2.8835999999999999</v>
      </c>
      <c r="G8739" s="208">
        <v>7.7861000000000002</v>
      </c>
      <c r="H8739" s="208">
        <v>34.311300000000003</v>
      </c>
      <c r="I8739" s="208">
        <v>14.0814</v>
      </c>
      <c r="J8739" s="208">
        <v>85.1785</v>
      </c>
      <c r="K8739" s="208">
        <v>14.7783</v>
      </c>
      <c r="L8739" s="208">
        <v>15.3408</v>
      </c>
      <c r="M8739" s="208">
        <v>9.1129999999999995</v>
      </c>
    </row>
    <row r="8740" spans="1:13" x14ac:dyDescent="0.25">
      <c r="A8740" s="280">
        <v>45290</v>
      </c>
      <c r="B8740" s="102">
        <v>2</v>
      </c>
      <c r="C8740" s="208">
        <v>213.56440000000001</v>
      </c>
      <c r="D8740" s="208">
        <v>35.272300000000001</v>
      </c>
      <c r="E8740" s="208">
        <v>0.63690000000000002</v>
      </c>
      <c r="F8740" s="208">
        <v>2.718</v>
      </c>
      <c r="G8740" s="208">
        <v>7.55</v>
      </c>
      <c r="H8740" s="208">
        <v>32.592300000000002</v>
      </c>
      <c r="I8740" s="208">
        <v>13.4047</v>
      </c>
      <c r="J8740" s="208">
        <v>83.115899999999996</v>
      </c>
      <c r="K8740" s="208">
        <v>14.425000000000001</v>
      </c>
      <c r="L8740" s="208">
        <v>15.065899999999999</v>
      </c>
      <c r="M8740" s="208">
        <v>8.7834000000000003</v>
      </c>
    </row>
    <row r="8741" spans="1:13" x14ac:dyDescent="0.25">
      <c r="A8741" s="280">
        <v>45290</v>
      </c>
      <c r="B8741" s="102">
        <v>3</v>
      </c>
      <c r="C8741" s="208">
        <v>208.0224</v>
      </c>
      <c r="D8741" s="208">
        <v>33.788899999999998</v>
      </c>
      <c r="E8741" s="208">
        <v>0.60829999999999995</v>
      </c>
      <c r="F8741" s="208">
        <v>2.5951</v>
      </c>
      <c r="G8741" s="208">
        <v>7.3905000000000003</v>
      </c>
      <c r="H8741" s="208">
        <v>31.5154</v>
      </c>
      <c r="I8741" s="208">
        <v>12.921099999999999</v>
      </c>
      <c r="J8741" s="208">
        <v>81.775599999999997</v>
      </c>
      <c r="K8741" s="208">
        <v>14.3538</v>
      </c>
      <c r="L8741" s="208">
        <v>14.444599999999999</v>
      </c>
      <c r="M8741" s="208">
        <v>8.6290999999999993</v>
      </c>
    </row>
    <row r="8742" spans="1:13" x14ac:dyDescent="0.25">
      <c r="A8742" s="280">
        <v>45290</v>
      </c>
      <c r="B8742" s="102">
        <v>4</v>
      </c>
      <c r="C8742" s="208">
        <v>205.02809999999999</v>
      </c>
      <c r="D8742" s="208">
        <v>33.097999999999999</v>
      </c>
      <c r="E8742" s="208">
        <v>0.59770000000000001</v>
      </c>
      <c r="F8742" s="208">
        <v>2.6156999999999999</v>
      </c>
      <c r="G8742" s="208">
        <v>7.3086000000000002</v>
      </c>
      <c r="H8742" s="208">
        <v>31.221900000000002</v>
      </c>
      <c r="I8742" s="208">
        <v>12.6883</v>
      </c>
      <c r="J8742" s="208">
        <v>80.488200000000006</v>
      </c>
      <c r="K8742" s="208">
        <v>14.3536</v>
      </c>
      <c r="L8742" s="208">
        <v>14.137499999999999</v>
      </c>
      <c r="M8742" s="208">
        <v>8.5185999999999993</v>
      </c>
    </row>
    <row r="8743" spans="1:13" x14ac:dyDescent="0.25">
      <c r="A8743" s="280">
        <v>45290</v>
      </c>
      <c r="B8743" s="102">
        <v>5</v>
      </c>
      <c r="C8743" s="208">
        <v>206.92449999999999</v>
      </c>
      <c r="D8743" s="208">
        <v>32.999299999999998</v>
      </c>
      <c r="E8743" s="208">
        <v>0.59360000000000002</v>
      </c>
      <c r="F8743" s="208">
        <v>2.6707000000000001</v>
      </c>
      <c r="G8743" s="208">
        <v>7.3974000000000002</v>
      </c>
      <c r="H8743" s="208">
        <v>31.474</v>
      </c>
      <c r="I8743" s="208">
        <v>12.669</v>
      </c>
      <c r="J8743" s="208">
        <v>80.628500000000003</v>
      </c>
      <c r="K8743" s="208">
        <v>15.132899999999999</v>
      </c>
      <c r="L8743" s="208">
        <v>14.737</v>
      </c>
      <c r="M8743" s="208">
        <v>8.6220999999999997</v>
      </c>
    </row>
    <row r="8744" spans="1:13" x14ac:dyDescent="0.25">
      <c r="A8744" s="280">
        <v>45290</v>
      </c>
      <c r="B8744" s="102">
        <v>6</v>
      </c>
      <c r="C8744" s="208">
        <v>211.8537</v>
      </c>
      <c r="D8744" s="208">
        <v>33.492600000000003</v>
      </c>
      <c r="E8744" s="208">
        <v>0.60499999999999998</v>
      </c>
      <c r="F8744" s="208">
        <v>2.7471999999999999</v>
      </c>
      <c r="G8744" s="208">
        <v>7.5557999999999996</v>
      </c>
      <c r="H8744" s="208">
        <v>32.552100000000003</v>
      </c>
      <c r="I8744" s="208">
        <v>12.958600000000001</v>
      </c>
      <c r="J8744" s="208">
        <v>82.325599999999994</v>
      </c>
      <c r="K8744" s="208">
        <v>15.535399999999999</v>
      </c>
      <c r="L8744" s="208">
        <v>15.053000000000001</v>
      </c>
      <c r="M8744" s="208">
        <v>9.0283999999999995</v>
      </c>
    </row>
    <row r="8745" spans="1:13" x14ac:dyDescent="0.25">
      <c r="A8745" s="280">
        <v>45290</v>
      </c>
      <c r="B8745" s="102">
        <v>7</v>
      </c>
      <c r="C8745" s="208">
        <v>220.1977</v>
      </c>
      <c r="D8745" s="208">
        <v>34.925400000000003</v>
      </c>
      <c r="E8745" s="208">
        <v>0.65610000000000002</v>
      </c>
      <c r="F8745" s="208">
        <v>2.8866000000000001</v>
      </c>
      <c r="G8745" s="208">
        <v>7.8936999999999999</v>
      </c>
      <c r="H8745" s="208">
        <v>34.227899999999998</v>
      </c>
      <c r="I8745" s="208">
        <v>13.4276</v>
      </c>
      <c r="J8745" s="208">
        <v>84.853300000000004</v>
      </c>
      <c r="K8745" s="208">
        <v>16.784500000000001</v>
      </c>
      <c r="L8745" s="208">
        <v>14.896699999999999</v>
      </c>
      <c r="M8745" s="208">
        <v>9.6458999999999993</v>
      </c>
    </row>
    <row r="8746" spans="1:13" x14ac:dyDescent="0.25">
      <c r="A8746" s="280">
        <v>45290</v>
      </c>
      <c r="B8746" s="102">
        <v>8</v>
      </c>
      <c r="C8746" s="208">
        <v>228.91120000000001</v>
      </c>
      <c r="D8746" s="208">
        <v>37.039499999999997</v>
      </c>
      <c r="E8746" s="208">
        <v>0.7046</v>
      </c>
      <c r="F8746" s="208">
        <v>3.0680000000000001</v>
      </c>
      <c r="G8746" s="208">
        <v>8.7124000000000006</v>
      </c>
      <c r="H8746" s="208">
        <v>35.825899999999997</v>
      </c>
      <c r="I8746" s="208">
        <v>13.629799999999999</v>
      </c>
      <c r="J8746" s="208">
        <v>87.212100000000007</v>
      </c>
      <c r="K8746" s="208">
        <v>17.6053</v>
      </c>
      <c r="L8746" s="208">
        <v>14.9109</v>
      </c>
      <c r="M8746" s="208">
        <v>10.2027</v>
      </c>
    </row>
    <row r="8747" spans="1:13" x14ac:dyDescent="0.25">
      <c r="A8747" s="280">
        <v>45290</v>
      </c>
      <c r="B8747" s="102">
        <v>9</v>
      </c>
      <c r="C8747" s="208">
        <v>236.4804</v>
      </c>
      <c r="D8747" s="208">
        <v>39.517200000000003</v>
      </c>
      <c r="E8747" s="208">
        <v>0.73309999999999997</v>
      </c>
      <c r="F8747" s="208">
        <v>3.1208</v>
      </c>
      <c r="G8747" s="208">
        <v>8.8267000000000007</v>
      </c>
      <c r="H8747" s="208">
        <v>36.679600000000001</v>
      </c>
      <c r="I8747" s="208">
        <v>14.192600000000001</v>
      </c>
      <c r="J8747" s="208">
        <v>89.009200000000007</v>
      </c>
      <c r="K8747" s="208">
        <v>18.109500000000001</v>
      </c>
      <c r="L8747" s="208">
        <v>15.7141</v>
      </c>
      <c r="M8747" s="208">
        <v>10.5776</v>
      </c>
    </row>
    <row r="8748" spans="1:13" x14ac:dyDescent="0.25">
      <c r="A8748" s="280">
        <v>45290</v>
      </c>
      <c r="B8748" s="102">
        <v>10</v>
      </c>
      <c r="C8748" s="208">
        <v>244.46549999999999</v>
      </c>
      <c r="D8748" s="208">
        <v>41.106200000000001</v>
      </c>
      <c r="E8748" s="208">
        <v>0.7903</v>
      </c>
      <c r="F8748" s="208">
        <v>3.3515999999999999</v>
      </c>
      <c r="G8748" s="208">
        <v>8.8739000000000008</v>
      </c>
      <c r="H8748" s="208">
        <v>38.149799999999999</v>
      </c>
      <c r="I8748" s="208">
        <v>15.0221</v>
      </c>
      <c r="J8748" s="208">
        <v>92.374799999999993</v>
      </c>
      <c r="K8748" s="208">
        <v>18.564699999999998</v>
      </c>
      <c r="L8748" s="208">
        <v>15.3224</v>
      </c>
      <c r="M8748" s="208">
        <v>10.909700000000001</v>
      </c>
    </row>
    <row r="8749" spans="1:13" x14ac:dyDescent="0.25">
      <c r="A8749" s="280">
        <v>45290</v>
      </c>
      <c r="B8749" s="102">
        <v>11</v>
      </c>
      <c r="C8749" s="208">
        <v>243.65299999999999</v>
      </c>
      <c r="D8749" s="208">
        <v>41.515500000000003</v>
      </c>
      <c r="E8749" s="208">
        <v>0.78600000000000003</v>
      </c>
      <c r="F8749" s="208">
        <v>3.1511</v>
      </c>
      <c r="G8749" s="208">
        <v>7.6464999999999996</v>
      </c>
      <c r="H8749" s="208">
        <v>38.708199999999998</v>
      </c>
      <c r="I8749" s="208">
        <v>15.0307</v>
      </c>
      <c r="J8749" s="208">
        <v>92.200500000000005</v>
      </c>
      <c r="K8749" s="208">
        <v>18.174600000000002</v>
      </c>
      <c r="L8749" s="208">
        <v>15.298999999999999</v>
      </c>
      <c r="M8749" s="208">
        <v>11.1409</v>
      </c>
    </row>
    <row r="8750" spans="1:13" x14ac:dyDescent="0.25">
      <c r="A8750" s="280">
        <v>45290</v>
      </c>
      <c r="B8750" s="102">
        <v>12</v>
      </c>
      <c r="C8750" s="208">
        <v>247.50040000000001</v>
      </c>
      <c r="D8750" s="208">
        <v>41.653799999999997</v>
      </c>
      <c r="E8750" s="208">
        <v>0.79690000000000005</v>
      </c>
      <c r="F8750" s="208">
        <v>3.1797</v>
      </c>
      <c r="G8750" s="208">
        <v>7.4275000000000002</v>
      </c>
      <c r="H8750" s="208">
        <v>38.455599999999997</v>
      </c>
      <c r="I8750" s="208">
        <v>15.450200000000001</v>
      </c>
      <c r="J8750" s="208">
        <v>96.370500000000007</v>
      </c>
      <c r="K8750" s="208">
        <v>17.898499999999999</v>
      </c>
      <c r="L8750" s="208">
        <v>14.895099999999999</v>
      </c>
      <c r="M8750" s="208">
        <v>11.3726</v>
      </c>
    </row>
    <row r="8751" spans="1:13" x14ac:dyDescent="0.25">
      <c r="A8751" s="280">
        <v>45290</v>
      </c>
      <c r="B8751" s="102">
        <v>13</v>
      </c>
      <c r="C8751" s="208">
        <v>241.65819999999999</v>
      </c>
      <c r="D8751" s="208">
        <v>40.752499999999998</v>
      </c>
      <c r="E8751" s="208">
        <v>0.81950000000000001</v>
      </c>
      <c r="F8751" s="208">
        <v>3.4133</v>
      </c>
      <c r="G8751" s="208">
        <v>7.1603000000000003</v>
      </c>
      <c r="H8751" s="208">
        <v>38.771799999999999</v>
      </c>
      <c r="I8751" s="208">
        <v>15.4886</v>
      </c>
      <c r="J8751" s="208">
        <v>94.174099999999996</v>
      </c>
      <c r="K8751" s="208">
        <v>16.781099999999999</v>
      </c>
      <c r="L8751" s="208">
        <v>12.940099999999999</v>
      </c>
      <c r="M8751" s="208">
        <v>11.3569</v>
      </c>
    </row>
    <row r="8752" spans="1:13" x14ac:dyDescent="0.25">
      <c r="A8752" s="280">
        <v>45290</v>
      </c>
      <c r="B8752" s="102">
        <v>14</v>
      </c>
      <c r="C8752" s="208">
        <v>239.2816</v>
      </c>
      <c r="D8752" s="208">
        <v>40.405700000000003</v>
      </c>
      <c r="E8752" s="208">
        <v>0.78869999999999996</v>
      </c>
      <c r="F8752" s="208">
        <v>3.0933999999999999</v>
      </c>
      <c r="G8752" s="208">
        <v>7.0431999999999997</v>
      </c>
      <c r="H8752" s="208">
        <v>39.708500000000001</v>
      </c>
      <c r="I8752" s="208">
        <v>15.792899999999999</v>
      </c>
      <c r="J8752" s="208">
        <v>92.968599999999995</v>
      </c>
      <c r="K8752" s="208">
        <v>16.103400000000001</v>
      </c>
      <c r="L8752" s="208">
        <v>12.2531</v>
      </c>
      <c r="M8752" s="208">
        <v>11.1241</v>
      </c>
    </row>
    <row r="8753" spans="1:13" x14ac:dyDescent="0.25">
      <c r="A8753" s="280">
        <v>45290</v>
      </c>
      <c r="B8753" s="102">
        <v>15</v>
      </c>
      <c r="C8753" s="208">
        <v>243.3903</v>
      </c>
      <c r="D8753" s="208">
        <v>40.651000000000003</v>
      </c>
      <c r="E8753" s="208">
        <v>0.78400000000000003</v>
      </c>
      <c r="F8753" s="208">
        <v>2.9197000000000002</v>
      </c>
      <c r="G8753" s="208">
        <v>7.6943000000000001</v>
      </c>
      <c r="H8753" s="208">
        <v>40.505699999999997</v>
      </c>
      <c r="I8753" s="208">
        <v>15.8842</v>
      </c>
      <c r="J8753" s="208">
        <v>94.603099999999998</v>
      </c>
      <c r="K8753" s="208">
        <v>16.3201</v>
      </c>
      <c r="L8753" s="208">
        <v>12.602399999999999</v>
      </c>
      <c r="M8753" s="208">
        <v>11.425800000000001</v>
      </c>
    </row>
    <row r="8754" spans="1:13" x14ac:dyDescent="0.25">
      <c r="A8754" s="280">
        <v>45290</v>
      </c>
      <c r="B8754" s="102">
        <v>16</v>
      </c>
      <c r="C8754" s="208">
        <v>245.83019999999999</v>
      </c>
      <c r="D8754" s="208">
        <v>41.575299999999999</v>
      </c>
      <c r="E8754" s="208">
        <v>0.77039999999999997</v>
      </c>
      <c r="F8754" s="208">
        <v>3.2029999999999998</v>
      </c>
      <c r="G8754" s="208">
        <v>8.6769999999999996</v>
      </c>
      <c r="H8754" s="208">
        <v>40.779299999999999</v>
      </c>
      <c r="I8754" s="208">
        <v>16.152200000000001</v>
      </c>
      <c r="J8754" s="208">
        <v>94.968800000000002</v>
      </c>
      <c r="K8754" s="208">
        <v>16.7148</v>
      </c>
      <c r="L8754" s="208">
        <v>11.677</v>
      </c>
      <c r="M8754" s="208">
        <v>11.3124</v>
      </c>
    </row>
    <row r="8755" spans="1:13" x14ac:dyDescent="0.25">
      <c r="A8755" s="280">
        <v>45290</v>
      </c>
      <c r="B8755" s="102">
        <v>17</v>
      </c>
      <c r="C8755" s="208">
        <v>255.8099</v>
      </c>
      <c r="D8755" s="208">
        <v>43.645800000000001</v>
      </c>
      <c r="E8755" s="208">
        <v>0.83169999999999999</v>
      </c>
      <c r="F8755" s="208">
        <v>3.5731000000000002</v>
      </c>
      <c r="G8755" s="208">
        <v>9.8041</v>
      </c>
      <c r="H8755" s="208">
        <v>42.521500000000003</v>
      </c>
      <c r="I8755" s="208">
        <v>16.679500000000001</v>
      </c>
      <c r="J8755" s="208">
        <v>98.146299999999997</v>
      </c>
      <c r="K8755" s="208">
        <v>17.9787</v>
      </c>
      <c r="L8755" s="208">
        <v>10.79</v>
      </c>
      <c r="M8755" s="208">
        <v>11.8392</v>
      </c>
    </row>
    <row r="8756" spans="1:13" x14ac:dyDescent="0.25">
      <c r="A8756" s="280">
        <v>45290</v>
      </c>
      <c r="B8756" s="102">
        <v>18</v>
      </c>
      <c r="C8756" s="208">
        <v>277.56290000000001</v>
      </c>
      <c r="D8756" s="208">
        <v>48.809199999999997</v>
      </c>
      <c r="E8756" s="208">
        <v>0.91579999999999995</v>
      </c>
      <c r="F8756" s="208">
        <v>3.8915000000000002</v>
      </c>
      <c r="G8756" s="208">
        <v>10.888</v>
      </c>
      <c r="H8756" s="208">
        <v>46.045400000000001</v>
      </c>
      <c r="I8756" s="208">
        <v>18.282900000000001</v>
      </c>
      <c r="J8756" s="208">
        <v>104.1071</v>
      </c>
      <c r="K8756" s="208">
        <v>19.706600000000002</v>
      </c>
      <c r="L8756" s="208">
        <v>12.1015</v>
      </c>
      <c r="M8756" s="208">
        <v>12.8149</v>
      </c>
    </row>
    <row r="8757" spans="1:13" x14ac:dyDescent="0.25">
      <c r="A8757" s="280">
        <v>45290</v>
      </c>
      <c r="B8757" s="102">
        <v>19</v>
      </c>
      <c r="C8757" s="208">
        <v>279.45979999999997</v>
      </c>
      <c r="D8757" s="208">
        <v>49.561999999999998</v>
      </c>
      <c r="E8757" s="208">
        <v>0.90839999999999999</v>
      </c>
      <c r="F8757" s="208">
        <v>3.9786000000000001</v>
      </c>
      <c r="G8757" s="208">
        <v>10.860900000000001</v>
      </c>
      <c r="H8757" s="208">
        <v>45.900500000000001</v>
      </c>
      <c r="I8757" s="208">
        <v>18.709199999999999</v>
      </c>
      <c r="J8757" s="208">
        <v>104.30329999999999</v>
      </c>
      <c r="K8757" s="208">
        <v>19.8627</v>
      </c>
      <c r="L8757" s="208">
        <v>12.4152</v>
      </c>
      <c r="M8757" s="208">
        <v>12.959</v>
      </c>
    </row>
    <row r="8758" spans="1:13" x14ac:dyDescent="0.25">
      <c r="A8758" s="280">
        <v>45290</v>
      </c>
      <c r="B8758" s="102">
        <v>20</v>
      </c>
      <c r="C8758" s="208">
        <v>275.46809999999999</v>
      </c>
      <c r="D8758" s="208">
        <v>48.550400000000003</v>
      </c>
      <c r="E8758" s="208">
        <v>0.93730000000000002</v>
      </c>
      <c r="F8758" s="208">
        <v>3.8788999999999998</v>
      </c>
      <c r="G8758" s="208">
        <v>10.5541</v>
      </c>
      <c r="H8758" s="208">
        <v>44.936</v>
      </c>
      <c r="I8758" s="208">
        <v>18.5489</v>
      </c>
      <c r="J8758" s="208">
        <v>102.77889999999999</v>
      </c>
      <c r="K8758" s="208">
        <v>19.604900000000001</v>
      </c>
      <c r="L8758" s="208">
        <v>13.1768</v>
      </c>
      <c r="M8758" s="208">
        <v>12.501899999999999</v>
      </c>
    </row>
    <row r="8759" spans="1:13" x14ac:dyDescent="0.25">
      <c r="A8759" s="280">
        <v>45290</v>
      </c>
      <c r="B8759" s="102">
        <v>21</v>
      </c>
      <c r="C8759" s="208">
        <v>269.9049</v>
      </c>
      <c r="D8759" s="208">
        <v>47.241799999999998</v>
      </c>
      <c r="E8759" s="208">
        <v>0.92130000000000001</v>
      </c>
      <c r="F8759" s="208">
        <v>3.8264</v>
      </c>
      <c r="G8759" s="208">
        <v>10.228899999999999</v>
      </c>
      <c r="H8759" s="208">
        <v>43.726700000000001</v>
      </c>
      <c r="I8759" s="208">
        <v>18.168199999999999</v>
      </c>
      <c r="J8759" s="208">
        <v>100.9315</v>
      </c>
      <c r="K8759" s="208">
        <v>19.241599999999998</v>
      </c>
      <c r="L8759" s="208">
        <v>13.4701</v>
      </c>
      <c r="M8759" s="208">
        <v>12.148400000000001</v>
      </c>
    </row>
    <row r="8760" spans="1:13" x14ac:dyDescent="0.25">
      <c r="A8760" s="280">
        <v>45290</v>
      </c>
      <c r="B8760" s="102">
        <v>22</v>
      </c>
      <c r="C8760" s="208">
        <v>260.3143</v>
      </c>
      <c r="D8760" s="208">
        <v>45.706200000000003</v>
      </c>
      <c r="E8760" s="208">
        <v>0.86050000000000004</v>
      </c>
      <c r="F8760" s="208">
        <v>3.6057999999999999</v>
      </c>
      <c r="G8760" s="208">
        <v>9.7720000000000002</v>
      </c>
      <c r="H8760" s="208">
        <v>41.438299999999998</v>
      </c>
      <c r="I8760" s="208">
        <v>17.421399999999998</v>
      </c>
      <c r="J8760" s="208">
        <v>97.798100000000005</v>
      </c>
      <c r="K8760" s="208">
        <v>18.574200000000001</v>
      </c>
      <c r="L8760" s="208">
        <v>13.7357</v>
      </c>
      <c r="M8760" s="208">
        <v>11.402100000000001</v>
      </c>
    </row>
    <row r="8761" spans="1:13" x14ac:dyDescent="0.25">
      <c r="A8761" s="280">
        <v>45290</v>
      </c>
      <c r="B8761" s="102">
        <v>23</v>
      </c>
      <c r="C8761" s="208">
        <v>246.30799999999999</v>
      </c>
      <c r="D8761" s="208">
        <v>43.115099999999998</v>
      </c>
      <c r="E8761" s="208">
        <v>0.8145</v>
      </c>
      <c r="F8761" s="208">
        <v>3.4098000000000002</v>
      </c>
      <c r="G8761" s="208">
        <v>9.0690000000000008</v>
      </c>
      <c r="H8761" s="208">
        <v>38.711500000000001</v>
      </c>
      <c r="I8761" s="208">
        <v>16.1417</v>
      </c>
      <c r="J8761" s="208">
        <v>93.6126</v>
      </c>
      <c r="K8761" s="208">
        <v>17.577000000000002</v>
      </c>
      <c r="L8761" s="208">
        <v>13.213100000000001</v>
      </c>
      <c r="M8761" s="208">
        <v>10.643700000000001</v>
      </c>
    </row>
    <row r="8762" spans="1:13" x14ac:dyDescent="0.25">
      <c r="A8762" s="280">
        <v>45290</v>
      </c>
      <c r="B8762" s="102">
        <v>24</v>
      </c>
      <c r="C8762" s="208">
        <v>232.96619999999999</v>
      </c>
      <c r="D8762" s="208">
        <v>39.883299999999998</v>
      </c>
      <c r="E8762" s="208">
        <v>0.77</v>
      </c>
      <c r="F8762" s="208">
        <v>3.1425000000000001</v>
      </c>
      <c r="G8762" s="208">
        <v>8.3224</v>
      </c>
      <c r="H8762" s="208">
        <v>35.755400000000002</v>
      </c>
      <c r="I8762" s="208">
        <v>14.933299999999999</v>
      </c>
      <c r="J8762" s="208">
        <v>89.636700000000005</v>
      </c>
      <c r="K8762" s="208">
        <v>17.0318</v>
      </c>
      <c r="L8762" s="208">
        <v>13.526999999999999</v>
      </c>
      <c r="M8762" s="208">
        <v>9.9638000000000009</v>
      </c>
    </row>
    <row r="8763" spans="1:13" x14ac:dyDescent="0.25">
      <c r="A8763" s="280">
        <v>45291</v>
      </c>
      <c r="B8763" s="102">
        <v>1</v>
      </c>
      <c r="C8763" s="208">
        <v>223.77549999999999</v>
      </c>
      <c r="D8763" s="208">
        <v>38.008299999999998</v>
      </c>
      <c r="E8763" s="208">
        <v>0.72319999999999995</v>
      </c>
      <c r="F8763" s="208">
        <v>2.911</v>
      </c>
      <c r="G8763" s="208">
        <v>7.9387999999999996</v>
      </c>
      <c r="H8763" s="208">
        <v>33.3352</v>
      </c>
      <c r="I8763" s="208">
        <v>13.8667</v>
      </c>
      <c r="J8763" s="208">
        <v>86.647800000000004</v>
      </c>
      <c r="K8763" s="208">
        <v>16.552199999999999</v>
      </c>
      <c r="L8763" s="208">
        <v>14.4474</v>
      </c>
      <c r="M8763" s="208">
        <v>9.3449000000000009</v>
      </c>
    </row>
    <row r="8764" spans="1:13" x14ac:dyDescent="0.25">
      <c r="A8764" s="280">
        <v>45291</v>
      </c>
      <c r="B8764" s="102">
        <v>2</v>
      </c>
      <c r="C8764" s="208">
        <v>216.0669</v>
      </c>
      <c r="D8764" s="208">
        <v>35.888500000000001</v>
      </c>
      <c r="E8764" s="208">
        <v>0.67989999999999995</v>
      </c>
      <c r="F8764" s="208">
        <v>2.7652000000000001</v>
      </c>
      <c r="G8764" s="208">
        <v>7.6299000000000001</v>
      </c>
      <c r="H8764" s="208">
        <v>31.7196</v>
      </c>
      <c r="I8764" s="208">
        <v>13.2331</v>
      </c>
      <c r="J8764" s="208">
        <v>84.337900000000005</v>
      </c>
      <c r="K8764" s="208">
        <v>16.360800000000001</v>
      </c>
      <c r="L8764" s="208">
        <v>14.539099999999999</v>
      </c>
      <c r="M8764" s="208">
        <v>8.9129000000000005</v>
      </c>
    </row>
    <row r="8765" spans="1:13" x14ac:dyDescent="0.25">
      <c r="A8765" s="280">
        <v>45291</v>
      </c>
      <c r="B8765" s="102">
        <v>3</v>
      </c>
      <c r="C8765" s="208">
        <v>210.14510000000001</v>
      </c>
      <c r="D8765" s="208">
        <v>34.418199999999999</v>
      </c>
      <c r="E8765" s="208">
        <v>0.6522</v>
      </c>
      <c r="F8765" s="208">
        <v>2.6669999999999998</v>
      </c>
      <c r="G8765" s="208">
        <v>7.4222000000000001</v>
      </c>
      <c r="H8765" s="208">
        <v>30.853400000000001</v>
      </c>
      <c r="I8765" s="208">
        <v>12.6943</v>
      </c>
      <c r="J8765" s="208">
        <v>83.159800000000004</v>
      </c>
      <c r="K8765" s="208">
        <v>16.279199999999999</v>
      </c>
      <c r="L8765" s="208">
        <v>13.242900000000001</v>
      </c>
      <c r="M8765" s="208">
        <v>8.7559000000000005</v>
      </c>
    </row>
    <row r="8766" spans="1:13" x14ac:dyDescent="0.25">
      <c r="A8766" s="280">
        <v>45291</v>
      </c>
      <c r="B8766" s="102">
        <v>4</v>
      </c>
      <c r="C8766" s="208">
        <v>207.52090000000001</v>
      </c>
      <c r="D8766" s="208">
        <v>33.956800000000001</v>
      </c>
      <c r="E8766" s="208">
        <v>0.63080000000000003</v>
      </c>
      <c r="F8766" s="208">
        <v>2.6375000000000002</v>
      </c>
      <c r="G8766" s="208">
        <v>7.3737000000000004</v>
      </c>
      <c r="H8766" s="208">
        <v>30.260100000000001</v>
      </c>
      <c r="I8766" s="208">
        <v>12.4535</v>
      </c>
      <c r="J8766" s="208">
        <v>82.369399999999999</v>
      </c>
      <c r="K8766" s="208">
        <v>16.312999999999999</v>
      </c>
      <c r="L8766" s="208">
        <v>12.708299999999999</v>
      </c>
      <c r="M8766" s="208">
        <v>8.8178000000000001</v>
      </c>
    </row>
    <row r="8767" spans="1:13" x14ac:dyDescent="0.25">
      <c r="A8767" s="280">
        <v>45291</v>
      </c>
      <c r="B8767" s="102">
        <v>5</v>
      </c>
      <c r="C8767" s="208">
        <v>208.34389999999999</v>
      </c>
      <c r="D8767" s="208">
        <v>33.619700000000002</v>
      </c>
      <c r="E8767" s="208">
        <v>0.628</v>
      </c>
      <c r="F8767" s="208">
        <v>2.7088000000000001</v>
      </c>
      <c r="G8767" s="208">
        <v>7.3845000000000001</v>
      </c>
      <c r="H8767" s="208">
        <v>30.351800000000001</v>
      </c>
      <c r="I8767" s="208">
        <v>12.455399999999999</v>
      </c>
      <c r="J8767" s="208">
        <v>82.532899999999998</v>
      </c>
      <c r="K8767" s="208">
        <v>16.6281</v>
      </c>
      <c r="L8767" s="208">
        <v>13.0031</v>
      </c>
      <c r="M8767" s="208">
        <v>9.0315999999999992</v>
      </c>
    </row>
    <row r="8768" spans="1:13" x14ac:dyDescent="0.25">
      <c r="A8768" s="280">
        <v>45291</v>
      </c>
      <c r="B8768" s="102">
        <v>6</v>
      </c>
      <c r="C8768" s="208">
        <v>213.30799999999999</v>
      </c>
      <c r="D8768" s="208">
        <v>34.312800000000003</v>
      </c>
      <c r="E8768" s="208">
        <v>0.63370000000000004</v>
      </c>
      <c r="F8768" s="208">
        <v>2.8178000000000001</v>
      </c>
      <c r="G8768" s="208">
        <v>7.5496999999999996</v>
      </c>
      <c r="H8768" s="208">
        <v>31.1556</v>
      </c>
      <c r="I8768" s="208">
        <v>12.747199999999999</v>
      </c>
      <c r="J8768" s="208">
        <v>84.1023</v>
      </c>
      <c r="K8768" s="208">
        <v>17.265000000000001</v>
      </c>
      <c r="L8768" s="208">
        <v>13.3245</v>
      </c>
      <c r="M8768" s="208">
        <v>9.3994</v>
      </c>
    </row>
    <row r="8769" spans="1:13" x14ac:dyDescent="0.25">
      <c r="A8769" s="280">
        <v>45291</v>
      </c>
      <c r="B8769" s="102">
        <v>7</v>
      </c>
      <c r="C8769" s="208">
        <v>222.58369999999999</v>
      </c>
      <c r="D8769" s="208">
        <v>36.258800000000001</v>
      </c>
      <c r="E8769" s="208">
        <v>0.66900000000000004</v>
      </c>
      <c r="F8769" s="208">
        <v>2.9226000000000001</v>
      </c>
      <c r="G8769" s="208">
        <v>8.0231999999999992</v>
      </c>
      <c r="H8769" s="208">
        <v>33.170900000000003</v>
      </c>
      <c r="I8769" s="208">
        <v>13.193</v>
      </c>
      <c r="J8769" s="208">
        <v>86.647900000000007</v>
      </c>
      <c r="K8769" s="208">
        <v>18.253299999999999</v>
      </c>
      <c r="L8769" s="208">
        <v>13.407999999999999</v>
      </c>
      <c r="M8769" s="208">
        <v>10.037000000000001</v>
      </c>
    </row>
    <row r="8770" spans="1:13" x14ac:dyDescent="0.25">
      <c r="A8770" s="280">
        <v>45291</v>
      </c>
      <c r="B8770" s="102">
        <v>8</v>
      </c>
      <c r="C8770" s="208">
        <v>230.73609999999999</v>
      </c>
      <c r="D8770" s="208">
        <v>38.018900000000002</v>
      </c>
      <c r="E8770" s="208">
        <v>0.70379999999999998</v>
      </c>
      <c r="F8770" s="208">
        <v>3.0573000000000001</v>
      </c>
      <c r="G8770" s="208">
        <v>8.7840000000000007</v>
      </c>
      <c r="H8770" s="208">
        <v>34.885599999999997</v>
      </c>
      <c r="I8770" s="208">
        <v>13.486800000000001</v>
      </c>
      <c r="J8770" s="208">
        <v>89.042299999999997</v>
      </c>
      <c r="K8770" s="208">
        <v>19.165199999999999</v>
      </c>
      <c r="L8770" s="208">
        <v>12.989599999999999</v>
      </c>
      <c r="M8770" s="208">
        <v>10.602600000000001</v>
      </c>
    </row>
    <row r="8771" spans="1:13" x14ac:dyDescent="0.25">
      <c r="A8771" s="280">
        <v>45291</v>
      </c>
      <c r="B8771" s="102">
        <v>9</v>
      </c>
      <c r="C8771" s="208">
        <v>237.8408</v>
      </c>
      <c r="D8771" s="208">
        <v>40.0259</v>
      </c>
      <c r="E8771" s="208">
        <v>0.74119999999999997</v>
      </c>
      <c r="F8771" s="208">
        <v>3.2414999999999998</v>
      </c>
      <c r="G8771" s="208">
        <v>9.1912000000000003</v>
      </c>
      <c r="H8771" s="208">
        <v>36.362000000000002</v>
      </c>
      <c r="I8771" s="208">
        <v>14.1309</v>
      </c>
      <c r="J8771" s="208">
        <v>91.093599999999995</v>
      </c>
      <c r="K8771" s="208">
        <v>19.573599999999999</v>
      </c>
      <c r="L8771" s="208">
        <v>12.3445</v>
      </c>
      <c r="M8771" s="208">
        <v>11.1364</v>
      </c>
    </row>
    <row r="8772" spans="1:13" x14ac:dyDescent="0.25">
      <c r="A8772" s="280">
        <v>45291</v>
      </c>
      <c r="B8772" s="102">
        <v>10</v>
      </c>
      <c r="C8772" s="208">
        <v>244.12719999999999</v>
      </c>
      <c r="D8772" s="208">
        <v>42.459099999999999</v>
      </c>
      <c r="E8772" s="208">
        <v>0.76770000000000005</v>
      </c>
      <c r="F8772" s="208">
        <v>3.2955999999999999</v>
      </c>
      <c r="G8772" s="208">
        <v>9.4219000000000008</v>
      </c>
      <c r="H8772" s="208">
        <v>37.586199999999998</v>
      </c>
      <c r="I8772" s="208">
        <v>14.9185</v>
      </c>
      <c r="J8772" s="208">
        <v>92.784199999999998</v>
      </c>
      <c r="K8772" s="208">
        <v>19.290099999999999</v>
      </c>
      <c r="L8772" s="208">
        <v>11.958399999999999</v>
      </c>
      <c r="M8772" s="208">
        <v>11.6455</v>
      </c>
    </row>
    <row r="8773" spans="1:13" x14ac:dyDescent="0.25">
      <c r="A8773" s="280">
        <v>45291</v>
      </c>
      <c r="B8773" s="102">
        <v>11</v>
      </c>
      <c r="C8773" s="208">
        <v>248.23689999999999</v>
      </c>
      <c r="D8773" s="208">
        <v>42.598300000000002</v>
      </c>
      <c r="E8773" s="208">
        <v>0.80400000000000005</v>
      </c>
      <c r="F8773" s="208">
        <v>3.3466</v>
      </c>
      <c r="G8773" s="208">
        <v>9.5328999999999997</v>
      </c>
      <c r="H8773" s="208">
        <v>40.6494</v>
      </c>
      <c r="I8773" s="208">
        <v>15.4748</v>
      </c>
      <c r="J8773" s="208">
        <v>93.820300000000003</v>
      </c>
      <c r="K8773" s="208">
        <v>18.445599999999999</v>
      </c>
      <c r="L8773" s="208">
        <v>11.833</v>
      </c>
      <c r="M8773" s="208">
        <v>11.731999999999999</v>
      </c>
    </row>
    <row r="8774" spans="1:13" x14ac:dyDescent="0.25">
      <c r="A8774" s="280">
        <v>45291</v>
      </c>
      <c r="B8774" s="102">
        <v>12</v>
      </c>
      <c r="C8774" s="208">
        <v>249.16489999999999</v>
      </c>
      <c r="D8774" s="208">
        <v>43.379100000000001</v>
      </c>
      <c r="E8774" s="208">
        <v>0.82930000000000004</v>
      </c>
      <c r="F8774" s="208">
        <v>3.5699000000000001</v>
      </c>
      <c r="G8774" s="208">
        <v>9.1483000000000008</v>
      </c>
      <c r="H8774" s="208">
        <v>41.721899999999998</v>
      </c>
      <c r="I8774" s="208">
        <v>15.725099999999999</v>
      </c>
      <c r="J8774" s="208">
        <v>93.407300000000006</v>
      </c>
      <c r="K8774" s="208">
        <v>17.980899999999998</v>
      </c>
      <c r="L8774" s="208">
        <v>11.7201</v>
      </c>
      <c r="M8774" s="208">
        <v>11.683</v>
      </c>
    </row>
    <row r="8775" spans="1:13" x14ac:dyDescent="0.25">
      <c r="A8775" s="280">
        <v>45291</v>
      </c>
      <c r="B8775" s="102">
        <v>13</v>
      </c>
      <c r="C8775" s="208">
        <v>249.72730000000001</v>
      </c>
      <c r="D8775" s="208">
        <v>43.860799999999998</v>
      </c>
      <c r="E8775" s="208">
        <v>0.83209999999999995</v>
      </c>
      <c r="F8775" s="208">
        <v>3.4912000000000001</v>
      </c>
      <c r="G8775" s="208">
        <v>8.7074999999999996</v>
      </c>
      <c r="H8775" s="208">
        <v>41.457599999999999</v>
      </c>
      <c r="I8775" s="208">
        <v>15.9612</v>
      </c>
      <c r="J8775" s="208">
        <v>94.686099999999996</v>
      </c>
      <c r="K8775" s="208">
        <v>17.352699999999999</v>
      </c>
      <c r="L8775" s="208">
        <v>11.596</v>
      </c>
      <c r="M8775" s="208">
        <v>11.7821</v>
      </c>
    </row>
    <row r="8776" spans="1:13" x14ac:dyDescent="0.25">
      <c r="A8776" s="280">
        <v>45291</v>
      </c>
      <c r="B8776" s="102">
        <v>14</v>
      </c>
      <c r="C8776" s="208">
        <v>251.4958</v>
      </c>
      <c r="D8776" s="208">
        <v>44.331200000000003</v>
      </c>
      <c r="E8776" s="208">
        <v>0.84860000000000002</v>
      </c>
      <c r="F8776" s="208">
        <v>3.3906999999999998</v>
      </c>
      <c r="G8776" s="208">
        <v>8.4048999999999996</v>
      </c>
      <c r="H8776" s="208">
        <v>41.200699999999998</v>
      </c>
      <c r="I8776" s="208">
        <v>16.067599999999999</v>
      </c>
      <c r="J8776" s="208">
        <v>96.305999999999997</v>
      </c>
      <c r="K8776" s="208">
        <v>17.690000000000001</v>
      </c>
      <c r="L8776" s="208">
        <v>11.317399999999999</v>
      </c>
      <c r="M8776" s="208">
        <v>11.938700000000001</v>
      </c>
    </row>
    <row r="8777" spans="1:13" x14ac:dyDescent="0.25">
      <c r="A8777" s="280">
        <v>45291</v>
      </c>
      <c r="B8777" s="102">
        <v>15</v>
      </c>
      <c r="C8777" s="208">
        <v>252.0394</v>
      </c>
      <c r="D8777" s="208">
        <v>44.7333</v>
      </c>
      <c r="E8777" s="208">
        <v>0.80879999999999996</v>
      </c>
      <c r="F8777" s="208">
        <v>3.3420999999999998</v>
      </c>
      <c r="G8777" s="208">
        <v>9.0866000000000007</v>
      </c>
      <c r="H8777" s="208">
        <v>40.653300000000002</v>
      </c>
      <c r="I8777" s="208">
        <v>15.8345</v>
      </c>
      <c r="J8777" s="208">
        <v>96.199700000000007</v>
      </c>
      <c r="K8777" s="208">
        <v>17.794699999999999</v>
      </c>
      <c r="L8777" s="208">
        <v>11.791</v>
      </c>
      <c r="M8777" s="208">
        <v>11.795400000000001</v>
      </c>
    </row>
    <row r="8778" spans="1:13" x14ac:dyDescent="0.25">
      <c r="A8778" s="280">
        <v>45291</v>
      </c>
      <c r="B8778" s="102">
        <v>16</v>
      </c>
      <c r="C8778" s="208">
        <v>257.6712</v>
      </c>
      <c r="D8778" s="208">
        <v>45.941800000000001</v>
      </c>
      <c r="E8778" s="208">
        <v>0.87329999999999997</v>
      </c>
      <c r="F8778" s="208">
        <v>3.6436999999999999</v>
      </c>
      <c r="G8778" s="208">
        <v>9.6111000000000004</v>
      </c>
      <c r="H8778" s="208">
        <v>41.821899999999999</v>
      </c>
      <c r="I8778" s="208">
        <v>16.285299999999999</v>
      </c>
      <c r="J8778" s="208">
        <v>97.403499999999994</v>
      </c>
      <c r="K8778" s="208">
        <v>18.2559</v>
      </c>
      <c r="L8778" s="208">
        <v>11.869300000000001</v>
      </c>
      <c r="M8778" s="208">
        <v>11.965400000000001</v>
      </c>
    </row>
    <row r="8779" spans="1:13" x14ac:dyDescent="0.25">
      <c r="A8779" s="280">
        <v>45291</v>
      </c>
      <c r="B8779" s="102">
        <v>17</v>
      </c>
      <c r="C8779" s="208">
        <v>268.60649999999998</v>
      </c>
      <c r="D8779" s="208">
        <v>48.635199999999998</v>
      </c>
      <c r="E8779" s="208">
        <v>0.9073</v>
      </c>
      <c r="F8779" s="208">
        <v>3.7785000000000002</v>
      </c>
      <c r="G8779" s="208">
        <v>10.4307</v>
      </c>
      <c r="H8779" s="208">
        <v>43.866199999999999</v>
      </c>
      <c r="I8779" s="208">
        <v>16.889900000000001</v>
      </c>
      <c r="J8779" s="208">
        <v>99.966800000000006</v>
      </c>
      <c r="K8779" s="208">
        <v>19.401</v>
      </c>
      <c r="L8779" s="208">
        <v>12.366099999999999</v>
      </c>
      <c r="M8779" s="208">
        <v>12.364800000000001</v>
      </c>
    </row>
    <row r="8780" spans="1:13" x14ac:dyDescent="0.25">
      <c r="A8780" s="280">
        <v>45291</v>
      </c>
      <c r="B8780" s="102">
        <v>18</v>
      </c>
      <c r="C8780" s="208">
        <v>285.43630000000002</v>
      </c>
      <c r="D8780" s="208">
        <v>52.544199999999996</v>
      </c>
      <c r="E8780" s="208">
        <v>0.94140000000000001</v>
      </c>
      <c r="F8780" s="208">
        <v>3.9451000000000001</v>
      </c>
      <c r="G8780" s="208">
        <v>11.0359</v>
      </c>
      <c r="H8780" s="208">
        <v>46.523600000000002</v>
      </c>
      <c r="I8780" s="208">
        <v>18.682500000000001</v>
      </c>
      <c r="J8780" s="208">
        <v>104.54430000000001</v>
      </c>
      <c r="K8780" s="208">
        <v>20.409600000000001</v>
      </c>
      <c r="L8780" s="208">
        <v>13.806900000000001</v>
      </c>
      <c r="M8780" s="208">
        <v>13.002800000000001</v>
      </c>
    </row>
    <row r="8781" spans="1:13" x14ac:dyDescent="0.25">
      <c r="A8781" s="280">
        <v>45291</v>
      </c>
      <c r="B8781" s="102">
        <v>19</v>
      </c>
      <c r="C8781" s="208">
        <v>281.51589999999999</v>
      </c>
      <c r="D8781" s="208">
        <v>51.883600000000001</v>
      </c>
      <c r="E8781" s="208">
        <v>0.9345</v>
      </c>
      <c r="F8781" s="208">
        <v>3.9156</v>
      </c>
      <c r="G8781" s="208">
        <v>10.743399999999999</v>
      </c>
      <c r="H8781" s="208">
        <v>45.147100000000002</v>
      </c>
      <c r="I8781" s="208">
        <v>18.7104</v>
      </c>
      <c r="J8781" s="208">
        <v>103.6276</v>
      </c>
      <c r="K8781" s="208">
        <v>19.940300000000001</v>
      </c>
      <c r="L8781" s="208">
        <v>13.9757</v>
      </c>
      <c r="M8781" s="208">
        <v>12.637700000000001</v>
      </c>
    </row>
    <row r="8782" spans="1:13" x14ac:dyDescent="0.25">
      <c r="A8782" s="280">
        <v>45291</v>
      </c>
      <c r="B8782" s="102">
        <v>20</v>
      </c>
      <c r="C8782" s="208">
        <v>271.50729999999999</v>
      </c>
      <c r="D8782" s="208">
        <v>49.784300000000002</v>
      </c>
      <c r="E8782" s="208">
        <v>0.89629999999999999</v>
      </c>
      <c r="F8782" s="208">
        <v>3.8123999999999998</v>
      </c>
      <c r="G8782" s="208">
        <v>10.204700000000001</v>
      </c>
      <c r="H8782" s="208">
        <v>42.668900000000001</v>
      </c>
      <c r="I8782" s="208">
        <v>18.100999999999999</v>
      </c>
      <c r="J8782" s="208">
        <v>100.6129</v>
      </c>
      <c r="K8782" s="208">
        <v>19.460699999999999</v>
      </c>
      <c r="L8782" s="208">
        <v>14.1716</v>
      </c>
      <c r="M8782" s="208">
        <v>11.794499999999999</v>
      </c>
    </row>
    <row r="8783" spans="1:13" x14ac:dyDescent="0.25">
      <c r="A8783" s="280">
        <v>45291</v>
      </c>
      <c r="B8783" s="102">
        <v>21</v>
      </c>
      <c r="C8783" s="208">
        <v>262.95670000000001</v>
      </c>
      <c r="D8783" s="208">
        <v>47.849800000000002</v>
      </c>
      <c r="E8783" s="208">
        <v>0.89019999999999999</v>
      </c>
      <c r="F8783" s="208">
        <v>3.6265000000000001</v>
      </c>
      <c r="G8783" s="208">
        <v>9.7926000000000002</v>
      </c>
      <c r="H8783" s="208">
        <v>40.813600000000001</v>
      </c>
      <c r="I8783" s="208">
        <v>17.4847</v>
      </c>
      <c r="J8783" s="208">
        <v>98.521299999999997</v>
      </c>
      <c r="K8783" s="208">
        <v>19.072600000000001</v>
      </c>
      <c r="L8783" s="208">
        <v>13.702500000000001</v>
      </c>
      <c r="M8783" s="208">
        <v>11.2029</v>
      </c>
    </row>
    <row r="8784" spans="1:13" x14ac:dyDescent="0.25">
      <c r="A8784" s="280">
        <v>45291</v>
      </c>
      <c r="B8784" s="102">
        <v>22</v>
      </c>
      <c r="C8784" s="208">
        <v>254.4271</v>
      </c>
      <c r="D8784" s="208">
        <v>46.000900000000001</v>
      </c>
      <c r="E8784" s="208">
        <v>0.85299999999999998</v>
      </c>
      <c r="F8784" s="208">
        <v>3.4786000000000001</v>
      </c>
      <c r="G8784" s="208">
        <v>9.4669000000000008</v>
      </c>
      <c r="H8784" s="208">
        <v>39.026499999999999</v>
      </c>
      <c r="I8784" s="208">
        <v>16.877099999999999</v>
      </c>
      <c r="J8784" s="208">
        <v>96.211500000000001</v>
      </c>
      <c r="K8784" s="208">
        <v>18.414000000000001</v>
      </c>
      <c r="L8784" s="208">
        <v>13.433299999999999</v>
      </c>
      <c r="M8784" s="208">
        <v>10.6653</v>
      </c>
    </row>
    <row r="8785" spans="1:13" x14ac:dyDescent="0.25">
      <c r="A8785" s="280">
        <v>45291</v>
      </c>
      <c r="B8785" s="102">
        <v>23</v>
      </c>
      <c r="C8785" s="208">
        <v>243.4068</v>
      </c>
      <c r="D8785" s="208">
        <v>43.526899999999998</v>
      </c>
      <c r="E8785" s="208">
        <v>0.80389999999999995</v>
      </c>
      <c r="F8785" s="208">
        <v>3.2284000000000002</v>
      </c>
      <c r="G8785" s="208">
        <v>9.1173000000000002</v>
      </c>
      <c r="H8785" s="208">
        <v>37.019300000000001</v>
      </c>
      <c r="I8785" s="208">
        <v>16.072099999999999</v>
      </c>
      <c r="J8785" s="208">
        <v>92.572299999999998</v>
      </c>
      <c r="K8785" s="208">
        <v>17.9435</v>
      </c>
      <c r="L8785" s="208">
        <v>12.8775</v>
      </c>
      <c r="M8785" s="208">
        <v>10.2456</v>
      </c>
    </row>
    <row r="8786" spans="1:13" x14ac:dyDescent="0.25">
      <c r="A8786" s="280">
        <v>45291</v>
      </c>
      <c r="B8786" s="102">
        <v>24</v>
      </c>
      <c r="C8786" s="208">
        <v>229.43129999999999</v>
      </c>
      <c r="D8786" s="208">
        <v>41.315399999999997</v>
      </c>
      <c r="E8786" s="208">
        <v>0.76980000000000004</v>
      </c>
      <c r="F8786" s="208">
        <v>3.0651000000000002</v>
      </c>
      <c r="G8786" s="208">
        <v>8.6571999999999996</v>
      </c>
      <c r="H8786" s="208">
        <v>34.740200000000002</v>
      </c>
      <c r="I8786" s="208">
        <v>15.4268</v>
      </c>
      <c r="J8786" s="208">
        <v>89.214500000000001</v>
      </c>
      <c r="K8786" s="208">
        <v>17.4679</v>
      </c>
      <c r="L8786" s="208">
        <v>8.8849999999999998</v>
      </c>
      <c r="M8786" s="208">
        <v>9.8894000000000002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mergeCells count="1">
    <mergeCell ref="C25:M25"/>
  </mergeCells>
  <pageMargins left="0.7" right="0.7" top="0.75" bottom="0.75" header="0.3" footer="0.3"/>
  <pageSetup scale="79" orientation="portrait" r:id="rId7"/>
  <drawing r:id="rId8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1"/>
  <sheetViews>
    <sheetView showGridLines="0" topLeftCell="A6" zoomScale="85" zoomScaleNormal="85" zoomScaleSheetLayoutView="30" workbookViewId="0">
      <selection activeCell="E39" sqref="E39"/>
    </sheetView>
  </sheetViews>
  <sheetFormatPr defaultColWidth="23.125" defaultRowHeight="14.25" x14ac:dyDescent="0.2"/>
  <cols>
    <col min="1" max="1" width="14.125" style="121" bestFit="1" customWidth="1"/>
    <col min="2" max="2" width="15.125" style="121" customWidth="1"/>
    <col min="3" max="3" width="34.375" style="41" bestFit="1" customWidth="1"/>
    <col min="4" max="4" width="11.25" style="121" bestFit="1" customWidth="1"/>
    <col min="5" max="5" width="21.5" style="124" customWidth="1"/>
    <col min="6" max="6" width="31.125" style="124" customWidth="1"/>
    <col min="7" max="7" width="16.625" style="124" bestFit="1" customWidth="1"/>
    <col min="8" max="8" width="21.375" style="124" bestFit="1" customWidth="1"/>
    <col min="9" max="9" width="19.125" style="121" bestFit="1" customWidth="1"/>
    <col min="10" max="10" width="26.625" style="121" bestFit="1" customWidth="1"/>
    <col min="11" max="12" width="26.625" style="121" customWidth="1"/>
    <col min="13" max="13" width="9.125" style="121" bestFit="1" customWidth="1"/>
    <col min="14" max="14" width="9.125" style="138" bestFit="1" customWidth="1"/>
    <col min="15" max="15" width="2.375" style="40" customWidth="1"/>
    <col min="16" max="18" width="23.125" style="40"/>
    <col min="19" max="19" width="23.125" style="137"/>
    <col min="20" max="144" width="23.125" style="40"/>
    <col min="145" max="16384" width="23.125" style="121"/>
  </cols>
  <sheetData>
    <row r="1" spans="1:144" s="40" customFormat="1" x14ac:dyDescent="0.25">
      <c r="A1" s="40" t="s">
        <v>0</v>
      </c>
      <c r="C1" s="3"/>
      <c r="E1" s="111"/>
      <c r="F1" s="111"/>
      <c r="G1" s="111"/>
      <c r="H1" s="111"/>
    </row>
    <row r="2" spans="1:144" s="40" customFormat="1" x14ac:dyDescent="0.25">
      <c r="A2" s="40" t="s">
        <v>1</v>
      </c>
      <c r="C2" s="3"/>
      <c r="E2" s="111"/>
      <c r="F2" s="111"/>
      <c r="G2" s="111"/>
      <c r="H2" s="111"/>
    </row>
    <row r="3" spans="1:144" s="112" customFormat="1" ht="15.75" customHeight="1" x14ac:dyDescent="0.25">
      <c r="A3" s="5" t="s">
        <v>2</v>
      </c>
      <c r="E3" s="111"/>
      <c r="F3" s="113"/>
      <c r="G3" s="113"/>
      <c r="H3" s="113"/>
      <c r="I3" s="114"/>
      <c r="J3" s="114"/>
      <c r="K3" s="114"/>
      <c r="L3" s="114"/>
    </row>
    <row r="4" spans="1:144" s="112" customFormat="1" ht="15.75" customHeight="1" x14ac:dyDescent="0.25">
      <c r="A4" s="132" t="s">
        <v>273</v>
      </c>
      <c r="E4" s="111"/>
      <c r="F4" s="111"/>
      <c r="G4" s="111"/>
      <c r="H4" s="111"/>
    </row>
    <row r="5" spans="1:144" s="112" customFormat="1" ht="15.75" customHeight="1" x14ac:dyDescent="0.25">
      <c r="A5" s="40" t="s">
        <v>274</v>
      </c>
      <c r="E5" s="111"/>
      <c r="F5" s="111"/>
      <c r="G5" s="111"/>
      <c r="H5" s="111"/>
    </row>
    <row r="6" spans="1:144" s="112" customFormat="1" ht="15.75" customHeight="1" x14ac:dyDescent="0.25">
      <c r="A6" s="133" t="str">
        <f>'Admin Info'!B6</f>
        <v>NCPA 10 Member Pool</v>
      </c>
      <c r="E6" s="40"/>
      <c r="F6" s="111"/>
      <c r="G6" s="111"/>
      <c r="H6" s="111"/>
      <c r="M6" s="113"/>
    </row>
    <row r="7" spans="1:144" s="117" customFormat="1" x14ac:dyDescent="0.25">
      <c r="A7" s="134"/>
      <c r="B7" s="115" t="s">
        <v>27</v>
      </c>
      <c r="C7" s="116"/>
      <c r="E7" s="118"/>
      <c r="F7" s="119"/>
      <c r="G7" s="119"/>
      <c r="H7" s="11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</row>
    <row r="8" spans="1:144" s="120" customFormat="1" ht="30" x14ac:dyDescent="0.25">
      <c r="A8" s="130" t="s">
        <v>275</v>
      </c>
      <c r="B8" s="130" t="s">
        <v>276</v>
      </c>
      <c r="C8" s="130" t="s">
        <v>277</v>
      </c>
      <c r="D8" s="130" t="s">
        <v>278</v>
      </c>
      <c r="E8" s="130" t="s">
        <v>279</v>
      </c>
      <c r="F8" s="130" t="s">
        <v>280</v>
      </c>
      <c r="G8" s="131" t="s">
        <v>281</v>
      </c>
      <c r="H8" s="131" t="s">
        <v>282</v>
      </c>
      <c r="I8" s="130" t="s">
        <v>283</v>
      </c>
      <c r="J8" s="130" t="s">
        <v>284</v>
      </c>
      <c r="K8" s="130" t="s">
        <v>285</v>
      </c>
      <c r="L8" s="130" t="s">
        <v>286</v>
      </c>
      <c r="M8" s="130" t="s">
        <v>287</v>
      </c>
      <c r="N8" s="130" t="s">
        <v>288</v>
      </c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</row>
    <row r="9" spans="1:144" x14ac:dyDescent="0.2">
      <c r="A9" s="121" t="e">
        <f>#REF!</f>
        <v>#REF!</v>
      </c>
      <c r="B9" s="122" t="e">
        <f>#REF!</f>
        <v>#REF!</v>
      </c>
      <c r="C9" s="123"/>
      <c r="L9" s="181"/>
      <c r="N9" s="121"/>
    </row>
    <row r="10" spans="1:144" x14ac:dyDescent="0.2">
      <c r="A10" s="121" t="e">
        <f>#REF!</f>
        <v>#REF!</v>
      </c>
      <c r="B10" s="122" t="e">
        <f>#REF!</f>
        <v>#REF!</v>
      </c>
      <c r="C10" s="123"/>
      <c r="L10" s="181"/>
      <c r="N10" s="121"/>
    </row>
    <row r="11" spans="1:144" x14ac:dyDescent="0.2">
      <c r="A11" s="121" t="e">
        <f>#REF!</f>
        <v>#REF!</v>
      </c>
      <c r="B11" s="122" t="e">
        <f>#REF!</f>
        <v>#REF!</v>
      </c>
      <c r="C11" s="125"/>
      <c r="L11" s="181"/>
      <c r="N11" s="121"/>
    </row>
    <row r="12" spans="1:144" x14ac:dyDescent="0.2">
      <c r="B12" s="126"/>
      <c r="C12" s="125"/>
      <c r="L12" s="181"/>
      <c r="N12" s="121"/>
    </row>
    <row r="13" spans="1:144" x14ac:dyDescent="0.2">
      <c r="A13" s="121" t="e">
        <f>#REF!</f>
        <v>#REF!</v>
      </c>
      <c r="B13" s="126" t="e">
        <f>#REF!</f>
        <v>#REF!</v>
      </c>
      <c r="C13" s="125"/>
      <c r="L13" s="181"/>
      <c r="N13" s="121"/>
    </row>
    <row r="14" spans="1:144" x14ac:dyDescent="0.2">
      <c r="A14" s="121" t="e">
        <f>#REF!</f>
        <v>#REF!</v>
      </c>
      <c r="B14" s="126" t="e">
        <f>#REF!</f>
        <v>#REF!</v>
      </c>
      <c r="C14" s="123"/>
      <c r="L14" s="181"/>
      <c r="N14" s="121"/>
    </row>
    <row r="15" spans="1:144" s="128" customFormat="1" x14ac:dyDescent="0.2">
      <c r="A15" s="121" t="e">
        <f>#REF!</f>
        <v>#REF!</v>
      </c>
      <c r="B15" s="126" t="e">
        <f>#REF!</f>
        <v>#REF!</v>
      </c>
      <c r="C15" s="127"/>
      <c r="E15" s="129"/>
      <c r="F15" s="129"/>
      <c r="G15" s="129"/>
      <c r="H15" s="129"/>
      <c r="L15" s="181"/>
      <c r="N15" s="121"/>
      <c r="O15" s="40"/>
      <c r="P15" s="40"/>
      <c r="Q15" s="40"/>
      <c r="R15" s="40"/>
      <c r="S15" s="137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</row>
    <row r="16" spans="1:144" x14ac:dyDescent="0.2">
      <c r="A16" s="121" t="e">
        <f>#REF!</f>
        <v>#REF!</v>
      </c>
      <c r="B16" s="126" t="e">
        <f>#REF!</f>
        <v>#REF!</v>
      </c>
      <c r="C16" s="123"/>
      <c r="L16" s="181"/>
      <c r="N16" s="121"/>
    </row>
    <row r="17" spans="1:11" s="40" customFormat="1" x14ac:dyDescent="0.25">
      <c r="B17" s="135"/>
      <c r="C17" s="136"/>
      <c r="E17" s="111"/>
      <c r="F17" s="111"/>
      <c r="G17" s="111"/>
      <c r="H17" s="111"/>
    </row>
    <row r="18" spans="1:11" s="40" customFormat="1" x14ac:dyDescent="0.25">
      <c r="C18" s="136"/>
      <c r="E18" s="111"/>
      <c r="F18" s="111"/>
      <c r="G18" s="111"/>
      <c r="H18" s="111"/>
    </row>
    <row r="19" spans="1:11" s="40" customFormat="1" ht="15.75" customHeight="1" x14ac:dyDescent="0.25">
      <c r="B19" s="133"/>
      <c r="C19" s="136"/>
      <c r="E19" s="111"/>
      <c r="F19" s="111"/>
      <c r="G19" s="111"/>
      <c r="H19" s="111"/>
    </row>
    <row r="20" spans="1:11" s="40" customFormat="1" x14ac:dyDescent="0.25">
      <c r="C20" s="136"/>
      <c r="E20" s="111"/>
      <c r="F20" s="111"/>
      <c r="G20" s="111"/>
      <c r="H20" s="111"/>
    </row>
    <row r="21" spans="1:11" x14ac:dyDescent="0.2">
      <c r="A21" s="121" t="s">
        <v>139</v>
      </c>
      <c r="B21" s="121" t="s">
        <v>625</v>
      </c>
      <c r="C21" s="281" t="s">
        <v>626</v>
      </c>
      <c r="D21" s="121" t="s">
        <v>627</v>
      </c>
      <c r="E21" s="124" t="s">
        <v>465</v>
      </c>
      <c r="F21" s="124" t="s">
        <v>465</v>
      </c>
      <c r="G21" s="124">
        <v>40210</v>
      </c>
      <c r="H21" s="124">
        <v>47514</v>
      </c>
      <c r="I21" s="121">
        <v>0.44</v>
      </c>
      <c r="J21" s="121" t="s">
        <v>628</v>
      </c>
      <c r="K21" s="121" t="s">
        <v>629</v>
      </c>
    </row>
    <row r="22" spans="1:11" x14ac:dyDescent="0.2">
      <c r="A22" s="121" t="s">
        <v>140</v>
      </c>
      <c r="B22" s="121" t="s">
        <v>625</v>
      </c>
      <c r="C22" s="281" t="s">
        <v>630</v>
      </c>
      <c r="D22" s="121" t="s">
        <v>627</v>
      </c>
      <c r="E22" s="124" t="s">
        <v>468</v>
      </c>
      <c r="F22" s="124" t="s">
        <v>468</v>
      </c>
      <c r="G22" s="124">
        <v>44549</v>
      </c>
      <c r="H22" s="124">
        <v>48213</v>
      </c>
      <c r="I22" s="121">
        <v>11</v>
      </c>
      <c r="J22" s="121" t="s">
        <v>631</v>
      </c>
      <c r="K22" s="121" t="s">
        <v>629</v>
      </c>
    </row>
    <row r="23" spans="1:11" x14ac:dyDescent="0.2">
      <c r="A23" s="121" t="s">
        <v>141</v>
      </c>
      <c r="B23" s="121" t="s">
        <v>625</v>
      </c>
      <c r="C23" s="281" t="s">
        <v>630</v>
      </c>
      <c r="D23" s="121" t="s">
        <v>627</v>
      </c>
      <c r="E23" s="124" t="s">
        <v>471</v>
      </c>
      <c r="F23" s="124" t="s">
        <v>471</v>
      </c>
      <c r="G23" s="124">
        <v>44549</v>
      </c>
      <c r="H23" s="124">
        <v>48213</v>
      </c>
      <c r="I23" s="121">
        <v>13</v>
      </c>
      <c r="J23" s="121" t="s">
        <v>631</v>
      </c>
      <c r="K23" s="121" t="s">
        <v>629</v>
      </c>
    </row>
    <row r="24" spans="1:11" x14ac:dyDescent="0.2">
      <c r="A24" s="121" t="s">
        <v>142</v>
      </c>
      <c r="B24" s="121" t="s">
        <v>632</v>
      </c>
      <c r="C24" s="281" t="s">
        <v>633</v>
      </c>
      <c r="D24" s="121" t="s">
        <v>627</v>
      </c>
      <c r="E24" s="124" t="s">
        <v>481</v>
      </c>
      <c r="F24" s="124" t="s">
        <v>481</v>
      </c>
      <c r="G24" s="124">
        <v>42608</v>
      </c>
      <c r="H24" s="124">
        <v>50040</v>
      </c>
      <c r="I24" s="121">
        <v>50.47</v>
      </c>
      <c r="J24" s="121" t="s">
        <v>631</v>
      </c>
      <c r="K24" s="121" t="s">
        <v>629</v>
      </c>
    </row>
    <row r="25" spans="1:11" x14ac:dyDescent="0.2">
      <c r="A25" s="121" t="s">
        <v>402</v>
      </c>
      <c r="B25" s="121" t="s">
        <v>625</v>
      </c>
      <c r="C25" s="281" t="s">
        <v>653</v>
      </c>
      <c r="D25" s="121" t="s">
        <v>627</v>
      </c>
      <c r="E25" s="124" t="s">
        <v>483</v>
      </c>
      <c r="F25" s="124" t="s">
        <v>483</v>
      </c>
      <c r="G25" s="124">
        <v>44832</v>
      </c>
      <c r="H25" s="124">
        <v>51835</v>
      </c>
      <c r="I25" s="121">
        <v>17</v>
      </c>
      <c r="J25" s="121" t="s">
        <v>654</v>
      </c>
      <c r="K25" s="121" t="s">
        <v>629</v>
      </c>
    </row>
    <row r="26" spans="1:11" x14ac:dyDescent="0.2">
      <c r="A26" s="121" t="s">
        <v>403</v>
      </c>
      <c r="B26" s="121" t="s">
        <v>634</v>
      </c>
      <c r="C26" s="281" t="s">
        <v>635</v>
      </c>
      <c r="D26" s="121" t="s">
        <v>627</v>
      </c>
      <c r="E26" s="124" t="s">
        <v>486</v>
      </c>
      <c r="F26" s="124" t="s">
        <v>486</v>
      </c>
      <c r="G26" s="124">
        <v>42668</v>
      </c>
      <c r="H26" s="124">
        <v>53692</v>
      </c>
      <c r="I26" s="121">
        <v>40</v>
      </c>
      <c r="J26" s="121" t="s">
        <v>631</v>
      </c>
      <c r="K26" s="121" t="s">
        <v>629</v>
      </c>
    </row>
    <row r="27" spans="1:11" x14ac:dyDescent="0.2">
      <c r="A27" s="121" t="s">
        <v>404</v>
      </c>
      <c r="B27" s="121" t="s">
        <v>634</v>
      </c>
      <c r="C27" s="281" t="s">
        <v>636</v>
      </c>
      <c r="D27" s="121" t="s">
        <v>627</v>
      </c>
      <c r="E27" s="124" t="s">
        <v>489</v>
      </c>
      <c r="F27" s="124" t="s">
        <v>489</v>
      </c>
      <c r="G27" s="124">
        <v>42675</v>
      </c>
      <c r="H27" s="124">
        <v>53692</v>
      </c>
      <c r="I27" s="121">
        <v>20</v>
      </c>
      <c r="J27" s="121" t="s">
        <v>631</v>
      </c>
      <c r="K27" s="121" t="s">
        <v>629</v>
      </c>
    </row>
    <row r="28" spans="1:11" x14ac:dyDescent="0.2">
      <c r="A28" s="121" t="s">
        <v>405</v>
      </c>
      <c r="B28" s="121" t="s">
        <v>634</v>
      </c>
      <c r="C28" s="281" t="s">
        <v>637</v>
      </c>
      <c r="D28" s="121" t="s">
        <v>627</v>
      </c>
      <c r="E28" s="124" t="s">
        <v>492</v>
      </c>
      <c r="F28" s="124" t="s">
        <v>492</v>
      </c>
      <c r="G28" s="124">
        <v>42528</v>
      </c>
      <c r="H28" s="124">
        <v>48579</v>
      </c>
      <c r="I28" s="121">
        <v>20</v>
      </c>
      <c r="J28" s="121" t="s">
        <v>631</v>
      </c>
      <c r="K28" s="121" t="s">
        <v>629</v>
      </c>
    </row>
    <row r="29" spans="1:11" x14ac:dyDescent="0.2">
      <c r="A29" s="121" t="s">
        <v>406</v>
      </c>
      <c r="B29" s="121" t="s">
        <v>634</v>
      </c>
      <c r="C29" s="281" t="s">
        <v>638</v>
      </c>
      <c r="D29" s="121" t="s">
        <v>627</v>
      </c>
      <c r="E29" s="124" t="s">
        <v>495</v>
      </c>
      <c r="F29" s="124" t="s">
        <v>495</v>
      </c>
      <c r="G29" s="124">
        <v>42213</v>
      </c>
      <c r="H29" s="124">
        <v>48944</v>
      </c>
      <c r="I29" s="121">
        <v>20</v>
      </c>
      <c r="J29" s="121" t="s">
        <v>631</v>
      </c>
      <c r="K29" s="121" t="s">
        <v>629</v>
      </c>
    </row>
    <row r="30" spans="1:11" x14ac:dyDescent="0.2">
      <c r="A30" s="121" t="s">
        <v>408</v>
      </c>
      <c r="B30" s="121" t="s">
        <v>634</v>
      </c>
      <c r="C30" s="281" t="s">
        <v>639</v>
      </c>
      <c r="D30" s="121" t="s">
        <v>627</v>
      </c>
      <c r="E30" s="124" t="s">
        <v>498</v>
      </c>
      <c r="F30" s="124" t="s">
        <v>498</v>
      </c>
      <c r="G30" s="124">
        <v>42217</v>
      </c>
      <c r="H30" s="124">
        <v>48944</v>
      </c>
      <c r="I30" s="121">
        <v>26.66</v>
      </c>
      <c r="J30" s="121" t="s">
        <v>631</v>
      </c>
      <c r="K30" s="121" t="s">
        <v>629</v>
      </c>
    </row>
    <row r="31" spans="1:11" x14ac:dyDescent="0.2">
      <c r="A31" s="121" t="s">
        <v>409</v>
      </c>
      <c r="B31" s="121" t="s">
        <v>640</v>
      </c>
      <c r="C31" s="281" t="s">
        <v>641</v>
      </c>
      <c r="D31" s="121" t="s">
        <v>627</v>
      </c>
      <c r="E31" s="124" t="s">
        <v>506</v>
      </c>
      <c r="F31" s="124" t="s">
        <v>506</v>
      </c>
      <c r="G31" s="124">
        <v>40878</v>
      </c>
      <c r="H31" s="124">
        <v>46934</v>
      </c>
      <c r="I31" s="121">
        <v>74.73</v>
      </c>
      <c r="J31" s="121" t="s">
        <v>628</v>
      </c>
      <c r="K31" s="121" t="s">
        <v>629</v>
      </c>
    </row>
    <row r="32" spans="1:11" x14ac:dyDescent="0.2">
      <c r="A32" s="121" t="s">
        <v>411</v>
      </c>
      <c r="B32" s="121" t="s">
        <v>634</v>
      </c>
      <c r="C32" s="281" t="s">
        <v>642</v>
      </c>
      <c r="D32" s="121" t="s">
        <v>627</v>
      </c>
      <c r="E32" s="124" t="s">
        <v>510</v>
      </c>
      <c r="F32" s="124" t="s">
        <v>510</v>
      </c>
      <c r="G32" s="124">
        <v>41722</v>
      </c>
      <c r="H32" s="124">
        <v>49064</v>
      </c>
      <c r="I32" s="121">
        <v>4.3</v>
      </c>
      <c r="J32" s="121" t="s">
        <v>628</v>
      </c>
      <c r="K32" s="121" t="s">
        <v>629</v>
      </c>
    </row>
    <row r="33" spans="1:11" x14ac:dyDescent="0.2">
      <c r="A33" s="121" t="s">
        <v>412</v>
      </c>
      <c r="B33" s="121" t="s">
        <v>643</v>
      </c>
      <c r="C33" s="281" t="s">
        <v>644</v>
      </c>
      <c r="D33" s="121" t="s">
        <v>627</v>
      </c>
      <c r="E33" s="124" t="s">
        <v>513</v>
      </c>
      <c r="F33" s="124" t="s">
        <v>513</v>
      </c>
      <c r="G33" s="124">
        <v>41208</v>
      </c>
      <c r="H33" s="124">
        <v>50465</v>
      </c>
      <c r="I33" s="121">
        <v>2.1</v>
      </c>
      <c r="J33" s="121" t="s">
        <v>631</v>
      </c>
      <c r="K33" s="121" t="s">
        <v>629</v>
      </c>
    </row>
    <row r="34" spans="1:11" x14ac:dyDescent="0.2">
      <c r="A34" s="121" t="s">
        <v>645</v>
      </c>
      <c r="B34" s="121" t="s">
        <v>634</v>
      </c>
      <c r="C34" s="281" t="s">
        <v>646</v>
      </c>
      <c r="D34" s="121" t="s">
        <v>627</v>
      </c>
      <c r="E34" s="124" t="s">
        <v>516</v>
      </c>
      <c r="F34" s="124" t="s">
        <v>516</v>
      </c>
      <c r="G34" s="124">
        <v>41271</v>
      </c>
      <c r="H34" s="124">
        <v>48730</v>
      </c>
      <c r="I34" s="121">
        <v>1.42</v>
      </c>
      <c r="J34" s="121" t="s">
        <v>628</v>
      </c>
      <c r="K34" s="121" t="s">
        <v>629</v>
      </c>
    </row>
    <row r="35" spans="1:11" x14ac:dyDescent="0.2">
      <c r="A35" s="121" t="s">
        <v>413</v>
      </c>
      <c r="B35" s="121" t="s">
        <v>640</v>
      </c>
      <c r="C35" s="281" t="s">
        <v>647</v>
      </c>
      <c r="D35" s="121" t="s">
        <v>627</v>
      </c>
      <c r="E35" s="124" t="s">
        <v>519</v>
      </c>
      <c r="F35" s="124" t="s">
        <v>519</v>
      </c>
      <c r="G35" s="124">
        <v>38718</v>
      </c>
      <c r="H35" s="124">
        <v>46081</v>
      </c>
      <c r="I35" s="121">
        <v>3.04</v>
      </c>
      <c r="J35" s="121" t="s">
        <v>628</v>
      </c>
      <c r="K35" s="121" t="s">
        <v>629</v>
      </c>
    </row>
    <row r="36" spans="1:11" x14ac:dyDescent="0.2">
      <c r="A36" s="121" t="s">
        <v>414</v>
      </c>
      <c r="B36" s="121" t="s">
        <v>640</v>
      </c>
      <c r="C36" s="281" t="s">
        <v>648</v>
      </c>
      <c r="D36" s="121" t="s">
        <v>627</v>
      </c>
      <c r="E36" s="124" t="s">
        <v>522</v>
      </c>
      <c r="F36" s="124" t="s">
        <v>522</v>
      </c>
      <c r="G36" s="124">
        <v>40026</v>
      </c>
      <c r="H36" s="124">
        <v>47330</v>
      </c>
      <c r="I36" s="121">
        <v>3.56</v>
      </c>
      <c r="J36" s="121" t="s">
        <v>628</v>
      </c>
      <c r="K36" s="121" t="s">
        <v>629</v>
      </c>
    </row>
    <row r="37" spans="1:11" x14ac:dyDescent="0.2">
      <c r="A37" s="121" t="s">
        <v>415</v>
      </c>
      <c r="B37" s="121" t="s">
        <v>649</v>
      </c>
      <c r="C37" s="281" t="s">
        <v>650</v>
      </c>
      <c r="D37" s="121" t="s">
        <v>627</v>
      </c>
      <c r="E37" s="124" t="s">
        <v>525</v>
      </c>
      <c r="F37" s="124" t="s">
        <v>655</v>
      </c>
      <c r="G37" s="124">
        <v>44866</v>
      </c>
      <c r="H37" s="124">
        <v>45838</v>
      </c>
      <c r="I37" s="121">
        <v>2</v>
      </c>
      <c r="J37" s="121" t="s">
        <v>654</v>
      </c>
      <c r="K37" s="121" t="s">
        <v>629</v>
      </c>
    </row>
    <row r="38" spans="1:11" x14ac:dyDescent="0.2">
      <c r="A38" s="121" t="s">
        <v>416</v>
      </c>
      <c r="B38" s="121" t="s">
        <v>649</v>
      </c>
      <c r="C38" s="281" t="s">
        <v>650</v>
      </c>
      <c r="D38" s="121" t="s">
        <v>627</v>
      </c>
      <c r="E38" s="124" t="s">
        <v>529</v>
      </c>
      <c r="F38" s="124" t="s">
        <v>655</v>
      </c>
      <c r="G38" s="124">
        <v>44866</v>
      </c>
      <c r="H38" s="124">
        <v>45838</v>
      </c>
      <c r="I38" s="121">
        <v>0</v>
      </c>
      <c r="J38" s="121" t="s">
        <v>654</v>
      </c>
      <c r="K38" s="121" t="s">
        <v>629</v>
      </c>
    </row>
    <row r="39" spans="1:11" x14ac:dyDescent="0.2">
      <c r="A39" s="121" t="s">
        <v>417</v>
      </c>
      <c r="B39" s="121" t="s">
        <v>640</v>
      </c>
      <c r="C39" s="281" t="s">
        <v>651</v>
      </c>
      <c r="D39" s="121" t="s">
        <v>627</v>
      </c>
      <c r="E39" s="124" t="s">
        <v>532</v>
      </c>
      <c r="F39" s="124" t="s">
        <v>532</v>
      </c>
      <c r="G39" s="124">
        <v>39873</v>
      </c>
      <c r="H39" s="124">
        <v>47208</v>
      </c>
      <c r="I39" s="121">
        <v>10.62</v>
      </c>
      <c r="J39" s="121" t="s">
        <v>628</v>
      </c>
      <c r="K39" s="121" t="s">
        <v>629</v>
      </c>
    </row>
    <row r="40" spans="1:11" x14ac:dyDescent="0.2">
      <c r="A40" s="121" t="s">
        <v>145</v>
      </c>
      <c r="B40" s="121" t="s">
        <v>625</v>
      </c>
      <c r="C40" s="281" t="s">
        <v>630</v>
      </c>
      <c r="D40" s="121" t="s">
        <v>627</v>
      </c>
      <c r="E40" s="124" t="s">
        <v>536</v>
      </c>
      <c r="F40" s="124" t="s">
        <v>536</v>
      </c>
      <c r="G40" s="124">
        <v>44549</v>
      </c>
      <c r="H40" s="124">
        <v>48213</v>
      </c>
      <c r="I40" s="121">
        <v>37.5</v>
      </c>
      <c r="J40" s="121" t="s">
        <v>652</v>
      </c>
      <c r="K40" s="121" t="s">
        <v>629</v>
      </c>
    </row>
    <row r="41" spans="1:11" x14ac:dyDescent="0.2">
      <c r="A41" s="121" t="s">
        <v>146</v>
      </c>
      <c r="B41" s="121" t="s">
        <v>625</v>
      </c>
      <c r="C41" s="281" t="s">
        <v>630</v>
      </c>
      <c r="D41" s="121" t="s">
        <v>627</v>
      </c>
      <c r="E41" s="124" t="s">
        <v>539</v>
      </c>
      <c r="F41" s="124" t="s">
        <v>539</v>
      </c>
      <c r="G41" s="124">
        <v>44549</v>
      </c>
      <c r="H41" s="124">
        <v>48213</v>
      </c>
      <c r="I41" s="121">
        <v>60</v>
      </c>
      <c r="J41" s="121" t="s">
        <v>652</v>
      </c>
      <c r="K41" s="121" t="s">
        <v>629</v>
      </c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289</v>
      </c>
    </row>
    <row r="7" spans="3:5" x14ac:dyDescent="0.25">
      <c r="C7" s="1" t="s">
        <v>310</v>
      </c>
      <c r="E7" t="s">
        <v>290</v>
      </c>
    </row>
    <row r="8" spans="3:5" x14ac:dyDescent="0.25">
      <c r="C8" s="1" t="s">
        <v>311</v>
      </c>
      <c r="E8" t="s">
        <v>292</v>
      </c>
    </row>
    <row r="9" spans="3:5" x14ac:dyDescent="0.25">
      <c r="C9" s="1" t="s">
        <v>312</v>
      </c>
      <c r="E9" t="s">
        <v>293</v>
      </c>
    </row>
    <row r="10" spans="3:5" x14ac:dyDescent="0.25">
      <c r="C10" s="1" t="s">
        <v>313</v>
      </c>
      <c r="E10" t="s">
        <v>294</v>
      </c>
    </row>
    <row r="11" spans="3:5" x14ac:dyDescent="0.25">
      <c r="C11" s="1" t="s">
        <v>124</v>
      </c>
      <c r="E11" t="s">
        <v>296</v>
      </c>
    </row>
    <row r="12" spans="3:5" x14ac:dyDescent="0.25">
      <c r="C12" s="1" t="s">
        <v>291</v>
      </c>
      <c r="E12" t="s">
        <v>298</v>
      </c>
    </row>
    <row r="13" spans="3:5" x14ac:dyDescent="0.25">
      <c r="C13" s="1" t="s">
        <v>126</v>
      </c>
      <c r="E13" t="s">
        <v>300</v>
      </c>
    </row>
    <row r="14" spans="3:5" x14ac:dyDescent="0.25">
      <c r="C14" s="1" t="s">
        <v>114</v>
      </c>
      <c r="E14" t="s">
        <v>302</v>
      </c>
    </row>
    <row r="15" spans="3:5" x14ac:dyDescent="0.25">
      <c r="C15" s="1" t="s">
        <v>295</v>
      </c>
      <c r="E15" t="s">
        <v>303</v>
      </c>
    </row>
    <row r="16" spans="3:5" x14ac:dyDescent="0.25">
      <c r="C16" s="1" t="s">
        <v>297</v>
      </c>
      <c r="E16" s="206" t="s">
        <v>362</v>
      </c>
    </row>
    <row r="17" spans="3:5" x14ac:dyDescent="0.25">
      <c r="C17" s="1" t="s">
        <v>299</v>
      </c>
      <c r="E17" s="206" t="s">
        <v>363</v>
      </c>
    </row>
    <row r="18" spans="3:5" x14ac:dyDescent="0.25">
      <c r="C18" s="1" t="s">
        <v>301</v>
      </c>
      <c r="E18" s="206" t="s">
        <v>364</v>
      </c>
    </row>
    <row r="19" spans="3:5" x14ac:dyDescent="0.25">
      <c r="C19" s="1" t="s">
        <v>305</v>
      </c>
      <c r="E19" s="206" t="s">
        <v>365</v>
      </c>
    </row>
    <row r="20" spans="3:5" x14ac:dyDescent="0.25">
      <c r="C20" s="1" t="s">
        <v>306</v>
      </c>
      <c r="E20" s="206" t="s">
        <v>366</v>
      </c>
    </row>
    <row r="21" spans="3:5" x14ac:dyDescent="0.25">
      <c r="C21" s="1" t="s">
        <v>307</v>
      </c>
      <c r="E21" s="206" t="s">
        <v>367</v>
      </c>
    </row>
    <row r="22" spans="3:5" x14ac:dyDescent="0.25">
      <c r="C22" s="1" t="s">
        <v>308</v>
      </c>
      <c r="E22" s="206" t="s">
        <v>368</v>
      </c>
    </row>
    <row r="23" spans="3:5" x14ac:dyDescent="0.25">
      <c r="C23" s="1" t="s">
        <v>117</v>
      </c>
      <c r="E23" s="206" t="s">
        <v>369</v>
      </c>
    </row>
    <row r="24" spans="3:5" x14ac:dyDescent="0.25">
      <c r="C24" s="1" t="s">
        <v>314</v>
      </c>
      <c r="E24" s="206" t="s">
        <v>304</v>
      </c>
    </row>
    <row r="25" spans="3:5" x14ac:dyDescent="0.25">
      <c r="C25" s="1" t="s">
        <v>315</v>
      </c>
      <c r="E25" s="206" t="s">
        <v>136</v>
      </c>
    </row>
    <row r="26" spans="3:5" x14ac:dyDescent="0.25">
      <c r="C26" s="1" t="s">
        <v>316</v>
      </c>
    </row>
    <row r="27" spans="3:5" x14ac:dyDescent="0.25">
      <c r="C27" s="1" t="s">
        <v>317</v>
      </c>
    </row>
    <row r="28" spans="3:5" x14ac:dyDescent="0.25">
      <c r="C28" s="1" t="s">
        <v>318</v>
      </c>
    </row>
    <row r="29" spans="3:5" x14ac:dyDescent="0.25">
      <c r="C29" s="1" t="s">
        <v>319</v>
      </c>
    </row>
    <row r="30" spans="3:5" x14ac:dyDescent="0.25">
      <c r="C30" s="1" t="s">
        <v>320</v>
      </c>
    </row>
    <row r="31" spans="3:5" x14ac:dyDescent="0.25">
      <c r="C31" s="1" t="s">
        <v>309</v>
      </c>
    </row>
    <row r="32" spans="3:5" x14ac:dyDescent="0.25">
      <c r="C32" s="1" t="s">
        <v>322</v>
      </c>
    </row>
    <row r="33" spans="3:3" x14ac:dyDescent="0.25">
      <c r="C33" s="1" t="s">
        <v>323</v>
      </c>
    </row>
    <row r="34" spans="3:3" x14ac:dyDescent="0.25">
      <c r="C34" s="1" t="s">
        <v>324</v>
      </c>
    </row>
    <row r="35" spans="3:3" x14ac:dyDescent="0.25">
      <c r="C35" s="1" t="s">
        <v>325</v>
      </c>
    </row>
    <row r="36" spans="3:3" x14ac:dyDescent="0.25">
      <c r="C36" s="1" t="s">
        <v>326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8E77-DA04-4BFD-9440-3CEB6C3B12B9}">
  <dimension ref="A1:AJ47"/>
  <sheetViews>
    <sheetView workbookViewId="0">
      <pane xSplit="9" ySplit="1" topLeftCell="J2" activePane="bottomRight" state="frozen"/>
      <selection pane="topRight" activeCell="I1" sqref="I1"/>
      <selection pane="bottomLeft" activeCell="A2" sqref="A2"/>
      <selection pane="bottomRight" activeCell="K2" sqref="K2"/>
    </sheetView>
  </sheetViews>
  <sheetFormatPr defaultRowHeight="15" x14ac:dyDescent="0.25"/>
  <cols>
    <col min="1" max="1" width="7.25" style="229" bestFit="1" customWidth="1"/>
    <col min="2" max="2" width="19.75" style="227" customWidth="1"/>
    <col min="3" max="3" width="7.625" style="227" customWidth="1"/>
    <col min="4" max="4" width="8.125" style="229" customWidth="1"/>
    <col min="5" max="5" width="15.75" style="227" customWidth="1"/>
    <col min="6" max="6" width="7.25" style="227" bestFit="1" customWidth="1"/>
    <col min="7" max="7" width="13" style="227" customWidth="1"/>
    <col min="8" max="8" width="9.875" style="227" customWidth="1"/>
    <col min="9" max="9" width="9" style="227"/>
    <col min="10" max="10" width="2.625" style="228" customWidth="1"/>
    <col min="11" max="22" width="9" style="227"/>
    <col min="23" max="23" width="2.375" style="227" customWidth="1"/>
    <col min="24" max="16384" width="9" style="227"/>
  </cols>
  <sheetData>
    <row r="1" spans="1:36" ht="30" x14ac:dyDescent="0.25">
      <c r="A1" s="244" t="s">
        <v>587</v>
      </c>
      <c r="B1" s="243" t="s">
        <v>586</v>
      </c>
      <c r="C1" s="243" t="s">
        <v>585</v>
      </c>
      <c r="D1" s="244" t="s">
        <v>584</v>
      </c>
      <c r="E1" s="243" t="s">
        <v>583</v>
      </c>
      <c r="F1" s="243" t="s">
        <v>321</v>
      </c>
      <c r="G1" s="243" t="s">
        <v>91</v>
      </c>
      <c r="H1" s="240" t="s">
        <v>92</v>
      </c>
      <c r="I1" s="237" t="s">
        <v>93</v>
      </c>
      <c r="J1" s="242" t="s">
        <v>582</v>
      </c>
      <c r="K1" s="240" t="s">
        <v>581</v>
      </c>
      <c r="L1" s="240" t="s">
        <v>580</v>
      </c>
      <c r="M1" s="240" t="s">
        <v>579</v>
      </c>
      <c r="N1" s="240" t="s">
        <v>578</v>
      </c>
      <c r="O1" s="240" t="s">
        <v>577</v>
      </c>
      <c r="P1" s="240" t="s">
        <v>576</v>
      </c>
      <c r="Q1" s="240" t="s">
        <v>575</v>
      </c>
      <c r="R1" s="240" t="s">
        <v>574</v>
      </c>
      <c r="S1" s="240" t="s">
        <v>573</v>
      </c>
      <c r="T1" s="240" t="s">
        <v>572</v>
      </c>
      <c r="U1" s="240" t="s">
        <v>571</v>
      </c>
      <c r="V1" s="240" t="s">
        <v>570</v>
      </c>
      <c r="W1" s="241" t="s">
        <v>569</v>
      </c>
      <c r="X1" s="240" t="s">
        <v>568</v>
      </c>
      <c r="Y1" s="240" t="s">
        <v>567</v>
      </c>
      <c r="Z1" s="240" t="s">
        <v>566</v>
      </c>
      <c r="AA1" s="240" t="s">
        <v>565</v>
      </c>
      <c r="AB1" s="240" t="s">
        <v>564</v>
      </c>
      <c r="AC1" s="240" t="s">
        <v>563</v>
      </c>
      <c r="AD1" s="240" t="s">
        <v>562</v>
      </c>
      <c r="AE1" s="240" t="s">
        <v>561</v>
      </c>
      <c r="AF1" s="240" t="s">
        <v>560</v>
      </c>
      <c r="AG1" s="240" t="s">
        <v>559</v>
      </c>
      <c r="AH1" s="240" t="s">
        <v>558</v>
      </c>
      <c r="AI1" s="240" t="s">
        <v>557</v>
      </c>
      <c r="AJ1" s="240"/>
    </row>
    <row r="2" spans="1:36" x14ac:dyDescent="0.25">
      <c r="A2" s="239" t="s">
        <v>556</v>
      </c>
      <c r="B2" s="237" t="s">
        <v>45</v>
      </c>
      <c r="C2" s="237" t="s">
        <v>541</v>
      </c>
      <c r="D2" s="239" t="s">
        <v>541</v>
      </c>
      <c r="E2" s="237" t="s">
        <v>555</v>
      </c>
      <c r="G2" s="237" t="s">
        <v>554</v>
      </c>
      <c r="H2" s="238">
        <v>513.63100000000009</v>
      </c>
      <c r="I2" s="237" t="s">
        <v>293</v>
      </c>
      <c r="K2" s="235">
        <v>513.63100000000009</v>
      </c>
      <c r="L2" s="235">
        <v>442.74260000000004</v>
      </c>
      <c r="M2" s="235">
        <v>485.72480000000007</v>
      </c>
      <c r="N2" s="235">
        <v>457.25500000000005</v>
      </c>
      <c r="O2" s="235">
        <v>461.03800000000001</v>
      </c>
      <c r="P2" s="235">
        <v>471.61100000000005</v>
      </c>
      <c r="Q2" s="235">
        <v>483.76000000000005</v>
      </c>
      <c r="R2" s="235">
        <v>490.24800000000005</v>
      </c>
      <c r="S2" s="235">
        <v>493.77200000000005</v>
      </c>
      <c r="T2" s="235">
        <v>497.76100000000002</v>
      </c>
      <c r="U2" s="235">
        <v>499.71500000000003</v>
      </c>
      <c r="V2" s="235">
        <v>501.10599999999994</v>
      </c>
      <c r="W2" s="235"/>
      <c r="X2" s="235">
        <v>2297.6547295000028</v>
      </c>
      <c r="Y2" s="235">
        <v>2290.8177860999963</v>
      </c>
      <c r="Z2" s="235">
        <v>2397.9958000999959</v>
      </c>
      <c r="AA2" s="235">
        <v>2362.9367590000065</v>
      </c>
      <c r="AB2" s="235">
        <v>2382.6891639999953</v>
      </c>
      <c r="AC2" s="235">
        <v>2451.089422</v>
      </c>
      <c r="AD2" s="235">
        <v>2532.9927720000064</v>
      </c>
      <c r="AE2" s="235">
        <v>2569.565062000006</v>
      </c>
      <c r="AF2" s="235">
        <v>2582.5702589999964</v>
      </c>
      <c r="AG2" s="235">
        <v>2595.9035319999948</v>
      </c>
      <c r="AH2" s="235">
        <v>2610.1959400000055</v>
      </c>
      <c r="AI2" s="235">
        <v>2624.086482999995</v>
      </c>
      <c r="AJ2" s="235"/>
    </row>
    <row r="3" spans="1:36" x14ac:dyDescent="0.25">
      <c r="A3" s="239" t="s">
        <v>553</v>
      </c>
      <c r="B3" s="237" t="s">
        <v>62</v>
      </c>
      <c r="C3" s="237" t="s">
        <v>541</v>
      </c>
      <c r="D3" s="239" t="s">
        <v>541</v>
      </c>
      <c r="E3" s="237" t="s">
        <v>552</v>
      </c>
      <c r="G3" s="237" t="s">
        <v>297</v>
      </c>
      <c r="H3" s="238">
        <v>-15.526999999999999</v>
      </c>
      <c r="I3" s="237" t="s">
        <v>293</v>
      </c>
      <c r="K3" s="235">
        <v>0</v>
      </c>
      <c r="L3" s="235">
        <v>-15.526999999999999</v>
      </c>
      <c r="M3" s="235">
        <v>-12.074999999999999</v>
      </c>
      <c r="N3" s="235">
        <v>0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</row>
    <row r="4" spans="1:36" x14ac:dyDescent="0.25">
      <c r="A4" s="239" t="s">
        <v>551</v>
      </c>
      <c r="B4" s="237"/>
      <c r="C4" s="237"/>
      <c r="D4" s="239"/>
      <c r="E4" s="237"/>
      <c r="G4" s="237"/>
      <c r="H4" s="238"/>
      <c r="I4" s="237" t="s">
        <v>293</v>
      </c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</row>
    <row r="5" spans="1:36" x14ac:dyDescent="0.25">
      <c r="A5" s="234" t="s">
        <v>101</v>
      </c>
      <c r="B5" s="233" t="s">
        <v>422</v>
      </c>
      <c r="C5" s="233" t="s">
        <v>423</v>
      </c>
      <c r="D5" s="234" t="s">
        <v>424</v>
      </c>
      <c r="E5" s="233" t="s">
        <v>425</v>
      </c>
      <c r="F5" s="230"/>
      <c r="G5" s="233" t="s">
        <v>299</v>
      </c>
      <c r="H5" s="236">
        <v>25</v>
      </c>
      <c r="I5" s="233" t="s">
        <v>293</v>
      </c>
      <c r="J5" s="232"/>
      <c r="K5" s="231">
        <v>14.578000000000001</v>
      </c>
      <c r="L5" s="231">
        <v>13.989999999999998</v>
      </c>
      <c r="M5" s="231">
        <v>21.881999999999998</v>
      </c>
      <c r="N5" s="231">
        <v>14.583250000000001</v>
      </c>
      <c r="O5" s="231">
        <v>14.583250000000001</v>
      </c>
      <c r="P5" s="231">
        <v>14.583250000000001</v>
      </c>
      <c r="Q5" s="231">
        <v>14.58325</v>
      </c>
      <c r="R5" s="231">
        <v>14.58325</v>
      </c>
      <c r="S5" s="231">
        <v>14.58325</v>
      </c>
      <c r="T5" s="231">
        <v>14.58325</v>
      </c>
      <c r="U5" s="231">
        <v>14.58325</v>
      </c>
      <c r="V5" s="231">
        <v>14.58325</v>
      </c>
      <c r="W5" s="231"/>
      <c r="X5" s="231">
        <v>4.2978200000000024</v>
      </c>
      <c r="Y5" s="231">
        <v>1.3429449999999985</v>
      </c>
      <c r="Z5" s="231">
        <v>0.95695299999999972</v>
      </c>
      <c r="AA5" s="231">
        <v>1.7813731540000017</v>
      </c>
      <c r="AB5" s="231">
        <v>1.7557066340000025</v>
      </c>
      <c r="AC5" s="231">
        <v>1.877272606000002</v>
      </c>
      <c r="AD5" s="231">
        <v>1.7951397420000021</v>
      </c>
      <c r="AE5" s="231">
        <v>1.5649577240000008</v>
      </c>
      <c r="AF5" s="231">
        <v>1.6227073940000012</v>
      </c>
      <c r="AG5" s="231">
        <v>1.5538744540000005</v>
      </c>
      <c r="AH5" s="231">
        <v>1.6025241760000024</v>
      </c>
      <c r="AI5" s="231">
        <v>1.5471078260000009</v>
      </c>
      <c r="AJ5" s="235"/>
    </row>
    <row r="6" spans="1:36" x14ac:dyDescent="0.25">
      <c r="A6" s="234" t="s">
        <v>102</v>
      </c>
      <c r="B6" s="233" t="s">
        <v>422</v>
      </c>
      <c r="C6" s="233" t="s">
        <v>423</v>
      </c>
      <c r="D6" s="234" t="s">
        <v>424</v>
      </c>
      <c r="E6" s="233" t="s">
        <v>426</v>
      </c>
      <c r="F6" s="230"/>
      <c r="G6" s="233" t="s">
        <v>299</v>
      </c>
      <c r="H6" s="236">
        <v>25</v>
      </c>
      <c r="I6" s="233" t="s">
        <v>293</v>
      </c>
      <c r="J6" s="232"/>
      <c r="K6" s="231">
        <v>14.297000000000001</v>
      </c>
      <c r="L6" s="231">
        <v>14.007</v>
      </c>
      <c r="M6" s="231">
        <v>22.579000000000001</v>
      </c>
      <c r="N6" s="231">
        <v>14.58325</v>
      </c>
      <c r="O6" s="231">
        <v>14.58325</v>
      </c>
      <c r="P6" s="231">
        <v>14.58325</v>
      </c>
      <c r="Q6" s="231">
        <v>14.58325</v>
      </c>
      <c r="R6" s="231">
        <v>14.58325</v>
      </c>
      <c r="S6" s="231">
        <v>14.58325</v>
      </c>
      <c r="T6" s="231">
        <v>14.58325</v>
      </c>
      <c r="U6" s="231">
        <v>14.58325</v>
      </c>
      <c r="V6" s="231">
        <v>14.58325</v>
      </c>
      <c r="W6" s="231"/>
      <c r="X6" s="231">
        <v>4.7670799999999991</v>
      </c>
      <c r="Y6" s="231">
        <v>1.1079109999999996</v>
      </c>
      <c r="Z6" s="231">
        <v>0.90664500000000026</v>
      </c>
      <c r="AA6" s="231">
        <v>1.8721393020000032</v>
      </c>
      <c r="AB6" s="231">
        <v>1.8471144450000023</v>
      </c>
      <c r="AC6" s="231">
        <v>1.9976135850000039</v>
      </c>
      <c r="AD6" s="231">
        <v>1.9217223520000029</v>
      </c>
      <c r="AE6" s="231">
        <v>1.6603321790000021</v>
      </c>
      <c r="AF6" s="231">
        <v>1.7272401300000022</v>
      </c>
      <c r="AG6" s="231">
        <v>1.7023319390000031</v>
      </c>
      <c r="AH6" s="231">
        <v>1.6739237680000034</v>
      </c>
      <c r="AI6" s="231">
        <v>1.6311073460000032</v>
      </c>
      <c r="AJ6" s="235"/>
    </row>
    <row r="7" spans="1:36" x14ac:dyDescent="0.25">
      <c r="A7" s="234" t="s">
        <v>103</v>
      </c>
      <c r="B7" s="233" t="s">
        <v>422</v>
      </c>
      <c r="C7" s="233" t="s">
        <v>427</v>
      </c>
      <c r="D7" s="234" t="s">
        <v>428</v>
      </c>
      <c r="E7" s="233" t="s">
        <v>429</v>
      </c>
      <c r="F7" s="230"/>
      <c r="G7" s="233" t="s">
        <v>299</v>
      </c>
      <c r="H7" s="236">
        <v>25</v>
      </c>
      <c r="I7" s="233" t="s">
        <v>293</v>
      </c>
      <c r="J7" s="232"/>
      <c r="K7" s="231">
        <v>14.338000000000001</v>
      </c>
      <c r="L7" s="231">
        <v>14.095000000000001</v>
      </c>
      <c r="M7" s="231">
        <v>21.448999999999995</v>
      </c>
      <c r="N7" s="231">
        <v>13.999919999999999</v>
      </c>
      <c r="O7" s="231">
        <v>13.999919999999999</v>
      </c>
      <c r="P7" s="231">
        <v>13.999919999999999</v>
      </c>
      <c r="Q7" s="231">
        <v>13.416590000000001</v>
      </c>
      <c r="R7" s="231">
        <v>13.999919999999999</v>
      </c>
      <c r="S7" s="231">
        <v>13.999919999999999</v>
      </c>
      <c r="T7" s="231">
        <v>13.999919999999999</v>
      </c>
      <c r="U7" s="231">
        <v>13.999919999999999</v>
      </c>
      <c r="V7" s="231">
        <v>13.999919999999999</v>
      </c>
      <c r="W7" s="231"/>
      <c r="X7" s="231">
        <v>2.7304839999999979</v>
      </c>
      <c r="Y7" s="231">
        <v>0.31899500000000008</v>
      </c>
      <c r="Z7" s="231">
        <v>1.5106579200000005</v>
      </c>
      <c r="AA7" s="231">
        <v>2.9528164599999926</v>
      </c>
      <c r="AB7" s="231">
        <v>3.17564851999999</v>
      </c>
      <c r="AC7" s="231">
        <v>2.3852363699999994</v>
      </c>
      <c r="AD7" s="231">
        <v>2.5357355099999976</v>
      </c>
      <c r="AE7" s="231">
        <v>2.3257367100000002</v>
      </c>
      <c r="AF7" s="231">
        <v>2.2892202520000007</v>
      </c>
      <c r="AG7" s="231">
        <v>2.2752203320000008</v>
      </c>
      <c r="AH7" s="231">
        <v>2.3309866800000001</v>
      </c>
      <c r="AI7" s="231">
        <v>2.4198861719999991</v>
      </c>
      <c r="AJ7" s="235"/>
    </row>
    <row r="8" spans="1:36" x14ac:dyDescent="0.25">
      <c r="A8" s="234" t="s">
        <v>393</v>
      </c>
      <c r="B8" s="233" t="s">
        <v>422</v>
      </c>
      <c r="C8" s="233" t="s">
        <v>430</v>
      </c>
      <c r="D8" s="234" t="s">
        <v>431</v>
      </c>
      <c r="E8" s="233" t="s">
        <v>432</v>
      </c>
      <c r="F8" s="230"/>
      <c r="G8" s="233" t="s">
        <v>299</v>
      </c>
      <c r="H8" s="236">
        <v>302.58</v>
      </c>
      <c r="I8" s="233" t="s">
        <v>293</v>
      </c>
      <c r="J8" s="232"/>
      <c r="K8" s="231">
        <v>53.759</v>
      </c>
      <c r="L8" s="231">
        <v>53.763000000000005</v>
      </c>
      <c r="M8" s="231">
        <v>53.771000000000015</v>
      </c>
      <c r="N8" s="231">
        <v>53.406836999999989</v>
      </c>
      <c r="O8" s="231">
        <v>53.406836999999989</v>
      </c>
      <c r="P8" s="231">
        <v>53.406836999999996</v>
      </c>
      <c r="Q8" s="231">
        <v>53.946300000000008</v>
      </c>
      <c r="R8" s="231">
        <v>53.946300000000008</v>
      </c>
      <c r="S8" s="231">
        <v>53.946300000000008</v>
      </c>
      <c r="T8" s="231">
        <v>53.946300000000008</v>
      </c>
      <c r="U8" s="231">
        <v>53.946300000000008</v>
      </c>
      <c r="V8" s="231">
        <v>53.946300000000008</v>
      </c>
      <c r="W8" s="231"/>
      <c r="X8" s="231">
        <v>151.10466900000037</v>
      </c>
      <c r="Y8" s="231">
        <v>200.00098500000001</v>
      </c>
      <c r="Z8" s="231">
        <v>147.48332279631899</v>
      </c>
      <c r="AA8" s="231">
        <v>235.39046096400665</v>
      </c>
      <c r="AB8" s="231">
        <v>254.40279719866942</v>
      </c>
      <c r="AC8" s="231">
        <v>253.84222076752334</v>
      </c>
      <c r="AD8" s="231">
        <v>268.55719509627642</v>
      </c>
      <c r="AE8" s="231">
        <v>250.05771974815403</v>
      </c>
      <c r="AF8" s="231">
        <v>237.41772580690647</v>
      </c>
      <c r="AG8" s="231">
        <v>231.80262988695674</v>
      </c>
      <c r="AH8" s="231">
        <v>218.87129676935493</v>
      </c>
      <c r="AI8" s="231">
        <v>216.41523943344785</v>
      </c>
      <c r="AJ8" s="235"/>
    </row>
    <row r="9" spans="1:36" x14ac:dyDescent="0.25">
      <c r="A9" s="234" t="s">
        <v>394</v>
      </c>
      <c r="B9" s="233" t="s">
        <v>422</v>
      </c>
      <c r="C9" s="233" t="s">
        <v>433</v>
      </c>
      <c r="D9" s="234" t="s">
        <v>434</v>
      </c>
      <c r="E9" s="233" t="s">
        <v>435</v>
      </c>
      <c r="F9" s="230"/>
      <c r="G9" s="233" t="s">
        <v>299</v>
      </c>
      <c r="H9" s="236">
        <v>49.9</v>
      </c>
      <c r="I9" s="233" t="s">
        <v>293</v>
      </c>
      <c r="J9" s="232"/>
      <c r="K9" s="231">
        <v>33.93</v>
      </c>
      <c r="L9" s="231">
        <v>33.716000000000001</v>
      </c>
      <c r="M9" s="231">
        <v>34.78</v>
      </c>
      <c r="N9" s="231">
        <v>36.26</v>
      </c>
      <c r="O9" s="231">
        <v>36.26</v>
      </c>
      <c r="P9" s="231">
        <v>0</v>
      </c>
      <c r="Q9" s="231">
        <v>0</v>
      </c>
      <c r="R9" s="231">
        <v>0</v>
      </c>
      <c r="S9" s="231">
        <v>0</v>
      </c>
      <c r="T9" s="231">
        <v>0</v>
      </c>
      <c r="U9" s="231">
        <v>0</v>
      </c>
      <c r="V9" s="231">
        <v>0</v>
      </c>
      <c r="W9" s="231"/>
      <c r="X9" s="231">
        <v>4.8297719999999984</v>
      </c>
      <c r="Y9" s="231">
        <v>3.935298</v>
      </c>
      <c r="Z9" s="231">
        <v>5.0575189999999992</v>
      </c>
      <c r="AA9" s="231">
        <v>11.52902499999996</v>
      </c>
      <c r="AB9" s="231">
        <v>14.870100000000063</v>
      </c>
      <c r="AC9" s="231">
        <v>0</v>
      </c>
      <c r="AD9" s="231">
        <v>0</v>
      </c>
      <c r="AE9" s="231">
        <v>0</v>
      </c>
      <c r="AF9" s="231">
        <v>0</v>
      </c>
      <c r="AG9" s="231">
        <v>0</v>
      </c>
      <c r="AH9" s="231">
        <v>0</v>
      </c>
      <c r="AI9" s="231">
        <v>0</v>
      </c>
      <c r="AJ9" s="235"/>
    </row>
    <row r="10" spans="1:36" x14ac:dyDescent="0.25">
      <c r="A10" s="234" t="s">
        <v>395</v>
      </c>
      <c r="B10" s="233" t="s">
        <v>422</v>
      </c>
      <c r="C10" s="233" t="s">
        <v>436</v>
      </c>
      <c r="D10" s="234" t="s">
        <v>437</v>
      </c>
      <c r="E10" s="233" t="s">
        <v>438</v>
      </c>
      <c r="F10" s="230"/>
      <c r="G10" s="233" t="s">
        <v>299</v>
      </c>
      <c r="H10" s="236">
        <v>3</v>
      </c>
      <c r="I10" s="233" t="s">
        <v>293</v>
      </c>
      <c r="J10" s="232"/>
      <c r="K10" s="231">
        <v>1.2170000000000001</v>
      </c>
      <c r="L10" s="231">
        <v>2.8440000000000003</v>
      </c>
      <c r="M10" s="231">
        <v>0</v>
      </c>
      <c r="N10" s="231">
        <v>0</v>
      </c>
      <c r="O10" s="231">
        <v>0</v>
      </c>
      <c r="P10" s="231">
        <v>0</v>
      </c>
      <c r="Q10" s="231">
        <v>0</v>
      </c>
      <c r="R10" s="231">
        <v>0</v>
      </c>
      <c r="S10" s="231">
        <v>0</v>
      </c>
      <c r="T10" s="231">
        <v>0</v>
      </c>
      <c r="U10" s="231">
        <v>0</v>
      </c>
      <c r="V10" s="231">
        <v>0</v>
      </c>
      <c r="W10" s="231"/>
      <c r="X10" s="231">
        <v>2.761E-3</v>
      </c>
      <c r="Y10" s="231">
        <v>2.1373E-2</v>
      </c>
      <c r="Z10" s="231">
        <v>0</v>
      </c>
      <c r="AA10" s="231">
        <v>0</v>
      </c>
      <c r="AB10" s="231">
        <v>0</v>
      </c>
      <c r="AC10" s="231">
        <v>0</v>
      </c>
      <c r="AD10" s="231">
        <v>0</v>
      </c>
      <c r="AE10" s="231">
        <v>0</v>
      </c>
      <c r="AF10" s="231">
        <v>0</v>
      </c>
      <c r="AG10" s="231">
        <v>0</v>
      </c>
      <c r="AH10" s="231">
        <v>0</v>
      </c>
      <c r="AI10" s="231">
        <v>0</v>
      </c>
      <c r="AJ10" s="235"/>
    </row>
    <row r="11" spans="1:36" x14ac:dyDescent="0.25">
      <c r="A11" s="234" t="s">
        <v>396</v>
      </c>
      <c r="B11" s="233" t="s">
        <v>422</v>
      </c>
      <c r="C11" s="233" t="s">
        <v>439</v>
      </c>
      <c r="D11" s="234" t="s">
        <v>440</v>
      </c>
      <c r="E11" s="233" t="s">
        <v>441</v>
      </c>
      <c r="F11" s="230"/>
      <c r="G11" s="233" t="s">
        <v>299</v>
      </c>
      <c r="H11" s="236">
        <v>6</v>
      </c>
      <c r="I11" s="233" t="s">
        <v>293</v>
      </c>
      <c r="J11" s="232"/>
      <c r="K11" s="231">
        <v>5.827</v>
      </c>
      <c r="L11" s="231">
        <v>5.8740000000000006</v>
      </c>
      <c r="M11" s="231">
        <v>5.8239999999999998</v>
      </c>
      <c r="N11" s="231">
        <v>5.806</v>
      </c>
      <c r="O11" s="231">
        <v>5.806</v>
      </c>
      <c r="P11" s="231">
        <v>5.806</v>
      </c>
      <c r="Q11" s="231">
        <v>5.806</v>
      </c>
      <c r="R11" s="231">
        <v>5.806</v>
      </c>
      <c r="S11" s="231">
        <v>5.806</v>
      </c>
      <c r="T11" s="231">
        <v>5.806</v>
      </c>
      <c r="U11" s="231">
        <v>5.806</v>
      </c>
      <c r="V11" s="231">
        <v>5.806</v>
      </c>
      <c r="W11" s="231"/>
      <c r="X11" s="231">
        <v>33.476988999999804</v>
      </c>
      <c r="Y11" s="231">
        <v>35.455014000000169</v>
      </c>
      <c r="Z11" s="231">
        <v>36.141323000000057</v>
      </c>
      <c r="AA11" s="231">
        <v>34.256065000000625</v>
      </c>
      <c r="AB11" s="231">
        <v>34.299629000000408</v>
      </c>
      <c r="AC11" s="231">
        <v>34.323229999999988</v>
      </c>
      <c r="AD11" s="231">
        <v>34.353262000000207</v>
      </c>
      <c r="AE11" s="231">
        <v>34.241021000000174</v>
      </c>
      <c r="AF11" s="231">
        <v>34.220248000000126</v>
      </c>
      <c r="AG11" s="231">
        <v>34.256065000000248</v>
      </c>
      <c r="AH11" s="231">
        <v>34.447500000000133</v>
      </c>
      <c r="AI11" s="231">
        <v>34.334679000000094</v>
      </c>
      <c r="AJ11" s="235"/>
    </row>
    <row r="12" spans="1:36" x14ac:dyDescent="0.25">
      <c r="A12" s="239" t="s">
        <v>107</v>
      </c>
      <c r="B12" s="237" t="s">
        <v>108</v>
      </c>
      <c r="C12" s="237" t="s">
        <v>442</v>
      </c>
      <c r="D12" s="239" t="s">
        <v>443</v>
      </c>
      <c r="E12" s="237" t="s">
        <v>444</v>
      </c>
      <c r="G12" s="237" t="s">
        <v>297</v>
      </c>
      <c r="H12" s="238">
        <v>246.86</v>
      </c>
      <c r="I12" s="237" t="s">
        <v>293</v>
      </c>
      <c r="K12" s="235">
        <v>149.83100000000002</v>
      </c>
      <c r="L12" s="235">
        <v>138.61600000000001</v>
      </c>
      <c r="M12" s="235">
        <v>132.33300000000003</v>
      </c>
      <c r="N12" s="235">
        <v>125.84922799999998</v>
      </c>
      <c r="O12" s="235">
        <v>126.359028</v>
      </c>
      <c r="P12" s="235">
        <v>125.84922799999998</v>
      </c>
      <c r="Q12" s="235">
        <v>125.84922799999998</v>
      </c>
      <c r="R12" s="235">
        <v>125.84922799999998</v>
      </c>
      <c r="S12" s="235">
        <v>125.84922799999998</v>
      </c>
      <c r="T12" s="235">
        <v>125.84922799999998</v>
      </c>
      <c r="U12" s="235">
        <v>125.84922799999998</v>
      </c>
      <c r="V12" s="235">
        <v>125.84922799999998</v>
      </c>
      <c r="W12" s="235"/>
      <c r="X12" s="235">
        <v>136.90251900000018</v>
      </c>
      <c r="Y12" s="235">
        <v>501.68186399999894</v>
      </c>
      <c r="Z12" s="235">
        <v>279.27227010799891</v>
      </c>
      <c r="AA12" s="235">
        <v>246.18508990620441</v>
      </c>
      <c r="AB12" s="235">
        <v>246.1850899087562</v>
      </c>
      <c r="AC12" s="235">
        <v>246.185089910805</v>
      </c>
      <c r="AD12" s="235">
        <v>246.27332723674786</v>
      </c>
      <c r="AE12" s="235">
        <v>246.18508990365794</v>
      </c>
      <c r="AF12" s="235">
        <v>246.18508990825052</v>
      </c>
      <c r="AG12" s="235">
        <v>246.18508990467825</v>
      </c>
      <c r="AH12" s="235">
        <v>246.27332724847699</v>
      </c>
      <c r="AI12" s="235">
        <v>246.18508990671785</v>
      </c>
      <c r="AJ12" s="235"/>
    </row>
    <row r="13" spans="1:36" x14ac:dyDescent="0.25">
      <c r="A13" s="239" t="s">
        <v>109</v>
      </c>
      <c r="B13" s="237" t="s">
        <v>445</v>
      </c>
      <c r="C13" s="237" t="s">
        <v>446</v>
      </c>
      <c r="D13" s="239" t="s">
        <v>447</v>
      </c>
      <c r="E13" s="237" t="s">
        <v>448</v>
      </c>
      <c r="G13" s="237" t="s">
        <v>308</v>
      </c>
      <c r="H13" s="238">
        <v>6</v>
      </c>
      <c r="I13" s="237" t="s">
        <v>293</v>
      </c>
      <c r="K13" s="235">
        <v>2.8209999999999997</v>
      </c>
      <c r="L13" s="235">
        <v>2.8710000000000004</v>
      </c>
      <c r="M13" s="235">
        <v>3.0078199999999997</v>
      </c>
      <c r="N13" s="235">
        <v>3.0078199999999997</v>
      </c>
      <c r="O13" s="235">
        <v>3.0078199999999997</v>
      </c>
      <c r="P13" s="235">
        <v>3.0078199999999997</v>
      </c>
      <c r="Q13" s="235">
        <v>3.0078199999999997</v>
      </c>
      <c r="R13" s="235">
        <v>3.0078199999999997</v>
      </c>
      <c r="S13" s="235">
        <v>3.0078199999999997</v>
      </c>
      <c r="T13" s="235">
        <v>3.0078199999999997</v>
      </c>
      <c r="U13" s="235">
        <v>3.0078199999999997</v>
      </c>
      <c r="V13" s="235">
        <v>3.0078199999999997</v>
      </c>
      <c r="W13" s="235"/>
      <c r="X13" s="235">
        <v>4.8193919999999171</v>
      </c>
      <c r="Y13" s="235">
        <v>15.16061200000013</v>
      </c>
      <c r="Z13" s="235">
        <v>11.258275480000172</v>
      </c>
      <c r="AA13" s="235">
        <v>8.2823637399999654</v>
      </c>
      <c r="AB13" s="235">
        <v>8.3009204599999133</v>
      </c>
      <c r="AC13" s="235">
        <v>8.2336268599999265</v>
      </c>
      <c r="AD13" s="235">
        <v>8.1978898799996074</v>
      </c>
      <c r="AE13" s="235">
        <v>8.2472385199994687</v>
      </c>
      <c r="AF13" s="235">
        <v>8.2831794199996018</v>
      </c>
      <c r="AG13" s="235">
        <v>8.2441797200000071</v>
      </c>
      <c r="AH13" s="235">
        <v>8.1864193799999825</v>
      </c>
      <c r="AI13" s="235">
        <v>8.1608783999999606</v>
      </c>
      <c r="AJ13" s="235"/>
    </row>
    <row r="14" spans="1:36" x14ac:dyDescent="0.25">
      <c r="A14" s="239" t="s">
        <v>397</v>
      </c>
      <c r="B14" s="237" t="s">
        <v>445</v>
      </c>
      <c r="C14" s="237" t="s">
        <v>449</v>
      </c>
      <c r="D14" s="239" t="s">
        <v>450</v>
      </c>
      <c r="E14" s="237" t="s">
        <v>451</v>
      </c>
      <c r="G14" s="237" t="s">
        <v>308</v>
      </c>
      <c r="H14" s="238">
        <v>3.5</v>
      </c>
      <c r="I14" s="237" t="s">
        <v>293</v>
      </c>
      <c r="K14" s="235">
        <v>0.88900000000000001</v>
      </c>
      <c r="L14" s="235">
        <v>3.6960000000000002</v>
      </c>
      <c r="M14" s="235">
        <v>3.6470000000000002</v>
      </c>
      <c r="N14" s="235">
        <v>1.548</v>
      </c>
      <c r="O14" s="235">
        <v>1.548</v>
      </c>
      <c r="P14" s="235">
        <v>1.548</v>
      </c>
      <c r="Q14" s="235">
        <v>1.548</v>
      </c>
      <c r="R14" s="235">
        <v>1.548</v>
      </c>
      <c r="S14" s="235">
        <v>1.548</v>
      </c>
      <c r="T14" s="235">
        <v>1.548</v>
      </c>
      <c r="U14" s="235">
        <v>1.548</v>
      </c>
      <c r="V14" s="235">
        <v>1.548</v>
      </c>
      <c r="W14" s="235"/>
      <c r="X14" s="235">
        <v>2.4374949999999269</v>
      </c>
      <c r="Y14" s="235">
        <v>11.145034999999986</v>
      </c>
      <c r="Z14" s="235">
        <v>11.878969</v>
      </c>
      <c r="AA14" s="235">
        <v>6.7684210000000506</v>
      </c>
      <c r="AB14" s="235">
        <v>6.7563149999999412</v>
      </c>
      <c r="AC14" s="235">
        <v>6.7425250000001133</v>
      </c>
      <c r="AD14" s="235">
        <v>6.7895829999999364</v>
      </c>
      <c r="AE14" s="235">
        <v>6.7729219999998493</v>
      </c>
      <c r="AF14" s="235">
        <v>6.7675899999999798</v>
      </c>
      <c r="AG14" s="235">
        <v>6.7684209999999903</v>
      </c>
      <c r="AH14" s="235">
        <v>6.7636969999999428</v>
      </c>
      <c r="AI14" s="235">
        <v>6.7367099999999711</v>
      </c>
      <c r="AJ14" s="235"/>
    </row>
    <row r="15" spans="1:36" x14ac:dyDescent="0.25">
      <c r="A15" s="234" t="s">
        <v>398</v>
      </c>
      <c r="B15" s="233" t="s">
        <v>452</v>
      </c>
      <c r="C15" s="233"/>
      <c r="D15" s="234" t="s">
        <v>453</v>
      </c>
      <c r="E15" s="233" t="s">
        <v>545</v>
      </c>
      <c r="F15" s="230"/>
      <c r="G15" s="233" t="s">
        <v>117</v>
      </c>
      <c r="H15" s="236">
        <v>3</v>
      </c>
      <c r="I15" s="233" t="s">
        <v>293</v>
      </c>
      <c r="J15" s="232"/>
      <c r="K15" s="231">
        <v>3.5</v>
      </c>
      <c r="L15" s="231">
        <v>3</v>
      </c>
      <c r="M15" s="231">
        <v>2.7231749999999999</v>
      </c>
      <c r="N15" s="231">
        <v>2.7162281249999998</v>
      </c>
      <c r="O15" s="231">
        <v>2.7092812500000001</v>
      </c>
      <c r="P15" s="231">
        <v>2.7023343750000004</v>
      </c>
      <c r="Q15" s="231">
        <v>2.6953874999999998</v>
      </c>
      <c r="R15" s="231">
        <v>2.6884406250000001</v>
      </c>
      <c r="S15" s="231">
        <v>2.68149375</v>
      </c>
      <c r="T15" s="231">
        <v>2.6745468749999999</v>
      </c>
      <c r="U15" s="231">
        <v>2.6676000000000002</v>
      </c>
      <c r="V15" s="231">
        <v>2.6606531250000001</v>
      </c>
      <c r="W15" s="231"/>
      <c r="X15" s="231">
        <v>5.7190900000000253</v>
      </c>
      <c r="Y15" s="231">
        <v>5.8513900000005608</v>
      </c>
      <c r="Z15" s="231">
        <v>5.8498317449999977</v>
      </c>
      <c r="AA15" s="231">
        <v>5.8364499131250236</v>
      </c>
      <c r="AB15" s="231">
        <v>5.821522931249806</v>
      </c>
      <c r="AC15" s="231">
        <v>5.8065959493749988</v>
      </c>
      <c r="AD15" s="231">
        <v>5.8036799924999913</v>
      </c>
      <c r="AE15" s="231">
        <v>5.7767419856248976</v>
      </c>
      <c r="AF15" s="231">
        <v>5.761815003749998</v>
      </c>
      <c r="AG15" s="231">
        <v>5.7468880218749705</v>
      </c>
      <c r="AH15" s="231">
        <v>5.7438482399999797</v>
      </c>
      <c r="AI15" s="231">
        <v>5.7170340581250407</v>
      </c>
      <c r="AJ15" s="235"/>
    </row>
    <row r="16" spans="1:36" x14ac:dyDescent="0.25">
      <c r="A16" s="234" t="s">
        <v>399</v>
      </c>
      <c r="B16" s="233" t="s">
        <v>454</v>
      </c>
      <c r="C16" s="233" t="s">
        <v>455</v>
      </c>
      <c r="D16" s="234" t="s">
        <v>456</v>
      </c>
      <c r="E16" s="233" t="s">
        <v>457</v>
      </c>
      <c r="F16" s="230"/>
      <c r="G16" s="233" t="s">
        <v>126</v>
      </c>
      <c r="H16" s="236">
        <v>38.85</v>
      </c>
      <c r="I16" s="233" t="s">
        <v>293</v>
      </c>
      <c r="J16" s="232"/>
      <c r="K16" s="231">
        <v>16.265000000000001</v>
      </c>
      <c r="L16" s="231">
        <v>16.204000000000001</v>
      </c>
      <c r="M16" s="231">
        <v>19.815999999999999</v>
      </c>
      <c r="N16" s="231">
        <v>11.00452387424</v>
      </c>
      <c r="O16" s="231">
        <v>10.972054507679999</v>
      </c>
      <c r="P16" s="231">
        <v>10.937962417920001</v>
      </c>
      <c r="Q16" s="231">
        <v>10.908976110800001</v>
      </c>
      <c r="R16" s="231">
        <v>12.849088652200001</v>
      </c>
      <c r="S16" s="231">
        <v>11.011162136799999</v>
      </c>
      <c r="T16" s="231">
        <v>10.81829775884</v>
      </c>
      <c r="U16" s="231">
        <v>10.78384966348</v>
      </c>
      <c r="V16" s="231">
        <v>10.7543682602</v>
      </c>
      <c r="W16" s="231"/>
      <c r="X16" s="231">
        <v>101.80702499999929</v>
      </c>
      <c r="Y16" s="231">
        <v>19.154098000000008</v>
      </c>
      <c r="Z16" s="231">
        <v>96.345046398531949</v>
      </c>
      <c r="AA16" s="231">
        <v>83.754686731656079</v>
      </c>
      <c r="AB16" s="231">
        <v>76.837812650405525</v>
      </c>
      <c r="AC16" s="231">
        <v>83.267067849999748</v>
      </c>
      <c r="AD16" s="231">
        <v>83.295173956868965</v>
      </c>
      <c r="AE16" s="231">
        <v>85.319539755957251</v>
      </c>
      <c r="AF16" s="231">
        <v>82.814211915883504</v>
      </c>
      <c r="AG16" s="231">
        <v>82.33632702834403</v>
      </c>
      <c r="AH16" s="231">
        <v>75.801170399982141</v>
      </c>
      <c r="AI16" s="231">
        <v>81.872132126275275</v>
      </c>
      <c r="AJ16" s="235"/>
    </row>
    <row r="17" spans="1:36" x14ac:dyDescent="0.25">
      <c r="A17" s="234" t="s">
        <v>400</v>
      </c>
      <c r="B17" s="233" t="s">
        <v>454</v>
      </c>
      <c r="C17" s="233" t="s">
        <v>455</v>
      </c>
      <c r="D17" s="234" t="s">
        <v>456</v>
      </c>
      <c r="E17" s="233" t="s">
        <v>458</v>
      </c>
      <c r="F17" s="230"/>
      <c r="G17" s="233" t="s">
        <v>126</v>
      </c>
      <c r="H17" s="236">
        <v>50</v>
      </c>
      <c r="I17" s="233" t="s">
        <v>293</v>
      </c>
      <c r="J17" s="232"/>
      <c r="K17" s="231">
        <v>16.978000000000002</v>
      </c>
      <c r="L17" s="231">
        <v>20.758000000000003</v>
      </c>
      <c r="M17" s="231">
        <v>16.619</v>
      </c>
      <c r="N17" s="231">
        <v>10.937641598920001</v>
      </c>
      <c r="O17" s="231">
        <v>10.899265023160002</v>
      </c>
      <c r="P17" s="231">
        <v>10.85970162408</v>
      </c>
      <c r="Q17" s="231">
        <v>10.838407521680001</v>
      </c>
      <c r="R17" s="231">
        <v>13.179986750280001</v>
      </c>
      <c r="S17" s="231">
        <v>10.781443314000001</v>
      </c>
      <c r="T17" s="231">
        <v>10.752547250160001</v>
      </c>
      <c r="U17" s="231">
        <v>10.706691245120002</v>
      </c>
      <c r="V17" s="231">
        <v>10.680885392679999</v>
      </c>
      <c r="W17" s="231"/>
      <c r="X17" s="231">
        <v>100.20200300000128</v>
      </c>
      <c r="Y17" s="231">
        <v>112.98170200000087</v>
      </c>
      <c r="Z17" s="231">
        <v>15.76834399657896</v>
      </c>
      <c r="AA17" s="231">
        <v>82.237111496097455</v>
      </c>
      <c r="AB17" s="231">
        <v>75.149287410743312</v>
      </c>
      <c r="AC17" s="231">
        <v>81.75858680771357</v>
      </c>
      <c r="AD17" s="231">
        <v>81.778295176722779</v>
      </c>
      <c r="AE17" s="231">
        <v>83.885481977848769</v>
      </c>
      <c r="AF17" s="231">
        <v>81.305746919101239</v>
      </c>
      <c r="AG17" s="231">
        <v>80.844457341891442</v>
      </c>
      <c r="AH17" s="231">
        <v>74.128648213937197</v>
      </c>
      <c r="AI17" s="231">
        <v>80.388675224299845</v>
      </c>
      <c r="AJ17" s="235"/>
    </row>
    <row r="18" spans="1:36" x14ac:dyDescent="0.25">
      <c r="A18" s="234" t="s">
        <v>401</v>
      </c>
      <c r="B18" s="233" t="s">
        <v>454</v>
      </c>
      <c r="C18" s="233" t="s">
        <v>459</v>
      </c>
      <c r="D18" s="234" t="s">
        <v>460</v>
      </c>
      <c r="E18" s="233" t="s">
        <v>461</v>
      </c>
      <c r="F18" s="230"/>
      <c r="G18" s="233" t="s">
        <v>126</v>
      </c>
      <c r="H18" s="236">
        <v>52.730000000000004</v>
      </c>
      <c r="I18" s="233" t="s">
        <v>293</v>
      </c>
      <c r="J18" s="232"/>
      <c r="K18" s="231">
        <v>21.865000000000002</v>
      </c>
      <c r="L18" s="231">
        <v>21.757999999999996</v>
      </c>
      <c r="M18" s="231">
        <v>21.826000000000001</v>
      </c>
      <c r="N18" s="231">
        <v>14.877278220920001</v>
      </c>
      <c r="O18" s="231">
        <v>18.678615360479998</v>
      </c>
      <c r="P18" s="231">
        <v>14.45747724532</v>
      </c>
      <c r="Q18" s="231">
        <v>14.245849716399999</v>
      </c>
      <c r="R18" s="231">
        <v>13.99260513284</v>
      </c>
      <c r="S18" s="231">
        <v>13.87657628444</v>
      </c>
      <c r="T18" s="231">
        <v>13.697239705319999</v>
      </c>
      <c r="U18" s="231">
        <v>17.521746186080005</v>
      </c>
      <c r="V18" s="231">
        <v>13.330852402480001</v>
      </c>
      <c r="W18" s="231"/>
      <c r="X18" s="231">
        <v>114.22933800000141</v>
      </c>
      <c r="Y18" s="231">
        <v>81.738886000000178</v>
      </c>
      <c r="Z18" s="231">
        <v>149.37149221259236</v>
      </c>
      <c r="AA18" s="231">
        <v>115.45004301185553</v>
      </c>
      <c r="AB18" s="231">
        <v>116.66019871948174</v>
      </c>
      <c r="AC18" s="231">
        <v>112.24938605682114</v>
      </c>
      <c r="AD18" s="231">
        <v>110.99072959800995</v>
      </c>
      <c r="AE18" s="231">
        <v>95.138381597089776</v>
      </c>
      <c r="AF18" s="231">
        <v>107.72994229535183</v>
      </c>
      <c r="AG18" s="231">
        <v>106.31722635047289</v>
      </c>
      <c r="AH18" s="231">
        <v>108.07245014710921</v>
      </c>
      <c r="AI18" s="231">
        <v>103.56334865216699</v>
      </c>
      <c r="AJ18" s="235"/>
    </row>
    <row r="19" spans="1:36" x14ac:dyDescent="0.25">
      <c r="A19" s="239" t="s">
        <v>139</v>
      </c>
      <c r="B19" s="237" t="s">
        <v>462</v>
      </c>
      <c r="C19" s="237" t="s">
        <v>463</v>
      </c>
      <c r="D19" s="239" t="s">
        <v>464</v>
      </c>
      <c r="E19" s="237" t="s">
        <v>465</v>
      </c>
      <c r="G19" s="237" t="s">
        <v>308</v>
      </c>
      <c r="H19" s="238">
        <v>0.44</v>
      </c>
      <c r="I19" s="237" t="s">
        <v>293</v>
      </c>
      <c r="K19" s="235">
        <v>5.6000000000000001E-2</v>
      </c>
      <c r="L19" s="235">
        <v>0.23400000000000001</v>
      </c>
      <c r="M19" s="235">
        <v>0.23400000000000001</v>
      </c>
      <c r="N19" s="235">
        <v>0.14800000000000002</v>
      </c>
      <c r="O19" s="235">
        <v>0.14800000000000002</v>
      </c>
      <c r="P19" s="235">
        <v>0.14800000000000002</v>
      </c>
      <c r="Q19" s="235">
        <v>0.14800000000000002</v>
      </c>
      <c r="R19" s="235">
        <v>0.14800000000000002</v>
      </c>
      <c r="S19" s="235">
        <v>0</v>
      </c>
      <c r="T19" s="235">
        <v>0</v>
      </c>
      <c r="U19" s="235">
        <v>0</v>
      </c>
      <c r="V19" s="235">
        <v>0</v>
      </c>
      <c r="W19" s="235"/>
      <c r="X19" s="235">
        <v>2.0011950000000285</v>
      </c>
      <c r="Y19" s="235">
        <v>2.6401749999999735</v>
      </c>
      <c r="Z19" s="235">
        <v>2.4992179999999866</v>
      </c>
      <c r="AA19" s="235">
        <v>2.3508279999999879</v>
      </c>
      <c r="AB19" s="235">
        <v>2.350948999999984</v>
      </c>
      <c r="AC19" s="235">
        <v>2.3493890000000128</v>
      </c>
      <c r="AD19" s="235">
        <v>2.3617010000000045</v>
      </c>
      <c r="AE19" s="235">
        <v>2.3539880000000082</v>
      </c>
      <c r="AF19" s="235">
        <v>0.25864900000000013</v>
      </c>
      <c r="AG19" s="235">
        <v>0</v>
      </c>
      <c r="AH19" s="235">
        <v>0</v>
      </c>
      <c r="AI19" s="235">
        <v>0</v>
      </c>
      <c r="AJ19" s="235"/>
    </row>
    <row r="20" spans="1:36" x14ac:dyDescent="0.25">
      <c r="A20" s="239" t="s">
        <v>140</v>
      </c>
      <c r="B20" s="237" t="s">
        <v>462</v>
      </c>
      <c r="C20" s="237" t="s">
        <v>466</v>
      </c>
      <c r="D20" s="239" t="s">
        <v>467</v>
      </c>
      <c r="E20" s="237" t="s">
        <v>468</v>
      </c>
      <c r="G20" s="237" t="s">
        <v>308</v>
      </c>
      <c r="H20" s="238">
        <v>11</v>
      </c>
      <c r="I20" s="237" t="s">
        <v>293</v>
      </c>
      <c r="K20" s="235">
        <v>1.6490000000000002</v>
      </c>
      <c r="L20" s="235">
        <v>1.6460000000000004</v>
      </c>
      <c r="M20" s="235">
        <v>1.9999999999999969</v>
      </c>
      <c r="N20" s="235">
        <v>1.9999999999999969</v>
      </c>
      <c r="O20" s="235">
        <v>1.9999999999999969</v>
      </c>
      <c r="P20" s="235">
        <v>1.9999999999999969</v>
      </c>
      <c r="Q20" s="235">
        <v>1.9999999999999969</v>
      </c>
      <c r="R20" s="235">
        <v>1.9999999999999969</v>
      </c>
      <c r="S20" s="235">
        <v>1.9999999999999969</v>
      </c>
      <c r="T20" s="235">
        <v>1.9999999999999969</v>
      </c>
      <c r="U20" s="235">
        <v>1.9999999999999969</v>
      </c>
      <c r="V20" s="235">
        <v>1.9999999999999969</v>
      </c>
      <c r="W20" s="235"/>
      <c r="X20" s="235">
        <v>8.4415710000001578</v>
      </c>
      <c r="Y20" s="235">
        <v>10.427824000000086</v>
      </c>
      <c r="Z20" s="235">
        <v>10.701691558000258</v>
      </c>
      <c r="AA20" s="235">
        <v>11.416290508737328</v>
      </c>
      <c r="AB20" s="235">
        <v>11.504115440433381</v>
      </c>
      <c r="AC20" s="235">
        <v>11.40116704214322</v>
      </c>
      <c r="AD20" s="235">
        <v>11.41167955864192</v>
      </c>
      <c r="AE20" s="235">
        <v>11.516723835726946</v>
      </c>
      <c r="AF20" s="235">
        <v>11.447486429763027</v>
      </c>
      <c r="AG20" s="235">
        <v>11.441672602321454</v>
      </c>
      <c r="AH20" s="235">
        <v>11.439311773363679</v>
      </c>
      <c r="AI20" s="235">
        <v>11.38871111416608</v>
      </c>
      <c r="AJ20" s="235"/>
    </row>
    <row r="21" spans="1:36" x14ac:dyDescent="0.25">
      <c r="A21" s="239" t="s">
        <v>141</v>
      </c>
      <c r="B21" s="237" t="s">
        <v>462</v>
      </c>
      <c r="C21" s="237" t="s">
        <v>469</v>
      </c>
      <c r="D21" s="239" t="s">
        <v>470</v>
      </c>
      <c r="E21" s="237" t="s">
        <v>471</v>
      </c>
      <c r="G21" s="237" t="s">
        <v>308</v>
      </c>
      <c r="H21" s="238">
        <v>13</v>
      </c>
      <c r="I21" s="237" t="s">
        <v>293</v>
      </c>
      <c r="K21" s="235">
        <v>1.9180000000000001</v>
      </c>
      <c r="L21" s="235">
        <v>1.6310000000000002</v>
      </c>
      <c r="M21" s="235">
        <v>1.9999999999999969</v>
      </c>
      <c r="N21" s="235">
        <v>1.9999999999999969</v>
      </c>
      <c r="O21" s="235">
        <v>1.9999999999999969</v>
      </c>
      <c r="P21" s="235">
        <v>1.9999999999999969</v>
      </c>
      <c r="Q21" s="235">
        <v>1.9999999999999969</v>
      </c>
      <c r="R21" s="235">
        <v>1.9999999999999969</v>
      </c>
      <c r="S21" s="235">
        <v>1.9999999999999969</v>
      </c>
      <c r="T21" s="235">
        <v>1.9999999999999969</v>
      </c>
      <c r="U21" s="235">
        <v>1.9999999999999969</v>
      </c>
      <c r="V21" s="235">
        <v>1.9999999999999969</v>
      </c>
      <c r="W21" s="235"/>
      <c r="X21" s="235">
        <v>3.5747789999999862</v>
      </c>
      <c r="Y21" s="235">
        <v>6.5972220000000181</v>
      </c>
      <c r="Z21" s="235">
        <v>5.2059900065737175</v>
      </c>
      <c r="AA21" s="235">
        <v>6.8527724796247096</v>
      </c>
      <c r="AB21" s="235">
        <v>6.8906479170082058</v>
      </c>
      <c r="AC21" s="235">
        <v>6.7882700215397005</v>
      </c>
      <c r="AD21" s="235">
        <v>6.917508408560634</v>
      </c>
      <c r="AE21" s="235">
        <v>6.9086621166733018</v>
      </c>
      <c r="AF21" s="235">
        <v>6.8167002374634045</v>
      </c>
      <c r="AG21" s="235">
        <v>6.9181085347447171</v>
      </c>
      <c r="AH21" s="235">
        <v>6.8918811355566234</v>
      </c>
      <c r="AI21" s="235">
        <v>6.87107828804176</v>
      </c>
      <c r="AJ21" s="235"/>
    </row>
    <row r="22" spans="1:36" x14ac:dyDescent="0.25">
      <c r="A22" s="239" t="s">
        <v>142</v>
      </c>
      <c r="B22" s="237" t="s">
        <v>462</v>
      </c>
      <c r="C22" s="237" t="s">
        <v>472</v>
      </c>
      <c r="D22" s="239" t="s">
        <v>473</v>
      </c>
      <c r="E22" s="237" t="s">
        <v>474</v>
      </c>
      <c r="G22" s="237" t="s">
        <v>308</v>
      </c>
      <c r="H22" s="238">
        <v>7</v>
      </c>
      <c r="I22" s="237" t="s">
        <v>293</v>
      </c>
      <c r="K22" s="235">
        <v>0</v>
      </c>
      <c r="L22" s="235">
        <v>0</v>
      </c>
      <c r="M22" s="235">
        <v>0</v>
      </c>
      <c r="N22" s="235">
        <v>0.61799999999999999</v>
      </c>
      <c r="O22" s="235">
        <v>0</v>
      </c>
      <c r="P22" s="235">
        <v>0</v>
      </c>
      <c r="Q22" s="235">
        <v>0</v>
      </c>
      <c r="R22" s="235">
        <v>0</v>
      </c>
      <c r="S22" s="235">
        <v>0</v>
      </c>
      <c r="T22" s="235">
        <v>0</v>
      </c>
      <c r="U22" s="235">
        <v>0</v>
      </c>
      <c r="V22" s="235">
        <v>0</v>
      </c>
      <c r="W22" s="235"/>
      <c r="X22" s="235">
        <v>0</v>
      </c>
      <c r="Y22" s="235">
        <v>0</v>
      </c>
      <c r="Z22" s="235">
        <v>11.554148999999994</v>
      </c>
      <c r="AA22" s="235">
        <v>10.556572999999984</v>
      </c>
      <c r="AB22" s="235">
        <v>0</v>
      </c>
      <c r="AC22" s="235">
        <v>0</v>
      </c>
      <c r="AD22" s="235">
        <v>0</v>
      </c>
      <c r="AE22" s="235">
        <v>0</v>
      </c>
      <c r="AF22" s="235">
        <v>0</v>
      </c>
      <c r="AG22" s="235">
        <v>0</v>
      </c>
      <c r="AH22" s="235">
        <v>0</v>
      </c>
      <c r="AI22" s="235">
        <v>0</v>
      </c>
      <c r="AJ22" s="235"/>
    </row>
    <row r="23" spans="1:36" x14ac:dyDescent="0.25">
      <c r="A23" s="239" t="s">
        <v>402</v>
      </c>
      <c r="B23" s="237" t="s">
        <v>462</v>
      </c>
      <c r="C23" s="237" t="s">
        <v>475</v>
      </c>
      <c r="D23" s="239" t="s">
        <v>476</v>
      </c>
      <c r="E23" s="237" t="s">
        <v>477</v>
      </c>
      <c r="G23" s="237" t="s">
        <v>308</v>
      </c>
      <c r="H23" s="238">
        <v>1.5</v>
      </c>
      <c r="I23" s="237" t="s">
        <v>293</v>
      </c>
      <c r="K23" s="235">
        <v>0</v>
      </c>
      <c r="L23" s="235">
        <v>0</v>
      </c>
      <c r="M23" s="235">
        <v>0</v>
      </c>
      <c r="N23" s="235">
        <v>0.40100000000000002</v>
      </c>
      <c r="O23" s="235">
        <v>0</v>
      </c>
      <c r="P23" s="235">
        <v>0</v>
      </c>
      <c r="Q23" s="235">
        <v>0</v>
      </c>
      <c r="R23" s="235">
        <v>0</v>
      </c>
      <c r="S23" s="235">
        <v>0</v>
      </c>
      <c r="T23" s="235">
        <v>0</v>
      </c>
      <c r="U23" s="235">
        <v>0</v>
      </c>
      <c r="V23" s="235">
        <v>0</v>
      </c>
      <c r="W23" s="235"/>
      <c r="X23" s="235">
        <v>0</v>
      </c>
      <c r="Y23" s="235">
        <v>0</v>
      </c>
      <c r="Z23" s="235">
        <v>3.8328579999999892</v>
      </c>
      <c r="AA23" s="235">
        <v>4.8275157759999772</v>
      </c>
      <c r="AB23" s="235">
        <v>0</v>
      </c>
      <c r="AC23" s="235">
        <v>0</v>
      </c>
      <c r="AD23" s="235">
        <v>0</v>
      </c>
      <c r="AE23" s="235">
        <v>0</v>
      </c>
      <c r="AF23" s="235">
        <v>0</v>
      </c>
      <c r="AG23" s="235">
        <v>0</v>
      </c>
      <c r="AH23" s="235">
        <v>0</v>
      </c>
      <c r="AI23" s="235">
        <v>0</v>
      </c>
      <c r="AJ23" s="235"/>
    </row>
    <row r="24" spans="1:36" x14ac:dyDescent="0.25">
      <c r="A24" s="239" t="s">
        <v>403</v>
      </c>
      <c r="B24" s="237" t="s">
        <v>478</v>
      </c>
      <c r="C24" s="237" t="s">
        <v>479</v>
      </c>
      <c r="D24" s="239" t="s">
        <v>480</v>
      </c>
      <c r="E24" s="237" t="s">
        <v>481</v>
      </c>
      <c r="G24" s="237" t="s">
        <v>117</v>
      </c>
      <c r="H24" s="238">
        <v>50.47</v>
      </c>
      <c r="I24" s="237" t="s">
        <v>293</v>
      </c>
      <c r="K24" s="235">
        <v>9.3330000000000002</v>
      </c>
      <c r="L24" s="235">
        <v>2.7010000000000001</v>
      </c>
      <c r="M24" s="235">
        <v>6.4610000000000003</v>
      </c>
      <c r="N24" s="235">
        <v>15.144</v>
      </c>
      <c r="O24" s="235">
        <v>15.144</v>
      </c>
      <c r="P24" s="235">
        <v>15.144</v>
      </c>
      <c r="Q24" s="235">
        <v>15.144</v>
      </c>
      <c r="R24" s="235">
        <v>15.144</v>
      </c>
      <c r="S24" s="235">
        <v>15.144</v>
      </c>
      <c r="T24" s="235">
        <v>7.5720000000000001</v>
      </c>
      <c r="U24" s="235">
        <v>7.5719999999999903</v>
      </c>
      <c r="V24" s="235">
        <v>7.5720000000000001</v>
      </c>
      <c r="W24" s="235"/>
      <c r="X24" s="235">
        <v>30.962803000000019</v>
      </c>
      <c r="Y24" s="235">
        <v>27.214108999999965</v>
      </c>
      <c r="Z24" s="235">
        <v>21.187792000000019</v>
      </c>
      <c r="AA24" s="235">
        <v>53.378836931999729</v>
      </c>
      <c r="AB24" s="235">
        <v>53.360345347999669</v>
      </c>
      <c r="AC24" s="235">
        <v>53.389782513999982</v>
      </c>
      <c r="AD24" s="235">
        <v>53.444307769999774</v>
      </c>
      <c r="AE24" s="235">
        <v>53.322820931999601</v>
      </c>
      <c r="AF24" s="235">
        <v>53.316616431999613</v>
      </c>
      <c r="AG24" s="235">
        <v>26.68941846599985</v>
      </c>
      <c r="AH24" s="235">
        <v>26.748956048999876</v>
      </c>
      <c r="AI24" s="235">
        <v>26.702921217999862</v>
      </c>
      <c r="AJ24" s="235"/>
    </row>
    <row r="25" spans="1:36" x14ac:dyDescent="0.25">
      <c r="A25" s="239" t="s">
        <v>404</v>
      </c>
      <c r="B25" s="237" t="s">
        <v>478</v>
      </c>
      <c r="C25" s="237" t="s">
        <v>482</v>
      </c>
      <c r="D25" s="239"/>
      <c r="E25" s="237" t="s">
        <v>483</v>
      </c>
      <c r="G25" s="237" t="s">
        <v>117</v>
      </c>
      <c r="H25" s="238">
        <v>17</v>
      </c>
      <c r="I25" s="237" t="s">
        <v>293</v>
      </c>
      <c r="K25" s="235">
        <v>0</v>
      </c>
      <c r="L25" s="235">
        <v>9.043000000000001</v>
      </c>
      <c r="M25" s="235">
        <v>11.701000000000001</v>
      </c>
      <c r="N25" s="235">
        <v>8.185999999999968</v>
      </c>
      <c r="O25" s="235">
        <v>8.1859999999999751</v>
      </c>
      <c r="P25" s="235">
        <v>8.185999999999968</v>
      </c>
      <c r="Q25" s="235">
        <v>8.1859999999999733</v>
      </c>
      <c r="R25" s="235">
        <v>8.1859999999999893</v>
      </c>
      <c r="S25" s="235">
        <v>8.1859999999999733</v>
      </c>
      <c r="T25" s="235">
        <v>8.1859999999999786</v>
      </c>
      <c r="U25" s="235">
        <v>8.1859999999999786</v>
      </c>
      <c r="V25" s="235">
        <v>8.1859999999999822</v>
      </c>
      <c r="W25" s="235"/>
      <c r="X25" s="235">
        <v>9.4868539999999992</v>
      </c>
      <c r="Y25" s="235">
        <v>46.914737999999929</v>
      </c>
      <c r="Z25" s="235">
        <v>45.420483000000132</v>
      </c>
      <c r="AA25" s="235">
        <v>34.34892117400026</v>
      </c>
      <c r="AB25" s="235">
        <v>34.243499173999993</v>
      </c>
      <c r="AC25" s="235">
        <v>34.145470624000041</v>
      </c>
      <c r="AD25" s="235">
        <v>34.279971150999735</v>
      </c>
      <c r="AE25" s="235">
        <v>34.311241351000234</v>
      </c>
      <c r="AF25" s="235">
        <v>34.33568303500023</v>
      </c>
      <c r="AG25" s="235">
        <v>34.348921174000303</v>
      </c>
      <c r="AH25" s="235">
        <v>34.220263874000302</v>
      </c>
      <c r="AI25" s="235">
        <v>34.112442040000296</v>
      </c>
      <c r="AJ25" s="235"/>
    </row>
    <row r="26" spans="1:36" x14ac:dyDescent="0.25">
      <c r="A26" s="239" t="s">
        <v>405</v>
      </c>
      <c r="B26" s="237" t="s">
        <v>478</v>
      </c>
      <c r="C26" s="237" t="s">
        <v>484</v>
      </c>
      <c r="D26" s="239" t="s">
        <v>485</v>
      </c>
      <c r="E26" s="237" t="s">
        <v>486</v>
      </c>
      <c r="G26" s="237" t="s">
        <v>117</v>
      </c>
      <c r="H26" s="238">
        <v>40</v>
      </c>
      <c r="I26" s="237" t="s">
        <v>293</v>
      </c>
      <c r="K26" s="235">
        <v>30.896000000000001</v>
      </c>
      <c r="L26" s="235">
        <v>13.863000000000001</v>
      </c>
      <c r="M26" s="235">
        <v>29.231000000000002</v>
      </c>
      <c r="N26" s="235">
        <v>28.589999999999968</v>
      </c>
      <c r="O26" s="235">
        <v>28.59</v>
      </c>
      <c r="P26" s="235">
        <v>28.59</v>
      </c>
      <c r="Q26" s="235">
        <v>28.59</v>
      </c>
      <c r="R26" s="235">
        <v>28.59</v>
      </c>
      <c r="S26" s="235">
        <v>28.59</v>
      </c>
      <c r="T26" s="235">
        <v>28.59</v>
      </c>
      <c r="U26" s="235">
        <v>28.59</v>
      </c>
      <c r="V26" s="235">
        <v>28.59</v>
      </c>
      <c r="W26" s="235"/>
      <c r="X26" s="235">
        <v>108.83162599999993</v>
      </c>
      <c r="Y26" s="235">
        <v>98.70428000000004</v>
      </c>
      <c r="Z26" s="235">
        <v>99.738305999999866</v>
      </c>
      <c r="AA26" s="235">
        <v>102.35073685300009</v>
      </c>
      <c r="AB26" s="235">
        <v>102.27982387599938</v>
      </c>
      <c r="AC26" s="235">
        <v>102.32743150100015</v>
      </c>
      <c r="AD26" s="235">
        <v>102.38614847500001</v>
      </c>
      <c r="AE26" s="235">
        <v>102.26926072499985</v>
      </c>
      <c r="AF26" s="235">
        <v>102.27740869999974</v>
      </c>
      <c r="AG26" s="235">
        <v>102.35073685300007</v>
      </c>
      <c r="AH26" s="235">
        <v>102.54205550099987</v>
      </c>
      <c r="AI26" s="235">
        <v>102.30903052599976</v>
      </c>
      <c r="AJ26" s="235"/>
    </row>
    <row r="27" spans="1:36" x14ac:dyDescent="0.25">
      <c r="A27" s="239" t="s">
        <v>406</v>
      </c>
      <c r="B27" s="237" t="s">
        <v>478</v>
      </c>
      <c r="C27" s="237" t="s">
        <v>487</v>
      </c>
      <c r="D27" s="239" t="s">
        <v>488</v>
      </c>
      <c r="E27" s="237" t="s">
        <v>489</v>
      </c>
      <c r="G27" s="237" t="s">
        <v>117</v>
      </c>
      <c r="H27" s="238">
        <v>20</v>
      </c>
      <c r="I27" s="237" t="s">
        <v>293</v>
      </c>
      <c r="K27" s="235">
        <v>15.338000000000001</v>
      </c>
      <c r="L27" s="235">
        <v>7.7830000000000004</v>
      </c>
      <c r="M27" s="235">
        <v>14.033000000000001</v>
      </c>
      <c r="N27" s="235">
        <v>13.608999999999979</v>
      </c>
      <c r="O27" s="235">
        <v>13.609</v>
      </c>
      <c r="P27" s="235">
        <v>13.609</v>
      </c>
      <c r="Q27" s="235">
        <v>13.609</v>
      </c>
      <c r="R27" s="235">
        <v>13.609</v>
      </c>
      <c r="S27" s="235">
        <v>13.609</v>
      </c>
      <c r="T27" s="235">
        <v>13.608999999999979</v>
      </c>
      <c r="U27" s="235">
        <v>13.609</v>
      </c>
      <c r="V27" s="235">
        <v>13.609</v>
      </c>
      <c r="W27" s="235"/>
      <c r="X27" s="235">
        <v>53.949974000000012</v>
      </c>
      <c r="Y27" s="235">
        <v>48.877236000000032</v>
      </c>
      <c r="Z27" s="235">
        <v>50.087991000000024</v>
      </c>
      <c r="AA27" s="235">
        <v>50.953034378999952</v>
      </c>
      <c r="AB27" s="235">
        <v>50.942058560999754</v>
      </c>
      <c r="AC27" s="235">
        <v>50.989034560999322</v>
      </c>
      <c r="AD27" s="235">
        <v>51.016221464999468</v>
      </c>
      <c r="AE27" s="235">
        <v>50.92981021500001</v>
      </c>
      <c r="AF27" s="235">
        <v>50.899121114999922</v>
      </c>
      <c r="AG27" s="235">
        <v>50.953034378999931</v>
      </c>
      <c r="AH27" s="235">
        <v>51.098374560999943</v>
      </c>
      <c r="AI27" s="235">
        <v>50.985381535999963</v>
      </c>
      <c r="AJ27" s="235"/>
    </row>
    <row r="28" spans="1:36" x14ac:dyDescent="0.25">
      <c r="A28" s="239" t="s">
        <v>407</v>
      </c>
      <c r="B28" s="237" t="s">
        <v>478</v>
      </c>
      <c r="C28" s="237" t="s">
        <v>490</v>
      </c>
      <c r="D28" s="239" t="s">
        <v>491</v>
      </c>
      <c r="E28" s="237" t="s">
        <v>492</v>
      </c>
      <c r="G28" s="237" t="s">
        <v>117</v>
      </c>
      <c r="H28" s="238">
        <v>20</v>
      </c>
      <c r="I28" s="237" t="s">
        <v>293</v>
      </c>
      <c r="K28" s="235">
        <v>13.722000000000001</v>
      </c>
      <c r="L28" s="235">
        <v>10.492000000000001</v>
      </c>
      <c r="M28" s="235">
        <v>6.3230000000000004</v>
      </c>
      <c r="N28" s="235">
        <v>9.7580000000000009</v>
      </c>
      <c r="O28" s="235">
        <v>9.7580000000000009</v>
      </c>
      <c r="P28" s="235">
        <v>9.7580000000000009</v>
      </c>
      <c r="Q28" s="235">
        <v>9.7580000000000009</v>
      </c>
      <c r="R28" s="235">
        <v>0</v>
      </c>
      <c r="S28" s="235">
        <v>0</v>
      </c>
      <c r="T28" s="235">
        <v>0</v>
      </c>
      <c r="U28" s="235">
        <v>0</v>
      </c>
      <c r="V28" s="235">
        <v>0</v>
      </c>
      <c r="W28" s="235"/>
      <c r="X28" s="235">
        <v>46.965598999999962</v>
      </c>
      <c r="Y28" s="235">
        <v>41.09795500000012</v>
      </c>
      <c r="Z28" s="235">
        <v>38.472718999999984</v>
      </c>
      <c r="AA28" s="235">
        <v>42.106302905999733</v>
      </c>
      <c r="AB28" s="235">
        <v>42.03092999999982</v>
      </c>
      <c r="AC28" s="235">
        <v>42.021021424999518</v>
      </c>
      <c r="AD28" s="235">
        <v>42.212340885999673</v>
      </c>
      <c r="AE28" s="235">
        <v>0</v>
      </c>
      <c r="AF28" s="235">
        <v>0</v>
      </c>
      <c r="AG28" s="235">
        <v>0</v>
      </c>
      <c r="AH28" s="235">
        <v>0</v>
      </c>
      <c r="AI28" s="235">
        <v>0</v>
      </c>
      <c r="AJ28" s="235"/>
    </row>
    <row r="29" spans="1:36" x14ac:dyDescent="0.25">
      <c r="A29" s="239" t="s">
        <v>408</v>
      </c>
      <c r="B29" s="237" t="s">
        <v>478</v>
      </c>
      <c r="C29" s="237" t="s">
        <v>493</v>
      </c>
      <c r="D29" s="239" t="s">
        <v>494</v>
      </c>
      <c r="E29" s="237" t="s">
        <v>495</v>
      </c>
      <c r="G29" s="237" t="s">
        <v>117</v>
      </c>
      <c r="H29" s="238">
        <v>20</v>
      </c>
      <c r="I29" s="237" t="s">
        <v>293</v>
      </c>
      <c r="K29" s="235">
        <v>14.451000000000001</v>
      </c>
      <c r="L29" s="235">
        <v>8.5280000000000005</v>
      </c>
      <c r="M29" s="235">
        <v>5.9889999999999999</v>
      </c>
      <c r="N29" s="235">
        <v>12.33</v>
      </c>
      <c r="O29" s="235">
        <v>12.33</v>
      </c>
      <c r="P29" s="235">
        <v>12.33</v>
      </c>
      <c r="Q29" s="235">
        <v>12.33</v>
      </c>
      <c r="R29" s="235">
        <v>0</v>
      </c>
      <c r="S29" s="235">
        <v>0</v>
      </c>
      <c r="T29" s="235">
        <v>0</v>
      </c>
      <c r="U29" s="235">
        <v>0</v>
      </c>
      <c r="V29" s="235">
        <v>0</v>
      </c>
      <c r="W29" s="235"/>
      <c r="X29" s="235">
        <v>53.4346069999999</v>
      </c>
      <c r="Y29" s="235">
        <v>39.168825999999889</v>
      </c>
      <c r="Z29" s="235">
        <v>40.504573200000046</v>
      </c>
      <c r="AA29" s="235">
        <v>44.390581551000089</v>
      </c>
      <c r="AB29" s="235">
        <v>44.415316451000159</v>
      </c>
      <c r="AC29" s="235">
        <v>44.481471651000092</v>
      </c>
      <c r="AD29" s="235">
        <v>44.49445722000015</v>
      </c>
      <c r="AE29" s="235">
        <v>0</v>
      </c>
      <c r="AF29" s="235">
        <v>0</v>
      </c>
      <c r="AG29" s="235">
        <v>0</v>
      </c>
      <c r="AH29" s="235">
        <v>0</v>
      </c>
      <c r="AI29" s="235">
        <v>0</v>
      </c>
      <c r="AJ29" s="235"/>
    </row>
    <row r="30" spans="1:36" x14ac:dyDescent="0.25">
      <c r="A30" s="239" t="s">
        <v>409</v>
      </c>
      <c r="B30" s="237" t="s">
        <v>478</v>
      </c>
      <c r="C30" s="237" t="s">
        <v>496</v>
      </c>
      <c r="D30" s="239" t="s">
        <v>497</v>
      </c>
      <c r="E30" s="237" t="s">
        <v>498</v>
      </c>
      <c r="G30" s="237" t="s">
        <v>117</v>
      </c>
      <c r="H30" s="238">
        <v>26.66</v>
      </c>
      <c r="I30" s="237" t="s">
        <v>293</v>
      </c>
      <c r="K30" s="235">
        <v>19.13</v>
      </c>
      <c r="L30" s="235">
        <v>17.068000000000001</v>
      </c>
      <c r="M30" s="235">
        <v>13.941000000000001</v>
      </c>
      <c r="N30" s="235">
        <v>15.377000000000001</v>
      </c>
      <c r="O30" s="235">
        <v>15.377000000000001</v>
      </c>
      <c r="P30" s="235">
        <v>15.377000000000001</v>
      </c>
      <c r="Q30" s="235">
        <v>15.377000000000001</v>
      </c>
      <c r="R30" s="235">
        <v>0</v>
      </c>
      <c r="S30" s="235">
        <v>0</v>
      </c>
      <c r="T30" s="235">
        <v>0</v>
      </c>
      <c r="U30" s="235">
        <v>0</v>
      </c>
      <c r="V30" s="235">
        <v>0</v>
      </c>
      <c r="W30" s="235"/>
      <c r="X30" s="235">
        <v>65.465039999999931</v>
      </c>
      <c r="Y30" s="235">
        <v>58.357088999999988</v>
      </c>
      <c r="Z30" s="235">
        <v>46.032257000000122</v>
      </c>
      <c r="AA30" s="235">
        <v>57.464370500000427</v>
      </c>
      <c r="AB30" s="235">
        <v>57.456500375000012</v>
      </c>
      <c r="AC30" s="235">
        <v>57.484580000000278</v>
      </c>
      <c r="AD30" s="235">
        <v>57.517662000000271</v>
      </c>
      <c r="AE30" s="235">
        <v>0</v>
      </c>
      <c r="AF30" s="235">
        <v>0</v>
      </c>
      <c r="AG30" s="235">
        <v>0</v>
      </c>
      <c r="AH30" s="235">
        <v>0</v>
      </c>
      <c r="AI30" s="235">
        <v>0</v>
      </c>
      <c r="AJ30" s="235"/>
    </row>
    <row r="31" spans="1:36" x14ac:dyDescent="0.25">
      <c r="A31" s="239" t="s">
        <v>410</v>
      </c>
      <c r="B31" s="237" t="s">
        <v>478</v>
      </c>
      <c r="C31" s="237" t="s">
        <v>499</v>
      </c>
      <c r="D31" s="239"/>
      <c r="E31" s="237" t="s">
        <v>500</v>
      </c>
      <c r="G31" s="237" t="s">
        <v>117</v>
      </c>
      <c r="H31" s="238">
        <v>22.12</v>
      </c>
      <c r="I31" s="237" t="s">
        <v>293</v>
      </c>
      <c r="K31" s="235">
        <v>0</v>
      </c>
      <c r="L31" s="235">
        <v>9.1319999999999997</v>
      </c>
      <c r="M31" s="235">
        <v>21.893000000000001</v>
      </c>
      <c r="N31" s="235">
        <v>12.605</v>
      </c>
      <c r="O31" s="235">
        <v>12.605</v>
      </c>
      <c r="P31" s="235">
        <v>12.605</v>
      </c>
      <c r="Q31" s="235">
        <v>12.605</v>
      </c>
      <c r="R31" s="235">
        <v>12.604999999999979</v>
      </c>
      <c r="S31" s="235">
        <v>12.605</v>
      </c>
      <c r="T31" s="235">
        <v>12.605</v>
      </c>
      <c r="U31" s="235">
        <v>12.605</v>
      </c>
      <c r="V31" s="235">
        <v>12.605</v>
      </c>
      <c r="W31" s="235"/>
      <c r="X31" s="235">
        <v>0</v>
      </c>
      <c r="Y31" s="235">
        <v>74.108218999999977</v>
      </c>
      <c r="Z31" s="235">
        <v>72.642815250000126</v>
      </c>
      <c r="AA31" s="235">
        <v>47.064483064999919</v>
      </c>
      <c r="AB31" s="235">
        <v>46.930326764999926</v>
      </c>
      <c r="AC31" s="235">
        <v>46.818212665000196</v>
      </c>
      <c r="AD31" s="235">
        <v>47.029100798000094</v>
      </c>
      <c r="AE31" s="235">
        <v>47.071654197999926</v>
      </c>
      <c r="AF31" s="235">
        <v>47.138535864999788</v>
      </c>
      <c r="AG31" s="235">
        <v>47.064483064999926</v>
      </c>
      <c r="AH31" s="235">
        <v>46.937936665000251</v>
      </c>
      <c r="AI31" s="235">
        <v>46.742912798000134</v>
      </c>
      <c r="AJ31" s="235"/>
    </row>
    <row r="32" spans="1:36" x14ac:dyDescent="0.25">
      <c r="A32" s="239" t="s">
        <v>411</v>
      </c>
      <c r="B32" s="237" t="s">
        <v>478</v>
      </c>
      <c r="C32" s="237"/>
      <c r="D32" s="239" t="s">
        <v>501</v>
      </c>
      <c r="E32" s="237" t="s">
        <v>502</v>
      </c>
      <c r="G32" s="237" t="s">
        <v>117</v>
      </c>
      <c r="H32" s="238">
        <v>1</v>
      </c>
      <c r="I32" s="237" t="s">
        <v>293</v>
      </c>
      <c r="K32" s="235">
        <v>0.57800000000000007</v>
      </c>
      <c r="L32" s="235">
        <v>0.56900000000000006</v>
      </c>
      <c r="M32" s="235">
        <v>0.57300000000000006</v>
      </c>
      <c r="N32" s="235">
        <v>0</v>
      </c>
      <c r="O32" s="235">
        <v>0</v>
      </c>
      <c r="P32" s="235">
        <v>0</v>
      </c>
      <c r="Q32" s="235">
        <v>0</v>
      </c>
      <c r="R32" s="235">
        <v>0</v>
      </c>
      <c r="S32" s="235">
        <v>0</v>
      </c>
      <c r="T32" s="235">
        <v>0</v>
      </c>
      <c r="U32" s="235">
        <v>0</v>
      </c>
      <c r="V32" s="235">
        <v>0</v>
      </c>
      <c r="W32" s="235"/>
      <c r="X32" s="235">
        <v>1.8062639999999963</v>
      </c>
      <c r="Y32" s="235">
        <v>1.5864709999999926</v>
      </c>
      <c r="Z32" s="235">
        <v>1.6458759999999946</v>
      </c>
      <c r="AA32" s="235">
        <v>0</v>
      </c>
      <c r="AB32" s="235">
        <v>0</v>
      </c>
      <c r="AC32" s="235">
        <v>0</v>
      </c>
      <c r="AD32" s="235">
        <v>0</v>
      </c>
      <c r="AE32" s="235">
        <v>0</v>
      </c>
      <c r="AF32" s="235">
        <v>0</v>
      </c>
      <c r="AG32" s="235">
        <v>0</v>
      </c>
      <c r="AH32" s="235">
        <v>0</v>
      </c>
      <c r="AI32" s="235">
        <v>0</v>
      </c>
      <c r="AJ32" s="235"/>
    </row>
    <row r="33" spans="1:36" x14ac:dyDescent="0.25">
      <c r="A33" s="239" t="s">
        <v>412</v>
      </c>
      <c r="B33" s="237" t="s">
        <v>503</v>
      </c>
      <c r="C33" s="237" t="s">
        <v>504</v>
      </c>
      <c r="D33" s="239" t="s">
        <v>505</v>
      </c>
      <c r="E33" s="237" t="s">
        <v>506</v>
      </c>
      <c r="G33" s="237" t="s">
        <v>322</v>
      </c>
      <c r="H33" s="238">
        <v>74.73</v>
      </c>
      <c r="I33" s="237" t="s">
        <v>293</v>
      </c>
      <c r="K33" s="235">
        <v>2</v>
      </c>
      <c r="L33" s="235">
        <v>3</v>
      </c>
      <c r="M33" s="235">
        <v>2</v>
      </c>
      <c r="N33" s="235">
        <v>8.6430000000000007</v>
      </c>
      <c r="O33" s="235">
        <v>8.6430000000000007</v>
      </c>
      <c r="P33" s="235">
        <v>8.6430000000000007</v>
      </c>
      <c r="Q33" s="235">
        <v>0</v>
      </c>
      <c r="R33" s="235">
        <v>0</v>
      </c>
      <c r="S33" s="235">
        <v>0</v>
      </c>
      <c r="T33" s="235">
        <v>0</v>
      </c>
      <c r="U33" s="235">
        <v>0</v>
      </c>
      <c r="V33" s="235">
        <v>0</v>
      </c>
      <c r="W33" s="235"/>
      <c r="X33" s="235">
        <v>59.798000000000521</v>
      </c>
      <c r="Y33" s="235">
        <v>42.924400000000411</v>
      </c>
      <c r="Z33" s="235">
        <v>43.016436000000127</v>
      </c>
      <c r="AA33" s="235">
        <v>48.605314999999401</v>
      </c>
      <c r="AB33" s="235">
        <v>48.640193999999262</v>
      </c>
      <c r="AC33" s="235">
        <v>48.866594999999435</v>
      </c>
      <c r="AD33" s="235">
        <v>23.776510000000009</v>
      </c>
      <c r="AE33" s="235">
        <v>0</v>
      </c>
      <c r="AF33" s="235">
        <v>0</v>
      </c>
      <c r="AG33" s="235">
        <v>0</v>
      </c>
      <c r="AH33" s="235">
        <v>0</v>
      </c>
      <c r="AI33" s="235">
        <v>0</v>
      </c>
      <c r="AJ33" s="235"/>
    </row>
    <row r="34" spans="1:36" x14ac:dyDescent="0.25">
      <c r="A34" s="239" t="s">
        <v>413</v>
      </c>
      <c r="B34" s="237" t="s">
        <v>507</v>
      </c>
      <c r="C34" s="237" t="s">
        <v>508</v>
      </c>
      <c r="D34" s="239" t="s">
        <v>509</v>
      </c>
      <c r="E34" s="237" t="s">
        <v>510</v>
      </c>
      <c r="G34" s="237" t="s">
        <v>124</v>
      </c>
      <c r="H34" s="238">
        <v>4.3</v>
      </c>
      <c r="I34" s="237" t="s">
        <v>293</v>
      </c>
      <c r="K34" s="235">
        <v>0</v>
      </c>
      <c r="L34" s="235">
        <v>3.96</v>
      </c>
      <c r="M34" s="235">
        <v>3.8580000000000001</v>
      </c>
      <c r="N34" s="235">
        <v>2.4210000000000003</v>
      </c>
      <c r="O34" s="235">
        <v>2.4210000000000003</v>
      </c>
      <c r="P34" s="235">
        <v>2.4210000000000003</v>
      </c>
      <c r="Q34" s="235">
        <v>2.4210000000000003</v>
      </c>
      <c r="R34" s="235">
        <v>2.4210000000000003</v>
      </c>
      <c r="S34" s="235">
        <v>2.4210000000000003</v>
      </c>
      <c r="T34" s="235">
        <v>2.4210000000000003</v>
      </c>
      <c r="U34" s="235">
        <v>2.4210000000000003</v>
      </c>
      <c r="V34" s="235">
        <v>2.4210000000000003</v>
      </c>
      <c r="W34" s="235"/>
      <c r="X34" s="235">
        <v>24.090450999999927</v>
      </c>
      <c r="Y34" s="235">
        <v>30.903163999999883</v>
      </c>
      <c r="Z34" s="235">
        <v>29.762106999999936</v>
      </c>
      <c r="AA34" s="235">
        <v>28.825813999999927</v>
      </c>
      <c r="AB34" s="235">
        <v>28.815873999999777</v>
      </c>
      <c r="AC34" s="235">
        <v>28.778640999999929</v>
      </c>
      <c r="AD34" s="235">
        <v>28.928340999999811</v>
      </c>
      <c r="AE34" s="235">
        <v>28.844808000000047</v>
      </c>
      <c r="AF34" s="235">
        <v>28.837415000000043</v>
      </c>
      <c r="AG34" s="235">
        <v>28.825814000000037</v>
      </c>
      <c r="AH34" s="235">
        <v>28.86260700000004</v>
      </c>
      <c r="AI34" s="235">
        <v>28.801293000000086</v>
      </c>
      <c r="AJ34" s="235"/>
    </row>
    <row r="35" spans="1:36" x14ac:dyDescent="0.25">
      <c r="A35" s="239" t="s">
        <v>414</v>
      </c>
      <c r="B35" s="237" t="s">
        <v>507</v>
      </c>
      <c r="C35" s="237" t="s">
        <v>511</v>
      </c>
      <c r="D35" s="239" t="s">
        <v>512</v>
      </c>
      <c r="E35" s="237" t="s">
        <v>513</v>
      </c>
      <c r="G35" s="237" t="s">
        <v>124</v>
      </c>
      <c r="H35" s="238">
        <v>2.1</v>
      </c>
      <c r="I35" s="237" t="s">
        <v>293</v>
      </c>
      <c r="K35" s="235">
        <v>1.546</v>
      </c>
      <c r="L35" s="235">
        <v>1.734</v>
      </c>
      <c r="M35" s="235">
        <v>1.659</v>
      </c>
      <c r="N35" s="235">
        <v>1.605</v>
      </c>
      <c r="O35" s="235">
        <v>1.605</v>
      </c>
      <c r="P35" s="235">
        <v>1.605</v>
      </c>
      <c r="Q35" s="235">
        <v>1.605</v>
      </c>
      <c r="R35" s="235">
        <v>1.605</v>
      </c>
      <c r="S35" s="235">
        <v>1.605</v>
      </c>
      <c r="T35" s="235">
        <v>1.605</v>
      </c>
      <c r="U35" s="235">
        <v>1.605</v>
      </c>
      <c r="V35" s="235">
        <v>1.605</v>
      </c>
      <c r="W35" s="235"/>
      <c r="X35" s="235">
        <v>14.159803999999975</v>
      </c>
      <c r="Y35" s="235">
        <v>16.031011000000017</v>
      </c>
      <c r="Z35" s="235">
        <v>16.43104899999992</v>
      </c>
      <c r="AA35" s="235">
        <v>15.611617999999948</v>
      </c>
      <c r="AB35" s="235">
        <v>15.606001000000159</v>
      </c>
      <c r="AC35" s="235">
        <v>15.609096000000115</v>
      </c>
      <c r="AD35" s="235">
        <v>15.632015000000159</v>
      </c>
      <c r="AE35" s="235">
        <v>15.599393000000072</v>
      </c>
      <c r="AF35" s="235">
        <v>15.611666999999811</v>
      </c>
      <c r="AG35" s="235">
        <v>15.611618000000108</v>
      </c>
      <c r="AH35" s="235">
        <v>15.651536000000048</v>
      </c>
      <c r="AI35" s="235">
        <v>15.601837000000053</v>
      </c>
      <c r="AJ35" s="235"/>
    </row>
    <row r="36" spans="1:36" x14ac:dyDescent="0.25">
      <c r="A36" s="239" t="s">
        <v>415</v>
      </c>
      <c r="B36" s="237" t="s">
        <v>507</v>
      </c>
      <c r="C36" s="237" t="s">
        <v>514</v>
      </c>
      <c r="D36" s="239" t="s">
        <v>515</v>
      </c>
      <c r="E36" s="237" t="s">
        <v>516</v>
      </c>
      <c r="G36" s="237" t="s">
        <v>124</v>
      </c>
      <c r="H36" s="238">
        <v>1.42</v>
      </c>
      <c r="I36" s="237" t="s">
        <v>293</v>
      </c>
      <c r="K36" s="235">
        <v>1.248</v>
      </c>
      <c r="L36" s="235">
        <v>1.325</v>
      </c>
      <c r="M36" s="235">
        <v>1.1620000000000001</v>
      </c>
      <c r="N36" s="235">
        <v>1.1990000000000001</v>
      </c>
      <c r="O36" s="235">
        <v>1.1990000000000001</v>
      </c>
      <c r="P36" s="235">
        <v>1.1990000000000001</v>
      </c>
      <c r="Q36" s="235">
        <v>1.1990000000000001</v>
      </c>
      <c r="R36" s="235">
        <v>1.1990000000000001</v>
      </c>
      <c r="S36" s="235">
        <v>1.1990000000000001</v>
      </c>
      <c r="T36" s="235">
        <v>1.1990000000000001</v>
      </c>
      <c r="U36" s="235">
        <v>1.1990000000000001</v>
      </c>
      <c r="V36" s="235">
        <v>0</v>
      </c>
      <c r="W36" s="235"/>
      <c r="X36" s="235">
        <v>10.136904000000122</v>
      </c>
      <c r="Y36" s="235">
        <v>9.3015680000002021</v>
      </c>
      <c r="Z36" s="235">
        <v>8.0741240000000296</v>
      </c>
      <c r="AA36" s="235">
        <v>9.1197099999998841</v>
      </c>
      <c r="AB36" s="235">
        <v>9.140186000000007</v>
      </c>
      <c r="AC36" s="235">
        <v>9.160372000000061</v>
      </c>
      <c r="AD36" s="235">
        <v>9.1832509999999967</v>
      </c>
      <c r="AE36" s="235">
        <v>9.1390719999999295</v>
      </c>
      <c r="AF36" s="235">
        <v>9.1227670000000156</v>
      </c>
      <c r="AG36" s="235">
        <v>9.1197099999999534</v>
      </c>
      <c r="AH36" s="235">
        <v>9.1789719999999537</v>
      </c>
      <c r="AI36" s="235">
        <v>3.8022320000000041</v>
      </c>
      <c r="AJ36" s="235"/>
    </row>
    <row r="37" spans="1:36" x14ac:dyDescent="0.25">
      <c r="A37" s="239" t="s">
        <v>416</v>
      </c>
      <c r="B37" s="237" t="s">
        <v>507</v>
      </c>
      <c r="C37" s="237" t="s">
        <v>517</v>
      </c>
      <c r="D37" s="239" t="s">
        <v>518</v>
      </c>
      <c r="E37" s="237" t="s">
        <v>519</v>
      </c>
      <c r="G37" s="237" t="s">
        <v>124</v>
      </c>
      <c r="H37" s="238">
        <v>3.04</v>
      </c>
      <c r="I37" s="237" t="s">
        <v>293</v>
      </c>
      <c r="K37" s="235">
        <v>1.772</v>
      </c>
      <c r="L37" s="235">
        <v>2.3460000000000001</v>
      </c>
      <c r="M37" s="235">
        <v>2.0460000000000003</v>
      </c>
      <c r="N37" s="235">
        <v>1.8519999999999961</v>
      </c>
      <c r="O37" s="235">
        <v>0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5">
        <v>0</v>
      </c>
      <c r="W37" s="235"/>
      <c r="X37" s="235">
        <v>16.194741999999955</v>
      </c>
      <c r="Y37" s="235">
        <v>17.329160000000254</v>
      </c>
      <c r="Z37" s="235">
        <v>15.880587999999847</v>
      </c>
      <c r="AA37" s="235">
        <v>16.669503999999932</v>
      </c>
      <c r="AB37" s="235">
        <v>3.2580939999999949</v>
      </c>
      <c r="AC37" s="235">
        <v>0</v>
      </c>
      <c r="AD37" s="235">
        <v>0</v>
      </c>
      <c r="AE37" s="235">
        <v>0</v>
      </c>
      <c r="AF37" s="235">
        <v>0</v>
      </c>
      <c r="AG37" s="235">
        <v>0</v>
      </c>
      <c r="AH37" s="235">
        <v>0</v>
      </c>
      <c r="AI37" s="235">
        <v>0</v>
      </c>
      <c r="AJ37" s="235"/>
    </row>
    <row r="38" spans="1:36" x14ac:dyDescent="0.25">
      <c r="A38" s="239" t="s">
        <v>417</v>
      </c>
      <c r="B38" s="237" t="s">
        <v>507</v>
      </c>
      <c r="C38" s="237" t="s">
        <v>520</v>
      </c>
      <c r="D38" s="239" t="s">
        <v>521</v>
      </c>
      <c r="E38" s="237" t="s">
        <v>522</v>
      </c>
      <c r="G38" s="237" t="s">
        <v>124</v>
      </c>
      <c r="H38" s="238">
        <v>3.56</v>
      </c>
      <c r="I38" s="237" t="s">
        <v>293</v>
      </c>
      <c r="K38" s="235">
        <v>1.5720000000000001</v>
      </c>
      <c r="L38" s="235">
        <v>3.5</v>
      </c>
      <c r="M38" s="235">
        <v>2.7480000000000002</v>
      </c>
      <c r="N38" s="235">
        <v>3.0659999999999998</v>
      </c>
      <c r="O38" s="235">
        <v>3.0660000000000003</v>
      </c>
      <c r="P38" s="235">
        <v>3.0660000000000003</v>
      </c>
      <c r="Q38" s="235">
        <v>3.0660000000000003</v>
      </c>
      <c r="R38" s="235">
        <v>0</v>
      </c>
      <c r="S38" s="235">
        <v>0</v>
      </c>
      <c r="T38" s="235">
        <v>0</v>
      </c>
      <c r="U38" s="235">
        <v>0</v>
      </c>
      <c r="V38" s="235">
        <v>0</v>
      </c>
      <c r="W38" s="235"/>
      <c r="X38" s="235">
        <v>23.763835999999895</v>
      </c>
      <c r="Y38" s="235">
        <v>25.83867200000013</v>
      </c>
      <c r="Z38" s="235">
        <v>19.078334000000201</v>
      </c>
      <c r="AA38" s="235">
        <v>24.084519999999884</v>
      </c>
      <c r="AB38" s="235">
        <v>24.140767999999845</v>
      </c>
      <c r="AC38" s="235">
        <v>24.177521999999843</v>
      </c>
      <c r="AD38" s="235">
        <v>24.225126000000095</v>
      </c>
      <c r="AE38" s="235">
        <v>14.683283999999921</v>
      </c>
      <c r="AF38" s="235">
        <v>0</v>
      </c>
      <c r="AG38" s="235">
        <v>0</v>
      </c>
      <c r="AH38" s="235">
        <v>0</v>
      </c>
      <c r="AI38" s="235">
        <v>0</v>
      </c>
      <c r="AJ38" s="235"/>
    </row>
    <row r="39" spans="1:36" x14ac:dyDescent="0.25">
      <c r="A39" s="239" t="s">
        <v>418</v>
      </c>
      <c r="B39" s="237" t="s">
        <v>507</v>
      </c>
      <c r="C39" s="237" t="s">
        <v>523</v>
      </c>
      <c r="D39" s="239" t="s">
        <v>524</v>
      </c>
      <c r="E39" s="237" t="s">
        <v>525</v>
      </c>
      <c r="G39" s="237" t="s">
        <v>526</v>
      </c>
      <c r="H39" s="238">
        <v>2</v>
      </c>
      <c r="I39" s="237" t="s">
        <v>293</v>
      </c>
      <c r="K39" s="235">
        <v>1.3280000000000001</v>
      </c>
      <c r="L39" s="235">
        <v>1.415</v>
      </c>
      <c r="M39" s="235">
        <v>2.7190000000000003</v>
      </c>
      <c r="N39" s="235">
        <v>0</v>
      </c>
      <c r="O39" s="235">
        <v>0</v>
      </c>
      <c r="P39" s="235">
        <v>0</v>
      </c>
      <c r="Q39" s="235">
        <v>0</v>
      </c>
      <c r="R39" s="235">
        <v>0</v>
      </c>
      <c r="S39" s="235">
        <v>0</v>
      </c>
      <c r="T39" s="235">
        <v>0</v>
      </c>
      <c r="U39" s="235">
        <v>0</v>
      </c>
      <c r="V39" s="235">
        <v>0</v>
      </c>
      <c r="W39" s="235"/>
      <c r="X39" s="235">
        <v>13.517290000000012</v>
      </c>
      <c r="Y39" s="235">
        <v>10.792959</v>
      </c>
      <c r="Z39" s="235">
        <v>12.446472000000027</v>
      </c>
      <c r="AA39" s="235">
        <v>6.0051489999999941</v>
      </c>
      <c r="AB39" s="235">
        <v>0</v>
      </c>
      <c r="AC39" s="235">
        <v>0</v>
      </c>
      <c r="AD39" s="235">
        <v>0</v>
      </c>
      <c r="AE39" s="235">
        <v>0</v>
      </c>
      <c r="AF39" s="235">
        <v>0</v>
      </c>
      <c r="AG39" s="235">
        <v>0</v>
      </c>
      <c r="AH39" s="235">
        <v>0</v>
      </c>
      <c r="AI39" s="235">
        <v>0</v>
      </c>
      <c r="AJ39" s="235"/>
    </row>
    <row r="40" spans="1:36" x14ac:dyDescent="0.25">
      <c r="A40" s="239" t="s">
        <v>419</v>
      </c>
      <c r="B40" s="237" t="s">
        <v>507</v>
      </c>
      <c r="C40" s="237" t="s">
        <v>527</v>
      </c>
      <c r="D40" s="239" t="s">
        <v>528</v>
      </c>
      <c r="E40" s="237" t="s">
        <v>529</v>
      </c>
      <c r="G40" s="237" t="s">
        <v>124</v>
      </c>
      <c r="H40" s="238">
        <v>0</v>
      </c>
      <c r="I40" s="237" t="s">
        <v>293</v>
      </c>
      <c r="K40" s="235">
        <v>0</v>
      </c>
      <c r="L40" s="235">
        <v>0</v>
      </c>
      <c r="M40" s="235">
        <v>0</v>
      </c>
      <c r="N40" s="235">
        <v>0</v>
      </c>
      <c r="O40" s="235">
        <v>0</v>
      </c>
      <c r="P40" s="235">
        <v>0</v>
      </c>
      <c r="Q40" s="235">
        <v>0</v>
      </c>
      <c r="R40" s="235">
        <v>0</v>
      </c>
      <c r="S40" s="235">
        <v>0</v>
      </c>
      <c r="T40" s="235">
        <v>0</v>
      </c>
      <c r="U40" s="235">
        <v>0</v>
      </c>
      <c r="V40" s="235">
        <v>0</v>
      </c>
      <c r="W40" s="235"/>
      <c r="X40" s="235">
        <v>1.7390519999999992</v>
      </c>
      <c r="Y40" s="235">
        <v>0.53100899999999862</v>
      </c>
      <c r="Z40" s="235">
        <v>0.91392800000000018</v>
      </c>
      <c r="AA40" s="235">
        <v>0</v>
      </c>
      <c r="AB40" s="235">
        <v>0</v>
      </c>
      <c r="AC40" s="235">
        <v>0</v>
      </c>
      <c r="AD40" s="235">
        <v>0</v>
      </c>
      <c r="AE40" s="235">
        <v>0</v>
      </c>
      <c r="AF40" s="235">
        <v>0</v>
      </c>
      <c r="AG40" s="235">
        <v>0</v>
      </c>
      <c r="AH40" s="235">
        <v>0</v>
      </c>
      <c r="AI40" s="235">
        <v>0</v>
      </c>
      <c r="AJ40" s="235"/>
    </row>
    <row r="41" spans="1:36" x14ac:dyDescent="0.25">
      <c r="A41" s="239" t="s">
        <v>420</v>
      </c>
      <c r="B41" s="237" t="s">
        <v>507</v>
      </c>
      <c r="C41" s="237" t="s">
        <v>530</v>
      </c>
      <c r="D41" s="239" t="s">
        <v>531</v>
      </c>
      <c r="E41" s="237" t="s">
        <v>532</v>
      </c>
      <c r="G41" s="237" t="s">
        <v>124</v>
      </c>
      <c r="H41" s="238">
        <v>10.620000000000001</v>
      </c>
      <c r="I41" s="237" t="s">
        <v>293</v>
      </c>
      <c r="K41" s="235">
        <v>8.5039999999999996</v>
      </c>
      <c r="L41" s="235">
        <v>10.414</v>
      </c>
      <c r="M41" s="235">
        <v>2.984</v>
      </c>
      <c r="N41" s="235">
        <v>10.42</v>
      </c>
      <c r="O41" s="235">
        <v>10.420000000000009</v>
      </c>
      <c r="P41" s="235">
        <v>10.42</v>
      </c>
      <c r="Q41" s="235">
        <v>10.42</v>
      </c>
      <c r="R41" s="235">
        <v>0</v>
      </c>
      <c r="S41" s="235">
        <v>0</v>
      </c>
      <c r="T41" s="235">
        <v>0</v>
      </c>
      <c r="U41" s="235">
        <v>0</v>
      </c>
      <c r="V41" s="235">
        <v>0</v>
      </c>
      <c r="W41" s="235"/>
      <c r="X41" s="235">
        <v>88.124122000000881</v>
      </c>
      <c r="Y41" s="235">
        <v>87.043469999999417</v>
      </c>
      <c r="Z41" s="235">
        <v>79.008096000000123</v>
      </c>
      <c r="AA41" s="235">
        <v>86.086651999999603</v>
      </c>
      <c r="AB41" s="235">
        <v>86.125553999999795</v>
      </c>
      <c r="AC41" s="235">
        <v>86.272705999999928</v>
      </c>
      <c r="AD41" s="235">
        <v>86.508008000000302</v>
      </c>
      <c r="AE41" s="235">
        <v>20.949815999999959</v>
      </c>
      <c r="AF41" s="235">
        <v>0</v>
      </c>
      <c r="AG41" s="235">
        <v>0</v>
      </c>
      <c r="AH41" s="235">
        <v>0</v>
      </c>
      <c r="AI41" s="235">
        <v>0</v>
      </c>
      <c r="AJ41" s="235"/>
    </row>
    <row r="42" spans="1:36" x14ac:dyDescent="0.25">
      <c r="A42" s="234" t="s">
        <v>145</v>
      </c>
      <c r="B42" s="233" t="s">
        <v>533</v>
      </c>
      <c r="C42" s="233" t="s">
        <v>534</v>
      </c>
      <c r="D42" s="234" t="s">
        <v>535</v>
      </c>
      <c r="E42" s="233" t="s">
        <v>536</v>
      </c>
      <c r="F42" s="230"/>
      <c r="G42" s="233" t="s">
        <v>297</v>
      </c>
      <c r="H42" s="236">
        <v>37.5</v>
      </c>
      <c r="I42" s="233" t="s">
        <v>293</v>
      </c>
      <c r="J42" s="232"/>
      <c r="K42" s="231">
        <v>5.9399999999999995</v>
      </c>
      <c r="L42" s="231">
        <v>5.9560000000000004</v>
      </c>
      <c r="M42" s="231">
        <v>6.0185249999999977</v>
      </c>
      <c r="N42" s="231">
        <v>6.0185249999999977</v>
      </c>
      <c r="O42" s="231">
        <v>6.0185249999999977</v>
      </c>
      <c r="P42" s="231">
        <v>6.0185249999999977</v>
      </c>
      <c r="Q42" s="231">
        <v>6.0185249999999977</v>
      </c>
      <c r="R42" s="231">
        <v>6.0185249999999977</v>
      </c>
      <c r="S42" s="231">
        <v>6.0185249999999977</v>
      </c>
      <c r="T42" s="231">
        <v>6.0185249999999977</v>
      </c>
      <c r="U42" s="231">
        <v>6.0185249999999977</v>
      </c>
      <c r="V42" s="231">
        <v>6.0185249999999977</v>
      </c>
      <c r="W42" s="231"/>
      <c r="X42" s="231">
        <v>15.320492999999972</v>
      </c>
      <c r="Y42" s="231">
        <v>24.881154999999939</v>
      </c>
      <c r="Z42" s="231">
        <v>20.226501969639649</v>
      </c>
      <c r="AA42" s="231">
        <v>15.454063298981072</v>
      </c>
      <c r="AB42" s="231">
        <v>15.491895446483845</v>
      </c>
      <c r="AC42" s="231">
        <v>15.31430383382302</v>
      </c>
      <c r="AD42" s="231">
        <v>15.171455411702366</v>
      </c>
      <c r="AE42" s="231">
        <v>15.520441580960217</v>
      </c>
      <c r="AF42" s="231">
        <v>15.622357702297142</v>
      </c>
      <c r="AG42" s="231">
        <v>16.194288835520055</v>
      </c>
      <c r="AH42" s="231">
        <v>16.212487104800442</v>
      </c>
      <c r="AI42" s="231">
        <v>16.172431669803018</v>
      </c>
      <c r="AJ42" s="235"/>
    </row>
    <row r="43" spans="1:36" x14ac:dyDescent="0.25">
      <c r="A43" s="234" t="s">
        <v>146</v>
      </c>
      <c r="B43" s="233" t="s">
        <v>533</v>
      </c>
      <c r="C43" s="233" t="s">
        <v>537</v>
      </c>
      <c r="D43" s="234" t="s">
        <v>538</v>
      </c>
      <c r="E43" s="233" t="s">
        <v>539</v>
      </c>
      <c r="F43" s="230"/>
      <c r="G43" s="233" t="s">
        <v>297</v>
      </c>
      <c r="H43" s="236">
        <v>60</v>
      </c>
      <c r="I43" s="233" t="s">
        <v>293</v>
      </c>
      <c r="J43" s="232"/>
      <c r="K43" s="231">
        <v>9.6509999999999998</v>
      </c>
      <c r="L43" s="231">
        <v>9.5640000000000001</v>
      </c>
      <c r="M43" s="231">
        <v>10</v>
      </c>
      <c r="N43" s="231">
        <v>10</v>
      </c>
      <c r="O43" s="231">
        <v>10</v>
      </c>
      <c r="P43" s="231">
        <v>10</v>
      </c>
      <c r="Q43" s="231">
        <v>10</v>
      </c>
      <c r="R43" s="231">
        <v>10</v>
      </c>
      <c r="S43" s="231">
        <v>10</v>
      </c>
      <c r="T43" s="231">
        <v>10</v>
      </c>
      <c r="U43" s="231">
        <v>10</v>
      </c>
      <c r="V43" s="231">
        <v>10</v>
      </c>
      <c r="W43" s="231"/>
      <c r="X43" s="231">
        <v>25.253155999999915</v>
      </c>
      <c r="Y43" s="231">
        <v>37.16308399999987</v>
      </c>
      <c r="Z43" s="231">
        <v>31.055157776999941</v>
      </c>
      <c r="AA43" s="231">
        <v>24.763966283980082</v>
      </c>
      <c r="AB43" s="231">
        <v>24.911035989780718</v>
      </c>
      <c r="AC43" s="231">
        <v>24.702839983180318</v>
      </c>
      <c r="AD43" s="231">
        <v>24.450055644780804</v>
      </c>
      <c r="AE43" s="231">
        <v>25.098153928439725</v>
      </c>
      <c r="AF43" s="231">
        <v>25.379980887459347</v>
      </c>
      <c r="AG43" s="231">
        <v>26.351826766700235</v>
      </c>
      <c r="AH43" s="231">
        <v>26.401948127020876</v>
      </c>
      <c r="AI43" s="231">
        <v>26.247479119480055</v>
      </c>
      <c r="AJ43" s="235"/>
    </row>
    <row r="44" spans="1:36" x14ac:dyDescent="0.25">
      <c r="A44" s="234" t="s">
        <v>147</v>
      </c>
      <c r="B44" s="233" t="s">
        <v>540</v>
      </c>
      <c r="C44" s="233" t="s">
        <v>541</v>
      </c>
      <c r="D44" s="234" t="s">
        <v>541</v>
      </c>
      <c r="E44" s="233" t="s">
        <v>542</v>
      </c>
      <c r="F44" s="230"/>
      <c r="G44" s="233" t="s">
        <v>297</v>
      </c>
      <c r="H44" s="230"/>
      <c r="I44" s="233" t="s">
        <v>293</v>
      </c>
      <c r="J44" s="232"/>
      <c r="K44" s="231">
        <v>0</v>
      </c>
      <c r="L44" s="231">
        <v>207.02540000000002</v>
      </c>
      <c r="M44" s="231">
        <v>161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0"/>
      <c r="X44" s="230">
        <v>143.62931770000068</v>
      </c>
      <c r="Y44" s="230">
        <v>373.51560430000029</v>
      </c>
      <c r="Z44" s="230">
        <v>575.38616349999916</v>
      </c>
      <c r="AA44" s="230">
        <v>0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</row>
    <row r="45" spans="1:36" x14ac:dyDescent="0.25">
      <c r="A45" s="234" t="s">
        <v>148</v>
      </c>
      <c r="B45" s="233" t="s">
        <v>546</v>
      </c>
      <c r="C45" s="233"/>
      <c r="D45" s="234"/>
      <c r="E45" s="233" t="s">
        <v>547</v>
      </c>
      <c r="F45" s="230"/>
      <c r="G45" s="233" t="s">
        <v>309</v>
      </c>
      <c r="H45" s="230"/>
      <c r="I45" s="233" t="s">
        <v>293</v>
      </c>
      <c r="J45" s="232"/>
      <c r="K45" s="231">
        <v>0</v>
      </c>
      <c r="L45" s="231">
        <v>0</v>
      </c>
      <c r="M45" s="231">
        <v>0</v>
      </c>
      <c r="N45" s="231">
        <v>5</v>
      </c>
      <c r="O45" s="231">
        <v>5</v>
      </c>
      <c r="P45" s="231">
        <v>5</v>
      </c>
      <c r="Q45" s="231">
        <v>5</v>
      </c>
      <c r="R45" s="231">
        <v>5</v>
      </c>
      <c r="S45" s="231">
        <v>5</v>
      </c>
      <c r="T45" s="231">
        <v>5</v>
      </c>
      <c r="U45" s="231">
        <v>5</v>
      </c>
      <c r="V45" s="231">
        <v>5</v>
      </c>
      <c r="W45" s="230"/>
      <c r="X45" s="230">
        <v>12.138000000000508</v>
      </c>
      <c r="Y45" s="230">
        <v>10.908000000000307</v>
      </c>
      <c r="Z45" s="230">
        <v>2.1839999999999957</v>
      </c>
      <c r="AA45" s="230">
        <v>14.5</v>
      </c>
      <c r="AB45" s="230">
        <v>14.5</v>
      </c>
      <c r="AC45" s="230">
        <v>14.5</v>
      </c>
      <c r="AD45" s="230">
        <v>14.5</v>
      </c>
      <c r="AE45" s="230">
        <v>14.5</v>
      </c>
      <c r="AF45" s="230">
        <v>14.5</v>
      </c>
      <c r="AG45" s="230">
        <v>14.5</v>
      </c>
      <c r="AH45" s="230">
        <v>14.5</v>
      </c>
      <c r="AI45" s="230">
        <v>14.5</v>
      </c>
    </row>
    <row r="46" spans="1:36" x14ac:dyDescent="0.25">
      <c r="A46" s="234" t="s">
        <v>548</v>
      </c>
      <c r="B46" s="233" t="s">
        <v>549</v>
      </c>
      <c r="C46" s="233"/>
      <c r="D46" s="234"/>
      <c r="E46" s="233" t="s">
        <v>550</v>
      </c>
      <c r="F46" s="230"/>
      <c r="G46" s="233" t="s">
        <v>309</v>
      </c>
      <c r="H46" s="230"/>
      <c r="I46" s="233" t="s">
        <v>293</v>
      </c>
      <c r="J46" s="232"/>
      <c r="K46" s="231">
        <v>0</v>
      </c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0"/>
      <c r="X46" s="230">
        <v>32.55999987000024</v>
      </c>
      <c r="Y46" s="230">
        <v>0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</row>
    <row r="47" spans="1:36" x14ac:dyDescent="0.25">
      <c r="A47" s="234" t="s">
        <v>149</v>
      </c>
      <c r="B47" s="233" t="s">
        <v>543</v>
      </c>
      <c r="C47" s="233"/>
      <c r="D47" s="234"/>
      <c r="E47" s="233" t="s">
        <v>544</v>
      </c>
      <c r="F47" s="230"/>
      <c r="G47" s="233" t="s">
        <v>309</v>
      </c>
      <c r="H47" s="230"/>
      <c r="I47" s="233" t="s">
        <v>293</v>
      </c>
      <c r="J47" s="232"/>
      <c r="K47" s="231">
        <v>62.000020999999997</v>
      </c>
      <c r="L47" s="231">
        <v>-27</v>
      </c>
      <c r="M47" s="231">
        <v>-31</v>
      </c>
      <c r="N47" s="231">
        <v>16.000000000000469</v>
      </c>
      <c r="O47" s="231">
        <v>15.000000000000469</v>
      </c>
      <c r="P47" s="231">
        <v>15.000000000000469</v>
      </c>
      <c r="Q47" s="231">
        <v>30.000000000000938</v>
      </c>
      <c r="R47" s="231">
        <v>30.000000000000938</v>
      </c>
      <c r="S47" s="231">
        <v>30.000000000000938</v>
      </c>
      <c r="T47" s="231">
        <v>30.000000000000938</v>
      </c>
      <c r="U47" s="231">
        <v>30.000000000000938</v>
      </c>
      <c r="V47" s="231">
        <v>30.000000000000938</v>
      </c>
      <c r="W47" s="230"/>
      <c r="X47" s="230">
        <v>443.12099988598686</v>
      </c>
      <c r="Y47" s="230">
        <v>272.43800012303012</v>
      </c>
      <c r="Z47" s="230">
        <v>291.64900010297436</v>
      </c>
      <c r="AA47" s="230">
        <v>240.02999999998443</v>
      </c>
      <c r="AB47" s="230">
        <v>195.46099999997966</v>
      </c>
      <c r="AC47" s="230">
        <v>131.40000000000177</v>
      </c>
      <c r="AD47" s="230">
        <v>263.52000000000282</v>
      </c>
      <c r="AE47" s="230">
        <v>262.80000000000956</v>
      </c>
      <c r="AF47" s="230">
        <v>262.80000000000905</v>
      </c>
      <c r="AG47" s="230">
        <v>262.80000000001638</v>
      </c>
      <c r="AH47" s="230">
        <v>263.52000000000282</v>
      </c>
      <c r="AI47" s="230">
        <v>262.80000000000348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BFE3-5C5A-4F93-AAB6-75FE95761FBE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590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ALA_Data!L2</f>
        <v>64.0017</v>
      </c>
      <c r="H11" s="245">
        <f>ALA_Data!M2</f>
        <v>83.170500000000004</v>
      </c>
      <c r="I11" s="245">
        <f>ALA_Data!N2</f>
        <v>67.2393</v>
      </c>
      <c r="J11" s="245">
        <f>ALA_Data!O2</f>
        <v>64.683999999999997</v>
      </c>
      <c r="K11" s="245">
        <f>ALA_Data!P2</f>
        <v>66.322999999999993</v>
      </c>
      <c r="L11" s="245">
        <f>ALA_Data!Q2</f>
        <v>67.447000000000003</v>
      </c>
      <c r="M11" s="245">
        <f>ALA_Data!R2</f>
        <v>68.171000000000006</v>
      </c>
      <c r="N11" s="245">
        <f>ALA_Data!S2</f>
        <v>68.864999999999995</v>
      </c>
      <c r="O11" s="245">
        <f>ALA_Data!T2</f>
        <v>69.682000000000002</v>
      </c>
      <c r="P11" s="245">
        <f>ALA_Data!U2</f>
        <v>70.554000000000002</v>
      </c>
      <c r="Q11" s="245">
        <f>ALA_Data!V2</f>
        <v>71.471000000000004</v>
      </c>
      <c r="R11" s="245">
        <f>ALA_Data!W2</f>
        <v>72.436000000000007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64.0017</v>
      </c>
      <c r="H19" s="246">
        <f>H11+H17+H18</f>
        <v>83.170500000000004</v>
      </c>
      <c r="I19" s="246">
        <f t="shared" ref="I19:R19" si="0">I11+I17+I18</f>
        <v>67.2393</v>
      </c>
      <c r="J19" s="246">
        <f t="shared" si="0"/>
        <v>64.683999999999997</v>
      </c>
      <c r="K19" s="246">
        <f t="shared" si="0"/>
        <v>66.322999999999993</v>
      </c>
      <c r="L19" s="246">
        <f t="shared" si="0"/>
        <v>67.447000000000003</v>
      </c>
      <c r="M19" s="246">
        <f t="shared" si="0"/>
        <v>68.171000000000006</v>
      </c>
      <c r="N19" s="246">
        <f t="shared" si="0"/>
        <v>68.864999999999995</v>
      </c>
      <c r="O19" s="246">
        <f t="shared" si="0"/>
        <v>69.682000000000002</v>
      </c>
      <c r="P19" s="246">
        <f t="shared" si="0"/>
        <v>70.554000000000002</v>
      </c>
      <c r="Q19" s="246">
        <f t="shared" si="0"/>
        <v>71.471000000000004</v>
      </c>
      <c r="R19" s="246">
        <f t="shared" si="0"/>
        <v>72.436000000000007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64.0017</v>
      </c>
      <c r="H21" s="246">
        <f>H19+H20</f>
        <v>83.170500000000004</v>
      </c>
      <c r="I21" s="246">
        <f t="shared" ref="I21:R21" si="1">I19+I20</f>
        <v>67.2393</v>
      </c>
      <c r="J21" s="246">
        <f>J19+J20</f>
        <v>64.683999999999997</v>
      </c>
      <c r="K21" s="246">
        <f t="shared" si="1"/>
        <v>66.322999999999993</v>
      </c>
      <c r="L21" s="246">
        <f t="shared" si="1"/>
        <v>67.447000000000003</v>
      </c>
      <c r="M21" s="246">
        <f t="shared" si="1"/>
        <v>68.171000000000006</v>
      </c>
      <c r="N21" s="246">
        <f t="shared" si="1"/>
        <v>68.864999999999995</v>
      </c>
      <c r="O21" s="246">
        <f t="shared" si="1"/>
        <v>69.682000000000002</v>
      </c>
      <c r="P21" s="246">
        <f t="shared" si="1"/>
        <v>70.554000000000002</v>
      </c>
      <c r="Q21" s="246">
        <f t="shared" si="1"/>
        <v>71.471000000000004</v>
      </c>
      <c r="R21" s="246">
        <f t="shared" si="1"/>
        <v>72.436000000000007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10.880289000000001</v>
      </c>
      <c r="H22" s="246">
        <f t="shared" ref="H22:R22" si="2">H21*0.17</f>
        <v>14.138985000000002</v>
      </c>
      <c r="I22" s="246">
        <f t="shared" si="2"/>
        <v>11.430681000000002</v>
      </c>
      <c r="J22" s="246">
        <f t="shared" si="2"/>
        <v>10.99628</v>
      </c>
      <c r="K22" s="246">
        <f t="shared" si="2"/>
        <v>11.27491</v>
      </c>
      <c r="L22" s="246">
        <f t="shared" si="2"/>
        <v>11.465990000000001</v>
      </c>
      <c r="M22" s="246">
        <f t="shared" si="2"/>
        <v>11.589070000000001</v>
      </c>
      <c r="N22" s="246">
        <f t="shared" si="2"/>
        <v>11.707050000000001</v>
      </c>
      <c r="O22" s="246">
        <f t="shared" si="2"/>
        <v>11.845940000000001</v>
      </c>
      <c r="P22" s="246">
        <f t="shared" si="2"/>
        <v>11.994180000000002</v>
      </c>
      <c r="Q22" s="246">
        <f t="shared" si="2"/>
        <v>12.150070000000001</v>
      </c>
      <c r="R22" s="246">
        <f t="shared" si="2"/>
        <v>12.314120000000003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ALA_Data!L3</f>
        <v>0</v>
      </c>
      <c r="H23" s="245">
        <f>ALA_Data!M3</f>
        <v>-1.099</v>
      </c>
      <c r="I23" s="245">
        <f>ALA_Data!N3</f>
        <v>-0.54200000000000004</v>
      </c>
      <c r="J23" s="245">
        <f>ALA_Data!O3</f>
        <v>0</v>
      </c>
      <c r="K23" s="245">
        <f>ALA_Data!P3</f>
        <v>0</v>
      </c>
      <c r="L23" s="245">
        <f>ALA_Data!Q3</f>
        <v>0</v>
      </c>
      <c r="M23" s="245">
        <f>ALA_Data!R3</f>
        <v>0</v>
      </c>
      <c r="N23" s="245">
        <f>ALA_Data!S3</f>
        <v>0</v>
      </c>
      <c r="O23" s="245">
        <f>ALA_Data!T3</f>
        <v>0</v>
      </c>
      <c r="P23" s="245">
        <f>ALA_Data!U3</f>
        <v>0</v>
      </c>
      <c r="Q23" s="245">
        <f>ALA_Data!V3</f>
        <v>0</v>
      </c>
      <c r="R23" s="245">
        <f>ALA_Data!W3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74.881989000000004</v>
      </c>
      <c r="H25" s="246">
        <f>H21+H22+H23+H24</f>
        <v>96.210485000000006</v>
      </c>
      <c r="I25" s="246">
        <f t="shared" ref="I25:R25" si="3">I21+I22+I23+I24</f>
        <v>78.127981000000005</v>
      </c>
      <c r="J25" s="246">
        <f t="shared" si="3"/>
        <v>75.680279999999996</v>
      </c>
      <c r="K25" s="246">
        <f t="shared" si="3"/>
        <v>77.597909999999999</v>
      </c>
      <c r="L25" s="246">
        <f t="shared" si="3"/>
        <v>78.912990000000008</v>
      </c>
      <c r="M25" s="246">
        <f t="shared" si="3"/>
        <v>79.760070000000013</v>
      </c>
      <c r="N25" s="246">
        <f t="shared" si="3"/>
        <v>80.57204999999999</v>
      </c>
      <c r="O25" s="246">
        <f t="shared" si="3"/>
        <v>81.527940000000001</v>
      </c>
      <c r="P25" s="246">
        <f t="shared" si="3"/>
        <v>82.548180000000002</v>
      </c>
      <c r="Q25" s="246">
        <f t="shared" si="3"/>
        <v>83.621070000000003</v>
      </c>
      <c r="R25" s="246">
        <f t="shared" si="3"/>
        <v>84.75012000000001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271" t="s">
        <v>43</v>
      </c>
      <c r="H28" s="271" t="s">
        <v>43</v>
      </c>
      <c r="I28" s="272" t="s">
        <v>44</v>
      </c>
      <c r="J28" s="272"/>
      <c r="K28" s="272"/>
      <c r="L28" s="272"/>
      <c r="M28" s="272"/>
      <c r="N28" s="272"/>
      <c r="O28" s="272"/>
      <c r="P28" s="272"/>
      <c r="Q28" s="272"/>
      <c r="R28" s="272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273">
        <f>ALA_Data!Y2</f>
        <v>346.46859540000003</v>
      </c>
      <c r="H29" s="273">
        <f>ALA_Data!Z2</f>
        <v>358.03915389999798</v>
      </c>
      <c r="I29" s="245">
        <f>ALA_Data!AA2</f>
        <v>365.4401297</v>
      </c>
      <c r="J29" s="245">
        <f>ALA_Data!AB2</f>
        <v>366.120102000001</v>
      </c>
      <c r="K29" s="245">
        <f>ALA_Data!AC2</f>
        <v>371.60943599999899</v>
      </c>
      <c r="L29" s="245">
        <f>ALA_Data!AD2</f>
        <v>377.14173499999902</v>
      </c>
      <c r="M29" s="245">
        <f>ALA_Data!AE2</f>
        <v>380.16237500000102</v>
      </c>
      <c r="N29" s="245">
        <f>ALA_Data!AF2</f>
        <v>381.856810999998</v>
      </c>
      <c r="O29" s="245">
        <f>ALA_Data!AG2</f>
        <v>383.74183699999799</v>
      </c>
      <c r="P29" s="245">
        <f>ALA_Data!AH2</f>
        <v>385.74458900000002</v>
      </c>
      <c r="Q29" s="245">
        <f>ALA_Data!AI2</f>
        <v>388.3082</v>
      </c>
      <c r="R29" s="245">
        <f>ALA_Data!AJ2</f>
        <v>390.89708300000001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273"/>
      <c r="H32" s="273"/>
      <c r="I32" s="245"/>
      <c r="J32" s="245"/>
      <c r="K32" s="245"/>
      <c r="L32" s="245"/>
      <c r="M32" s="245"/>
      <c r="N32" s="245"/>
      <c r="O32" s="245"/>
      <c r="P32" s="245"/>
      <c r="Q32" s="245"/>
      <c r="R32" s="245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273"/>
      <c r="H34" s="273"/>
      <c r="I34" s="245"/>
      <c r="J34" s="245"/>
      <c r="K34" s="245"/>
      <c r="L34" s="245"/>
      <c r="M34" s="245"/>
      <c r="N34" s="245"/>
      <c r="O34" s="245"/>
      <c r="P34" s="245"/>
      <c r="Q34" s="245"/>
      <c r="R34" s="245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273"/>
      <c r="H36" s="273"/>
      <c r="I36" s="245"/>
      <c r="J36" s="245"/>
      <c r="K36" s="245"/>
      <c r="L36" s="245"/>
      <c r="M36" s="245"/>
      <c r="N36" s="245"/>
      <c r="O36" s="245"/>
      <c r="P36" s="245"/>
      <c r="Q36" s="245"/>
      <c r="R36" s="245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275">
        <f>G29+G35+G36</f>
        <v>346.46859540000003</v>
      </c>
      <c r="H37" s="275">
        <f>H29+H35+H36</f>
        <v>358.03915389999798</v>
      </c>
      <c r="I37" s="275">
        <f>I29+I35+I36</f>
        <v>365.4401297</v>
      </c>
      <c r="J37" s="275">
        <f t="shared" ref="J37:R37" si="4">J29+J35+J36</f>
        <v>366.120102000001</v>
      </c>
      <c r="K37" s="275">
        <f t="shared" si="4"/>
        <v>371.60943599999899</v>
      </c>
      <c r="L37" s="275">
        <f t="shared" si="4"/>
        <v>377.14173499999902</v>
      </c>
      <c r="M37" s="275">
        <f t="shared" si="4"/>
        <v>380.16237500000102</v>
      </c>
      <c r="N37" s="275">
        <f t="shared" si="4"/>
        <v>381.856810999998</v>
      </c>
      <c r="O37" s="275">
        <f t="shared" si="4"/>
        <v>383.74183699999799</v>
      </c>
      <c r="P37" s="275">
        <f t="shared" si="4"/>
        <v>385.74458900000002</v>
      </c>
      <c r="Q37" s="275">
        <f t="shared" si="4"/>
        <v>388.3082</v>
      </c>
      <c r="R37" s="275">
        <f t="shared" si="4"/>
        <v>390.89708300000001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273"/>
      <c r="H38" s="273"/>
      <c r="I38" s="245"/>
      <c r="J38" s="245"/>
      <c r="K38" s="245"/>
      <c r="L38" s="245"/>
      <c r="M38" s="245"/>
      <c r="N38" s="245"/>
      <c r="O38" s="245"/>
      <c r="P38" s="245"/>
      <c r="Q38" s="245"/>
      <c r="R38" s="245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275">
        <f t="shared" ref="G39:R39" si="5">SUM(G37:G38)</f>
        <v>346.46859540000003</v>
      </c>
      <c r="H39" s="275">
        <f t="shared" si="5"/>
        <v>358.03915389999798</v>
      </c>
      <c r="I39" s="275">
        <f t="shared" si="5"/>
        <v>365.4401297</v>
      </c>
      <c r="J39" s="275">
        <f t="shared" si="5"/>
        <v>366.120102000001</v>
      </c>
      <c r="K39" s="275">
        <f t="shared" si="5"/>
        <v>371.60943599999899</v>
      </c>
      <c r="L39" s="275">
        <f t="shared" si="5"/>
        <v>377.14173499999902</v>
      </c>
      <c r="M39" s="275">
        <f t="shared" si="5"/>
        <v>380.16237500000102</v>
      </c>
      <c r="N39" s="275">
        <f t="shared" si="5"/>
        <v>381.856810999998</v>
      </c>
      <c r="O39" s="275">
        <f t="shared" si="5"/>
        <v>383.74183699999799</v>
      </c>
      <c r="P39" s="275">
        <f t="shared" si="5"/>
        <v>385.74458900000002</v>
      </c>
      <c r="Q39" s="275">
        <f t="shared" si="5"/>
        <v>388.3082</v>
      </c>
      <c r="R39" s="275">
        <f t="shared" si="5"/>
        <v>390.89708300000001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PeakLoad_Dates!$L$3</f>
        <v>64.0017</v>
      </c>
      <c r="H44" s="85">
        <f>PeakLoad_Dates!$L$4</f>
        <v>83.170500000000004</v>
      </c>
      <c r="I44" s="85">
        <f>PeakLoad_Dates!$L$5</f>
        <v>67.2393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87">
        <f>PeakLoad_Dates!$I$3</f>
        <v>44914</v>
      </c>
      <c r="H45" s="87">
        <f>PeakLoad_Dates!$I$4</f>
        <v>45119</v>
      </c>
      <c r="I45" s="87">
        <f>PeakLoad_Dates!$I$5</f>
        <v>45567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PeakLoad_Dates!$K$3</f>
        <v>19</v>
      </c>
      <c r="H46" s="88">
        <f>PeakLoad_Dates!$K$4</f>
        <v>21</v>
      </c>
      <c r="I46" s="88">
        <f>PeakLoad_Dates!$K$5</f>
        <v>18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64.0017</v>
      </c>
      <c r="H50" s="89">
        <f>H44+H47+H48+H49</f>
        <v>83.170500000000004</v>
      </c>
      <c r="I50" s="89">
        <f>I44+I47+I48+I49</f>
        <v>67.2393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disablePrompts="1" count="4">
    <dataValidation type="textLength" operator="equal" allowBlank="1" showInputMessage="1" showErrorMessage="1" error="Data entry in this field is not allowed." sqref="G39:R39" xr:uid="{5A291555-F300-4FB5-99EC-CE162916C4C5}">
      <formula1>0</formula1>
    </dataValidation>
    <dataValidation type="textLength" operator="equal" allowBlank="1" showInputMessage="1" showErrorMessage="1" error="Data entry in this cell is not allowed." sqref="G35:H35" xr:uid="{75742B5C-48E4-432B-B0F6-AA932B937F91}">
      <formula1>0</formula1>
    </dataValidation>
    <dataValidation type="textLength" operator="equal" allowBlank="1" showInputMessage="1" showErrorMessage="1" error="Data entry is not allowed in this cell." sqref="G37:R37 G50:I50" xr:uid="{75BC81CF-EB42-44F5-888F-3139DEF15C73}">
      <formula1>0</formula1>
    </dataValidation>
    <dataValidation type="textLength" operator="equal" allowBlank="1" showInputMessage="1" showErrorMessage="1" error="No data entry allowed in this cell" sqref="G17:H17" xr:uid="{36ECD867-C505-4FF6-B738-717578122ABC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96BC-18D0-4EF2-B0FC-20B4A83CBD32}">
  <sheetPr>
    <tabColor indexed="42"/>
    <pageSetUpPr fitToPage="1"/>
  </sheetPr>
  <dimension ref="A1:AM88"/>
  <sheetViews>
    <sheetView showGridLines="0" zoomScale="90" zoomScaleNormal="90" workbookViewId="0">
      <pane xSplit="5" ySplit="10" topLeftCell="N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625" style="141" bestFit="1" customWidth="1"/>
    <col min="30" max="30" width="7.37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590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24">
        <f t="shared" ref="O10:Z10" si="0">SUM(O11:O17)</f>
        <v>24.957000000000001</v>
      </c>
      <c r="P10" s="224">
        <f t="shared" si="0"/>
        <v>24.859000000000002</v>
      </c>
      <c r="Q10" s="224">
        <f t="shared" si="0"/>
        <v>33.944000000000003</v>
      </c>
      <c r="R10" s="224">
        <f t="shared" si="0"/>
        <v>25.456800000000001</v>
      </c>
      <c r="S10" s="224">
        <f t="shared" si="0"/>
        <v>25.456800000000001</v>
      </c>
      <c r="T10" s="224">
        <f t="shared" si="0"/>
        <v>16.146799999999999</v>
      </c>
      <c r="U10" s="224">
        <f t="shared" si="0"/>
        <v>15.928599999999999</v>
      </c>
      <c r="V10" s="224">
        <f t="shared" si="0"/>
        <v>16.146799999999999</v>
      </c>
      <c r="W10" s="224">
        <f t="shared" si="0"/>
        <v>16.146799999999999</v>
      </c>
      <c r="X10" s="224">
        <f t="shared" si="0"/>
        <v>16.146799999999999</v>
      </c>
      <c r="Y10" s="224">
        <f t="shared" si="0"/>
        <v>16.146799999999999</v>
      </c>
      <c r="Z10" s="224">
        <f t="shared" si="0"/>
        <v>16.146799999999999</v>
      </c>
      <c r="AB10" s="221">
        <f t="shared" ref="AB10:AM10" si="1">SUM(AB11:AB17)</f>
        <v>5.9336490000000008</v>
      </c>
      <c r="AC10" s="221">
        <f t="shared" si="1"/>
        <v>2.3019229999999999</v>
      </c>
      <c r="AD10" s="221">
        <f t="shared" si="1"/>
        <v>2.8906038000000001</v>
      </c>
      <c r="AE10" s="221">
        <f t="shared" si="1"/>
        <v>5.9741886399999906</v>
      </c>
      <c r="AF10" s="221">
        <f t="shared" si="1"/>
        <v>6.9344294599999827</v>
      </c>
      <c r="AG10" s="221">
        <f t="shared" si="1"/>
        <v>2.3416569400000022</v>
      </c>
      <c r="AH10" s="221">
        <f t="shared" si="1"/>
        <v>2.3388421600000031</v>
      </c>
      <c r="AI10" s="221">
        <f t="shared" si="1"/>
        <v>2.0764130199999999</v>
      </c>
      <c r="AJ10" s="221">
        <f t="shared" si="1"/>
        <v>2.1093830400000009</v>
      </c>
      <c r="AK10" s="221">
        <f t="shared" si="1"/>
        <v>2.0690815000000029</v>
      </c>
      <c r="AL10" s="221">
        <f t="shared" si="1"/>
        <v>2.0975129600000009</v>
      </c>
      <c r="AM10" s="221">
        <f t="shared" si="1"/>
        <v>2.09402176</v>
      </c>
    </row>
    <row r="11" spans="1:39" s="174" customFormat="1" ht="14.25" x14ac:dyDescent="0.2">
      <c r="A11" s="170" t="str">
        <f>ALA_Data!B5</f>
        <v>1b</v>
      </c>
      <c r="B11" s="219" t="str">
        <f>ALA_Data!C5</f>
        <v>Fossil Fuel Supply</v>
      </c>
      <c r="C11" s="179" t="str">
        <f>ALA_Data!D5</f>
        <v>G0379</v>
      </c>
      <c r="D11" s="179" t="str">
        <f>ALA_Data!E5</f>
        <v>7450</v>
      </c>
      <c r="E11" s="212" t="str">
        <f>ALA_Data!F5</f>
        <v>ALMEGT_1_UNIT 1</v>
      </c>
      <c r="F11" s="212">
        <f>ALA_Data!G5</f>
        <v>0</v>
      </c>
      <c r="G11" s="212" t="str">
        <f>ALA_Data!H5</f>
        <v>Natural Gas</v>
      </c>
      <c r="H11" s="205">
        <f>ALA_Data!I5</f>
        <v>25</v>
      </c>
      <c r="I11" s="179" t="str">
        <f>ALA_Data!J5</f>
        <v>CAISO</v>
      </c>
      <c r="J11" s="179"/>
      <c r="K11" s="179"/>
      <c r="L11" s="179"/>
      <c r="M11" s="181"/>
      <c r="N11" s="216"/>
      <c r="O11" s="223">
        <f>ALA_Data!L5</f>
        <v>5.4530000000000003</v>
      </c>
      <c r="P11" s="223">
        <f>ALA_Data!M5</f>
        <v>5.2329999999999997</v>
      </c>
      <c r="Q11" s="223">
        <f>ALA_Data!N5</f>
        <v>8.1850000000000005</v>
      </c>
      <c r="R11" s="223">
        <f>ALA_Data!O5</f>
        <v>5.4550000000000001</v>
      </c>
      <c r="S11" s="223">
        <f>ALA_Data!P5</f>
        <v>5.4550000000000001</v>
      </c>
      <c r="T11" s="223">
        <f>ALA_Data!Q5</f>
        <v>5.4550000000000001</v>
      </c>
      <c r="U11" s="223">
        <f>ALA_Data!R5</f>
        <v>5.4550000000000001</v>
      </c>
      <c r="V11" s="223">
        <f>ALA_Data!S5</f>
        <v>5.4550000000000001</v>
      </c>
      <c r="W11" s="223">
        <f>ALA_Data!T5</f>
        <v>5.4550000000000001</v>
      </c>
      <c r="X11" s="223">
        <f>ALA_Data!U5</f>
        <v>5.4550000000000001</v>
      </c>
      <c r="Y11" s="223">
        <f>ALA_Data!V5</f>
        <v>5.4550000000000001</v>
      </c>
      <c r="Z11" s="223">
        <f>ALA_Data!W5</f>
        <v>5.4550000000000001</v>
      </c>
      <c r="AB11" s="222">
        <f>ALA_Data!Y5</f>
        <v>1.60764</v>
      </c>
      <c r="AC11" s="222">
        <f>ALA_Data!Z5</f>
        <v>0.50234299999999998</v>
      </c>
      <c r="AD11" s="222">
        <f>ALA_Data!AA5</f>
        <v>0.35796099999999997</v>
      </c>
      <c r="AE11" s="222">
        <f>ALA_Data!AB5</f>
        <v>0.66633916000000104</v>
      </c>
      <c r="AF11" s="222">
        <f>ALA_Data!AC5</f>
        <v>0.65673836000000096</v>
      </c>
      <c r="AG11" s="222">
        <f>ALA_Data!AD5</f>
        <v>0.70221124000000001</v>
      </c>
      <c r="AH11" s="222">
        <f>ALA_Data!AE5</f>
        <v>0.67148868000000095</v>
      </c>
      <c r="AI11" s="222">
        <f>ALA_Data!AF5</f>
        <v>0.58538696000000001</v>
      </c>
      <c r="AJ11" s="222">
        <f>ALA_Data!AG5</f>
        <v>0.60698876000000002</v>
      </c>
      <c r="AK11" s="222">
        <f>ALA_Data!AH5</f>
        <v>0.58124116000000003</v>
      </c>
      <c r="AL11" s="222">
        <f>ALA_Data!AI5</f>
        <v>0.59943904000000003</v>
      </c>
      <c r="AM11" s="222">
        <f>ALA_Data!AJ5</f>
        <v>0.57871004000000004</v>
      </c>
    </row>
    <row r="12" spans="1:39" s="174" customFormat="1" ht="14.25" x14ac:dyDescent="0.2">
      <c r="A12" s="170" t="str">
        <f>ALA_Data!B6</f>
        <v>1c</v>
      </c>
      <c r="B12" s="219" t="str">
        <f>ALA_Data!C6</f>
        <v>Fossil Fuel Supply</v>
      </c>
      <c r="C12" s="179" t="str">
        <f>ALA_Data!D6</f>
        <v>G0379</v>
      </c>
      <c r="D12" s="179" t="str">
        <f>ALA_Data!E6</f>
        <v>7450</v>
      </c>
      <c r="E12" s="212" t="str">
        <f>ALA_Data!F6</f>
        <v>ALMEGT_1_UNIT 2</v>
      </c>
      <c r="F12" s="212">
        <f>ALA_Data!G6</f>
        <v>0</v>
      </c>
      <c r="G12" s="212" t="str">
        <f>ALA_Data!H6</f>
        <v>Natural Gas</v>
      </c>
      <c r="H12" s="205">
        <f>ALA_Data!I6</f>
        <v>25</v>
      </c>
      <c r="I12" s="179" t="str">
        <f>ALA_Data!J6</f>
        <v>CAISO</v>
      </c>
      <c r="J12" s="179"/>
      <c r="K12" s="179"/>
      <c r="L12" s="179"/>
      <c r="M12" s="181"/>
      <c r="N12" s="216"/>
      <c r="O12" s="223">
        <f>ALA_Data!L6</f>
        <v>5.3479999999999999</v>
      </c>
      <c r="P12" s="223">
        <f>ALA_Data!M6</f>
        <v>5.2389999999999999</v>
      </c>
      <c r="Q12" s="223">
        <f>ALA_Data!N6</f>
        <v>8.4459999999999997</v>
      </c>
      <c r="R12" s="223">
        <f>ALA_Data!O6</f>
        <v>5.4550000000000001</v>
      </c>
      <c r="S12" s="223">
        <f>ALA_Data!P6</f>
        <v>5.4550000000000001</v>
      </c>
      <c r="T12" s="223">
        <f>ALA_Data!Q6</f>
        <v>5.4550000000000001</v>
      </c>
      <c r="U12" s="223">
        <f>ALA_Data!R6</f>
        <v>5.4550000000000001</v>
      </c>
      <c r="V12" s="223">
        <f>ALA_Data!S6</f>
        <v>5.4550000000000001</v>
      </c>
      <c r="W12" s="223">
        <f>ALA_Data!T6</f>
        <v>5.4550000000000001</v>
      </c>
      <c r="X12" s="223">
        <f>ALA_Data!U6</f>
        <v>5.4550000000000001</v>
      </c>
      <c r="Y12" s="223">
        <f>ALA_Data!V6</f>
        <v>5.4550000000000001</v>
      </c>
      <c r="Z12" s="223">
        <f>ALA_Data!W6</f>
        <v>5.4550000000000001</v>
      </c>
      <c r="AB12" s="222">
        <f>ALA_Data!Y6</f>
        <v>1.7831710000000001</v>
      </c>
      <c r="AC12" s="222">
        <f>ALA_Data!Z6</f>
        <v>0.41443799999999997</v>
      </c>
      <c r="AD12" s="222">
        <f>ALA_Data!AA6</f>
        <v>0.33915099999999998</v>
      </c>
      <c r="AE12" s="222">
        <f>ALA_Data!AB6</f>
        <v>0.70029107999999995</v>
      </c>
      <c r="AF12" s="222">
        <f>ALA_Data!AC6</f>
        <v>0.690930300000002</v>
      </c>
      <c r="AG12" s="222">
        <f>ALA_Data!AD6</f>
        <v>0.7472259</v>
      </c>
      <c r="AH12" s="222">
        <f>ALA_Data!AE6</f>
        <v>0.71883808000000105</v>
      </c>
      <c r="AI12" s="222">
        <f>ALA_Data!AF6</f>
        <v>0.62106265999999899</v>
      </c>
      <c r="AJ12" s="222">
        <f>ALA_Data!AG6</f>
        <v>0.64609019999999995</v>
      </c>
      <c r="AK12" s="222">
        <f>ALA_Data!AH6</f>
        <v>0.636773060000001</v>
      </c>
      <c r="AL12" s="222">
        <f>ALA_Data!AI6</f>
        <v>0.62614672000000005</v>
      </c>
      <c r="AM12" s="222">
        <f>ALA_Data!AJ6</f>
        <v>0.61013083999999895</v>
      </c>
    </row>
    <row r="13" spans="1:39" s="174" customFormat="1" ht="14.25" x14ac:dyDescent="0.2">
      <c r="A13" s="170" t="str">
        <f>ALA_Data!B7</f>
        <v>1d</v>
      </c>
      <c r="B13" s="219" t="str">
        <f>ALA_Data!C7</f>
        <v>Fossil Fuel Supply</v>
      </c>
      <c r="C13" s="179" t="str">
        <f>ALA_Data!D7</f>
        <v>G0380</v>
      </c>
      <c r="D13" s="179" t="str">
        <f>ALA_Data!E7</f>
        <v>7451</v>
      </c>
      <c r="E13" s="212" t="str">
        <f>ALA_Data!F7</f>
        <v>LODI25_2_UNIT 1</v>
      </c>
      <c r="F13" s="212">
        <f>ALA_Data!G7</f>
        <v>0</v>
      </c>
      <c r="G13" s="212" t="str">
        <f>ALA_Data!H7</f>
        <v>Natural Gas</v>
      </c>
      <c r="H13" s="205">
        <f>ALA_Data!I7</f>
        <v>25</v>
      </c>
      <c r="I13" s="179" t="str">
        <f>ALA_Data!J7</f>
        <v>CAISO</v>
      </c>
      <c r="J13" s="179"/>
      <c r="K13" s="179"/>
      <c r="L13" s="179"/>
      <c r="M13" s="181"/>
      <c r="N13" s="216"/>
      <c r="O13" s="223">
        <f>ALA_Data!L7</f>
        <v>5.3630000000000004</v>
      </c>
      <c r="P13" s="223">
        <f>ALA_Data!M7</f>
        <v>5.2729999999999997</v>
      </c>
      <c r="Q13" s="223">
        <f>ALA_Data!N7</f>
        <v>8.0229999999999997</v>
      </c>
      <c r="R13" s="223">
        <f>ALA_Data!O7</f>
        <v>5.2367999999999997</v>
      </c>
      <c r="S13" s="223">
        <f>ALA_Data!P7</f>
        <v>5.2367999999999997</v>
      </c>
      <c r="T13" s="223">
        <f>ALA_Data!Q7</f>
        <v>5.2367999999999997</v>
      </c>
      <c r="U13" s="223">
        <f>ALA_Data!R7</f>
        <v>5.0186000000000002</v>
      </c>
      <c r="V13" s="223">
        <f>ALA_Data!S7</f>
        <v>5.2367999999999997</v>
      </c>
      <c r="W13" s="223">
        <f>ALA_Data!T7</f>
        <v>5.2367999999999997</v>
      </c>
      <c r="X13" s="223">
        <f>ALA_Data!U7</f>
        <v>5.2367999999999997</v>
      </c>
      <c r="Y13" s="223">
        <f>ALA_Data!V7</f>
        <v>5.2367999999999997</v>
      </c>
      <c r="Z13" s="223">
        <f>ALA_Data!W7</f>
        <v>5.2367999999999997</v>
      </c>
      <c r="AB13" s="222">
        <f>ALA_Data!Y7</f>
        <v>1.021371</v>
      </c>
      <c r="AC13" s="222">
        <f>ALA_Data!Z7</f>
        <v>0.119323</v>
      </c>
      <c r="AD13" s="222">
        <f>ALA_Data!AA7</f>
        <v>0.56507779999999996</v>
      </c>
      <c r="AE13" s="222">
        <f>ALA_Data!AB7</f>
        <v>1.1045284</v>
      </c>
      <c r="AF13" s="222">
        <f>ALA_Data!AC7</f>
        <v>1.1878808000000001</v>
      </c>
      <c r="AG13" s="222">
        <f>ALA_Data!AD7</f>
        <v>0.89221980000000201</v>
      </c>
      <c r="AH13" s="222">
        <f>ALA_Data!AE7</f>
        <v>0.94851540000000101</v>
      </c>
      <c r="AI13" s="222">
        <f>ALA_Data!AF7</f>
        <v>0.86996340000000105</v>
      </c>
      <c r="AJ13" s="222">
        <f>ALA_Data!AG7</f>
        <v>0.85630408000000102</v>
      </c>
      <c r="AK13" s="222">
        <f>ALA_Data!AH7</f>
        <v>0.85106728000000198</v>
      </c>
      <c r="AL13" s="222">
        <f>ALA_Data!AI7</f>
        <v>0.87192720000000101</v>
      </c>
      <c r="AM13" s="222">
        <f>ALA_Data!AJ7</f>
        <v>0.90518088000000096</v>
      </c>
    </row>
    <row r="14" spans="1:39" s="174" customFormat="1" ht="14.25" x14ac:dyDescent="0.2">
      <c r="A14" s="170" t="str">
        <f>ALA_Data!B8</f>
        <v>1e</v>
      </c>
      <c r="B14" s="219" t="str">
        <f>ALA_Data!C8</f>
        <v>Fossil Fuel Supply</v>
      </c>
      <c r="C14" s="179" t="str">
        <f>ALA_Data!D8</f>
        <v>G1009</v>
      </c>
      <c r="D14" s="179" t="str">
        <f>ALA_Data!E8</f>
        <v>57978</v>
      </c>
      <c r="E14" s="212" t="str">
        <f>ALA_Data!F8</f>
        <v>LODIEC_2_PL1X2</v>
      </c>
      <c r="F14" s="212">
        <f>ALA_Data!G8</f>
        <v>0</v>
      </c>
      <c r="G14" s="212" t="str">
        <f>ALA_Data!H8</f>
        <v>Natural Gas</v>
      </c>
      <c r="H14" s="205">
        <f>ALA_Data!I8</f>
        <v>302.58</v>
      </c>
      <c r="I14" s="179" t="str">
        <f>ALA_Data!J8</f>
        <v>CAISO</v>
      </c>
      <c r="J14" s="179"/>
      <c r="K14" s="179"/>
      <c r="L14" s="179"/>
      <c r="M14" s="181"/>
      <c r="N14" s="216"/>
      <c r="O14" s="223">
        <f>ALA_Data!L8</f>
        <v>0</v>
      </c>
      <c r="P14" s="223">
        <f>ALA_Data!M8</f>
        <v>0</v>
      </c>
      <c r="Q14" s="223">
        <f>ALA_Data!N8</f>
        <v>0</v>
      </c>
      <c r="R14" s="223">
        <f>ALA_Data!O8</f>
        <v>0</v>
      </c>
      <c r="S14" s="223">
        <f>ALA_Data!P8</f>
        <v>0</v>
      </c>
      <c r="T14" s="223">
        <f>ALA_Data!Q8</f>
        <v>0</v>
      </c>
      <c r="U14" s="223">
        <f>ALA_Data!R8</f>
        <v>0</v>
      </c>
      <c r="V14" s="223">
        <f>ALA_Data!S8</f>
        <v>0</v>
      </c>
      <c r="W14" s="223">
        <f>ALA_Data!T8</f>
        <v>0</v>
      </c>
      <c r="X14" s="223">
        <f>ALA_Data!U8</f>
        <v>0</v>
      </c>
      <c r="Y14" s="223">
        <f>ALA_Data!V8</f>
        <v>0</v>
      </c>
      <c r="Z14" s="223">
        <f>ALA_Data!W8</f>
        <v>0</v>
      </c>
      <c r="AB14" s="222">
        <f>ALA_Data!Y8</f>
        <v>0</v>
      </c>
      <c r="AC14" s="222">
        <f>ALA_Data!Z8</f>
        <v>0</v>
      </c>
      <c r="AD14" s="222">
        <f>ALA_Data!AA8</f>
        <v>0</v>
      </c>
      <c r="AE14" s="222">
        <f>ALA_Data!AB8</f>
        <v>0</v>
      </c>
      <c r="AF14" s="222">
        <f>ALA_Data!AC8</f>
        <v>0</v>
      </c>
      <c r="AG14" s="222">
        <f>ALA_Data!AD8</f>
        <v>0</v>
      </c>
      <c r="AH14" s="222">
        <f>ALA_Data!AE8</f>
        <v>0</v>
      </c>
      <c r="AI14" s="222">
        <f>ALA_Data!AF8</f>
        <v>0</v>
      </c>
      <c r="AJ14" s="222">
        <f>ALA_Data!AG8</f>
        <v>0</v>
      </c>
      <c r="AK14" s="222">
        <f>ALA_Data!AH8</f>
        <v>0</v>
      </c>
      <c r="AL14" s="222">
        <f>ALA_Data!AI8</f>
        <v>0</v>
      </c>
      <c r="AM14" s="222">
        <f>ALA_Data!AJ8</f>
        <v>0</v>
      </c>
    </row>
    <row r="15" spans="1:39" s="174" customFormat="1" ht="14.25" x14ac:dyDescent="0.2">
      <c r="A15" s="170" t="str">
        <f>ALA_Data!B9</f>
        <v>1f</v>
      </c>
      <c r="B15" s="219" t="str">
        <f>ALA_Data!C9</f>
        <v>Fossil Fuel Supply</v>
      </c>
      <c r="C15" s="179" t="str">
        <f>ALA_Data!D9</f>
        <v>G0381</v>
      </c>
      <c r="D15" s="179" t="str">
        <f>ALA_Data!E9</f>
        <v>7449</v>
      </c>
      <c r="E15" s="212" t="str">
        <f>ALA_Data!F9</f>
        <v>STIGCT_2_LODI</v>
      </c>
      <c r="F15" s="212">
        <f>ALA_Data!G9</f>
        <v>0</v>
      </c>
      <c r="G15" s="212" t="str">
        <f>ALA_Data!H9</f>
        <v>Natural Gas</v>
      </c>
      <c r="H15" s="205">
        <f>ALA_Data!I9</f>
        <v>49.9</v>
      </c>
      <c r="I15" s="179" t="str">
        <f>ALA_Data!J9</f>
        <v>CAISO</v>
      </c>
      <c r="J15" s="179"/>
      <c r="K15" s="179"/>
      <c r="L15" s="179"/>
      <c r="M15" s="181"/>
      <c r="N15" s="216"/>
      <c r="O15" s="223">
        <f>ALA_Data!L9</f>
        <v>8.7929999999999993</v>
      </c>
      <c r="P15" s="223">
        <f>ALA_Data!M9</f>
        <v>9.1140000000000008</v>
      </c>
      <c r="Q15" s="223">
        <f>ALA_Data!N9</f>
        <v>9.2899999999999991</v>
      </c>
      <c r="R15" s="223">
        <f>ALA_Data!O9</f>
        <v>9.31</v>
      </c>
      <c r="S15" s="223">
        <f>ALA_Data!P9</f>
        <v>9.31</v>
      </c>
      <c r="T15" s="223">
        <f>ALA_Data!Q9</f>
        <v>0</v>
      </c>
      <c r="U15" s="223">
        <f>ALA_Data!R9</f>
        <v>0</v>
      </c>
      <c r="V15" s="223">
        <f>ALA_Data!S9</f>
        <v>0</v>
      </c>
      <c r="W15" s="223">
        <f>ALA_Data!T9</f>
        <v>0</v>
      </c>
      <c r="X15" s="223">
        <f>ALA_Data!U9</f>
        <v>0</v>
      </c>
      <c r="Y15" s="223">
        <f>ALA_Data!V9</f>
        <v>0</v>
      </c>
      <c r="Z15" s="223">
        <f>ALA_Data!W9</f>
        <v>0</v>
      </c>
      <c r="AB15" s="222">
        <f>ALA_Data!Y9</f>
        <v>1.5214669999999999</v>
      </c>
      <c r="AC15" s="222">
        <f>ALA_Data!Z9</f>
        <v>1.265819</v>
      </c>
      <c r="AD15" s="222">
        <f>ALA_Data!AA9</f>
        <v>1.628414</v>
      </c>
      <c r="AE15" s="222">
        <f>ALA_Data!AB9</f>
        <v>3.5030299999999901</v>
      </c>
      <c r="AF15" s="222">
        <f>ALA_Data!AC9</f>
        <v>4.3988799999999797</v>
      </c>
      <c r="AG15" s="222">
        <f>ALA_Data!AD9</f>
        <v>0</v>
      </c>
      <c r="AH15" s="222">
        <f>ALA_Data!AE9</f>
        <v>0</v>
      </c>
      <c r="AI15" s="222">
        <f>ALA_Data!AF9</f>
        <v>0</v>
      </c>
      <c r="AJ15" s="222">
        <f>ALA_Data!AG9</f>
        <v>0</v>
      </c>
      <c r="AK15" s="222">
        <f>ALA_Data!AH9</f>
        <v>0</v>
      </c>
      <c r="AL15" s="222">
        <f>ALA_Data!AI9</f>
        <v>0</v>
      </c>
      <c r="AM15" s="222">
        <f>ALA_Data!AJ9</f>
        <v>0</v>
      </c>
    </row>
    <row r="16" spans="1:39" s="174" customFormat="1" ht="14.25" x14ac:dyDescent="0.2">
      <c r="A16" s="170" t="str">
        <f>ALA_Data!B10</f>
        <v>1g</v>
      </c>
      <c r="B16" s="219" t="str">
        <f>ALA_Data!C10</f>
        <v>Fossil Fuel Supply</v>
      </c>
      <c r="C16" s="179" t="str">
        <f>ALA_Data!D10</f>
        <v>G1034</v>
      </c>
      <c r="D16" s="179" t="str">
        <f>ALA_Data!E10</f>
        <v>57714</v>
      </c>
      <c r="E16" s="212" t="str">
        <f>ALA_Data!F10</f>
        <v>PALALT_7_COBUG</v>
      </c>
      <c r="F16" s="212">
        <f>ALA_Data!G10</f>
        <v>0</v>
      </c>
      <c r="G16" s="212" t="str">
        <f>ALA_Data!H10</f>
        <v>Natural Gas</v>
      </c>
      <c r="H16" s="205">
        <f>ALA_Data!I10</f>
        <v>3</v>
      </c>
      <c r="I16" s="179" t="str">
        <f>ALA_Data!J10</f>
        <v>CAISO</v>
      </c>
      <c r="J16" s="179"/>
      <c r="K16" s="179"/>
      <c r="L16" s="179"/>
      <c r="M16" s="181"/>
      <c r="N16" s="216"/>
      <c r="O16" s="223">
        <f>ALA_Data!L10</f>
        <v>0</v>
      </c>
      <c r="P16" s="223">
        <f>ALA_Data!M10</f>
        <v>0</v>
      </c>
      <c r="Q16" s="223">
        <f>ALA_Data!N10</f>
        <v>0</v>
      </c>
      <c r="R16" s="223">
        <f>ALA_Data!O10</f>
        <v>0</v>
      </c>
      <c r="S16" s="223">
        <f>ALA_Data!P10</f>
        <v>0</v>
      </c>
      <c r="T16" s="223">
        <f>ALA_Data!Q10</f>
        <v>0</v>
      </c>
      <c r="U16" s="223">
        <f>ALA_Data!R10</f>
        <v>0</v>
      </c>
      <c r="V16" s="223">
        <f>ALA_Data!S10</f>
        <v>0</v>
      </c>
      <c r="W16" s="223">
        <f>ALA_Data!T10</f>
        <v>0</v>
      </c>
      <c r="X16" s="223">
        <f>ALA_Data!U10</f>
        <v>0</v>
      </c>
      <c r="Y16" s="223">
        <f>ALA_Data!V10</f>
        <v>0</v>
      </c>
      <c r="Z16" s="223">
        <f>ALA_Data!W10</f>
        <v>0</v>
      </c>
      <c r="AB16" s="222">
        <f>ALA_Data!Y10</f>
        <v>0</v>
      </c>
      <c r="AC16" s="222">
        <f>ALA_Data!Z10</f>
        <v>0</v>
      </c>
      <c r="AD16" s="222">
        <f>ALA_Data!AA10</f>
        <v>0</v>
      </c>
      <c r="AE16" s="222">
        <f>ALA_Data!AB10</f>
        <v>0</v>
      </c>
      <c r="AF16" s="222">
        <f>ALA_Data!AC10</f>
        <v>0</v>
      </c>
      <c r="AG16" s="222">
        <f>ALA_Data!AD10</f>
        <v>0</v>
      </c>
      <c r="AH16" s="222">
        <f>ALA_Data!AE10</f>
        <v>0</v>
      </c>
      <c r="AI16" s="222">
        <f>ALA_Data!AF10</f>
        <v>0</v>
      </c>
      <c r="AJ16" s="222">
        <f>ALA_Data!AG10</f>
        <v>0</v>
      </c>
      <c r="AK16" s="222">
        <f>ALA_Data!AH10</f>
        <v>0</v>
      </c>
      <c r="AL16" s="222">
        <f>ALA_Data!AI10</f>
        <v>0</v>
      </c>
      <c r="AM16" s="222">
        <f>ALA_Data!AJ10</f>
        <v>0</v>
      </c>
    </row>
    <row r="17" spans="1:39" s="174" customFormat="1" ht="14.25" x14ac:dyDescent="0.2">
      <c r="A17" s="170" t="str">
        <f>ALA_Data!B11</f>
        <v>1h</v>
      </c>
      <c r="B17" s="219" t="str">
        <f>ALA_Data!C11</f>
        <v>Fossil Fuel Supply</v>
      </c>
      <c r="C17" s="179" t="str">
        <f>ALA_Data!D11</f>
        <v>G1051</v>
      </c>
      <c r="D17" s="179" t="str">
        <f>ALA_Data!E11</f>
        <v>57977</v>
      </c>
      <c r="E17" s="212" t="str">
        <f>ALA_Data!F11</f>
        <v>PLMSSR_6_HISIER</v>
      </c>
      <c r="F17" s="212">
        <f>ALA_Data!G11</f>
        <v>0</v>
      </c>
      <c r="G17" s="212" t="str">
        <f>ALA_Data!H11</f>
        <v>Natural Gas</v>
      </c>
      <c r="H17" s="205">
        <f>ALA_Data!I11</f>
        <v>6</v>
      </c>
      <c r="I17" s="179" t="str">
        <f>ALA_Data!J11</f>
        <v>CAISO</v>
      </c>
      <c r="J17" s="179"/>
      <c r="K17" s="179"/>
      <c r="L17" s="179"/>
      <c r="M17" s="181"/>
      <c r="N17" s="216"/>
      <c r="O17" s="223">
        <f>ALA_Data!L11</f>
        <v>0</v>
      </c>
      <c r="P17" s="223">
        <f>ALA_Data!M11</f>
        <v>0</v>
      </c>
      <c r="Q17" s="223">
        <f>ALA_Data!N11</f>
        <v>0</v>
      </c>
      <c r="R17" s="223">
        <f>ALA_Data!O11</f>
        <v>0</v>
      </c>
      <c r="S17" s="223">
        <f>ALA_Data!P11</f>
        <v>0</v>
      </c>
      <c r="T17" s="223">
        <f>ALA_Data!Q11</f>
        <v>0</v>
      </c>
      <c r="U17" s="223">
        <f>ALA_Data!R11</f>
        <v>0</v>
      </c>
      <c r="V17" s="223">
        <f>ALA_Data!S11</f>
        <v>0</v>
      </c>
      <c r="W17" s="223">
        <f>ALA_Data!T11</f>
        <v>0</v>
      </c>
      <c r="X17" s="223">
        <f>ALA_Data!U11</f>
        <v>0</v>
      </c>
      <c r="Y17" s="223">
        <f>ALA_Data!V11</f>
        <v>0</v>
      </c>
      <c r="Z17" s="223">
        <f>ALA_Data!W11</f>
        <v>0</v>
      </c>
      <c r="AB17" s="222">
        <f>ALA_Data!Y11</f>
        <v>0</v>
      </c>
      <c r="AC17" s="222">
        <f>ALA_Data!Z11</f>
        <v>0</v>
      </c>
      <c r="AD17" s="222">
        <f>ALA_Data!AA11</f>
        <v>0</v>
      </c>
      <c r="AE17" s="222">
        <f>ALA_Data!AB11</f>
        <v>0</v>
      </c>
      <c r="AF17" s="222">
        <f>ALA_Data!AC11</f>
        <v>0</v>
      </c>
      <c r="AG17" s="222">
        <f>ALA_Data!AD11</f>
        <v>0</v>
      </c>
      <c r="AH17" s="222">
        <f>ALA_Data!AE11</f>
        <v>0</v>
      </c>
      <c r="AI17" s="222">
        <f>ALA_Data!AF11</f>
        <v>0</v>
      </c>
      <c r="AJ17" s="222">
        <f>ALA_Data!AG11</f>
        <v>0</v>
      </c>
      <c r="AK17" s="222">
        <f>ALA_Data!AH11</f>
        <v>0</v>
      </c>
      <c r="AL17" s="222">
        <f>ALA_Data!AI11</f>
        <v>0</v>
      </c>
      <c r="AM17" s="222">
        <f>ALA_Data!AJ11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177"/>
      <c r="I18" s="177"/>
      <c r="J18" s="177"/>
      <c r="K18" s="177"/>
      <c r="L18" s="177"/>
      <c r="M18" s="177"/>
      <c r="N18" s="215"/>
      <c r="O18" s="178">
        <f t="shared" ref="O18:Z18" si="2">SUM(O19:O20)</f>
        <v>0</v>
      </c>
      <c r="P18" s="178">
        <f t="shared" si="2"/>
        <v>0</v>
      </c>
      <c r="Q18" s="178">
        <f t="shared" si="2"/>
        <v>0</v>
      </c>
      <c r="R18" s="178">
        <f t="shared" si="2"/>
        <v>0</v>
      </c>
      <c r="S18" s="178">
        <f t="shared" si="2"/>
        <v>0</v>
      </c>
      <c r="T18" s="178">
        <f t="shared" si="2"/>
        <v>0</v>
      </c>
      <c r="U18" s="178">
        <f t="shared" si="2"/>
        <v>0</v>
      </c>
      <c r="V18" s="178">
        <f t="shared" si="2"/>
        <v>0</v>
      </c>
      <c r="W18" s="178">
        <f t="shared" si="2"/>
        <v>0</v>
      </c>
      <c r="X18" s="178">
        <f t="shared" si="2"/>
        <v>0</v>
      </c>
      <c r="Y18" s="178">
        <f t="shared" si="2"/>
        <v>0</v>
      </c>
      <c r="Z18" s="178">
        <f t="shared" si="2"/>
        <v>0</v>
      </c>
      <c r="AB18" s="221">
        <f t="shared" ref="AB18:AM18" si="3">SUM(AB19:AB20)</f>
        <v>0</v>
      </c>
      <c r="AC18" s="221">
        <f t="shared" si="3"/>
        <v>0</v>
      </c>
      <c r="AD18" s="221">
        <f t="shared" si="3"/>
        <v>0</v>
      </c>
      <c r="AE18" s="221">
        <f t="shared" si="3"/>
        <v>0</v>
      </c>
      <c r="AF18" s="221">
        <f t="shared" si="3"/>
        <v>0</v>
      </c>
      <c r="AG18" s="221">
        <f t="shared" si="3"/>
        <v>0</v>
      </c>
      <c r="AH18" s="221">
        <f t="shared" si="3"/>
        <v>0</v>
      </c>
      <c r="AI18" s="221">
        <f t="shared" si="3"/>
        <v>0</v>
      </c>
      <c r="AJ18" s="221">
        <f t="shared" si="3"/>
        <v>0</v>
      </c>
      <c r="AK18" s="221">
        <f t="shared" si="3"/>
        <v>0</v>
      </c>
      <c r="AL18" s="221">
        <f t="shared" si="3"/>
        <v>0</v>
      </c>
      <c r="AM18" s="221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05"/>
      <c r="I19" s="179"/>
      <c r="J19" s="179"/>
      <c r="K19" s="179"/>
      <c r="L19" s="179"/>
      <c r="M19" s="181"/>
      <c r="N19" s="216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05"/>
      <c r="I20" s="179"/>
      <c r="J20" s="179"/>
      <c r="K20" s="179"/>
      <c r="L20" s="179"/>
      <c r="M20" s="181"/>
      <c r="N20" s="216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177"/>
      <c r="I21" s="177"/>
      <c r="J21" s="177"/>
      <c r="K21" s="177"/>
      <c r="L21" s="177"/>
      <c r="M21" s="177"/>
      <c r="N21" s="215"/>
      <c r="O21" s="224">
        <f t="shared" ref="O21:Z21" si="4">SUM(O22:O24)</f>
        <v>29.943000000000001</v>
      </c>
      <c r="P21" s="224">
        <f t="shared" si="4"/>
        <v>27.753</v>
      </c>
      <c r="Q21" s="224">
        <f t="shared" si="4"/>
        <v>26.547999999999998</v>
      </c>
      <c r="R21" s="224">
        <f t="shared" si="4"/>
        <v>25.276</v>
      </c>
      <c r="S21" s="224">
        <f t="shared" si="4"/>
        <v>25.376000000000001</v>
      </c>
      <c r="T21" s="224">
        <f t="shared" si="4"/>
        <v>25.276</v>
      </c>
      <c r="U21" s="224">
        <f t="shared" si="4"/>
        <v>25.276</v>
      </c>
      <c r="V21" s="224">
        <f t="shared" si="4"/>
        <v>25.276</v>
      </c>
      <c r="W21" s="224">
        <f t="shared" si="4"/>
        <v>25.276</v>
      </c>
      <c r="X21" s="224">
        <f t="shared" si="4"/>
        <v>25.276</v>
      </c>
      <c r="Y21" s="224">
        <f t="shared" si="4"/>
        <v>25.276</v>
      </c>
      <c r="Z21" s="224">
        <f t="shared" si="4"/>
        <v>25.276</v>
      </c>
      <c r="AB21" s="221">
        <f t="shared" ref="AB21:AM21" si="5">SUM(AB22:AB24)</f>
        <v>27.799548000000108</v>
      </c>
      <c r="AC21" s="221">
        <f t="shared" si="5"/>
        <v>101.38141300000008</v>
      </c>
      <c r="AD21" s="221">
        <f t="shared" si="5"/>
        <v>56.989114000000235</v>
      </c>
      <c r="AE21" s="221">
        <f t="shared" si="5"/>
        <v>49.915153716400908</v>
      </c>
      <c r="AF21" s="221">
        <f t="shared" si="5"/>
        <v>49.918793716900105</v>
      </c>
      <c r="AG21" s="221">
        <f t="shared" si="5"/>
        <v>49.905593717300107</v>
      </c>
      <c r="AH21" s="221">
        <f t="shared" si="5"/>
        <v>49.915891941300799</v>
      </c>
      <c r="AI21" s="221">
        <f t="shared" si="5"/>
        <v>49.908263715900119</v>
      </c>
      <c r="AJ21" s="221">
        <f t="shared" si="5"/>
        <v>49.915313716799538</v>
      </c>
      <c r="AK21" s="221">
        <f t="shared" si="5"/>
        <v>49.907663716100174</v>
      </c>
      <c r="AL21" s="221">
        <f t="shared" si="5"/>
        <v>49.913641943599799</v>
      </c>
      <c r="AM21" s="221">
        <f t="shared" si="5"/>
        <v>49.891323716502278</v>
      </c>
    </row>
    <row r="22" spans="1:39" s="174" customFormat="1" ht="14.25" x14ac:dyDescent="0.2">
      <c r="A22" s="170" t="str">
        <f>ALA_Data!B12</f>
        <v>3b</v>
      </c>
      <c r="B22" s="219" t="str">
        <f>ALA_Data!C12</f>
        <v>Hydro Supply from Plants 30 MW or more</v>
      </c>
      <c r="C22" s="179" t="str">
        <f>ALA_Data!D12</f>
        <v>H0107</v>
      </c>
      <c r="D22" s="179" t="str">
        <f>ALA_Data!E12</f>
        <v>54555</v>
      </c>
      <c r="E22" s="212" t="str">
        <f>ALA_Data!F12</f>
        <v>COLVIL_7_PL1X2</v>
      </c>
      <c r="F22" s="212">
        <f>ALA_Data!G12</f>
        <v>0</v>
      </c>
      <c r="G22" s="212" t="str">
        <f>ALA_Data!H12</f>
        <v>Large Hydroelectric (&gt;30)</v>
      </c>
      <c r="H22" s="205">
        <f>ALA_Data!I12</f>
        <v>246.86</v>
      </c>
      <c r="I22" s="179" t="str">
        <f>ALA_Data!J12</f>
        <v>CAISO</v>
      </c>
      <c r="J22" s="179"/>
      <c r="K22" s="179"/>
      <c r="L22" s="179"/>
      <c r="M22" s="181"/>
      <c r="N22" s="216"/>
      <c r="O22" s="223">
        <f>ALA_Data!L12</f>
        <v>29.39</v>
      </c>
      <c r="P22" s="223">
        <f>ALA_Data!M12</f>
        <v>27.19</v>
      </c>
      <c r="Q22" s="223">
        <f>ALA_Data!N12</f>
        <v>25.957999999999998</v>
      </c>
      <c r="R22" s="223">
        <f>ALA_Data!O12</f>
        <v>24.686</v>
      </c>
      <c r="S22" s="223">
        <f>ALA_Data!P12</f>
        <v>24.786000000000001</v>
      </c>
      <c r="T22" s="223">
        <f>ALA_Data!Q12</f>
        <v>24.686</v>
      </c>
      <c r="U22" s="223">
        <f>ALA_Data!R12</f>
        <v>24.686</v>
      </c>
      <c r="V22" s="223">
        <f>ALA_Data!S12</f>
        <v>24.686</v>
      </c>
      <c r="W22" s="223">
        <f>ALA_Data!T12</f>
        <v>24.686</v>
      </c>
      <c r="X22" s="223">
        <f>ALA_Data!U12</f>
        <v>24.686</v>
      </c>
      <c r="Y22" s="223">
        <f>ALA_Data!V12</f>
        <v>24.686</v>
      </c>
      <c r="Z22" s="223">
        <f>ALA_Data!W12</f>
        <v>24.686</v>
      </c>
      <c r="AB22" s="222">
        <f>ALA_Data!Y12</f>
        <v>26.854176000000098</v>
      </c>
      <c r="AC22" s="222">
        <f>ALA_Data!Z12</f>
        <v>98.4075780000001</v>
      </c>
      <c r="AD22" s="222">
        <f>ALA_Data!AA12</f>
        <v>54.780699000000197</v>
      </c>
      <c r="AE22" s="222">
        <f>ALA_Data!AB12</f>
        <v>48.290523716400998</v>
      </c>
      <c r="AF22" s="222">
        <f>ALA_Data!AC12</f>
        <v>48.290523716900204</v>
      </c>
      <c r="AG22" s="222">
        <f>ALA_Data!AD12</f>
        <v>48.290523717300097</v>
      </c>
      <c r="AH22" s="222">
        <f>ALA_Data!AE12</f>
        <v>48.307831941300897</v>
      </c>
      <c r="AI22" s="222">
        <f>ALA_Data!AF12</f>
        <v>48.2905237159001</v>
      </c>
      <c r="AJ22" s="222">
        <f>ALA_Data!AG12</f>
        <v>48.290523716799498</v>
      </c>
      <c r="AK22" s="222">
        <f>ALA_Data!AH12</f>
        <v>48.290523716100203</v>
      </c>
      <c r="AL22" s="222">
        <f>ALA_Data!AI12</f>
        <v>48.307831943599901</v>
      </c>
      <c r="AM22" s="222">
        <f>ALA_Data!AJ12</f>
        <v>48.290523716502001</v>
      </c>
    </row>
    <row r="23" spans="1:39" s="174" customFormat="1" ht="14.25" x14ac:dyDescent="0.2">
      <c r="A23" s="170" t="str">
        <f>ALA_Data!B13</f>
        <v>3c</v>
      </c>
      <c r="B23" s="219" t="str">
        <f>ALA_Data!C13</f>
        <v>Hydro Supply from Plants less than 30 MW</v>
      </c>
      <c r="C23" s="179" t="str">
        <f>ALA_Data!D13</f>
        <v>H0356</v>
      </c>
      <c r="D23" s="179" t="str">
        <f>ALA_Data!E13</f>
        <v>54554</v>
      </c>
      <c r="E23" s="212" t="str">
        <f>ALA_Data!F13</f>
        <v>SPICER_1_UNITS</v>
      </c>
      <c r="F23" s="212">
        <f>ALA_Data!G13</f>
        <v>0</v>
      </c>
      <c r="G23" s="212" t="str">
        <f>ALA_Data!H13</f>
        <v>Small Hyrdroelectric (&lt;30)</v>
      </c>
      <c r="H23" s="205">
        <f>ALA_Data!I13</f>
        <v>6</v>
      </c>
      <c r="I23" s="179" t="str">
        <f>ALA_Data!J13</f>
        <v>CAISO</v>
      </c>
      <c r="J23" s="179"/>
      <c r="K23" s="179"/>
      <c r="L23" s="179"/>
      <c r="M23" s="181"/>
      <c r="N23" s="216"/>
      <c r="O23" s="223">
        <f>ALA_Data!L13</f>
        <v>0.55300000000000005</v>
      </c>
      <c r="P23" s="223">
        <f>ALA_Data!M13</f>
        <v>0.56299999999999994</v>
      </c>
      <c r="Q23" s="223">
        <f>ALA_Data!N13</f>
        <v>0.59</v>
      </c>
      <c r="R23" s="223">
        <f>ALA_Data!O13</f>
        <v>0.59</v>
      </c>
      <c r="S23" s="223">
        <f>ALA_Data!P13</f>
        <v>0.59</v>
      </c>
      <c r="T23" s="223">
        <f>ALA_Data!Q13</f>
        <v>0.59</v>
      </c>
      <c r="U23" s="223">
        <f>ALA_Data!R13</f>
        <v>0.59</v>
      </c>
      <c r="V23" s="223">
        <f>ALA_Data!S13</f>
        <v>0.59</v>
      </c>
      <c r="W23" s="223">
        <f>ALA_Data!T13</f>
        <v>0.59</v>
      </c>
      <c r="X23" s="223">
        <f>ALA_Data!U13</f>
        <v>0.59</v>
      </c>
      <c r="Y23" s="223">
        <f>ALA_Data!V13</f>
        <v>0.59</v>
      </c>
      <c r="Z23" s="223">
        <f>ALA_Data!W13</f>
        <v>0.59</v>
      </c>
      <c r="AB23" s="222">
        <f>ALA_Data!Y13</f>
        <v>0.94537200000001098</v>
      </c>
      <c r="AC23" s="222">
        <f>ALA_Data!Z13</f>
        <v>2.9738349999999798</v>
      </c>
      <c r="AD23" s="222">
        <f>ALA_Data!AA13</f>
        <v>2.20841500000004</v>
      </c>
      <c r="AE23" s="222">
        <f>ALA_Data!AB13</f>
        <v>1.6246299999999101</v>
      </c>
      <c r="AF23" s="222">
        <f>ALA_Data!AC13</f>
        <v>1.6282699999999</v>
      </c>
      <c r="AG23" s="222">
        <f>ALA_Data!AD13</f>
        <v>1.61507000000001</v>
      </c>
      <c r="AH23" s="222">
        <f>ALA_Data!AE13</f>
        <v>1.6080599999998999</v>
      </c>
      <c r="AI23" s="222">
        <f>ALA_Data!AF13</f>
        <v>1.6177400000000199</v>
      </c>
      <c r="AJ23" s="222">
        <f>ALA_Data!AG13</f>
        <v>1.6247900000000399</v>
      </c>
      <c r="AK23" s="222">
        <f>ALA_Data!AH13</f>
        <v>1.61713999999997</v>
      </c>
      <c r="AL23" s="222">
        <f>ALA_Data!AI13</f>
        <v>1.6058099999999</v>
      </c>
      <c r="AM23" s="222">
        <f>ALA_Data!AJ13</f>
        <v>1.60080000000028</v>
      </c>
    </row>
    <row r="24" spans="1:39" s="174" customFormat="1" ht="14.25" x14ac:dyDescent="0.2">
      <c r="A24" s="170" t="str">
        <f>ALA_Data!B14</f>
        <v>3d</v>
      </c>
      <c r="B24" s="219" t="str">
        <f>ALA_Data!C14</f>
        <v>Hydro Supply from Plants less than 30 MW</v>
      </c>
      <c r="C24" s="179" t="str">
        <f>ALA_Data!D14</f>
        <v>H0283</v>
      </c>
      <c r="D24" s="179" t="str">
        <f>ALA_Data!E14</f>
        <v>7489</v>
      </c>
      <c r="E24" s="212" t="str">
        <f>ALA_Data!F14</f>
        <v>UKIAH_7_LAKEMN</v>
      </c>
      <c r="F24" s="212">
        <f>ALA_Data!G14</f>
        <v>0</v>
      </c>
      <c r="G24" s="212" t="str">
        <f>ALA_Data!H14</f>
        <v>Small Hyrdroelectric (&lt;30)</v>
      </c>
      <c r="H24" s="205">
        <f>ALA_Data!I14</f>
        <v>3.5</v>
      </c>
      <c r="I24" s="179" t="str">
        <f>ALA_Data!J14</f>
        <v>CAISO</v>
      </c>
      <c r="J24" s="179"/>
      <c r="K24" s="179"/>
      <c r="L24" s="179"/>
      <c r="M24" s="181"/>
      <c r="N24" s="216"/>
      <c r="O24" s="223">
        <f>ALA_Data!L14</f>
        <v>0</v>
      </c>
      <c r="P24" s="223">
        <f>ALA_Data!M14</f>
        <v>0</v>
      </c>
      <c r="Q24" s="223">
        <f>ALA_Data!N14</f>
        <v>0</v>
      </c>
      <c r="R24" s="223">
        <f>ALA_Data!O14</f>
        <v>0</v>
      </c>
      <c r="S24" s="223">
        <f>ALA_Data!P14</f>
        <v>0</v>
      </c>
      <c r="T24" s="223">
        <f>ALA_Data!Q14</f>
        <v>0</v>
      </c>
      <c r="U24" s="223">
        <f>ALA_Data!R14</f>
        <v>0</v>
      </c>
      <c r="V24" s="223">
        <f>ALA_Data!S14</f>
        <v>0</v>
      </c>
      <c r="W24" s="223">
        <f>ALA_Data!T14</f>
        <v>0</v>
      </c>
      <c r="X24" s="223">
        <f>ALA_Data!U14</f>
        <v>0</v>
      </c>
      <c r="Y24" s="223">
        <f>ALA_Data!V14</f>
        <v>0</v>
      </c>
      <c r="Z24" s="223">
        <f>ALA_Data!W14</f>
        <v>0</v>
      </c>
      <c r="AB24" s="222">
        <f>ALA_Data!Y14</f>
        <v>0</v>
      </c>
      <c r="AC24" s="222">
        <f>ALA_Data!Z14</f>
        <v>0</v>
      </c>
      <c r="AD24" s="222">
        <f>ALA_Data!AA14</f>
        <v>0</v>
      </c>
      <c r="AE24" s="222">
        <f>ALA_Data!AB14</f>
        <v>0</v>
      </c>
      <c r="AF24" s="222">
        <f>ALA_Data!AC14</f>
        <v>0</v>
      </c>
      <c r="AG24" s="222">
        <f>ALA_Data!AD14</f>
        <v>0</v>
      </c>
      <c r="AH24" s="222">
        <f>ALA_Data!AE14</f>
        <v>0</v>
      </c>
      <c r="AI24" s="222">
        <f>ALA_Data!AF14</f>
        <v>0</v>
      </c>
      <c r="AJ24" s="222">
        <f>ALA_Data!AG14</f>
        <v>0</v>
      </c>
      <c r="AK24" s="222">
        <f>ALA_Data!AH14</f>
        <v>0</v>
      </c>
      <c r="AL24" s="222">
        <f>ALA_Data!AI14</f>
        <v>0</v>
      </c>
      <c r="AM24" s="222">
        <f>ALA_Data!AJ14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177"/>
      <c r="I25" s="177"/>
      <c r="J25" s="177"/>
      <c r="K25" s="177"/>
      <c r="L25" s="177"/>
      <c r="M25" s="177"/>
      <c r="N25" s="215"/>
      <c r="O25" s="224">
        <f t="shared" ref="O25:Z25" si="6">SUM(O26:O32)</f>
        <v>22.475000000000001</v>
      </c>
      <c r="P25" s="224">
        <f t="shared" si="6"/>
        <v>23.948</v>
      </c>
      <c r="Q25" s="224">
        <f t="shared" si="6"/>
        <v>23.759999999999998</v>
      </c>
      <c r="R25" s="224">
        <f t="shared" si="6"/>
        <v>15.0160464336</v>
      </c>
      <c r="S25" s="224">
        <f t="shared" si="6"/>
        <v>16.537449893775001</v>
      </c>
      <c r="T25" s="224">
        <f t="shared" si="6"/>
        <v>14.785907401275001</v>
      </c>
      <c r="U25" s="224">
        <f t="shared" si="6"/>
        <v>14.679093680849999</v>
      </c>
      <c r="V25" s="224">
        <f t="shared" si="6"/>
        <v>16.322012311275</v>
      </c>
      <c r="W25" s="224">
        <f t="shared" si="6"/>
        <v>14.546935951424999</v>
      </c>
      <c r="X25" s="224">
        <f t="shared" si="6"/>
        <v>14.383356850649999</v>
      </c>
      <c r="Y25" s="224">
        <f t="shared" si="6"/>
        <v>15.910352132475001</v>
      </c>
      <c r="Z25" s="224">
        <f t="shared" si="6"/>
        <v>14.178635266200001</v>
      </c>
      <c r="AB25" s="221">
        <f t="shared" ref="AB25:AM25" si="7">SUM(AB26:AB32)</f>
        <v>128.97126899999981</v>
      </c>
      <c r="AC25" s="221">
        <f t="shared" si="7"/>
        <v>87.224507999999489</v>
      </c>
      <c r="AD25" s="221">
        <f t="shared" si="7"/>
        <v>106.64116658792068</v>
      </c>
      <c r="AE25" s="221">
        <f t="shared" si="7"/>
        <v>114.78021752651739</v>
      </c>
      <c r="AF25" s="221">
        <f t="shared" si="7"/>
        <v>109.56222875794751</v>
      </c>
      <c r="AG25" s="221">
        <f t="shared" si="7"/>
        <v>113.08087435653439</v>
      </c>
      <c r="AH25" s="221">
        <f t="shared" si="7"/>
        <v>112.5870575680315</v>
      </c>
      <c r="AI25" s="221">
        <f t="shared" si="7"/>
        <v>107.80697426644771</v>
      </c>
      <c r="AJ25" s="221">
        <f t="shared" si="7"/>
        <v>110.8683437006697</v>
      </c>
      <c r="AK25" s="221">
        <f t="shared" si="7"/>
        <v>109.90917397797729</v>
      </c>
      <c r="AL25" s="221">
        <f t="shared" si="7"/>
        <v>105.2208740544513</v>
      </c>
      <c r="AM25" s="221">
        <f t="shared" si="7"/>
        <v>108.41086853116948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05"/>
      <c r="I26" s="179"/>
      <c r="J26" s="179"/>
      <c r="K26" s="179"/>
      <c r="L26" s="179"/>
      <c r="M26" s="181"/>
      <c r="N26" s="216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05"/>
      <c r="I27" s="179"/>
      <c r="J27" s="179"/>
      <c r="K27" s="179"/>
      <c r="L27" s="179"/>
      <c r="M27" s="181"/>
      <c r="N27" s="216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05"/>
      <c r="I28" s="179"/>
      <c r="J28" s="179"/>
      <c r="K28" s="179"/>
      <c r="L28" s="179"/>
      <c r="M28" s="181"/>
      <c r="N28" s="216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</row>
    <row r="29" spans="1:39" s="174" customFormat="1" ht="14.25" x14ac:dyDescent="0.2">
      <c r="A29" s="170" t="str">
        <f>ALA_Data!B15</f>
        <v>4e</v>
      </c>
      <c r="B29" s="219" t="str">
        <f>ALA_Data!C15</f>
        <v>Behind The Meter Floating Solar</v>
      </c>
      <c r="C29" s="179">
        <f>ALA_Data!D15</f>
        <v>0</v>
      </c>
      <c r="D29" s="179" t="str">
        <f>ALA_Data!E15</f>
        <v>64308</v>
      </c>
      <c r="E29" s="212" t="str">
        <f>ALA_Data!F15</f>
        <v>HEALDSBURG WASTE WATER SOLAR</v>
      </c>
      <c r="F29" s="212">
        <f>ALA_Data!G15</f>
        <v>0</v>
      </c>
      <c r="G29" s="212" t="str">
        <f>ALA_Data!H15</f>
        <v>Solar PV</v>
      </c>
      <c r="H29" s="205">
        <f>ALA_Data!I15</f>
        <v>3</v>
      </c>
      <c r="I29" s="179" t="str">
        <f>ALA_Data!J15</f>
        <v>CAISO</v>
      </c>
      <c r="J29" s="179"/>
      <c r="K29" s="179"/>
      <c r="L29" s="179"/>
      <c r="M29" s="181"/>
      <c r="N29" s="216"/>
      <c r="O29" s="223">
        <f>ALA_Data!L15</f>
        <v>0</v>
      </c>
      <c r="P29" s="223">
        <f>ALA_Data!M15</f>
        <v>0</v>
      </c>
      <c r="Q29" s="223">
        <f>ALA_Data!N15</f>
        <v>0</v>
      </c>
      <c r="R29" s="223">
        <f>ALA_Data!O15</f>
        <v>0</v>
      </c>
      <c r="S29" s="223">
        <f>ALA_Data!P15</f>
        <v>0</v>
      </c>
      <c r="T29" s="223">
        <f>ALA_Data!Q15</f>
        <v>0</v>
      </c>
      <c r="U29" s="223">
        <f>ALA_Data!R15</f>
        <v>0</v>
      </c>
      <c r="V29" s="223">
        <f>ALA_Data!S15</f>
        <v>0</v>
      </c>
      <c r="W29" s="223">
        <f>ALA_Data!T15</f>
        <v>0</v>
      </c>
      <c r="X29" s="223">
        <f>ALA_Data!U15</f>
        <v>0</v>
      </c>
      <c r="Y29" s="223">
        <f>ALA_Data!V15</f>
        <v>0</v>
      </c>
      <c r="Z29" s="223">
        <f>ALA_Data!W15</f>
        <v>0</v>
      </c>
      <c r="AB29" s="222">
        <f>ALA_Data!Y15</f>
        <v>0</v>
      </c>
      <c r="AC29" s="222">
        <f>ALA_Data!Z15</f>
        <v>0</v>
      </c>
      <c r="AD29" s="222">
        <f>ALA_Data!AA15</f>
        <v>0</v>
      </c>
      <c r="AE29" s="222">
        <f>ALA_Data!AB15</f>
        <v>0</v>
      </c>
      <c r="AF29" s="222">
        <f>ALA_Data!AC15</f>
        <v>0</v>
      </c>
      <c r="AG29" s="222">
        <f>ALA_Data!AD15</f>
        <v>0</v>
      </c>
      <c r="AH29" s="222">
        <f>ALA_Data!AE15</f>
        <v>0</v>
      </c>
      <c r="AI29" s="222">
        <f>ALA_Data!AF15</f>
        <v>0</v>
      </c>
      <c r="AJ29" s="222">
        <f>ALA_Data!AG15</f>
        <v>0</v>
      </c>
      <c r="AK29" s="222">
        <f>ALA_Data!AH15</f>
        <v>0</v>
      </c>
      <c r="AL29" s="222">
        <f>ALA_Data!AI15</f>
        <v>0</v>
      </c>
      <c r="AM29" s="222">
        <f>ALA_Data!AJ15</f>
        <v>0</v>
      </c>
    </row>
    <row r="30" spans="1:39" s="174" customFormat="1" ht="14.25" x14ac:dyDescent="0.2">
      <c r="A30" s="170" t="str">
        <f>ALA_Data!B16</f>
        <v>4f</v>
      </c>
      <c r="B30" s="219" t="str">
        <f>ALA_Data!C16</f>
        <v>NCPA GEOTHERMAL</v>
      </c>
      <c r="C30" s="179" t="str">
        <f>ALA_Data!D16</f>
        <v>T0039</v>
      </c>
      <c r="D30" s="179" t="str">
        <f>ALA_Data!E16</f>
        <v>7368</v>
      </c>
      <c r="E30" s="212" t="str">
        <f>ALA_Data!F16</f>
        <v>NCPA_7_GP1UN1</v>
      </c>
      <c r="F30" s="212">
        <f>ALA_Data!G16</f>
        <v>0</v>
      </c>
      <c r="G30" s="212" t="str">
        <f>ALA_Data!H16</f>
        <v>Geothermal</v>
      </c>
      <c r="H30" s="205">
        <f>ALA_Data!I16</f>
        <v>38.85</v>
      </c>
      <c r="I30" s="179" t="str">
        <f>ALA_Data!J16</f>
        <v>CAISO</v>
      </c>
      <c r="J30" s="179"/>
      <c r="K30" s="179"/>
      <c r="L30" s="179"/>
      <c r="M30" s="181"/>
      <c r="N30" s="216"/>
      <c r="O30" s="223">
        <f>ALA_Data!L16</f>
        <v>6.6340000000000003</v>
      </c>
      <c r="P30" s="223">
        <f>ALA_Data!M16</f>
        <v>6.6079999999999997</v>
      </c>
      <c r="Q30" s="223">
        <f>ALA_Data!N16</f>
        <v>8.0809999999999995</v>
      </c>
      <c r="R30" s="223">
        <f>ALA_Data!O16</f>
        <v>4.4879668158000001</v>
      </c>
      <c r="S30" s="223">
        <f>ALA_Data!P16</f>
        <v>4.4747248581000001</v>
      </c>
      <c r="T30" s="223">
        <f>ALA_Data!Q16</f>
        <v>4.4608211064000001</v>
      </c>
      <c r="U30" s="223">
        <f>ALA_Data!R16</f>
        <v>4.4489996422500004</v>
      </c>
      <c r="V30" s="223">
        <f>ALA_Data!S16</f>
        <v>5.2402343021249997</v>
      </c>
      <c r="W30" s="223">
        <f>ALA_Data!T16</f>
        <v>4.4906740935</v>
      </c>
      <c r="X30" s="223">
        <f>ALA_Data!U16</f>
        <v>4.4120183571749996</v>
      </c>
      <c r="Y30" s="223">
        <f>ALA_Data!V16</f>
        <v>4.397969415975</v>
      </c>
      <c r="Z30" s="223">
        <f>ALA_Data!W16</f>
        <v>4.3859460371249996</v>
      </c>
      <c r="AB30" s="222">
        <f>ALA_Data!Y16</f>
        <v>41.519927000000003</v>
      </c>
      <c r="AC30" s="222">
        <f>ALA_Data!Z16</f>
        <v>7.8116179999999904</v>
      </c>
      <c r="AD30" s="222">
        <f>ALA_Data!AA16</f>
        <v>39.292335569081899</v>
      </c>
      <c r="AE30" s="222">
        <f>ALA_Data!AB16</f>
        <v>34.157611816290697</v>
      </c>
      <c r="AF30" s="222">
        <f>ALA_Data!AC16</f>
        <v>31.336708186068599</v>
      </c>
      <c r="AG30" s="222">
        <f>ALA_Data!AD16</f>
        <v>33.958746569176199</v>
      </c>
      <c r="AH30" s="222">
        <f>ALA_Data!AE16</f>
        <v>33.970209061910097</v>
      </c>
      <c r="AI30" s="222">
        <f>ALA_Data!AF16</f>
        <v>34.795804665425699</v>
      </c>
      <c r="AJ30" s="222">
        <f>ALA_Data!AG16</f>
        <v>33.774058669192897</v>
      </c>
      <c r="AK30" s="222">
        <f>ALA_Data!AH16</f>
        <v>33.579163229684497</v>
      </c>
      <c r="AL30" s="222">
        <f>ALA_Data!AI16</f>
        <v>30.913935145368701</v>
      </c>
      <c r="AM30" s="222">
        <f>ALA_Data!AJ16</f>
        <v>33.389850966804502</v>
      </c>
    </row>
    <row r="31" spans="1:39" s="174" customFormat="1" ht="14.25" x14ac:dyDescent="0.2">
      <c r="A31" s="170" t="str">
        <f>ALA_Data!B17</f>
        <v>4g</v>
      </c>
      <c r="B31" s="219" t="str">
        <f>ALA_Data!C17</f>
        <v>NCPA GEOTHERMAL</v>
      </c>
      <c r="C31" s="179" t="str">
        <f>ALA_Data!D17</f>
        <v>T0039</v>
      </c>
      <c r="D31" s="179" t="str">
        <f>ALA_Data!E17</f>
        <v>7368</v>
      </c>
      <c r="E31" s="212" t="str">
        <f>ALA_Data!F17</f>
        <v>NCPA_7_GP1UN2</v>
      </c>
      <c r="F31" s="212">
        <f>ALA_Data!G17</f>
        <v>0</v>
      </c>
      <c r="G31" s="212" t="str">
        <f>ALA_Data!H17</f>
        <v>Geothermal</v>
      </c>
      <c r="H31" s="205">
        <f>ALA_Data!I17</f>
        <v>50</v>
      </c>
      <c r="I31" s="179" t="str">
        <f>ALA_Data!J17</f>
        <v>CAISO</v>
      </c>
      <c r="J31" s="179"/>
      <c r="K31" s="179"/>
      <c r="L31" s="179"/>
      <c r="M31" s="181"/>
      <c r="N31" s="216"/>
      <c r="O31" s="223">
        <f>ALA_Data!L17</f>
        <v>6.9240000000000004</v>
      </c>
      <c r="P31" s="223">
        <f>ALA_Data!M17</f>
        <v>8.4659999999999993</v>
      </c>
      <c r="Q31" s="223">
        <f>ALA_Data!N17</f>
        <v>6.7779999999999996</v>
      </c>
      <c r="R31" s="223">
        <f>ALA_Data!O17</f>
        <v>4.4606902670249999</v>
      </c>
      <c r="S31" s="223">
        <f>ALA_Data!P17</f>
        <v>4.4450391765750004</v>
      </c>
      <c r="T31" s="223">
        <f>ALA_Data!Q17</f>
        <v>4.4289040648500002</v>
      </c>
      <c r="U31" s="223">
        <f>ALA_Data!R17</f>
        <v>4.4202197068500002</v>
      </c>
      <c r="V31" s="223">
        <f>ALA_Data!S17</f>
        <v>5.3751842282249997</v>
      </c>
      <c r="W31" s="223">
        <f>ALA_Data!T17</f>
        <v>4.3969880362499998</v>
      </c>
      <c r="X31" s="223">
        <f>ALA_Data!U17</f>
        <v>4.3852033759499998</v>
      </c>
      <c r="Y31" s="223">
        <f>ALA_Data!V17</f>
        <v>4.3665019554000004</v>
      </c>
      <c r="Z31" s="223">
        <f>ALA_Data!W17</f>
        <v>4.3559775737250002</v>
      </c>
      <c r="AB31" s="222">
        <f>ALA_Data!Y17</f>
        <v>40.865323999999703</v>
      </c>
      <c r="AC31" s="222">
        <f>ALA_Data!Z17</f>
        <v>46.0772699999998</v>
      </c>
      <c r="AD31" s="222">
        <f>ALA_Data!AA17</f>
        <v>6.4308097837893801</v>
      </c>
      <c r="AE31" s="222">
        <f>ALA_Data!AB17</f>
        <v>33.538700232700897</v>
      </c>
      <c r="AF31" s="222">
        <f>ALA_Data!AC17</f>
        <v>30.648078189000699</v>
      </c>
      <c r="AG31" s="222">
        <f>ALA_Data!AD17</f>
        <v>33.3435438636876</v>
      </c>
      <c r="AH31" s="222">
        <f>ALA_Data!AE17</f>
        <v>33.3515815132141</v>
      </c>
      <c r="AI31" s="222">
        <f>ALA_Data!AF17</f>
        <v>34.210953944609102</v>
      </c>
      <c r="AJ31" s="222">
        <f>ALA_Data!AG17</f>
        <v>33.1588625075305</v>
      </c>
      <c r="AK31" s="222">
        <f>ALA_Data!AH17</f>
        <v>32.970735121134403</v>
      </c>
      <c r="AL31" s="222">
        <f>ALA_Data!AI17</f>
        <v>30.231831661798299</v>
      </c>
      <c r="AM31" s="222">
        <f>ALA_Data!AJ17</f>
        <v>32.784853837912799</v>
      </c>
    </row>
    <row r="32" spans="1:39" s="174" customFormat="1" ht="14.25" x14ac:dyDescent="0.2">
      <c r="A32" s="170" t="str">
        <f>ALA_Data!B18</f>
        <v>4h</v>
      </c>
      <c r="B32" s="219" t="str">
        <f>ALA_Data!C18</f>
        <v>NCPA GEOTHERMAL</v>
      </c>
      <c r="C32" s="179" t="str">
        <f>ALA_Data!D18</f>
        <v>T0040</v>
      </c>
      <c r="D32" s="179" t="str">
        <f>ALA_Data!E18</f>
        <v>7369</v>
      </c>
      <c r="E32" s="212" t="str">
        <f>ALA_Data!F18</f>
        <v>NCPA_7_GP2UN4</v>
      </c>
      <c r="F32" s="212">
        <f>ALA_Data!G18</f>
        <v>0</v>
      </c>
      <c r="G32" s="212" t="str">
        <f>ALA_Data!H18</f>
        <v>Geothermal</v>
      </c>
      <c r="H32" s="205">
        <f>ALA_Data!I18</f>
        <v>52.73</v>
      </c>
      <c r="I32" s="179" t="str">
        <f>ALA_Data!J18</f>
        <v>CAISO</v>
      </c>
      <c r="J32" s="179"/>
      <c r="K32" s="179"/>
      <c r="L32" s="179"/>
      <c r="M32" s="181"/>
      <c r="N32" s="216"/>
      <c r="O32" s="223">
        <f>ALA_Data!L18</f>
        <v>8.9169999999999998</v>
      </c>
      <c r="P32" s="223">
        <f>ALA_Data!M18</f>
        <v>8.8740000000000006</v>
      </c>
      <c r="Q32" s="223">
        <f>ALA_Data!N18</f>
        <v>8.9009999999999998</v>
      </c>
      <c r="R32" s="223">
        <f>ALA_Data!O18</f>
        <v>6.0673893507749996</v>
      </c>
      <c r="S32" s="223">
        <f>ALA_Data!P18</f>
        <v>7.6176858590999998</v>
      </c>
      <c r="T32" s="223">
        <f>ALA_Data!Q18</f>
        <v>5.8961822300250004</v>
      </c>
      <c r="U32" s="223">
        <f>ALA_Data!R18</f>
        <v>5.8098743317499997</v>
      </c>
      <c r="V32" s="223">
        <f>ALA_Data!S18</f>
        <v>5.706593780925</v>
      </c>
      <c r="W32" s="223">
        <f>ALA_Data!T18</f>
        <v>5.6592738216749998</v>
      </c>
      <c r="X32" s="223">
        <f>ALA_Data!U18</f>
        <v>5.586135117525</v>
      </c>
      <c r="Y32" s="223">
        <f>ALA_Data!V18</f>
        <v>7.1458807610999999</v>
      </c>
      <c r="Z32" s="223">
        <f>ALA_Data!W18</f>
        <v>5.4367116553499999</v>
      </c>
      <c r="AB32" s="222">
        <f>ALA_Data!Y18</f>
        <v>46.586018000000102</v>
      </c>
      <c r="AC32" s="222">
        <f>ALA_Data!Z18</f>
        <v>33.3356199999997</v>
      </c>
      <c r="AD32" s="222">
        <f>ALA_Data!AA18</f>
        <v>60.918021235049402</v>
      </c>
      <c r="AE32" s="222">
        <f>ALA_Data!AB18</f>
        <v>47.083905477525803</v>
      </c>
      <c r="AF32" s="222">
        <f>ALA_Data!AC18</f>
        <v>47.577442382878203</v>
      </c>
      <c r="AG32" s="222">
        <f>ALA_Data!AD18</f>
        <v>45.778583923670602</v>
      </c>
      <c r="AH32" s="222">
        <f>ALA_Data!AE18</f>
        <v>45.2652669929073</v>
      </c>
      <c r="AI32" s="222">
        <f>ALA_Data!AF18</f>
        <v>38.800215656412902</v>
      </c>
      <c r="AJ32" s="222">
        <f>ALA_Data!AG18</f>
        <v>43.935422523946301</v>
      </c>
      <c r="AK32" s="222">
        <f>ALA_Data!AH18</f>
        <v>43.359275627158397</v>
      </c>
      <c r="AL32" s="222">
        <f>ALA_Data!AI18</f>
        <v>44.075107247284301</v>
      </c>
      <c r="AM32" s="222">
        <f>ALA_Data!AJ18</f>
        <v>42.236163726452197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177"/>
      <c r="I33" s="177"/>
      <c r="J33" s="177"/>
      <c r="K33" s="177"/>
      <c r="L33" s="177"/>
      <c r="M33" s="177"/>
      <c r="N33" s="215"/>
      <c r="O33" s="224">
        <f t="shared" ref="O33:Z33" si="8">SUM(O34:O40)</f>
        <v>0</v>
      </c>
      <c r="P33" s="224">
        <f t="shared" si="8"/>
        <v>0</v>
      </c>
      <c r="Q33" s="224">
        <f t="shared" si="8"/>
        <v>0</v>
      </c>
      <c r="R33" s="224">
        <f t="shared" si="8"/>
        <v>0</v>
      </c>
      <c r="S33" s="224">
        <f t="shared" si="8"/>
        <v>0</v>
      </c>
      <c r="T33" s="224">
        <f t="shared" si="8"/>
        <v>0</v>
      </c>
      <c r="U33" s="224">
        <f t="shared" si="8"/>
        <v>0</v>
      </c>
      <c r="V33" s="224">
        <f t="shared" si="8"/>
        <v>0</v>
      </c>
      <c r="W33" s="224">
        <f t="shared" si="8"/>
        <v>0</v>
      </c>
      <c r="X33" s="224">
        <f t="shared" si="8"/>
        <v>0</v>
      </c>
      <c r="Y33" s="224">
        <f t="shared" si="8"/>
        <v>0</v>
      </c>
      <c r="Z33" s="224">
        <f t="shared" si="8"/>
        <v>0</v>
      </c>
      <c r="AB33" s="221">
        <f t="shared" ref="AB33:AM33" si="9">SUM(AB34:AB40)</f>
        <v>0</v>
      </c>
      <c r="AC33" s="221">
        <f t="shared" si="9"/>
        <v>0</v>
      </c>
      <c r="AD33" s="221">
        <f t="shared" si="9"/>
        <v>0</v>
      </c>
      <c r="AE33" s="221">
        <f t="shared" si="9"/>
        <v>0</v>
      </c>
      <c r="AF33" s="221">
        <f t="shared" si="9"/>
        <v>0</v>
      </c>
      <c r="AG33" s="221">
        <f t="shared" si="9"/>
        <v>0</v>
      </c>
      <c r="AH33" s="221">
        <f t="shared" si="9"/>
        <v>0</v>
      </c>
      <c r="AI33" s="221">
        <f t="shared" si="9"/>
        <v>0</v>
      </c>
      <c r="AJ33" s="221">
        <f t="shared" si="9"/>
        <v>0</v>
      </c>
      <c r="AK33" s="221">
        <f t="shared" si="9"/>
        <v>0</v>
      </c>
      <c r="AL33" s="221">
        <f t="shared" si="9"/>
        <v>0</v>
      </c>
      <c r="AM33" s="221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05"/>
      <c r="I34" s="179"/>
      <c r="J34" s="179"/>
      <c r="K34" s="179"/>
      <c r="L34" s="179"/>
      <c r="M34" s="181"/>
      <c r="N34" s="216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05"/>
      <c r="I35" s="179"/>
      <c r="J35" s="179"/>
      <c r="K35" s="179"/>
      <c r="L35" s="179"/>
      <c r="M35" s="181"/>
      <c r="N35" s="216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05"/>
      <c r="I36" s="179"/>
      <c r="J36" s="179"/>
      <c r="K36" s="179"/>
      <c r="L36" s="179"/>
      <c r="M36" s="181"/>
      <c r="N36" s="216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05"/>
      <c r="I37" s="179"/>
      <c r="J37" s="179"/>
      <c r="K37" s="179"/>
      <c r="L37" s="179"/>
      <c r="M37" s="181"/>
      <c r="N37" s="216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05"/>
      <c r="I38" s="179"/>
      <c r="J38" s="179"/>
      <c r="K38" s="179"/>
      <c r="L38" s="179"/>
      <c r="M38" s="181"/>
      <c r="N38" s="216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05"/>
      <c r="I39" s="179"/>
      <c r="J39" s="179"/>
      <c r="K39" s="179"/>
      <c r="L39" s="179"/>
      <c r="M39" s="181"/>
      <c r="N39" s="216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05"/>
      <c r="I40" s="179"/>
      <c r="J40" s="179"/>
      <c r="K40" s="179"/>
      <c r="L40" s="179"/>
      <c r="M40" s="181"/>
      <c r="N40" s="216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177"/>
      <c r="I41" s="177"/>
      <c r="J41" s="177"/>
      <c r="K41" s="177"/>
      <c r="L41" s="177"/>
      <c r="M41" s="177"/>
      <c r="N41" s="215"/>
      <c r="O41" s="224">
        <f t="shared" ref="O41:Z41" si="10">SUM(O42:O66)</f>
        <v>10.769</v>
      </c>
      <c r="P41" s="224">
        <f t="shared" si="10"/>
        <v>14.019</v>
      </c>
      <c r="Q41" s="224">
        <f t="shared" si="10"/>
        <v>6.2439999999999998</v>
      </c>
      <c r="R41" s="224">
        <f t="shared" si="10"/>
        <v>9.5979999999999972</v>
      </c>
      <c r="S41" s="224">
        <f t="shared" si="10"/>
        <v>8.8849999999999962</v>
      </c>
      <c r="T41" s="224">
        <f t="shared" si="10"/>
        <v>8.8849999999999962</v>
      </c>
      <c r="U41" s="224">
        <f t="shared" si="10"/>
        <v>8.6349999999999962</v>
      </c>
      <c r="V41" s="224">
        <f t="shared" si="10"/>
        <v>2.246</v>
      </c>
      <c r="W41" s="224">
        <f t="shared" si="10"/>
        <v>2.0680000000000001</v>
      </c>
      <c r="X41" s="224">
        <f t="shared" si="10"/>
        <v>2.0680000000000001</v>
      </c>
      <c r="Y41" s="224">
        <f t="shared" si="10"/>
        <v>2.0680000000000001</v>
      </c>
      <c r="Z41" s="224">
        <f t="shared" si="10"/>
        <v>2.0680000000000001</v>
      </c>
      <c r="AB41" s="221">
        <f t="shared" ref="AB41:AM41" si="11">SUM(AB42:AB66)</f>
        <v>100.03337900000028</v>
      </c>
      <c r="AC41" s="221">
        <f t="shared" si="11"/>
        <v>97.951776999999339</v>
      </c>
      <c r="AD41" s="221">
        <f t="shared" si="11"/>
        <v>90.1811299999993</v>
      </c>
      <c r="AE41" s="221">
        <f t="shared" si="11"/>
        <v>97.476003000000077</v>
      </c>
      <c r="AF41" s="221">
        <f t="shared" si="11"/>
        <v>90.826293999999891</v>
      </c>
      <c r="AG41" s="221">
        <f t="shared" si="11"/>
        <v>89.364344999999986</v>
      </c>
      <c r="AH41" s="221">
        <f t="shared" si="11"/>
        <v>81.233141999999958</v>
      </c>
      <c r="AI41" s="221">
        <f t="shared" si="11"/>
        <v>35.769930999999879</v>
      </c>
      <c r="AJ41" s="221">
        <f t="shared" si="11"/>
        <v>15.8703159999999</v>
      </c>
      <c r="AK41" s="221">
        <f t="shared" si="11"/>
        <v>15.611618000000099</v>
      </c>
      <c r="AL41" s="221">
        <f t="shared" si="11"/>
        <v>15.651535999999901</v>
      </c>
      <c r="AM41" s="221">
        <f t="shared" si="11"/>
        <v>15.6018369999999</v>
      </c>
    </row>
    <row r="42" spans="1:39" s="174" customFormat="1" ht="14.25" x14ac:dyDescent="0.2">
      <c r="A42" s="170" t="str">
        <f>ALA_Data!B19</f>
        <v>6b</v>
      </c>
      <c r="B42" s="219" t="str">
        <f>ALA_Data!C19</f>
        <v>Small Hydro - Longterm PPA</v>
      </c>
      <c r="C42" s="179" t="str">
        <f>ALA_Data!D19</f>
        <v>H0209</v>
      </c>
      <c r="D42" s="179" t="str">
        <f>ALA_Data!E19</f>
        <v>3247</v>
      </c>
      <c r="E42" s="212" t="str">
        <f>ALA_Data!F19</f>
        <v>GRAEAGLE</v>
      </c>
      <c r="F42" s="212">
        <f>ALA_Data!G19</f>
        <v>0</v>
      </c>
      <c r="G42" s="212" t="str">
        <f>ALA_Data!H19</f>
        <v>Small Hyrdroelectric (&lt;30)</v>
      </c>
      <c r="H42" s="205">
        <f>ALA_Data!I19</f>
        <v>0.44</v>
      </c>
      <c r="I42" s="179" t="str">
        <f>ALA_Data!J19</f>
        <v>CAISO</v>
      </c>
      <c r="J42" s="179"/>
      <c r="K42" s="179"/>
      <c r="L42" s="179"/>
      <c r="M42" s="181"/>
      <c r="N42" s="216"/>
      <c r="O42" s="223">
        <f>ALA_Data!L19</f>
        <v>0.152</v>
      </c>
      <c r="P42" s="223">
        <f>ALA_Data!M19</f>
        <v>0.43099999999999999</v>
      </c>
      <c r="Q42" s="223">
        <f>ALA_Data!N19</f>
        <v>8.8999999999999996E-2</v>
      </c>
      <c r="R42" s="223">
        <f>ALA_Data!O19</f>
        <v>0.20300000000000001</v>
      </c>
      <c r="S42" s="223">
        <f>ALA_Data!P19</f>
        <v>0.20300000000000001</v>
      </c>
      <c r="T42" s="223">
        <f>ALA_Data!Q19</f>
        <v>0.20300000000000001</v>
      </c>
      <c r="U42" s="223">
        <f>ALA_Data!R19</f>
        <v>0.20300000000000001</v>
      </c>
      <c r="V42" s="223">
        <f>ALA_Data!S19</f>
        <v>0.17699999999999999</v>
      </c>
      <c r="W42" s="223">
        <f>ALA_Data!T19</f>
        <v>0</v>
      </c>
      <c r="X42" s="223">
        <f>ALA_Data!U19</f>
        <v>0</v>
      </c>
      <c r="Y42" s="223">
        <f>ALA_Data!V19</f>
        <v>0</v>
      </c>
      <c r="Z42" s="223">
        <f>ALA_Data!W19</f>
        <v>0</v>
      </c>
      <c r="AB42" s="222">
        <f>ALA_Data!Y19</f>
        <v>2.0011950000000098</v>
      </c>
      <c r="AC42" s="222">
        <f>ALA_Data!Z19</f>
        <v>2.64017499999997</v>
      </c>
      <c r="AD42" s="222">
        <f>ALA_Data!AA19</f>
        <v>2.4992180000000399</v>
      </c>
      <c r="AE42" s="222">
        <f>ALA_Data!AB19</f>
        <v>2.3508279999999901</v>
      </c>
      <c r="AF42" s="222">
        <f>ALA_Data!AC19</f>
        <v>2.350949</v>
      </c>
      <c r="AG42" s="222">
        <f>ALA_Data!AD19</f>
        <v>2.3493889999999999</v>
      </c>
      <c r="AH42" s="222">
        <f>ALA_Data!AE19</f>
        <v>2.3617009999999898</v>
      </c>
      <c r="AI42" s="222">
        <f>ALA_Data!AF19</f>
        <v>2.35398800000001</v>
      </c>
      <c r="AJ42" s="222">
        <f>ALA_Data!AG19</f>
        <v>0.25864900000000002</v>
      </c>
      <c r="AK42" s="222">
        <f>ALA_Data!AH19</f>
        <v>0</v>
      </c>
      <c r="AL42" s="222">
        <f>ALA_Data!AI19</f>
        <v>0</v>
      </c>
      <c r="AM42" s="222">
        <f>ALA_Data!AJ19</f>
        <v>0</v>
      </c>
    </row>
    <row r="43" spans="1:39" s="174" customFormat="1" ht="14.25" x14ac:dyDescent="0.2">
      <c r="A43" s="170" t="str">
        <f>ALA_Data!B20</f>
        <v>6c</v>
      </c>
      <c r="B43" s="219" t="str">
        <f>ALA_Data!C20</f>
        <v>Small Hydro - Longterm PPA</v>
      </c>
      <c r="C43" s="179" t="str">
        <f>ALA_Data!D20</f>
        <v>H0263</v>
      </c>
      <c r="D43" s="179" t="str">
        <f>ALA_Data!E20</f>
        <v>418</v>
      </c>
      <c r="E43" s="212" t="str">
        <f>ALA_Data!F20</f>
        <v>KELYRG_6_UNIT</v>
      </c>
      <c r="F43" s="212">
        <f>ALA_Data!G20</f>
        <v>0</v>
      </c>
      <c r="G43" s="212" t="str">
        <f>ALA_Data!H20</f>
        <v>Small Hyrdroelectric (&lt;30)</v>
      </c>
      <c r="H43" s="205">
        <f>ALA_Data!I20</f>
        <v>11</v>
      </c>
      <c r="I43" s="179" t="str">
        <f>ALA_Data!J20</f>
        <v>CAISO</v>
      </c>
      <c r="J43" s="179"/>
      <c r="K43" s="179"/>
      <c r="L43" s="179"/>
      <c r="M43" s="181"/>
      <c r="N43" s="216"/>
      <c r="O43" s="223">
        <f>ALA_Data!L20</f>
        <v>0</v>
      </c>
      <c r="P43" s="223">
        <f>ALA_Data!M20</f>
        <v>0</v>
      </c>
      <c r="Q43" s="223">
        <f>ALA_Data!N20</f>
        <v>0</v>
      </c>
      <c r="R43" s="223">
        <f>ALA_Data!O20</f>
        <v>0</v>
      </c>
      <c r="S43" s="223">
        <f>ALA_Data!P20</f>
        <v>0</v>
      </c>
      <c r="T43" s="223">
        <f>ALA_Data!Q20</f>
        <v>0</v>
      </c>
      <c r="U43" s="223">
        <f>ALA_Data!R20</f>
        <v>0</v>
      </c>
      <c r="V43" s="223">
        <f>ALA_Data!S20</f>
        <v>0</v>
      </c>
      <c r="W43" s="223">
        <f>ALA_Data!T20</f>
        <v>0</v>
      </c>
      <c r="X43" s="223">
        <f>ALA_Data!U20</f>
        <v>0</v>
      </c>
      <c r="Y43" s="223">
        <f>ALA_Data!V20</f>
        <v>0</v>
      </c>
      <c r="Z43" s="223">
        <f>ALA_Data!W20</f>
        <v>0</v>
      </c>
      <c r="AB43" s="222">
        <f>ALA_Data!Y20</f>
        <v>0</v>
      </c>
      <c r="AC43" s="222">
        <f>ALA_Data!Z20</f>
        <v>0</v>
      </c>
      <c r="AD43" s="222">
        <f>ALA_Data!AA20</f>
        <v>0</v>
      </c>
      <c r="AE43" s="222">
        <f>ALA_Data!AB20</f>
        <v>0</v>
      </c>
      <c r="AF43" s="222">
        <f>ALA_Data!AC20</f>
        <v>0</v>
      </c>
      <c r="AG43" s="222">
        <f>ALA_Data!AD20</f>
        <v>0</v>
      </c>
      <c r="AH43" s="222">
        <f>ALA_Data!AE20</f>
        <v>0</v>
      </c>
      <c r="AI43" s="222">
        <f>ALA_Data!AF20</f>
        <v>0</v>
      </c>
      <c r="AJ43" s="222">
        <f>ALA_Data!AG20</f>
        <v>0</v>
      </c>
      <c r="AK43" s="222">
        <f>ALA_Data!AH20</f>
        <v>0</v>
      </c>
      <c r="AL43" s="222">
        <f>ALA_Data!AI20</f>
        <v>0</v>
      </c>
      <c r="AM43" s="222">
        <f>ALA_Data!AJ20</f>
        <v>0</v>
      </c>
    </row>
    <row r="44" spans="1:39" s="174" customFormat="1" ht="14.25" x14ac:dyDescent="0.2">
      <c r="A44" s="170" t="str">
        <f>ALA_Data!B21</f>
        <v>6d</v>
      </c>
      <c r="B44" s="219" t="str">
        <f>ALA_Data!C21</f>
        <v>Small Hydro - Longterm PPA</v>
      </c>
      <c r="C44" s="179" t="str">
        <f>ALA_Data!D21</f>
        <v>H0484</v>
      </c>
      <c r="D44" s="179" t="str">
        <f>ALA_Data!E21</f>
        <v>776</v>
      </c>
      <c r="E44" s="212" t="str">
        <f>ALA_Data!F21</f>
        <v>SLYCRK_1_UNIT 1</v>
      </c>
      <c r="F44" s="212">
        <f>ALA_Data!G21</f>
        <v>0</v>
      </c>
      <c r="G44" s="212" t="str">
        <f>ALA_Data!H21</f>
        <v>Small Hyrdroelectric (&lt;30)</v>
      </c>
      <c r="H44" s="205">
        <f>ALA_Data!I21</f>
        <v>13</v>
      </c>
      <c r="I44" s="179" t="str">
        <f>ALA_Data!J21</f>
        <v>CAISO</v>
      </c>
      <c r="J44" s="179"/>
      <c r="K44" s="179"/>
      <c r="L44" s="179"/>
      <c r="M44" s="181"/>
      <c r="N44" s="216"/>
      <c r="O44" s="223">
        <f>ALA_Data!L21</f>
        <v>0</v>
      </c>
      <c r="P44" s="223">
        <f>ALA_Data!M21</f>
        <v>0</v>
      </c>
      <c r="Q44" s="223">
        <f>ALA_Data!N21</f>
        <v>0</v>
      </c>
      <c r="R44" s="223">
        <f>ALA_Data!O21</f>
        <v>0</v>
      </c>
      <c r="S44" s="223">
        <f>ALA_Data!P21</f>
        <v>0</v>
      </c>
      <c r="T44" s="223">
        <f>ALA_Data!Q21</f>
        <v>0</v>
      </c>
      <c r="U44" s="223">
        <f>ALA_Data!R21</f>
        <v>0</v>
      </c>
      <c r="V44" s="223">
        <f>ALA_Data!S21</f>
        <v>0</v>
      </c>
      <c r="W44" s="223">
        <f>ALA_Data!T21</f>
        <v>0</v>
      </c>
      <c r="X44" s="223">
        <f>ALA_Data!U21</f>
        <v>0</v>
      </c>
      <c r="Y44" s="223">
        <f>ALA_Data!V21</f>
        <v>0</v>
      </c>
      <c r="Z44" s="223">
        <f>ALA_Data!W21</f>
        <v>0</v>
      </c>
      <c r="AB44" s="222">
        <f>ALA_Data!Y21</f>
        <v>0</v>
      </c>
      <c r="AC44" s="222">
        <f>ALA_Data!Z21</f>
        <v>0</v>
      </c>
      <c r="AD44" s="222">
        <f>ALA_Data!AA21</f>
        <v>0</v>
      </c>
      <c r="AE44" s="222">
        <f>ALA_Data!AB21</f>
        <v>0</v>
      </c>
      <c r="AF44" s="222">
        <f>ALA_Data!AC21</f>
        <v>0</v>
      </c>
      <c r="AG44" s="222">
        <f>ALA_Data!AD21</f>
        <v>0</v>
      </c>
      <c r="AH44" s="222">
        <f>ALA_Data!AE21</f>
        <v>0</v>
      </c>
      <c r="AI44" s="222">
        <f>ALA_Data!AF21</f>
        <v>0</v>
      </c>
      <c r="AJ44" s="222">
        <f>ALA_Data!AG21</f>
        <v>0</v>
      </c>
      <c r="AK44" s="222">
        <f>ALA_Data!AH21</f>
        <v>0</v>
      </c>
      <c r="AL44" s="222">
        <f>ALA_Data!AI21</f>
        <v>0</v>
      </c>
      <c r="AM44" s="222">
        <f>ALA_Data!AJ21</f>
        <v>0</v>
      </c>
    </row>
    <row r="45" spans="1:39" s="174" customFormat="1" ht="14.25" x14ac:dyDescent="0.2">
      <c r="A45" s="170" t="str">
        <f>ALA_Data!B22</f>
        <v>6e</v>
      </c>
      <c r="B45" s="219" t="str">
        <f>ALA_Data!C22</f>
        <v>Small Hydro - Longterm PPA</v>
      </c>
      <c r="C45" s="179" t="str">
        <f>ALA_Data!D22</f>
        <v>H0133</v>
      </c>
      <c r="D45" s="179" t="str">
        <f>ALA_Data!E22</f>
        <v>233</v>
      </c>
      <c r="E45" s="212" t="str">
        <f>ALA_Data!F22</f>
        <v>DEERCR_6_UNIT 1</v>
      </c>
      <c r="F45" s="212">
        <f>ALA_Data!G22</f>
        <v>0</v>
      </c>
      <c r="G45" s="212" t="str">
        <f>ALA_Data!H22</f>
        <v>Small Hyrdroelectric (&lt;30)</v>
      </c>
      <c r="H45" s="205">
        <f>ALA_Data!I22</f>
        <v>7</v>
      </c>
      <c r="I45" s="179" t="str">
        <f>ALA_Data!J22</f>
        <v>CAISO</v>
      </c>
      <c r="J45" s="179"/>
      <c r="K45" s="179"/>
      <c r="L45" s="179"/>
      <c r="M45" s="181"/>
      <c r="N45" s="216"/>
      <c r="O45" s="223">
        <f>ALA_Data!L22</f>
        <v>0</v>
      </c>
      <c r="P45" s="223">
        <f>ALA_Data!M22</f>
        <v>0</v>
      </c>
      <c r="Q45" s="223">
        <f>ALA_Data!N22</f>
        <v>0</v>
      </c>
      <c r="R45" s="223">
        <f>ALA_Data!O22</f>
        <v>0</v>
      </c>
      <c r="S45" s="223">
        <f>ALA_Data!P22</f>
        <v>0</v>
      </c>
      <c r="T45" s="223">
        <f>ALA_Data!Q22</f>
        <v>0</v>
      </c>
      <c r="U45" s="223">
        <f>ALA_Data!R22</f>
        <v>0</v>
      </c>
      <c r="V45" s="223">
        <f>ALA_Data!S22</f>
        <v>0</v>
      </c>
      <c r="W45" s="223">
        <f>ALA_Data!T22</f>
        <v>0</v>
      </c>
      <c r="X45" s="223">
        <f>ALA_Data!U22</f>
        <v>0</v>
      </c>
      <c r="Y45" s="223">
        <f>ALA_Data!V22</f>
        <v>0</v>
      </c>
      <c r="Z45" s="223">
        <f>ALA_Data!W22</f>
        <v>0</v>
      </c>
      <c r="AB45" s="222">
        <f>ALA_Data!Y22</f>
        <v>0</v>
      </c>
      <c r="AC45" s="222">
        <f>ALA_Data!Z22</f>
        <v>0</v>
      </c>
      <c r="AD45" s="222">
        <f>ALA_Data!AA22</f>
        <v>0</v>
      </c>
      <c r="AE45" s="222">
        <f>ALA_Data!AB22</f>
        <v>0</v>
      </c>
      <c r="AF45" s="222">
        <f>ALA_Data!AC22</f>
        <v>0</v>
      </c>
      <c r="AG45" s="222">
        <f>ALA_Data!AD22</f>
        <v>0</v>
      </c>
      <c r="AH45" s="222">
        <f>ALA_Data!AE22</f>
        <v>0</v>
      </c>
      <c r="AI45" s="222">
        <f>ALA_Data!AF22</f>
        <v>0</v>
      </c>
      <c r="AJ45" s="222">
        <f>ALA_Data!AG22</f>
        <v>0</v>
      </c>
      <c r="AK45" s="222">
        <f>ALA_Data!AH22</f>
        <v>0</v>
      </c>
      <c r="AL45" s="222">
        <f>ALA_Data!AI22</f>
        <v>0</v>
      </c>
      <c r="AM45" s="222">
        <f>ALA_Data!AJ22</f>
        <v>0</v>
      </c>
    </row>
    <row r="46" spans="1:39" s="174" customFormat="1" ht="14.25" x14ac:dyDescent="0.2">
      <c r="A46" s="170" t="str">
        <f>ALA_Data!B23</f>
        <v>6f</v>
      </c>
      <c r="B46" s="219" t="str">
        <f>ALA_Data!C23</f>
        <v>Small Hydro - Longterm PPA</v>
      </c>
      <c r="C46" s="179" t="str">
        <f>ALA_Data!D23</f>
        <v>H0109</v>
      </c>
      <c r="D46" s="179" t="str">
        <f>ALA_Data!E23</f>
        <v>847</v>
      </c>
      <c r="E46" s="212" t="str">
        <f>ALA_Data!F23</f>
        <v>HIGGNS_1_COMBIE</v>
      </c>
      <c r="F46" s="212">
        <f>ALA_Data!G23</f>
        <v>0</v>
      </c>
      <c r="G46" s="212" t="str">
        <f>ALA_Data!H23</f>
        <v>Small Hyrdroelectric (&lt;30)</v>
      </c>
      <c r="H46" s="205">
        <f>ALA_Data!I23</f>
        <v>1.5</v>
      </c>
      <c r="I46" s="179" t="str">
        <f>ALA_Data!J23</f>
        <v>CAISO</v>
      </c>
      <c r="J46" s="179"/>
      <c r="K46" s="179"/>
      <c r="L46" s="179"/>
      <c r="M46" s="181"/>
      <c r="N46" s="216"/>
      <c r="O46" s="223">
        <f>ALA_Data!L23</f>
        <v>0</v>
      </c>
      <c r="P46" s="223">
        <f>ALA_Data!M23</f>
        <v>0</v>
      </c>
      <c r="Q46" s="223">
        <f>ALA_Data!N23</f>
        <v>0</v>
      </c>
      <c r="R46" s="223">
        <f>ALA_Data!O23</f>
        <v>0</v>
      </c>
      <c r="S46" s="223">
        <f>ALA_Data!P23</f>
        <v>0</v>
      </c>
      <c r="T46" s="223">
        <f>ALA_Data!Q23</f>
        <v>0</v>
      </c>
      <c r="U46" s="223">
        <f>ALA_Data!R23</f>
        <v>0</v>
      </c>
      <c r="V46" s="223">
        <f>ALA_Data!S23</f>
        <v>0</v>
      </c>
      <c r="W46" s="223">
        <f>ALA_Data!T23</f>
        <v>0</v>
      </c>
      <c r="X46" s="223">
        <f>ALA_Data!U23</f>
        <v>0</v>
      </c>
      <c r="Y46" s="223">
        <f>ALA_Data!V23</f>
        <v>0</v>
      </c>
      <c r="Z46" s="223">
        <f>ALA_Data!W23</f>
        <v>0</v>
      </c>
      <c r="AB46" s="222">
        <f>ALA_Data!Y23</f>
        <v>0</v>
      </c>
      <c r="AC46" s="222">
        <f>ALA_Data!Z23</f>
        <v>0</v>
      </c>
      <c r="AD46" s="222">
        <f>ALA_Data!AA23</f>
        <v>0</v>
      </c>
      <c r="AE46" s="222">
        <f>ALA_Data!AB23</f>
        <v>0</v>
      </c>
      <c r="AF46" s="222">
        <f>ALA_Data!AC23</f>
        <v>0</v>
      </c>
      <c r="AG46" s="222">
        <f>ALA_Data!AD23</f>
        <v>0</v>
      </c>
      <c r="AH46" s="222">
        <f>ALA_Data!AE23</f>
        <v>0</v>
      </c>
      <c r="AI46" s="222">
        <f>ALA_Data!AF23</f>
        <v>0</v>
      </c>
      <c r="AJ46" s="222">
        <f>ALA_Data!AG23</f>
        <v>0</v>
      </c>
      <c r="AK46" s="222">
        <f>ALA_Data!AH23</f>
        <v>0</v>
      </c>
      <c r="AL46" s="222">
        <f>ALA_Data!AI23</f>
        <v>0</v>
      </c>
      <c r="AM46" s="222">
        <f>ALA_Data!AJ23</f>
        <v>0</v>
      </c>
    </row>
    <row r="47" spans="1:39" s="174" customFormat="1" ht="14.25" x14ac:dyDescent="0.2">
      <c r="A47" s="170" t="str">
        <f>ALA_Data!B24</f>
        <v>6g</v>
      </c>
      <c r="B47" s="219" t="str">
        <f>ALA_Data!C24</f>
        <v>Solar - Longterm PPA</v>
      </c>
      <c r="C47" s="179" t="str">
        <f>ALA_Data!D24</f>
        <v>S0537</v>
      </c>
      <c r="D47" s="179" t="str">
        <f>ALA_Data!E24</f>
        <v>59977</v>
      </c>
      <c r="E47" s="212" t="str">
        <f>ALA_Data!F24</f>
        <v>ASTORA_2_SOLAR2</v>
      </c>
      <c r="F47" s="212">
        <f>ALA_Data!G24</f>
        <v>0</v>
      </c>
      <c r="G47" s="212" t="str">
        <f>ALA_Data!H24</f>
        <v>Solar PV</v>
      </c>
      <c r="H47" s="205">
        <f>ALA_Data!I24</f>
        <v>50.47</v>
      </c>
      <c r="I47" s="179" t="str">
        <f>ALA_Data!J24</f>
        <v>CAISO</v>
      </c>
      <c r="J47" s="179"/>
      <c r="K47" s="179"/>
      <c r="L47" s="179"/>
      <c r="M47" s="181"/>
      <c r="N47" s="216"/>
      <c r="O47" s="223">
        <f>ALA_Data!L24</f>
        <v>0</v>
      </c>
      <c r="P47" s="223">
        <f>ALA_Data!M24</f>
        <v>0</v>
      </c>
      <c r="Q47" s="223">
        <f>ALA_Data!N24</f>
        <v>0</v>
      </c>
      <c r="R47" s="223">
        <f>ALA_Data!O24</f>
        <v>0</v>
      </c>
      <c r="S47" s="223">
        <f>ALA_Data!P24</f>
        <v>0</v>
      </c>
      <c r="T47" s="223">
        <f>ALA_Data!Q24</f>
        <v>0</v>
      </c>
      <c r="U47" s="223">
        <f>ALA_Data!R24</f>
        <v>0</v>
      </c>
      <c r="V47" s="223">
        <f>ALA_Data!S24</f>
        <v>0</v>
      </c>
      <c r="W47" s="223">
        <f>ALA_Data!T24</f>
        <v>0</v>
      </c>
      <c r="X47" s="223">
        <f>ALA_Data!U24</f>
        <v>0</v>
      </c>
      <c r="Y47" s="223">
        <f>ALA_Data!V24</f>
        <v>0</v>
      </c>
      <c r="Z47" s="223">
        <f>ALA_Data!W24</f>
        <v>0</v>
      </c>
      <c r="AB47" s="222">
        <f>ALA_Data!Y24</f>
        <v>0</v>
      </c>
      <c r="AC47" s="222">
        <f>ALA_Data!Z24</f>
        <v>0</v>
      </c>
      <c r="AD47" s="222">
        <f>ALA_Data!AA24</f>
        <v>0</v>
      </c>
      <c r="AE47" s="222">
        <f>ALA_Data!AB24</f>
        <v>0</v>
      </c>
      <c r="AF47" s="222">
        <f>ALA_Data!AC24</f>
        <v>0</v>
      </c>
      <c r="AG47" s="222">
        <f>ALA_Data!AD24</f>
        <v>0</v>
      </c>
      <c r="AH47" s="222">
        <f>ALA_Data!AE24</f>
        <v>0</v>
      </c>
      <c r="AI47" s="222">
        <f>ALA_Data!AF24</f>
        <v>0</v>
      </c>
      <c r="AJ47" s="222">
        <f>ALA_Data!AG24</f>
        <v>0</v>
      </c>
      <c r="AK47" s="222">
        <f>ALA_Data!AH24</f>
        <v>0</v>
      </c>
      <c r="AL47" s="222">
        <f>ALA_Data!AI24</f>
        <v>0</v>
      </c>
      <c r="AM47" s="222">
        <f>ALA_Data!AJ24</f>
        <v>0</v>
      </c>
    </row>
    <row r="48" spans="1:39" s="174" customFormat="1" ht="14.25" x14ac:dyDescent="0.2">
      <c r="A48" s="170" t="str">
        <f>ALA_Data!B25</f>
        <v>6h</v>
      </c>
      <c r="B48" s="219" t="str">
        <f>ALA_Data!C25</f>
        <v>Solar - Longterm PPA</v>
      </c>
      <c r="C48" s="179" t="str">
        <f>ALA_Data!D25</f>
        <v>S0737</v>
      </c>
      <c r="D48" s="179">
        <f>ALA_Data!E25</f>
        <v>0</v>
      </c>
      <c r="E48" s="212" t="str">
        <f>ALA_Data!F25</f>
        <v>BGSKYN_2_ASSR1B</v>
      </c>
      <c r="F48" s="212">
        <f>ALA_Data!G25</f>
        <v>0</v>
      </c>
      <c r="G48" s="212" t="str">
        <f>ALA_Data!H25</f>
        <v>Solar PV</v>
      </c>
      <c r="H48" s="205">
        <f>ALA_Data!I25</f>
        <v>17</v>
      </c>
      <c r="I48" s="179" t="str">
        <f>ALA_Data!J25</f>
        <v>CAISO</v>
      </c>
      <c r="J48" s="179"/>
      <c r="K48" s="179"/>
      <c r="L48" s="179"/>
      <c r="M48" s="181"/>
      <c r="N48" s="216"/>
      <c r="O48" s="223">
        <f>ALA_Data!L25</f>
        <v>0</v>
      </c>
      <c r="P48" s="223">
        <f>ALA_Data!M25</f>
        <v>0</v>
      </c>
      <c r="Q48" s="223">
        <f>ALA_Data!N25</f>
        <v>0</v>
      </c>
      <c r="R48" s="223">
        <f>ALA_Data!O25</f>
        <v>0</v>
      </c>
      <c r="S48" s="223">
        <f>ALA_Data!P25</f>
        <v>0</v>
      </c>
      <c r="T48" s="223">
        <f>ALA_Data!Q25</f>
        <v>0</v>
      </c>
      <c r="U48" s="223">
        <f>ALA_Data!R25</f>
        <v>0</v>
      </c>
      <c r="V48" s="223">
        <f>ALA_Data!S25</f>
        <v>0</v>
      </c>
      <c r="W48" s="223">
        <f>ALA_Data!T25</f>
        <v>0</v>
      </c>
      <c r="X48" s="223">
        <f>ALA_Data!U25</f>
        <v>0</v>
      </c>
      <c r="Y48" s="223">
        <f>ALA_Data!V25</f>
        <v>0</v>
      </c>
      <c r="Z48" s="223">
        <f>ALA_Data!W25</f>
        <v>0</v>
      </c>
      <c r="AB48" s="222">
        <f>ALA_Data!Y25</f>
        <v>0</v>
      </c>
      <c r="AC48" s="222">
        <f>ALA_Data!Z25</f>
        <v>0</v>
      </c>
      <c r="AD48" s="222">
        <f>ALA_Data!AA25</f>
        <v>0</v>
      </c>
      <c r="AE48" s="222">
        <f>ALA_Data!AB25</f>
        <v>0</v>
      </c>
      <c r="AF48" s="222">
        <f>ALA_Data!AC25</f>
        <v>0</v>
      </c>
      <c r="AG48" s="222">
        <f>ALA_Data!AD25</f>
        <v>0</v>
      </c>
      <c r="AH48" s="222">
        <f>ALA_Data!AE25</f>
        <v>0</v>
      </c>
      <c r="AI48" s="222">
        <f>ALA_Data!AF25</f>
        <v>0</v>
      </c>
      <c r="AJ48" s="222">
        <f>ALA_Data!AG25</f>
        <v>0</v>
      </c>
      <c r="AK48" s="222">
        <f>ALA_Data!AH25</f>
        <v>0</v>
      </c>
      <c r="AL48" s="222">
        <f>ALA_Data!AI25</f>
        <v>0</v>
      </c>
      <c r="AM48" s="222">
        <f>ALA_Data!AJ25</f>
        <v>0</v>
      </c>
    </row>
    <row r="49" spans="1:39" s="174" customFormat="1" ht="14.25" x14ac:dyDescent="0.2">
      <c r="A49" s="170" t="str">
        <f>ALA_Data!B26</f>
        <v>6i</v>
      </c>
      <c r="B49" s="219" t="str">
        <f>ALA_Data!C26</f>
        <v>Solar - Longterm PPA</v>
      </c>
      <c r="C49" s="179" t="str">
        <f>ALA_Data!D26</f>
        <v>S0556</v>
      </c>
      <c r="D49" s="179" t="str">
        <f>ALA_Data!E26</f>
        <v>59964</v>
      </c>
      <c r="E49" s="212" t="str">
        <f>ALA_Data!F26</f>
        <v>BIGSKY_2_SOLAR2</v>
      </c>
      <c r="F49" s="212">
        <f>ALA_Data!G26</f>
        <v>0</v>
      </c>
      <c r="G49" s="212" t="str">
        <f>ALA_Data!H26</f>
        <v>Solar PV</v>
      </c>
      <c r="H49" s="205">
        <f>ALA_Data!I26</f>
        <v>40</v>
      </c>
      <c r="I49" s="179" t="str">
        <f>ALA_Data!J26</f>
        <v>CAISO</v>
      </c>
      <c r="J49" s="179"/>
      <c r="K49" s="179"/>
      <c r="L49" s="179"/>
      <c r="M49" s="181"/>
      <c r="N49" s="216"/>
      <c r="O49" s="223">
        <f>ALA_Data!L26</f>
        <v>0</v>
      </c>
      <c r="P49" s="223">
        <f>ALA_Data!M26</f>
        <v>0</v>
      </c>
      <c r="Q49" s="223">
        <f>ALA_Data!N26</f>
        <v>0</v>
      </c>
      <c r="R49" s="223">
        <f>ALA_Data!O26</f>
        <v>0</v>
      </c>
      <c r="S49" s="223">
        <f>ALA_Data!P26</f>
        <v>0</v>
      </c>
      <c r="T49" s="223">
        <f>ALA_Data!Q26</f>
        <v>0</v>
      </c>
      <c r="U49" s="223">
        <f>ALA_Data!R26</f>
        <v>0</v>
      </c>
      <c r="V49" s="223">
        <f>ALA_Data!S26</f>
        <v>0</v>
      </c>
      <c r="W49" s="223">
        <f>ALA_Data!T26</f>
        <v>0</v>
      </c>
      <c r="X49" s="223">
        <f>ALA_Data!U26</f>
        <v>0</v>
      </c>
      <c r="Y49" s="223">
        <f>ALA_Data!V26</f>
        <v>0</v>
      </c>
      <c r="Z49" s="223">
        <f>ALA_Data!W26</f>
        <v>0</v>
      </c>
      <c r="AB49" s="222">
        <f>ALA_Data!Y26</f>
        <v>0</v>
      </c>
      <c r="AC49" s="222">
        <f>ALA_Data!Z26</f>
        <v>0</v>
      </c>
      <c r="AD49" s="222">
        <f>ALA_Data!AA26</f>
        <v>0</v>
      </c>
      <c r="AE49" s="222">
        <f>ALA_Data!AB26</f>
        <v>0</v>
      </c>
      <c r="AF49" s="222">
        <f>ALA_Data!AC26</f>
        <v>0</v>
      </c>
      <c r="AG49" s="222">
        <f>ALA_Data!AD26</f>
        <v>0</v>
      </c>
      <c r="AH49" s="222">
        <f>ALA_Data!AE26</f>
        <v>0</v>
      </c>
      <c r="AI49" s="222">
        <f>ALA_Data!AF26</f>
        <v>0</v>
      </c>
      <c r="AJ49" s="222">
        <f>ALA_Data!AG26</f>
        <v>0</v>
      </c>
      <c r="AK49" s="222">
        <f>ALA_Data!AH26</f>
        <v>0</v>
      </c>
      <c r="AL49" s="222">
        <f>ALA_Data!AI26</f>
        <v>0</v>
      </c>
      <c r="AM49" s="222">
        <f>ALA_Data!AJ26</f>
        <v>0</v>
      </c>
    </row>
    <row r="50" spans="1:39" s="174" customFormat="1" ht="14.25" x14ac:dyDescent="0.2">
      <c r="A50" s="170" t="str">
        <f>ALA_Data!B27</f>
        <v>6j</v>
      </c>
      <c r="B50" s="219" t="str">
        <f>ALA_Data!C27</f>
        <v>Solar - Longterm PPA</v>
      </c>
      <c r="C50" s="179" t="str">
        <f>ALA_Data!D27</f>
        <v>S0568</v>
      </c>
      <c r="D50" s="179" t="str">
        <f>ALA_Data!E27</f>
        <v>59961</v>
      </c>
      <c r="E50" s="212" t="str">
        <f>ALA_Data!F27</f>
        <v>BIGSKY_2_SOLAR4</v>
      </c>
      <c r="F50" s="212">
        <f>ALA_Data!G27</f>
        <v>0</v>
      </c>
      <c r="G50" s="212" t="str">
        <f>ALA_Data!H27</f>
        <v>Solar PV</v>
      </c>
      <c r="H50" s="205">
        <f>ALA_Data!I27</f>
        <v>20</v>
      </c>
      <c r="I50" s="179" t="str">
        <f>ALA_Data!J27</f>
        <v>CAISO</v>
      </c>
      <c r="J50" s="179"/>
      <c r="K50" s="179"/>
      <c r="L50" s="179"/>
      <c r="M50" s="181"/>
      <c r="N50" s="216"/>
      <c r="O50" s="223">
        <f>ALA_Data!L27</f>
        <v>0</v>
      </c>
      <c r="P50" s="223">
        <f>ALA_Data!M27</f>
        <v>0</v>
      </c>
      <c r="Q50" s="223">
        <f>ALA_Data!N27</f>
        <v>0</v>
      </c>
      <c r="R50" s="223">
        <f>ALA_Data!O27</f>
        <v>0</v>
      </c>
      <c r="S50" s="223">
        <f>ALA_Data!P27</f>
        <v>0</v>
      </c>
      <c r="T50" s="223">
        <f>ALA_Data!Q27</f>
        <v>0</v>
      </c>
      <c r="U50" s="223">
        <f>ALA_Data!R27</f>
        <v>0</v>
      </c>
      <c r="V50" s="223">
        <f>ALA_Data!S27</f>
        <v>0</v>
      </c>
      <c r="W50" s="223">
        <f>ALA_Data!T27</f>
        <v>0</v>
      </c>
      <c r="X50" s="223">
        <f>ALA_Data!U27</f>
        <v>0</v>
      </c>
      <c r="Y50" s="223">
        <f>ALA_Data!V27</f>
        <v>0</v>
      </c>
      <c r="Z50" s="223">
        <f>ALA_Data!W27</f>
        <v>0</v>
      </c>
      <c r="AB50" s="222">
        <f>ALA_Data!Y27</f>
        <v>0</v>
      </c>
      <c r="AC50" s="222">
        <f>ALA_Data!Z27</f>
        <v>0</v>
      </c>
      <c r="AD50" s="222">
        <f>ALA_Data!AA27</f>
        <v>0</v>
      </c>
      <c r="AE50" s="222">
        <f>ALA_Data!AB27</f>
        <v>0</v>
      </c>
      <c r="AF50" s="222">
        <f>ALA_Data!AC27</f>
        <v>0</v>
      </c>
      <c r="AG50" s="222">
        <f>ALA_Data!AD27</f>
        <v>0</v>
      </c>
      <c r="AH50" s="222">
        <f>ALA_Data!AE27</f>
        <v>0</v>
      </c>
      <c r="AI50" s="222">
        <f>ALA_Data!AF27</f>
        <v>0</v>
      </c>
      <c r="AJ50" s="222">
        <f>ALA_Data!AG27</f>
        <v>0</v>
      </c>
      <c r="AK50" s="222">
        <f>ALA_Data!AH27</f>
        <v>0</v>
      </c>
      <c r="AL50" s="222">
        <f>ALA_Data!AI27</f>
        <v>0</v>
      </c>
      <c r="AM50" s="222">
        <f>ALA_Data!AJ27</f>
        <v>0</v>
      </c>
    </row>
    <row r="51" spans="1:39" s="174" customFormat="1" ht="14.25" x14ac:dyDescent="0.2">
      <c r="A51" s="170" t="str">
        <f>ALA_Data!B28</f>
        <v>6k</v>
      </c>
      <c r="B51" s="219" t="str">
        <f>ALA_Data!C28</f>
        <v>Solar - Longterm PPA</v>
      </c>
      <c r="C51" s="179" t="str">
        <f>ALA_Data!D28</f>
        <v>S0459</v>
      </c>
      <c r="D51" s="179" t="str">
        <f>ALA_Data!E28</f>
        <v>60039</v>
      </c>
      <c r="E51" s="212" t="str">
        <f>ALA_Data!F28</f>
        <v>CRWCKS_1_SOLAR1</v>
      </c>
      <c r="F51" s="212">
        <f>ALA_Data!G28</f>
        <v>0</v>
      </c>
      <c r="G51" s="212" t="str">
        <f>ALA_Data!H28</f>
        <v>Solar PV</v>
      </c>
      <c r="H51" s="205">
        <f>ALA_Data!I28</f>
        <v>20</v>
      </c>
      <c r="I51" s="179" t="str">
        <f>ALA_Data!J28</f>
        <v>CAISO</v>
      </c>
      <c r="J51" s="179"/>
      <c r="K51" s="179"/>
      <c r="L51" s="179"/>
      <c r="M51" s="181"/>
      <c r="N51" s="216"/>
      <c r="O51" s="223">
        <f>ALA_Data!L28</f>
        <v>0</v>
      </c>
      <c r="P51" s="223">
        <f>ALA_Data!M28</f>
        <v>0</v>
      </c>
      <c r="Q51" s="223">
        <f>ALA_Data!N28</f>
        <v>0</v>
      </c>
      <c r="R51" s="223">
        <f>ALA_Data!O28</f>
        <v>0</v>
      </c>
      <c r="S51" s="223">
        <f>ALA_Data!P28</f>
        <v>0</v>
      </c>
      <c r="T51" s="223">
        <f>ALA_Data!Q28</f>
        <v>0</v>
      </c>
      <c r="U51" s="223">
        <f>ALA_Data!R28</f>
        <v>0</v>
      </c>
      <c r="V51" s="223">
        <f>ALA_Data!S28</f>
        <v>0</v>
      </c>
      <c r="W51" s="223">
        <f>ALA_Data!T28</f>
        <v>0</v>
      </c>
      <c r="X51" s="223">
        <f>ALA_Data!U28</f>
        <v>0</v>
      </c>
      <c r="Y51" s="223">
        <f>ALA_Data!V28</f>
        <v>0</v>
      </c>
      <c r="Z51" s="223">
        <f>ALA_Data!W28</f>
        <v>0</v>
      </c>
      <c r="AB51" s="222">
        <f>ALA_Data!Y28</f>
        <v>0</v>
      </c>
      <c r="AC51" s="222">
        <f>ALA_Data!Z28</f>
        <v>0</v>
      </c>
      <c r="AD51" s="222">
        <f>ALA_Data!AA28</f>
        <v>0</v>
      </c>
      <c r="AE51" s="222">
        <f>ALA_Data!AB28</f>
        <v>0</v>
      </c>
      <c r="AF51" s="222">
        <f>ALA_Data!AC28</f>
        <v>0</v>
      </c>
      <c r="AG51" s="222">
        <f>ALA_Data!AD28</f>
        <v>0</v>
      </c>
      <c r="AH51" s="222">
        <f>ALA_Data!AE28</f>
        <v>0</v>
      </c>
      <c r="AI51" s="222">
        <f>ALA_Data!AF28</f>
        <v>0</v>
      </c>
      <c r="AJ51" s="222">
        <f>ALA_Data!AG28</f>
        <v>0</v>
      </c>
      <c r="AK51" s="222">
        <f>ALA_Data!AH28</f>
        <v>0</v>
      </c>
      <c r="AL51" s="222">
        <f>ALA_Data!AI28</f>
        <v>0</v>
      </c>
      <c r="AM51" s="222">
        <f>ALA_Data!AJ28</f>
        <v>0</v>
      </c>
    </row>
    <row r="52" spans="1:39" s="174" customFormat="1" ht="14.25" x14ac:dyDescent="0.2">
      <c r="A52" s="170" t="str">
        <f>ALA_Data!B29</f>
        <v>6l</v>
      </c>
      <c r="B52" s="219" t="str">
        <f>ALA_Data!C29</f>
        <v>Solar - Longterm PPA</v>
      </c>
      <c r="C52" s="179" t="str">
        <f>ALA_Data!D29</f>
        <v>S0424</v>
      </c>
      <c r="D52" s="179" t="str">
        <f>ALA_Data!E29</f>
        <v>59633</v>
      </c>
      <c r="E52" s="212" t="str">
        <f>ALA_Data!F29</f>
        <v>EEKTMN_6_SOLAR1</v>
      </c>
      <c r="F52" s="212">
        <f>ALA_Data!G29</f>
        <v>0</v>
      </c>
      <c r="G52" s="212" t="str">
        <f>ALA_Data!H29</f>
        <v>Solar PV</v>
      </c>
      <c r="H52" s="205">
        <f>ALA_Data!I29</f>
        <v>20</v>
      </c>
      <c r="I52" s="179" t="str">
        <f>ALA_Data!J29</f>
        <v>CAISO</v>
      </c>
      <c r="J52" s="179"/>
      <c r="K52" s="179"/>
      <c r="L52" s="179"/>
      <c r="M52" s="181"/>
      <c r="N52" s="216"/>
      <c r="O52" s="223">
        <f>ALA_Data!L29</f>
        <v>0</v>
      </c>
      <c r="P52" s="223">
        <f>ALA_Data!M29</f>
        <v>0</v>
      </c>
      <c r="Q52" s="223">
        <f>ALA_Data!N29</f>
        <v>0</v>
      </c>
      <c r="R52" s="223">
        <f>ALA_Data!O29</f>
        <v>0</v>
      </c>
      <c r="S52" s="223">
        <f>ALA_Data!P29</f>
        <v>0</v>
      </c>
      <c r="T52" s="223">
        <f>ALA_Data!Q29</f>
        <v>0</v>
      </c>
      <c r="U52" s="223">
        <f>ALA_Data!R29</f>
        <v>0</v>
      </c>
      <c r="V52" s="223">
        <f>ALA_Data!S29</f>
        <v>0</v>
      </c>
      <c r="W52" s="223">
        <f>ALA_Data!T29</f>
        <v>0</v>
      </c>
      <c r="X52" s="223">
        <f>ALA_Data!U29</f>
        <v>0</v>
      </c>
      <c r="Y52" s="223">
        <f>ALA_Data!V29</f>
        <v>0</v>
      </c>
      <c r="Z52" s="223">
        <f>ALA_Data!W29</f>
        <v>0</v>
      </c>
      <c r="AB52" s="222">
        <f>ALA_Data!Y29</f>
        <v>0</v>
      </c>
      <c r="AC52" s="222">
        <f>ALA_Data!Z29</f>
        <v>0</v>
      </c>
      <c r="AD52" s="222">
        <f>ALA_Data!AA29</f>
        <v>0</v>
      </c>
      <c r="AE52" s="222">
        <f>ALA_Data!AB29</f>
        <v>0</v>
      </c>
      <c r="AF52" s="222">
        <f>ALA_Data!AC29</f>
        <v>0</v>
      </c>
      <c r="AG52" s="222">
        <f>ALA_Data!AD29</f>
        <v>0</v>
      </c>
      <c r="AH52" s="222">
        <f>ALA_Data!AE29</f>
        <v>0</v>
      </c>
      <c r="AI52" s="222">
        <f>ALA_Data!AF29</f>
        <v>0</v>
      </c>
      <c r="AJ52" s="222">
        <f>ALA_Data!AG29</f>
        <v>0</v>
      </c>
      <c r="AK52" s="222">
        <f>ALA_Data!AH29</f>
        <v>0</v>
      </c>
      <c r="AL52" s="222">
        <f>ALA_Data!AI29</f>
        <v>0</v>
      </c>
      <c r="AM52" s="222">
        <f>ALA_Data!AJ29</f>
        <v>0</v>
      </c>
    </row>
    <row r="53" spans="1:39" s="174" customFormat="1" ht="14.25" x14ac:dyDescent="0.2">
      <c r="A53" s="170" t="str">
        <f>ALA_Data!B30</f>
        <v>6m</v>
      </c>
      <c r="B53" s="219" t="str">
        <f>ALA_Data!C30</f>
        <v>Solar - Longterm PPA</v>
      </c>
      <c r="C53" s="179" t="str">
        <f>ALA_Data!D30</f>
        <v>S0427</v>
      </c>
      <c r="D53" s="179" t="str">
        <f>ALA_Data!E30</f>
        <v>59009</v>
      </c>
      <c r="E53" s="212" t="str">
        <f>ALA_Data!F30</f>
        <v>LAMONT_1_SOLAR4</v>
      </c>
      <c r="F53" s="212">
        <f>ALA_Data!G30</f>
        <v>0</v>
      </c>
      <c r="G53" s="212" t="str">
        <f>ALA_Data!H30</f>
        <v>Solar PV</v>
      </c>
      <c r="H53" s="205">
        <f>ALA_Data!I30</f>
        <v>26.66</v>
      </c>
      <c r="I53" s="179" t="str">
        <f>ALA_Data!J30</f>
        <v>CAISO</v>
      </c>
      <c r="J53" s="179"/>
      <c r="K53" s="179"/>
      <c r="L53" s="179"/>
      <c r="M53" s="181"/>
      <c r="N53" s="216"/>
      <c r="O53" s="223">
        <f>ALA_Data!L30</f>
        <v>0</v>
      </c>
      <c r="P53" s="223">
        <f>ALA_Data!M30</f>
        <v>0</v>
      </c>
      <c r="Q53" s="223">
        <f>ALA_Data!N30</f>
        <v>0</v>
      </c>
      <c r="R53" s="223">
        <f>ALA_Data!O30</f>
        <v>0</v>
      </c>
      <c r="S53" s="223">
        <f>ALA_Data!P30</f>
        <v>0</v>
      </c>
      <c r="T53" s="223">
        <f>ALA_Data!Q30</f>
        <v>0</v>
      </c>
      <c r="U53" s="223">
        <f>ALA_Data!R30</f>
        <v>0</v>
      </c>
      <c r="V53" s="223">
        <f>ALA_Data!S30</f>
        <v>0</v>
      </c>
      <c r="W53" s="223">
        <f>ALA_Data!T30</f>
        <v>0</v>
      </c>
      <c r="X53" s="223">
        <f>ALA_Data!U30</f>
        <v>0</v>
      </c>
      <c r="Y53" s="223">
        <f>ALA_Data!V30</f>
        <v>0</v>
      </c>
      <c r="Z53" s="223">
        <f>ALA_Data!W30</f>
        <v>0</v>
      </c>
      <c r="AB53" s="222">
        <f>ALA_Data!Y30</f>
        <v>0</v>
      </c>
      <c r="AC53" s="222">
        <f>ALA_Data!Z30</f>
        <v>0</v>
      </c>
      <c r="AD53" s="222">
        <f>ALA_Data!AA30</f>
        <v>0</v>
      </c>
      <c r="AE53" s="222">
        <f>ALA_Data!AB30</f>
        <v>0</v>
      </c>
      <c r="AF53" s="222">
        <f>ALA_Data!AC30</f>
        <v>0</v>
      </c>
      <c r="AG53" s="222">
        <f>ALA_Data!AD30</f>
        <v>0</v>
      </c>
      <c r="AH53" s="222">
        <f>ALA_Data!AE30</f>
        <v>0</v>
      </c>
      <c r="AI53" s="222">
        <f>ALA_Data!AF30</f>
        <v>0</v>
      </c>
      <c r="AJ53" s="222">
        <f>ALA_Data!AG30</f>
        <v>0</v>
      </c>
      <c r="AK53" s="222">
        <f>ALA_Data!AH30</f>
        <v>0</v>
      </c>
      <c r="AL53" s="222">
        <f>ALA_Data!AI30</f>
        <v>0</v>
      </c>
      <c r="AM53" s="222">
        <f>ALA_Data!AJ30</f>
        <v>0</v>
      </c>
    </row>
    <row r="54" spans="1:39" s="174" customFormat="1" ht="14.25" x14ac:dyDescent="0.2">
      <c r="A54" s="170" t="str">
        <f>ALA_Data!B31</f>
        <v>6n</v>
      </c>
      <c r="B54" s="219" t="str">
        <f>ALA_Data!C31</f>
        <v>Solar - Longterm PPA</v>
      </c>
      <c r="C54" s="179" t="str">
        <f>ALA_Data!D31</f>
        <v>S0749</v>
      </c>
      <c r="D54" s="179">
        <f>ALA_Data!E31</f>
        <v>0</v>
      </c>
      <c r="E54" s="212" t="str">
        <f>ALA_Data!F31</f>
        <v>RTEDDY_2_SPASR4</v>
      </c>
      <c r="F54" s="212">
        <f>ALA_Data!G31</f>
        <v>0</v>
      </c>
      <c r="G54" s="212" t="str">
        <f>ALA_Data!H31</f>
        <v>Solar PV</v>
      </c>
      <c r="H54" s="205">
        <f>ALA_Data!I31</f>
        <v>22.12</v>
      </c>
      <c r="I54" s="179" t="str">
        <f>ALA_Data!J31</f>
        <v>CAISO</v>
      </c>
      <c r="J54" s="179"/>
      <c r="K54" s="179"/>
      <c r="L54" s="179"/>
      <c r="M54" s="181"/>
      <c r="N54" s="216"/>
      <c r="O54" s="223">
        <f>ALA_Data!L31</f>
        <v>0</v>
      </c>
      <c r="P54" s="223">
        <f>ALA_Data!M31</f>
        <v>0</v>
      </c>
      <c r="Q54" s="223">
        <f>ALA_Data!N31</f>
        <v>0</v>
      </c>
      <c r="R54" s="223">
        <f>ALA_Data!O31</f>
        <v>0</v>
      </c>
      <c r="S54" s="223">
        <f>ALA_Data!P31</f>
        <v>0</v>
      </c>
      <c r="T54" s="223">
        <f>ALA_Data!Q31</f>
        <v>0</v>
      </c>
      <c r="U54" s="223">
        <f>ALA_Data!R31</f>
        <v>0</v>
      </c>
      <c r="V54" s="223">
        <f>ALA_Data!S31</f>
        <v>0</v>
      </c>
      <c r="W54" s="223">
        <f>ALA_Data!T31</f>
        <v>0</v>
      </c>
      <c r="X54" s="223">
        <f>ALA_Data!U31</f>
        <v>0</v>
      </c>
      <c r="Y54" s="223">
        <f>ALA_Data!V31</f>
        <v>0</v>
      </c>
      <c r="Z54" s="223">
        <f>ALA_Data!W31</f>
        <v>0</v>
      </c>
      <c r="AB54" s="222">
        <f>ALA_Data!Y31</f>
        <v>0</v>
      </c>
      <c r="AC54" s="222">
        <f>ALA_Data!Z31</f>
        <v>0</v>
      </c>
      <c r="AD54" s="222">
        <f>ALA_Data!AA31</f>
        <v>0</v>
      </c>
      <c r="AE54" s="222">
        <f>ALA_Data!AB31</f>
        <v>0</v>
      </c>
      <c r="AF54" s="222">
        <f>ALA_Data!AC31</f>
        <v>0</v>
      </c>
      <c r="AG54" s="222">
        <f>ALA_Data!AD31</f>
        <v>0</v>
      </c>
      <c r="AH54" s="222">
        <f>ALA_Data!AE31</f>
        <v>0</v>
      </c>
      <c r="AI54" s="222">
        <f>ALA_Data!AF31</f>
        <v>0</v>
      </c>
      <c r="AJ54" s="222">
        <f>ALA_Data!AG31</f>
        <v>0</v>
      </c>
      <c r="AK54" s="222">
        <f>ALA_Data!AH31</f>
        <v>0</v>
      </c>
      <c r="AL54" s="222">
        <f>ALA_Data!AI31</f>
        <v>0</v>
      </c>
      <c r="AM54" s="222">
        <f>ALA_Data!AJ31</f>
        <v>0</v>
      </c>
    </row>
    <row r="55" spans="1:39" s="174" customFormat="1" ht="14.25" x14ac:dyDescent="0.2">
      <c r="A55" s="170" t="str">
        <f>ALA_Data!B32</f>
        <v>6o</v>
      </c>
      <c r="B55" s="219" t="str">
        <f>ALA_Data!C32</f>
        <v>Solar - Longterm PPA</v>
      </c>
      <c r="C55" s="179">
        <f>ALA_Data!D32</f>
        <v>0</v>
      </c>
      <c r="D55" s="179" t="str">
        <f>ALA_Data!E32</f>
        <v>58370</v>
      </c>
      <c r="E55" s="212" t="str">
        <f>ALA_Data!F32</f>
        <v>GRIDLEY 1</v>
      </c>
      <c r="F55" s="212">
        <f>ALA_Data!G32</f>
        <v>0</v>
      </c>
      <c r="G55" s="212" t="str">
        <f>ALA_Data!H32</f>
        <v>Solar PV</v>
      </c>
      <c r="H55" s="205">
        <f>ALA_Data!I32</f>
        <v>1</v>
      </c>
      <c r="I55" s="179" t="str">
        <f>ALA_Data!J32</f>
        <v>CAISO</v>
      </c>
      <c r="J55" s="179"/>
      <c r="K55" s="179"/>
      <c r="L55" s="179"/>
      <c r="M55" s="181"/>
      <c r="N55" s="216"/>
      <c r="O55" s="223">
        <f>ALA_Data!L32</f>
        <v>0</v>
      </c>
      <c r="P55" s="223">
        <f>ALA_Data!M32</f>
        <v>0</v>
      </c>
      <c r="Q55" s="223">
        <f>ALA_Data!N32</f>
        <v>0</v>
      </c>
      <c r="R55" s="223">
        <f>ALA_Data!O32</f>
        <v>0</v>
      </c>
      <c r="S55" s="223">
        <f>ALA_Data!P32</f>
        <v>0</v>
      </c>
      <c r="T55" s="223">
        <f>ALA_Data!Q32</f>
        <v>0</v>
      </c>
      <c r="U55" s="223">
        <f>ALA_Data!R32</f>
        <v>0</v>
      </c>
      <c r="V55" s="223">
        <f>ALA_Data!S32</f>
        <v>0</v>
      </c>
      <c r="W55" s="223">
        <f>ALA_Data!T32</f>
        <v>0</v>
      </c>
      <c r="X55" s="223">
        <f>ALA_Data!U32</f>
        <v>0</v>
      </c>
      <c r="Y55" s="223">
        <f>ALA_Data!V32</f>
        <v>0</v>
      </c>
      <c r="Z55" s="223">
        <f>ALA_Data!W32</f>
        <v>0</v>
      </c>
      <c r="AB55" s="222">
        <f>ALA_Data!Y32</f>
        <v>0</v>
      </c>
      <c r="AC55" s="222">
        <f>ALA_Data!Z32</f>
        <v>0</v>
      </c>
      <c r="AD55" s="222">
        <f>ALA_Data!AA32</f>
        <v>0</v>
      </c>
      <c r="AE55" s="222">
        <f>ALA_Data!AB32</f>
        <v>0</v>
      </c>
      <c r="AF55" s="222">
        <f>ALA_Data!AC32</f>
        <v>0</v>
      </c>
      <c r="AG55" s="222">
        <f>ALA_Data!AD32</f>
        <v>0</v>
      </c>
      <c r="AH55" s="222">
        <f>ALA_Data!AE32</f>
        <v>0</v>
      </c>
      <c r="AI55" s="222">
        <f>ALA_Data!AF32</f>
        <v>0</v>
      </c>
      <c r="AJ55" s="222">
        <f>ALA_Data!AG32</f>
        <v>0</v>
      </c>
      <c r="AK55" s="222">
        <f>ALA_Data!AH32</f>
        <v>0</v>
      </c>
      <c r="AL55" s="222">
        <f>ALA_Data!AI32</f>
        <v>0</v>
      </c>
      <c r="AM55" s="222">
        <f>ALA_Data!AJ32</f>
        <v>0</v>
      </c>
    </row>
    <row r="56" spans="1:39" s="174" customFormat="1" ht="14.25" x14ac:dyDescent="0.2">
      <c r="A56" s="170" t="str">
        <f>ALA_Data!B33</f>
        <v>6p</v>
      </c>
      <c r="B56" s="219" t="str">
        <f>ALA_Data!C33</f>
        <v>Wind - Longterm PPA</v>
      </c>
      <c r="C56" s="179" t="str">
        <f>ALA_Data!D33</f>
        <v>W0355</v>
      </c>
      <c r="D56" s="179" t="str">
        <f>ALA_Data!E33</f>
        <v>56075</v>
      </c>
      <c r="E56" s="212" t="str">
        <f>ALA_Data!F33</f>
        <v>BRDSLD_2_HIWIND</v>
      </c>
      <c r="F56" s="212">
        <f>ALA_Data!G33</f>
        <v>0</v>
      </c>
      <c r="G56" s="212" t="str">
        <f>ALA_Data!H33</f>
        <v>Wind - NorCal</v>
      </c>
      <c r="H56" s="205">
        <f>ALA_Data!I33</f>
        <v>74.73</v>
      </c>
      <c r="I56" s="179" t="str">
        <f>ALA_Data!J33</f>
        <v>CAISO</v>
      </c>
      <c r="J56" s="179"/>
      <c r="K56" s="179"/>
      <c r="L56" s="179"/>
      <c r="M56" s="181"/>
      <c r="N56" s="216"/>
      <c r="O56" s="223">
        <f>ALA_Data!L33</f>
        <v>0</v>
      </c>
      <c r="P56" s="223">
        <f>ALA_Data!M33</f>
        <v>3</v>
      </c>
      <c r="Q56" s="223">
        <f>ALA_Data!N33</f>
        <v>0</v>
      </c>
      <c r="R56" s="223">
        <f>ALA_Data!O33</f>
        <v>0.25</v>
      </c>
      <c r="S56" s="223">
        <f>ALA_Data!P33</f>
        <v>0.25</v>
      </c>
      <c r="T56" s="223">
        <f>ALA_Data!Q33</f>
        <v>0.25</v>
      </c>
      <c r="U56" s="223">
        <f>ALA_Data!R33</f>
        <v>0</v>
      </c>
      <c r="V56" s="223">
        <f>ALA_Data!S33</f>
        <v>0</v>
      </c>
      <c r="W56" s="223">
        <f>ALA_Data!T33</f>
        <v>0</v>
      </c>
      <c r="X56" s="223">
        <f>ALA_Data!U33</f>
        <v>0</v>
      </c>
      <c r="Y56" s="223">
        <f>ALA_Data!V33</f>
        <v>0</v>
      </c>
      <c r="Z56" s="223">
        <f>ALA_Data!W33</f>
        <v>0</v>
      </c>
      <c r="AB56" s="222">
        <f>ALA_Data!Y33</f>
        <v>19.831030000000201</v>
      </c>
      <c r="AC56" s="222">
        <f>ALA_Data!Z33</f>
        <v>14.1749399999996</v>
      </c>
      <c r="AD56" s="222">
        <f>ALA_Data!AA33</f>
        <v>14.267353999999401</v>
      </c>
      <c r="AE56" s="222">
        <f>ALA_Data!AB33</f>
        <v>16.093219000000101</v>
      </c>
      <c r="AF56" s="222">
        <f>ALA_Data!AC33</f>
        <v>16.107135999999901</v>
      </c>
      <c r="AG56" s="222">
        <f>ALA_Data!AD33</f>
        <v>16.1807459999998</v>
      </c>
      <c r="AH56" s="222">
        <f>ALA_Data!AE33</f>
        <v>7.8728589999999601</v>
      </c>
      <c r="AI56" s="222">
        <f>ALA_Data!AF33</f>
        <v>0</v>
      </c>
      <c r="AJ56" s="222">
        <f>ALA_Data!AG33</f>
        <v>0</v>
      </c>
      <c r="AK56" s="222">
        <f>ALA_Data!AH33</f>
        <v>0</v>
      </c>
      <c r="AL56" s="222">
        <f>ALA_Data!AI33</f>
        <v>0</v>
      </c>
      <c r="AM56" s="222">
        <f>ALA_Data!AJ33</f>
        <v>0</v>
      </c>
    </row>
    <row r="57" spans="1:39" s="174" customFormat="1" ht="14.25" x14ac:dyDescent="0.2">
      <c r="A57" s="170" t="str">
        <f>ALA_Data!B34</f>
        <v>6r</v>
      </c>
      <c r="B57" s="219" t="str">
        <f>ALA_Data!C34</f>
        <v>Biogas/Biomass - Longterm PPA</v>
      </c>
      <c r="C57" s="179" t="str">
        <f>ALA_Data!D34</f>
        <v>E0253</v>
      </c>
      <c r="D57" s="179" t="str">
        <f>ALA_Data!E34</f>
        <v>58436</v>
      </c>
      <c r="E57" s="212" t="str">
        <f>ALA_Data!F34</f>
        <v>CORRAL_6_SJOAQN</v>
      </c>
      <c r="F57" s="212">
        <f>ALA_Data!G34</f>
        <v>0</v>
      </c>
      <c r="G57" s="212" t="str">
        <f>ALA_Data!H34</f>
        <v>Biofuels</v>
      </c>
      <c r="H57" s="205">
        <f>ALA_Data!I34</f>
        <v>4.3</v>
      </c>
      <c r="I57" s="179" t="str">
        <f>ALA_Data!J34</f>
        <v>CAISO</v>
      </c>
      <c r="J57" s="179"/>
      <c r="K57" s="179"/>
      <c r="L57" s="179"/>
      <c r="M57" s="181"/>
      <c r="N57" s="216"/>
      <c r="O57" s="223">
        <f>ALA_Data!L34</f>
        <v>0</v>
      </c>
      <c r="P57" s="223">
        <f>ALA_Data!M34</f>
        <v>0</v>
      </c>
      <c r="Q57" s="223">
        <f>ALA_Data!N34</f>
        <v>0</v>
      </c>
      <c r="R57" s="223">
        <f>ALA_Data!O34</f>
        <v>0</v>
      </c>
      <c r="S57" s="223">
        <f>ALA_Data!P34</f>
        <v>0</v>
      </c>
      <c r="T57" s="223">
        <f>ALA_Data!Q34</f>
        <v>0</v>
      </c>
      <c r="U57" s="223">
        <f>ALA_Data!R34</f>
        <v>0</v>
      </c>
      <c r="V57" s="223">
        <f>ALA_Data!S34</f>
        <v>0</v>
      </c>
      <c r="W57" s="223">
        <f>ALA_Data!T34</f>
        <v>0</v>
      </c>
      <c r="X57" s="223">
        <f>ALA_Data!U34</f>
        <v>0</v>
      </c>
      <c r="Y57" s="223">
        <f>ALA_Data!V34</f>
        <v>0</v>
      </c>
      <c r="Z57" s="223">
        <f>ALA_Data!W34</f>
        <v>0</v>
      </c>
      <c r="AB57" s="222">
        <f>ALA_Data!Y34</f>
        <v>0</v>
      </c>
      <c r="AC57" s="222">
        <f>ALA_Data!Z34</f>
        <v>0</v>
      </c>
      <c r="AD57" s="222">
        <f>ALA_Data!AA34</f>
        <v>0</v>
      </c>
      <c r="AE57" s="222">
        <f>ALA_Data!AB34</f>
        <v>0</v>
      </c>
      <c r="AF57" s="222">
        <f>ALA_Data!AC34</f>
        <v>0</v>
      </c>
      <c r="AG57" s="222">
        <f>ALA_Data!AD34</f>
        <v>0</v>
      </c>
      <c r="AH57" s="222">
        <f>ALA_Data!AE34</f>
        <v>0</v>
      </c>
      <c r="AI57" s="222">
        <f>ALA_Data!AF34</f>
        <v>0</v>
      </c>
      <c r="AJ57" s="222">
        <f>ALA_Data!AG34</f>
        <v>0</v>
      </c>
      <c r="AK57" s="222">
        <f>ALA_Data!AH34</f>
        <v>0</v>
      </c>
      <c r="AL57" s="222">
        <f>ALA_Data!AI34</f>
        <v>0</v>
      </c>
      <c r="AM57" s="222">
        <f>ALA_Data!AJ34</f>
        <v>0</v>
      </c>
    </row>
    <row r="58" spans="1:39" s="174" customFormat="1" ht="14.25" x14ac:dyDescent="0.2">
      <c r="A58" s="170" t="str">
        <f>ALA_Data!B35</f>
        <v>6s</v>
      </c>
      <c r="B58" s="219" t="str">
        <f>ALA_Data!C35</f>
        <v>Biogas/Biomass - Longterm PPA</v>
      </c>
      <c r="C58" s="179" t="str">
        <f>ALA_Data!D35</f>
        <v>E0248</v>
      </c>
      <c r="D58" s="179" t="str">
        <f>ALA_Data!E35</f>
        <v>57771</v>
      </c>
      <c r="E58" s="212" t="str">
        <f>ALA_Data!F35</f>
        <v>ESQUON_6_LNDFIL</v>
      </c>
      <c r="F58" s="212">
        <f>ALA_Data!G35</f>
        <v>0</v>
      </c>
      <c r="G58" s="212" t="str">
        <f>ALA_Data!H35</f>
        <v>Biofuels</v>
      </c>
      <c r="H58" s="205">
        <f>ALA_Data!I35</f>
        <v>2.1</v>
      </c>
      <c r="I58" s="179" t="str">
        <f>ALA_Data!J35</f>
        <v>CAISO</v>
      </c>
      <c r="J58" s="179"/>
      <c r="K58" s="179"/>
      <c r="L58" s="179"/>
      <c r="M58" s="181"/>
      <c r="N58" s="216"/>
      <c r="O58" s="223">
        <f>ALA_Data!L35</f>
        <v>2.073</v>
      </c>
      <c r="P58" s="223">
        <f>ALA_Data!M35</f>
        <v>2.028</v>
      </c>
      <c r="Q58" s="223">
        <f>ALA_Data!N35</f>
        <v>1.8979999999999999</v>
      </c>
      <c r="R58" s="223">
        <f>ALA_Data!O35</f>
        <v>2.0680000000000001</v>
      </c>
      <c r="S58" s="223">
        <f>ALA_Data!P35</f>
        <v>2.0680000000000001</v>
      </c>
      <c r="T58" s="223">
        <f>ALA_Data!Q35</f>
        <v>2.0680000000000001</v>
      </c>
      <c r="U58" s="223">
        <f>ALA_Data!R35</f>
        <v>2.0680000000000001</v>
      </c>
      <c r="V58" s="223">
        <f>ALA_Data!S35</f>
        <v>2.069</v>
      </c>
      <c r="W58" s="223">
        <f>ALA_Data!T35</f>
        <v>2.0680000000000001</v>
      </c>
      <c r="X58" s="223">
        <f>ALA_Data!U35</f>
        <v>2.0680000000000001</v>
      </c>
      <c r="Y58" s="223">
        <f>ALA_Data!V35</f>
        <v>2.0680000000000001</v>
      </c>
      <c r="Z58" s="223">
        <f>ALA_Data!W35</f>
        <v>2.0680000000000001</v>
      </c>
      <c r="AB58" s="222">
        <f>ALA_Data!Y35</f>
        <v>14.159804000000101</v>
      </c>
      <c r="AC58" s="222">
        <f>ALA_Data!Z35</f>
        <v>16.031010999999999</v>
      </c>
      <c r="AD58" s="222">
        <f>ALA_Data!AA35</f>
        <v>16.431048999999799</v>
      </c>
      <c r="AE58" s="222">
        <f>ALA_Data!AB35</f>
        <v>15.611618000000099</v>
      </c>
      <c r="AF58" s="222">
        <f>ALA_Data!AC35</f>
        <v>15.6060010000002</v>
      </c>
      <c r="AG58" s="222">
        <f>ALA_Data!AD35</f>
        <v>15.6090960000001</v>
      </c>
      <c r="AH58" s="222">
        <f>ALA_Data!AE35</f>
        <v>15.6320150000001</v>
      </c>
      <c r="AI58" s="222">
        <f>ALA_Data!AF35</f>
        <v>15.5993929999999</v>
      </c>
      <c r="AJ58" s="222">
        <f>ALA_Data!AG35</f>
        <v>15.611666999999899</v>
      </c>
      <c r="AK58" s="222">
        <f>ALA_Data!AH35</f>
        <v>15.611618000000099</v>
      </c>
      <c r="AL58" s="222">
        <f>ALA_Data!AI35</f>
        <v>15.651535999999901</v>
      </c>
      <c r="AM58" s="222">
        <f>ALA_Data!AJ35</f>
        <v>15.6018369999999</v>
      </c>
    </row>
    <row r="59" spans="1:39" s="174" customFormat="1" ht="14.25" x14ac:dyDescent="0.2">
      <c r="A59" s="170" t="str">
        <f>ALA_Data!B36</f>
        <v>6t</v>
      </c>
      <c r="B59" s="219" t="str">
        <f>ALA_Data!C36</f>
        <v>Biogas/Biomass - Longterm PPA</v>
      </c>
      <c r="C59" s="179" t="str">
        <f>ALA_Data!D36</f>
        <v>E0255</v>
      </c>
      <c r="D59" s="179" t="str">
        <f>ALA_Data!E36</f>
        <v>58397</v>
      </c>
      <c r="E59" s="212" t="str">
        <f>ALA_Data!F36</f>
        <v>GONZLS_6_UNIT</v>
      </c>
      <c r="F59" s="212">
        <f>ALA_Data!G36</f>
        <v>0</v>
      </c>
      <c r="G59" s="212" t="str">
        <f>ALA_Data!H36</f>
        <v>Biofuels</v>
      </c>
      <c r="H59" s="205">
        <f>ALA_Data!I36</f>
        <v>1.42</v>
      </c>
      <c r="I59" s="179" t="str">
        <f>ALA_Data!J36</f>
        <v>CAISO</v>
      </c>
      <c r="J59" s="179"/>
      <c r="K59" s="179"/>
      <c r="L59" s="179"/>
      <c r="M59" s="181"/>
      <c r="N59" s="216"/>
      <c r="O59" s="223">
        <f>ALA_Data!L36</f>
        <v>0</v>
      </c>
      <c r="P59" s="223">
        <f>ALA_Data!M36</f>
        <v>0</v>
      </c>
      <c r="Q59" s="223">
        <f>ALA_Data!N36</f>
        <v>0</v>
      </c>
      <c r="R59" s="223">
        <f>ALA_Data!O36</f>
        <v>0</v>
      </c>
      <c r="S59" s="223">
        <f>ALA_Data!P36</f>
        <v>0</v>
      </c>
      <c r="T59" s="223">
        <f>ALA_Data!Q36</f>
        <v>0</v>
      </c>
      <c r="U59" s="223">
        <f>ALA_Data!R36</f>
        <v>0</v>
      </c>
      <c r="V59" s="223">
        <f>ALA_Data!S36</f>
        <v>0</v>
      </c>
      <c r="W59" s="223">
        <f>ALA_Data!T36</f>
        <v>0</v>
      </c>
      <c r="X59" s="223">
        <f>ALA_Data!U36</f>
        <v>0</v>
      </c>
      <c r="Y59" s="223">
        <f>ALA_Data!V36</f>
        <v>0</v>
      </c>
      <c r="Z59" s="223">
        <f>ALA_Data!W36</f>
        <v>0</v>
      </c>
      <c r="AB59" s="222">
        <f>ALA_Data!Y36</f>
        <v>0</v>
      </c>
      <c r="AC59" s="222">
        <f>ALA_Data!Z36</f>
        <v>0</v>
      </c>
      <c r="AD59" s="222">
        <f>ALA_Data!AA36</f>
        <v>0</v>
      </c>
      <c r="AE59" s="222">
        <f>ALA_Data!AB36</f>
        <v>0</v>
      </c>
      <c r="AF59" s="222">
        <f>ALA_Data!AC36</f>
        <v>0</v>
      </c>
      <c r="AG59" s="222">
        <f>ALA_Data!AD36</f>
        <v>0</v>
      </c>
      <c r="AH59" s="222">
        <f>ALA_Data!AE36</f>
        <v>0</v>
      </c>
      <c r="AI59" s="222">
        <f>ALA_Data!AF36</f>
        <v>0</v>
      </c>
      <c r="AJ59" s="222">
        <f>ALA_Data!AG36</f>
        <v>0</v>
      </c>
      <c r="AK59" s="222">
        <f>ALA_Data!AH36</f>
        <v>0</v>
      </c>
      <c r="AL59" s="222">
        <f>ALA_Data!AI36</f>
        <v>0</v>
      </c>
      <c r="AM59" s="222">
        <f>ALA_Data!AJ36</f>
        <v>0</v>
      </c>
    </row>
    <row r="60" spans="1:39" s="174" customFormat="1" ht="14.25" x14ac:dyDescent="0.2">
      <c r="A60" s="170" t="str">
        <f>ALA_Data!B37</f>
        <v>6u</v>
      </c>
      <c r="B60" s="219" t="str">
        <f>ALA_Data!C37</f>
        <v>Biogas/Biomass - Longterm PPA</v>
      </c>
      <c r="C60" s="179" t="str">
        <f>ALA_Data!D37</f>
        <v>E0214</v>
      </c>
      <c r="D60" s="179" t="str">
        <f>ALA_Data!E37</f>
        <v>56428</v>
      </c>
      <c r="E60" s="212" t="str">
        <f>ALA_Data!F37</f>
        <v>GRNVLY_7_SCLAND</v>
      </c>
      <c r="F60" s="212">
        <f>ALA_Data!G37</f>
        <v>0</v>
      </c>
      <c r="G60" s="212" t="str">
        <f>ALA_Data!H37</f>
        <v>Biofuels</v>
      </c>
      <c r="H60" s="205">
        <f>ALA_Data!I37</f>
        <v>3.04</v>
      </c>
      <c r="I60" s="179" t="str">
        <f>ALA_Data!J37</f>
        <v>CAISO</v>
      </c>
      <c r="J60" s="179"/>
      <c r="K60" s="179"/>
      <c r="L60" s="179"/>
      <c r="M60" s="181"/>
      <c r="N60" s="216"/>
      <c r="O60" s="223">
        <f>ALA_Data!L37</f>
        <v>1.198</v>
      </c>
      <c r="P60" s="223">
        <f>ALA_Data!M37</f>
        <v>1.272</v>
      </c>
      <c r="Q60" s="223">
        <f>ALA_Data!N37</f>
        <v>0.18099999999999999</v>
      </c>
      <c r="R60" s="223">
        <f>ALA_Data!O37</f>
        <v>0.71299999999999897</v>
      </c>
      <c r="S60" s="223">
        <f>ALA_Data!P37</f>
        <v>0</v>
      </c>
      <c r="T60" s="223">
        <f>ALA_Data!Q37</f>
        <v>0</v>
      </c>
      <c r="U60" s="223">
        <f>ALA_Data!R37</f>
        <v>0</v>
      </c>
      <c r="V60" s="223">
        <f>ALA_Data!S37</f>
        <v>0</v>
      </c>
      <c r="W60" s="223">
        <f>ALA_Data!T37</f>
        <v>0</v>
      </c>
      <c r="X60" s="223">
        <f>ALA_Data!U37</f>
        <v>0</v>
      </c>
      <c r="Y60" s="223">
        <f>ALA_Data!V37</f>
        <v>0</v>
      </c>
      <c r="Z60" s="223">
        <f>ALA_Data!W37</f>
        <v>0</v>
      </c>
      <c r="AB60" s="222">
        <f>ALA_Data!Y37</f>
        <v>8.0973710000000594</v>
      </c>
      <c r="AC60" s="222">
        <f>ALA_Data!Z37</f>
        <v>8.6645800000000701</v>
      </c>
      <c r="AD60" s="222">
        <f>ALA_Data!AA37</f>
        <v>7.9402939999999198</v>
      </c>
      <c r="AE60" s="222">
        <f>ALA_Data!AB37</f>
        <v>8.3347519999998791</v>
      </c>
      <c r="AF60" s="222">
        <f>ALA_Data!AC37</f>
        <v>1.6290469999999899</v>
      </c>
      <c r="AG60" s="222">
        <f>ALA_Data!AD37</f>
        <v>0</v>
      </c>
      <c r="AH60" s="222">
        <f>ALA_Data!AE37</f>
        <v>0</v>
      </c>
      <c r="AI60" s="222">
        <f>ALA_Data!AF37</f>
        <v>0</v>
      </c>
      <c r="AJ60" s="222">
        <f>ALA_Data!AG37</f>
        <v>0</v>
      </c>
      <c r="AK60" s="222">
        <f>ALA_Data!AH37</f>
        <v>0</v>
      </c>
      <c r="AL60" s="222">
        <f>ALA_Data!AI37</f>
        <v>0</v>
      </c>
      <c r="AM60" s="222">
        <f>ALA_Data!AJ37</f>
        <v>0</v>
      </c>
    </row>
    <row r="61" spans="1:39" s="174" customFormat="1" ht="14.25" x14ac:dyDescent="0.2">
      <c r="A61" s="170" t="str">
        <f>ALA_Data!B38</f>
        <v>6v</v>
      </c>
      <c r="B61" s="219" t="str">
        <f>ALA_Data!C38</f>
        <v>Biogas/Biomass - Longterm PPA</v>
      </c>
      <c r="C61" s="179" t="str">
        <f>ALA_Data!D38</f>
        <v>E0217</v>
      </c>
      <c r="D61" s="179" t="str">
        <f>ALA_Data!E38</f>
        <v>56897</v>
      </c>
      <c r="E61" s="212" t="str">
        <f>ALA_Data!F38</f>
        <v>KIRKER_7_KELCYN</v>
      </c>
      <c r="F61" s="212">
        <f>ALA_Data!G38</f>
        <v>0</v>
      </c>
      <c r="G61" s="212" t="str">
        <f>ALA_Data!H38</f>
        <v>Biofuels</v>
      </c>
      <c r="H61" s="205">
        <f>ALA_Data!I38</f>
        <v>3.56</v>
      </c>
      <c r="I61" s="179" t="str">
        <f>ALA_Data!J38</f>
        <v>CAISO</v>
      </c>
      <c r="J61" s="179"/>
      <c r="K61" s="179"/>
      <c r="L61" s="179"/>
      <c r="M61" s="181"/>
      <c r="N61" s="216"/>
      <c r="O61" s="223">
        <f>ALA_Data!L38</f>
        <v>1.8480000000000001</v>
      </c>
      <c r="P61" s="223">
        <f>ALA_Data!M38</f>
        <v>1.829</v>
      </c>
      <c r="Q61" s="223">
        <f>ALA_Data!N38</f>
        <v>0.48899999999999999</v>
      </c>
      <c r="R61" s="223">
        <f>ALA_Data!O38</f>
        <v>0.91599999999999804</v>
      </c>
      <c r="S61" s="223">
        <f>ALA_Data!P38</f>
        <v>0.91599999999999604</v>
      </c>
      <c r="T61" s="223">
        <f>ALA_Data!Q38</f>
        <v>0.91599999999999604</v>
      </c>
      <c r="U61" s="223">
        <f>ALA_Data!R38</f>
        <v>0.91599999999999604</v>
      </c>
      <c r="V61" s="223">
        <f>ALA_Data!S38</f>
        <v>0</v>
      </c>
      <c r="W61" s="223">
        <f>ALA_Data!T38</f>
        <v>0</v>
      </c>
      <c r="X61" s="223">
        <f>ALA_Data!U38</f>
        <v>0</v>
      </c>
      <c r="Y61" s="223">
        <f>ALA_Data!V38</f>
        <v>0</v>
      </c>
      <c r="Z61" s="223">
        <f>ALA_Data!W38</f>
        <v>0</v>
      </c>
      <c r="AB61" s="222">
        <f>ALA_Data!Y38</f>
        <v>11.881917999999899</v>
      </c>
      <c r="AC61" s="222">
        <f>ALA_Data!Z38</f>
        <v>12.919335999999999</v>
      </c>
      <c r="AD61" s="222">
        <f>ALA_Data!AA38</f>
        <v>9.5391670000001305</v>
      </c>
      <c r="AE61" s="222">
        <f>ALA_Data!AB38</f>
        <v>12.0422600000001</v>
      </c>
      <c r="AF61" s="222">
        <f>ALA_Data!AC38</f>
        <v>12.070384000000001</v>
      </c>
      <c r="AG61" s="222">
        <f>ALA_Data!AD38</f>
        <v>12.088761000000099</v>
      </c>
      <c r="AH61" s="222">
        <f>ALA_Data!AE38</f>
        <v>12.112563</v>
      </c>
      <c r="AI61" s="222">
        <f>ALA_Data!AF38</f>
        <v>7.34164199999997</v>
      </c>
      <c r="AJ61" s="222">
        <f>ALA_Data!AG38</f>
        <v>0</v>
      </c>
      <c r="AK61" s="222">
        <f>ALA_Data!AH38</f>
        <v>0</v>
      </c>
      <c r="AL61" s="222">
        <f>ALA_Data!AI38</f>
        <v>0</v>
      </c>
      <c r="AM61" s="222">
        <f>ALA_Data!AJ38</f>
        <v>0</v>
      </c>
    </row>
    <row r="62" spans="1:39" s="174" customFormat="1" ht="14.25" x14ac:dyDescent="0.2">
      <c r="A62" s="170" t="str">
        <f>ALA_Data!B39</f>
        <v>6w</v>
      </c>
      <c r="B62" s="219" t="str">
        <f>ALA_Data!C39</f>
        <v>Biogas/Biomass - Longterm PPA</v>
      </c>
      <c r="C62" s="179" t="str">
        <f>ALA_Data!D39</f>
        <v>E0036</v>
      </c>
      <c r="D62" s="179" t="str">
        <f>ALA_Data!E39</f>
        <v>56036</v>
      </c>
      <c r="E62" s="212" t="str">
        <f>ALA_Data!F39</f>
        <v>OAK C_1_EBMUD</v>
      </c>
      <c r="F62" s="212">
        <f>ALA_Data!G39</f>
        <v>0</v>
      </c>
      <c r="G62" s="212" t="str">
        <f>ALA_Data!H39</f>
        <v>BGAS</v>
      </c>
      <c r="H62" s="205">
        <f>ALA_Data!I39</f>
        <v>2</v>
      </c>
      <c r="I62" s="179" t="str">
        <f>ALA_Data!J39</f>
        <v>CAISO</v>
      </c>
      <c r="J62" s="179"/>
      <c r="K62" s="179"/>
      <c r="L62" s="179"/>
      <c r="M62" s="181"/>
      <c r="N62" s="216"/>
      <c r="O62" s="223">
        <f>ALA_Data!L39</f>
        <v>0</v>
      </c>
      <c r="P62" s="223">
        <f>ALA_Data!M39</f>
        <v>0</v>
      </c>
      <c r="Q62" s="223">
        <f>ALA_Data!N39</f>
        <v>0</v>
      </c>
      <c r="R62" s="223">
        <f>ALA_Data!O39</f>
        <v>0</v>
      </c>
      <c r="S62" s="223">
        <f>ALA_Data!P39</f>
        <v>0</v>
      </c>
      <c r="T62" s="223">
        <f>ALA_Data!Q39</f>
        <v>0</v>
      </c>
      <c r="U62" s="223">
        <f>ALA_Data!R39</f>
        <v>0</v>
      </c>
      <c r="V62" s="223">
        <f>ALA_Data!S39</f>
        <v>0</v>
      </c>
      <c r="W62" s="223">
        <f>ALA_Data!T39</f>
        <v>0</v>
      </c>
      <c r="X62" s="223">
        <f>ALA_Data!U39</f>
        <v>0</v>
      </c>
      <c r="Y62" s="223">
        <f>ALA_Data!V39</f>
        <v>0</v>
      </c>
      <c r="Z62" s="223">
        <f>ALA_Data!W39</f>
        <v>0</v>
      </c>
      <c r="AB62" s="222">
        <f>ALA_Data!Y39</f>
        <v>0</v>
      </c>
      <c r="AC62" s="222">
        <f>ALA_Data!Z39</f>
        <v>0</v>
      </c>
      <c r="AD62" s="222">
        <f>ALA_Data!AA39</f>
        <v>0</v>
      </c>
      <c r="AE62" s="222">
        <f>ALA_Data!AB39</f>
        <v>0</v>
      </c>
      <c r="AF62" s="222">
        <f>ALA_Data!AC39</f>
        <v>0</v>
      </c>
      <c r="AG62" s="222">
        <f>ALA_Data!AD39</f>
        <v>0</v>
      </c>
      <c r="AH62" s="222">
        <f>ALA_Data!AE39</f>
        <v>0</v>
      </c>
      <c r="AI62" s="222">
        <f>ALA_Data!AF39</f>
        <v>0</v>
      </c>
      <c r="AJ62" s="222">
        <f>ALA_Data!AG39</f>
        <v>0</v>
      </c>
      <c r="AK62" s="222">
        <f>ALA_Data!AH39</f>
        <v>0</v>
      </c>
      <c r="AL62" s="222">
        <f>ALA_Data!AI39</f>
        <v>0</v>
      </c>
      <c r="AM62" s="222">
        <f>ALA_Data!AJ39</f>
        <v>0</v>
      </c>
    </row>
    <row r="63" spans="1:39" s="174" customFormat="1" ht="14.25" x14ac:dyDescent="0.2">
      <c r="A63" s="170" t="str">
        <f>ALA_Data!B40</f>
        <v>6x</v>
      </c>
      <c r="B63" s="219" t="str">
        <f>ALA_Data!C40</f>
        <v>Biogas/Biomass - Longterm PPA</v>
      </c>
      <c r="C63" s="179" t="str">
        <f>ALA_Data!D40</f>
        <v>E0242</v>
      </c>
      <c r="D63" s="179" t="str">
        <f>ALA_Data!E40</f>
        <v>57696</v>
      </c>
      <c r="E63" s="212" t="str">
        <f>ALA_Data!F40</f>
        <v>OAK L_1_GTG1</v>
      </c>
      <c r="F63" s="212">
        <f>ALA_Data!G40</f>
        <v>0</v>
      </c>
      <c r="G63" s="212" t="str">
        <f>ALA_Data!H40</f>
        <v>Biofuels</v>
      </c>
      <c r="H63" s="205">
        <f>ALA_Data!I40</f>
        <v>0</v>
      </c>
      <c r="I63" s="179" t="str">
        <f>ALA_Data!J40</f>
        <v>CAISO</v>
      </c>
      <c r="J63" s="179"/>
      <c r="K63" s="179"/>
      <c r="L63" s="179"/>
      <c r="M63" s="181"/>
      <c r="N63" s="216"/>
      <c r="O63" s="223">
        <f>ALA_Data!L40</f>
        <v>0</v>
      </c>
      <c r="P63" s="223">
        <f>ALA_Data!M40</f>
        <v>0</v>
      </c>
      <c r="Q63" s="223">
        <f>ALA_Data!N40</f>
        <v>0</v>
      </c>
      <c r="R63" s="223">
        <f>ALA_Data!O40</f>
        <v>0</v>
      </c>
      <c r="S63" s="223">
        <f>ALA_Data!P40</f>
        <v>0</v>
      </c>
      <c r="T63" s="223">
        <f>ALA_Data!Q40</f>
        <v>0</v>
      </c>
      <c r="U63" s="223">
        <f>ALA_Data!R40</f>
        <v>0</v>
      </c>
      <c r="V63" s="223">
        <f>ALA_Data!S40</f>
        <v>0</v>
      </c>
      <c r="W63" s="223">
        <f>ALA_Data!T40</f>
        <v>0</v>
      </c>
      <c r="X63" s="223">
        <f>ALA_Data!U40</f>
        <v>0</v>
      </c>
      <c r="Y63" s="223">
        <f>ALA_Data!V40</f>
        <v>0</v>
      </c>
      <c r="Z63" s="223">
        <f>ALA_Data!W40</f>
        <v>0</v>
      </c>
      <c r="AB63" s="222">
        <f>ALA_Data!Y40</f>
        <v>0</v>
      </c>
      <c r="AC63" s="222">
        <f>ALA_Data!Z40</f>
        <v>0</v>
      </c>
      <c r="AD63" s="222">
        <f>ALA_Data!AA40</f>
        <v>0</v>
      </c>
      <c r="AE63" s="222">
        <f>ALA_Data!AB40</f>
        <v>0</v>
      </c>
      <c r="AF63" s="222">
        <f>ALA_Data!AC40</f>
        <v>0</v>
      </c>
      <c r="AG63" s="222">
        <f>ALA_Data!AD40</f>
        <v>0</v>
      </c>
      <c r="AH63" s="222">
        <f>ALA_Data!AE40</f>
        <v>0</v>
      </c>
      <c r="AI63" s="222">
        <f>ALA_Data!AF40</f>
        <v>0</v>
      </c>
      <c r="AJ63" s="222">
        <f>ALA_Data!AG40</f>
        <v>0</v>
      </c>
      <c r="AK63" s="222">
        <f>ALA_Data!AH40</f>
        <v>0</v>
      </c>
      <c r="AL63" s="222">
        <f>ALA_Data!AI40</f>
        <v>0</v>
      </c>
      <c r="AM63" s="222">
        <f>ALA_Data!AJ40</f>
        <v>0</v>
      </c>
    </row>
    <row r="64" spans="1:39" s="174" customFormat="1" ht="14.25" x14ac:dyDescent="0.2">
      <c r="A64" s="170" t="str">
        <f>ALA_Data!B41</f>
        <v>6y</v>
      </c>
      <c r="B64" s="219" t="str">
        <f>ALA_Data!C41</f>
        <v>Biogas/Biomass - Longterm PPA</v>
      </c>
      <c r="C64" s="179" t="str">
        <f>ALA_Data!D41</f>
        <v>E0218</v>
      </c>
      <c r="D64" s="179" t="str">
        <f>ALA_Data!E41</f>
        <v>56895</v>
      </c>
      <c r="E64" s="212" t="str">
        <f>ALA_Data!F41</f>
        <v>OXMTN_6_LNDFIL</v>
      </c>
      <c r="F64" s="212">
        <f>ALA_Data!G41</f>
        <v>0</v>
      </c>
      <c r="G64" s="212" t="str">
        <f>ALA_Data!H41</f>
        <v>Biofuels</v>
      </c>
      <c r="H64" s="205">
        <f>ALA_Data!I41</f>
        <v>10.62</v>
      </c>
      <c r="I64" s="179" t="str">
        <f>ALA_Data!J41</f>
        <v>CAISO</v>
      </c>
      <c r="J64" s="179"/>
      <c r="K64" s="179"/>
      <c r="L64" s="179"/>
      <c r="M64" s="181"/>
      <c r="N64" s="216"/>
      <c r="O64" s="223">
        <f>ALA_Data!L41</f>
        <v>5.4980000000000002</v>
      </c>
      <c r="P64" s="223">
        <f>ALA_Data!M41</f>
        <v>5.4589999999999996</v>
      </c>
      <c r="Q64" s="223">
        <f>ALA_Data!N41</f>
        <v>3.5870000000000002</v>
      </c>
      <c r="R64" s="223">
        <f>ALA_Data!O41</f>
        <v>5.4480000000000004</v>
      </c>
      <c r="S64" s="223">
        <f>ALA_Data!P41</f>
        <v>5.4480000000000004</v>
      </c>
      <c r="T64" s="223">
        <f>ALA_Data!Q41</f>
        <v>5.4480000000000004</v>
      </c>
      <c r="U64" s="223">
        <f>ALA_Data!R41</f>
        <v>5.4480000000000004</v>
      </c>
      <c r="V64" s="223">
        <f>ALA_Data!S41</f>
        <v>0</v>
      </c>
      <c r="W64" s="223">
        <f>ALA_Data!T41</f>
        <v>0</v>
      </c>
      <c r="X64" s="223">
        <f>ALA_Data!U41</f>
        <v>0</v>
      </c>
      <c r="Y64" s="223">
        <f>ALA_Data!V41</f>
        <v>0</v>
      </c>
      <c r="Z64" s="223">
        <f>ALA_Data!W41</f>
        <v>0</v>
      </c>
      <c r="AB64" s="222">
        <f>ALA_Data!Y41</f>
        <v>44.062061</v>
      </c>
      <c r="AC64" s="222">
        <f>ALA_Data!Z41</f>
        <v>43.521734999999701</v>
      </c>
      <c r="AD64" s="222">
        <f>ALA_Data!AA41</f>
        <v>39.504047999999997</v>
      </c>
      <c r="AE64" s="222">
        <f>ALA_Data!AB41</f>
        <v>43.043325999999901</v>
      </c>
      <c r="AF64" s="222">
        <f>ALA_Data!AC41</f>
        <v>43.062776999999798</v>
      </c>
      <c r="AG64" s="222">
        <f>ALA_Data!AD41</f>
        <v>43.136353</v>
      </c>
      <c r="AH64" s="222">
        <f>ALA_Data!AE41</f>
        <v>43.254003999999902</v>
      </c>
      <c r="AI64" s="222">
        <f>ALA_Data!AF41</f>
        <v>10.474907999999999</v>
      </c>
      <c r="AJ64" s="222">
        <f>ALA_Data!AG41</f>
        <v>0</v>
      </c>
      <c r="AK64" s="222">
        <f>ALA_Data!AH41</f>
        <v>0</v>
      </c>
      <c r="AL64" s="222">
        <f>ALA_Data!AI41</f>
        <v>0</v>
      </c>
      <c r="AM64" s="222">
        <f>ALA_Data!AJ41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05"/>
      <c r="I65" s="179"/>
      <c r="J65" s="179"/>
      <c r="K65" s="179"/>
      <c r="L65" s="179"/>
      <c r="M65" s="181"/>
      <c r="N65" s="216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</row>
    <row r="66" spans="1:39" s="174" customFormat="1" x14ac:dyDescent="0.25">
      <c r="A66" s="170"/>
      <c r="C66" s="179"/>
      <c r="D66" s="179"/>
      <c r="E66" s="214"/>
      <c r="F66" s="214"/>
      <c r="G66" s="214"/>
      <c r="H66" s="205"/>
      <c r="I66" s="179"/>
      <c r="J66" s="179"/>
      <c r="K66" s="179"/>
      <c r="L66" s="179"/>
      <c r="M66" s="181"/>
      <c r="N66" s="216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177"/>
      <c r="I67" s="177"/>
      <c r="J67" s="177"/>
      <c r="K67" s="177"/>
      <c r="L67" s="177"/>
      <c r="M67" s="177"/>
      <c r="N67" s="215"/>
      <c r="O67" s="224">
        <f>SUM(O68:O72)</f>
        <v>0</v>
      </c>
      <c r="P67" s="224">
        <f t="shared" ref="P67:Z67" si="12">SUM(P68:P72)</f>
        <v>14.654</v>
      </c>
      <c r="Q67" s="224">
        <f t="shared" si="12"/>
        <v>7.2232000000000003</v>
      </c>
      <c r="R67" s="224">
        <f t="shared" si="12"/>
        <v>0</v>
      </c>
      <c r="S67" s="224">
        <f t="shared" si="12"/>
        <v>0</v>
      </c>
      <c r="T67" s="224">
        <f t="shared" si="12"/>
        <v>0</v>
      </c>
      <c r="U67" s="224">
        <f t="shared" si="12"/>
        <v>0</v>
      </c>
      <c r="V67" s="224">
        <f t="shared" si="12"/>
        <v>0</v>
      </c>
      <c r="W67" s="224">
        <f t="shared" si="12"/>
        <v>0</v>
      </c>
      <c r="X67" s="224">
        <f t="shared" si="12"/>
        <v>0</v>
      </c>
      <c r="Y67" s="224">
        <f t="shared" si="12"/>
        <v>0</v>
      </c>
      <c r="Z67" s="224">
        <f t="shared" si="12"/>
        <v>0</v>
      </c>
      <c r="AB67" s="221">
        <f t="shared" ref="AB67:AM67" si="13">SUM(AB68:AB73)</f>
        <v>83.338917475002646</v>
      </c>
      <c r="AC67" s="221">
        <f t="shared" si="13"/>
        <v>106.20192628600111</v>
      </c>
      <c r="AD67" s="221">
        <f t="shared" si="13"/>
        <v>110.69325275800381</v>
      </c>
      <c r="AE67" s="221">
        <f t="shared" si="13"/>
        <v>21.900000000002098</v>
      </c>
      <c r="AF67" s="221">
        <f t="shared" si="13"/>
        <v>21.900000000002098</v>
      </c>
      <c r="AG67" s="221">
        <f t="shared" si="13"/>
        <v>21.900000000002098</v>
      </c>
      <c r="AH67" s="221">
        <f t="shared" si="13"/>
        <v>43.9200000000043</v>
      </c>
      <c r="AI67" s="221">
        <f t="shared" si="13"/>
        <v>43.800000000004196</v>
      </c>
      <c r="AJ67" s="221">
        <f t="shared" si="13"/>
        <v>43.800000000004196</v>
      </c>
      <c r="AK67" s="221">
        <f t="shared" si="13"/>
        <v>43.800000000004196</v>
      </c>
      <c r="AL67" s="221">
        <f t="shared" si="13"/>
        <v>43.9200000000043</v>
      </c>
      <c r="AM67" s="221">
        <f t="shared" si="13"/>
        <v>43.800000000004196</v>
      </c>
    </row>
    <row r="68" spans="1:39" s="174" customFormat="1" x14ac:dyDescent="0.2">
      <c r="A68" s="170" t="str">
        <f>ALA_Data!B42</f>
        <v>7b</v>
      </c>
      <c r="B68" s="174" t="str">
        <f>ALA_Data!C42</f>
        <v>Large Hydro - Longterm PPA</v>
      </c>
      <c r="C68" s="179" t="str">
        <f>ALA_Data!D42</f>
        <v>H0191</v>
      </c>
      <c r="D68" s="179" t="str">
        <f>ALA_Data!E42</f>
        <v>417</v>
      </c>
      <c r="E68" s="212" t="str">
        <f>ALA_Data!F42</f>
        <v>FORBST_7_UNIT 1</v>
      </c>
      <c r="F68" s="212">
        <f>ALA_Data!G42</f>
        <v>0</v>
      </c>
      <c r="G68" s="212" t="str">
        <f>ALA_Data!H42</f>
        <v>Large Hydroelectric (&gt;30)</v>
      </c>
      <c r="H68" s="205">
        <f>ALA_Data!I42</f>
        <v>37.5</v>
      </c>
      <c r="I68" s="179" t="str">
        <f>ALA_Data!J42</f>
        <v>CAISO</v>
      </c>
      <c r="J68" s="179"/>
      <c r="K68" s="179"/>
      <c r="L68" s="179"/>
      <c r="M68" s="181"/>
      <c r="N68" s="216"/>
      <c r="O68" s="223">
        <f>ALA_Data!L42</f>
        <v>0</v>
      </c>
      <c r="P68" s="223">
        <f>ALA_Data!M42</f>
        <v>0</v>
      </c>
      <c r="Q68" s="223">
        <f>ALA_Data!N42</f>
        <v>0</v>
      </c>
      <c r="R68" s="223">
        <f>ALA_Data!O42</f>
        <v>0</v>
      </c>
      <c r="S68" s="223">
        <f>ALA_Data!P42</f>
        <v>0</v>
      </c>
      <c r="T68" s="223">
        <f>ALA_Data!Q42</f>
        <v>0</v>
      </c>
      <c r="U68" s="223">
        <f>ALA_Data!R42</f>
        <v>0</v>
      </c>
      <c r="V68" s="223">
        <f>ALA_Data!S42</f>
        <v>0</v>
      </c>
      <c r="W68" s="223">
        <f>ALA_Data!T42</f>
        <v>0</v>
      </c>
      <c r="X68" s="223">
        <f>ALA_Data!U42</f>
        <v>0</v>
      </c>
      <c r="Y68" s="223">
        <f>ALA_Data!V42</f>
        <v>0</v>
      </c>
      <c r="Z68" s="223">
        <f>ALA_Data!W42</f>
        <v>0</v>
      </c>
      <c r="AB68" s="225">
        <f>ALA_Data!Y42</f>
        <v>0</v>
      </c>
      <c r="AC68" s="225">
        <f>ALA_Data!Z42</f>
        <v>0</v>
      </c>
      <c r="AD68" s="225">
        <f>ALA_Data!AA42</f>
        <v>0</v>
      </c>
      <c r="AE68" s="225">
        <f>ALA_Data!AB42</f>
        <v>0</v>
      </c>
      <c r="AF68" s="225">
        <f>ALA_Data!AC42</f>
        <v>0</v>
      </c>
      <c r="AG68" s="225">
        <f>ALA_Data!AD42</f>
        <v>0</v>
      </c>
      <c r="AH68" s="225">
        <f>ALA_Data!AE42</f>
        <v>0</v>
      </c>
      <c r="AI68" s="225">
        <f>ALA_Data!AF42</f>
        <v>0</v>
      </c>
      <c r="AJ68" s="225">
        <f>ALA_Data!AG42</f>
        <v>0</v>
      </c>
      <c r="AK68" s="225">
        <f>ALA_Data!AH42</f>
        <v>0</v>
      </c>
      <c r="AL68" s="225">
        <f>ALA_Data!AI42</f>
        <v>0</v>
      </c>
      <c r="AM68" s="225">
        <f>ALA_Data!AJ42</f>
        <v>0</v>
      </c>
    </row>
    <row r="69" spans="1:39" s="174" customFormat="1" x14ac:dyDescent="0.2">
      <c r="A69" s="170" t="str">
        <f>ALA_Data!B43</f>
        <v>7c</v>
      </c>
      <c r="B69" s="219" t="str">
        <f>ALA_Data!C43</f>
        <v>Large Hydro - Longterm PPA</v>
      </c>
      <c r="C69" s="179" t="str">
        <f>ALA_Data!D43</f>
        <v>H0573</v>
      </c>
      <c r="D69" s="179" t="str">
        <f>ALA_Data!E43</f>
        <v>419</v>
      </c>
      <c r="E69" s="212" t="str">
        <f>ALA_Data!F43</f>
        <v>WDLEAF_7_UNIT 1</v>
      </c>
      <c r="F69" s="212">
        <f>ALA_Data!G43</f>
        <v>0</v>
      </c>
      <c r="G69" s="212" t="str">
        <f>ALA_Data!H43</f>
        <v>Large Hydroelectric (&gt;30)</v>
      </c>
      <c r="H69" s="205">
        <f>ALA_Data!I43</f>
        <v>60</v>
      </c>
      <c r="I69" s="179" t="str">
        <f>ALA_Data!J43</f>
        <v>CAISO</v>
      </c>
      <c r="J69" s="179"/>
      <c r="K69" s="179"/>
      <c r="L69" s="179"/>
      <c r="M69" s="181"/>
      <c r="N69" s="216"/>
      <c r="O69" s="223">
        <f>ALA_Data!L43</f>
        <v>0</v>
      </c>
      <c r="P69" s="223">
        <f>ALA_Data!M43</f>
        <v>0</v>
      </c>
      <c r="Q69" s="223">
        <f>ALA_Data!N43</f>
        <v>0</v>
      </c>
      <c r="R69" s="223">
        <f>ALA_Data!O43</f>
        <v>0</v>
      </c>
      <c r="S69" s="223">
        <f>ALA_Data!P43</f>
        <v>0</v>
      </c>
      <c r="T69" s="223">
        <f>ALA_Data!Q43</f>
        <v>0</v>
      </c>
      <c r="U69" s="223">
        <f>ALA_Data!R43</f>
        <v>0</v>
      </c>
      <c r="V69" s="223">
        <f>ALA_Data!S43</f>
        <v>0</v>
      </c>
      <c r="W69" s="223">
        <f>ALA_Data!T43</f>
        <v>0</v>
      </c>
      <c r="X69" s="223">
        <f>ALA_Data!U43</f>
        <v>0</v>
      </c>
      <c r="Y69" s="223">
        <f>ALA_Data!V43</f>
        <v>0</v>
      </c>
      <c r="Z69" s="223">
        <f>ALA_Data!W43</f>
        <v>0</v>
      </c>
      <c r="AB69" s="225">
        <f>ALA_Data!Y43</f>
        <v>0</v>
      </c>
      <c r="AC69" s="225">
        <f>ALA_Data!Z43</f>
        <v>0</v>
      </c>
      <c r="AD69" s="225">
        <f>ALA_Data!AA43</f>
        <v>0</v>
      </c>
      <c r="AE69" s="225">
        <f>ALA_Data!AB43</f>
        <v>0</v>
      </c>
      <c r="AF69" s="225">
        <f>ALA_Data!AC43</f>
        <v>0</v>
      </c>
      <c r="AG69" s="225">
        <f>ALA_Data!AD43</f>
        <v>0</v>
      </c>
      <c r="AH69" s="225">
        <f>ALA_Data!AE43</f>
        <v>0</v>
      </c>
      <c r="AI69" s="225">
        <f>ALA_Data!AF43</f>
        <v>0</v>
      </c>
      <c r="AJ69" s="225">
        <f>ALA_Data!AG43</f>
        <v>0</v>
      </c>
      <c r="AK69" s="225">
        <f>ALA_Data!AH43</f>
        <v>0</v>
      </c>
      <c r="AL69" s="225">
        <f>ALA_Data!AI43</f>
        <v>0</v>
      </c>
      <c r="AM69" s="225">
        <f>ALA_Data!AJ43</f>
        <v>0</v>
      </c>
    </row>
    <row r="70" spans="1:39" s="174" customFormat="1" x14ac:dyDescent="0.2">
      <c r="A70" s="170" t="str">
        <f>ALA_Data!B44</f>
        <v>7d</v>
      </c>
      <c r="B70" s="219" t="str">
        <f>ALA_Data!C44</f>
        <v>Large Hydro - WAPA Import</v>
      </c>
      <c r="C70" s="179" t="str">
        <f>ALA_Data!D44</f>
        <v>NA</v>
      </c>
      <c r="D70" s="179" t="str">
        <f>ALA_Data!E44</f>
        <v>NA</v>
      </c>
      <c r="E70" s="212" t="str">
        <f>ALA_Data!F44</f>
        <v>POOL WAPA BR</v>
      </c>
      <c r="F70" s="212">
        <f>ALA_Data!G44</f>
        <v>0</v>
      </c>
      <c r="G70" s="212" t="str">
        <f>ALA_Data!H44</f>
        <v>Large Hydroelectric (&gt;30)</v>
      </c>
      <c r="H70" s="205">
        <f>ALA_Data!I44</f>
        <v>0</v>
      </c>
      <c r="I70" s="179" t="str">
        <f>ALA_Data!J44</f>
        <v>CAISO</v>
      </c>
      <c r="J70" s="179"/>
      <c r="K70" s="179"/>
      <c r="L70" s="179"/>
      <c r="M70" s="181"/>
      <c r="N70" s="216"/>
      <c r="O70" s="223">
        <f>ALA_Data!L44</f>
        <v>0</v>
      </c>
      <c r="P70" s="223">
        <f>ALA_Data!M44</f>
        <v>14.654</v>
      </c>
      <c r="Q70" s="223">
        <f>ALA_Data!N44</f>
        <v>7.2232000000000003</v>
      </c>
      <c r="R70" s="223">
        <f>ALA_Data!O44</f>
        <v>0</v>
      </c>
      <c r="S70" s="223">
        <f>ALA_Data!P44</f>
        <v>0</v>
      </c>
      <c r="T70" s="223">
        <f>ALA_Data!Q44</f>
        <v>0</v>
      </c>
      <c r="U70" s="223">
        <f>ALA_Data!R44</f>
        <v>0</v>
      </c>
      <c r="V70" s="223">
        <f>ALA_Data!S44</f>
        <v>0</v>
      </c>
      <c r="W70" s="223">
        <f>ALA_Data!T44</f>
        <v>0</v>
      </c>
      <c r="X70" s="223">
        <f>ALA_Data!U44</f>
        <v>0</v>
      </c>
      <c r="Y70" s="223">
        <f>ALA_Data!V44</f>
        <v>0</v>
      </c>
      <c r="Z70" s="223">
        <f>ALA_Data!W44</f>
        <v>0</v>
      </c>
      <c r="AB70" s="225">
        <f>ALA_Data!Y44</f>
        <v>9.1916908999999194</v>
      </c>
      <c r="AC70" s="225">
        <f>ALA_Data!Z44</f>
        <v>31.9126233</v>
      </c>
      <c r="AD70" s="225">
        <f>ALA_Data!AA44</f>
        <v>43.789232900000002</v>
      </c>
      <c r="AE70" s="225">
        <f>ALA_Data!AB44</f>
        <v>0</v>
      </c>
      <c r="AF70" s="225">
        <f>ALA_Data!AC44</f>
        <v>0</v>
      </c>
      <c r="AG70" s="225">
        <f>ALA_Data!AD44</f>
        <v>0</v>
      </c>
      <c r="AH70" s="225">
        <f>ALA_Data!AE44</f>
        <v>0</v>
      </c>
      <c r="AI70" s="225">
        <f>ALA_Data!AF44</f>
        <v>0</v>
      </c>
      <c r="AJ70" s="225">
        <f>ALA_Data!AG44</f>
        <v>0</v>
      </c>
      <c r="AK70" s="225">
        <f>ALA_Data!AH44</f>
        <v>0</v>
      </c>
      <c r="AL70" s="225">
        <f>ALA_Data!AI44</f>
        <v>0</v>
      </c>
      <c r="AM70" s="225">
        <f>ALA_Data!AJ44</f>
        <v>0</v>
      </c>
    </row>
    <row r="71" spans="1:39" s="174" customFormat="1" x14ac:dyDescent="0.2">
      <c r="A71" s="170" t="str">
        <f>ALA_Data!B45</f>
        <v>7e</v>
      </c>
      <c r="B71" s="219" t="str">
        <f>ALA_Data!C45</f>
        <v>UAMPS Import</v>
      </c>
      <c r="C71" s="179">
        <f>ALA_Data!D45</f>
        <v>0</v>
      </c>
      <c r="D71" s="179">
        <f>ALA_Data!E45</f>
        <v>0</v>
      </c>
      <c r="E71" s="212" t="str">
        <f>ALA_Data!F45</f>
        <v>MARBLE60</v>
      </c>
      <c r="F71" s="212">
        <f>ALA_Data!G45</f>
        <v>0</v>
      </c>
      <c r="G71" s="212" t="str">
        <f>ALA_Data!H45</f>
        <v>Unspecified Power</v>
      </c>
      <c r="H71" s="205">
        <f>ALA_Data!I45</f>
        <v>0</v>
      </c>
      <c r="I71" s="179" t="str">
        <f>ALA_Data!J45</f>
        <v>CAISO</v>
      </c>
      <c r="J71" s="179"/>
      <c r="K71" s="179"/>
      <c r="L71" s="179"/>
      <c r="M71" s="181"/>
      <c r="N71" s="216"/>
      <c r="O71" s="223">
        <f>ALA_Data!L45</f>
        <v>0</v>
      </c>
      <c r="P71" s="223">
        <f>ALA_Data!M45</f>
        <v>0</v>
      </c>
      <c r="Q71" s="223">
        <f>ALA_Data!N45</f>
        <v>0</v>
      </c>
      <c r="R71" s="223">
        <f>ALA_Data!O45</f>
        <v>0</v>
      </c>
      <c r="S71" s="223">
        <f>ALA_Data!P45</f>
        <v>0</v>
      </c>
      <c r="T71" s="223">
        <f>ALA_Data!Q45</f>
        <v>0</v>
      </c>
      <c r="U71" s="223">
        <f>ALA_Data!R45</f>
        <v>0</v>
      </c>
      <c r="V71" s="223">
        <f>ALA_Data!S45</f>
        <v>0</v>
      </c>
      <c r="W71" s="223">
        <f>ALA_Data!T45</f>
        <v>0</v>
      </c>
      <c r="X71" s="223">
        <f>ALA_Data!U45</f>
        <v>0</v>
      </c>
      <c r="Y71" s="223">
        <f>ALA_Data!V45</f>
        <v>0</v>
      </c>
      <c r="Z71" s="223">
        <f>ALA_Data!W45</f>
        <v>0</v>
      </c>
      <c r="AB71" s="225">
        <f>ALA_Data!Y45</f>
        <v>0</v>
      </c>
      <c r="AC71" s="225">
        <f>ALA_Data!Z45</f>
        <v>0</v>
      </c>
      <c r="AD71" s="225">
        <f>ALA_Data!AA45</f>
        <v>0</v>
      </c>
      <c r="AE71" s="225">
        <f>ALA_Data!AB45</f>
        <v>0</v>
      </c>
      <c r="AF71" s="225">
        <f>ALA_Data!AC45</f>
        <v>0</v>
      </c>
      <c r="AG71" s="225">
        <f>ALA_Data!AD45</f>
        <v>0</v>
      </c>
      <c r="AH71" s="225">
        <f>ALA_Data!AE45</f>
        <v>0</v>
      </c>
      <c r="AI71" s="225">
        <f>ALA_Data!AF45</f>
        <v>0</v>
      </c>
      <c r="AJ71" s="225">
        <f>ALA_Data!AG45</f>
        <v>0</v>
      </c>
      <c r="AK71" s="225">
        <f>ALA_Data!AH45</f>
        <v>0</v>
      </c>
      <c r="AL71" s="225">
        <f>ALA_Data!AI45</f>
        <v>0</v>
      </c>
      <c r="AM71" s="225">
        <f>ALA_Data!AJ45</f>
        <v>0</v>
      </c>
    </row>
    <row r="72" spans="1:39" s="174" customFormat="1" x14ac:dyDescent="0.2">
      <c r="A72" s="170" t="str">
        <f>ALA_Data!B46</f>
        <v>7f</v>
      </c>
      <c r="B72" s="219" t="str">
        <f>ALA_Data!C46</f>
        <v>COB Import</v>
      </c>
      <c r="C72" s="179">
        <f>ALA_Data!D46</f>
        <v>0</v>
      </c>
      <c r="D72" s="179">
        <f>ALA_Data!E46</f>
        <v>0</v>
      </c>
      <c r="E72" s="212" t="str">
        <f>ALA_Data!F46</f>
        <v>MALIN500</v>
      </c>
      <c r="F72" s="212">
        <f>ALA_Data!G46</f>
        <v>0</v>
      </c>
      <c r="G72" s="212" t="str">
        <f>ALA_Data!H46</f>
        <v>Unspecified Power</v>
      </c>
      <c r="H72" s="205">
        <f>ALA_Data!I46</f>
        <v>0</v>
      </c>
      <c r="I72" s="179" t="str">
        <f>ALA_Data!J46</f>
        <v>CAISO</v>
      </c>
      <c r="J72" s="179"/>
      <c r="K72" s="179"/>
      <c r="L72" s="179"/>
      <c r="M72" s="181"/>
      <c r="N72" s="216"/>
      <c r="O72" s="223">
        <f>ALA_Data!L46</f>
        <v>0</v>
      </c>
      <c r="P72" s="223">
        <f>ALA_Data!M46</f>
        <v>0</v>
      </c>
      <c r="Q72" s="223">
        <f>ALA_Data!N46</f>
        <v>0</v>
      </c>
      <c r="R72" s="223">
        <f>ALA_Data!O46</f>
        <v>0</v>
      </c>
      <c r="S72" s="223">
        <f>ALA_Data!P46</f>
        <v>0</v>
      </c>
      <c r="T72" s="223">
        <f>ALA_Data!Q46</f>
        <v>0</v>
      </c>
      <c r="U72" s="223">
        <f>ALA_Data!R46</f>
        <v>0</v>
      </c>
      <c r="V72" s="223">
        <f>ALA_Data!S46</f>
        <v>0</v>
      </c>
      <c r="W72" s="223">
        <f>ALA_Data!T46</f>
        <v>0</v>
      </c>
      <c r="X72" s="223">
        <f>ALA_Data!U46</f>
        <v>0</v>
      </c>
      <c r="Y72" s="223">
        <f>ALA_Data!V46</f>
        <v>0</v>
      </c>
      <c r="Z72" s="223">
        <f>ALA_Data!W46</f>
        <v>0</v>
      </c>
      <c r="AB72" s="225">
        <f>ALA_Data!Y46</f>
        <v>1.6131122500000199</v>
      </c>
      <c r="AC72" s="225">
        <f>ALA_Data!Z46</f>
        <v>0</v>
      </c>
      <c r="AD72" s="225">
        <f>ALA_Data!AA46</f>
        <v>0</v>
      </c>
      <c r="AE72" s="225">
        <f>ALA_Data!AB46</f>
        <v>0</v>
      </c>
      <c r="AF72" s="225">
        <f>ALA_Data!AC46</f>
        <v>0</v>
      </c>
      <c r="AG72" s="225">
        <f>ALA_Data!AD46</f>
        <v>0</v>
      </c>
      <c r="AH72" s="225">
        <f>ALA_Data!AE46</f>
        <v>0</v>
      </c>
      <c r="AI72" s="225">
        <f>ALA_Data!AF46</f>
        <v>0</v>
      </c>
      <c r="AJ72" s="225">
        <f>ALA_Data!AG46</f>
        <v>0</v>
      </c>
      <c r="AK72" s="225">
        <f>ALA_Data!AH46</f>
        <v>0</v>
      </c>
      <c r="AL72" s="225">
        <f>ALA_Data!AI46</f>
        <v>0</v>
      </c>
      <c r="AM72" s="225">
        <f>ALA_Data!AJ46</f>
        <v>0</v>
      </c>
    </row>
    <row r="73" spans="1:39" s="174" customFormat="1" x14ac:dyDescent="0.2">
      <c r="A73" s="170" t="str">
        <f>ALA_Data!B47</f>
        <v>7g</v>
      </c>
      <c r="B73" s="219" t="str">
        <f>ALA_Data!C47</f>
        <v>NP15 Financial Hedge</v>
      </c>
      <c r="C73" s="179">
        <f>ALA_Data!D47</f>
        <v>0</v>
      </c>
      <c r="D73" s="179">
        <f>ALA_Data!E47</f>
        <v>0</v>
      </c>
      <c r="E73" s="212" t="str">
        <f>ALA_Data!F47</f>
        <v>TH_NP15_GEN-APND</v>
      </c>
      <c r="F73" s="212">
        <f>ALA_Data!G47</f>
        <v>0</v>
      </c>
      <c r="G73" s="212" t="str">
        <f>ALA_Data!H47</f>
        <v>Unspecified Power</v>
      </c>
      <c r="H73" s="205">
        <f>ALA_Data!I47</f>
        <v>0</v>
      </c>
      <c r="I73" s="179" t="str">
        <f>ALA_Data!J47</f>
        <v>CAISO</v>
      </c>
      <c r="J73" s="179"/>
      <c r="K73" s="179"/>
      <c r="L73" s="179"/>
      <c r="M73" s="181"/>
      <c r="N73" s="216"/>
      <c r="O73" s="223">
        <f>ALA_Data!L47</f>
        <v>20</v>
      </c>
      <c r="P73" s="223">
        <f>ALA_Data!M47</f>
        <v>0</v>
      </c>
      <c r="Q73" s="223">
        <f>ALA_Data!N47</f>
        <v>20</v>
      </c>
      <c r="R73" s="223">
        <f>ALA_Data!O47</f>
        <v>2.5000000000000799</v>
      </c>
      <c r="S73" s="223">
        <f>ALA_Data!P47</f>
        <v>2.5000000000000799</v>
      </c>
      <c r="T73" s="223">
        <f>ALA_Data!Q47</f>
        <v>2.5000000000000799</v>
      </c>
      <c r="U73" s="223">
        <f>ALA_Data!R47</f>
        <v>5.0000000000001599</v>
      </c>
      <c r="V73" s="223">
        <f>ALA_Data!S47</f>
        <v>5.0000000000001599</v>
      </c>
      <c r="W73" s="223">
        <f>ALA_Data!T47</f>
        <v>5.0000000000001599</v>
      </c>
      <c r="X73" s="223">
        <f>ALA_Data!U47</f>
        <v>5.0000000000001599</v>
      </c>
      <c r="Y73" s="223">
        <f>ALA_Data!V47</f>
        <v>5.0000000000001599</v>
      </c>
      <c r="Z73" s="223">
        <f>ALA_Data!W47</f>
        <v>5.0000000000001599</v>
      </c>
      <c r="AB73" s="225">
        <f>ALA_Data!Y47</f>
        <v>72.534114325002705</v>
      </c>
      <c r="AC73" s="225">
        <f>ALA_Data!Z47</f>
        <v>74.289302986001104</v>
      </c>
      <c r="AD73" s="225">
        <f>ALA_Data!AA47</f>
        <v>66.904019858003807</v>
      </c>
      <c r="AE73" s="225">
        <f>ALA_Data!AB47</f>
        <v>21.900000000002098</v>
      </c>
      <c r="AF73" s="225">
        <f>ALA_Data!AC47</f>
        <v>21.900000000002098</v>
      </c>
      <c r="AG73" s="225">
        <f>ALA_Data!AD47</f>
        <v>21.900000000002098</v>
      </c>
      <c r="AH73" s="225">
        <f>ALA_Data!AE47</f>
        <v>43.9200000000043</v>
      </c>
      <c r="AI73" s="225">
        <f>ALA_Data!AF47</f>
        <v>43.800000000004196</v>
      </c>
      <c r="AJ73" s="225">
        <f>ALA_Data!AG47</f>
        <v>43.800000000004196</v>
      </c>
      <c r="AK73" s="225">
        <f>ALA_Data!AH47</f>
        <v>43.800000000004196</v>
      </c>
      <c r="AL73" s="225">
        <f>ALA_Data!AI47</f>
        <v>43.9200000000043</v>
      </c>
      <c r="AM73" s="225">
        <f>ALA_Data!AJ47</f>
        <v>43.800000000004196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215"/>
      <c r="O74" s="224">
        <f>O75</f>
        <v>0</v>
      </c>
      <c r="P74" s="224">
        <f t="shared" ref="P74:Z74" si="14">P75</f>
        <v>0</v>
      </c>
      <c r="Q74" s="224">
        <f t="shared" si="14"/>
        <v>0</v>
      </c>
      <c r="R74" s="224">
        <f t="shared" si="14"/>
        <v>0</v>
      </c>
      <c r="S74" s="224">
        <f t="shared" si="14"/>
        <v>0</v>
      </c>
      <c r="T74" s="224">
        <f t="shared" si="14"/>
        <v>0</v>
      </c>
      <c r="U74" s="224">
        <f t="shared" si="14"/>
        <v>0</v>
      </c>
      <c r="V74" s="224">
        <f t="shared" si="14"/>
        <v>0</v>
      </c>
      <c r="W74" s="224">
        <f t="shared" si="14"/>
        <v>0</v>
      </c>
      <c r="X74" s="224">
        <f t="shared" si="14"/>
        <v>0</v>
      </c>
      <c r="Y74" s="224">
        <f t="shared" si="14"/>
        <v>0</v>
      </c>
      <c r="Z74" s="224">
        <f t="shared" si="14"/>
        <v>0</v>
      </c>
      <c r="AB74" s="221">
        <f>AB75</f>
        <v>0</v>
      </c>
      <c r="AC74" s="221">
        <f t="shared" ref="AC74:AM74" si="15">AC75</f>
        <v>0</v>
      </c>
      <c r="AD74" s="221">
        <f t="shared" si="15"/>
        <v>0</v>
      </c>
      <c r="AE74" s="221">
        <f t="shared" si="15"/>
        <v>0</v>
      </c>
      <c r="AF74" s="221">
        <f t="shared" si="15"/>
        <v>0</v>
      </c>
      <c r="AG74" s="221">
        <f t="shared" si="15"/>
        <v>0</v>
      </c>
      <c r="AH74" s="221">
        <f t="shared" si="15"/>
        <v>0</v>
      </c>
      <c r="AI74" s="221">
        <f t="shared" si="15"/>
        <v>0</v>
      </c>
      <c r="AJ74" s="221">
        <f t="shared" si="15"/>
        <v>0</v>
      </c>
      <c r="AK74" s="221">
        <f t="shared" si="15"/>
        <v>0</v>
      </c>
      <c r="AL74" s="221">
        <f t="shared" si="15"/>
        <v>0</v>
      </c>
      <c r="AM74" s="221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05"/>
      <c r="I75" s="179"/>
      <c r="J75" s="179"/>
      <c r="K75" s="179"/>
      <c r="L75" s="179"/>
      <c r="M75" s="181"/>
      <c r="N75" s="216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B75" s="221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21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05"/>
      <c r="I76" s="179"/>
      <c r="J76" s="179"/>
      <c r="K76" s="179"/>
      <c r="L76" s="179"/>
      <c r="M76" s="181"/>
      <c r="N76" s="216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B76" s="221"/>
      <c r="AC76" s="221"/>
      <c r="AD76" s="221"/>
      <c r="AE76" s="221"/>
      <c r="AF76" s="221"/>
      <c r="AG76" s="221"/>
      <c r="AH76" s="221"/>
      <c r="AI76" s="221"/>
      <c r="AJ76" s="221"/>
      <c r="AK76" s="221"/>
      <c r="AL76" s="221"/>
      <c r="AM76" s="221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05"/>
      <c r="I77" s="179"/>
      <c r="J77" s="179"/>
      <c r="K77" s="179"/>
      <c r="L77" s="179"/>
      <c r="M77" s="181"/>
      <c r="N77" s="216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217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180"/>
      <c r="I79" s="180"/>
      <c r="J79" s="180"/>
      <c r="K79" s="180"/>
      <c r="L79" s="180"/>
      <c r="M79" s="180"/>
      <c r="N79" s="217"/>
      <c r="O79" s="259">
        <f>O10+O18+O21+O25+O33+O41+O67+O76</f>
        <v>88.144000000000005</v>
      </c>
      <c r="P79" s="259">
        <f t="shared" ref="P79:Z79" si="16">P10+P18+P21+P25+P33+P41+P67+P76</f>
        <v>105.233</v>
      </c>
      <c r="Q79" s="259">
        <f t="shared" si="16"/>
        <v>97.719200000000015</v>
      </c>
      <c r="R79" s="259">
        <f t="shared" si="16"/>
        <v>75.346846433599993</v>
      </c>
      <c r="S79" s="259">
        <f t="shared" si="16"/>
        <v>76.255249893775002</v>
      </c>
      <c r="T79" s="259">
        <f t="shared" si="16"/>
        <v>65.093707401274983</v>
      </c>
      <c r="U79" s="259">
        <f t="shared" si="16"/>
        <v>64.518693680849992</v>
      </c>
      <c r="V79" s="259">
        <f t="shared" si="16"/>
        <v>59.990812311275</v>
      </c>
      <c r="W79" s="259">
        <f t="shared" si="16"/>
        <v>58.037735951424992</v>
      </c>
      <c r="X79" s="259">
        <f t="shared" si="16"/>
        <v>57.874156850649996</v>
      </c>
      <c r="Y79" s="259">
        <f t="shared" si="16"/>
        <v>59.401152132474991</v>
      </c>
      <c r="Z79" s="259">
        <f t="shared" si="16"/>
        <v>57.669435266199997</v>
      </c>
      <c r="AB79" s="226">
        <f t="shared" ref="AB79:AM79" si="17">AB10+AB18+AB21+AB25+AB33+AB41+AB67+AB76</f>
        <v>346.07676247500285</v>
      </c>
      <c r="AC79" s="226">
        <f t="shared" si="17"/>
        <v>395.06154728600006</v>
      </c>
      <c r="AD79" s="226">
        <f t="shared" si="17"/>
        <v>367.39526714592398</v>
      </c>
      <c r="AE79" s="226">
        <f t="shared" si="17"/>
        <v>290.04556288292048</v>
      </c>
      <c r="AF79" s="226">
        <f t="shared" si="17"/>
        <v>279.14174593484955</v>
      </c>
      <c r="AG79" s="226">
        <f t="shared" si="17"/>
        <v>276.59247001383659</v>
      </c>
      <c r="AH79" s="226">
        <f t="shared" si="17"/>
        <v>289.99493366933655</v>
      </c>
      <c r="AI79" s="226">
        <f t="shared" si="17"/>
        <v>239.36158200235189</v>
      </c>
      <c r="AJ79" s="226">
        <f t="shared" si="17"/>
        <v>222.5633564574733</v>
      </c>
      <c r="AK79" s="226">
        <f t="shared" si="17"/>
        <v>221.29753719408177</v>
      </c>
      <c r="AL79" s="226">
        <f t="shared" si="17"/>
        <v>216.80356495805532</v>
      </c>
      <c r="AM79" s="226">
        <f t="shared" si="17"/>
        <v>219.79805100767584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180"/>
      <c r="I80" s="180"/>
      <c r="J80" s="180"/>
      <c r="K80" s="180"/>
      <c r="L80" s="180"/>
      <c r="M80" s="180"/>
      <c r="N80" s="217"/>
      <c r="O80" s="259">
        <f>'S-1_ALA'!G25</f>
        <v>74.881989000000004</v>
      </c>
      <c r="P80" s="259">
        <f>'S-1_ALA'!H25</f>
        <v>96.210485000000006</v>
      </c>
      <c r="Q80" s="259">
        <f>'S-1_ALA'!I25</f>
        <v>78.127981000000005</v>
      </c>
      <c r="R80" s="259">
        <f>'S-1_ALA'!J25</f>
        <v>75.680279999999996</v>
      </c>
      <c r="S80" s="259">
        <f>'S-1_ALA'!K25</f>
        <v>77.597909999999999</v>
      </c>
      <c r="T80" s="259">
        <f>'S-1_ALA'!L25</f>
        <v>78.912990000000008</v>
      </c>
      <c r="U80" s="259">
        <f>'S-1_ALA'!M25</f>
        <v>79.760070000000013</v>
      </c>
      <c r="V80" s="259">
        <f>'S-1_ALA'!N25</f>
        <v>80.57204999999999</v>
      </c>
      <c r="W80" s="259">
        <f>'S-1_ALA'!O25</f>
        <v>81.527940000000001</v>
      </c>
      <c r="X80" s="259">
        <f>'S-1_ALA'!P25</f>
        <v>82.548180000000002</v>
      </c>
      <c r="Y80" s="259">
        <f>'S-1_ALA'!Q25</f>
        <v>83.621070000000003</v>
      </c>
      <c r="Z80" s="259">
        <f>'S-1_ALA'!R25</f>
        <v>84.75012000000001</v>
      </c>
      <c r="AB80" s="226">
        <f>'S-1_ALA'!G39</f>
        <v>346.46859540000003</v>
      </c>
      <c r="AC80" s="226">
        <f>'S-1_ALA'!H39</f>
        <v>358.03915389999798</v>
      </c>
      <c r="AD80" s="226">
        <f>'S-1_ALA'!I39</f>
        <v>365.4401297</v>
      </c>
      <c r="AE80" s="226">
        <f>'S-1_ALA'!J39</f>
        <v>366.120102000001</v>
      </c>
      <c r="AF80" s="226">
        <f>'S-1_ALA'!K39</f>
        <v>371.60943599999899</v>
      </c>
      <c r="AG80" s="226">
        <f>'S-1_ALA'!L39</f>
        <v>377.14173499999902</v>
      </c>
      <c r="AH80" s="226">
        <f>'S-1_ALA'!M39</f>
        <v>380.16237500000102</v>
      </c>
      <c r="AI80" s="226">
        <f>'S-1_ALA'!N39</f>
        <v>381.856810999998</v>
      </c>
      <c r="AJ80" s="226">
        <f>'S-1_ALA'!O39</f>
        <v>383.74183699999799</v>
      </c>
      <c r="AK80" s="226">
        <f>'S-1_ALA'!P39</f>
        <v>385.74458900000002</v>
      </c>
      <c r="AL80" s="226">
        <f>'S-1_ALA'!Q39</f>
        <v>388.3082</v>
      </c>
      <c r="AM80" s="226">
        <f>'S-1_ALA'!R39</f>
        <v>390.89708300000001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180"/>
      <c r="I81" s="180"/>
      <c r="J81" s="180"/>
      <c r="K81" s="180"/>
      <c r="L81" s="180"/>
      <c r="M81" s="180"/>
      <c r="N81" s="217"/>
      <c r="O81" s="224">
        <f>O79-O80</f>
        <v>13.262011000000001</v>
      </c>
      <c r="P81" s="224">
        <f t="shared" ref="P81:Z81" si="18">P79-P80</f>
        <v>9.0225149999999985</v>
      </c>
      <c r="Q81" s="224">
        <f t="shared" si="18"/>
        <v>19.591219000000009</v>
      </c>
      <c r="R81" s="224">
        <f t="shared" si="18"/>
        <v>-0.33343356640000366</v>
      </c>
      <c r="S81" s="224">
        <f t="shared" si="18"/>
        <v>-1.3426601062249972</v>
      </c>
      <c r="T81" s="224">
        <f t="shared" si="18"/>
        <v>-13.819282598725025</v>
      </c>
      <c r="U81" s="224">
        <f t="shared" si="18"/>
        <v>-15.241376319150021</v>
      </c>
      <c r="V81" s="224">
        <f t="shared" si="18"/>
        <v>-20.58123768872499</v>
      </c>
      <c r="W81" s="224">
        <f t="shared" si="18"/>
        <v>-23.490204048575009</v>
      </c>
      <c r="X81" s="224">
        <f t="shared" si="18"/>
        <v>-24.674023149350006</v>
      </c>
      <c r="Y81" s="224">
        <f t="shared" si="18"/>
        <v>-24.219917867525012</v>
      </c>
      <c r="Z81" s="224">
        <f t="shared" si="18"/>
        <v>-27.080684733800013</v>
      </c>
      <c r="AB81" s="224">
        <f t="shared" ref="AB81:AM81" si="19">AB79-AB80</f>
        <v>-0.39183292499717481</v>
      </c>
      <c r="AC81" s="224">
        <f t="shared" si="19"/>
        <v>37.022393386002079</v>
      </c>
      <c r="AD81" s="224">
        <f t="shared" si="19"/>
        <v>1.955137445923981</v>
      </c>
      <c r="AE81" s="224">
        <f t="shared" si="19"/>
        <v>-76.074539117080519</v>
      </c>
      <c r="AF81" s="224">
        <f t="shared" si="19"/>
        <v>-92.467690065149441</v>
      </c>
      <c r="AG81" s="224">
        <f t="shared" si="19"/>
        <v>-100.54926498616243</v>
      </c>
      <c r="AH81" s="224">
        <f t="shared" si="19"/>
        <v>-90.167441330664474</v>
      </c>
      <c r="AI81" s="224">
        <f t="shared" si="19"/>
        <v>-142.49522899764611</v>
      </c>
      <c r="AJ81" s="224">
        <f t="shared" si="19"/>
        <v>-161.17848054252468</v>
      </c>
      <c r="AK81" s="224">
        <f t="shared" si="19"/>
        <v>-164.44705180591825</v>
      </c>
      <c r="AL81" s="224">
        <f t="shared" si="19"/>
        <v>-171.50463504194468</v>
      </c>
      <c r="AM81" s="224">
        <f t="shared" si="19"/>
        <v>-171.09903199232417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180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180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180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type="decimal" allowBlank="1" showInputMessage="1" showErrorMessage="1" error="Pleae input value between -180.00 and 180.00" sqref="K22:N24 K19:N20 K42:N66 K34:N40 K68:N73 K75:N77 K11:N17 K26:N32" xr:uid="{7C381818-4D89-4C88-8949-17E6DDEB89D0}">
      <formula1>-180</formula1>
      <formula2>180</formula2>
    </dataValidation>
    <dataValidation type="decimal" allowBlank="1" showInputMessage="1" showErrorMessage="1" error="Pleae input value between -90.00 and 90.00" sqref="J11:J17 J19:J20 J22:J24 J26:J32 J34:J40 J68:J73 J75:J77 J42:J66" xr:uid="{78ADE7B4-99C5-45DA-8A33-9DA862E5EA6D}">
      <formula1>-90</formula1>
      <formula2>90</formula2>
    </dataValidation>
    <dataValidation operator="equal" allowBlank="1" showInputMessage="1" showErrorMessage="1" error="Data entry in this cell is not allowed." sqref="O18:Z18 O41:Z41 O33:Z33 O25:Z25 O21:Z21 O10:Z10 O67:Z67" xr:uid="{4A550899-26AF-4753-8C10-995966736087}"/>
    <dataValidation operator="equal" allowBlank="1" showInputMessage="1" showErrorMessage="1" error="Data entry in this field is not allowed." sqref="AB79:AM79 AB10:AM10 AB18:AM18 AB21:AM21 AB25:AM25 AB33:AM33 AB41:AM41 AB67:AM67 AB82:AC83 O79:Z79 O80:AM81" xr:uid="{DABEC1C2-3892-4B59-A459-4B3E1CB36014}"/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ignoredErrors>
    <ignoredError sqref="U7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CE550D-DCC5-4B7B-B5C7-C7C58D852298}">
          <x14:formula1>
            <xm:f>Sheet1!$E$6:$E$25</xm:f>
          </x14:formula1>
          <xm:sqref>I75:I77 I19:I20 I22:I24 I26:I32 I34:I40 I68:I73 I11:I17 I42:I66</xm:sqref>
        </x14:dataValidation>
        <x14:dataValidation type="list" allowBlank="1" showInputMessage="1" showErrorMessage="1" xr:uid="{0E7F9128-EB78-4959-94AC-8741585B37C2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3B36C320-7275-43ED-A03E-A131AAAE0B7A}">
          <x14:formula1>
            <xm:f>Sheet1!$E$6:$E$15</xm:f>
          </x14:formula1>
          <xm:sqref>O17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2157-138C-4E48-9F46-347548BF7513}">
  <dimension ref="A1:AK48"/>
  <sheetViews>
    <sheetView topLeftCell="A27" workbookViewId="0">
      <selection activeCell="Y2" sqref="Y2"/>
    </sheetView>
  </sheetViews>
  <sheetFormatPr defaultRowHeight="15" x14ac:dyDescent="0.25"/>
  <cols>
    <col min="1" max="1" width="7.625" style="229" bestFit="1" customWidth="1"/>
    <col min="2" max="2" width="7.25" style="229" customWidth="1"/>
    <col min="3" max="3" width="17.125" style="227" customWidth="1"/>
    <col min="4" max="4" width="7.625" style="227" customWidth="1"/>
    <col min="5" max="5" width="8.125" style="229" customWidth="1"/>
    <col min="6" max="6" width="15.75" style="227" customWidth="1"/>
    <col min="7" max="7" width="7.25" style="227" bestFit="1" customWidth="1"/>
    <col min="8" max="8" width="13" style="227" customWidth="1"/>
    <col min="9" max="9" width="9.875" style="227" customWidth="1"/>
    <col min="10" max="10" width="9" style="227"/>
    <col min="11" max="11" width="2.625" style="228" customWidth="1"/>
    <col min="12" max="23" width="9" style="227"/>
    <col min="24" max="24" width="2.375" style="227" customWidth="1"/>
    <col min="25" max="16384" width="9" style="227"/>
  </cols>
  <sheetData>
    <row r="1" spans="1:37" ht="30" x14ac:dyDescent="0.25">
      <c r="A1" s="244" t="s">
        <v>588</v>
      </c>
      <c r="B1" s="244" t="s">
        <v>587</v>
      </c>
      <c r="C1" s="243" t="s">
        <v>586</v>
      </c>
      <c r="D1" s="243" t="s">
        <v>585</v>
      </c>
      <c r="E1" s="244" t="s">
        <v>584</v>
      </c>
      <c r="F1" s="243" t="s">
        <v>583</v>
      </c>
      <c r="G1" s="243" t="s">
        <v>321</v>
      </c>
      <c r="H1" s="243" t="s">
        <v>91</v>
      </c>
      <c r="I1" s="240" t="s">
        <v>92</v>
      </c>
      <c r="J1" s="237" t="s">
        <v>93</v>
      </c>
      <c r="K1" s="242" t="s">
        <v>582</v>
      </c>
      <c r="L1" s="240" t="s">
        <v>581</v>
      </c>
      <c r="M1" s="240" t="s">
        <v>580</v>
      </c>
      <c r="N1" s="240" t="s">
        <v>579</v>
      </c>
      <c r="O1" s="240" t="s">
        <v>578</v>
      </c>
      <c r="P1" s="240" t="s">
        <v>577</v>
      </c>
      <c r="Q1" s="240" t="s">
        <v>576</v>
      </c>
      <c r="R1" s="240" t="s">
        <v>575</v>
      </c>
      <c r="S1" s="240" t="s">
        <v>574</v>
      </c>
      <c r="T1" s="240" t="s">
        <v>573</v>
      </c>
      <c r="U1" s="240" t="s">
        <v>572</v>
      </c>
      <c r="V1" s="240" t="s">
        <v>571</v>
      </c>
      <c r="W1" s="240" t="s">
        <v>570</v>
      </c>
      <c r="X1" s="241" t="s">
        <v>569</v>
      </c>
      <c r="Y1" s="240" t="s">
        <v>568</v>
      </c>
      <c r="Z1" s="240" t="s">
        <v>567</v>
      </c>
      <c r="AA1" s="240" t="s">
        <v>566</v>
      </c>
      <c r="AB1" s="240" t="s">
        <v>565</v>
      </c>
      <c r="AC1" s="240" t="s">
        <v>564</v>
      </c>
      <c r="AD1" s="240" t="s">
        <v>563</v>
      </c>
      <c r="AE1" s="240" t="s">
        <v>562</v>
      </c>
      <c r="AF1" s="240" t="s">
        <v>561</v>
      </c>
      <c r="AG1" s="240" t="s">
        <v>560</v>
      </c>
      <c r="AH1" s="240" t="s">
        <v>559</v>
      </c>
      <c r="AI1" s="240" t="s">
        <v>558</v>
      </c>
      <c r="AJ1" s="240" t="s">
        <v>557</v>
      </c>
      <c r="AK1" s="240"/>
    </row>
    <row r="2" spans="1:37" x14ac:dyDescent="0.25">
      <c r="A2" s="239" t="s">
        <v>589</v>
      </c>
      <c r="B2" s="239" t="s">
        <v>556</v>
      </c>
      <c r="C2" s="237" t="s">
        <v>45</v>
      </c>
      <c r="D2" s="237" t="s">
        <v>541</v>
      </c>
      <c r="E2" s="239" t="s">
        <v>541</v>
      </c>
      <c r="F2" s="237" t="s">
        <v>555</v>
      </c>
      <c r="H2" s="237" t="s">
        <v>554</v>
      </c>
      <c r="I2" s="238">
        <v>513.63099999999997</v>
      </c>
      <c r="J2" s="237" t="s">
        <v>293</v>
      </c>
      <c r="L2" s="235">
        <v>64.0017</v>
      </c>
      <c r="M2" s="235">
        <v>83.170500000000004</v>
      </c>
      <c r="N2" s="235">
        <v>67.2393</v>
      </c>
      <c r="O2" s="235">
        <v>64.683999999999997</v>
      </c>
      <c r="P2" s="235">
        <v>66.322999999999993</v>
      </c>
      <c r="Q2" s="235">
        <v>67.447000000000003</v>
      </c>
      <c r="R2" s="235">
        <v>68.171000000000006</v>
      </c>
      <c r="S2" s="235">
        <v>68.864999999999995</v>
      </c>
      <c r="T2" s="235">
        <v>69.682000000000002</v>
      </c>
      <c r="U2" s="235">
        <v>70.554000000000002</v>
      </c>
      <c r="V2" s="235">
        <v>71.471000000000004</v>
      </c>
      <c r="W2" s="235">
        <v>72.436000000000007</v>
      </c>
      <c r="X2" s="235"/>
      <c r="Y2" s="235">
        <v>346.46859540000003</v>
      </c>
      <c r="Z2" s="235">
        <v>358.03915389999798</v>
      </c>
      <c r="AA2" s="235">
        <v>365.4401297</v>
      </c>
      <c r="AB2" s="235">
        <v>366.120102000001</v>
      </c>
      <c r="AC2" s="235">
        <v>371.60943599999899</v>
      </c>
      <c r="AD2" s="235">
        <v>377.14173499999902</v>
      </c>
      <c r="AE2" s="235">
        <v>380.16237500000102</v>
      </c>
      <c r="AF2" s="235">
        <v>381.856810999998</v>
      </c>
      <c r="AG2" s="235">
        <v>383.74183699999799</v>
      </c>
      <c r="AH2" s="235">
        <v>385.74458900000002</v>
      </c>
      <c r="AI2" s="235">
        <v>388.3082</v>
      </c>
      <c r="AJ2" s="235">
        <v>390.89708300000001</v>
      </c>
      <c r="AK2" s="235"/>
    </row>
    <row r="3" spans="1:37" x14ac:dyDescent="0.25">
      <c r="A3" s="239" t="s">
        <v>589</v>
      </c>
      <c r="B3" s="239" t="s">
        <v>553</v>
      </c>
      <c r="C3" s="237" t="s">
        <v>62</v>
      </c>
      <c r="D3" s="237" t="s">
        <v>541</v>
      </c>
      <c r="E3" s="239" t="s">
        <v>541</v>
      </c>
      <c r="F3" s="237" t="s">
        <v>552</v>
      </c>
      <c r="H3" s="237" t="s">
        <v>297</v>
      </c>
      <c r="I3" s="238">
        <v>-15.526999999999999</v>
      </c>
      <c r="J3" s="237" t="s">
        <v>293</v>
      </c>
      <c r="L3" s="235">
        <v>0</v>
      </c>
      <c r="M3" s="235">
        <v>-1.099</v>
      </c>
      <c r="N3" s="235">
        <v>-0.54200000000000004</v>
      </c>
      <c r="O3" s="235">
        <v>0</v>
      </c>
      <c r="P3" s="235">
        <v>0</v>
      </c>
      <c r="Q3" s="235">
        <v>0</v>
      </c>
      <c r="R3" s="235">
        <v>0</v>
      </c>
      <c r="S3" s="235">
        <v>0</v>
      </c>
      <c r="T3" s="235">
        <v>0</v>
      </c>
      <c r="U3" s="235">
        <v>0</v>
      </c>
      <c r="V3" s="235">
        <v>0</v>
      </c>
      <c r="W3" s="235">
        <v>0</v>
      </c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</row>
    <row r="4" spans="1:37" x14ac:dyDescent="0.25">
      <c r="A4" s="239" t="s">
        <v>589</v>
      </c>
      <c r="B4" s="239" t="s">
        <v>551</v>
      </c>
      <c r="C4" s="237"/>
      <c r="D4" s="237"/>
      <c r="E4" s="239"/>
      <c r="F4" s="237"/>
      <c r="H4" s="237"/>
      <c r="I4" s="238"/>
      <c r="J4" s="237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</row>
    <row r="5" spans="1:37" x14ac:dyDescent="0.25">
      <c r="A5" s="234" t="s">
        <v>589</v>
      </c>
      <c r="B5" s="234" t="s">
        <v>101</v>
      </c>
      <c r="C5" s="233" t="s">
        <v>422</v>
      </c>
      <c r="D5" s="233" t="s">
        <v>423</v>
      </c>
      <c r="E5" s="234" t="s">
        <v>424</v>
      </c>
      <c r="F5" s="233" t="s">
        <v>425</v>
      </c>
      <c r="G5" s="230"/>
      <c r="H5" s="233" t="s">
        <v>299</v>
      </c>
      <c r="I5" s="236">
        <v>25</v>
      </c>
      <c r="J5" s="233" t="s">
        <v>293</v>
      </c>
      <c r="K5" s="232"/>
      <c r="L5" s="231">
        <v>5.4530000000000003</v>
      </c>
      <c r="M5" s="231">
        <v>5.2329999999999997</v>
      </c>
      <c r="N5" s="231">
        <v>8.1850000000000005</v>
      </c>
      <c r="O5" s="231">
        <v>5.4550000000000001</v>
      </c>
      <c r="P5" s="231">
        <v>5.4550000000000001</v>
      </c>
      <c r="Q5" s="231">
        <v>5.4550000000000001</v>
      </c>
      <c r="R5" s="231">
        <v>5.4550000000000001</v>
      </c>
      <c r="S5" s="231">
        <v>5.4550000000000001</v>
      </c>
      <c r="T5" s="231">
        <v>5.4550000000000001</v>
      </c>
      <c r="U5" s="231">
        <v>5.4550000000000001</v>
      </c>
      <c r="V5" s="231">
        <v>5.4550000000000001</v>
      </c>
      <c r="W5" s="231">
        <v>5.4550000000000001</v>
      </c>
      <c r="X5" s="231"/>
      <c r="Y5" s="231">
        <v>1.60764</v>
      </c>
      <c r="Z5" s="231">
        <v>0.50234299999999998</v>
      </c>
      <c r="AA5" s="231">
        <v>0.35796099999999997</v>
      </c>
      <c r="AB5" s="231">
        <v>0.66633916000000104</v>
      </c>
      <c r="AC5" s="231">
        <v>0.65673836000000096</v>
      </c>
      <c r="AD5" s="231">
        <v>0.70221124000000001</v>
      </c>
      <c r="AE5" s="231">
        <v>0.67148868000000095</v>
      </c>
      <c r="AF5" s="231">
        <v>0.58538696000000001</v>
      </c>
      <c r="AG5" s="231">
        <v>0.60698876000000002</v>
      </c>
      <c r="AH5" s="231">
        <v>0.58124116000000003</v>
      </c>
      <c r="AI5" s="231">
        <v>0.59943904000000003</v>
      </c>
      <c r="AJ5" s="231">
        <v>0.57871004000000004</v>
      </c>
      <c r="AK5" s="235"/>
    </row>
    <row r="6" spans="1:37" x14ac:dyDescent="0.25">
      <c r="A6" s="234" t="s">
        <v>589</v>
      </c>
      <c r="B6" s="234" t="s">
        <v>102</v>
      </c>
      <c r="C6" s="233" t="s">
        <v>422</v>
      </c>
      <c r="D6" s="233" t="s">
        <v>423</v>
      </c>
      <c r="E6" s="234" t="s">
        <v>424</v>
      </c>
      <c r="F6" s="233" t="s">
        <v>426</v>
      </c>
      <c r="G6" s="230"/>
      <c r="H6" s="233" t="s">
        <v>299</v>
      </c>
      <c r="I6" s="236">
        <v>25</v>
      </c>
      <c r="J6" s="233" t="s">
        <v>293</v>
      </c>
      <c r="K6" s="232"/>
      <c r="L6" s="231">
        <v>5.3479999999999999</v>
      </c>
      <c r="M6" s="231">
        <v>5.2389999999999999</v>
      </c>
      <c r="N6" s="231">
        <v>8.4459999999999997</v>
      </c>
      <c r="O6" s="231">
        <v>5.4550000000000001</v>
      </c>
      <c r="P6" s="231">
        <v>5.4550000000000001</v>
      </c>
      <c r="Q6" s="231">
        <v>5.4550000000000001</v>
      </c>
      <c r="R6" s="231">
        <v>5.4550000000000001</v>
      </c>
      <c r="S6" s="231">
        <v>5.4550000000000001</v>
      </c>
      <c r="T6" s="231">
        <v>5.4550000000000001</v>
      </c>
      <c r="U6" s="231">
        <v>5.4550000000000001</v>
      </c>
      <c r="V6" s="231">
        <v>5.4550000000000001</v>
      </c>
      <c r="W6" s="231">
        <v>5.4550000000000001</v>
      </c>
      <c r="X6" s="231"/>
      <c r="Y6" s="231">
        <v>1.7831710000000001</v>
      </c>
      <c r="Z6" s="231">
        <v>0.41443799999999997</v>
      </c>
      <c r="AA6" s="231">
        <v>0.33915099999999998</v>
      </c>
      <c r="AB6" s="231">
        <v>0.70029107999999995</v>
      </c>
      <c r="AC6" s="231">
        <v>0.690930300000002</v>
      </c>
      <c r="AD6" s="231">
        <v>0.7472259</v>
      </c>
      <c r="AE6" s="231">
        <v>0.71883808000000105</v>
      </c>
      <c r="AF6" s="231">
        <v>0.62106265999999899</v>
      </c>
      <c r="AG6" s="231">
        <v>0.64609019999999995</v>
      </c>
      <c r="AH6" s="231">
        <v>0.636773060000001</v>
      </c>
      <c r="AI6" s="231">
        <v>0.62614672000000005</v>
      </c>
      <c r="AJ6" s="231">
        <v>0.61013083999999895</v>
      </c>
      <c r="AK6" s="235"/>
    </row>
    <row r="7" spans="1:37" x14ac:dyDescent="0.25">
      <c r="A7" s="234" t="s">
        <v>589</v>
      </c>
      <c r="B7" s="234" t="s">
        <v>103</v>
      </c>
      <c r="C7" s="233" t="s">
        <v>422</v>
      </c>
      <c r="D7" s="233" t="s">
        <v>427</v>
      </c>
      <c r="E7" s="234" t="s">
        <v>428</v>
      </c>
      <c r="F7" s="233" t="s">
        <v>429</v>
      </c>
      <c r="G7" s="230"/>
      <c r="H7" s="233" t="s">
        <v>299</v>
      </c>
      <c r="I7" s="236">
        <v>25</v>
      </c>
      <c r="J7" s="233" t="s">
        <v>293</v>
      </c>
      <c r="K7" s="232"/>
      <c r="L7" s="231">
        <v>5.3630000000000004</v>
      </c>
      <c r="M7" s="231">
        <v>5.2729999999999997</v>
      </c>
      <c r="N7" s="231">
        <v>8.0229999999999997</v>
      </c>
      <c r="O7" s="231">
        <v>5.2367999999999997</v>
      </c>
      <c r="P7" s="231">
        <v>5.2367999999999997</v>
      </c>
      <c r="Q7" s="231">
        <v>5.2367999999999997</v>
      </c>
      <c r="R7" s="231">
        <v>5.0186000000000002</v>
      </c>
      <c r="S7" s="231">
        <v>5.2367999999999997</v>
      </c>
      <c r="T7" s="231">
        <v>5.2367999999999997</v>
      </c>
      <c r="U7" s="231">
        <v>5.2367999999999997</v>
      </c>
      <c r="V7" s="231">
        <v>5.2367999999999997</v>
      </c>
      <c r="W7" s="231">
        <v>5.2367999999999997</v>
      </c>
      <c r="X7" s="231"/>
      <c r="Y7" s="231">
        <v>1.021371</v>
      </c>
      <c r="Z7" s="231">
        <v>0.119323</v>
      </c>
      <c r="AA7" s="231">
        <v>0.56507779999999996</v>
      </c>
      <c r="AB7" s="231">
        <v>1.1045284</v>
      </c>
      <c r="AC7" s="231">
        <v>1.1878808000000001</v>
      </c>
      <c r="AD7" s="231">
        <v>0.89221980000000201</v>
      </c>
      <c r="AE7" s="231">
        <v>0.94851540000000101</v>
      </c>
      <c r="AF7" s="231">
        <v>0.86996340000000105</v>
      </c>
      <c r="AG7" s="231">
        <v>0.85630408000000102</v>
      </c>
      <c r="AH7" s="231">
        <v>0.85106728000000198</v>
      </c>
      <c r="AI7" s="231">
        <v>0.87192720000000101</v>
      </c>
      <c r="AJ7" s="231">
        <v>0.90518088000000096</v>
      </c>
      <c r="AK7" s="235"/>
    </row>
    <row r="8" spans="1:37" x14ac:dyDescent="0.25">
      <c r="A8" s="234" t="s">
        <v>589</v>
      </c>
      <c r="B8" s="234" t="s">
        <v>393</v>
      </c>
      <c r="C8" s="233" t="s">
        <v>422</v>
      </c>
      <c r="D8" s="233" t="s">
        <v>430</v>
      </c>
      <c r="E8" s="234" t="s">
        <v>431</v>
      </c>
      <c r="F8" s="233" t="s">
        <v>432</v>
      </c>
      <c r="G8" s="230"/>
      <c r="H8" s="233" t="s">
        <v>299</v>
      </c>
      <c r="I8" s="236">
        <v>302.58</v>
      </c>
      <c r="J8" s="233" t="s">
        <v>293</v>
      </c>
      <c r="K8" s="232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5"/>
    </row>
    <row r="9" spans="1:37" x14ac:dyDescent="0.25">
      <c r="A9" s="234" t="s">
        <v>589</v>
      </c>
      <c r="B9" s="234" t="s">
        <v>394</v>
      </c>
      <c r="C9" s="233" t="s">
        <v>422</v>
      </c>
      <c r="D9" s="233" t="s">
        <v>433</v>
      </c>
      <c r="E9" s="234" t="s">
        <v>434</v>
      </c>
      <c r="F9" s="233" t="s">
        <v>435</v>
      </c>
      <c r="G9" s="230"/>
      <c r="H9" s="233" t="s">
        <v>299</v>
      </c>
      <c r="I9" s="236">
        <v>49.9</v>
      </c>
      <c r="J9" s="233" t="s">
        <v>293</v>
      </c>
      <c r="K9" s="232"/>
      <c r="L9" s="231">
        <v>8.7929999999999993</v>
      </c>
      <c r="M9" s="231">
        <v>9.1140000000000008</v>
      </c>
      <c r="N9" s="231">
        <v>9.2899999999999991</v>
      </c>
      <c r="O9" s="231">
        <v>9.31</v>
      </c>
      <c r="P9" s="231">
        <v>9.31</v>
      </c>
      <c r="Q9" s="231">
        <v>0</v>
      </c>
      <c r="R9" s="231">
        <v>0</v>
      </c>
      <c r="S9" s="231">
        <v>0</v>
      </c>
      <c r="T9" s="231">
        <v>0</v>
      </c>
      <c r="U9" s="231">
        <v>0</v>
      </c>
      <c r="V9" s="231">
        <v>0</v>
      </c>
      <c r="W9" s="231">
        <v>0</v>
      </c>
      <c r="X9" s="231"/>
      <c r="Y9" s="231">
        <v>1.5214669999999999</v>
      </c>
      <c r="Z9" s="231">
        <v>1.265819</v>
      </c>
      <c r="AA9" s="231">
        <v>1.628414</v>
      </c>
      <c r="AB9" s="231">
        <v>3.5030299999999901</v>
      </c>
      <c r="AC9" s="231">
        <v>4.3988799999999797</v>
      </c>
      <c r="AD9" s="231">
        <v>0</v>
      </c>
      <c r="AE9" s="231">
        <v>0</v>
      </c>
      <c r="AF9" s="231">
        <v>0</v>
      </c>
      <c r="AG9" s="231">
        <v>0</v>
      </c>
      <c r="AH9" s="231">
        <v>0</v>
      </c>
      <c r="AI9" s="231">
        <v>0</v>
      </c>
      <c r="AJ9" s="231">
        <v>0</v>
      </c>
      <c r="AK9" s="235"/>
    </row>
    <row r="10" spans="1:37" x14ac:dyDescent="0.25">
      <c r="A10" s="234" t="s">
        <v>589</v>
      </c>
      <c r="B10" s="234" t="s">
        <v>395</v>
      </c>
      <c r="C10" s="233" t="s">
        <v>422</v>
      </c>
      <c r="D10" s="233" t="s">
        <v>436</v>
      </c>
      <c r="E10" s="234" t="s">
        <v>437</v>
      </c>
      <c r="F10" s="233" t="s">
        <v>438</v>
      </c>
      <c r="G10" s="230"/>
      <c r="H10" s="233" t="s">
        <v>299</v>
      </c>
      <c r="I10" s="236">
        <v>3</v>
      </c>
      <c r="J10" s="233" t="s">
        <v>293</v>
      </c>
      <c r="K10" s="232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5"/>
    </row>
    <row r="11" spans="1:37" x14ac:dyDescent="0.25">
      <c r="A11" s="234" t="s">
        <v>589</v>
      </c>
      <c r="B11" s="234" t="s">
        <v>396</v>
      </c>
      <c r="C11" s="233" t="s">
        <v>422</v>
      </c>
      <c r="D11" s="233" t="s">
        <v>439</v>
      </c>
      <c r="E11" s="234" t="s">
        <v>440</v>
      </c>
      <c r="F11" s="233" t="s">
        <v>441</v>
      </c>
      <c r="G11" s="230"/>
      <c r="H11" s="233" t="s">
        <v>299</v>
      </c>
      <c r="I11" s="236">
        <v>6</v>
      </c>
      <c r="J11" s="233" t="s">
        <v>293</v>
      </c>
      <c r="K11" s="232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5"/>
    </row>
    <row r="12" spans="1:37" x14ac:dyDescent="0.25">
      <c r="A12" s="239" t="s">
        <v>589</v>
      </c>
      <c r="B12" s="239" t="s">
        <v>107</v>
      </c>
      <c r="C12" s="237" t="s">
        <v>108</v>
      </c>
      <c r="D12" s="237" t="s">
        <v>442</v>
      </c>
      <c r="E12" s="239" t="s">
        <v>443</v>
      </c>
      <c r="F12" s="237" t="s">
        <v>444</v>
      </c>
      <c r="H12" s="237" t="s">
        <v>297</v>
      </c>
      <c r="I12" s="238">
        <v>246.86</v>
      </c>
      <c r="J12" s="237" t="s">
        <v>293</v>
      </c>
      <c r="L12" s="235">
        <v>29.39</v>
      </c>
      <c r="M12" s="235">
        <v>27.19</v>
      </c>
      <c r="N12" s="235">
        <v>25.957999999999998</v>
      </c>
      <c r="O12" s="235">
        <v>24.686</v>
      </c>
      <c r="P12" s="235">
        <v>24.786000000000001</v>
      </c>
      <c r="Q12" s="235">
        <v>24.686</v>
      </c>
      <c r="R12" s="235">
        <v>24.686</v>
      </c>
      <c r="S12" s="235">
        <v>24.686</v>
      </c>
      <c r="T12" s="235">
        <v>24.686</v>
      </c>
      <c r="U12" s="235">
        <v>24.686</v>
      </c>
      <c r="V12" s="235">
        <v>24.686</v>
      </c>
      <c r="W12" s="235">
        <v>24.686</v>
      </c>
      <c r="X12" s="235"/>
      <c r="Y12" s="235">
        <v>26.854176000000098</v>
      </c>
      <c r="Z12" s="235">
        <v>98.4075780000001</v>
      </c>
      <c r="AA12" s="235">
        <v>54.780699000000197</v>
      </c>
      <c r="AB12" s="235">
        <v>48.290523716400998</v>
      </c>
      <c r="AC12" s="235">
        <v>48.290523716900204</v>
      </c>
      <c r="AD12" s="235">
        <v>48.290523717300097</v>
      </c>
      <c r="AE12" s="235">
        <v>48.307831941300897</v>
      </c>
      <c r="AF12" s="235">
        <v>48.2905237159001</v>
      </c>
      <c r="AG12" s="235">
        <v>48.290523716799498</v>
      </c>
      <c r="AH12" s="235">
        <v>48.290523716100203</v>
      </c>
      <c r="AI12" s="235">
        <v>48.307831943599901</v>
      </c>
      <c r="AJ12" s="235">
        <v>48.290523716502001</v>
      </c>
      <c r="AK12" s="235"/>
    </row>
    <row r="13" spans="1:37" x14ac:dyDescent="0.25">
      <c r="A13" s="239" t="s">
        <v>589</v>
      </c>
      <c r="B13" s="239" t="s">
        <v>109</v>
      </c>
      <c r="C13" s="237" t="s">
        <v>445</v>
      </c>
      <c r="D13" s="237" t="s">
        <v>446</v>
      </c>
      <c r="E13" s="239" t="s">
        <v>447</v>
      </c>
      <c r="F13" s="237" t="s">
        <v>448</v>
      </c>
      <c r="H13" s="237" t="s">
        <v>308</v>
      </c>
      <c r="I13" s="238">
        <v>6</v>
      </c>
      <c r="J13" s="237" t="s">
        <v>293</v>
      </c>
      <c r="L13" s="235">
        <v>0.55300000000000005</v>
      </c>
      <c r="M13" s="235">
        <v>0.56299999999999994</v>
      </c>
      <c r="N13" s="235">
        <v>0.59</v>
      </c>
      <c r="O13" s="235">
        <v>0.59</v>
      </c>
      <c r="P13" s="235">
        <v>0.59</v>
      </c>
      <c r="Q13" s="235">
        <v>0.59</v>
      </c>
      <c r="R13" s="235">
        <v>0.59</v>
      </c>
      <c r="S13" s="235">
        <v>0.59</v>
      </c>
      <c r="T13" s="235">
        <v>0.59</v>
      </c>
      <c r="U13" s="235">
        <v>0.59</v>
      </c>
      <c r="V13" s="235">
        <v>0.59</v>
      </c>
      <c r="W13" s="235">
        <v>0.59</v>
      </c>
      <c r="X13" s="235"/>
      <c r="Y13" s="235">
        <v>0.94537200000001098</v>
      </c>
      <c r="Z13" s="235">
        <v>2.9738349999999798</v>
      </c>
      <c r="AA13" s="235">
        <v>2.20841500000004</v>
      </c>
      <c r="AB13" s="235">
        <v>1.6246299999999101</v>
      </c>
      <c r="AC13" s="235">
        <v>1.6282699999999</v>
      </c>
      <c r="AD13" s="235">
        <v>1.61507000000001</v>
      </c>
      <c r="AE13" s="235">
        <v>1.6080599999998999</v>
      </c>
      <c r="AF13" s="235">
        <v>1.6177400000000199</v>
      </c>
      <c r="AG13" s="235">
        <v>1.6247900000000399</v>
      </c>
      <c r="AH13" s="235">
        <v>1.61713999999997</v>
      </c>
      <c r="AI13" s="235">
        <v>1.6058099999999</v>
      </c>
      <c r="AJ13" s="235">
        <v>1.60080000000028</v>
      </c>
      <c r="AK13" s="235"/>
    </row>
    <row r="14" spans="1:37" x14ac:dyDescent="0.25">
      <c r="A14" s="239" t="s">
        <v>589</v>
      </c>
      <c r="B14" s="239" t="s">
        <v>397</v>
      </c>
      <c r="C14" s="237" t="s">
        <v>445</v>
      </c>
      <c r="D14" s="237" t="s">
        <v>449</v>
      </c>
      <c r="E14" s="239" t="s">
        <v>450</v>
      </c>
      <c r="F14" s="237" t="s">
        <v>451</v>
      </c>
      <c r="H14" s="237" t="s">
        <v>308</v>
      </c>
      <c r="I14" s="238">
        <v>3.5</v>
      </c>
      <c r="J14" s="237" t="s">
        <v>293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</row>
    <row r="15" spans="1:37" x14ac:dyDescent="0.25">
      <c r="A15" s="234" t="s">
        <v>589</v>
      </c>
      <c r="B15" s="234" t="s">
        <v>398</v>
      </c>
      <c r="C15" s="233" t="s">
        <v>452</v>
      </c>
      <c r="D15" s="233"/>
      <c r="E15" s="234" t="s">
        <v>453</v>
      </c>
      <c r="F15" s="233" t="s">
        <v>545</v>
      </c>
      <c r="G15" s="230"/>
      <c r="H15" s="233" t="s">
        <v>117</v>
      </c>
      <c r="I15" s="236">
        <v>3</v>
      </c>
      <c r="J15" s="233" t="s">
        <v>293</v>
      </c>
      <c r="K15" s="232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5"/>
    </row>
    <row r="16" spans="1:37" x14ac:dyDescent="0.25">
      <c r="A16" s="234" t="s">
        <v>589</v>
      </c>
      <c r="B16" s="234" t="s">
        <v>399</v>
      </c>
      <c r="C16" s="233" t="s">
        <v>454</v>
      </c>
      <c r="D16" s="233" t="s">
        <v>455</v>
      </c>
      <c r="E16" s="234" t="s">
        <v>456</v>
      </c>
      <c r="F16" s="233" t="s">
        <v>457</v>
      </c>
      <c r="G16" s="230"/>
      <c r="H16" s="233" t="s">
        <v>126</v>
      </c>
      <c r="I16" s="236">
        <v>38.85</v>
      </c>
      <c r="J16" s="233" t="s">
        <v>293</v>
      </c>
      <c r="K16" s="232"/>
      <c r="L16" s="231">
        <v>6.6340000000000003</v>
      </c>
      <c r="M16" s="231">
        <v>6.6079999999999997</v>
      </c>
      <c r="N16" s="231">
        <v>8.0809999999999995</v>
      </c>
      <c r="O16" s="231">
        <v>4.4879668158000001</v>
      </c>
      <c r="P16" s="231">
        <v>4.4747248581000001</v>
      </c>
      <c r="Q16" s="231">
        <v>4.4608211064000001</v>
      </c>
      <c r="R16" s="231">
        <v>4.4489996422500004</v>
      </c>
      <c r="S16" s="231">
        <v>5.2402343021249997</v>
      </c>
      <c r="T16" s="231">
        <v>4.4906740935</v>
      </c>
      <c r="U16" s="231">
        <v>4.4120183571749996</v>
      </c>
      <c r="V16" s="231">
        <v>4.397969415975</v>
      </c>
      <c r="W16" s="231">
        <v>4.3859460371249996</v>
      </c>
      <c r="X16" s="231"/>
      <c r="Y16" s="231">
        <v>41.519927000000003</v>
      </c>
      <c r="Z16" s="231">
        <v>7.8116179999999904</v>
      </c>
      <c r="AA16" s="231">
        <v>39.292335569081899</v>
      </c>
      <c r="AB16" s="231">
        <v>34.157611816290697</v>
      </c>
      <c r="AC16" s="231">
        <v>31.336708186068599</v>
      </c>
      <c r="AD16" s="231">
        <v>33.958746569176199</v>
      </c>
      <c r="AE16" s="231">
        <v>33.970209061910097</v>
      </c>
      <c r="AF16" s="231">
        <v>34.795804665425699</v>
      </c>
      <c r="AG16" s="231">
        <v>33.774058669192897</v>
      </c>
      <c r="AH16" s="231">
        <v>33.579163229684497</v>
      </c>
      <c r="AI16" s="231">
        <v>30.913935145368701</v>
      </c>
      <c r="AJ16" s="231">
        <v>33.389850966804502</v>
      </c>
      <c r="AK16" s="235"/>
    </row>
    <row r="17" spans="1:37" x14ac:dyDescent="0.25">
      <c r="A17" s="234" t="s">
        <v>589</v>
      </c>
      <c r="B17" s="234" t="s">
        <v>400</v>
      </c>
      <c r="C17" s="233" t="s">
        <v>454</v>
      </c>
      <c r="D17" s="233" t="s">
        <v>455</v>
      </c>
      <c r="E17" s="234" t="s">
        <v>456</v>
      </c>
      <c r="F17" s="233" t="s">
        <v>458</v>
      </c>
      <c r="G17" s="230"/>
      <c r="H17" s="233" t="s">
        <v>126</v>
      </c>
      <c r="I17" s="236">
        <v>50</v>
      </c>
      <c r="J17" s="233" t="s">
        <v>293</v>
      </c>
      <c r="K17" s="232"/>
      <c r="L17" s="231">
        <v>6.9240000000000004</v>
      </c>
      <c r="M17" s="231">
        <v>8.4659999999999993</v>
      </c>
      <c r="N17" s="231">
        <v>6.7779999999999996</v>
      </c>
      <c r="O17" s="231">
        <v>4.4606902670249999</v>
      </c>
      <c r="P17" s="231">
        <v>4.4450391765750004</v>
      </c>
      <c r="Q17" s="231">
        <v>4.4289040648500002</v>
      </c>
      <c r="R17" s="231">
        <v>4.4202197068500002</v>
      </c>
      <c r="S17" s="231">
        <v>5.3751842282249997</v>
      </c>
      <c r="T17" s="231">
        <v>4.3969880362499998</v>
      </c>
      <c r="U17" s="231">
        <v>4.3852033759499998</v>
      </c>
      <c r="V17" s="231">
        <v>4.3665019554000004</v>
      </c>
      <c r="W17" s="231">
        <v>4.3559775737250002</v>
      </c>
      <c r="X17" s="231"/>
      <c r="Y17" s="231">
        <v>40.865323999999703</v>
      </c>
      <c r="Z17" s="231">
        <v>46.0772699999998</v>
      </c>
      <c r="AA17" s="231">
        <v>6.4308097837893801</v>
      </c>
      <c r="AB17" s="231">
        <v>33.538700232700897</v>
      </c>
      <c r="AC17" s="231">
        <v>30.648078189000699</v>
      </c>
      <c r="AD17" s="231">
        <v>33.3435438636876</v>
      </c>
      <c r="AE17" s="231">
        <v>33.3515815132141</v>
      </c>
      <c r="AF17" s="231">
        <v>34.210953944609102</v>
      </c>
      <c r="AG17" s="231">
        <v>33.1588625075305</v>
      </c>
      <c r="AH17" s="231">
        <v>32.970735121134403</v>
      </c>
      <c r="AI17" s="231">
        <v>30.231831661798299</v>
      </c>
      <c r="AJ17" s="231">
        <v>32.784853837912799</v>
      </c>
      <c r="AK17" s="235"/>
    </row>
    <row r="18" spans="1:37" x14ac:dyDescent="0.25">
      <c r="A18" s="234" t="s">
        <v>589</v>
      </c>
      <c r="B18" s="234" t="s">
        <v>401</v>
      </c>
      <c r="C18" s="233" t="s">
        <v>454</v>
      </c>
      <c r="D18" s="233" t="s">
        <v>459</v>
      </c>
      <c r="E18" s="234" t="s">
        <v>460</v>
      </c>
      <c r="F18" s="233" t="s">
        <v>461</v>
      </c>
      <c r="G18" s="230"/>
      <c r="H18" s="233" t="s">
        <v>126</v>
      </c>
      <c r="I18" s="236">
        <v>52.73</v>
      </c>
      <c r="J18" s="233" t="s">
        <v>293</v>
      </c>
      <c r="K18" s="232"/>
      <c r="L18" s="231">
        <v>8.9169999999999998</v>
      </c>
      <c r="M18" s="231">
        <v>8.8740000000000006</v>
      </c>
      <c r="N18" s="231">
        <v>8.9009999999999998</v>
      </c>
      <c r="O18" s="231">
        <v>6.0673893507749996</v>
      </c>
      <c r="P18" s="231">
        <v>7.6176858590999998</v>
      </c>
      <c r="Q18" s="231">
        <v>5.8961822300250004</v>
      </c>
      <c r="R18" s="231">
        <v>5.8098743317499997</v>
      </c>
      <c r="S18" s="231">
        <v>5.706593780925</v>
      </c>
      <c r="T18" s="231">
        <v>5.6592738216749998</v>
      </c>
      <c r="U18" s="231">
        <v>5.586135117525</v>
      </c>
      <c r="V18" s="231">
        <v>7.1458807610999999</v>
      </c>
      <c r="W18" s="231">
        <v>5.4367116553499999</v>
      </c>
      <c r="X18" s="231"/>
      <c r="Y18" s="231">
        <v>46.586018000000102</v>
      </c>
      <c r="Z18" s="231">
        <v>33.3356199999997</v>
      </c>
      <c r="AA18" s="231">
        <v>60.918021235049402</v>
      </c>
      <c r="AB18" s="231">
        <v>47.083905477525803</v>
      </c>
      <c r="AC18" s="231">
        <v>47.577442382878203</v>
      </c>
      <c r="AD18" s="231">
        <v>45.778583923670602</v>
      </c>
      <c r="AE18" s="231">
        <v>45.2652669929073</v>
      </c>
      <c r="AF18" s="231">
        <v>38.800215656412902</v>
      </c>
      <c r="AG18" s="231">
        <v>43.935422523946301</v>
      </c>
      <c r="AH18" s="231">
        <v>43.359275627158397</v>
      </c>
      <c r="AI18" s="231">
        <v>44.075107247284301</v>
      </c>
      <c r="AJ18" s="231">
        <v>42.236163726452197</v>
      </c>
      <c r="AK18" s="235"/>
    </row>
    <row r="19" spans="1:37" x14ac:dyDescent="0.25">
      <c r="A19" s="239" t="s">
        <v>589</v>
      </c>
      <c r="B19" s="239" t="s">
        <v>139</v>
      </c>
      <c r="C19" s="237" t="s">
        <v>462</v>
      </c>
      <c r="D19" s="237" t="s">
        <v>463</v>
      </c>
      <c r="E19" s="239" t="s">
        <v>464</v>
      </c>
      <c r="F19" s="237" t="s">
        <v>465</v>
      </c>
      <c r="H19" s="237" t="s">
        <v>308</v>
      </c>
      <c r="I19" s="238">
        <v>0.44</v>
      </c>
      <c r="J19" s="237" t="s">
        <v>293</v>
      </c>
      <c r="L19" s="235">
        <v>0.152</v>
      </c>
      <c r="M19" s="235">
        <v>0.43099999999999999</v>
      </c>
      <c r="N19" s="235">
        <v>8.8999999999999996E-2</v>
      </c>
      <c r="O19" s="235">
        <v>0.20300000000000001</v>
      </c>
      <c r="P19" s="235">
        <v>0.20300000000000001</v>
      </c>
      <c r="Q19" s="235">
        <v>0.20300000000000001</v>
      </c>
      <c r="R19" s="235">
        <v>0.20300000000000001</v>
      </c>
      <c r="S19" s="235">
        <v>0.17699999999999999</v>
      </c>
      <c r="T19" s="235">
        <v>0</v>
      </c>
      <c r="U19" s="235">
        <v>0</v>
      </c>
      <c r="V19" s="235">
        <v>0</v>
      </c>
      <c r="W19" s="235">
        <v>0</v>
      </c>
      <c r="X19" s="235"/>
      <c r="Y19" s="235">
        <v>2.0011950000000098</v>
      </c>
      <c r="Z19" s="235">
        <v>2.64017499999997</v>
      </c>
      <c r="AA19" s="235">
        <v>2.4992180000000399</v>
      </c>
      <c r="AB19" s="235">
        <v>2.3508279999999901</v>
      </c>
      <c r="AC19" s="235">
        <v>2.350949</v>
      </c>
      <c r="AD19" s="235">
        <v>2.3493889999999999</v>
      </c>
      <c r="AE19" s="235">
        <v>2.3617009999999898</v>
      </c>
      <c r="AF19" s="235">
        <v>2.35398800000001</v>
      </c>
      <c r="AG19" s="235">
        <v>0.25864900000000002</v>
      </c>
      <c r="AH19" s="235">
        <v>0</v>
      </c>
      <c r="AI19" s="235">
        <v>0</v>
      </c>
      <c r="AJ19" s="235">
        <v>0</v>
      </c>
      <c r="AK19" s="235"/>
    </row>
    <row r="20" spans="1:37" x14ac:dyDescent="0.25">
      <c r="A20" s="239" t="s">
        <v>589</v>
      </c>
      <c r="B20" s="239" t="s">
        <v>140</v>
      </c>
      <c r="C20" s="237" t="s">
        <v>462</v>
      </c>
      <c r="D20" s="237" t="s">
        <v>466</v>
      </c>
      <c r="E20" s="239" t="s">
        <v>467</v>
      </c>
      <c r="F20" s="237" t="s">
        <v>468</v>
      </c>
      <c r="H20" s="237" t="s">
        <v>308</v>
      </c>
      <c r="I20" s="238">
        <v>11</v>
      </c>
      <c r="J20" s="237" t="s">
        <v>293</v>
      </c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</row>
    <row r="21" spans="1:37" x14ac:dyDescent="0.25">
      <c r="A21" s="239" t="s">
        <v>589</v>
      </c>
      <c r="B21" s="239" t="s">
        <v>141</v>
      </c>
      <c r="C21" s="237" t="s">
        <v>462</v>
      </c>
      <c r="D21" s="237" t="s">
        <v>469</v>
      </c>
      <c r="E21" s="239" t="s">
        <v>470</v>
      </c>
      <c r="F21" s="237" t="s">
        <v>471</v>
      </c>
      <c r="H21" s="237" t="s">
        <v>308</v>
      </c>
      <c r="I21" s="238">
        <v>13</v>
      </c>
      <c r="J21" s="237" t="s">
        <v>293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</row>
    <row r="22" spans="1:37" x14ac:dyDescent="0.25">
      <c r="A22" s="239" t="s">
        <v>589</v>
      </c>
      <c r="B22" s="239" t="s">
        <v>142</v>
      </c>
      <c r="C22" s="237" t="s">
        <v>462</v>
      </c>
      <c r="D22" s="237" t="s">
        <v>472</v>
      </c>
      <c r="E22" s="239" t="s">
        <v>473</v>
      </c>
      <c r="F22" s="237" t="s">
        <v>474</v>
      </c>
      <c r="H22" s="237" t="s">
        <v>308</v>
      </c>
      <c r="I22" s="238">
        <v>7</v>
      </c>
      <c r="J22" s="237" t="s">
        <v>293</v>
      </c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</row>
    <row r="23" spans="1:37" x14ac:dyDescent="0.25">
      <c r="A23" s="239" t="s">
        <v>589</v>
      </c>
      <c r="B23" s="239" t="s">
        <v>402</v>
      </c>
      <c r="C23" s="237" t="s">
        <v>462</v>
      </c>
      <c r="D23" s="237" t="s">
        <v>475</v>
      </c>
      <c r="E23" s="239" t="s">
        <v>476</v>
      </c>
      <c r="F23" s="237" t="s">
        <v>477</v>
      </c>
      <c r="H23" s="237" t="s">
        <v>308</v>
      </c>
      <c r="I23" s="238">
        <v>1.5</v>
      </c>
      <c r="J23" s="237" t="s">
        <v>293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</row>
    <row r="24" spans="1:37" x14ac:dyDescent="0.25">
      <c r="A24" s="239" t="s">
        <v>589</v>
      </c>
      <c r="B24" s="239" t="s">
        <v>403</v>
      </c>
      <c r="C24" s="237" t="s">
        <v>478</v>
      </c>
      <c r="D24" s="237" t="s">
        <v>479</v>
      </c>
      <c r="E24" s="239" t="s">
        <v>480</v>
      </c>
      <c r="F24" s="237" t="s">
        <v>481</v>
      </c>
      <c r="H24" s="237" t="s">
        <v>117</v>
      </c>
      <c r="I24" s="238">
        <v>50.47</v>
      </c>
      <c r="J24" s="237" t="s">
        <v>293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</row>
    <row r="25" spans="1:37" x14ac:dyDescent="0.25">
      <c r="A25" s="239" t="s">
        <v>589</v>
      </c>
      <c r="B25" s="239" t="s">
        <v>404</v>
      </c>
      <c r="C25" s="237" t="s">
        <v>478</v>
      </c>
      <c r="D25" s="237" t="s">
        <v>482</v>
      </c>
      <c r="E25" s="239"/>
      <c r="F25" s="237" t="s">
        <v>483</v>
      </c>
      <c r="H25" s="237" t="s">
        <v>117</v>
      </c>
      <c r="I25" s="238">
        <v>17</v>
      </c>
      <c r="J25" s="237" t="s">
        <v>293</v>
      </c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</row>
    <row r="26" spans="1:37" x14ac:dyDescent="0.25">
      <c r="A26" s="239" t="s">
        <v>589</v>
      </c>
      <c r="B26" s="239" t="s">
        <v>405</v>
      </c>
      <c r="C26" s="237" t="s">
        <v>478</v>
      </c>
      <c r="D26" s="237" t="s">
        <v>484</v>
      </c>
      <c r="E26" s="239" t="s">
        <v>485</v>
      </c>
      <c r="F26" s="237" t="s">
        <v>486</v>
      </c>
      <c r="H26" s="237" t="s">
        <v>117</v>
      </c>
      <c r="I26" s="238">
        <v>40</v>
      </c>
      <c r="J26" s="237" t="s">
        <v>293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</row>
    <row r="27" spans="1:37" x14ac:dyDescent="0.25">
      <c r="A27" s="239" t="s">
        <v>589</v>
      </c>
      <c r="B27" s="239" t="s">
        <v>406</v>
      </c>
      <c r="C27" s="237" t="s">
        <v>478</v>
      </c>
      <c r="D27" s="237" t="s">
        <v>487</v>
      </c>
      <c r="E27" s="239" t="s">
        <v>488</v>
      </c>
      <c r="F27" s="237" t="s">
        <v>489</v>
      </c>
      <c r="H27" s="237" t="s">
        <v>117</v>
      </c>
      <c r="I27" s="238">
        <v>20</v>
      </c>
      <c r="J27" s="237" t="s">
        <v>293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</row>
    <row r="28" spans="1:37" x14ac:dyDescent="0.25">
      <c r="A28" s="239" t="s">
        <v>589</v>
      </c>
      <c r="B28" s="239" t="s">
        <v>407</v>
      </c>
      <c r="C28" s="237" t="s">
        <v>478</v>
      </c>
      <c r="D28" s="237" t="s">
        <v>490</v>
      </c>
      <c r="E28" s="239" t="s">
        <v>491</v>
      </c>
      <c r="F28" s="237" t="s">
        <v>492</v>
      </c>
      <c r="H28" s="237" t="s">
        <v>117</v>
      </c>
      <c r="I28" s="238">
        <v>20</v>
      </c>
      <c r="J28" s="237" t="s">
        <v>293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</row>
    <row r="29" spans="1:37" x14ac:dyDescent="0.25">
      <c r="A29" s="239" t="s">
        <v>589</v>
      </c>
      <c r="B29" s="239" t="s">
        <v>408</v>
      </c>
      <c r="C29" s="237" t="s">
        <v>478</v>
      </c>
      <c r="D29" s="237" t="s">
        <v>493</v>
      </c>
      <c r="E29" s="239" t="s">
        <v>494</v>
      </c>
      <c r="F29" s="237" t="s">
        <v>495</v>
      </c>
      <c r="H29" s="237" t="s">
        <v>117</v>
      </c>
      <c r="I29" s="238">
        <v>20</v>
      </c>
      <c r="J29" s="237" t="s">
        <v>293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</row>
    <row r="30" spans="1:37" x14ac:dyDescent="0.25">
      <c r="A30" s="239" t="s">
        <v>589</v>
      </c>
      <c r="B30" s="239" t="s">
        <v>409</v>
      </c>
      <c r="C30" s="237" t="s">
        <v>478</v>
      </c>
      <c r="D30" s="237" t="s">
        <v>496</v>
      </c>
      <c r="E30" s="239" t="s">
        <v>497</v>
      </c>
      <c r="F30" s="237" t="s">
        <v>498</v>
      </c>
      <c r="H30" s="237" t="s">
        <v>117</v>
      </c>
      <c r="I30" s="238">
        <v>26.66</v>
      </c>
      <c r="J30" s="237" t="s">
        <v>293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</row>
    <row r="31" spans="1:37" x14ac:dyDescent="0.25">
      <c r="A31" s="239" t="s">
        <v>589</v>
      </c>
      <c r="B31" s="239" t="s">
        <v>410</v>
      </c>
      <c r="C31" s="237" t="s">
        <v>478</v>
      </c>
      <c r="D31" s="237" t="s">
        <v>499</v>
      </c>
      <c r="E31" s="239"/>
      <c r="F31" s="237" t="s">
        <v>500</v>
      </c>
      <c r="H31" s="237" t="s">
        <v>117</v>
      </c>
      <c r="I31" s="238">
        <v>22.12</v>
      </c>
      <c r="J31" s="237" t="s">
        <v>293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</row>
    <row r="32" spans="1:37" x14ac:dyDescent="0.25">
      <c r="A32" s="239" t="s">
        <v>589</v>
      </c>
      <c r="B32" s="239" t="s">
        <v>411</v>
      </c>
      <c r="C32" s="237" t="s">
        <v>478</v>
      </c>
      <c r="D32" s="237"/>
      <c r="E32" s="239" t="s">
        <v>501</v>
      </c>
      <c r="F32" s="237" t="s">
        <v>502</v>
      </c>
      <c r="H32" s="237" t="s">
        <v>117</v>
      </c>
      <c r="I32" s="238">
        <v>1</v>
      </c>
      <c r="J32" s="237" t="s">
        <v>293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</row>
    <row r="33" spans="1:37" x14ac:dyDescent="0.25">
      <c r="A33" s="239" t="s">
        <v>589</v>
      </c>
      <c r="B33" s="239" t="s">
        <v>412</v>
      </c>
      <c r="C33" s="237" t="s">
        <v>503</v>
      </c>
      <c r="D33" s="237" t="s">
        <v>504</v>
      </c>
      <c r="E33" s="239" t="s">
        <v>505</v>
      </c>
      <c r="F33" s="237" t="s">
        <v>506</v>
      </c>
      <c r="H33" s="237" t="s">
        <v>322</v>
      </c>
      <c r="I33" s="238">
        <v>74.73</v>
      </c>
      <c r="J33" s="237" t="s">
        <v>293</v>
      </c>
      <c r="L33" s="235">
        <v>0</v>
      </c>
      <c r="M33" s="235">
        <v>3</v>
      </c>
      <c r="N33" s="235">
        <v>0</v>
      </c>
      <c r="O33" s="235">
        <v>0.25</v>
      </c>
      <c r="P33" s="235">
        <v>0.25</v>
      </c>
      <c r="Q33" s="235">
        <v>0.25</v>
      </c>
      <c r="R33" s="235">
        <v>0</v>
      </c>
      <c r="S33" s="235">
        <v>0</v>
      </c>
      <c r="T33" s="235">
        <v>0</v>
      </c>
      <c r="U33" s="235">
        <v>0</v>
      </c>
      <c r="V33" s="235">
        <v>0</v>
      </c>
      <c r="W33" s="235">
        <v>0</v>
      </c>
      <c r="X33" s="235"/>
      <c r="Y33" s="235">
        <v>19.831030000000201</v>
      </c>
      <c r="Z33" s="235">
        <v>14.1749399999996</v>
      </c>
      <c r="AA33" s="235">
        <v>14.267353999999401</v>
      </c>
      <c r="AB33" s="235">
        <v>16.093219000000101</v>
      </c>
      <c r="AC33" s="235">
        <v>16.107135999999901</v>
      </c>
      <c r="AD33" s="235">
        <v>16.1807459999998</v>
      </c>
      <c r="AE33" s="235">
        <v>7.8728589999999601</v>
      </c>
      <c r="AF33" s="235">
        <v>0</v>
      </c>
      <c r="AG33" s="235">
        <v>0</v>
      </c>
      <c r="AH33" s="235">
        <v>0</v>
      </c>
      <c r="AI33" s="235">
        <v>0</v>
      </c>
      <c r="AJ33" s="235">
        <v>0</v>
      </c>
      <c r="AK33" s="235"/>
    </row>
    <row r="34" spans="1:37" x14ac:dyDescent="0.25">
      <c r="A34" s="239" t="s">
        <v>589</v>
      </c>
      <c r="B34" s="239" t="s">
        <v>413</v>
      </c>
      <c r="C34" s="237" t="s">
        <v>507</v>
      </c>
      <c r="D34" s="237" t="s">
        <v>508</v>
      </c>
      <c r="E34" s="239" t="s">
        <v>509</v>
      </c>
      <c r="F34" s="237" t="s">
        <v>510</v>
      </c>
      <c r="H34" s="237" t="s">
        <v>124</v>
      </c>
      <c r="I34" s="238">
        <v>4.3</v>
      </c>
      <c r="J34" s="237" t="s">
        <v>293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</row>
    <row r="35" spans="1:37" x14ac:dyDescent="0.25">
      <c r="A35" s="239" t="s">
        <v>589</v>
      </c>
      <c r="B35" s="239" t="s">
        <v>414</v>
      </c>
      <c r="C35" s="237" t="s">
        <v>507</v>
      </c>
      <c r="D35" s="237" t="s">
        <v>511</v>
      </c>
      <c r="E35" s="239" t="s">
        <v>512</v>
      </c>
      <c r="F35" s="237" t="s">
        <v>513</v>
      </c>
      <c r="H35" s="237" t="s">
        <v>124</v>
      </c>
      <c r="I35" s="238">
        <v>2.1</v>
      </c>
      <c r="J35" s="237" t="s">
        <v>293</v>
      </c>
      <c r="L35" s="235">
        <v>2.073</v>
      </c>
      <c r="M35" s="235">
        <v>2.028</v>
      </c>
      <c r="N35" s="235">
        <v>1.8979999999999999</v>
      </c>
      <c r="O35" s="235">
        <v>2.0680000000000001</v>
      </c>
      <c r="P35" s="235">
        <v>2.0680000000000001</v>
      </c>
      <c r="Q35" s="235">
        <v>2.0680000000000001</v>
      </c>
      <c r="R35" s="235">
        <v>2.0680000000000001</v>
      </c>
      <c r="S35" s="235">
        <v>2.069</v>
      </c>
      <c r="T35" s="235">
        <v>2.0680000000000001</v>
      </c>
      <c r="U35" s="235">
        <v>2.0680000000000001</v>
      </c>
      <c r="V35" s="235">
        <v>2.0680000000000001</v>
      </c>
      <c r="W35" s="235">
        <v>2.0680000000000001</v>
      </c>
      <c r="X35" s="235"/>
      <c r="Y35" s="235">
        <v>14.159804000000101</v>
      </c>
      <c r="Z35" s="235">
        <v>16.031010999999999</v>
      </c>
      <c r="AA35" s="235">
        <v>16.431048999999799</v>
      </c>
      <c r="AB35" s="235">
        <v>15.611618000000099</v>
      </c>
      <c r="AC35" s="235">
        <v>15.6060010000002</v>
      </c>
      <c r="AD35" s="235">
        <v>15.6090960000001</v>
      </c>
      <c r="AE35" s="235">
        <v>15.6320150000001</v>
      </c>
      <c r="AF35" s="235">
        <v>15.5993929999999</v>
      </c>
      <c r="AG35" s="235">
        <v>15.611666999999899</v>
      </c>
      <c r="AH35" s="235">
        <v>15.611618000000099</v>
      </c>
      <c r="AI35" s="235">
        <v>15.651535999999901</v>
      </c>
      <c r="AJ35" s="235">
        <v>15.6018369999999</v>
      </c>
      <c r="AK35" s="235"/>
    </row>
    <row r="36" spans="1:37" x14ac:dyDescent="0.25">
      <c r="A36" s="239" t="s">
        <v>589</v>
      </c>
      <c r="B36" s="239" t="s">
        <v>415</v>
      </c>
      <c r="C36" s="237" t="s">
        <v>507</v>
      </c>
      <c r="D36" s="237" t="s">
        <v>514</v>
      </c>
      <c r="E36" s="239" t="s">
        <v>515</v>
      </c>
      <c r="F36" s="237" t="s">
        <v>516</v>
      </c>
      <c r="H36" s="237" t="s">
        <v>124</v>
      </c>
      <c r="I36" s="238">
        <v>1.42</v>
      </c>
      <c r="J36" s="237" t="s">
        <v>293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</row>
    <row r="37" spans="1:37" x14ac:dyDescent="0.25">
      <c r="A37" s="239" t="s">
        <v>589</v>
      </c>
      <c r="B37" s="239" t="s">
        <v>416</v>
      </c>
      <c r="C37" s="237" t="s">
        <v>507</v>
      </c>
      <c r="D37" s="237" t="s">
        <v>517</v>
      </c>
      <c r="E37" s="239" t="s">
        <v>518</v>
      </c>
      <c r="F37" s="237" t="s">
        <v>519</v>
      </c>
      <c r="H37" s="237" t="s">
        <v>124</v>
      </c>
      <c r="I37" s="238">
        <v>3.04</v>
      </c>
      <c r="J37" s="237" t="s">
        <v>293</v>
      </c>
      <c r="L37" s="235">
        <v>1.198</v>
      </c>
      <c r="M37" s="235">
        <v>1.272</v>
      </c>
      <c r="N37" s="235">
        <v>0.18099999999999999</v>
      </c>
      <c r="O37" s="235">
        <v>0.71299999999999897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5">
        <v>0</v>
      </c>
      <c r="W37" s="235">
        <v>0</v>
      </c>
      <c r="X37" s="235"/>
      <c r="Y37" s="235">
        <v>8.0973710000000594</v>
      </c>
      <c r="Z37" s="235">
        <v>8.6645800000000701</v>
      </c>
      <c r="AA37" s="235">
        <v>7.9402939999999198</v>
      </c>
      <c r="AB37" s="235">
        <v>8.3347519999998791</v>
      </c>
      <c r="AC37" s="235">
        <v>1.6290469999999899</v>
      </c>
      <c r="AD37" s="235">
        <v>0</v>
      </c>
      <c r="AE37" s="235">
        <v>0</v>
      </c>
      <c r="AF37" s="235">
        <v>0</v>
      </c>
      <c r="AG37" s="235">
        <v>0</v>
      </c>
      <c r="AH37" s="235">
        <v>0</v>
      </c>
      <c r="AI37" s="235">
        <v>0</v>
      </c>
      <c r="AJ37" s="235">
        <v>0</v>
      </c>
      <c r="AK37" s="235"/>
    </row>
    <row r="38" spans="1:37" x14ac:dyDescent="0.25">
      <c r="A38" s="239" t="s">
        <v>589</v>
      </c>
      <c r="B38" s="239" t="s">
        <v>417</v>
      </c>
      <c r="C38" s="237" t="s">
        <v>507</v>
      </c>
      <c r="D38" s="237" t="s">
        <v>520</v>
      </c>
      <c r="E38" s="239" t="s">
        <v>521</v>
      </c>
      <c r="F38" s="237" t="s">
        <v>522</v>
      </c>
      <c r="H38" s="237" t="s">
        <v>124</v>
      </c>
      <c r="I38" s="238">
        <v>3.56</v>
      </c>
      <c r="J38" s="237" t="s">
        <v>293</v>
      </c>
      <c r="L38" s="235">
        <v>1.8480000000000001</v>
      </c>
      <c r="M38" s="235">
        <v>1.829</v>
      </c>
      <c r="N38" s="235">
        <v>0.48899999999999999</v>
      </c>
      <c r="O38" s="235">
        <v>0.91599999999999804</v>
      </c>
      <c r="P38" s="235">
        <v>0.91599999999999604</v>
      </c>
      <c r="Q38" s="235">
        <v>0.91599999999999604</v>
      </c>
      <c r="R38" s="235">
        <v>0.91599999999999604</v>
      </c>
      <c r="S38" s="235">
        <v>0</v>
      </c>
      <c r="T38" s="235">
        <v>0</v>
      </c>
      <c r="U38" s="235">
        <v>0</v>
      </c>
      <c r="V38" s="235">
        <v>0</v>
      </c>
      <c r="W38" s="235">
        <v>0</v>
      </c>
      <c r="X38" s="235"/>
      <c r="Y38" s="235">
        <v>11.881917999999899</v>
      </c>
      <c r="Z38" s="235">
        <v>12.919335999999999</v>
      </c>
      <c r="AA38" s="235">
        <v>9.5391670000001305</v>
      </c>
      <c r="AB38" s="235">
        <v>12.0422600000001</v>
      </c>
      <c r="AC38" s="235">
        <v>12.070384000000001</v>
      </c>
      <c r="AD38" s="235">
        <v>12.088761000000099</v>
      </c>
      <c r="AE38" s="235">
        <v>12.112563</v>
      </c>
      <c r="AF38" s="235">
        <v>7.34164199999997</v>
      </c>
      <c r="AG38" s="235">
        <v>0</v>
      </c>
      <c r="AH38" s="235">
        <v>0</v>
      </c>
      <c r="AI38" s="235">
        <v>0</v>
      </c>
      <c r="AJ38" s="235">
        <v>0</v>
      </c>
      <c r="AK38" s="235"/>
    </row>
    <row r="39" spans="1:37" x14ac:dyDescent="0.25">
      <c r="A39" s="239" t="s">
        <v>589</v>
      </c>
      <c r="B39" s="239" t="s">
        <v>418</v>
      </c>
      <c r="C39" s="237" t="s">
        <v>507</v>
      </c>
      <c r="D39" s="237" t="s">
        <v>523</v>
      </c>
      <c r="E39" s="239" t="s">
        <v>524</v>
      </c>
      <c r="F39" s="237" t="s">
        <v>525</v>
      </c>
      <c r="H39" s="237" t="s">
        <v>526</v>
      </c>
      <c r="I39" s="238">
        <v>2</v>
      </c>
      <c r="J39" s="237" t="s">
        <v>293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</row>
    <row r="40" spans="1:37" x14ac:dyDescent="0.25">
      <c r="A40" s="239" t="s">
        <v>589</v>
      </c>
      <c r="B40" s="239" t="s">
        <v>419</v>
      </c>
      <c r="C40" s="237" t="s">
        <v>507</v>
      </c>
      <c r="D40" s="237" t="s">
        <v>527</v>
      </c>
      <c r="E40" s="239" t="s">
        <v>528</v>
      </c>
      <c r="F40" s="237" t="s">
        <v>529</v>
      </c>
      <c r="H40" s="237" t="s">
        <v>124</v>
      </c>
      <c r="I40" s="238">
        <v>0</v>
      </c>
      <c r="J40" s="237" t="s">
        <v>293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</row>
    <row r="41" spans="1:37" x14ac:dyDescent="0.25">
      <c r="A41" s="239" t="s">
        <v>589</v>
      </c>
      <c r="B41" s="239" t="s">
        <v>420</v>
      </c>
      <c r="C41" s="237" t="s">
        <v>507</v>
      </c>
      <c r="D41" s="237" t="s">
        <v>530</v>
      </c>
      <c r="E41" s="239" t="s">
        <v>531</v>
      </c>
      <c r="F41" s="237" t="s">
        <v>532</v>
      </c>
      <c r="H41" s="237" t="s">
        <v>124</v>
      </c>
      <c r="I41" s="238">
        <v>10.62</v>
      </c>
      <c r="J41" s="237" t="s">
        <v>293</v>
      </c>
      <c r="L41" s="235">
        <v>5.4980000000000002</v>
      </c>
      <c r="M41" s="235">
        <v>5.4589999999999996</v>
      </c>
      <c r="N41" s="235">
        <v>3.5870000000000002</v>
      </c>
      <c r="O41" s="235">
        <v>5.4480000000000004</v>
      </c>
      <c r="P41" s="235">
        <v>5.4480000000000004</v>
      </c>
      <c r="Q41" s="235">
        <v>5.4480000000000004</v>
      </c>
      <c r="R41" s="235">
        <v>5.4480000000000004</v>
      </c>
      <c r="S41" s="235">
        <v>0</v>
      </c>
      <c r="T41" s="235">
        <v>0</v>
      </c>
      <c r="U41" s="235">
        <v>0</v>
      </c>
      <c r="V41" s="235">
        <v>0</v>
      </c>
      <c r="W41" s="235">
        <v>0</v>
      </c>
      <c r="X41" s="235"/>
      <c r="Y41" s="235">
        <v>44.062061</v>
      </c>
      <c r="Z41" s="235">
        <v>43.521734999999701</v>
      </c>
      <c r="AA41" s="235">
        <v>39.504047999999997</v>
      </c>
      <c r="AB41" s="235">
        <v>43.043325999999901</v>
      </c>
      <c r="AC41" s="235">
        <v>43.062776999999798</v>
      </c>
      <c r="AD41" s="235">
        <v>43.136353</v>
      </c>
      <c r="AE41" s="235">
        <v>43.254003999999902</v>
      </c>
      <c r="AF41" s="235">
        <v>10.474907999999999</v>
      </c>
      <c r="AG41" s="235">
        <v>0</v>
      </c>
      <c r="AH41" s="235">
        <v>0</v>
      </c>
      <c r="AI41" s="235">
        <v>0</v>
      </c>
      <c r="AJ41" s="235">
        <v>0</v>
      </c>
      <c r="AK41" s="235"/>
    </row>
    <row r="42" spans="1:37" x14ac:dyDescent="0.25">
      <c r="A42" s="234" t="s">
        <v>589</v>
      </c>
      <c r="B42" s="234" t="s">
        <v>145</v>
      </c>
      <c r="C42" s="233" t="s">
        <v>533</v>
      </c>
      <c r="D42" s="233" t="s">
        <v>534</v>
      </c>
      <c r="E42" s="234" t="s">
        <v>535</v>
      </c>
      <c r="F42" s="233" t="s">
        <v>536</v>
      </c>
      <c r="G42" s="230"/>
      <c r="H42" s="233" t="s">
        <v>297</v>
      </c>
      <c r="I42" s="236">
        <v>37.5</v>
      </c>
      <c r="J42" s="233" t="s">
        <v>293</v>
      </c>
      <c r="K42" s="232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5"/>
    </row>
    <row r="43" spans="1:37" x14ac:dyDescent="0.25">
      <c r="A43" s="234" t="s">
        <v>589</v>
      </c>
      <c r="B43" s="234" t="s">
        <v>146</v>
      </c>
      <c r="C43" s="233" t="s">
        <v>533</v>
      </c>
      <c r="D43" s="233" t="s">
        <v>537</v>
      </c>
      <c r="E43" s="234" t="s">
        <v>538</v>
      </c>
      <c r="F43" s="233" t="s">
        <v>539</v>
      </c>
      <c r="G43" s="230"/>
      <c r="H43" s="233" t="s">
        <v>297</v>
      </c>
      <c r="I43" s="236">
        <v>60</v>
      </c>
      <c r="J43" s="233" t="s">
        <v>293</v>
      </c>
      <c r="K43" s="232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5"/>
    </row>
    <row r="44" spans="1:37" x14ac:dyDescent="0.25">
      <c r="A44" s="234" t="s">
        <v>589</v>
      </c>
      <c r="B44" s="234" t="s">
        <v>147</v>
      </c>
      <c r="C44" s="233" t="s">
        <v>540</v>
      </c>
      <c r="D44" s="233" t="s">
        <v>541</v>
      </c>
      <c r="E44" s="234" t="s">
        <v>541</v>
      </c>
      <c r="F44" s="233" t="s">
        <v>542</v>
      </c>
      <c r="G44" s="230"/>
      <c r="H44" s="233" t="s">
        <v>297</v>
      </c>
      <c r="I44" s="230"/>
      <c r="J44" s="233" t="s">
        <v>293</v>
      </c>
      <c r="K44" s="232"/>
      <c r="L44" s="231">
        <v>0</v>
      </c>
      <c r="M44" s="231">
        <v>14.654</v>
      </c>
      <c r="N44" s="231">
        <v>7.2232000000000003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1">
        <v>0</v>
      </c>
      <c r="W44" s="231">
        <v>0</v>
      </c>
      <c r="X44" s="230"/>
      <c r="Y44" s="230">
        <v>9.1916908999999194</v>
      </c>
      <c r="Z44" s="230">
        <v>31.9126233</v>
      </c>
      <c r="AA44" s="230">
        <v>43.789232900000002</v>
      </c>
      <c r="AB44" s="230">
        <v>0</v>
      </c>
      <c r="AC44" s="230">
        <v>0</v>
      </c>
      <c r="AD44" s="230">
        <v>0</v>
      </c>
      <c r="AE44" s="230">
        <v>0</v>
      </c>
      <c r="AF44" s="230">
        <v>0</v>
      </c>
      <c r="AG44" s="230">
        <v>0</v>
      </c>
      <c r="AH44" s="230">
        <v>0</v>
      </c>
      <c r="AI44" s="230">
        <v>0</v>
      </c>
      <c r="AJ44" s="230">
        <v>0</v>
      </c>
    </row>
    <row r="45" spans="1:37" x14ac:dyDescent="0.25">
      <c r="A45" s="234" t="s">
        <v>589</v>
      </c>
      <c r="B45" s="234" t="s">
        <v>148</v>
      </c>
      <c r="C45" s="233" t="s">
        <v>546</v>
      </c>
      <c r="D45" s="233"/>
      <c r="E45" s="234"/>
      <c r="F45" s="233" t="s">
        <v>547</v>
      </c>
      <c r="G45" s="230"/>
      <c r="H45" s="233" t="s">
        <v>309</v>
      </c>
      <c r="I45" s="230"/>
      <c r="J45" s="233" t="s">
        <v>293</v>
      </c>
      <c r="K45" s="232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</row>
    <row r="46" spans="1:37" x14ac:dyDescent="0.25">
      <c r="A46" s="234" t="s">
        <v>589</v>
      </c>
      <c r="B46" s="234" t="s">
        <v>548</v>
      </c>
      <c r="C46" s="233" t="s">
        <v>549</v>
      </c>
      <c r="D46" s="233"/>
      <c r="E46" s="234"/>
      <c r="F46" s="233" t="s">
        <v>550</v>
      </c>
      <c r="G46" s="230"/>
      <c r="H46" s="233" t="s">
        <v>309</v>
      </c>
      <c r="I46" s="230"/>
      <c r="J46" s="233" t="s">
        <v>293</v>
      </c>
      <c r="K46" s="232"/>
      <c r="L46" s="231">
        <v>0</v>
      </c>
      <c r="M46" s="231">
        <v>0</v>
      </c>
      <c r="N46" s="231">
        <v>0</v>
      </c>
      <c r="O46" s="231">
        <v>0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0"/>
      <c r="Y46" s="230">
        <v>1.6131122500000199</v>
      </c>
      <c r="Z46" s="230">
        <v>0</v>
      </c>
      <c r="AA46" s="230">
        <v>0</v>
      </c>
      <c r="AB46" s="230">
        <v>0</v>
      </c>
      <c r="AC46" s="230">
        <v>0</v>
      </c>
      <c r="AD46" s="230">
        <v>0</v>
      </c>
      <c r="AE46" s="230">
        <v>0</v>
      </c>
      <c r="AF46" s="230">
        <v>0</v>
      </c>
      <c r="AG46" s="230">
        <v>0</v>
      </c>
      <c r="AH46" s="230">
        <v>0</v>
      </c>
      <c r="AI46" s="230">
        <v>0</v>
      </c>
      <c r="AJ46" s="230">
        <v>0</v>
      </c>
    </row>
    <row r="47" spans="1:37" x14ac:dyDescent="0.25">
      <c r="A47" s="234" t="s">
        <v>589</v>
      </c>
      <c r="B47" s="234" t="s">
        <v>149</v>
      </c>
      <c r="C47" s="233" t="s">
        <v>543</v>
      </c>
      <c r="D47" s="233"/>
      <c r="E47" s="234"/>
      <c r="F47" s="233" t="s">
        <v>544</v>
      </c>
      <c r="G47" s="230"/>
      <c r="H47" s="233" t="s">
        <v>309</v>
      </c>
      <c r="I47" s="230"/>
      <c r="J47" s="233" t="s">
        <v>293</v>
      </c>
      <c r="K47" s="232"/>
      <c r="L47" s="231">
        <v>20</v>
      </c>
      <c r="M47" s="231">
        <v>0</v>
      </c>
      <c r="N47" s="231">
        <v>20</v>
      </c>
      <c r="O47" s="231">
        <v>2.5000000000000799</v>
      </c>
      <c r="P47" s="231">
        <v>2.5000000000000799</v>
      </c>
      <c r="Q47" s="231">
        <v>2.5000000000000799</v>
      </c>
      <c r="R47" s="231">
        <v>5.0000000000001599</v>
      </c>
      <c r="S47" s="231">
        <v>5.0000000000001599</v>
      </c>
      <c r="T47" s="231">
        <v>5.0000000000001599</v>
      </c>
      <c r="U47" s="231">
        <v>5.0000000000001599</v>
      </c>
      <c r="V47" s="231">
        <v>5.0000000000001599</v>
      </c>
      <c r="W47" s="231">
        <v>5.0000000000001599</v>
      </c>
      <c r="X47" s="230"/>
      <c r="Y47" s="230">
        <v>72.534114325002705</v>
      </c>
      <c r="Z47" s="230">
        <v>74.289302986001104</v>
      </c>
      <c r="AA47" s="230">
        <v>66.904019858003807</v>
      </c>
      <c r="AB47" s="230">
        <v>21.900000000002098</v>
      </c>
      <c r="AC47" s="230">
        <v>21.900000000002098</v>
      </c>
      <c r="AD47" s="230">
        <v>21.900000000002098</v>
      </c>
      <c r="AE47" s="230">
        <v>43.9200000000043</v>
      </c>
      <c r="AF47" s="230">
        <v>43.800000000004196</v>
      </c>
      <c r="AG47" s="230">
        <v>43.800000000004196</v>
      </c>
      <c r="AH47" s="230">
        <v>43.800000000004196</v>
      </c>
      <c r="AI47" s="230">
        <v>43.9200000000043</v>
      </c>
      <c r="AJ47" s="230">
        <v>43.800000000004196</v>
      </c>
    </row>
    <row r="48" spans="1:37" x14ac:dyDescent="0.25">
      <c r="A48" s="239"/>
      <c r="B48" s="239"/>
      <c r="C48" s="237"/>
      <c r="D48" s="237"/>
      <c r="E48" s="239"/>
      <c r="F48" s="237"/>
      <c r="H48" s="237"/>
      <c r="J48" s="23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ACA7-8921-44C6-8434-12C88EC73807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615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0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6" customFormat="1" ht="31.5" customHeight="1" x14ac:dyDescent="0.25">
      <c r="A9" s="51" t="s">
        <v>30</v>
      </c>
      <c r="B9" s="54" t="s">
        <v>31</v>
      </c>
      <c r="C9" s="55"/>
      <c r="D9" s="55"/>
      <c r="E9" s="55"/>
      <c r="F9" s="55"/>
      <c r="G9" s="48" t="s">
        <v>32</v>
      </c>
      <c r="H9" s="48" t="s">
        <v>33</v>
      </c>
      <c r="I9" s="48" t="s">
        <v>34</v>
      </c>
      <c r="J9" s="48" t="s">
        <v>35</v>
      </c>
      <c r="K9" s="48" t="s">
        <v>36</v>
      </c>
      <c r="L9" s="48" t="s">
        <v>37</v>
      </c>
      <c r="M9" s="48" t="s">
        <v>38</v>
      </c>
      <c r="N9" s="48" t="s">
        <v>39</v>
      </c>
      <c r="O9" s="48" t="s">
        <v>40</v>
      </c>
      <c r="P9" s="48" t="s">
        <v>41</v>
      </c>
      <c r="Q9" s="48" t="s">
        <v>327</v>
      </c>
      <c r="R9" s="48" t="s">
        <v>328</v>
      </c>
    </row>
    <row r="10" spans="1:29" s="56" customFormat="1" ht="15.75" customHeight="1" x14ac:dyDescent="0.25">
      <c r="A10" s="57"/>
      <c r="B10" s="92" t="s">
        <v>42</v>
      </c>
      <c r="C10" s="58"/>
      <c r="D10" s="58"/>
      <c r="E10" s="58"/>
      <c r="F10" s="58"/>
      <c r="G10" s="59" t="s">
        <v>43</v>
      </c>
      <c r="H10" s="59" t="s">
        <v>43</v>
      </c>
      <c r="I10" s="60" t="s">
        <v>44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1:29" s="40" customFormat="1" ht="15.75" customHeight="1" x14ac:dyDescent="0.2">
      <c r="A11" s="39">
        <v>1</v>
      </c>
      <c r="B11" s="93" t="s">
        <v>45</v>
      </c>
      <c r="C11" s="61"/>
      <c r="D11" s="61"/>
      <c r="E11" s="61"/>
      <c r="F11" s="61"/>
      <c r="G11" s="245">
        <f>BIG_Data!L2</f>
        <v>4.8438999999999997</v>
      </c>
      <c r="H11" s="245">
        <f>BIG_Data!M2</f>
        <v>4.5159000000000002</v>
      </c>
      <c r="I11" s="245">
        <f>BIG_Data!N2</f>
        <v>4.8933999999999997</v>
      </c>
      <c r="J11" s="245">
        <f>BIG_Data!O2</f>
        <v>4.6040000000000001</v>
      </c>
      <c r="K11" s="245">
        <f>BIG_Data!P2</f>
        <v>4.6040000000000001</v>
      </c>
      <c r="L11" s="245">
        <f>BIG_Data!Q2</f>
        <v>4.6070000000000002</v>
      </c>
      <c r="M11" s="245">
        <f>BIG_Data!R2</f>
        <v>4.6100000000000003</v>
      </c>
      <c r="N11" s="245">
        <f>BIG_Data!S2</f>
        <v>4.6130000000000004</v>
      </c>
      <c r="O11" s="245">
        <f>BIG_Data!T2</f>
        <v>4.6159999999999997</v>
      </c>
      <c r="P11" s="245">
        <f>BIG_Data!U2</f>
        <v>4.6189999999999998</v>
      </c>
      <c r="Q11" s="245">
        <f>BIG_Data!V2</f>
        <v>4.6219999999999999</v>
      </c>
      <c r="R11" s="245">
        <f>BIG_Data!W2</f>
        <v>4.625</v>
      </c>
    </row>
    <row r="12" spans="1:29" s="40" customFormat="1" ht="15.75" customHeight="1" x14ac:dyDescent="0.2">
      <c r="A12" s="39" t="s">
        <v>46</v>
      </c>
      <c r="B12" s="93" t="s">
        <v>47</v>
      </c>
      <c r="C12" s="61"/>
      <c r="D12" s="61"/>
      <c r="E12" s="61"/>
      <c r="F12" s="61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</row>
    <row r="13" spans="1:29" s="40" customFormat="1" ht="15.75" customHeight="1" x14ac:dyDescent="0.2">
      <c r="A13" s="39" t="s">
        <v>48</v>
      </c>
      <c r="B13" s="93" t="s">
        <v>49</v>
      </c>
      <c r="C13" s="61"/>
      <c r="D13" s="61"/>
      <c r="E13" s="61"/>
      <c r="F13" s="61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</row>
    <row r="14" spans="1:29" s="40" customFormat="1" ht="15.75" customHeight="1" x14ac:dyDescent="0.2">
      <c r="A14" s="39" t="s">
        <v>50</v>
      </c>
      <c r="B14" s="93" t="s">
        <v>51</v>
      </c>
      <c r="C14" s="61"/>
      <c r="D14" s="61"/>
      <c r="E14" s="61"/>
      <c r="F14" s="61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</row>
    <row r="15" spans="1:29" s="40" customFormat="1" ht="15.75" customHeight="1" x14ac:dyDescent="0.2">
      <c r="A15" s="39" t="s">
        <v>52</v>
      </c>
      <c r="B15" s="93" t="s">
        <v>53</v>
      </c>
      <c r="C15" s="61"/>
      <c r="D15" s="61"/>
      <c r="E15" s="61"/>
      <c r="F15" s="61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</row>
    <row r="16" spans="1:29" s="40" customFormat="1" ht="15.75" customHeight="1" x14ac:dyDescent="0.2">
      <c r="A16" s="39" t="s">
        <v>54</v>
      </c>
      <c r="B16" s="93" t="s">
        <v>55</v>
      </c>
      <c r="C16" s="61"/>
      <c r="D16" s="61"/>
      <c r="E16" s="61"/>
      <c r="F16" s="61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1:18" s="40" customFormat="1" ht="15.75" customHeight="1" x14ac:dyDescent="0.2">
      <c r="A17" s="39">
        <v>3</v>
      </c>
      <c r="B17" s="93" t="s">
        <v>56</v>
      </c>
      <c r="C17" s="61"/>
      <c r="D17" s="61"/>
      <c r="E17" s="61"/>
      <c r="F17" s="61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</row>
    <row r="18" spans="1:18" s="40" customFormat="1" ht="15.75" customHeight="1" x14ac:dyDescent="0.2">
      <c r="A18" s="39">
        <v>4</v>
      </c>
      <c r="B18" s="93" t="s">
        <v>57</v>
      </c>
      <c r="C18" s="61"/>
      <c r="D18" s="61"/>
      <c r="E18" s="61"/>
      <c r="F18" s="61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</row>
    <row r="19" spans="1:18" s="40" customFormat="1" ht="15.75" customHeight="1" x14ac:dyDescent="0.25">
      <c r="A19" s="39">
        <v>5</v>
      </c>
      <c r="B19" s="93" t="s">
        <v>58</v>
      </c>
      <c r="C19" s="61"/>
      <c r="D19" s="61"/>
      <c r="E19" s="61"/>
      <c r="F19" s="61"/>
      <c r="G19" s="246">
        <f>G11+G17+G18</f>
        <v>4.8438999999999997</v>
      </c>
      <c r="H19" s="246">
        <f>H11+H17+H18</f>
        <v>4.5159000000000002</v>
      </c>
      <c r="I19" s="246">
        <f t="shared" ref="I19:R19" si="0">I11+I17+I18</f>
        <v>4.8933999999999997</v>
      </c>
      <c r="J19" s="246">
        <f t="shared" si="0"/>
        <v>4.6040000000000001</v>
      </c>
      <c r="K19" s="246">
        <f t="shared" si="0"/>
        <v>4.6040000000000001</v>
      </c>
      <c r="L19" s="246">
        <f t="shared" si="0"/>
        <v>4.6070000000000002</v>
      </c>
      <c r="M19" s="246">
        <f t="shared" si="0"/>
        <v>4.6100000000000003</v>
      </c>
      <c r="N19" s="246">
        <f t="shared" si="0"/>
        <v>4.6130000000000004</v>
      </c>
      <c r="O19" s="246">
        <f t="shared" si="0"/>
        <v>4.6159999999999997</v>
      </c>
      <c r="P19" s="246">
        <f t="shared" si="0"/>
        <v>4.6189999999999998</v>
      </c>
      <c r="Q19" s="246">
        <f t="shared" si="0"/>
        <v>4.6219999999999999</v>
      </c>
      <c r="R19" s="246">
        <f t="shared" si="0"/>
        <v>4.625</v>
      </c>
    </row>
    <row r="20" spans="1:18" s="40" customFormat="1" ht="15.75" customHeight="1" x14ac:dyDescent="0.2">
      <c r="A20" s="39">
        <v>6</v>
      </c>
      <c r="B20" s="93" t="s">
        <v>59</v>
      </c>
      <c r="C20" s="61"/>
      <c r="D20" s="61"/>
      <c r="E20" s="61"/>
      <c r="F20" s="61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</row>
    <row r="21" spans="1:18" s="40" customFormat="1" ht="15.75" customHeight="1" x14ac:dyDescent="0.25">
      <c r="A21" s="39">
        <v>7</v>
      </c>
      <c r="B21" s="93" t="s">
        <v>60</v>
      </c>
      <c r="C21" s="61"/>
      <c r="D21" s="61"/>
      <c r="E21" s="61"/>
      <c r="F21" s="61"/>
      <c r="G21" s="246">
        <f>G19+G20</f>
        <v>4.8438999999999997</v>
      </c>
      <c r="H21" s="246">
        <f>H19+H20</f>
        <v>4.5159000000000002</v>
      </c>
      <c r="I21" s="246">
        <f t="shared" ref="I21:R21" si="1">I19+I20</f>
        <v>4.8933999999999997</v>
      </c>
      <c r="J21" s="246">
        <f>J19+J20</f>
        <v>4.6040000000000001</v>
      </c>
      <c r="K21" s="246">
        <f t="shared" si="1"/>
        <v>4.6040000000000001</v>
      </c>
      <c r="L21" s="246">
        <f t="shared" si="1"/>
        <v>4.6070000000000002</v>
      </c>
      <c r="M21" s="246">
        <f t="shared" si="1"/>
        <v>4.6100000000000003</v>
      </c>
      <c r="N21" s="246">
        <f t="shared" si="1"/>
        <v>4.6130000000000004</v>
      </c>
      <c r="O21" s="246">
        <f t="shared" si="1"/>
        <v>4.6159999999999997</v>
      </c>
      <c r="P21" s="246">
        <f t="shared" si="1"/>
        <v>4.6189999999999998</v>
      </c>
      <c r="Q21" s="246">
        <f t="shared" si="1"/>
        <v>4.6219999999999999</v>
      </c>
      <c r="R21" s="246">
        <f t="shared" si="1"/>
        <v>4.625</v>
      </c>
    </row>
    <row r="22" spans="1:18" s="40" customFormat="1" ht="15.75" customHeight="1" x14ac:dyDescent="0.25">
      <c r="A22" s="39">
        <v>8</v>
      </c>
      <c r="B22" s="93" t="s">
        <v>61</v>
      </c>
      <c r="C22" s="61"/>
      <c r="D22" s="61"/>
      <c r="E22" s="61"/>
      <c r="F22" s="61"/>
      <c r="G22" s="246">
        <f>G21*0.17</f>
        <v>0.82346299999999995</v>
      </c>
      <c r="H22" s="246">
        <f t="shared" ref="H22:R22" si="2">H21*0.17</f>
        <v>0.76770300000000014</v>
      </c>
      <c r="I22" s="246">
        <f t="shared" si="2"/>
        <v>0.83187800000000001</v>
      </c>
      <c r="J22" s="246">
        <f t="shared" si="2"/>
        <v>0.78268000000000004</v>
      </c>
      <c r="K22" s="246">
        <f t="shared" si="2"/>
        <v>0.78268000000000004</v>
      </c>
      <c r="L22" s="246">
        <f t="shared" si="2"/>
        <v>0.78319000000000005</v>
      </c>
      <c r="M22" s="246">
        <f t="shared" si="2"/>
        <v>0.78370000000000006</v>
      </c>
      <c r="N22" s="246">
        <f t="shared" si="2"/>
        <v>0.78421000000000018</v>
      </c>
      <c r="O22" s="246">
        <f t="shared" si="2"/>
        <v>0.78471999999999997</v>
      </c>
      <c r="P22" s="246">
        <f t="shared" si="2"/>
        <v>0.78522999999999998</v>
      </c>
      <c r="Q22" s="246">
        <f t="shared" si="2"/>
        <v>0.78573999999999999</v>
      </c>
      <c r="R22" s="246">
        <f t="shared" si="2"/>
        <v>0.78625</v>
      </c>
    </row>
    <row r="23" spans="1:18" s="40" customFormat="1" ht="15.75" customHeight="1" x14ac:dyDescent="0.2">
      <c r="A23" s="39">
        <v>9</v>
      </c>
      <c r="B23" s="93" t="s">
        <v>62</v>
      </c>
      <c r="C23" s="61"/>
      <c r="D23" s="61"/>
      <c r="E23" s="61"/>
      <c r="F23" s="61"/>
      <c r="G23" s="245">
        <f>BIG_Data!L3</f>
        <v>0</v>
      </c>
      <c r="H23" s="245">
        <f>BIG_Data!M3</f>
        <v>-0.22900000000000001</v>
      </c>
      <c r="I23" s="245">
        <f>BIG_Data!N3</f>
        <v>-0.189</v>
      </c>
      <c r="J23" s="245">
        <f>BIG_Data!O3</f>
        <v>0</v>
      </c>
      <c r="K23" s="245">
        <f>BIG_Data!P3</f>
        <v>0</v>
      </c>
      <c r="L23" s="245">
        <f>BIG_Data!Q3</f>
        <v>0</v>
      </c>
      <c r="M23" s="245">
        <f>BIG_Data!R3</f>
        <v>0</v>
      </c>
      <c r="N23" s="245">
        <f>BIG_Data!S3</f>
        <v>0</v>
      </c>
      <c r="O23" s="245">
        <f>BIG_Data!T3</f>
        <v>0</v>
      </c>
      <c r="P23" s="245">
        <f>BIG_Data!U3</f>
        <v>0</v>
      </c>
      <c r="Q23" s="245">
        <f>BIG_Data!V3</f>
        <v>0</v>
      </c>
      <c r="R23" s="245">
        <f>BIG_Data!W3</f>
        <v>0</v>
      </c>
    </row>
    <row r="24" spans="1:18" s="40" customFormat="1" ht="15.75" customHeight="1" x14ac:dyDescent="0.2">
      <c r="A24" s="39">
        <v>10</v>
      </c>
      <c r="B24" s="93" t="s">
        <v>63</v>
      </c>
      <c r="C24" s="61"/>
      <c r="D24" s="61"/>
      <c r="E24" s="61"/>
      <c r="F24" s="61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</row>
    <row r="25" spans="1:18" s="40" customFormat="1" ht="15.75" customHeight="1" x14ac:dyDescent="0.25">
      <c r="A25" s="39">
        <v>11</v>
      </c>
      <c r="B25" s="93" t="s">
        <v>64</v>
      </c>
      <c r="C25" s="61"/>
      <c r="D25" s="61"/>
      <c r="E25" s="61"/>
      <c r="F25" s="61"/>
      <c r="G25" s="246">
        <f>G21+G22+G23+G24</f>
        <v>5.6673629999999999</v>
      </c>
      <c r="H25" s="246">
        <f>H21+H22+H23+H24</f>
        <v>5.0546030000000002</v>
      </c>
      <c r="I25" s="246">
        <f t="shared" ref="I25:R25" si="3">I21+I22+I23+I24</f>
        <v>5.5362779999999994</v>
      </c>
      <c r="J25" s="246">
        <f t="shared" si="3"/>
        <v>5.3866800000000001</v>
      </c>
      <c r="K25" s="246">
        <f t="shared" si="3"/>
        <v>5.3866800000000001</v>
      </c>
      <c r="L25" s="246">
        <f t="shared" si="3"/>
        <v>5.3901900000000005</v>
      </c>
      <c r="M25" s="246">
        <f t="shared" si="3"/>
        <v>5.3937000000000008</v>
      </c>
      <c r="N25" s="246">
        <f t="shared" si="3"/>
        <v>5.3972100000000003</v>
      </c>
      <c r="O25" s="246">
        <f t="shared" si="3"/>
        <v>5.4007199999999997</v>
      </c>
      <c r="P25" s="246">
        <f t="shared" si="3"/>
        <v>5.4042300000000001</v>
      </c>
      <c r="Q25" s="246">
        <f t="shared" si="3"/>
        <v>5.4077399999999995</v>
      </c>
      <c r="R25" s="246">
        <f t="shared" si="3"/>
        <v>5.4112499999999999</v>
      </c>
    </row>
    <row r="26" spans="1:18" s="40" customFormat="1" ht="15" customHeight="1" x14ac:dyDescent="0.2">
      <c r="A26" s="63"/>
      <c r="B26" s="94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0" customFormat="1" ht="15" customHeight="1" x14ac:dyDescent="0.25">
      <c r="A27" s="52" t="s">
        <v>30</v>
      </c>
      <c r="B27" s="95" t="s">
        <v>65</v>
      </c>
      <c r="C27" s="68"/>
      <c r="D27" s="68"/>
      <c r="E27" s="68"/>
      <c r="F27" s="69"/>
      <c r="G27" s="70"/>
      <c r="H27" s="70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s="40" customFormat="1" ht="15" customHeight="1" x14ac:dyDescent="0.25">
      <c r="A28" s="57"/>
      <c r="B28" s="92" t="s">
        <v>66</v>
      </c>
      <c r="C28" s="58"/>
      <c r="D28" s="58"/>
      <c r="E28" s="58"/>
      <c r="F28" s="71"/>
      <c r="G28" s="72" t="s">
        <v>43</v>
      </c>
      <c r="H28" s="72" t="s">
        <v>43</v>
      </c>
      <c r="I28" s="60" t="s">
        <v>44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1:18" s="40" customFormat="1" ht="15" customHeight="1" x14ac:dyDescent="0.2">
      <c r="A29" s="39">
        <v>12</v>
      </c>
      <c r="B29" s="96" t="s">
        <v>67</v>
      </c>
      <c r="C29" s="73"/>
      <c r="D29" s="73"/>
      <c r="E29" s="73"/>
      <c r="F29" s="74"/>
      <c r="G29" s="273">
        <f>BIG_Data!Y2</f>
        <v>14.7535451</v>
      </c>
      <c r="H29" s="273">
        <f>BIG_Data!Z2</f>
        <v>12.2383361</v>
      </c>
      <c r="I29" s="245">
        <f>BIG_Data!AA2</f>
        <v>15.925883000000001</v>
      </c>
      <c r="J29" s="245">
        <f>BIG_Data!AB2</f>
        <v>15.148524</v>
      </c>
      <c r="K29" s="245">
        <f>BIG_Data!AC2</f>
        <v>15.185955999999999</v>
      </c>
      <c r="L29" s="245">
        <f>BIG_Data!AD2</f>
        <v>15.224224</v>
      </c>
      <c r="M29" s="245">
        <f>BIG_Data!AE2</f>
        <v>15.264327</v>
      </c>
      <c r="N29" s="245">
        <f>BIG_Data!AF2</f>
        <v>15.304786999999999</v>
      </c>
      <c r="O29" s="245">
        <f>BIG_Data!AG2</f>
        <v>15.343069</v>
      </c>
      <c r="P29" s="245">
        <f>BIG_Data!AH2</f>
        <v>15.382886999999901</v>
      </c>
      <c r="Q29" s="245">
        <f>BIG_Data!AI2</f>
        <v>15.422352</v>
      </c>
      <c r="R29" s="245">
        <f>BIG_Data!AJ2</f>
        <v>15.46543</v>
      </c>
    </row>
    <row r="30" spans="1:18" s="40" customFormat="1" ht="15" customHeight="1" x14ac:dyDescent="0.25">
      <c r="A30" s="39" t="s">
        <v>68</v>
      </c>
      <c r="B30" s="96" t="s">
        <v>47</v>
      </c>
      <c r="C30" s="73"/>
      <c r="D30" s="73"/>
      <c r="E30" s="73"/>
      <c r="F30" s="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</row>
    <row r="31" spans="1:18" s="40" customFormat="1" ht="15" customHeight="1" x14ac:dyDescent="0.25">
      <c r="A31" s="39" t="s">
        <v>69</v>
      </c>
      <c r="B31" s="96" t="s">
        <v>49</v>
      </c>
      <c r="C31" s="73"/>
      <c r="D31" s="73"/>
      <c r="E31" s="73"/>
      <c r="F31" s="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</row>
    <row r="32" spans="1:18" s="40" customFormat="1" ht="15" customHeight="1" x14ac:dyDescent="0.2">
      <c r="A32" s="39" t="s">
        <v>70</v>
      </c>
      <c r="B32" s="96" t="s">
        <v>51</v>
      </c>
      <c r="C32" s="73"/>
      <c r="D32" s="73"/>
      <c r="E32" s="73"/>
      <c r="F32" s="74"/>
      <c r="G32" s="273"/>
      <c r="H32" s="273"/>
      <c r="I32" s="245"/>
      <c r="J32" s="245"/>
      <c r="K32" s="245"/>
      <c r="L32" s="245"/>
      <c r="M32" s="245"/>
      <c r="N32" s="245"/>
      <c r="O32" s="245"/>
      <c r="P32" s="245"/>
      <c r="Q32" s="245"/>
      <c r="R32" s="245"/>
    </row>
    <row r="33" spans="1:18" s="40" customFormat="1" ht="15" customHeight="1" x14ac:dyDescent="0.25">
      <c r="A33" s="39" t="s">
        <v>71</v>
      </c>
      <c r="B33" s="96" t="s">
        <v>53</v>
      </c>
      <c r="C33" s="73"/>
      <c r="D33" s="73"/>
      <c r="E33" s="73"/>
      <c r="F33" s="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</row>
    <row r="34" spans="1:18" s="40" customFormat="1" ht="15" customHeight="1" x14ac:dyDescent="0.2">
      <c r="A34" s="39" t="s">
        <v>72</v>
      </c>
      <c r="B34" s="96" t="s">
        <v>55</v>
      </c>
      <c r="C34" s="73"/>
      <c r="D34" s="73"/>
      <c r="E34" s="73"/>
      <c r="F34" s="74"/>
      <c r="G34" s="273"/>
      <c r="H34" s="273"/>
      <c r="I34" s="245"/>
      <c r="J34" s="245"/>
      <c r="K34" s="245"/>
      <c r="L34" s="245"/>
      <c r="M34" s="245"/>
      <c r="N34" s="245"/>
      <c r="O34" s="245"/>
      <c r="P34" s="245"/>
      <c r="Q34" s="245"/>
      <c r="R34" s="245"/>
    </row>
    <row r="35" spans="1:18" s="40" customFormat="1" ht="15" customHeight="1" x14ac:dyDescent="0.25">
      <c r="A35" s="39">
        <v>14</v>
      </c>
      <c r="B35" s="96" t="s">
        <v>56</v>
      </c>
      <c r="C35" s="73"/>
      <c r="D35" s="73"/>
      <c r="E35" s="73"/>
      <c r="F35" s="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</row>
    <row r="36" spans="1:18" s="40" customFormat="1" ht="15" customHeight="1" x14ac:dyDescent="0.2">
      <c r="A36" s="39">
        <v>15</v>
      </c>
      <c r="B36" s="96" t="s">
        <v>57</v>
      </c>
      <c r="C36" s="73"/>
      <c r="D36" s="73"/>
      <c r="E36" s="73"/>
      <c r="F36" s="74"/>
      <c r="G36" s="273"/>
      <c r="H36" s="273"/>
      <c r="I36" s="245"/>
      <c r="J36" s="245"/>
      <c r="K36" s="245"/>
      <c r="L36" s="245"/>
      <c r="M36" s="245"/>
      <c r="N36" s="245"/>
      <c r="O36" s="245"/>
      <c r="P36" s="245"/>
      <c r="Q36" s="245"/>
      <c r="R36" s="245"/>
    </row>
    <row r="37" spans="1:18" s="40" customFormat="1" ht="15" customHeight="1" x14ac:dyDescent="0.25">
      <c r="A37" s="39">
        <v>16</v>
      </c>
      <c r="B37" s="96" t="str">
        <f>B19</f>
        <v>Adjusted Demand: End-Use Customers</v>
      </c>
      <c r="C37" s="73"/>
      <c r="D37" s="73"/>
      <c r="E37" s="73"/>
      <c r="F37" s="74"/>
      <c r="G37" s="275">
        <f>G29+G35+G36</f>
        <v>14.7535451</v>
      </c>
      <c r="H37" s="275">
        <f>H29+H35+H36</f>
        <v>12.2383361</v>
      </c>
      <c r="I37" s="275">
        <f>I29+I35+I36</f>
        <v>15.925883000000001</v>
      </c>
      <c r="J37" s="275">
        <f t="shared" ref="J37:R37" si="4">J29+J35+J36</f>
        <v>15.148524</v>
      </c>
      <c r="K37" s="275">
        <f t="shared" si="4"/>
        <v>15.185955999999999</v>
      </c>
      <c r="L37" s="275">
        <f t="shared" si="4"/>
        <v>15.224224</v>
      </c>
      <c r="M37" s="275">
        <f t="shared" si="4"/>
        <v>15.264327</v>
      </c>
      <c r="N37" s="275">
        <f t="shared" si="4"/>
        <v>15.304786999999999</v>
      </c>
      <c r="O37" s="275">
        <f t="shared" si="4"/>
        <v>15.343069</v>
      </c>
      <c r="P37" s="275">
        <f t="shared" si="4"/>
        <v>15.382886999999901</v>
      </c>
      <c r="Q37" s="275">
        <f t="shared" si="4"/>
        <v>15.422352</v>
      </c>
      <c r="R37" s="275">
        <f t="shared" si="4"/>
        <v>15.46543</v>
      </c>
    </row>
    <row r="38" spans="1:18" s="40" customFormat="1" ht="15" customHeight="1" x14ac:dyDescent="0.2">
      <c r="A38" s="39">
        <v>17</v>
      </c>
      <c r="B38" s="96" t="s">
        <v>63</v>
      </c>
      <c r="C38" s="73"/>
      <c r="D38" s="73"/>
      <c r="E38" s="73"/>
      <c r="F38" s="74"/>
      <c r="G38" s="273"/>
      <c r="H38" s="273"/>
      <c r="I38" s="245"/>
      <c r="J38" s="245"/>
      <c r="K38" s="245"/>
      <c r="L38" s="245"/>
      <c r="M38" s="245"/>
      <c r="N38" s="245"/>
      <c r="O38" s="245"/>
      <c r="P38" s="245"/>
      <c r="Q38" s="245"/>
      <c r="R38" s="245"/>
    </row>
    <row r="39" spans="1:18" s="40" customFormat="1" ht="15" customHeight="1" x14ac:dyDescent="0.25">
      <c r="A39" s="39">
        <v>18</v>
      </c>
      <c r="B39" s="96" t="str">
        <f>B25</f>
        <v>Firm LSE Procurement Requirement</v>
      </c>
      <c r="C39" s="73"/>
      <c r="D39" s="73"/>
      <c r="E39" s="73"/>
      <c r="F39" s="74"/>
      <c r="G39" s="275">
        <f t="shared" ref="G39:R39" si="5">SUM(G37:G38)</f>
        <v>14.7535451</v>
      </c>
      <c r="H39" s="275">
        <f t="shared" si="5"/>
        <v>12.2383361</v>
      </c>
      <c r="I39" s="275">
        <f t="shared" si="5"/>
        <v>15.925883000000001</v>
      </c>
      <c r="J39" s="275">
        <f t="shared" si="5"/>
        <v>15.148524</v>
      </c>
      <c r="K39" s="275">
        <f t="shared" si="5"/>
        <v>15.185955999999999</v>
      </c>
      <c r="L39" s="275">
        <f t="shared" si="5"/>
        <v>15.224224</v>
      </c>
      <c r="M39" s="275">
        <f t="shared" si="5"/>
        <v>15.264327</v>
      </c>
      <c r="N39" s="275">
        <f t="shared" si="5"/>
        <v>15.304786999999999</v>
      </c>
      <c r="O39" s="275">
        <f t="shared" si="5"/>
        <v>15.343069</v>
      </c>
      <c r="P39" s="275">
        <f t="shared" si="5"/>
        <v>15.382886999999901</v>
      </c>
      <c r="Q39" s="275">
        <f t="shared" si="5"/>
        <v>15.422352</v>
      </c>
      <c r="R39" s="275">
        <f t="shared" si="5"/>
        <v>15.46543</v>
      </c>
    </row>
    <row r="40" spans="1:18" s="40" customFormat="1" ht="15" customHeight="1" x14ac:dyDescent="0.2">
      <c r="A40" s="78"/>
      <c r="B40" s="94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9"/>
    </row>
    <row r="41" spans="1:18" s="40" customFormat="1" ht="14.25" x14ac:dyDescent="0.25">
      <c r="A41" s="42"/>
      <c r="B41" s="2"/>
      <c r="C41" s="3"/>
      <c r="D41" s="3"/>
      <c r="E41" s="3"/>
      <c r="F41" s="3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s="40" customFormat="1" x14ac:dyDescent="0.25">
      <c r="A42" s="42"/>
      <c r="B42" s="2"/>
      <c r="C42" s="3"/>
      <c r="D42" s="3"/>
      <c r="E42" s="3"/>
      <c r="F42" s="3"/>
      <c r="G42" s="80" t="s">
        <v>73</v>
      </c>
      <c r="H42" s="80" t="s">
        <v>73</v>
      </c>
      <c r="I42" s="80" t="s">
        <v>73</v>
      </c>
      <c r="J42" s="46"/>
      <c r="K42" s="46"/>
      <c r="L42" s="46"/>
      <c r="M42" s="46"/>
      <c r="N42" s="46"/>
      <c r="O42" s="46"/>
      <c r="P42" s="46"/>
      <c r="Q42" s="46"/>
      <c r="R42" s="46"/>
    </row>
    <row r="43" spans="1:18" s="40" customFormat="1" x14ac:dyDescent="0.25">
      <c r="A43" s="53" t="s">
        <v>30</v>
      </c>
      <c r="B43" s="97" t="s">
        <v>74</v>
      </c>
      <c r="C43" s="81"/>
      <c r="D43" s="81"/>
      <c r="E43" s="81"/>
      <c r="F43" s="82"/>
      <c r="G43" s="83" t="s">
        <v>329</v>
      </c>
      <c r="H43" s="83" t="s">
        <v>330</v>
      </c>
      <c r="I43" s="83" t="s">
        <v>591</v>
      </c>
      <c r="J43" s="46"/>
      <c r="K43" s="46"/>
      <c r="L43" s="46"/>
      <c r="M43" s="46"/>
      <c r="N43" s="46"/>
      <c r="O43" s="46"/>
      <c r="P43" s="46"/>
      <c r="Q43" s="46"/>
      <c r="R43" s="46"/>
    </row>
    <row r="44" spans="1:18" s="40" customFormat="1" ht="14.25" x14ac:dyDescent="0.25">
      <c r="A44" s="39">
        <v>19</v>
      </c>
      <c r="B44" s="93" t="s">
        <v>75</v>
      </c>
      <c r="C44" s="61"/>
      <c r="D44" s="61"/>
      <c r="E44" s="61"/>
      <c r="F44" s="84"/>
      <c r="G44" s="85">
        <f>PeakLoad_Dates!$L$15</f>
        <v>4.8439000000000005</v>
      </c>
      <c r="H44" s="85">
        <f>PeakLoad_Dates!$L$16</f>
        <v>4.5159000000000002</v>
      </c>
      <c r="I44" s="85">
        <f>PeakLoad_Dates!$L$17</f>
        <v>4.8934000000000006</v>
      </c>
      <c r="J44" s="46"/>
      <c r="K44" s="46"/>
      <c r="L44" s="46"/>
      <c r="M44" s="46"/>
      <c r="N44" s="46"/>
      <c r="O44" s="46"/>
      <c r="P44" s="46"/>
      <c r="Q44" s="46"/>
      <c r="R44" s="46"/>
    </row>
    <row r="45" spans="1:18" s="40" customFormat="1" ht="14.25" x14ac:dyDescent="0.25">
      <c r="A45" s="39">
        <v>20</v>
      </c>
      <c r="B45" s="93" t="s">
        <v>76</v>
      </c>
      <c r="C45" s="61"/>
      <c r="D45" s="61"/>
      <c r="E45" s="61"/>
      <c r="F45" s="84"/>
      <c r="G45" s="276">
        <f>PeakLoad_Dates!$I$15</f>
        <v>44810</v>
      </c>
      <c r="H45" s="276">
        <f>PeakLoad_Dates!$I$16</f>
        <v>45153</v>
      </c>
      <c r="I45" s="276">
        <f>PeakLoad_Dates!$I$17</f>
        <v>45484</v>
      </c>
      <c r="J45" s="46"/>
      <c r="K45" s="46"/>
      <c r="L45" s="46"/>
      <c r="M45" s="46"/>
      <c r="N45" s="46"/>
      <c r="O45" s="46"/>
      <c r="P45" s="46"/>
      <c r="Q45" s="46"/>
      <c r="R45" s="46"/>
    </row>
    <row r="46" spans="1:18" s="40" customFormat="1" ht="14.25" x14ac:dyDescent="0.25">
      <c r="A46" s="39">
        <v>21</v>
      </c>
      <c r="B46" s="93" t="s">
        <v>77</v>
      </c>
      <c r="C46" s="61"/>
      <c r="D46" s="61"/>
      <c r="E46" s="61"/>
      <c r="F46" s="84"/>
      <c r="G46" s="88">
        <f>PeakLoad_Dates!$K$15</f>
        <v>16</v>
      </c>
      <c r="H46" s="88">
        <f>PeakLoad_Dates!$K$16</f>
        <v>16</v>
      </c>
      <c r="I46" s="88">
        <f>PeakLoad_Dates!$K$17</f>
        <v>16</v>
      </c>
      <c r="J46" s="46"/>
      <c r="K46" s="46"/>
      <c r="L46" s="46"/>
      <c r="M46" s="46"/>
      <c r="N46" s="46"/>
      <c r="O46" s="46"/>
      <c r="P46" s="46"/>
      <c r="Q46" s="46"/>
      <c r="R46" s="46"/>
    </row>
    <row r="47" spans="1:18" s="40" customFormat="1" ht="14.25" x14ac:dyDescent="0.25">
      <c r="A47" s="39">
        <v>22</v>
      </c>
      <c r="B47" s="93" t="s">
        <v>78</v>
      </c>
      <c r="C47" s="61"/>
      <c r="D47" s="61"/>
      <c r="E47" s="61"/>
      <c r="F47" s="84"/>
      <c r="G47" s="86"/>
      <c r="H47" s="86"/>
      <c r="I47" s="86"/>
      <c r="J47" s="46"/>
      <c r="K47" s="46"/>
      <c r="L47" s="46"/>
      <c r="M47" s="46"/>
      <c r="N47" s="46"/>
      <c r="O47" s="46"/>
      <c r="P47" s="46"/>
      <c r="Q47" s="46"/>
      <c r="R47" s="46"/>
    </row>
    <row r="48" spans="1:18" s="40" customFormat="1" ht="14.25" x14ac:dyDescent="0.25">
      <c r="A48" s="39">
        <v>23</v>
      </c>
      <c r="B48" s="93" t="s">
        <v>79</v>
      </c>
      <c r="C48" s="61"/>
      <c r="D48" s="61"/>
      <c r="E48" s="61"/>
      <c r="F48" s="84"/>
      <c r="G48" s="86"/>
      <c r="H48" s="86"/>
      <c r="I48" s="86"/>
      <c r="J48" s="46"/>
      <c r="K48" s="46"/>
      <c r="L48" s="46"/>
      <c r="M48" s="46"/>
      <c r="N48" s="46"/>
      <c r="O48" s="46"/>
      <c r="P48" s="46"/>
      <c r="Q48" s="46"/>
      <c r="R48" s="46"/>
    </row>
    <row r="49" spans="1:18" s="40" customFormat="1" ht="14.25" x14ac:dyDescent="0.25">
      <c r="A49" s="39">
        <v>24</v>
      </c>
      <c r="B49" s="93" t="s">
        <v>80</v>
      </c>
      <c r="C49" s="61"/>
      <c r="D49" s="61"/>
      <c r="E49" s="61"/>
      <c r="F49" s="84"/>
      <c r="G49" s="86"/>
      <c r="H49" s="86"/>
      <c r="I49" s="86"/>
      <c r="J49" s="46"/>
      <c r="K49" s="46"/>
      <c r="L49" s="46"/>
      <c r="M49" s="46"/>
      <c r="N49" s="46"/>
      <c r="O49" s="46"/>
      <c r="P49" s="46"/>
      <c r="Q49" s="46"/>
      <c r="R49" s="46"/>
    </row>
    <row r="50" spans="1:18" s="40" customFormat="1" x14ac:dyDescent="0.25">
      <c r="A50" s="39">
        <v>25</v>
      </c>
      <c r="B50" s="93" t="s">
        <v>81</v>
      </c>
      <c r="C50" s="61"/>
      <c r="D50" s="61"/>
      <c r="E50" s="61"/>
      <c r="F50" s="84"/>
      <c r="G50" s="89">
        <f>G44+G47+G48+G49</f>
        <v>4.8439000000000005</v>
      </c>
      <c r="H50" s="89">
        <f>H44+H47+H48+H49</f>
        <v>4.5159000000000002</v>
      </c>
      <c r="I50" s="89">
        <f>I44+I47+I48+I49</f>
        <v>4.8934000000000006</v>
      </c>
      <c r="J50" s="46"/>
      <c r="K50" s="46"/>
      <c r="L50" s="46"/>
      <c r="M50" s="46"/>
      <c r="N50" s="46"/>
      <c r="O50" s="46"/>
      <c r="P50" s="46"/>
      <c r="Q50" s="46"/>
      <c r="R50" s="46"/>
    </row>
    <row r="51" spans="1:18" s="40" customFormat="1" ht="14.25" x14ac:dyDescent="0.25">
      <c r="A51" s="42"/>
      <c r="B51" s="3"/>
      <c r="C51" s="3"/>
      <c r="D51" s="3"/>
      <c r="E51" s="3"/>
      <c r="F51" s="3"/>
      <c r="G51" s="45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1:18" s="40" customFormat="1" x14ac:dyDescent="0.25">
      <c r="A52" s="43" t="s">
        <v>82</v>
      </c>
      <c r="B52" s="44" t="s">
        <v>83</v>
      </c>
      <c r="C52" s="44"/>
      <c r="D52" s="44"/>
      <c r="E52" s="44"/>
      <c r="F52" s="44"/>
      <c r="G52" s="45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1:18" s="40" customFormat="1" ht="14.25" x14ac:dyDescent="0.25">
      <c r="A53" s="47" t="s">
        <v>84</v>
      </c>
      <c r="B53" s="41"/>
      <c r="C53" s="90"/>
      <c r="D53" s="3"/>
      <c r="E53" s="3"/>
      <c r="F53" s="3"/>
      <c r="G53" s="42"/>
      <c r="H53" s="45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1:18" s="40" customFormat="1" ht="14.25" x14ac:dyDescent="0.25">
      <c r="A54" s="47" t="s">
        <v>84</v>
      </c>
      <c r="B54" s="41"/>
      <c r="C54" s="90"/>
      <c r="D54" s="3"/>
      <c r="E54" s="3"/>
      <c r="F54" s="3"/>
      <c r="G54" s="42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</row>
  </sheetData>
  <dataValidations disablePrompts="1" count="4">
    <dataValidation type="textLength" operator="equal" allowBlank="1" showInputMessage="1" showErrorMessage="1" error="No data entry allowed in this cell" sqref="G17:H17" xr:uid="{B7E8F3F8-9678-4B94-8F4A-66E7CD6B7670}">
      <formula1>0</formula1>
    </dataValidation>
    <dataValidation type="textLength" operator="equal" allowBlank="1" showInputMessage="1" showErrorMessage="1" error="Data entry is not allowed in this cell." sqref="G37:R37 G50:I50" xr:uid="{F6FF9929-737E-4482-A31A-1896E0EB5FBC}">
      <formula1>0</formula1>
    </dataValidation>
    <dataValidation type="textLength" operator="equal" allowBlank="1" showInputMessage="1" showErrorMessage="1" error="Data entry in this cell is not allowed." sqref="G35:H35" xr:uid="{660946E7-F053-49F6-9A9A-C915EEFD33E9}">
      <formula1>0</formula1>
    </dataValidation>
    <dataValidation type="textLength" operator="equal" allowBlank="1" showInputMessage="1" showErrorMessage="1" error="Data entry in this field is not allowed." sqref="G39:R39" xr:uid="{18A29215-1585-464B-AB09-BFDCB9E882FE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B6BA-35A5-4F24-BD36-4D62C8E63695}">
  <sheetPr>
    <tabColor indexed="42"/>
    <pageSetUpPr fitToPage="1"/>
  </sheetPr>
  <dimension ref="A1:AM88"/>
  <sheetViews>
    <sheetView showGridLines="0" zoomScale="90" zoomScaleNormal="90" workbookViewId="0">
      <pane xSplit="5" ySplit="10" topLeftCell="J11" activePane="bottomRight" state="frozen"/>
      <selection pane="topRight" activeCell="F1" sqref="F1"/>
      <selection pane="bottomLeft" activeCell="A11" sqref="A11"/>
      <selection pane="bottomRight" activeCell="A5" sqref="A5"/>
    </sheetView>
  </sheetViews>
  <sheetFormatPr defaultColWidth="9" defaultRowHeight="15" x14ac:dyDescent="0.25"/>
  <cols>
    <col min="1" max="1" width="5.5" style="147" bestFit="1" customWidth="1"/>
    <col min="2" max="2" width="25.375" style="142" customWidth="1"/>
    <col min="3" max="4" width="11.125" style="142" bestFit="1" customWidth="1"/>
    <col min="5" max="5" width="20.375" style="142" bestFit="1" customWidth="1"/>
    <col min="6" max="6" width="7.875" style="142" bestFit="1" customWidth="1"/>
    <col min="7" max="7" width="26.375" style="142" customWidth="1"/>
    <col min="8" max="8" width="10.25" style="142" bestFit="1" customWidth="1"/>
    <col min="9" max="9" width="8" style="142" bestFit="1" customWidth="1"/>
    <col min="10" max="10" width="8.125" style="142" bestFit="1" customWidth="1"/>
    <col min="11" max="11" width="9.875" style="142" bestFit="1" customWidth="1"/>
    <col min="12" max="12" width="16.125" style="142" bestFit="1" customWidth="1"/>
    <col min="13" max="13" width="7.875" style="142" bestFit="1" customWidth="1"/>
    <col min="14" max="14" width="16.25" style="142" customWidth="1"/>
    <col min="15" max="15" width="9" style="147" bestFit="1" customWidth="1"/>
    <col min="16" max="16" width="10.25" style="143" customWidth="1"/>
    <col min="17" max="26" width="9.625" style="144" customWidth="1"/>
    <col min="27" max="27" width="7.625" style="144" customWidth="1"/>
    <col min="28" max="28" width="10" style="141" customWidth="1"/>
    <col min="29" max="29" width="7.75" style="141" bestFit="1" customWidth="1"/>
    <col min="30" max="30" width="7.625" style="141" bestFit="1" customWidth="1"/>
    <col min="31" max="39" width="8.625" style="141" customWidth="1"/>
    <col min="40" max="40" width="9.625" style="141" customWidth="1"/>
    <col min="41" max="134" width="7.125" style="141" customWidth="1"/>
    <col min="135" max="16384" width="9" style="141"/>
  </cols>
  <sheetData>
    <row r="1" spans="1:39" x14ac:dyDescent="0.25">
      <c r="A1" s="141" t="s">
        <v>0</v>
      </c>
      <c r="B1" s="141"/>
      <c r="O1" s="143"/>
      <c r="AA1" s="141"/>
    </row>
    <row r="2" spans="1:39" x14ac:dyDescent="0.2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ht="15.75" x14ac:dyDescent="0.2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ht="15.75" x14ac:dyDescent="0.25">
      <c r="A4" s="146" t="s">
        <v>85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25">
      <c r="A5" s="20" t="s">
        <v>615</v>
      </c>
      <c r="O5" s="148"/>
      <c r="P5" s="149" t="s">
        <v>27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ht="15.75" x14ac:dyDescent="0.2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ht="15.75" x14ac:dyDescent="0.2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28</v>
      </c>
      <c r="Q7" s="154"/>
      <c r="R7" s="161"/>
      <c r="S7" s="161"/>
      <c r="T7" s="162" t="s">
        <v>29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2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86</v>
      </c>
      <c r="AC8" s="196"/>
      <c r="AD8" s="168"/>
      <c r="AE8" s="169"/>
    </row>
    <row r="9" spans="1:39" s="174" customFormat="1" ht="45" customHeight="1" x14ac:dyDescent="0.25">
      <c r="A9" s="170"/>
      <c r="B9" s="171" t="s">
        <v>87</v>
      </c>
      <c r="C9" s="171" t="s">
        <v>88</v>
      </c>
      <c r="D9" s="171" t="s">
        <v>89</v>
      </c>
      <c r="E9" s="171" t="s">
        <v>90</v>
      </c>
      <c r="F9" s="191" t="s">
        <v>321</v>
      </c>
      <c r="G9" s="191" t="s">
        <v>91</v>
      </c>
      <c r="H9" s="191" t="s">
        <v>92</v>
      </c>
      <c r="I9" s="191" t="s">
        <v>93</v>
      </c>
      <c r="J9" s="191" t="s">
        <v>94</v>
      </c>
      <c r="K9" s="191" t="s">
        <v>95</v>
      </c>
      <c r="L9" s="191" t="s">
        <v>96</v>
      </c>
      <c r="M9" s="191" t="s">
        <v>97</v>
      </c>
      <c r="N9" s="191" t="s">
        <v>98</v>
      </c>
      <c r="O9" s="172" t="s">
        <v>331</v>
      </c>
      <c r="P9" s="172" t="s">
        <v>332</v>
      </c>
      <c r="Q9" s="173" t="s">
        <v>34</v>
      </c>
      <c r="R9" s="173" t="s">
        <v>35</v>
      </c>
      <c r="S9" s="173" t="s">
        <v>36</v>
      </c>
      <c r="T9" s="173" t="s">
        <v>37</v>
      </c>
      <c r="U9" s="173" t="s">
        <v>38</v>
      </c>
      <c r="V9" s="173" t="s">
        <v>39</v>
      </c>
      <c r="W9" s="173" t="s">
        <v>40</v>
      </c>
      <c r="X9" s="173" t="s">
        <v>41</v>
      </c>
      <c r="Y9" s="173" t="s">
        <v>327</v>
      </c>
      <c r="Z9" s="173" t="s">
        <v>328</v>
      </c>
      <c r="AB9" s="175" t="s">
        <v>333</v>
      </c>
      <c r="AC9" s="175" t="s">
        <v>334</v>
      </c>
      <c r="AD9" s="176" t="s">
        <v>34</v>
      </c>
      <c r="AE9" s="176" t="s">
        <v>35</v>
      </c>
      <c r="AF9" s="176" t="s">
        <v>36</v>
      </c>
      <c r="AG9" s="176" t="s">
        <v>37</v>
      </c>
      <c r="AH9" s="176" t="s">
        <v>38</v>
      </c>
      <c r="AI9" s="176" t="s">
        <v>39</v>
      </c>
      <c r="AJ9" s="176" t="s">
        <v>40</v>
      </c>
      <c r="AK9" s="176" t="s">
        <v>41</v>
      </c>
      <c r="AL9" s="176" t="s">
        <v>327</v>
      </c>
      <c r="AM9" s="176" t="s">
        <v>328</v>
      </c>
    </row>
    <row r="10" spans="1:39" s="174" customFormat="1" ht="14.25" customHeight="1" x14ac:dyDescent="0.25">
      <c r="A10" s="170" t="s">
        <v>99</v>
      </c>
      <c r="B10" s="218" t="s">
        <v>100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62">
        <f t="shared" ref="O10:Z10" si="0">SUM(O11:O17)</f>
        <v>0.94600000000000006</v>
      </c>
      <c r="P10" s="262">
        <f t="shared" si="0"/>
        <v>0.94300000000000006</v>
      </c>
      <c r="Q10" s="262">
        <f t="shared" si="0"/>
        <v>1.0230000000000001</v>
      </c>
      <c r="R10" s="262">
        <f t="shared" si="0"/>
        <v>0.94144300000000003</v>
      </c>
      <c r="S10" s="262">
        <f t="shared" si="0"/>
        <v>0.94144300000000003</v>
      </c>
      <c r="T10" s="262">
        <f t="shared" si="0"/>
        <v>0.94144300000000003</v>
      </c>
      <c r="U10" s="262">
        <f t="shared" si="0"/>
        <v>0.94750999999999996</v>
      </c>
      <c r="V10" s="262">
        <f t="shared" si="0"/>
        <v>0.94947999999999999</v>
      </c>
      <c r="W10" s="262">
        <f t="shared" si="0"/>
        <v>0.94947999999999999</v>
      </c>
      <c r="X10" s="262">
        <f t="shared" si="0"/>
        <v>0.94947999999999999</v>
      </c>
      <c r="Y10" s="262">
        <f t="shared" si="0"/>
        <v>0.94947999999999999</v>
      </c>
      <c r="Z10" s="262">
        <f t="shared" si="0"/>
        <v>0.94947999999999999</v>
      </c>
      <c r="AB10" s="265">
        <f t="shared" ref="AB10:AM10" si="1">SUM(AB11:AB17)</f>
        <v>2.2911099999999802</v>
      </c>
      <c r="AC10" s="265">
        <f t="shared" si="1"/>
        <v>2.9890079999999797</v>
      </c>
      <c r="AD10" s="265">
        <f t="shared" si="1"/>
        <v>2.2086070349860103</v>
      </c>
      <c r="AE10" s="265">
        <f t="shared" si="1"/>
        <v>3.5291927374294598</v>
      </c>
      <c r="AF10" s="265">
        <f t="shared" si="1"/>
        <v>3.81302269706454</v>
      </c>
      <c r="AG10" s="265">
        <f t="shared" si="1"/>
        <v>3.8029206040274199</v>
      </c>
      <c r="AH10" s="265">
        <f t="shared" si="1"/>
        <v>4.0221210669080598</v>
      </c>
      <c r="AI10" s="265">
        <f t="shared" si="1"/>
        <v>3.7441438130304698</v>
      </c>
      <c r="AJ10" s="265">
        <f t="shared" si="1"/>
        <v>3.5561289705427499</v>
      </c>
      <c r="AK10" s="265">
        <f t="shared" si="1"/>
        <v>3.4721105774808003</v>
      </c>
      <c r="AL10" s="265">
        <f t="shared" si="1"/>
        <v>3.2797143446173398</v>
      </c>
      <c r="AM10" s="265">
        <f t="shared" si="1"/>
        <v>3.24309211717555</v>
      </c>
    </row>
    <row r="11" spans="1:39" s="174" customFormat="1" ht="14.25" x14ac:dyDescent="0.2">
      <c r="A11" s="170" t="str">
        <f>BIG_Data!B5</f>
        <v>1b</v>
      </c>
      <c r="B11" s="219" t="str">
        <f>BIG_Data!C5</f>
        <v>Fossil Fuel Supply</v>
      </c>
      <c r="C11" s="179" t="str">
        <f>BIG_Data!D5</f>
        <v>G0379</v>
      </c>
      <c r="D11" s="179" t="str">
        <f>BIG_Data!E5</f>
        <v>7450</v>
      </c>
      <c r="E11" s="212" t="str">
        <f>BIG_Data!F5</f>
        <v>ALMEGT_1_UNIT 1</v>
      </c>
      <c r="F11" s="212">
        <f>BIG_Data!G5</f>
        <v>0</v>
      </c>
      <c r="G11" s="212" t="str">
        <f>BIG_Data!H5</f>
        <v>Natural Gas</v>
      </c>
      <c r="H11" s="205">
        <f>BIG_Data!I5</f>
        <v>25</v>
      </c>
      <c r="I11" s="179" t="str">
        <f>BIG_Data!J5</f>
        <v>CAISO</v>
      </c>
      <c r="J11" s="179"/>
      <c r="K11" s="179"/>
      <c r="L11" s="179"/>
      <c r="M11" s="181"/>
      <c r="N11" s="216"/>
      <c r="O11" s="263">
        <f>BIG_Data!L5</f>
        <v>4.9000000000000002E-2</v>
      </c>
      <c r="P11" s="263">
        <f>BIG_Data!M5</f>
        <v>4.7E-2</v>
      </c>
      <c r="Q11" s="263">
        <f>BIG_Data!N5</f>
        <v>7.3999999999999996E-2</v>
      </c>
      <c r="R11" s="263">
        <f>BIG_Data!O5</f>
        <v>4.9250000000000002E-2</v>
      </c>
      <c r="S11" s="263">
        <f>BIG_Data!P5</f>
        <v>4.9250000000000002E-2</v>
      </c>
      <c r="T11" s="263">
        <f>BIG_Data!Q5</f>
        <v>4.9250000000000002E-2</v>
      </c>
      <c r="U11" s="263">
        <f>BIG_Data!R5</f>
        <v>4.9250000000000002E-2</v>
      </c>
      <c r="V11" s="263">
        <f>BIG_Data!S5</f>
        <v>4.9250000000000002E-2</v>
      </c>
      <c r="W11" s="263">
        <f>BIG_Data!T5</f>
        <v>4.9250000000000002E-2</v>
      </c>
      <c r="X11" s="263">
        <f>BIG_Data!U5</f>
        <v>4.9250000000000002E-2</v>
      </c>
      <c r="Y11" s="263">
        <f>BIG_Data!V5</f>
        <v>4.9250000000000002E-2</v>
      </c>
      <c r="Z11" s="263">
        <f>BIG_Data!W5</f>
        <v>4.9250000000000002E-2</v>
      </c>
      <c r="AB11" s="266">
        <f>BIG_Data!Y5</f>
        <v>1.4514000000000001E-2</v>
      </c>
      <c r="AC11" s="266">
        <f>BIG_Data!Z5</f>
        <v>4.5310000000000003E-3</v>
      </c>
      <c r="AD11" s="266">
        <f>BIG_Data!AA5</f>
        <v>3.235E-3</v>
      </c>
      <c r="AE11" s="266">
        <f>BIG_Data!AB5</f>
        <v>6.0159859999999897E-3</v>
      </c>
      <c r="AF11" s="266">
        <f>BIG_Data!AC5</f>
        <v>5.9293059999999901E-3</v>
      </c>
      <c r="AG11" s="266">
        <f>BIG_Data!AD5</f>
        <v>6.3398539999999903E-3</v>
      </c>
      <c r="AH11" s="266">
        <f>BIG_Data!AE5</f>
        <v>6.0624779999999901E-3</v>
      </c>
      <c r="AI11" s="266">
        <f>BIG_Data!AF5</f>
        <v>5.2851159999999899E-3</v>
      </c>
      <c r="AJ11" s="266">
        <f>BIG_Data!AG5</f>
        <v>5.4801459999999896E-3</v>
      </c>
      <c r="AK11" s="266">
        <f>BIG_Data!AH5</f>
        <v>5.2476859999999901E-3</v>
      </c>
      <c r="AL11" s="266">
        <f>BIG_Data!AI5</f>
        <v>5.4119839999999904E-3</v>
      </c>
      <c r="AM11" s="266">
        <f>BIG_Data!AJ5</f>
        <v>5.2248339999999898E-3</v>
      </c>
    </row>
    <row r="12" spans="1:39" s="174" customFormat="1" ht="14.25" x14ac:dyDescent="0.2">
      <c r="A12" s="170" t="str">
        <f>BIG_Data!B6</f>
        <v>1c</v>
      </c>
      <c r="B12" s="219" t="str">
        <f>BIG_Data!C6</f>
        <v>Fossil Fuel Supply</v>
      </c>
      <c r="C12" s="179" t="str">
        <f>BIG_Data!D6</f>
        <v>G0379</v>
      </c>
      <c r="D12" s="179" t="str">
        <f>BIG_Data!E6</f>
        <v>7450</v>
      </c>
      <c r="E12" s="212" t="str">
        <f>BIG_Data!F6</f>
        <v>ALMEGT_1_UNIT 2</v>
      </c>
      <c r="F12" s="212">
        <f>BIG_Data!G6</f>
        <v>0</v>
      </c>
      <c r="G12" s="212" t="str">
        <f>BIG_Data!H6</f>
        <v>Natural Gas</v>
      </c>
      <c r="H12" s="205">
        <f>BIG_Data!I6</f>
        <v>25</v>
      </c>
      <c r="I12" s="179" t="str">
        <f>BIG_Data!J6</f>
        <v>CAISO</v>
      </c>
      <c r="J12" s="179"/>
      <c r="K12" s="179"/>
      <c r="L12" s="179"/>
      <c r="M12" s="181"/>
      <c r="N12" s="216"/>
      <c r="O12" s="263">
        <f>BIG_Data!L6</f>
        <v>4.8000000000000001E-2</v>
      </c>
      <c r="P12" s="263">
        <f>BIG_Data!M6</f>
        <v>4.7E-2</v>
      </c>
      <c r="Q12" s="263">
        <f>BIG_Data!N6</f>
        <v>7.5999999999999998E-2</v>
      </c>
      <c r="R12" s="263">
        <f>BIG_Data!O6</f>
        <v>4.9250000000000002E-2</v>
      </c>
      <c r="S12" s="263">
        <f>BIG_Data!P6</f>
        <v>4.9250000000000002E-2</v>
      </c>
      <c r="T12" s="263">
        <f>BIG_Data!Q6</f>
        <v>4.9250000000000002E-2</v>
      </c>
      <c r="U12" s="263">
        <f>BIG_Data!R6</f>
        <v>4.9250000000000002E-2</v>
      </c>
      <c r="V12" s="263">
        <f>BIG_Data!S6</f>
        <v>4.9250000000000002E-2</v>
      </c>
      <c r="W12" s="263">
        <f>BIG_Data!T6</f>
        <v>4.9250000000000002E-2</v>
      </c>
      <c r="X12" s="263">
        <f>BIG_Data!U6</f>
        <v>4.9250000000000002E-2</v>
      </c>
      <c r="Y12" s="263">
        <f>BIG_Data!V6</f>
        <v>4.9250000000000002E-2</v>
      </c>
      <c r="Z12" s="263">
        <f>BIG_Data!W6</f>
        <v>4.9250000000000002E-2</v>
      </c>
      <c r="AB12" s="266">
        <f>BIG_Data!Y6</f>
        <v>1.6094999999999901E-2</v>
      </c>
      <c r="AC12" s="266">
        <f>BIG_Data!Z6</f>
        <v>3.7369999999999999E-3</v>
      </c>
      <c r="AD12" s="266">
        <f>BIG_Data!AA6</f>
        <v>3.0609999999999999E-3</v>
      </c>
      <c r="AE12" s="266">
        <f>BIG_Data!AB6</f>
        <v>6.3225179999999897E-3</v>
      </c>
      <c r="AF12" s="266">
        <f>BIG_Data!AC6</f>
        <v>6.2380049999999996E-3</v>
      </c>
      <c r="AG12" s="266">
        <f>BIG_Data!AD6</f>
        <v>6.7462650000000004E-3</v>
      </c>
      <c r="AH12" s="266">
        <f>BIG_Data!AE6</f>
        <v>6.4899679999999901E-3</v>
      </c>
      <c r="AI12" s="266">
        <f>BIG_Data!AF6</f>
        <v>5.6072109999999904E-3</v>
      </c>
      <c r="AJ12" s="266">
        <f>BIG_Data!AG6</f>
        <v>5.83316999999999E-3</v>
      </c>
      <c r="AK12" s="266">
        <f>BIG_Data!AH6</f>
        <v>5.7490509999999903E-3</v>
      </c>
      <c r="AL12" s="266">
        <f>BIG_Data!AI6</f>
        <v>5.6531119999999897E-3</v>
      </c>
      <c r="AM12" s="266">
        <f>BIG_Data!AJ6</f>
        <v>5.5085139999999904E-3</v>
      </c>
    </row>
    <row r="13" spans="1:39" s="174" customFormat="1" ht="14.25" x14ac:dyDescent="0.2">
      <c r="A13" s="170" t="str">
        <f>BIG_Data!B7</f>
        <v>1d</v>
      </c>
      <c r="B13" s="219" t="str">
        <f>BIG_Data!C7</f>
        <v>Fossil Fuel Supply</v>
      </c>
      <c r="C13" s="179" t="str">
        <f>BIG_Data!D7</f>
        <v>G0380</v>
      </c>
      <c r="D13" s="179" t="str">
        <f>BIG_Data!E7</f>
        <v>7451</v>
      </c>
      <c r="E13" s="212" t="str">
        <f>BIG_Data!F7</f>
        <v>LODI25_2_UNIT 1</v>
      </c>
      <c r="F13" s="212">
        <f>BIG_Data!G7</f>
        <v>0</v>
      </c>
      <c r="G13" s="212" t="str">
        <f>BIG_Data!H7</f>
        <v>Natural Gas</v>
      </c>
      <c r="H13" s="205">
        <f>BIG_Data!I7</f>
        <v>25</v>
      </c>
      <c r="I13" s="179" t="str">
        <f>BIG_Data!J7</f>
        <v>CAISO</v>
      </c>
      <c r="J13" s="179"/>
      <c r="K13" s="179"/>
      <c r="L13" s="179"/>
      <c r="M13" s="181"/>
      <c r="N13" s="216"/>
      <c r="O13" s="263">
        <f>BIG_Data!L7</f>
        <v>4.8000000000000001E-2</v>
      </c>
      <c r="P13" s="263">
        <f>BIG_Data!M7</f>
        <v>4.8000000000000001E-2</v>
      </c>
      <c r="Q13" s="263">
        <f>BIG_Data!N7</f>
        <v>7.1999999999999995E-2</v>
      </c>
      <c r="R13" s="263">
        <f>BIG_Data!O7</f>
        <v>4.7280000000000003E-2</v>
      </c>
      <c r="S13" s="263">
        <f>BIG_Data!P7</f>
        <v>4.7280000000000003E-2</v>
      </c>
      <c r="T13" s="263">
        <f>BIG_Data!Q7</f>
        <v>4.7280000000000003E-2</v>
      </c>
      <c r="U13" s="263">
        <f>BIG_Data!R7</f>
        <v>4.5310000000000003E-2</v>
      </c>
      <c r="V13" s="263">
        <f>BIG_Data!S7</f>
        <v>4.7280000000000003E-2</v>
      </c>
      <c r="W13" s="263">
        <f>BIG_Data!T7</f>
        <v>4.7280000000000003E-2</v>
      </c>
      <c r="X13" s="263">
        <f>BIG_Data!U7</f>
        <v>4.7280000000000003E-2</v>
      </c>
      <c r="Y13" s="263">
        <f>BIG_Data!V7</f>
        <v>4.7280000000000003E-2</v>
      </c>
      <c r="Z13" s="263">
        <f>BIG_Data!W7</f>
        <v>4.7280000000000003E-2</v>
      </c>
      <c r="AB13" s="266">
        <f>BIG_Data!Y7</f>
        <v>9.2130000000000007E-3</v>
      </c>
      <c r="AC13" s="266">
        <f>BIG_Data!Z7</f>
        <v>1.0809999999999999E-3</v>
      </c>
      <c r="AD13" s="266">
        <f>BIG_Data!AA7</f>
        <v>5.1012799999999997E-3</v>
      </c>
      <c r="AE13" s="266">
        <f>BIG_Data!AB7</f>
        <v>9.97213999999998E-3</v>
      </c>
      <c r="AF13" s="266">
        <f>BIG_Data!AC7</f>
        <v>1.072468E-2</v>
      </c>
      <c r="AG13" s="266">
        <f>BIG_Data!AD7</f>
        <v>8.0553300000000098E-3</v>
      </c>
      <c r="AH13" s="266">
        <f>BIG_Data!AE7</f>
        <v>8.5635899999999994E-3</v>
      </c>
      <c r="AI13" s="266">
        <f>BIG_Data!AF7</f>
        <v>7.8543900000000097E-3</v>
      </c>
      <c r="AJ13" s="266">
        <f>BIG_Data!AG7</f>
        <v>7.7310680000000102E-3</v>
      </c>
      <c r="AK13" s="266">
        <f>BIG_Data!AH7</f>
        <v>7.68378800000001E-3</v>
      </c>
      <c r="AL13" s="266">
        <f>BIG_Data!AI7</f>
        <v>7.8721199999999998E-3</v>
      </c>
      <c r="AM13" s="266">
        <f>BIG_Data!AJ7</f>
        <v>8.1723479999999994E-3</v>
      </c>
    </row>
    <row r="14" spans="1:39" s="174" customFormat="1" ht="14.25" x14ac:dyDescent="0.2">
      <c r="A14" s="170" t="str">
        <f>BIG_Data!B8</f>
        <v>1e</v>
      </c>
      <c r="B14" s="219" t="str">
        <f>BIG_Data!C8</f>
        <v>Fossil Fuel Supply</v>
      </c>
      <c r="C14" s="179" t="str">
        <f>BIG_Data!D8</f>
        <v>G1009</v>
      </c>
      <c r="D14" s="179" t="str">
        <f>BIG_Data!E8</f>
        <v>57978</v>
      </c>
      <c r="E14" s="212" t="str">
        <f>BIG_Data!F8</f>
        <v>LODIEC_2_PL1X2</v>
      </c>
      <c r="F14" s="212">
        <f>BIG_Data!G8</f>
        <v>0</v>
      </c>
      <c r="G14" s="212" t="str">
        <f>BIG_Data!H8</f>
        <v>Natural Gas</v>
      </c>
      <c r="H14" s="205">
        <f>BIG_Data!I8</f>
        <v>302.58</v>
      </c>
      <c r="I14" s="179" t="str">
        <f>BIG_Data!J8</f>
        <v>CAISO</v>
      </c>
      <c r="J14" s="179"/>
      <c r="K14" s="179"/>
      <c r="L14" s="179"/>
      <c r="M14" s="181"/>
      <c r="N14" s="216"/>
      <c r="O14" s="263">
        <f>BIG_Data!L8</f>
        <v>0.80100000000000005</v>
      </c>
      <c r="P14" s="263">
        <f>BIG_Data!M8</f>
        <v>0.80100000000000005</v>
      </c>
      <c r="Q14" s="263">
        <f>BIG_Data!N8</f>
        <v>0.80100000000000005</v>
      </c>
      <c r="R14" s="263">
        <f>BIG_Data!O8</f>
        <v>0.79566300000000001</v>
      </c>
      <c r="S14" s="263">
        <f>BIG_Data!P8</f>
        <v>0.79566300000000001</v>
      </c>
      <c r="T14" s="263">
        <f>BIG_Data!Q8</f>
        <v>0.79566300000000001</v>
      </c>
      <c r="U14" s="263">
        <f>BIG_Data!R8</f>
        <v>0.80369999999999997</v>
      </c>
      <c r="V14" s="263">
        <f>BIG_Data!S8</f>
        <v>0.80369999999999997</v>
      </c>
      <c r="W14" s="263">
        <f>BIG_Data!T8</f>
        <v>0.80369999999999997</v>
      </c>
      <c r="X14" s="263">
        <f>BIG_Data!U8</f>
        <v>0.80369999999999997</v>
      </c>
      <c r="Y14" s="263">
        <f>BIG_Data!V8</f>
        <v>0.80369999999999997</v>
      </c>
      <c r="Z14" s="263">
        <f>BIG_Data!W8</f>
        <v>0.80369999999999997</v>
      </c>
      <c r="AB14" s="266">
        <f>BIG_Data!Y8</f>
        <v>2.2512879999999802</v>
      </c>
      <c r="AC14" s="266">
        <f>BIG_Data!Z8</f>
        <v>2.9796589999999799</v>
      </c>
      <c r="AD14" s="266">
        <f>BIG_Data!AA8</f>
        <v>2.1972097549860101</v>
      </c>
      <c r="AE14" s="266">
        <f>BIG_Data!AB8</f>
        <v>3.5068820934294598</v>
      </c>
      <c r="AF14" s="266">
        <f>BIG_Data!AC8</f>
        <v>3.7901307060645402</v>
      </c>
      <c r="AG14" s="266">
        <f>BIG_Data!AD8</f>
        <v>3.78177915502742</v>
      </c>
      <c r="AH14" s="266">
        <f>BIG_Data!AE8</f>
        <v>4.0010050309080603</v>
      </c>
      <c r="AI14" s="266">
        <f>BIG_Data!AF8</f>
        <v>3.7253970960304699</v>
      </c>
      <c r="AJ14" s="266">
        <f>BIG_Data!AG8</f>
        <v>3.53708458654275</v>
      </c>
      <c r="AK14" s="266">
        <f>BIG_Data!AH8</f>
        <v>3.4534300524808001</v>
      </c>
      <c r="AL14" s="266">
        <f>BIG_Data!AI8</f>
        <v>3.2607771286173399</v>
      </c>
      <c r="AM14" s="266">
        <f>BIG_Data!AJ8</f>
        <v>3.22418642117555</v>
      </c>
    </row>
    <row r="15" spans="1:39" s="174" customFormat="1" ht="14.25" x14ac:dyDescent="0.2">
      <c r="A15" s="170" t="str">
        <f>BIG_Data!B9</f>
        <v>1f</v>
      </c>
      <c r="B15" s="219" t="str">
        <f>BIG_Data!C9</f>
        <v>Fossil Fuel Supply</v>
      </c>
      <c r="C15" s="179" t="str">
        <f>BIG_Data!D9</f>
        <v>G0381</v>
      </c>
      <c r="D15" s="179" t="str">
        <f>BIG_Data!E9</f>
        <v>7449</v>
      </c>
      <c r="E15" s="212" t="str">
        <f>BIG_Data!F9</f>
        <v>STIGCT_2_LODI</v>
      </c>
      <c r="F15" s="212">
        <f>BIG_Data!G9</f>
        <v>0</v>
      </c>
      <c r="G15" s="212" t="str">
        <f>BIG_Data!H9</f>
        <v>Natural Gas</v>
      </c>
      <c r="H15" s="205">
        <f>BIG_Data!I9</f>
        <v>49.9</v>
      </c>
      <c r="I15" s="179" t="str">
        <f>BIG_Data!J9</f>
        <v>CAISO</v>
      </c>
      <c r="J15" s="179"/>
      <c r="K15" s="179"/>
      <c r="L15" s="179"/>
      <c r="M15" s="181"/>
      <c r="N15" s="216"/>
      <c r="O15" s="263">
        <f>BIG_Data!L9</f>
        <v>0</v>
      </c>
      <c r="P15" s="263">
        <f>BIG_Data!M9</f>
        <v>0</v>
      </c>
      <c r="Q15" s="263">
        <f>BIG_Data!N9</f>
        <v>0</v>
      </c>
      <c r="R15" s="263">
        <f>BIG_Data!O9</f>
        <v>0</v>
      </c>
      <c r="S15" s="263">
        <f>BIG_Data!P9</f>
        <v>0</v>
      </c>
      <c r="T15" s="263">
        <f>BIG_Data!Q9</f>
        <v>0</v>
      </c>
      <c r="U15" s="263">
        <f>BIG_Data!R9</f>
        <v>0</v>
      </c>
      <c r="V15" s="263">
        <f>BIG_Data!S9</f>
        <v>0</v>
      </c>
      <c r="W15" s="263">
        <f>BIG_Data!T9</f>
        <v>0</v>
      </c>
      <c r="X15" s="263">
        <f>BIG_Data!U9</f>
        <v>0</v>
      </c>
      <c r="Y15" s="263">
        <f>BIG_Data!V9</f>
        <v>0</v>
      </c>
      <c r="Z15" s="263">
        <f>BIG_Data!W9</f>
        <v>0</v>
      </c>
      <c r="AB15" s="266">
        <f>BIG_Data!Y9</f>
        <v>0</v>
      </c>
      <c r="AC15" s="266">
        <f>BIG_Data!Z9</f>
        <v>0</v>
      </c>
      <c r="AD15" s="266">
        <f>BIG_Data!AA9</f>
        <v>0</v>
      </c>
      <c r="AE15" s="266">
        <f>BIG_Data!AB9</f>
        <v>0</v>
      </c>
      <c r="AF15" s="266">
        <f>BIG_Data!AC9</f>
        <v>0</v>
      </c>
      <c r="AG15" s="266">
        <f>BIG_Data!AD9</f>
        <v>0</v>
      </c>
      <c r="AH15" s="266">
        <f>BIG_Data!AE9</f>
        <v>0</v>
      </c>
      <c r="AI15" s="266">
        <f>BIG_Data!AF9</f>
        <v>0</v>
      </c>
      <c r="AJ15" s="266">
        <f>BIG_Data!AG9</f>
        <v>0</v>
      </c>
      <c r="AK15" s="266">
        <f>BIG_Data!AH9</f>
        <v>0</v>
      </c>
      <c r="AL15" s="266">
        <f>BIG_Data!AI9</f>
        <v>0</v>
      </c>
      <c r="AM15" s="266">
        <f>BIG_Data!AJ9</f>
        <v>0</v>
      </c>
    </row>
    <row r="16" spans="1:39" s="174" customFormat="1" ht="14.25" x14ac:dyDescent="0.2">
      <c r="A16" s="170" t="str">
        <f>BIG_Data!B10</f>
        <v>1g</v>
      </c>
      <c r="B16" s="219" t="str">
        <f>BIG_Data!C10</f>
        <v>Fossil Fuel Supply</v>
      </c>
      <c r="C16" s="179" t="str">
        <f>BIG_Data!D10</f>
        <v>G1034</v>
      </c>
      <c r="D16" s="179" t="str">
        <f>BIG_Data!E10</f>
        <v>57714</v>
      </c>
      <c r="E16" s="212" t="str">
        <f>BIG_Data!F10</f>
        <v>PALALT_7_COBUG</v>
      </c>
      <c r="F16" s="212">
        <f>BIG_Data!G10</f>
        <v>0</v>
      </c>
      <c r="G16" s="212" t="str">
        <f>BIG_Data!H10</f>
        <v>Natural Gas</v>
      </c>
      <c r="H16" s="205">
        <f>BIG_Data!I10</f>
        <v>3</v>
      </c>
      <c r="I16" s="179" t="str">
        <f>BIG_Data!J10</f>
        <v>CAISO</v>
      </c>
      <c r="J16" s="179"/>
      <c r="K16" s="179"/>
      <c r="L16" s="179"/>
      <c r="M16" s="181"/>
      <c r="N16" s="216"/>
      <c r="O16" s="263">
        <f>BIG_Data!L10</f>
        <v>0</v>
      </c>
      <c r="P16" s="263">
        <f>BIG_Data!M10</f>
        <v>0</v>
      </c>
      <c r="Q16" s="263">
        <f>BIG_Data!N10</f>
        <v>0</v>
      </c>
      <c r="R16" s="263">
        <f>BIG_Data!O10</f>
        <v>0</v>
      </c>
      <c r="S16" s="263">
        <f>BIG_Data!P10</f>
        <v>0</v>
      </c>
      <c r="T16" s="263">
        <f>BIG_Data!Q10</f>
        <v>0</v>
      </c>
      <c r="U16" s="263">
        <f>BIG_Data!R10</f>
        <v>0</v>
      </c>
      <c r="V16" s="263">
        <f>BIG_Data!S10</f>
        <v>0</v>
      </c>
      <c r="W16" s="263">
        <f>BIG_Data!T10</f>
        <v>0</v>
      </c>
      <c r="X16" s="263">
        <f>BIG_Data!U10</f>
        <v>0</v>
      </c>
      <c r="Y16" s="263">
        <f>BIG_Data!V10</f>
        <v>0</v>
      </c>
      <c r="Z16" s="263">
        <f>BIG_Data!W10</f>
        <v>0</v>
      </c>
      <c r="AB16" s="266">
        <f>BIG_Data!Y10</f>
        <v>0</v>
      </c>
      <c r="AC16" s="266">
        <f>BIG_Data!Z10</f>
        <v>0</v>
      </c>
      <c r="AD16" s="266">
        <f>BIG_Data!AA10</f>
        <v>0</v>
      </c>
      <c r="AE16" s="266">
        <f>BIG_Data!AB10</f>
        <v>0</v>
      </c>
      <c r="AF16" s="266">
        <f>BIG_Data!AC10</f>
        <v>0</v>
      </c>
      <c r="AG16" s="266">
        <f>BIG_Data!AD10</f>
        <v>0</v>
      </c>
      <c r="AH16" s="266">
        <f>BIG_Data!AE10</f>
        <v>0</v>
      </c>
      <c r="AI16" s="266">
        <f>BIG_Data!AF10</f>
        <v>0</v>
      </c>
      <c r="AJ16" s="266">
        <f>BIG_Data!AG10</f>
        <v>0</v>
      </c>
      <c r="AK16" s="266">
        <f>BIG_Data!AH10</f>
        <v>0</v>
      </c>
      <c r="AL16" s="266">
        <f>BIG_Data!AI10</f>
        <v>0</v>
      </c>
      <c r="AM16" s="266">
        <f>BIG_Data!AJ10</f>
        <v>0</v>
      </c>
    </row>
    <row r="17" spans="1:39" s="174" customFormat="1" ht="14.25" x14ac:dyDescent="0.2">
      <c r="A17" s="170" t="str">
        <f>BIG_Data!B11</f>
        <v>1h</v>
      </c>
      <c r="B17" s="219" t="str">
        <f>BIG_Data!C11</f>
        <v>Fossil Fuel Supply</v>
      </c>
      <c r="C17" s="179" t="str">
        <f>BIG_Data!D11</f>
        <v>G1051</v>
      </c>
      <c r="D17" s="179" t="str">
        <f>BIG_Data!E11</f>
        <v>57977</v>
      </c>
      <c r="E17" s="212" t="str">
        <f>BIG_Data!F11</f>
        <v>PLMSSR_6_HISIER</v>
      </c>
      <c r="F17" s="212">
        <f>BIG_Data!G11</f>
        <v>0</v>
      </c>
      <c r="G17" s="212" t="str">
        <f>BIG_Data!H11</f>
        <v>Natural Gas</v>
      </c>
      <c r="H17" s="205">
        <f>BIG_Data!I11</f>
        <v>6</v>
      </c>
      <c r="I17" s="179" t="str">
        <f>BIG_Data!J11</f>
        <v>CAISO</v>
      </c>
      <c r="J17" s="179"/>
      <c r="K17" s="179"/>
      <c r="L17" s="179"/>
      <c r="M17" s="181"/>
      <c r="N17" s="216"/>
      <c r="O17" s="263">
        <f>BIG_Data!L11</f>
        <v>0</v>
      </c>
      <c r="P17" s="263">
        <f>BIG_Data!M11</f>
        <v>0</v>
      </c>
      <c r="Q17" s="263">
        <f>BIG_Data!N11</f>
        <v>0</v>
      </c>
      <c r="R17" s="263">
        <f>BIG_Data!O11</f>
        <v>0</v>
      </c>
      <c r="S17" s="263">
        <f>BIG_Data!P11</f>
        <v>0</v>
      </c>
      <c r="T17" s="263">
        <f>BIG_Data!Q11</f>
        <v>0</v>
      </c>
      <c r="U17" s="263">
        <f>BIG_Data!R11</f>
        <v>0</v>
      </c>
      <c r="V17" s="263">
        <f>BIG_Data!S11</f>
        <v>0</v>
      </c>
      <c r="W17" s="263">
        <f>BIG_Data!T11</f>
        <v>0</v>
      </c>
      <c r="X17" s="263">
        <f>BIG_Data!U11</f>
        <v>0</v>
      </c>
      <c r="Y17" s="263">
        <f>BIG_Data!V11</f>
        <v>0</v>
      </c>
      <c r="Z17" s="263">
        <f>BIG_Data!W11</f>
        <v>0</v>
      </c>
      <c r="AB17" s="266">
        <f>BIG_Data!Y11</f>
        <v>0</v>
      </c>
      <c r="AC17" s="266">
        <f>BIG_Data!Z11</f>
        <v>0</v>
      </c>
      <c r="AD17" s="266">
        <f>BIG_Data!AA11</f>
        <v>0</v>
      </c>
      <c r="AE17" s="266">
        <f>BIG_Data!AB11</f>
        <v>0</v>
      </c>
      <c r="AF17" s="266">
        <f>BIG_Data!AC11</f>
        <v>0</v>
      </c>
      <c r="AG17" s="266">
        <f>BIG_Data!AD11</f>
        <v>0</v>
      </c>
      <c r="AH17" s="266">
        <f>BIG_Data!AE11</f>
        <v>0</v>
      </c>
      <c r="AI17" s="266">
        <f>BIG_Data!AF11</f>
        <v>0</v>
      </c>
      <c r="AJ17" s="266">
        <f>BIG_Data!AG11</f>
        <v>0</v>
      </c>
      <c r="AK17" s="266">
        <f>BIG_Data!AH11</f>
        <v>0</v>
      </c>
      <c r="AL17" s="266">
        <f>BIG_Data!AI11</f>
        <v>0</v>
      </c>
      <c r="AM17" s="266">
        <f>BIG_Data!AJ11</f>
        <v>0</v>
      </c>
    </row>
    <row r="18" spans="1:39" s="174" customFormat="1" x14ac:dyDescent="0.25">
      <c r="A18" s="170" t="s">
        <v>46</v>
      </c>
      <c r="B18" s="218" t="s">
        <v>104</v>
      </c>
      <c r="C18" s="177"/>
      <c r="D18" s="177"/>
      <c r="E18" s="213"/>
      <c r="F18" s="213"/>
      <c r="G18" s="213"/>
      <c r="H18" s="177"/>
      <c r="I18" s="177"/>
      <c r="J18" s="177"/>
      <c r="K18" s="177"/>
      <c r="L18" s="177"/>
      <c r="M18" s="177"/>
      <c r="N18" s="215"/>
      <c r="O18" s="262">
        <f t="shared" ref="O18:Z18" si="2">SUM(O19:O20)</f>
        <v>0</v>
      </c>
      <c r="P18" s="262">
        <f t="shared" si="2"/>
        <v>0</v>
      </c>
      <c r="Q18" s="262">
        <f t="shared" si="2"/>
        <v>0</v>
      </c>
      <c r="R18" s="262">
        <f t="shared" si="2"/>
        <v>0</v>
      </c>
      <c r="S18" s="262">
        <f t="shared" si="2"/>
        <v>0</v>
      </c>
      <c r="T18" s="262">
        <f t="shared" si="2"/>
        <v>0</v>
      </c>
      <c r="U18" s="262">
        <f t="shared" si="2"/>
        <v>0</v>
      </c>
      <c r="V18" s="262">
        <f t="shared" si="2"/>
        <v>0</v>
      </c>
      <c r="W18" s="262">
        <f t="shared" si="2"/>
        <v>0</v>
      </c>
      <c r="X18" s="262">
        <f t="shared" si="2"/>
        <v>0</v>
      </c>
      <c r="Y18" s="262">
        <f t="shared" si="2"/>
        <v>0</v>
      </c>
      <c r="Z18" s="262">
        <f t="shared" si="2"/>
        <v>0</v>
      </c>
      <c r="AB18" s="265">
        <f t="shared" ref="AB18:AM18" si="3">SUM(AB19:AB20)</f>
        <v>0</v>
      </c>
      <c r="AC18" s="265">
        <f t="shared" si="3"/>
        <v>0</v>
      </c>
      <c r="AD18" s="265">
        <f t="shared" si="3"/>
        <v>0</v>
      </c>
      <c r="AE18" s="265">
        <f t="shared" si="3"/>
        <v>0</v>
      </c>
      <c r="AF18" s="265">
        <f t="shared" si="3"/>
        <v>0</v>
      </c>
      <c r="AG18" s="265">
        <f t="shared" si="3"/>
        <v>0</v>
      </c>
      <c r="AH18" s="265">
        <f t="shared" si="3"/>
        <v>0</v>
      </c>
      <c r="AI18" s="265">
        <f t="shared" si="3"/>
        <v>0</v>
      </c>
      <c r="AJ18" s="265">
        <f t="shared" si="3"/>
        <v>0</v>
      </c>
      <c r="AK18" s="265">
        <f t="shared" si="3"/>
        <v>0</v>
      </c>
      <c r="AL18" s="265">
        <f t="shared" si="3"/>
        <v>0</v>
      </c>
      <c r="AM18" s="265">
        <f t="shared" si="3"/>
        <v>0</v>
      </c>
    </row>
    <row r="19" spans="1:39" s="174" customFormat="1" x14ac:dyDescent="0.25">
      <c r="A19" s="170" t="s">
        <v>48</v>
      </c>
      <c r="B19" s="219"/>
      <c r="C19" s="179"/>
      <c r="D19" s="179"/>
      <c r="E19" s="212"/>
      <c r="F19" s="212"/>
      <c r="G19" s="212"/>
      <c r="H19" s="205"/>
      <c r="I19" s="179"/>
      <c r="J19" s="179"/>
      <c r="K19" s="179"/>
      <c r="L19" s="179"/>
      <c r="M19" s="181"/>
      <c r="N19" s="216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</row>
    <row r="20" spans="1:39" s="174" customFormat="1" x14ac:dyDescent="0.25">
      <c r="A20" s="170" t="s">
        <v>50</v>
      </c>
      <c r="B20" s="219"/>
      <c r="C20" s="179"/>
      <c r="D20" s="179"/>
      <c r="E20" s="212"/>
      <c r="F20" s="212"/>
      <c r="G20" s="212"/>
      <c r="H20" s="205"/>
      <c r="I20" s="179"/>
      <c r="J20" s="179"/>
      <c r="K20" s="179"/>
      <c r="L20" s="179"/>
      <c r="M20" s="181"/>
      <c r="N20" s="216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</row>
    <row r="21" spans="1:39" s="174" customFormat="1" x14ac:dyDescent="0.25">
      <c r="A21" s="170" t="s">
        <v>105</v>
      </c>
      <c r="B21" s="218" t="s">
        <v>106</v>
      </c>
      <c r="C21" s="177"/>
      <c r="D21" s="177"/>
      <c r="E21" s="213"/>
      <c r="F21" s="213"/>
      <c r="G21" s="213"/>
      <c r="H21" s="177"/>
      <c r="I21" s="177"/>
      <c r="J21" s="177"/>
      <c r="K21" s="177"/>
      <c r="L21" s="177"/>
      <c r="M21" s="177"/>
      <c r="N21" s="215"/>
      <c r="O21" s="262">
        <f t="shared" ref="O21:Z21" si="4">SUM(O22:O24)</f>
        <v>0</v>
      </c>
      <c r="P21" s="262">
        <f t="shared" si="4"/>
        <v>0</v>
      </c>
      <c r="Q21" s="262">
        <f t="shared" si="4"/>
        <v>0</v>
      </c>
      <c r="R21" s="262">
        <f t="shared" si="4"/>
        <v>0</v>
      </c>
      <c r="S21" s="262">
        <f t="shared" si="4"/>
        <v>0</v>
      </c>
      <c r="T21" s="262">
        <f t="shared" si="4"/>
        <v>0</v>
      </c>
      <c r="U21" s="262">
        <f t="shared" si="4"/>
        <v>0</v>
      </c>
      <c r="V21" s="262">
        <f t="shared" si="4"/>
        <v>0</v>
      </c>
      <c r="W21" s="262">
        <f t="shared" si="4"/>
        <v>0</v>
      </c>
      <c r="X21" s="262">
        <f t="shared" si="4"/>
        <v>0</v>
      </c>
      <c r="Y21" s="262">
        <f t="shared" si="4"/>
        <v>0</v>
      </c>
      <c r="Z21" s="262">
        <f t="shared" si="4"/>
        <v>0</v>
      </c>
      <c r="AB21" s="265">
        <f t="shared" ref="AB21:AM21" si="5">SUM(AB22:AB24)</f>
        <v>0</v>
      </c>
      <c r="AC21" s="265">
        <f t="shared" si="5"/>
        <v>0</v>
      </c>
      <c r="AD21" s="265">
        <f t="shared" si="5"/>
        <v>0</v>
      </c>
      <c r="AE21" s="265">
        <f t="shared" si="5"/>
        <v>0</v>
      </c>
      <c r="AF21" s="265">
        <f t="shared" si="5"/>
        <v>0</v>
      </c>
      <c r="AG21" s="265">
        <f t="shared" si="5"/>
        <v>0</v>
      </c>
      <c r="AH21" s="265">
        <f t="shared" si="5"/>
        <v>0</v>
      </c>
      <c r="AI21" s="265">
        <f t="shared" si="5"/>
        <v>0</v>
      </c>
      <c r="AJ21" s="265">
        <f t="shared" si="5"/>
        <v>0</v>
      </c>
      <c r="AK21" s="265">
        <f t="shared" si="5"/>
        <v>0</v>
      </c>
      <c r="AL21" s="265">
        <f t="shared" si="5"/>
        <v>0</v>
      </c>
      <c r="AM21" s="265">
        <f t="shared" si="5"/>
        <v>0</v>
      </c>
    </row>
    <row r="22" spans="1:39" s="174" customFormat="1" ht="14.25" x14ac:dyDescent="0.2">
      <c r="A22" s="170" t="str">
        <f>BIG_Data!B12</f>
        <v>3b</v>
      </c>
      <c r="B22" s="219" t="str">
        <f>BIG_Data!C12</f>
        <v>Hydro Supply from Plants 30 MW or more</v>
      </c>
      <c r="C22" s="179" t="str">
        <f>BIG_Data!D12</f>
        <v>H0107</v>
      </c>
      <c r="D22" s="179" t="str">
        <f>BIG_Data!E12</f>
        <v>54555</v>
      </c>
      <c r="E22" s="212" t="str">
        <f>BIG_Data!F12</f>
        <v>COLVIL_7_PL1X2</v>
      </c>
      <c r="F22" s="212">
        <f>BIG_Data!G12</f>
        <v>0</v>
      </c>
      <c r="G22" s="212" t="str">
        <f>BIG_Data!H12</f>
        <v>Large Hydroelectric (&gt;30)</v>
      </c>
      <c r="H22" s="205">
        <f>BIG_Data!I12</f>
        <v>246.86</v>
      </c>
      <c r="I22" s="179" t="str">
        <f>BIG_Data!J12</f>
        <v>CAISO</v>
      </c>
      <c r="J22" s="179"/>
      <c r="K22" s="179"/>
      <c r="L22" s="179"/>
      <c r="M22" s="181"/>
      <c r="N22" s="216"/>
      <c r="O22" s="263">
        <f>BIG_Data!L12</f>
        <v>0</v>
      </c>
      <c r="P22" s="263">
        <f>BIG_Data!M12</f>
        <v>0</v>
      </c>
      <c r="Q22" s="263">
        <f>BIG_Data!N12</f>
        <v>0</v>
      </c>
      <c r="R22" s="263">
        <f>BIG_Data!O12</f>
        <v>0</v>
      </c>
      <c r="S22" s="263">
        <f>BIG_Data!P12</f>
        <v>0</v>
      </c>
      <c r="T22" s="263">
        <f>BIG_Data!Q12</f>
        <v>0</v>
      </c>
      <c r="U22" s="263">
        <f>BIG_Data!R12</f>
        <v>0</v>
      </c>
      <c r="V22" s="263">
        <f>BIG_Data!S12</f>
        <v>0</v>
      </c>
      <c r="W22" s="263">
        <f>BIG_Data!T12</f>
        <v>0</v>
      </c>
      <c r="X22" s="263">
        <f>BIG_Data!U12</f>
        <v>0</v>
      </c>
      <c r="Y22" s="263">
        <f>BIG_Data!V12</f>
        <v>0</v>
      </c>
      <c r="Z22" s="263">
        <f>BIG_Data!W12</f>
        <v>0</v>
      </c>
      <c r="AB22" s="266">
        <f>BIG_Data!Y12</f>
        <v>0</v>
      </c>
      <c r="AC22" s="266">
        <f>BIG_Data!Z12</f>
        <v>0</v>
      </c>
      <c r="AD22" s="266">
        <f>BIG_Data!AA12</f>
        <v>0</v>
      </c>
      <c r="AE22" s="266">
        <f>BIG_Data!AB12</f>
        <v>0</v>
      </c>
      <c r="AF22" s="266">
        <f>BIG_Data!AC12</f>
        <v>0</v>
      </c>
      <c r="AG22" s="266">
        <f>BIG_Data!AD12</f>
        <v>0</v>
      </c>
      <c r="AH22" s="266">
        <f>BIG_Data!AE12</f>
        <v>0</v>
      </c>
      <c r="AI22" s="266">
        <f>BIG_Data!AF12</f>
        <v>0</v>
      </c>
      <c r="AJ22" s="266">
        <f>BIG_Data!AG12</f>
        <v>0</v>
      </c>
      <c r="AK22" s="266">
        <f>BIG_Data!AH12</f>
        <v>0</v>
      </c>
      <c r="AL22" s="266">
        <f>BIG_Data!AI12</f>
        <v>0</v>
      </c>
      <c r="AM22" s="266">
        <f>BIG_Data!AJ12</f>
        <v>0</v>
      </c>
    </row>
    <row r="23" spans="1:39" s="174" customFormat="1" ht="14.25" x14ac:dyDescent="0.2">
      <c r="A23" s="170" t="str">
        <f>BIG_Data!B13</f>
        <v>3c</v>
      </c>
      <c r="B23" s="219" t="str">
        <f>BIG_Data!C13</f>
        <v>Hydro Supply from Plants less than 30 MW</v>
      </c>
      <c r="C23" s="179" t="str">
        <f>BIG_Data!D13</f>
        <v>H0356</v>
      </c>
      <c r="D23" s="179" t="str">
        <f>BIG_Data!E13</f>
        <v>54554</v>
      </c>
      <c r="E23" s="212" t="str">
        <f>BIG_Data!F13</f>
        <v>SPICER_1_UNITS</v>
      </c>
      <c r="F23" s="212">
        <f>BIG_Data!G13</f>
        <v>0</v>
      </c>
      <c r="G23" s="212" t="str">
        <f>BIG_Data!H13</f>
        <v>Small Hyrdroelectric (&lt;30)</v>
      </c>
      <c r="H23" s="205">
        <f>BIG_Data!I13</f>
        <v>6</v>
      </c>
      <c r="I23" s="179" t="str">
        <f>BIG_Data!J13</f>
        <v>CAISO</v>
      </c>
      <c r="J23" s="179"/>
      <c r="K23" s="179"/>
      <c r="L23" s="179"/>
      <c r="M23" s="181"/>
      <c r="N23" s="216"/>
      <c r="O23" s="263">
        <f>BIG_Data!L13</f>
        <v>0</v>
      </c>
      <c r="P23" s="263">
        <f>BIG_Data!M13</f>
        <v>0</v>
      </c>
      <c r="Q23" s="263">
        <f>BIG_Data!N13</f>
        <v>0</v>
      </c>
      <c r="R23" s="263">
        <f>BIG_Data!O13</f>
        <v>0</v>
      </c>
      <c r="S23" s="263">
        <f>BIG_Data!P13</f>
        <v>0</v>
      </c>
      <c r="T23" s="263">
        <f>BIG_Data!Q13</f>
        <v>0</v>
      </c>
      <c r="U23" s="263">
        <f>BIG_Data!R13</f>
        <v>0</v>
      </c>
      <c r="V23" s="263">
        <f>BIG_Data!S13</f>
        <v>0</v>
      </c>
      <c r="W23" s="263">
        <f>BIG_Data!T13</f>
        <v>0</v>
      </c>
      <c r="X23" s="263">
        <f>BIG_Data!U13</f>
        <v>0</v>
      </c>
      <c r="Y23" s="263">
        <f>BIG_Data!V13</f>
        <v>0</v>
      </c>
      <c r="Z23" s="263">
        <f>BIG_Data!W13</f>
        <v>0</v>
      </c>
      <c r="AB23" s="266">
        <f>BIG_Data!Y13</f>
        <v>0</v>
      </c>
      <c r="AC23" s="266">
        <f>BIG_Data!Z13</f>
        <v>0</v>
      </c>
      <c r="AD23" s="266">
        <f>BIG_Data!AA13</f>
        <v>0</v>
      </c>
      <c r="AE23" s="266">
        <f>BIG_Data!AB13</f>
        <v>0</v>
      </c>
      <c r="AF23" s="266">
        <f>BIG_Data!AC13</f>
        <v>0</v>
      </c>
      <c r="AG23" s="266">
        <f>BIG_Data!AD13</f>
        <v>0</v>
      </c>
      <c r="AH23" s="266">
        <f>BIG_Data!AE13</f>
        <v>0</v>
      </c>
      <c r="AI23" s="266">
        <f>BIG_Data!AF13</f>
        <v>0</v>
      </c>
      <c r="AJ23" s="266">
        <f>BIG_Data!AG13</f>
        <v>0</v>
      </c>
      <c r="AK23" s="266">
        <f>BIG_Data!AH13</f>
        <v>0</v>
      </c>
      <c r="AL23" s="266">
        <f>BIG_Data!AI13</f>
        <v>0</v>
      </c>
      <c r="AM23" s="266">
        <f>BIG_Data!AJ13</f>
        <v>0</v>
      </c>
    </row>
    <row r="24" spans="1:39" s="174" customFormat="1" ht="14.25" x14ac:dyDescent="0.2">
      <c r="A24" s="170" t="str">
        <f>BIG_Data!B14</f>
        <v>3d</v>
      </c>
      <c r="B24" s="219" t="str">
        <f>BIG_Data!C14</f>
        <v>Hydro Supply from Plants less than 30 MW</v>
      </c>
      <c r="C24" s="179" t="str">
        <f>BIG_Data!D14</f>
        <v>H0283</v>
      </c>
      <c r="D24" s="179" t="str">
        <f>BIG_Data!E14</f>
        <v>7489</v>
      </c>
      <c r="E24" s="212" t="str">
        <f>BIG_Data!F14</f>
        <v>UKIAH_7_LAKEMN</v>
      </c>
      <c r="F24" s="212">
        <f>BIG_Data!G14</f>
        <v>0</v>
      </c>
      <c r="G24" s="212" t="str">
        <f>BIG_Data!H14</f>
        <v>Small Hyrdroelectric (&lt;30)</v>
      </c>
      <c r="H24" s="205">
        <f>BIG_Data!I14</f>
        <v>3.5</v>
      </c>
      <c r="I24" s="179" t="str">
        <f>BIG_Data!J14</f>
        <v>CAISO</v>
      </c>
      <c r="J24" s="179"/>
      <c r="K24" s="179"/>
      <c r="L24" s="179"/>
      <c r="M24" s="181"/>
      <c r="N24" s="216"/>
      <c r="O24" s="263">
        <f>BIG_Data!L14</f>
        <v>0</v>
      </c>
      <c r="P24" s="263">
        <f>BIG_Data!M14</f>
        <v>0</v>
      </c>
      <c r="Q24" s="263">
        <f>BIG_Data!N14</f>
        <v>0</v>
      </c>
      <c r="R24" s="263">
        <f>BIG_Data!O14</f>
        <v>0</v>
      </c>
      <c r="S24" s="263">
        <f>BIG_Data!P14</f>
        <v>0</v>
      </c>
      <c r="T24" s="263">
        <f>BIG_Data!Q14</f>
        <v>0</v>
      </c>
      <c r="U24" s="263">
        <f>BIG_Data!R14</f>
        <v>0</v>
      </c>
      <c r="V24" s="263">
        <f>BIG_Data!S14</f>
        <v>0</v>
      </c>
      <c r="W24" s="263">
        <f>BIG_Data!T14</f>
        <v>0</v>
      </c>
      <c r="X24" s="263">
        <f>BIG_Data!U14</f>
        <v>0</v>
      </c>
      <c r="Y24" s="263">
        <f>BIG_Data!V14</f>
        <v>0</v>
      </c>
      <c r="Z24" s="263">
        <f>BIG_Data!W14</f>
        <v>0</v>
      </c>
      <c r="AB24" s="266">
        <f>BIG_Data!Y14</f>
        <v>0</v>
      </c>
      <c r="AC24" s="266">
        <f>BIG_Data!Z14</f>
        <v>0</v>
      </c>
      <c r="AD24" s="266">
        <f>BIG_Data!AA14</f>
        <v>0</v>
      </c>
      <c r="AE24" s="266">
        <f>BIG_Data!AB14</f>
        <v>0</v>
      </c>
      <c r="AF24" s="266">
        <f>BIG_Data!AC14</f>
        <v>0</v>
      </c>
      <c r="AG24" s="266">
        <f>BIG_Data!AD14</f>
        <v>0</v>
      </c>
      <c r="AH24" s="266">
        <f>BIG_Data!AE14</f>
        <v>0</v>
      </c>
      <c r="AI24" s="266">
        <f>BIG_Data!AF14</f>
        <v>0</v>
      </c>
      <c r="AJ24" s="266">
        <f>BIG_Data!AG14</f>
        <v>0</v>
      </c>
      <c r="AK24" s="266">
        <f>BIG_Data!AH14</f>
        <v>0</v>
      </c>
      <c r="AL24" s="266">
        <f>BIG_Data!AI14</f>
        <v>0</v>
      </c>
      <c r="AM24" s="266">
        <f>BIG_Data!AJ14</f>
        <v>0</v>
      </c>
    </row>
    <row r="25" spans="1:39" s="174" customFormat="1" x14ac:dyDescent="0.25">
      <c r="A25" s="170" t="s">
        <v>110</v>
      </c>
      <c r="B25" s="218" t="s">
        <v>111</v>
      </c>
      <c r="C25" s="177"/>
      <c r="D25" s="177"/>
      <c r="E25" s="213"/>
      <c r="F25" s="213"/>
      <c r="G25" s="213"/>
      <c r="H25" s="177"/>
      <c r="I25" s="177"/>
      <c r="J25" s="177"/>
      <c r="K25" s="177"/>
      <c r="L25" s="177"/>
      <c r="M25" s="177"/>
      <c r="N25" s="215"/>
      <c r="O25" s="262">
        <f t="shared" ref="O25:Z25" si="6">SUM(O26:O32)</f>
        <v>0.30199999999999999</v>
      </c>
      <c r="P25" s="262">
        <f t="shared" si="6"/>
        <v>0.32200000000000001</v>
      </c>
      <c r="Q25" s="262">
        <f t="shared" si="6"/>
        <v>0.32</v>
      </c>
      <c r="R25" s="262">
        <f t="shared" si="6"/>
        <v>0.20190389696</v>
      </c>
      <c r="S25" s="262">
        <f t="shared" si="6"/>
        <v>0.22236049909</v>
      </c>
      <c r="T25" s="262">
        <f t="shared" si="6"/>
        <v>0.19880947608999999</v>
      </c>
      <c r="U25" s="262">
        <f t="shared" si="6"/>
        <v>0.19737327205999999</v>
      </c>
      <c r="V25" s="262">
        <f t="shared" si="6"/>
        <v>0.21946375208999996</v>
      </c>
      <c r="W25" s="262">
        <f t="shared" si="6"/>
        <v>0.19559629563</v>
      </c>
      <c r="X25" s="262">
        <f t="shared" si="6"/>
        <v>0.19339683133999999</v>
      </c>
      <c r="Y25" s="262">
        <f t="shared" si="6"/>
        <v>0.21392862040999999</v>
      </c>
      <c r="Z25" s="262">
        <f t="shared" si="6"/>
        <v>0.19064417032</v>
      </c>
      <c r="AB25" s="265">
        <f t="shared" ref="AB25:AM25" si="7">SUM(AB26:AB32)</f>
        <v>1.734164999999964</v>
      </c>
      <c r="AC25" s="265">
        <f t="shared" si="7"/>
        <v>1.172660000000042</v>
      </c>
      <c r="AD25" s="265">
        <f t="shared" si="7"/>
        <v>1.4339822893503975</v>
      </c>
      <c r="AE25" s="265">
        <f t="shared" si="7"/>
        <v>1.543320561440509</v>
      </c>
      <c r="AF25" s="265">
        <f t="shared" si="7"/>
        <v>1.4731601319741792</v>
      </c>
      <c r="AG25" s="265">
        <f t="shared" si="7"/>
        <v>1.5204714040535148</v>
      </c>
      <c r="AH25" s="265">
        <f t="shared" si="7"/>
        <v>1.5138316047945151</v>
      </c>
      <c r="AI25" s="265">
        <f t="shared" si="7"/>
        <v>1.4495591978962481</v>
      </c>
      <c r="AJ25" s="265">
        <f t="shared" si="7"/>
        <v>1.4907219914143002</v>
      </c>
      <c r="AK25" s="265">
        <f t="shared" si="7"/>
        <v>1.4778251143492351</v>
      </c>
      <c r="AL25" s="265">
        <f t="shared" si="7"/>
        <v>1.4147868153626781</v>
      </c>
      <c r="AM25" s="265">
        <f t="shared" si="7"/>
        <v>1.4576790852406569</v>
      </c>
    </row>
    <row r="26" spans="1:39" s="174" customFormat="1" x14ac:dyDescent="0.25">
      <c r="A26" s="170" t="s">
        <v>112</v>
      </c>
      <c r="B26" s="219" t="s">
        <v>113</v>
      </c>
      <c r="C26" s="179"/>
      <c r="D26" s="179"/>
      <c r="E26" s="212"/>
      <c r="F26" s="212"/>
      <c r="G26" s="212"/>
      <c r="H26" s="205"/>
      <c r="I26" s="179"/>
      <c r="J26" s="179"/>
      <c r="K26" s="179"/>
      <c r="L26" s="179"/>
      <c r="M26" s="181"/>
      <c r="N26" s="216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</row>
    <row r="27" spans="1:39" s="174" customFormat="1" x14ac:dyDescent="0.25">
      <c r="A27" s="170" t="s">
        <v>115</v>
      </c>
      <c r="B27" s="219" t="s">
        <v>116</v>
      </c>
      <c r="C27" s="179"/>
      <c r="D27" s="179"/>
      <c r="E27" s="212"/>
      <c r="F27" s="212"/>
      <c r="G27" s="212"/>
      <c r="H27" s="205"/>
      <c r="I27" s="179"/>
      <c r="J27" s="179"/>
      <c r="K27" s="179"/>
      <c r="L27" s="179"/>
      <c r="M27" s="181"/>
      <c r="N27" s="216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</row>
    <row r="28" spans="1:39" s="174" customFormat="1" x14ac:dyDescent="0.25">
      <c r="A28" s="170" t="s">
        <v>118</v>
      </c>
      <c r="B28" s="219" t="s">
        <v>119</v>
      </c>
      <c r="C28" s="179"/>
      <c r="D28" s="179"/>
      <c r="E28" s="212"/>
      <c r="F28" s="212"/>
      <c r="G28" s="212"/>
      <c r="H28" s="205"/>
      <c r="I28" s="179"/>
      <c r="J28" s="179"/>
      <c r="K28" s="179"/>
      <c r="L28" s="179"/>
      <c r="M28" s="181"/>
      <c r="N28" s="216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</row>
    <row r="29" spans="1:39" s="174" customFormat="1" ht="14.25" x14ac:dyDescent="0.2">
      <c r="A29" s="170" t="str">
        <f>BIG_Data!B15</f>
        <v>4e</v>
      </c>
      <c r="B29" s="219" t="str">
        <f>BIG_Data!C15</f>
        <v>Behind The Meter Floating Solar</v>
      </c>
      <c r="C29" s="179">
        <f>BIG_Data!D15</f>
        <v>0</v>
      </c>
      <c r="D29" s="179" t="str">
        <f>BIG_Data!E15</f>
        <v>64308</v>
      </c>
      <c r="E29" s="212" t="str">
        <f>BIG_Data!F15</f>
        <v>HEALDSBURG WASTE WATER SOLAR</v>
      </c>
      <c r="F29" s="212">
        <f>BIG_Data!G15</f>
        <v>0</v>
      </c>
      <c r="G29" s="212" t="str">
        <f>BIG_Data!H15</f>
        <v>Solar PV</v>
      </c>
      <c r="H29" s="205">
        <f>BIG_Data!I15</f>
        <v>3</v>
      </c>
      <c r="I29" s="179" t="str">
        <f>BIG_Data!J15</f>
        <v>CAISO</v>
      </c>
      <c r="J29" s="179"/>
      <c r="K29" s="179"/>
      <c r="L29" s="179"/>
      <c r="M29" s="181"/>
      <c r="N29" s="216"/>
      <c r="O29" s="263">
        <f>BIG_Data!L15</f>
        <v>0</v>
      </c>
      <c r="P29" s="263">
        <f>BIG_Data!M15</f>
        <v>0</v>
      </c>
      <c r="Q29" s="263">
        <f>BIG_Data!N15</f>
        <v>0</v>
      </c>
      <c r="R29" s="263">
        <f>BIG_Data!O15</f>
        <v>0</v>
      </c>
      <c r="S29" s="263">
        <f>BIG_Data!P15</f>
        <v>0</v>
      </c>
      <c r="T29" s="263">
        <f>BIG_Data!Q15</f>
        <v>0</v>
      </c>
      <c r="U29" s="263">
        <f>BIG_Data!R15</f>
        <v>0</v>
      </c>
      <c r="V29" s="263">
        <f>BIG_Data!S15</f>
        <v>0</v>
      </c>
      <c r="W29" s="263">
        <f>BIG_Data!T15</f>
        <v>0</v>
      </c>
      <c r="X29" s="263">
        <f>BIG_Data!U15</f>
        <v>0</v>
      </c>
      <c r="Y29" s="263">
        <f>BIG_Data!V15</f>
        <v>0</v>
      </c>
      <c r="Z29" s="263">
        <f>BIG_Data!W15</f>
        <v>0</v>
      </c>
      <c r="AB29" s="266">
        <f>BIG_Data!Y15</f>
        <v>0</v>
      </c>
      <c r="AC29" s="266">
        <f>BIG_Data!Z15</f>
        <v>0</v>
      </c>
      <c r="AD29" s="266">
        <f>BIG_Data!AA15</f>
        <v>0</v>
      </c>
      <c r="AE29" s="266">
        <f>BIG_Data!AB15</f>
        <v>0</v>
      </c>
      <c r="AF29" s="266">
        <f>BIG_Data!AC15</f>
        <v>0</v>
      </c>
      <c r="AG29" s="266">
        <f>BIG_Data!AD15</f>
        <v>0</v>
      </c>
      <c r="AH29" s="266">
        <f>BIG_Data!AE15</f>
        <v>0</v>
      </c>
      <c r="AI29" s="266">
        <f>BIG_Data!AF15</f>
        <v>0</v>
      </c>
      <c r="AJ29" s="266">
        <f>BIG_Data!AG15</f>
        <v>0</v>
      </c>
      <c r="AK29" s="266">
        <f>BIG_Data!AH15</f>
        <v>0</v>
      </c>
      <c r="AL29" s="266">
        <f>BIG_Data!AI15</f>
        <v>0</v>
      </c>
      <c r="AM29" s="266">
        <f>BIG_Data!AJ15</f>
        <v>0</v>
      </c>
    </row>
    <row r="30" spans="1:39" s="174" customFormat="1" ht="14.25" x14ac:dyDescent="0.2">
      <c r="A30" s="170" t="str">
        <f>BIG_Data!B16</f>
        <v>4f</v>
      </c>
      <c r="B30" s="219" t="str">
        <f>BIG_Data!C16</f>
        <v>NCPA GEOTHERMAL</v>
      </c>
      <c r="C30" s="179" t="str">
        <f>BIG_Data!D16</f>
        <v>T0039</v>
      </c>
      <c r="D30" s="179" t="str">
        <f>BIG_Data!E16</f>
        <v>7368</v>
      </c>
      <c r="E30" s="212" t="str">
        <f>BIG_Data!F16</f>
        <v>NCPA_7_GP1UN1</v>
      </c>
      <c r="F30" s="212">
        <f>BIG_Data!G16</f>
        <v>0</v>
      </c>
      <c r="G30" s="212" t="str">
        <f>BIG_Data!H16</f>
        <v>Geothermal</v>
      </c>
      <c r="H30" s="205">
        <f>BIG_Data!I16</f>
        <v>38.85</v>
      </c>
      <c r="I30" s="179" t="str">
        <f>BIG_Data!J16</f>
        <v>CAISO</v>
      </c>
      <c r="J30" s="179"/>
      <c r="K30" s="179"/>
      <c r="L30" s="179"/>
      <c r="M30" s="181"/>
      <c r="N30" s="216"/>
      <c r="O30" s="263">
        <f>BIG_Data!L16</f>
        <v>8.8999999999999996E-2</v>
      </c>
      <c r="P30" s="263">
        <f>BIG_Data!M16</f>
        <v>8.8999999999999996E-2</v>
      </c>
      <c r="Q30" s="263">
        <f>BIG_Data!N16</f>
        <v>0.109</v>
      </c>
      <c r="R30" s="263">
        <f>BIG_Data!O16</f>
        <v>6.0344644879999999E-2</v>
      </c>
      <c r="S30" s="263">
        <f>BIG_Data!P16</f>
        <v>6.0166595160000003E-2</v>
      </c>
      <c r="T30" s="263">
        <f>BIG_Data!Q16</f>
        <v>5.997964704E-2</v>
      </c>
      <c r="U30" s="263">
        <f>BIG_Data!R16</f>
        <v>5.98206971E-2</v>
      </c>
      <c r="V30" s="263">
        <f>BIG_Data!S16</f>
        <v>7.045954015E-2</v>
      </c>
      <c r="W30" s="263">
        <f>BIG_Data!T16</f>
        <v>6.0381046600000002E-2</v>
      </c>
      <c r="X30" s="263">
        <f>BIG_Data!U16</f>
        <v>5.9323451329999999E-2</v>
      </c>
      <c r="Y30" s="263">
        <f>BIG_Data!V16</f>
        <v>5.9134551010000001E-2</v>
      </c>
      <c r="Z30" s="263">
        <f>BIG_Data!W16</f>
        <v>5.8972886150000001E-2</v>
      </c>
      <c r="AB30" s="266">
        <f>BIG_Data!Y16</f>
        <v>0.55830699999997202</v>
      </c>
      <c r="AC30" s="266">
        <f>BIG_Data!Z16</f>
        <v>0.10502300000000001</v>
      </c>
      <c r="AD30" s="266">
        <f>BIG_Data!AA16</f>
        <v>0.528298377028388</v>
      </c>
      <c r="AE30" s="266">
        <f>BIG_Data!AB16</f>
        <v>0.45927900976146702</v>
      </c>
      <c r="AF30" s="266">
        <f>BIG_Data!AC16</f>
        <v>0.42134948960387802</v>
      </c>
      <c r="AG30" s="266">
        <f>BIG_Data!AD16</f>
        <v>0.456605092326552</v>
      </c>
      <c r="AH30" s="266">
        <f>BIG_Data!AE16</f>
        <v>0.456759215581442</v>
      </c>
      <c r="AI30" s="266">
        <f>BIG_Data!AF16</f>
        <v>0.46786007161566801</v>
      </c>
      <c r="AJ30" s="266">
        <f>BIG_Data!AG16</f>
        <v>0.45412180174185302</v>
      </c>
      <c r="AK30" s="266">
        <f>BIG_Data!AH16</f>
        <v>0.45150126184737999</v>
      </c>
      <c r="AL30" s="266">
        <f>BIG_Data!AI16</f>
        <v>0.41566493576181002</v>
      </c>
      <c r="AM30" s="266">
        <f>BIG_Data!AJ16</f>
        <v>0.44895579265302199</v>
      </c>
    </row>
    <row r="31" spans="1:39" s="174" customFormat="1" ht="14.25" x14ac:dyDescent="0.2">
      <c r="A31" s="170" t="str">
        <f>BIG_Data!B17</f>
        <v>4g</v>
      </c>
      <c r="B31" s="219" t="str">
        <f>BIG_Data!C17</f>
        <v>NCPA GEOTHERMAL</v>
      </c>
      <c r="C31" s="179" t="str">
        <f>BIG_Data!D17</f>
        <v>T0039</v>
      </c>
      <c r="D31" s="179" t="str">
        <f>BIG_Data!E17</f>
        <v>7368</v>
      </c>
      <c r="E31" s="212" t="str">
        <f>BIG_Data!F17</f>
        <v>NCPA_7_GP1UN2</v>
      </c>
      <c r="F31" s="212">
        <f>BIG_Data!G17</f>
        <v>0</v>
      </c>
      <c r="G31" s="212" t="str">
        <f>BIG_Data!H17</f>
        <v>Geothermal</v>
      </c>
      <c r="H31" s="205">
        <f>BIG_Data!I17</f>
        <v>50</v>
      </c>
      <c r="I31" s="179" t="str">
        <f>BIG_Data!J17</f>
        <v>CAISO</v>
      </c>
      <c r="J31" s="179"/>
      <c r="K31" s="179"/>
      <c r="L31" s="179"/>
      <c r="M31" s="181"/>
      <c r="N31" s="216"/>
      <c r="O31" s="263">
        <f>BIG_Data!L17</f>
        <v>9.2999999999999999E-2</v>
      </c>
      <c r="P31" s="263">
        <f>BIG_Data!M17</f>
        <v>0.114</v>
      </c>
      <c r="Q31" s="263">
        <f>BIG_Data!N17</f>
        <v>9.0999999999999998E-2</v>
      </c>
      <c r="R31" s="263">
        <f>BIG_Data!O17</f>
        <v>5.9977887789999997E-2</v>
      </c>
      <c r="S31" s="263">
        <f>BIG_Data!P17</f>
        <v>5.9767445170000003E-2</v>
      </c>
      <c r="T31" s="263">
        <f>BIG_Data!Q17</f>
        <v>5.9550494459999999E-2</v>
      </c>
      <c r="U31" s="263">
        <f>BIG_Data!R17</f>
        <v>5.9433725659999999E-2</v>
      </c>
      <c r="V31" s="263">
        <f>BIG_Data!S17</f>
        <v>7.2274060109999996E-2</v>
      </c>
      <c r="W31" s="263">
        <f>BIG_Data!T17</f>
        <v>5.91213555E-2</v>
      </c>
      <c r="X31" s="263">
        <f>BIG_Data!U17</f>
        <v>5.8962900419999999E-2</v>
      </c>
      <c r="Y31" s="263">
        <f>BIG_Data!V17</f>
        <v>5.8711443439999997E-2</v>
      </c>
      <c r="Z31" s="263">
        <f>BIG_Data!W17</f>
        <v>5.8569933909999997E-2</v>
      </c>
      <c r="AB31" s="266">
        <f>BIG_Data!Y17</f>
        <v>0.54939600000000499</v>
      </c>
      <c r="AC31" s="266">
        <f>BIG_Data!Z17</f>
        <v>0.61950600000003297</v>
      </c>
      <c r="AD31" s="266">
        <f>BIG_Data!AA17</f>
        <v>8.6520519379248498E-2</v>
      </c>
      <c r="AE31" s="266">
        <f>BIG_Data!AB17</f>
        <v>0.45095720141111001</v>
      </c>
      <c r="AF31" s="266">
        <f>BIG_Data!AC17</f>
        <v>0.41209025611746902</v>
      </c>
      <c r="AG31" s="266">
        <f>BIG_Data!AD17</f>
        <v>0.44833315309090399</v>
      </c>
      <c r="AH31" s="266">
        <f>BIG_Data!AE17</f>
        <v>0.448441226329021</v>
      </c>
      <c r="AI31" s="266">
        <f>BIG_Data!AF17</f>
        <v>0.45999624139945</v>
      </c>
      <c r="AJ31" s="266">
        <f>BIG_Data!AG17</f>
        <v>0.44584995049366799</v>
      </c>
      <c r="AK31" s="266">
        <f>BIG_Data!AH17</f>
        <v>0.443320413001483</v>
      </c>
      <c r="AL31" s="266">
        <f>BIG_Data!AI17</f>
        <v>0.40649345696597999</v>
      </c>
      <c r="AM31" s="266">
        <f>BIG_Data!AJ17</f>
        <v>0.44082107633384798</v>
      </c>
    </row>
    <row r="32" spans="1:39" s="174" customFormat="1" ht="14.25" x14ac:dyDescent="0.2">
      <c r="A32" s="170" t="str">
        <f>BIG_Data!B18</f>
        <v>4h</v>
      </c>
      <c r="B32" s="219" t="str">
        <f>BIG_Data!C18</f>
        <v>NCPA GEOTHERMAL</v>
      </c>
      <c r="C32" s="179" t="str">
        <f>BIG_Data!D18</f>
        <v>T0040</v>
      </c>
      <c r="D32" s="179" t="str">
        <f>BIG_Data!E18</f>
        <v>7369</v>
      </c>
      <c r="E32" s="212" t="str">
        <f>BIG_Data!F18</f>
        <v>NCPA_7_GP2UN4</v>
      </c>
      <c r="F32" s="212">
        <f>BIG_Data!G18</f>
        <v>0</v>
      </c>
      <c r="G32" s="212" t="str">
        <f>BIG_Data!H18</f>
        <v>Geothermal</v>
      </c>
      <c r="H32" s="205">
        <f>BIG_Data!I18</f>
        <v>52.73</v>
      </c>
      <c r="I32" s="179" t="str">
        <f>BIG_Data!J18</f>
        <v>CAISO</v>
      </c>
      <c r="J32" s="179"/>
      <c r="K32" s="179"/>
      <c r="L32" s="179"/>
      <c r="M32" s="181"/>
      <c r="N32" s="216"/>
      <c r="O32" s="263">
        <f>BIG_Data!L18</f>
        <v>0.12</v>
      </c>
      <c r="P32" s="263">
        <f>BIG_Data!M18</f>
        <v>0.11899999999999999</v>
      </c>
      <c r="Q32" s="263">
        <f>BIG_Data!N18</f>
        <v>0.12</v>
      </c>
      <c r="R32" s="263">
        <f>BIG_Data!O18</f>
        <v>8.158136429E-2</v>
      </c>
      <c r="S32" s="263">
        <f>BIG_Data!P18</f>
        <v>0.10242645876000001</v>
      </c>
      <c r="T32" s="263">
        <f>BIG_Data!Q18</f>
        <v>7.927933459E-2</v>
      </c>
      <c r="U32" s="263">
        <f>BIG_Data!R18</f>
        <v>7.8118849300000001E-2</v>
      </c>
      <c r="V32" s="263">
        <f>BIG_Data!S18</f>
        <v>7.6730151829999996E-2</v>
      </c>
      <c r="W32" s="263">
        <f>BIG_Data!T18</f>
        <v>7.6093893529999998E-2</v>
      </c>
      <c r="X32" s="263">
        <f>BIG_Data!U18</f>
        <v>7.5110479590000001E-2</v>
      </c>
      <c r="Y32" s="263">
        <f>BIG_Data!V18</f>
        <v>9.6082625960000001E-2</v>
      </c>
      <c r="Z32" s="263">
        <f>BIG_Data!W18</f>
        <v>7.3101350260000003E-2</v>
      </c>
      <c r="AB32" s="266">
        <f>BIG_Data!Y18</f>
        <v>0.62646199999998697</v>
      </c>
      <c r="AC32" s="266">
        <f>BIG_Data!Z18</f>
        <v>0.44813100000000899</v>
      </c>
      <c r="AD32" s="266">
        <f>BIG_Data!AA18</f>
        <v>0.81916339294276097</v>
      </c>
      <c r="AE32" s="266">
        <f>BIG_Data!AB18</f>
        <v>0.63308435026793197</v>
      </c>
      <c r="AF32" s="266">
        <f>BIG_Data!AC18</f>
        <v>0.63972038625283201</v>
      </c>
      <c r="AG32" s="266">
        <f>BIG_Data!AD18</f>
        <v>0.61553315863605895</v>
      </c>
      <c r="AH32" s="266">
        <f>BIG_Data!AE18</f>
        <v>0.60863116288405195</v>
      </c>
      <c r="AI32" s="266">
        <f>BIG_Data!AF18</f>
        <v>0.52170288488113004</v>
      </c>
      <c r="AJ32" s="266">
        <f>BIG_Data!AG18</f>
        <v>0.590750239178779</v>
      </c>
      <c r="AK32" s="266">
        <f>BIG_Data!AH18</f>
        <v>0.58300343950037203</v>
      </c>
      <c r="AL32" s="266">
        <f>BIG_Data!AI18</f>
        <v>0.59262842263488802</v>
      </c>
      <c r="AM32" s="266">
        <f>BIG_Data!AJ18</f>
        <v>0.56790221625378701</v>
      </c>
    </row>
    <row r="33" spans="1:39" s="174" customFormat="1" x14ac:dyDescent="0.25">
      <c r="A33" s="170" t="s">
        <v>121</v>
      </c>
      <c r="B33" s="218" t="s">
        <v>122</v>
      </c>
      <c r="C33" s="177"/>
      <c r="D33" s="177"/>
      <c r="E33" s="213"/>
      <c r="F33" s="213"/>
      <c r="G33" s="213"/>
      <c r="H33" s="177"/>
      <c r="I33" s="177"/>
      <c r="J33" s="177"/>
      <c r="K33" s="177"/>
      <c r="L33" s="177"/>
      <c r="M33" s="177"/>
      <c r="N33" s="215"/>
      <c r="O33" s="262">
        <f t="shared" ref="O33:Z33" si="8">SUM(O34:O40)</f>
        <v>0</v>
      </c>
      <c r="P33" s="262">
        <f t="shared" si="8"/>
        <v>0</v>
      </c>
      <c r="Q33" s="262">
        <f t="shared" si="8"/>
        <v>0</v>
      </c>
      <c r="R33" s="262">
        <f t="shared" si="8"/>
        <v>0</v>
      </c>
      <c r="S33" s="262">
        <f t="shared" si="8"/>
        <v>0</v>
      </c>
      <c r="T33" s="262">
        <f t="shared" si="8"/>
        <v>0</v>
      </c>
      <c r="U33" s="262">
        <f t="shared" si="8"/>
        <v>0</v>
      </c>
      <c r="V33" s="262">
        <f t="shared" si="8"/>
        <v>0</v>
      </c>
      <c r="W33" s="262">
        <f t="shared" si="8"/>
        <v>0</v>
      </c>
      <c r="X33" s="262">
        <f t="shared" si="8"/>
        <v>0</v>
      </c>
      <c r="Y33" s="262">
        <f t="shared" si="8"/>
        <v>0</v>
      </c>
      <c r="Z33" s="262">
        <f t="shared" si="8"/>
        <v>0</v>
      </c>
      <c r="AB33" s="265">
        <f t="shared" ref="AB33:AM33" si="9">SUM(AB34:AB40)</f>
        <v>0</v>
      </c>
      <c r="AC33" s="265">
        <f t="shared" si="9"/>
        <v>0</v>
      </c>
      <c r="AD33" s="265">
        <f t="shared" si="9"/>
        <v>0</v>
      </c>
      <c r="AE33" s="265">
        <f t="shared" si="9"/>
        <v>0</v>
      </c>
      <c r="AF33" s="265">
        <f t="shared" si="9"/>
        <v>0</v>
      </c>
      <c r="AG33" s="265">
        <f t="shared" si="9"/>
        <v>0</v>
      </c>
      <c r="AH33" s="265">
        <f t="shared" si="9"/>
        <v>0</v>
      </c>
      <c r="AI33" s="265">
        <f t="shared" si="9"/>
        <v>0</v>
      </c>
      <c r="AJ33" s="265">
        <f t="shared" si="9"/>
        <v>0</v>
      </c>
      <c r="AK33" s="265">
        <f t="shared" si="9"/>
        <v>0</v>
      </c>
      <c r="AL33" s="265">
        <f t="shared" si="9"/>
        <v>0</v>
      </c>
      <c r="AM33" s="265">
        <f t="shared" si="9"/>
        <v>0</v>
      </c>
    </row>
    <row r="34" spans="1:39" s="174" customFormat="1" x14ac:dyDescent="0.25">
      <c r="A34" s="170" t="s">
        <v>123</v>
      </c>
      <c r="B34" s="219" t="s">
        <v>124</v>
      </c>
      <c r="C34" s="179"/>
      <c r="D34" s="179"/>
      <c r="E34" s="212"/>
      <c r="F34" s="212"/>
      <c r="G34" s="212"/>
      <c r="H34" s="205"/>
      <c r="I34" s="179"/>
      <c r="J34" s="179"/>
      <c r="K34" s="179"/>
      <c r="L34" s="179"/>
      <c r="M34" s="181"/>
      <c r="N34" s="216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</row>
    <row r="35" spans="1:39" s="174" customFormat="1" x14ac:dyDescent="0.25">
      <c r="A35" s="170" t="s">
        <v>125</v>
      </c>
      <c r="B35" s="219" t="s">
        <v>126</v>
      </c>
      <c r="C35" s="179"/>
      <c r="D35" s="179"/>
      <c r="E35" s="212"/>
      <c r="F35" s="212"/>
      <c r="G35" s="212"/>
      <c r="H35" s="205"/>
      <c r="I35" s="179"/>
      <c r="J35" s="179"/>
      <c r="K35" s="179"/>
      <c r="L35" s="179"/>
      <c r="M35" s="181"/>
      <c r="N35" s="216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</row>
    <row r="36" spans="1:39" s="174" customFormat="1" x14ac:dyDescent="0.25">
      <c r="A36" s="170" t="s">
        <v>127</v>
      </c>
      <c r="B36" s="219" t="s">
        <v>128</v>
      </c>
      <c r="C36" s="179"/>
      <c r="D36" s="179"/>
      <c r="E36" s="212"/>
      <c r="F36" s="212"/>
      <c r="G36" s="212"/>
      <c r="H36" s="205"/>
      <c r="I36" s="179"/>
      <c r="J36" s="179"/>
      <c r="K36" s="179"/>
      <c r="L36" s="179"/>
      <c r="M36" s="181"/>
      <c r="N36" s="216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</row>
    <row r="37" spans="1:39" s="174" customFormat="1" x14ac:dyDescent="0.25">
      <c r="A37" s="170" t="s">
        <v>129</v>
      </c>
      <c r="B37" s="219" t="s">
        <v>130</v>
      </c>
      <c r="C37" s="179"/>
      <c r="D37" s="179"/>
      <c r="E37" s="212"/>
      <c r="F37" s="212"/>
      <c r="G37" s="212"/>
      <c r="H37" s="205"/>
      <c r="I37" s="179"/>
      <c r="J37" s="179"/>
      <c r="K37" s="179"/>
      <c r="L37" s="179"/>
      <c r="M37" s="181"/>
      <c r="N37" s="216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</row>
    <row r="38" spans="1:39" s="174" customFormat="1" x14ac:dyDescent="0.25">
      <c r="A38" s="170" t="s">
        <v>131</v>
      </c>
      <c r="B38" s="219" t="s">
        <v>132</v>
      </c>
      <c r="C38" s="179"/>
      <c r="D38" s="179"/>
      <c r="E38" s="212"/>
      <c r="F38" s="212"/>
      <c r="G38" s="212"/>
      <c r="H38" s="205"/>
      <c r="I38" s="179"/>
      <c r="J38" s="179"/>
      <c r="K38" s="179"/>
      <c r="L38" s="179"/>
      <c r="M38" s="181"/>
      <c r="N38" s="216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</row>
    <row r="39" spans="1:39" s="174" customFormat="1" x14ac:dyDescent="0.25">
      <c r="A39" s="170" t="s">
        <v>133</v>
      </c>
      <c r="B39" s="220" t="s">
        <v>134</v>
      </c>
      <c r="C39" s="179"/>
      <c r="D39" s="179"/>
      <c r="E39" s="212"/>
      <c r="F39" s="212"/>
      <c r="G39" s="212"/>
      <c r="H39" s="205"/>
      <c r="I39" s="179"/>
      <c r="J39" s="179"/>
      <c r="K39" s="179"/>
      <c r="L39" s="179"/>
      <c r="M39" s="181"/>
      <c r="N39" s="216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</row>
    <row r="40" spans="1:39" s="174" customFormat="1" x14ac:dyDescent="0.25">
      <c r="A40" s="170" t="s">
        <v>135</v>
      </c>
      <c r="B40" s="219" t="s">
        <v>136</v>
      </c>
      <c r="C40" s="179"/>
      <c r="D40" s="179"/>
      <c r="E40" s="212"/>
      <c r="F40" s="212"/>
      <c r="G40" s="212"/>
      <c r="H40" s="205"/>
      <c r="I40" s="179"/>
      <c r="J40" s="179"/>
      <c r="K40" s="179"/>
      <c r="L40" s="179"/>
      <c r="M40" s="181"/>
      <c r="N40" s="216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</row>
    <row r="41" spans="1:39" s="174" customFormat="1" x14ac:dyDescent="0.25">
      <c r="A41" s="170" t="s">
        <v>137</v>
      </c>
      <c r="B41" s="218" t="s">
        <v>138</v>
      </c>
      <c r="C41" s="177"/>
      <c r="D41" s="177"/>
      <c r="E41" s="213"/>
      <c r="F41" s="213"/>
      <c r="G41" s="213"/>
      <c r="H41" s="177"/>
      <c r="I41" s="177"/>
      <c r="J41" s="177"/>
      <c r="K41" s="177"/>
      <c r="L41" s="177"/>
      <c r="M41" s="177"/>
      <c r="N41" s="215"/>
      <c r="O41" s="262">
        <f t="shared" ref="O41:Z41" si="10">SUM(O42:O66)</f>
        <v>0</v>
      </c>
      <c r="P41" s="262">
        <f t="shared" si="10"/>
        <v>9.1999999999999998E-2</v>
      </c>
      <c r="Q41" s="262">
        <f t="shared" si="10"/>
        <v>0.115</v>
      </c>
      <c r="R41" s="262">
        <f t="shared" si="10"/>
        <v>8.6894683333546704E-2</v>
      </c>
      <c r="S41" s="262">
        <f t="shared" si="10"/>
        <v>8.6894082681732002E-2</v>
      </c>
      <c r="T41" s="262">
        <f t="shared" si="10"/>
        <v>8.6893220443830702E-2</v>
      </c>
      <c r="U41" s="262">
        <f t="shared" si="10"/>
        <v>8.6895959656144897E-2</v>
      </c>
      <c r="V41" s="262">
        <f t="shared" si="10"/>
        <v>8.6896509649696696E-2</v>
      </c>
      <c r="W41" s="262">
        <f t="shared" si="10"/>
        <v>8.6896416138425595E-2</v>
      </c>
      <c r="X41" s="262">
        <f t="shared" si="10"/>
        <v>8.6894683333546094E-2</v>
      </c>
      <c r="Y41" s="262">
        <f t="shared" si="10"/>
        <v>8.6893220443830702E-2</v>
      </c>
      <c r="Z41" s="262">
        <f t="shared" si="10"/>
        <v>8.6894438650222103E-2</v>
      </c>
      <c r="AB41" s="265">
        <f t="shared" ref="AB41:AM41" si="11">SUM(AB42:AB66)</f>
        <v>0.13949900000000001</v>
      </c>
      <c r="AC41" s="265">
        <f t="shared" si="11"/>
        <v>0.68997199999999703</v>
      </c>
      <c r="AD41" s="265">
        <f t="shared" si="11"/>
        <v>0.66792340486947599</v>
      </c>
      <c r="AE41" s="265">
        <f t="shared" si="11"/>
        <v>0.50515633403696103</v>
      </c>
      <c r="AF41" s="265">
        <f t="shared" si="11"/>
        <v>0.50360685705844399</v>
      </c>
      <c r="AG41" s="265">
        <f t="shared" si="11"/>
        <v>0.50216601091490798</v>
      </c>
      <c r="AH41" s="265">
        <f t="shared" si="11"/>
        <v>0.504145969772549</v>
      </c>
      <c r="AI41" s="265">
        <f t="shared" si="11"/>
        <v>0.50460870998809204</v>
      </c>
      <c r="AJ41" s="265">
        <f t="shared" si="11"/>
        <v>0.50496682145979199</v>
      </c>
      <c r="AK41" s="265">
        <f t="shared" si="11"/>
        <v>0.50515633403696103</v>
      </c>
      <c r="AL41" s="265">
        <f t="shared" si="11"/>
        <v>0.50326546244230597</v>
      </c>
      <c r="AM41" s="265">
        <f t="shared" si="11"/>
        <v>0.50168061540287801</v>
      </c>
    </row>
    <row r="42" spans="1:39" s="174" customFormat="1" ht="14.25" x14ac:dyDescent="0.2">
      <c r="A42" s="170" t="str">
        <f>BIG_Data!B19</f>
        <v>6b</v>
      </c>
      <c r="B42" s="219" t="str">
        <f>BIG_Data!C19</f>
        <v>Small Hydro - Longterm PPA</v>
      </c>
      <c r="C42" s="179" t="str">
        <f>BIG_Data!D19</f>
        <v>H0209</v>
      </c>
      <c r="D42" s="179" t="str">
        <f>BIG_Data!E19</f>
        <v>3247</v>
      </c>
      <c r="E42" s="212" t="str">
        <f>BIG_Data!F19</f>
        <v>GRAEAGLE</v>
      </c>
      <c r="F42" s="212">
        <f>BIG_Data!G19</f>
        <v>0</v>
      </c>
      <c r="G42" s="212" t="str">
        <f>BIG_Data!H19</f>
        <v>Small Hyrdroelectric (&lt;30)</v>
      </c>
      <c r="H42" s="205">
        <f>BIG_Data!I19</f>
        <v>0.44</v>
      </c>
      <c r="I42" s="179" t="str">
        <f>BIG_Data!J19</f>
        <v>CAISO</v>
      </c>
      <c r="J42" s="179"/>
      <c r="K42" s="179"/>
      <c r="L42" s="179"/>
      <c r="M42" s="181"/>
      <c r="N42" s="216"/>
      <c r="O42" s="263">
        <f>BIG_Data!L19</f>
        <v>0</v>
      </c>
      <c r="P42" s="263">
        <f>BIG_Data!M19</f>
        <v>0</v>
      </c>
      <c r="Q42" s="263">
        <f>BIG_Data!N19</f>
        <v>0</v>
      </c>
      <c r="R42" s="263">
        <f>BIG_Data!O19</f>
        <v>0</v>
      </c>
      <c r="S42" s="263">
        <f>BIG_Data!P19</f>
        <v>0</v>
      </c>
      <c r="T42" s="263">
        <f>BIG_Data!Q19</f>
        <v>0</v>
      </c>
      <c r="U42" s="263">
        <f>BIG_Data!R19</f>
        <v>0</v>
      </c>
      <c r="V42" s="263">
        <f>BIG_Data!S19</f>
        <v>0</v>
      </c>
      <c r="W42" s="263">
        <f>BIG_Data!T19</f>
        <v>0</v>
      </c>
      <c r="X42" s="263">
        <f>BIG_Data!U19</f>
        <v>0</v>
      </c>
      <c r="Y42" s="263">
        <f>BIG_Data!V19</f>
        <v>0</v>
      </c>
      <c r="Z42" s="263">
        <f>BIG_Data!W19</f>
        <v>0</v>
      </c>
      <c r="AB42" s="266">
        <f>BIG_Data!Y19</f>
        <v>0</v>
      </c>
      <c r="AC42" s="266">
        <f>BIG_Data!Z19</f>
        <v>0</v>
      </c>
      <c r="AD42" s="266">
        <f>BIG_Data!AA19</f>
        <v>0</v>
      </c>
      <c r="AE42" s="266">
        <f>BIG_Data!AB19</f>
        <v>0</v>
      </c>
      <c r="AF42" s="266">
        <f>BIG_Data!AC19</f>
        <v>0</v>
      </c>
      <c r="AG42" s="266">
        <f>BIG_Data!AD19</f>
        <v>0</v>
      </c>
      <c r="AH42" s="266">
        <f>BIG_Data!AE19</f>
        <v>0</v>
      </c>
      <c r="AI42" s="266">
        <f>BIG_Data!AF19</f>
        <v>0</v>
      </c>
      <c r="AJ42" s="266">
        <f>BIG_Data!AG19</f>
        <v>0</v>
      </c>
      <c r="AK42" s="266">
        <f>BIG_Data!AH19</f>
        <v>0</v>
      </c>
      <c r="AL42" s="266">
        <f>BIG_Data!AI19</f>
        <v>0</v>
      </c>
      <c r="AM42" s="266">
        <f>BIG_Data!AJ19</f>
        <v>0</v>
      </c>
    </row>
    <row r="43" spans="1:39" s="174" customFormat="1" ht="14.25" x14ac:dyDescent="0.2">
      <c r="A43" s="170" t="str">
        <f>BIG_Data!B20</f>
        <v>6c</v>
      </c>
      <c r="B43" s="219" t="str">
        <f>BIG_Data!C20</f>
        <v>Small Hydro - Longterm PPA</v>
      </c>
      <c r="C43" s="179" t="str">
        <f>BIG_Data!D20</f>
        <v>H0263</v>
      </c>
      <c r="D43" s="179" t="str">
        <f>BIG_Data!E20</f>
        <v>418</v>
      </c>
      <c r="E43" s="212" t="str">
        <f>BIG_Data!F20</f>
        <v>KELYRG_6_UNIT</v>
      </c>
      <c r="F43" s="212">
        <f>BIG_Data!G20</f>
        <v>0</v>
      </c>
      <c r="G43" s="212" t="str">
        <f>BIG_Data!H20</f>
        <v>Small Hyrdroelectric (&lt;30)</v>
      </c>
      <c r="H43" s="205">
        <f>BIG_Data!I20</f>
        <v>11</v>
      </c>
      <c r="I43" s="179" t="str">
        <f>BIG_Data!J20</f>
        <v>CAISO</v>
      </c>
      <c r="J43" s="179"/>
      <c r="K43" s="179"/>
      <c r="L43" s="179"/>
      <c r="M43" s="181"/>
      <c r="N43" s="216"/>
      <c r="O43" s="263">
        <f>BIG_Data!L20</f>
        <v>0</v>
      </c>
      <c r="P43" s="263">
        <f>BIG_Data!M20</f>
        <v>0</v>
      </c>
      <c r="Q43" s="263">
        <f>BIG_Data!N20</f>
        <v>0</v>
      </c>
      <c r="R43" s="263">
        <f>BIG_Data!O20</f>
        <v>0</v>
      </c>
      <c r="S43" s="263">
        <f>BIG_Data!P20</f>
        <v>0</v>
      </c>
      <c r="T43" s="263">
        <f>BIG_Data!Q20</f>
        <v>0</v>
      </c>
      <c r="U43" s="263">
        <f>BIG_Data!R20</f>
        <v>0</v>
      </c>
      <c r="V43" s="263">
        <f>BIG_Data!S20</f>
        <v>0</v>
      </c>
      <c r="W43" s="263">
        <f>BIG_Data!T20</f>
        <v>0</v>
      </c>
      <c r="X43" s="263">
        <f>BIG_Data!U20</f>
        <v>0</v>
      </c>
      <c r="Y43" s="263">
        <f>BIG_Data!V20</f>
        <v>0</v>
      </c>
      <c r="Z43" s="263">
        <f>BIG_Data!W20</f>
        <v>0</v>
      </c>
      <c r="AB43" s="266">
        <f>BIG_Data!Y20</f>
        <v>0</v>
      </c>
      <c r="AC43" s="266">
        <f>BIG_Data!Z20</f>
        <v>0</v>
      </c>
      <c r="AD43" s="266">
        <f>BIG_Data!AA20</f>
        <v>0</v>
      </c>
      <c r="AE43" s="266">
        <f>BIG_Data!AB20</f>
        <v>0</v>
      </c>
      <c r="AF43" s="266">
        <f>BIG_Data!AC20</f>
        <v>0</v>
      </c>
      <c r="AG43" s="266">
        <f>BIG_Data!AD20</f>
        <v>0</v>
      </c>
      <c r="AH43" s="266">
        <f>BIG_Data!AE20</f>
        <v>0</v>
      </c>
      <c r="AI43" s="266">
        <f>BIG_Data!AF20</f>
        <v>0</v>
      </c>
      <c r="AJ43" s="266">
        <f>BIG_Data!AG20</f>
        <v>0</v>
      </c>
      <c r="AK43" s="266">
        <f>BIG_Data!AH20</f>
        <v>0</v>
      </c>
      <c r="AL43" s="266">
        <f>BIG_Data!AI20</f>
        <v>0</v>
      </c>
      <c r="AM43" s="266">
        <f>BIG_Data!AJ20</f>
        <v>0</v>
      </c>
    </row>
    <row r="44" spans="1:39" s="174" customFormat="1" ht="14.25" x14ac:dyDescent="0.2">
      <c r="A44" s="170" t="str">
        <f>BIG_Data!B21</f>
        <v>6d</v>
      </c>
      <c r="B44" s="219" t="str">
        <f>BIG_Data!C21</f>
        <v>Small Hydro - Longterm PPA</v>
      </c>
      <c r="C44" s="179" t="str">
        <f>BIG_Data!D21</f>
        <v>H0484</v>
      </c>
      <c r="D44" s="179" t="str">
        <f>BIG_Data!E21</f>
        <v>776</v>
      </c>
      <c r="E44" s="212" t="str">
        <f>BIG_Data!F21</f>
        <v>SLYCRK_1_UNIT 1</v>
      </c>
      <c r="F44" s="212">
        <f>BIG_Data!G21</f>
        <v>0</v>
      </c>
      <c r="G44" s="212" t="str">
        <f>BIG_Data!H21</f>
        <v>Small Hyrdroelectric (&lt;30)</v>
      </c>
      <c r="H44" s="205">
        <f>BIG_Data!I21</f>
        <v>13</v>
      </c>
      <c r="I44" s="179" t="str">
        <f>BIG_Data!J21</f>
        <v>CAISO</v>
      </c>
      <c r="J44" s="179"/>
      <c r="K44" s="179"/>
      <c r="L44" s="179"/>
      <c r="M44" s="181"/>
      <c r="N44" s="216"/>
      <c r="O44" s="263">
        <f>BIG_Data!L21</f>
        <v>0</v>
      </c>
      <c r="P44" s="263">
        <f>BIG_Data!M21</f>
        <v>0</v>
      </c>
      <c r="Q44" s="263">
        <f>BIG_Data!N21</f>
        <v>0</v>
      </c>
      <c r="R44" s="263">
        <f>BIG_Data!O21</f>
        <v>0</v>
      </c>
      <c r="S44" s="263">
        <f>BIG_Data!P21</f>
        <v>0</v>
      </c>
      <c r="T44" s="263">
        <f>BIG_Data!Q21</f>
        <v>0</v>
      </c>
      <c r="U44" s="263">
        <f>BIG_Data!R21</f>
        <v>0</v>
      </c>
      <c r="V44" s="263">
        <f>BIG_Data!S21</f>
        <v>0</v>
      </c>
      <c r="W44" s="263">
        <f>BIG_Data!T21</f>
        <v>0</v>
      </c>
      <c r="X44" s="263">
        <f>BIG_Data!U21</f>
        <v>0</v>
      </c>
      <c r="Y44" s="263">
        <f>BIG_Data!V21</f>
        <v>0</v>
      </c>
      <c r="Z44" s="263">
        <f>BIG_Data!W21</f>
        <v>0</v>
      </c>
      <c r="AB44" s="266">
        <f>BIG_Data!Y21</f>
        <v>0</v>
      </c>
      <c r="AC44" s="266">
        <f>BIG_Data!Z21</f>
        <v>0</v>
      </c>
      <c r="AD44" s="266">
        <f>BIG_Data!AA21</f>
        <v>0</v>
      </c>
      <c r="AE44" s="266">
        <f>BIG_Data!AB21</f>
        <v>0</v>
      </c>
      <c r="AF44" s="266">
        <f>BIG_Data!AC21</f>
        <v>0</v>
      </c>
      <c r="AG44" s="266">
        <f>BIG_Data!AD21</f>
        <v>0</v>
      </c>
      <c r="AH44" s="266">
        <f>BIG_Data!AE21</f>
        <v>0</v>
      </c>
      <c r="AI44" s="266">
        <f>BIG_Data!AF21</f>
        <v>0</v>
      </c>
      <c r="AJ44" s="266">
        <f>BIG_Data!AG21</f>
        <v>0</v>
      </c>
      <c r="AK44" s="266">
        <f>BIG_Data!AH21</f>
        <v>0</v>
      </c>
      <c r="AL44" s="266">
        <f>BIG_Data!AI21</f>
        <v>0</v>
      </c>
      <c r="AM44" s="266">
        <f>BIG_Data!AJ21</f>
        <v>0</v>
      </c>
    </row>
    <row r="45" spans="1:39" s="174" customFormat="1" ht="14.25" x14ac:dyDescent="0.2">
      <c r="A45" s="170" t="str">
        <f>BIG_Data!B22</f>
        <v>6e</v>
      </c>
      <c r="B45" s="219" t="str">
        <f>BIG_Data!C22</f>
        <v>Small Hydro - Longterm PPA</v>
      </c>
      <c r="C45" s="179" t="str">
        <f>BIG_Data!D22</f>
        <v>H0133</v>
      </c>
      <c r="D45" s="179" t="str">
        <f>BIG_Data!E22</f>
        <v>233</v>
      </c>
      <c r="E45" s="212" t="str">
        <f>BIG_Data!F22</f>
        <v>DEERCR_6_UNIT 1</v>
      </c>
      <c r="F45" s="212">
        <f>BIG_Data!G22</f>
        <v>0</v>
      </c>
      <c r="G45" s="212" t="str">
        <f>BIG_Data!H22</f>
        <v>Small Hyrdroelectric (&lt;30)</v>
      </c>
      <c r="H45" s="205">
        <f>BIG_Data!I22</f>
        <v>7</v>
      </c>
      <c r="I45" s="179" t="str">
        <f>BIG_Data!J22</f>
        <v>CAISO</v>
      </c>
      <c r="J45" s="179"/>
      <c r="K45" s="179"/>
      <c r="L45" s="179"/>
      <c r="M45" s="181"/>
      <c r="N45" s="216"/>
      <c r="O45" s="263">
        <f>BIG_Data!L22</f>
        <v>0</v>
      </c>
      <c r="P45" s="263">
        <f>BIG_Data!M22</f>
        <v>0</v>
      </c>
      <c r="Q45" s="263">
        <f>BIG_Data!N22</f>
        <v>0</v>
      </c>
      <c r="R45" s="263">
        <f>BIG_Data!O22</f>
        <v>0</v>
      </c>
      <c r="S45" s="263">
        <f>BIG_Data!P22</f>
        <v>0</v>
      </c>
      <c r="T45" s="263">
        <f>BIG_Data!Q22</f>
        <v>0</v>
      </c>
      <c r="U45" s="263">
        <f>BIG_Data!R22</f>
        <v>0</v>
      </c>
      <c r="V45" s="263">
        <f>BIG_Data!S22</f>
        <v>0</v>
      </c>
      <c r="W45" s="263">
        <f>BIG_Data!T22</f>
        <v>0</v>
      </c>
      <c r="X45" s="263">
        <f>BIG_Data!U22</f>
        <v>0</v>
      </c>
      <c r="Y45" s="263">
        <f>BIG_Data!V22</f>
        <v>0</v>
      </c>
      <c r="Z45" s="263">
        <f>BIG_Data!W22</f>
        <v>0</v>
      </c>
      <c r="AB45" s="266">
        <f>BIG_Data!Y22</f>
        <v>0</v>
      </c>
      <c r="AC45" s="266">
        <f>BIG_Data!Z22</f>
        <v>0</v>
      </c>
      <c r="AD45" s="266">
        <f>BIG_Data!AA22</f>
        <v>0</v>
      </c>
      <c r="AE45" s="266">
        <f>BIG_Data!AB22</f>
        <v>0</v>
      </c>
      <c r="AF45" s="266">
        <f>BIG_Data!AC22</f>
        <v>0</v>
      </c>
      <c r="AG45" s="266">
        <f>BIG_Data!AD22</f>
        <v>0</v>
      </c>
      <c r="AH45" s="266">
        <f>BIG_Data!AE22</f>
        <v>0</v>
      </c>
      <c r="AI45" s="266">
        <f>BIG_Data!AF22</f>
        <v>0</v>
      </c>
      <c r="AJ45" s="266">
        <f>BIG_Data!AG22</f>
        <v>0</v>
      </c>
      <c r="AK45" s="266">
        <f>BIG_Data!AH22</f>
        <v>0</v>
      </c>
      <c r="AL45" s="266">
        <f>BIG_Data!AI22</f>
        <v>0</v>
      </c>
      <c r="AM45" s="266">
        <f>BIG_Data!AJ22</f>
        <v>0</v>
      </c>
    </row>
    <row r="46" spans="1:39" s="174" customFormat="1" ht="14.25" x14ac:dyDescent="0.2">
      <c r="A46" s="170" t="str">
        <f>BIG_Data!B23</f>
        <v>6f</v>
      </c>
      <c r="B46" s="219" t="str">
        <f>BIG_Data!C23</f>
        <v>Small Hydro - Longterm PPA</v>
      </c>
      <c r="C46" s="179" t="str">
        <f>BIG_Data!D23</f>
        <v>H0109</v>
      </c>
      <c r="D46" s="179" t="str">
        <f>BIG_Data!E23</f>
        <v>847</v>
      </c>
      <c r="E46" s="212" t="str">
        <f>BIG_Data!F23</f>
        <v>HIGGNS_1_COMBIE</v>
      </c>
      <c r="F46" s="212">
        <f>BIG_Data!G23</f>
        <v>0</v>
      </c>
      <c r="G46" s="212" t="str">
        <f>BIG_Data!H23</f>
        <v>Small Hyrdroelectric (&lt;30)</v>
      </c>
      <c r="H46" s="205">
        <f>BIG_Data!I23</f>
        <v>1.5</v>
      </c>
      <c r="I46" s="179" t="str">
        <f>BIG_Data!J23</f>
        <v>CAISO</v>
      </c>
      <c r="J46" s="179"/>
      <c r="K46" s="179"/>
      <c r="L46" s="179"/>
      <c r="M46" s="181"/>
      <c r="N46" s="216"/>
      <c r="O46" s="263">
        <f>BIG_Data!L23</f>
        <v>0</v>
      </c>
      <c r="P46" s="263">
        <f>BIG_Data!M23</f>
        <v>0</v>
      </c>
      <c r="Q46" s="263">
        <f>BIG_Data!N23</f>
        <v>0</v>
      </c>
      <c r="R46" s="263">
        <f>BIG_Data!O23</f>
        <v>0</v>
      </c>
      <c r="S46" s="263">
        <f>BIG_Data!P23</f>
        <v>0</v>
      </c>
      <c r="T46" s="263">
        <f>BIG_Data!Q23</f>
        <v>0</v>
      </c>
      <c r="U46" s="263">
        <f>BIG_Data!R23</f>
        <v>0</v>
      </c>
      <c r="V46" s="263">
        <f>BIG_Data!S23</f>
        <v>0</v>
      </c>
      <c r="W46" s="263">
        <f>BIG_Data!T23</f>
        <v>0</v>
      </c>
      <c r="X46" s="263">
        <f>BIG_Data!U23</f>
        <v>0</v>
      </c>
      <c r="Y46" s="263">
        <f>BIG_Data!V23</f>
        <v>0</v>
      </c>
      <c r="Z46" s="263">
        <f>BIG_Data!W23</f>
        <v>0</v>
      </c>
      <c r="AB46" s="266">
        <f>BIG_Data!Y23</f>
        <v>0</v>
      </c>
      <c r="AC46" s="266">
        <f>BIG_Data!Z23</f>
        <v>0</v>
      </c>
      <c r="AD46" s="266">
        <f>BIG_Data!AA23</f>
        <v>0</v>
      </c>
      <c r="AE46" s="266">
        <f>BIG_Data!AB23</f>
        <v>0</v>
      </c>
      <c r="AF46" s="266">
        <f>BIG_Data!AC23</f>
        <v>0</v>
      </c>
      <c r="AG46" s="266">
        <f>BIG_Data!AD23</f>
        <v>0</v>
      </c>
      <c r="AH46" s="266">
        <f>BIG_Data!AE23</f>
        <v>0</v>
      </c>
      <c r="AI46" s="266">
        <f>BIG_Data!AF23</f>
        <v>0</v>
      </c>
      <c r="AJ46" s="266">
        <f>BIG_Data!AG23</f>
        <v>0</v>
      </c>
      <c r="AK46" s="266">
        <f>BIG_Data!AH23</f>
        <v>0</v>
      </c>
      <c r="AL46" s="266">
        <f>BIG_Data!AI23</f>
        <v>0</v>
      </c>
      <c r="AM46" s="266">
        <f>BIG_Data!AJ23</f>
        <v>0</v>
      </c>
    </row>
    <row r="47" spans="1:39" s="174" customFormat="1" ht="14.25" x14ac:dyDescent="0.2">
      <c r="A47" s="170" t="str">
        <f>BIG_Data!B24</f>
        <v>6g</v>
      </c>
      <c r="B47" s="219" t="str">
        <f>BIG_Data!C24</f>
        <v>Solar - Longterm PPA</v>
      </c>
      <c r="C47" s="179" t="str">
        <f>BIG_Data!D24</f>
        <v>S0537</v>
      </c>
      <c r="D47" s="179" t="str">
        <f>BIG_Data!E24</f>
        <v>59977</v>
      </c>
      <c r="E47" s="212" t="str">
        <f>BIG_Data!F24</f>
        <v>ASTORA_2_SOLAR2</v>
      </c>
      <c r="F47" s="212">
        <f>BIG_Data!G24</f>
        <v>0</v>
      </c>
      <c r="G47" s="212" t="str">
        <f>BIG_Data!H24</f>
        <v>Solar PV</v>
      </c>
      <c r="H47" s="205">
        <f>BIG_Data!I24</f>
        <v>50.47</v>
      </c>
      <c r="I47" s="179" t="str">
        <f>BIG_Data!J24</f>
        <v>CAISO</v>
      </c>
      <c r="J47" s="179"/>
      <c r="K47" s="179"/>
      <c r="L47" s="179"/>
      <c r="M47" s="181"/>
      <c r="N47" s="216"/>
      <c r="O47" s="263">
        <f>BIG_Data!L24</f>
        <v>0</v>
      </c>
      <c r="P47" s="263">
        <f>BIG_Data!M24</f>
        <v>0</v>
      </c>
      <c r="Q47" s="263">
        <f>BIG_Data!N24</f>
        <v>0</v>
      </c>
      <c r="R47" s="263">
        <f>BIG_Data!O24</f>
        <v>0</v>
      </c>
      <c r="S47" s="263">
        <f>BIG_Data!P24</f>
        <v>0</v>
      </c>
      <c r="T47" s="263">
        <f>BIG_Data!Q24</f>
        <v>0</v>
      </c>
      <c r="U47" s="263">
        <f>BIG_Data!R24</f>
        <v>0</v>
      </c>
      <c r="V47" s="263">
        <f>BIG_Data!S24</f>
        <v>0</v>
      </c>
      <c r="W47" s="263">
        <f>BIG_Data!T24</f>
        <v>0</v>
      </c>
      <c r="X47" s="263">
        <f>BIG_Data!U24</f>
        <v>0</v>
      </c>
      <c r="Y47" s="263">
        <f>BIG_Data!V24</f>
        <v>0</v>
      </c>
      <c r="Z47" s="263">
        <f>BIG_Data!W24</f>
        <v>0</v>
      </c>
      <c r="AB47" s="266">
        <f>BIG_Data!Y24</f>
        <v>0</v>
      </c>
      <c r="AC47" s="266">
        <f>BIG_Data!Z24</f>
        <v>0</v>
      </c>
      <c r="AD47" s="266">
        <f>BIG_Data!AA24</f>
        <v>0</v>
      </c>
      <c r="AE47" s="266">
        <f>BIG_Data!AB24</f>
        <v>0</v>
      </c>
      <c r="AF47" s="266">
        <f>BIG_Data!AC24</f>
        <v>0</v>
      </c>
      <c r="AG47" s="266">
        <f>BIG_Data!AD24</f>
        <v>0</v>
      </c>
      <c r="AH47" s="266">
        <f>BIG_Data!AE24</f>
        <v>0</v>
      </c>
      <c r="AI47" s="266">
        <f>BIG_Data!AF24</f>
        <v>0</v>
      </c>
      <c r="AJ47" s="266">
        <f>BIG_Data!AG24</f>
        <v>0</v>
      </c>
      <c r="AK47" s="266">
        <f>BIG_Data!AH24</f>
        <v>0</v>
      </c>
      <c r="AL47" s="266">
        <f>BIG_Data!AI24</f>
        <v>0</v>
      </c>
      <c r="AM47" s="266">
        <f>BIG_Data!AJ24</f>
        <v>0</v>
      </c>
    </row>
    <row r="48" spans="1:39" s="174" customFormat="1" ht="14.25" x14ac:dyDescent="0.2">
      <c r="A48" s="170" t="str">
        <f>BIG_Data!B25</f>
        <v>6h</v>
      </c>
      <c r="B48" s="219" t="str">
        <f>BIG_Data!C25</f>
        <v>Solar - Longterm PPA</v>
      </c>
      <c r="C48" s="179" t="str">
        <f>BIG_Data!D25</f>
        <v>S0737</v>
      </c>
      <c r="D48" s="179">
        <f>BIG_Data!E25</f>
        <v>0</v>
      </c>
      <c r="E48" s="212" t="str">
        <f>BIG_Data!F25</f>
        <v>BGSKYN_2_ASSR1B</v>
      </c>
      <c r="F48" s="212">
        <f>BIG_Data!G25</f>
        <v>0</v>
      </c>
      <c r="G48" s="212" t="str">
        <f>BIG_Data!H25</f>
        <v>Solar PV</v>
      </c>
      <c r="H48" s="205">
        <f>BIG_Data!I25</f>
        <v>17</v>
      </c>
      <c r="I48" s="179" t="str">
        <f>BIG_Data!J25</f>
        <v>CAISO</v>
      </c>
      <c r="J48" s="179"/>
      <c r="K48" s="179"/>
      <c r="L48" s="179"/>
      <c r="M48" s="181"/>
      <c r="N48" s="216"/>
      <c r="O48" s="263">
        <f>BIG_Data!L25</f>
        <v>0</v>
      </c>
      <c r="P48" s="263">
        <f>BIG_Data!M25</f>
        <v>9.1999999999999998E-2</v>
      </c>
      <c r="Q48" s="263">
        <f>BIG_Data!N25</f>
        <v>0.115</v>
      </c>
      <c r="R48" s="263">
        <f>BIG_Data!O25</f>
        <v>8.6894683333546704E-2</v>
      </c>
      <c r="S48" s="263">
        <f>BIG_Data!P25</f>
        <v>8.6894082681732002E-2</v>
      </c>
      <c r="T48" s="263">
        <f>BIG_Data!Q25</f>
        <v>8.6893220443830702E-2</v>
      </c>
      <c r="U48" s="263">
        <f>BIG_Data!R25</f>
        <v>8.6895959656144897E-2</v>
      </c>
      <c r="V48" s="263">
        <f>BIG_Data!S25</f>
        <v>8.6896509649696696E-2</v>
      </c>
      <c r="W48" s="263">
        <f>BIG_Data!T25</f>
        <v>8.6896416138425595E-2</v>
      </c>
      <c r="X48" s="263">
        <f>BIG_Data!U25</f>
        <v>8.6894683333546094E-2</v>
      </c>
      <c r="Y48" s="263">
        <f>BIG_Data!V25</f>
        <v>8.6893220443830702E-2</v>
      </c>
      <c r="Z48" s="263">
        <f>BIG_Data!W25</f>
        <v>8.6894438650222103E-2</v>
      </c>
      <c r="AB48" s="266">
        <f>BIG_Data!Y25</f>
        <v>0.13949900000000001</v>
      </c>
      <c r="AC48" s="266">
        <f>BIG_Data!Z25</f>
        <v>0.68997199999999703</v>
      </c>
      <c r="AD48" s="266">
        <f>BIG_Data!AA25</f>
        <v>0.66792340486947599</v>
      </c>
      <c r="AE48" s="266">
        <f>BIG_Data!AB25</f>
        <v>0.50515633403696103</v>
      </c>
      <c r="AF48" s="266">
        <f>BIG_Data!AC25</f>
        <v>0.50360685705844399</v>
      </c>
      <c r="AG48" s="266">
        <f>BIG_Data!AD25</f>
        <v>0.50216601091490798</v>
      </c>
      <c r="AH48" s="266">
        <f>BIG_Data!AE25</f>
        <v>0.504145969772549</v>
      </c>
      <c r="AI48" s="266">
        <f>BIG_Data!AF25</f>
        <v>0.50460870998809204</v>
      </c>
      <c r="AJ48" s="266">
        <f>BIG_Data!AG25</f>
        <v>0.50496682145979199</v>
      </c>
      <c r="AK48" s="266">
        <f>BIG_Data!AH25</f>
        <v>0.50515633403696103</v>
      </c>
      <c r="AL48" s="266">
        <f>BIG_Data!AI25</f>
        <v>0.50326546244230597</v>
      </c>
      <c r="AM48" s="266">
        <f>BIG_Data!AJ25</f>
        <v>0.50168061540287801</v>
      </c>
    </row>
    <row r="49" spans="1:39" s="174" customFormat="1" ht="14.25" x14ac:dyDescent="0.2">
      <c r="A49" s="170" t="str">
        <f>BIG_Data!B26</f>
        <v>6i</v>
      </c>
      <c r="B49" s="219" t="str">
        <f>BIG_Data!C26</f>
        <v>Solar - Longterm PPA</v>
      </c>
      <c r="C49" s="179" t="str">
        <f>BIG_Data!D26</f>
        <v>S0556</v>
      </c>
      <c r="D49" s="179" t="str">
        <f>BIG_Data!E26</f>
        <v>59964</v>
      </c>
      <c r="E49" s="212" t="str">
        <f>BIG_Data!F26</f>
        <v>BIGSKY_2_SOLAR2</v>
      </c>
      <c r="F49" s="212">
        <f>BIG_Data!G26</f>
        <v>0</v>
      </c>
      <c r="G49" s="212" t="str">
        <f>BIG_Data!H26</f>
        <v>Solar PV</v>
      </c>
      <c r="H49" s="205">
        <f>BIG_Data!I26</f>
        <v>40</v>
      </c>
      <c r="I49" s="179" t="str">
        <f>BIG_Data!J26</f>
        <v>CAISO</v>
      </c>
      <c r="J49" s="179"/>
      <c r="K49" s="179"/>
      <c r="L49" s="179"/>
      <c r="M49" s="181"/>
      <c r="N49" s="216"/>
      <c r="O49" s="263">
        <f>BIG_Data!L26</f>
        <v>0</v>
      </c>
      <c r="P49" s="263">
        <f>BIG_Data!M26</f>
        <v>0</v>
      </c>
      <c r="Q49" s="263">
        <f>BIG_Data!N26</f>
        <v>0</v>
      </c>
      <c r="R49" s="263">
        <f>BIG_Data!O26</f>
        <v>0</v>
      </c>
      <c r="S49" s="263">
        <f>BIG_Data!P26</f>
        <v>0</v>
      </c>
      <c r="T49" s="263">
        <f>BIG_Data!Q26</f>
        <v>0</v>
      </c>
      <c r="U49" s="263">
        <f>BIG_Data!R26</f>
        <v>0</v>
      </c>
      <c r="V49" s="263">
        <f>BIG_Data!S26</f>
        <v>0</v>
      </c>
      <c r="W49" s="263">
        <f>BIG_Data!T26</f>
        <v>0</v>
      </c>
      <c r="X49" s="263">
        <f>BIG_Data!U26</f>
        <v>0</v>
      </c>
      <c r="Y49" s="263">
        <f>BIG_Data!V26</f>
        <v>0</v>
      </c>
      <c r="Z49" s="263">
        <f>BIG_Data!W26</f>
        <v>0</v>
      </c>
      <c r="AB49" s="266">
        <f>BIG_Data!Y26</f>
        <v>0</v>
      </c>
      <c r="AC49" s="266">
        <f>BIG_Data!Z26</f>
        <v>0</v>
      </c>
      <c r="AD49" s="266">
        <f>BIG_Data!AA26</f>
        <v>0</v>
      </c>
      <c r="AE49" s="266">
        <f>BIG_Data!AB26</f>
        <v>0</v>
      </c>
      <c r="AF49" s="266">
        <f>BIG_Data!AC26</f>
        <v>0</v>
      </c>
      <c r="AG49" s="266">
        <f>BIG_Data!AD26</f>
        <v>0</v>
      </c>
      <c r="AH49" s="266">
        <f>BIG_Data!AE26</f>
        <v>0</v>
      </c>
      <c r="AI49" s="266">
        <f>BIG_Data!AF26</f>
        <v>0</v>
      </c>
      <c r="AJ49" s="266">
        <f>BIG_Data!AG26</f>
        <v>0</v>
      </c>
      <c r="AK49" s="266">
        <f>BIG_Data!AH26</f>
        <v>0</v>
      </c>
      <c r="AL49" s="266">
        <f>BIG_Data!AI26</f>
        <v>0</v>
      </c>
      <c r="AM49" s="266">
        <f>BIG_Data!AJ26</f>
        <v>0</v>
      </c>
    </row>
    <row r="50" spans="1:39" s="174" customFormat="1" ht="14.25" x14ac:dyDescent="0.2">
      <c r="A50" s="170" t="str">
        <f>BIG_Data!B27</f>
        <v>6j</v>
      </c>
      <c r="B50" s="219" t="str">
        <f>BIG_Data!C27</f>
        <v>Solar - Longterm PPA</v>
      </c>
      <c r="C50" s="179" t="str">
        <f>BIG_Data!D27</f>
        <v>S0568</v>
      </c>
      <c r="D50" s="179" t="str">
        <f>BIG_Data!E27</f>
        <v>59961</v>
      </c>
      <c r="E50" s="212" t="str">
        <f>BIG_Data!F27</f>
        <v>BIGSKY_2_SOLAR4</v>
      </c>
      <c r="F50" s="212">
        <f>BIG_Data!G27</f>
        <v>0</v>
      </c>
      <c r="G50" s="212" t="str">
        <f>BIG_Data!H27</f>
        <v>Solar PV</v>
      </c>
      <c r="H50" s="205">
        <f>BIG_Data!I27</f>
        <v>20</v>
      </c>
      <c r="I50" s="179" t="str">
        <f>BIG_Data!J27</f>
        <v>CAISO</v>
      </c>
      <c r="J50" s="179"/>
      <c r="K50" s="179"/>
      <c r="L50" s="179"/>
      <c r="M50" s="181"/>
      <c r="N50" s="216"/>
      <c r="O50" s="263">
        <f>BIG_Data!L27</f>
        <v>0</v>
      </c>
      <c r="P50" s="263">
        <f>BIG_Data!M27</f>
        <v>0</v>
      </c>
      <c r="Q50" s="263">
        <f>BIG_Data!N27</f>
        <v>0</v>
      </c>
      <c r="R50" s="263">
        <f>BIG_Data!O27</f>
        <v>0</v>
      </c>
      <c r="S50" s="263">
        <f>BIG_Data!P27</f>
        <v>0</v>
      </c>
      <c r="T50" s="263">
        <f>BIG_Data!Q27</f>
        <v>0</v>
      </c>
      <c r="U50" s="263">
        <f>BIG_Data!R27</f>
        <v>0</v>
      </c>
      <c r="V50" s="263">
        <f>BIG_Data!S27</f>
        <v>0</v>
      </c>
      <c r="W50" s="263">
        <f>BIG_Data!T27</f>
        <v>0</v>
      </c>
      <c r="X50" s="263">
        <f>BIG_Data!U27</f>
        <v>0</v>
      </c>
      <c r="Y50" s="263">
        <f>BIG_Data!V27</f>
        <v>0</v>
      </c>
      <c r="Z50" s="263">
        <f>BIG_Data!W27</f>
        <v>0</v>
      </c>
      <c r="AB50" s="266">
        <f>BIG_Data!Y27</f>
        <v>0</v>
      </c>
      <c r="AC50" s="266">
        <f>BIG_Data!Z27</f>
        <v>0</v>
      </c>
      <c r="AD50" s="266">
        <f>BIG_Data!AA27</f>
        <v>0</v>
      </c>
      <c r="AE50" s="266">
        <f>BIG_Data!AB27</f>
        <v>0</v>
      </c>
      <c r="AF50" s="266">
        <f>BIG_Data!AC27</f>
        <v>0</v>
      </c>
      <c r="AG50" s="266">
        <f>BIG_Data!AD27</f>
        <v>0</v>
      </c>
      <c r="AH50" s="266">
        <f>BIG_Data!AE27</f>
        <v>0</v>
      </c>
      <c r="AI50" s="266">
        <f>BIG_Data!AF27</f>
        <v>0</v>
      </c>
      <c r="AJ50" s="266">
        <f>BIG_Data!AG27</f>
        <v>0</v>
      </c>
      <c r="AK50" s="266">
        <f>BIG_Data!AH27</f>
        <v>0</v>
      </c>
      <c r="AL50" s="266">
        <f>BIG_Data!AI27</f>
        <v>0</v>
      </c>
      <c r="AM50" s="266">
        <f>BIG_Data!AJ27</f>
        <v>0</v>
      </c>
    </row>
    <row r="51" spans="1:39" s="174" customFormat="1" ht="14.25" x14ac:dyDescent="0.2">
      <c r="A51" s="170" t="str">
        <f>BIG_Data!B28</f>
        <v>6k</v>
      </c>
      <c r="B51" s="219" t="str">
        <f>BIG_Data!C28</f>
        <v>Solar - Longterm PPA</v>
      </c>
      <c r="C51" s="179" t="str">
        <f>BIG_Data!D28</f>
        <v>S0459</v>
      </c>
      <c r="D51" s="179" t="str">
        <f>BIG_Data!E28</f>
        <v>60039</v>
      </c>
      <c r="E51" s="212" t="str">
        <f>BIG_Data!F28</f>
        <v>CRWCKS_1_SOLAR1</v>
      </c>
      <c r="F51" s="212">
        <f>BIG_Data!G28</f>
        <v>0</v>
      </c>
      <c r="G51" s="212" t="str">
        <f>BIG_Data!H28</f>
        <v>Solar PV</v>
      </c>
      <c r="H51" s="205">
        <f>BIG_Data!I28</f>
        <v>20</v>
      </c>
      <c r="I51" s="179" t="str">
        <f>BIG_Data!J28</f>
        <v>CAISO</v>
      </c>
      <c r="J51" s="179"/>
      <c r="K51" s="179"/>
      <c r="L51" s="179"/>
      <c r="M51" s="181"/>
      <c r="N51" s="216"/>
      <c r="O51" s="263">
        <f>BIG_Data!L28</f>
        <v>0</v>
      </c>
      <c r="P51" s="263">
        <f>BIG_Data!M28</f>
        <v>0</v>
      </c>
      <c r="Q51" s="263">
        <f>BIG_Data!N28</f>
        <v>0</v>
      </c>
      <c r="R51" s="263">
        <f>BIG_Data!O28</f>
        <v>0</v>
      </c>
      <c r="S51" s="263">
        <f>BIG_Data!P28</f>
        <v>0</v>
      </c>
      <c r="T51" s="263">
        <f>BIG_Data!Q28</f>
        <v>0</v>
      </c>
      <c r="U51" s="263">
        <f>BIG_Data!R28</f>
        <v>0</v>
      </c>
      <c r="V51" s="263">
        <f>BIG_Data!S28</f>
        <v>0</v>
      </c>
      <c r="W51" s="263">
        <f>BIG_Data!T28</f>
        <v>0</v>
      </c>
      <c r="X51" s="263">
        <f>BIG_Data!U28</f>
        <v>0</v>
      </c>
      <c r="Y51" s="263">
        <f>BIG_Data!V28</f>
        <v>0</v>
      </c>
      <c r="Z51" s="263">
        <f>BIG_Data!W28</f>
        <v>0</v>
      </c>
      <c r="AB51" s="266">
        <f>BIG_Data!Y28</f>
        <v>0</v>
      </c>
      <c r="AC51" s="266">
        <f>BIG_Data!Z28</f>
        <v>0</v>
      </c>
      <c r="AD51" s="266">
        <f>BIG_Data!AA28</f>
        <v>0</v>
      </c>
      <c r="AE51" s="266">
        <f>BIG_Data!AB28</f>
        <v>0</v>
      </c>
      <c r="AF51" s="266">
        <f>BIG_Data!AC28</f>
        <v>0</v>
      </c>
      <c r="AG51" s="266">
        <f>BIG_Data!AD28</f>
        <v>0</v>
      </c>
      <c r="AH51" s="266">
        <f>BIG_Data!AE28</f>
        <v>0</v>
      </c>
      <c r="AI51" s="266">
        <f>BIG_Data!AF28</f>
        <v>0</v>
      </c>
      <c r="AJ51" s="266">
        <f>BIG_Data!AG28</f>
        <v>0</v>
      </c>
      <c r="AK51" s="266">
        <f>BIG_Data!AH28</f>
        <v>0</v>
      </c>
      <c r="AL51" s="266">
        <f>BIG_Data!AI28</f>
        <v>0</v>
      </c>
      <c r="AM51" s="266">
        <f>BIG_Data!AJ28</f>
        <v>0</v>
      </c>
    </row>
    <row r="52" spans="1:39" s="174" customFormat="1" ht="14.25" x14ac:dyDescent="0.2">
      <c r="A52" s="170" t="str">
        <f>BIG_Data!B29</f>
        <v>6l</v>
      </c>
      <c r="B52" s="219" t="str">
        <f>BIG_Data!C29</f>
        <v>Solar - Longterm PPA</v>
      </c>
      <c r="C52" s="179" t="str">
        <f>BIG_Data!D29</f>
        <v>S0424</v>
      </c>
      <c r="D52" s="179" t="str">
        <f>BIG_Data!E29</f>
        <v>59633</v>
      </c>
      <c r="E52" s="212" t="str">
        <f>BIG_Data!F29</f>
        <v>EEKTMN_6_SOLAR1</v>
      </c>
      <c r="F52" s="212">
        <f>BIG_Data!G29</f>
        <v>0</v>
      </c>
      <c r="G52" s="212" t="str">
        <f>BIG_Data!H29</f>
        <v>Solar PV</v>
      </c>
      <c r="H52" s="205">
        <f>BIG_Data!I29</f>
        <v>20</v>
      </c>
      <c r="I52" s="179" t="str">
        <f>BIG_Data!J29</f>
        <v>CAISO</v>
      </c>
      <c r="J52" s="179"/>
      <c r="K52" s="179"/>
      <c r="L52" s="179"/>
      <c r="M52" s="181"/>
      <c r="N52" s="216"/>
      <c r="O52" s="263">
        <f>BIG_Data!L29</f>
        <v>0</v>
      </c>
      <c r="P52" s="263">
        <f>BIG_Data!M29</f>
        <v>0</v>
      </c>
      <c r="Q52" s="263">
        <f>BIG_Data!N29</f>
        <v>0</v>
      </c>
      <c r="R52" s="263">
        <f>BIG_Data!O29</f>
        <v>0</v>
      </c>
      <c r="S52" s="263">
        <f>BIG_Data!P29</f>
        <v>0</v>
      </c>
      <c r="T52" s="263">
        <f>BIG_Data!Q29</f>
        <v>0</v>
      </c>
      <c r="U52" s="263">
        <f>BIG_Data!R29</f>
        <v>0</v>
      </c>
      <c r="V52" s="263">
        <f>BIG_Data!S29</f>
        <v>0</v>
      </c>
      <c r="W52" s="263">
        <f>BIG_Data!T29</f>
        <v>0</v>
      </c>
      <c r="X52" s="263">
        <f>BIG_Data!U29</f>
        <v>0</v>
      </c>
      <c r="Y52" s="263">
        <f>BIG_Data!V29</f>
        <v>0</v>
      </c>
      <c r="Z52" s="263">
        <f>BIG_Data!W29</f>
        <v>0</v>
      </c>
      <c r="AB52" s="266">
        <f>BIG_Data!Y29</f>
        <v>0</v>
      </c>
      <c r="AC52" s="266">
        <f>BIG_Data!Z29</f>
        <v>0</v>
      </c>
      <c r="AD52" s="266">
        <f>BIG_Data!AA29</f>
        <v>0</v>
      </c>
      <c r="AE52" s="266">
        <f>BIG_Data!AB29</f>
        <v>0</v>
      </c>
      <c r="AF52" s="266">
        <f>BIG_Data!AC29</f>
        <v>0</v>
      </c>
      <c r="AG52" s="266">
        <f>BIG_Data!AD29</f>
        <v>0</v>
      </c>
      <c r="AH52" s="266">
        <f>BIG_Data!AE29</f>
        <v>0</v>
      </c>
      <c r="AI52" s="266">
        <f>BIG_Data!AF29</f>
        <v>0</v>
      </c>
      <c r="AJ52" s="266">
        <f>BIG_Data!AG29</f>
        <v>0</v>
      </c>
      <c r="AK52" s="266">
        <f>BIG_Data!AH29</f>
        <v>0</v>
      </c>
      <c r="AL52" s="266">
        <f>BIG_Data!AI29</f>
        <v>0</v>
      </c>
      <c r="AM52" s="266">
        <f>BIG_Data!AJ29</f>
        <v>0</v>
      </c>
    </row>
    <row r="53" spans="1:39" s="174" customFormat="1" ht="14.25" x14ac:dyDescent="0.2">
      <c r="A53" s="170" t="str">
        <f>BIG_Data!B30</f>
        <v>6m</v>
      </c>
      <c r="B53" s="219" t="str">
        <f>BIG_Data!C30</f>
        <v>Solar - Longterm PPA</v>
      </c>
      <c r="C53" s="179" t="str">
        <f>BIG_Data!D30</f>
        <v>S0427</v>
      </c>
      <c r="D53" s="179" t="str">
        <f>BIG_Data!E30</f>
        <v>59009</v>
      </c>
      <c r="E53" s="212" t="str">
        <f>BIG_Data!F30</f>
        <v>LAMONT_1_SOLAR4</v>
      </c>
      <c r="F53" s="212">
        <f>BIG_Data!G30</f>
        <v>0</v>
      </c>
      <c r="G53" s="212" t="str">
        <f>BIG_Data!H30</f>
        <v>Solar PV</v>
      </c>
      <c r="H53" s="205">
        <f>BIG_Data!I30</f>
        <v>26.66</v>
      </c>
      <c r="I53" s="179" t="str">
        <f>BIG_Data!J30</f>
        <v>CAISO</v>
      </c>
      <c r="J53" s="179"/>
      <c r="K53" s="179"/>
      <c r="L53" s="179"/>
      <c r="M53" s="181"/>
      <c r="N53" s="216"/>
      <c r="O53" s="263">
        <f>BIG_Data!L30</f>
        <v>0</v>
      </c>
      <c r="P53" s="263">
        <f>BIG_Data!M30</f>
        <v>0</v>
      </c>
      <c r="Q53" s="263">
        <f>BIG_Data!N30</f>
        <v>0</v>
      </c>
      <c r="R53" s="263">
        <f>BIG_Data!O30</f>
        <v>0</v>
      </c>
      <c r="S53" s="263">
        <f>BIG_Data!P30</f>
        <v>0</v>
      </c>
      <c r="T53" s="263">
        <f>BIG_Data!Q30</f>
        <v>0</v>
      </c>
      <c r="U53" s="263">
        <f>BIG_Data!R30</f>
        <v>0</v>
      </c>
      <c r="V53" s="263">
        <f>BIG_Data!S30</f>
        <v>0</v>
      </c>
      <c r="W53" s="263">
        <f>BIG_Data!T30</f>
        <v>0</v>
      </c>
      <c r="X53" s="263">
        <f>BIG_Data!U30</f>
        <v>0</v>
      </c>
      <c r="Y53" s="263">
        <f>BIG_Data!V30</f>
        <v>0</v>
      </c>
      <c r="Z53" s="263">
        <f>BIG_Data!W30</f>
        <v>0</v>
      </c>
      <c r="AB53" s="266">
        <f>BIG_Data!Y30</f>
        <v>0</v>
      </c>
      <c r="AC53" s="266">
        <f>BIG_Data!Z30</f>
        <v>0</v>
      </c>
      <c r="AD53" s="266">
        <f>BIG_Data!AA30</f>
        <v>0</v>
      </c>
      <c r="AE53" s="266">
        <f>BIG_Data!AB30</f>
        <v>0</v>
      </c>
      <c r="AF53" s="266">
        <f>BIG_Data!AC30</f>
        <v>0</v>
      </c>
      <c r="AG53" s="266">
        <f>BIG_Data!AD30</f>
        <v>0</v>
      </c>
      <c r="AH53" s="266">
        <f>BIG_Data!AE30</f>
        <v>0</v>
      </c>
      <c r="AI53" s="266">
        <f>BIG_Data!AF30</f>
        <v>0</v>
      </c>
      <c r="AJ53" s="266">
        <f>BIG_Data!AG30</f>
        <v>0</v>
      </c>
      <c r="AK53" s="266">
        <f>BIG_Data!AH30</f>
        <v>0</v>
      </c>
      <c r="AL53" s="266">
        <f>BIG_Data!AI30</f>
        <v>0</v>
      </c>
      <c r="AM53" s="266">
        <f>BIG_Data!AJ30</f>
        <v>0</v>
      </c>
    </row>
    <row r="54" spans="1:39" s="174" customFormat="1" ht="14.25" x14ac:dyDescent="0.2">
      <c r="A54" s="170" t="str">
        <f>BIG_Data!B31</f>
        <v>6n</v>
      </c>
      <c r="B54" s="219" t="str">
        <f>BIG_Data!C31</f>
        <v>Solar - Longterm PPA</v>
      </c>
      <c r="C54" s="179" t="str">
        <f>BIG_Data!D31</f>
        <v>S0749</v>
      </c>
      <c r="D54" s="179">
        <f>BIG_Data!E31</f>
        <v>0</v>
      </c>
      <c r="E54" s="212" t="str">
        <f>BIG_Data!F31</f>
        <v>RTEDDY_2_SPASR4</v>
      </c>
      <c r="F54" s="212">
        <f>BIG_Data!G31</f>
        <v>0</v>
      </c>
      <c r="G54" s="212" t="str">
        <f>BIG_Data!H31</f>
        <v>Solar PV</v>
      </c>
      <c r="H54" s="205">
        <f>BIG_Data!I31</f>
        <v>22.12</v>
      </c>
      <c r="I54" s="179" t="str">
        <f>BIG_Data!J31</f>
        <v>CAISO</v>
      </c>
      <c r="J54" s="179"/>
      <c r="K54" s="179"/>
      <c r="L54" s="179"/>
      <c r="M54" s="181"/>
      <c r="N54" s="216"/>
      <c r="O54" s="263">
        <f>BIG_Data!L31</f>
        <v>0</v>
      </c>
      <c r="P54" s="263">
        <f>BIG_Data!M31</f>
        <v>0</v>
      </c>
      <c r="Q54" s="263">
        <f>BIG_Data!N31</f>
        <v>0</v>
      </c>
      <c r="R54" s="263">
        <f>BIG_Data!O31</f>
        <v>0</v>
      </c>
      <c r="S54" s="263">
        <f>BIG_Data!P31</f>
        <v>0</v>
      </c>
      <c r="T54" s="263">
        <f>BIG_Data!Q31</f>
        <v>0</v>
      </c>
      <c r="U54" s="263">
        <f>BIG_Data!R31</f>
        <v>0</v>
      </c>
      <c r="V54" s="263">
        <f>BIG_Data!S31</f>
        <v>0</v>
      </c>
      <c r="W54" s="263">
        <f>BIG_Data!T31</f>
        <v>0</v>
      </c>
      <c r="X54" s="263">
        <f>BIG_Data!U31</f>
        <v>0</v>
      </c>
      <c r="Y54" s="263">
        <f>BIG_Data!V31</f>
        <v>0</v>
      </c>
      <c r="Z54" s="263">
        <f>BIG_Data!W31</f>
        <v>0</v>
      </c>
      <c r="AB54" s="266">
        <f>BIG_Data!Y31</f>
        <v>0</v>
      </c>
      <c r="AC54" s="266">
        <f>BIG_Data!Z31</f>
        <v>0</v>
      </c>
      <c r="AD54" s="266">
        <f>BIG_Data!AA31</f>
        <v>0</v>
      </c>
      <c r="AE54" s="266">
        <f>BIG_Data!AB31</f>
        <v>0</v>
      </c>
      <c r="AF54" s="266">
        <f>BIG_Data!AC31</f>
        <v>0</v>
      </c>
      <c r="AG54" s="266">
        <f>BIG_Data!AD31</f>
        <v>0</v>
      </c>
      <c r="AH54" s="266">
        <f>BIG_Data!AE31</f>
        <v>0</v>
      </c>
      <c r="AI54" s="266">
        <f>BIG_Data!AF31</f>
        <v>0</v>
      </c>
      <c r="AJ54" s="266">
        <f>BIG_Data!AG31</f>
        <v>0</v>
      </c>
      <c r="AK54" s="266">
        <f>BIG_Data!AH31</f>
        <v>0</v>
      </c>
      <c r="AL54" s="266">
        <f>BIG_Data!AI31</f>
        <v>0</v>
      </c>
      <c r="AM54" s="266">
        <f>BIG_Data!AJ31</f>
        <v>0</v>
      </c>
    </row>
    <row r="55" spans="1:39" s="174" customFormat="1" ht="14.25" x14ac:dyDescent="0.2">
      <c r="A55" s="170" t="str">
        <f>BIG_Data!B32</f>
        <v>6o</v>
      </c>
      <c r="B55" s="219" t="str">
        <f>BIG_Data!C32</f>
        <v>Solar - Longterm PPA</v>
      </c>
      <c r="C55" s="179">
        <f>BIG_Data!D32</f>
        <v>0</v>
      </c>
      <c r="D55" s="179" t="str">
        <f>BIG_Data!E32</f>
        <v>58370</v>
      </c>
      <c r="E55" s="212" t="str">
        <f>BIG_Data!F32</f>
        <v>GRIDLEY 1</v>
      </c>
      <c r="F55" s="212">
        <f>BIG_Data!G32</f>
        <v>0</v>
      </c>
      <c r="G55" s="212" t="str">
        <f>BIG_Data!H32</f>
        <v>Solar PV</v>
      </c>
      <c r="H55" s="205">
        <f>BIG_Data!I32</f>
        <v>1</v>
      </c>
      <c r="I55" s="179" t="str">
        <f>BIG_Data!J32</f>
        <v>CAISO</v>
      </c>
      <c r="J55" s="179"/>
      <c r="K55" s="179"/>
      <c r="L55" s="179"/>
      <c r="M55" s="181"/>
      <c r="N55" s="216"/>
      <c r="O55" s="263">
        <f>BIG_Data!L32</f>
        <v>0</v>
      </c>
      <c r="P55" s="263">
        <f>BIG_Data!M32</f>
        <v>0</v>
      </c>
      <c r="Q55" s="263">
        <f>BIG_Data!N32</f>
        <v>0</v>
      </c>
      <c r="R55" s="263">
        <f>BIG_Data!O32</f>
        <v>0</v>
      </c>
      <c r="S55" s="263">
        <f>BIG_Data!P32</f>
        <v>0</v>
      </c>
      <c r="T55" s="263">
        <f>BIG_Data!Q32</f>
        <v>0</v>
      </c>
      <c r="U55" s="263">
        <f>BIG_Data!R32</f>
        <v>0</v>
      </c>
      <c r="V55" s="263">
        <f>BIG_Data!S32</f>
        <v>0</v>
      </c>
      <c r="W55" s="263">
        <f>BIG_Data!T32</f>
        <v>0</v>
      </c>
      <c r="X55" s="263">
        <f>BIG_Data!U32</f>
        <v>0</v>
      </c>
      <c r="Y55" s="263">
        <f>BIG_Data!V32</f>
        <v>0</v>
      </c>
      <c r="Z55" s="263">
        <f>BIG_Data!W32</f>
        <v>0</v>
      </c>
      <c r="AB55" s="266">
        <f>BIG_Data!Y32</f>
        <v>0</v>
      </c>
      <c r="AC55" s="266">
        <f>BIG_Data!Z32</f>
        <v>0</v>
      </c>
      <c r="AD55" s="266">
        <f>BIG_Data!AA32</f>
        <v>0</v>
      </c>
      <c r="AE55" s="266">
        <f>BIG_Data!AB32</f>
        <v>0</v>
      </c>
      <c r="AF55" s="266">
        <f>BIG_Data!AC32</f>
        <v>0</v>
      </c>
      <c r="AG55" s="266">
        <f>BIG_Data!AD32</f>
        <v>0</v>
      </c>
      <c r="AH55" s="266">
        <f>BIG_Data!AE32</f>
        <v>0</v>
      </c>
      <c r="AI55" s="266">
        <f>BIG_Data!AF32</f>
        <v>0</v>
      </c>
      <c r="AJ55" s="266">
        <f>BIG_Data!AG32</f>
        <v>0</v>
      </c>
      <c r="AK55" s="266">
        <f>BIG_Data!AH32</f>
        <v>0</v>
      </c>
      <c r="AL55" s="266">
        <f>BIG_Data!AI32</f>
        <v>0</v>
      </c>
      <c r="AM55" s="266">
        <f>BIG_Data!AJ32</f>
        <v>0</v>
      </c>
    </row>
    <row r="56" spans="1:39" s="174" customFormat="1" ht="14.25" x14ac:dyDescent="0.2">
      <c r="A56" s="170" t="str">
        <f>BIG_Data!B33</f>
        <v>6p</v>
      </c>
      <c r="B56" s="219" t="str">
        <f>BIG_Data!C33</f>
        <v>Wind - Longterm PPA</v>
      </c>
      <c r="C56" s="179" t="str">
        <f>BIG_Data!D33</f>
        <v>W0355</v>
      </c>
      <c r="D56" s="179" t="str">
        <f>BIG_Data!E33</f>
        <v>56075</v>
      </c>
      <c r="E56" s="212" t="str">
        <f>BIG_Data!F33</f>
        <v>BRDSLD_2_HIWIND</v>
      </c>
      <c r="F56" s="212">
        <f>BIG_Data!G33</f>
        <v>0</v>
      </c>
      <c r="G56" s="212" t="str">
        <f>BIG_Data!H33</f>
        <v>Wind - NorCal</v>
      </c>
      <c r="H56" s="205">
        <f>BIG_Data!I33</f>
        <v>74.73</v>
      </c>
      <c r="I56" s="179" t="str">
        <f>BIG_Data!J33</f>
        <v>CAISO</v>
      </c>
      <c r="J56" s="179"/>
      <c r="K56" s="179"/>
      <c r="L56" s="179"/>
      <c r="M56" s="181"/>
      <c r="N56" s="216"/>
      <c r="O56" s="263">
        <f>BIG_Data!L33</f>
        <v>0</v>
      </c>
      <c r="P56" s="263">
        <f>BIG_Data!M33</f>
        <v>0</v>
      </c>
      <c r="Q56" s="263">
        <f>BIG_Data!N33</f>
        <v>0</v>
      </c>
      <c r="R56" s="263">
        <f>BIG_Data!O33</f>
        <v>0</v>
      </c>
      <c r="S56" s="263">
        <f>BIG_Data!P33</f>
        <v>0</v>
      </c>
      <c r="T56" s="263">
        <f>BIG_Data!Q33</f>
        <v>0</v>
      </c>
      <c r="U56" s="263">
        <f>BIG_Data!R33</f>
        <v>0</v>
      </c>
      <c r="V56" s="263">
        <f>BIG_Data!S33</f>
        <v>0</v>
      </c>
      <c r="W56" s="263">
        <f>BIG_Data!T33</f>
        <v>0</v>
      </c>
      <c r="X56" s="263">
        <f>BIG_Data!U33</f>
        <v>0</v>
      </c>
      <c r="Y56" s="263">
        <f>BIG_Data!V33</f>
        <v>0</v>
      </c>
      <c r="Z56" s="263">
        <f>BIG_Data!W33</f>
        <v>0</v>
      </c>
      <c r="AB56" s="266">
        <f>BIG_Data!Y33</f>
        <v>0</v>
      </c>
      <c r="AC56" s="266">
        <f>BIG_Data!Z33</f>
        <v>0</v>
      </c>
      <c r="AD56" s="266">
        <f>BIG_Data!AA33</f>
        <v>0</v>
      </c>
      <c r="AE56" s="266">
        <f>BIG_Data!AB33</f>
        <v>0</v>
      </c>
      <c r="AF56" s="266">
        <f>BIG_Data!AC33</f>
        <v>0</v>
      </c>
      <c r="AG56" s="266">
        <f>BIG_Data!AD33</f>
        <v>0</v>
      </c>
      <c r="AH56" s="266">
        <f>BIG_Data!AE33</f>
        <v>0</v>
      </c>
      <c r="AI56" s="266">
        <f>BIG_Data!AF33</f>
        <v>0</v>
      </c>
      <c r="AJ56" s="266">
        <f>BIG_Data!AG33</f>
        <v>0</v>
      </c>
      <c r="AK56" s="266">
        <f>BIG_Data!AH33</f>
        <v>0</v>
      </c>
      <c r="AL56" s="266">
        <f>BIG_Data!AI33</f>
        <v>0</v>
      </c>
      <c r="AM56" s="266">
        <f>BIG_Data!AJ33</f>
        <v>0</v>
      </c>
    </row>
    <row r="57" spans="1:39" s="174" customFormat="1" ht="14.25" x14ac:dyDescent="0.2">
      <c r="A57" s="170" t="str">
        <f>BIG_Data!B34</f>
        <v>6r</v>
      </c>
      <c r="B57" s="219" t="str">
        <f>BIG_Data!C34</f>
        <v>Biogas/Biomass - Longterm PPA</v>
      </c>
      <c r="C57" s="179" t="str">
        <f>BIG_Data!D34</f>
        <v>E0253</v>
      </c>
      <c r="D57" s="179" t="str">
        <f>BIG_Data!E34</f>
        <v>58436</v>
      </c>
      <c r="E57" s="212" t="str">
        <f>BIG_Data!F34</f>
        <v>CORRAL_6_SJOAQN</v>
      </c>
      <c r="F57" s="212">
        <f>BIG_Data!G34</f>
        <v>0</v>
      </c>
      <c r="G57" s="212" t="str">
        <f>BIG_Data!H34</f>
        <v>Biofuels</v>
      </c>
      <c r="H57" s="205">
        <f>BIG_Data!I34</f>
        <v>4.3</v>
      </c>
      <c r="I57" s="179" t="str">
        <f>BIG_Data!J34</f>
        <v>CAISO</v>
      </c>
      <c r="J57" s="179"/>
      <c r="K57" s="179"/>
      <c r="L57" s="179"/>
      <c r="M57" s="181"/>
      <c r="N57" s="216"/>
      <c r="O57" s="263">
        <f>BIG_Data!L34</f>
        <v>0</v>
      </c>
      <c r="P57" s="263">
        <f>BIG_Data!M34</f>
        <v>0</v>
      </c>
      <c r="Q57" s="263">
        <f>BIG_Data!N34</f>
        <v>0</v>
      </c>
      <c r="R57" s="263">
        <f>BIG_Data!O34</f>
        <v>0</v>
      </c>
      <c r="S57" s="263">
        <f>BIG_Data!P34</f>
        <v>0</v>
      </c>
      <c r="T57" s="263">
        <f>BIG_Data!Q34</f>
        <v>0</v>
      </c>
      <c r="U57" s="263">
        <f>BIG_Data!R34</f>
        <v>0</v>
      </c>
      <c r="V57" s="263">
        <f>BIG_Data!S34</f>
        <v>0</v>
      </c>
      <c r="W57" s="263">
        <f>BIG_Data!T34</f>
        <v>0</v>
      </c>
      <c r="X57" s="263">
        <f>BIG_Data!U34</f>
        <v>0</v>
      </c>
      <c r="Y57" s="263">
        <f>BIG_Data!V34</f>
        <v>0</v>
      </c>
      <c r="Z57" s="263">
        <f>BIG_Data!W34</f>
        <v>0</v>
      </c>
      <c r="AB57" s="266">
        <f>BIG_Data!Y34</f>
        <v>0</v>
      </c>
      <c r="AC57" s="266">
        <f>BIG_Data!Z34</f>
        <v>0</v>
      </c>
      <c r="AD57" s="266">
        <f>BIG_Data!AA34</f>
        <v>0</v>
      </c>
      <c r="AE57" s="266">
        <f>BIG_Data!AB34</f>
        <v>0</v>
      </c>
      <c r="AF57" s="266">
        <f>BIG_Data!AC34</f>
        <v>0</v>
      </c>
      <c r="AG57" s="266">
        <f>BIG_Data!AD34</f>
        <v>0</v>
      </c>
      <c r="AH57" s="266">
        <f>BIG_Data!AE34</f>
        <v>0</v>
      </c>
      <c r="AI57" s="266">
        <f>BIG_Data!AF34</f>
        <v>0</v>
      </c>
      <c r="AJ57" s="266">
        <f>BIG_Data!AG34</f>
        <v>0</v>
      </c>
      <c r="AK57" s="266">
        <f>BIG_Data!AH34</f>
        <v>0</v>
      </c>
      <c r="AL57" s="266">
        <f>BIG_Data!AI34</f>
        <v>0</v>
      </c>
      <c r="AM57" s="266">
        <f>BIG_Data!AJ34</f>
        <v>0</v>
      </c>
    </row>
    <row r="58" spans="1:39" s="174" customFormat="1" ht="14.25" x14ac:dyDescent="0.2">
      <c r="A58" s="170" t="str">
        <f>BIG_Data!B35</f>
        <v>6s</v>
      </c>
      <c r="B58" s="219" t="str">
        <f>BIG_Data!C35</f>
        <v>Biogas/Biomass - Longterm PPA</v>
      </c>
      <c r="C58" s="179" t="str">
        <f>BIG_Data!D35</f>
        <v>E0248</v>
      </c>
      <c r="D58" s="179" t="str">
        <f>BIG_Data!E35</f>
        <v>57771</v>
      </c>
      <c r="E58" s="212" t="str">
        <f>BIG_Data!F35</f>
        <v>ESQUON_6_LNDFIL</v>
      </c>
      <c r="F58" s="212">
        <f>BIG_Data!G35</f>
        <v>0</v>
      </c>
      <c r="G58" s="212" t="str">
        <f>BIG_Data!H35</f>
        <v>Biofuels</v>
      </c>
      <c r="H58" s="205">
        <f>BIG_Data!I35</f>
        <v>2.1</v>
      </c>
      <c r="I58" s="179" t="str">
        <f>BIG_Data!J35</f>
        <v>CAISO</v>
      </c>
      <c r="J58" s="179"/>
      <c r="K58" s="179"/>
      <c r="L58" s="179"/>
      <c r="M58" s="181"/>
      <c r="N58" s="216"/>
      <c r="O58" s="263">
        <f>BIG_Data!L35</f>
        <v>0</v>
      </c>
      <c r="P58" s="263">
        <f>BIG_Data!M35</f>
        <v>0</v>
      </c>
      <c r="Q58" s="263">
        <f>BIG_Data!N35</f>
        <v>0</v>
      </c>
      <c r="R58" s="263">
        <f>BIG_Data!O35</f>
        <v>0</v>
      </c>
      <c r="S58" s="263">
        <f>BIG_Data!P35</f>
        <v>0</v>
      </c>
      <c r="T58" s="263">
        <f>BIG_Data!Q35</f>
        <v>0</v>
      </c>
      <c r="U58" s="263">
        <f>BIG_Data!R35</f>
        <v>0</v>
      </c>
      <c r="V58" s="263">
        <f>BIG_Data!S35</f>
        <v>0</v>
      </c>
      <c r="W58" s="263">
        <f>BIG_Data!T35</f>
        <v>0</v>
      </c>
      <c r="X58" s="263">
        <f>BIG_Data!U35</f>
        <v>0</v>
      </c>
      <c r="Y58" s="263">
        <f>BIG_Data!V35</f>
        <v>0</v>
      </c>
      <c r="Z58" s="263">
        <f>BIG_Data!W35</f>
        <v>0</v>
      </c>
      <c r="AB58" s="266">
        <f>BIG_Data!Y35</f>
        <v>0</v>
      </c>
      <c r="AC58" s="266">
        <f>BIG_Data!Z35</f>
        <v>0</v>
      </c>
      <c r="AD58" s="266">
        <f>BIG_Data!AA35</f>
        <v>0</v>
      </c>
      <c r="AE58" s="266">
        <f>BIG_Data!AB35</f>
        <v>0</v>
      </c>
      <c r="AF58" s="266">
        <f>BIG_Data!AC35</f>
        <v>0</v>
      </c>
      <c r="AG58" s="266">
        <f>BIG_Data!AD35</f>
        <v>0</v>
      </c>
      <c r="AH58" s="266">
        <f>BIG_Data!AE35</f>
        <v>0</v>
      </c>
      <c r="AI58" s="266">
        <f>BIG_Data!AF35</f>
        <v>0</v>
      </c>
      <c r="AJ58" s="266">
        <f>BIG_Data!AG35</f>
        <v>0</v>
      </c>
      <c r="AK58" s="266">
        <f>BIG_Data!AH35</f>
        <v>0</v>
      </c>
      <c r="AL58" s="266">
        <f>BIG_Data!AI35</f>
        <v>0</v>
      </c>
      <c r="AM58" s="266">
        <f>BIG_Data!AJ35</f>
        <v>0</v>
      </c>
    </row>
    <row r="59" spans="1:39" s="174" customFormat="1" ht="14.25" x14ac:dyDescent="0.2">
      <c r="A59" s="170" t="str">
        <f>BIG_Data!B36</f>
        <v>6t</v>
      </c>
      <c r="B59" s="219" t="str">
        <f>BIG_Data!C36</f>
        <v>Biogas/Biomass - Longterm PPA</v>
      </c>
      <c r="C59" s="179" t="str">
        <f>BIG_Data!D36</f>
        <v>E0255</v>
      </c>
      <c r="D59" s="179" t="str">
        <f>BIG_Data!E36</f>
        <v>58397</v>
      </c>
      <c r="E59" s="212" t="str">
        <f>BIG_Data!F36</f>
        <v>GONZLS_6_UNIT</v>
      </c>
      <c r="F59" s="212">
        <f>BIG_Data!G36</f>
        <v>0</v>
      </c>
      <c r="G59" s="212" t="str">
        <f>BIG_Data!H36</f>
        <v>Biofuels</v>
      </c>
      <c r="H59" s="205">
        <f>BIG_Data!I36</f>
        <v>1.42</v>
      </c>
      <c r="I59" s="179" t="str">
        <f>BIG_Data!J36</f>
        <v>CAISO</v>
      </c>
      <c r="J59" s="179"/>
      <c r="K59" s="179"/>
      <c r="L59" s="179"/>
      <c r="M59" s="181"/>
      <c r="N59" s="216"/>
      <c r="O59" s="263">
        <f>BIG_Data!L36</f>
        <v>0</v>
      </c>
      <c r="P59" s="263">
        <f>BIG_Data!M36</f>
        <v>0</v>
      </c>
      <c r="Q59" s="263">
        <f>BIG_Data!N36</f>
        <v>0</v>
      </c>
      <c r="R59" s="263">
        <f>BIG_Data!O36</f>
        <v>0</v>
      </c>
      <c r="S59" s="263">
        <f>BIG_Data!P36</f>
        <v>0</v>
      </c>
      <c r="T59" s="263">
        <f>BIG_Data!Q36</f>
        <v>0</v>
      </c>
      <c r="U59" s="263">
        <f>BIG_Data!R36</f>
        <v>0</v>
      </c>
      <c r="V59" s="263">
        <f>BIG_Data!S36</f>
        <v>0</v>
      </c>
      <c r="W59" s="263">
        <f>BIG_Data!T36</f>
        <v>0</v>
      </c>
      <c r="X59" s="263">
        <f>BIG_Data!U36</f>
        <v>0</v>
      </c>
      <c r="Y59" s="263">
        <f>BIG_Data!V36</f>
        <v>0</v>
      </c>
      <c r="Z59" s="263">
        <f>BIG_Data!W36</f>
        <v>0</v>
      </c>
      <c r="AB59" s="266">
        <f>BIG_Data!Y36</f>
        <v>0</v>
      </c>
      <c r="AC59" s="266">
        <f>BIG_Data!Z36</f>
        <v>0</v>
      </c>
      <c r="AD59" s="266">
        <f>BIG_Data!AA36</f>
        <v>0</v>
      </c>
      <c r="AE59" s="266">
        <f>BIG_Data!AB36</f>
        <v>0</v>
      </c>
      <c r="AF59" s="266">
        <f>BIG_Data!AC36</f>
        <v>0</v>
      </c>
      <c r="AG59" s="266">
        <f>BIG_Data!AD36</f>
        <v>0</v>
      </c>
      <c r="AH59" s="266">
        <f>BIG_Data!AE36</f>
        <v>0</v>
      </c>
      <c r="AI59" s="266">
        <f>BIG_Data!AF36</f>
        <v>0</v>
      </c>
      <c r="AJ59" s="266">
        <f>BIG_Data!AG36</f>
        <v>0</v>
      </c>
      <c r="AK59" s="266">
        <f>BIG_Data!AH36</f>
        <v>0</v>
      </c>
      <c r="AL59" s="266">
        <f>BIG_Data!AI36</f>
        <v>0</v>
      </c>
      <c r="AM59" s="266">
        <f>BIG_Data!AJ36</f>
        <v>0</v>
      </c>
    </row>
    <row r="60" spans="1:39" s="174" customFormat="1" ht="14.25" x14ac:dyDescent="0.2">
      <c r="A60" s="170" t="str">
        <f>BIG_Data!B37</f>
        <v>6u</v>
      </c>
      <c r="B60" s="219" t="str">
        <f>BIG_Data!C37</f>
        <v>Biogas/Biomass - Longterm PPA</v>
      </c>
      <c r="C60" s="179" t="str">
        <f>BIG_Data!D37</f>
        <v>E0214</v>
      </c>
      <c r="D60" s="179" t="str">
        <f>BIG_Data!E37</f>
        <v>56428</v>
      </c>
      <c r="E60" s="212" t="str">
        <f>BIG_Data!F37</f>
        <v>GRNVLY_7_SCLAND</v>
      </c>
      <c r="F60" s="212">
        <f>BIG_Data!G37</f>
        <v>0</v>
      </c>
      <c r="G60" s="212" t="str">
        <f>BIG_Data!H37</f>
        <v>Biofuels</v>
      </c>
      <c r="H60" s="205">
        <f>BIG_Data!I37</f>
        <v>3.04</v>
      </c>
      <c r="I60" s="179" t="str">
        <f>BIG_Data!J37</f>
        <v>CAISO</v>
      </c>
      <c r="J60" s="179"/>
      <c r="K60" s="179"/>
      <c r="L60" s="179"/>
      <c r="M60" s="181"/>
      <c r="N60" s="216"/>
      <c r="O60" s="263">
        <f>BIG_Data!L37</f>
        <v>0</v>
      </c>
      <c r="P60" s="263">
        <f>BIG_Data!M37</f>
        <v>0</v>
      </c>
      <c r="Q60" s="263">
        <f>BIG_Data!N37</f>
        <v>0</v>
      </c>
      <c r="R60" s="263">
        <f>BIG_Data!O37</f>
        <v>0</v>
      </c>
      <c r="S60" s="263">
        <f>BIG_Data!P37</f>
        <v>0</v>
      </c>
      <c r="T60" s="263">
        <f>BIG_Data!Q37</f>
        <v>0</v>
      </c>
      <c r="U60" s="263">
        <f>BIG_Data!R37</f>
        <v>0</v>
      </c>
      <c r="V60" s="263">
        <f>BIG_Data!S37</f>
        <v>0</v>
      </c>
      <c r="W60" s="263">
        <f>BIG_Data!T37</f>
        <v>0</v>
      </c>
      <c r="X60" s="263">
        <f>BIG_Data!U37</f>
        <v>0</v>
      </c>
      <c r="Y60" s="263">
        <f>BIG_Data!V37</f>
        <v>0</v>
      </c>
      <c r="Z60" s="263">
        <f>BIG_Data!W37</f>
        <v>0</v>
      </c>
      <c r="AB60" s="266">
        <f>BIG_Data!Y37</f>
        <v>0</v>
      </c>
      <c r="AC60" s="266">
        <f>BIG_Data!Z37</f>
        <v>0</v>
      </c>
      <c r="AD60" s="266">
        <f>BIG_Data!AA37</f>
        <v>0</v>
      </c>
      <c r="AE60" s="266">
        <f>BIG_Data!AB37</f>
        <v>0</v>
      </c>
      <c r="AF60" s="266">
        <f>BIG_Data!AC37</f>
        <v>0</v>
      </c>
      <c r="AG60" s="266">
        <f>BIG_Data!AD37</f>
        <v>0</v>
      </c>
      <c r="AH60" s="266">
        <f>BIG_Data!AE37</f>
        <v>0</v>
      </c>
      <c r="AI60" s="266">
        <f>BIG_Data!AF37</f>
        <v>0</v>
      </c>
      <c r="AJ60" s="266">
        <f>BIG_Data!AG37</f>
        <v>0</v>
      </c>
      <c r="AK60" s="266">
        <f>BIG_Data!AH37</f>
        <v>0</v>
      </c>
      <c r="AL60" s="266">
        <f>BIG_Data!AI37</f>
        <v>0</v>
      </c>
      <c r="AM60" s="266">
        <f>BIG_Data!AJ37</f>
        <v>0</v>
      </c>
    </row>
    <row r="61" spans="1:39" s="174" customFormat="1" ht="14.25" x14ac:dyDescent="0.2">
      <c r="A61" s="170" t="str">
        <f>BIG_Data!B38</f>
        <v>6v</v>
      </c>
      <c r="B61" s="219" t="str">
        <f>BIG_Data!C38</f>
        <v>Biogas/Biomass - Longterm PPA</v>
      </c>
      <c r="C61" s="179" t="str">
        <f>BIG_Data!D38</f>
        <v>E0217</v>
      </c>
      <c r="D61" s="179" t="str">
        <f>BIG_Data!E38</f>
        <v>56897</v>
      </c>
      <c r="E61" s="212" t="str">
        <f>BIG_Data!F38</f>
        <v>KIRKER_7_KELCYN</v>
      </c>
      <c r="F61" s="212">
        <f>BIG_Data!G38</f>
        <v>0</v>
      </c>
      <c r="G61" s="212" t="str">
        <f>BIG_Data!H38</f>
        <v>Biofuels</v>
      </c>
      <c r="H61" s="205">
        <f>BIG_Data!I38</f>
        <v>3.56</v>
      </c>
      <c r="I61" s="179" t="str">
        <f>BIG_Data!J38</f>
        <v>CAISO</v>
      </c>
      <c r="J61" s="179"/>
      <c r="K61" s="179"/>
      <c r="L61" s="179"/>
      <c r="M61" s="181"/>
      <c r="N61" s="216"/>
      <c r="O61" s="263">
        <f>BIG_Data!L38</f>
        <v>0</v>
      </c>
      <c r="P61" s="263">
        <f>BIG_Data!M38</f>
        <v>0</v>
      </c>
      <c r="Q61" s="263">
        <f>BIG_Data!N38</f>
        <v>0</v>
      </c>
      <c r="R61" s="263">
        <f>BIG_Data!O38</f>
        <v>0</v>
      </c>
      <c r="S61" s="263">
        <f>BIG_Data!P38</f>
        <v>0</v>
      </c>
      <c r="T61" s="263">
        <f>BIG_Data!Q38</f>
        <v>0</v>
      </c>
      <c r="U61" s="263">
        <f>BIG_Data!R38</f>
        <v>0</v>
      </c>
      <c r="V61" s="263">
        <f>BIG_Data!S38</f>
        <v>0</v>
      </c>
      <c r="W61" s="263">
        <f>BIG_Data!T38</f>
        <v>0</v>
      </c>
      <c r="X61" s="263">
        <f>BIG_Data!U38</f>
        <v>0</v>
      </c>
      <c r="Y61" s="263">
        <f>BIG_Data!V38</f>
        <v>0</v>
      </c>
      <c r="Z61" s="263">
        <f>BIG_Data!W38</f>
        <v>0</v>
      </c>
      <c r="AB61" s="266">
        <f>BIG_Data!Y38</f>
        <v>0</v>
      </c>
      <c r="AC61" s="266">
        <f>BIG_Data!Z38</f>
        <v>0</v>
      </c>
      <c r="AD61" s="266">
        <f>BIG_Data!AA38</f>
        <v>0</v>
      </c>
      <c r="AE61" s="266">
        <f>BIG_Data!AB38</f>
        <v>0</v>
      </c>
      <c r="AF61" s="266">
        <f>BIG_Data!AC38</f>
        <v>0</v>
      </c>
      <c r="AG61" s="266">
        <f>BIG_Data!AD38</f>
        <v>0</v>
      </c>
      <c r="AH61" s="266">
        <f>BIG_Data!AE38</f>
        <v>0</v>
      </c>
      <c r="AI61" s="266">
        <f>BIG_Data!AF38</f>
        <v>0</v>
      </c>
      <c r="AJ61" s="266">
        <f>BIG_Data!AG38</f>
        <v>0</v>
      </c>
      <c r="AK61" s="266">
        <f>BIG_Data!AH38</f>
        <v>0</v>
      </c>
      <c r="AL61" s="266">
        <f>BIG_Data!AI38</f>
        <v>0</v>
      </c>
      <c r="AM61" s="266">
        <f>BIG_Data!AJ38</f>
        <v>0</v>
      </c>
    </row>
    <row r="62" spans="1:39" s="174" customFormat="1" ht="14.25" x14ac:dyDescent="0.2">
      <c r="A62" s="170" t="str">
        <f>BIG_Data!B39</f>
        <v>6w</v>
      </c>
      <c r="B62" s="219" t="str">
        <f>BIG_Data!C39</f>
        <v>Biogas/Biomass - Longterm PPA</v>
      </c>
      <c r="C62" s="179" t="str">
        <f>BIG_Data!D39</f>
        <v>E0036</v>
      </c>
      <c r="D62" s="179" t="str">
        <f>BIG_Data!E39</f>
        <v>56036</v>
      </c>
      <c r="E62" s="212" t="str">
        <f>BIG_Data!F39</f>
        <v>OAK C_1_EBMUD</v>
      </c>
      <c r="F62" s="212">
        <f>BIG_Data!G39</f>
        <v>0</v>
      </c>
      <c r="G62" s="212" t="str">
        <f>BIG_Data!H39</f>
        <v>BGAS</v>
      </c>
      <c r="H62" s="205">
        <f>BIG_Data!I39</f>
        <v>2</v>
      </c>
      <c r="I62" s="179" t="str">
        <f>BIG_Data!J39</f>
        <v>CAISO</v>
      </c>
      <c r="J62" s="179"/>
      <c r="K62" s="179"/>
      <c r="L62" s="179"/>
      <c r="M62" s="181"/>
      <c r="N62" s="216"/>
      <c r="O62" s="263">
        <f>BIG_Data!L39</f>
        <v>0</v>
      </c>
      <c r="P62" s="263">
        <f>BIG_Data!M39</f>
        <v>0</v>
      </c>
      <c r="Q62" s="263">
        <f>BIG_Data!N39</f>
        <v>0</v>
      </c>
      <c r="R62" s="263">
        <f>BIG_Data!O39</f>
        <v>0</v>
      </c>
      <c r="S62" s="263">
        <f>BIG_Data!P39</f>
        <v>0</v>
      </c>
      <c r="T62" s="263">
        <f>BIG_Data!Q39</f>
        <v>0</v>
      </c>
      <c r="U62" s="263">
        <f>BIG_Data!R39</f>
        <v>0</v>
      </c>
      <c r="V62" s="263">
        <f>BIG_Data!S39</f>
        <v>0</v>
      </c>
      <c r="W62" s="263">
        <f>BIG_Data!T39</f>
        <v>0</v>
      </c>
      <c r="X62" s="263">
        <f>BIG_Data!U39</f>
        <v>0</v>
      </c>
      <c r="Y62" s="263">
        <f>BIG_Data!V39</f>
        <v>0</v>
      </c>
      <c r="Z62" s="263">
        <f>BIG_Data!W39</f>
        <v>0</v>
      </c>
      <c r="AB62" s="266">
        <f>BIG_Data!Y39</f>
        <v>0</v>
      </c>
      <c r="AC62" s="266">
        <f>BIG_Data!Z39</f>
        <v>0</v>
      </c>
      <c r="AD62" s="266">
        <f>BIG_Data!AA39</f>
        <v>0</v>
      </c>
      <c r="AE62" s="266">
        <f>BIG_Data!AB39</f>
        <v>0</v>
      </c>
      <c r="AF62" s="266">
        <f>BIG_Data!AC39</f>
        <v>0</v>
      </c>
      <c r="AG62" s="266">
        <f>BIG_Data!AD39</f>
        <v>0</v>
      </c>
      <c r="AH62" s="266">
        <f>BIG_Data!AE39</f>
        <v>0</v>
      </c>
      <c r="AI62" s="266">
        <f>BIG_Data!AF39</f>
        <v>0</v>
      </c>
      <c r="AJ62" s="266">
        <f>BIG_Data!AG39</f>
        <v>0</v>
      </c>
      <c r="AK62" s="266">
        <f>BIG_Data!AH39</f>
        <v>0</v>
      </c>
      <c r="AL62" s="266">
        <f>BIG_Data!AI39</f>
        <v>0</v>
      </c>
      <c r="AM62" s="266">
        <f>BIG_Data!AJ39</f>
        <v>0</v>
      </c>
    </row>
    <row r="63" spans="1:39" s="174" customFormat="1" ht="14.25" x14ac:dyDescent="0.2">
      <c r="A63" s="170" t="str">
        <f>BIG_Data!B40</f>
        <v>6x</v>
      </c>
      <c r="B63" s="219" t="str">
        <f>BIG_Data!C40</f>
        <v>Biogas/Biomass - Longterm PPA</v>
      </c>
      <c r="C63" s="179" t="str">
        <f>BIG_Data!D40</f>
        <v>E0242</v>
      </c>
      <c r="D63" s="179" t="str">
        <f>BIG_Data!E40</f>
        <v>57696</v>
      </c>
      <c r="E63" s="212" t="str">
        <f>BIG_Data!F40</f>
        <v>OAK L_1_GTG1</v>
      </c>
      <c r="F63" s="212">
        <f>BIG_Data!G40</f>
        <v>0</v>
      </c>
      <c r="G63" s="212" t="str">
        <f>BIG_Data!H40</f>
        <v>Biofuels</v>
      </c>
      <c r="H63" s="205">
        <f>BIG_Data!I40</f>
        <v>0</v>
      </c>
      <c r="I63" s="179" t="str">
        <f>BIG_Data!J40</f>
        <v>CAISO</v>
      </c>
      <c r="J63" s="179"/>
      <c r="K63" s="179"/>
      <c r="L63" s="179"/>
      <c r="M63" s="181"/>
      <c r="N63" s="216"/>
      <c r="O63" s="263">
        <f>BIG_Data!L40</f>
        <v>0</v>
      </c>
      <c r="P63" s="263">
        <f>BIG_Data!M40</f>
        <v>0</v>
      </c>
      <c r="Q63" s="263">
        <f>BIG_Data!N40</f>
        <v>0</v>
      </c>
      <c r="R63" s="263">
        <f>BIG_Data!O40</f>
        <v>0</v>
      </c>
      <c r="S63" s="263">
        <f>BIG_Data!P40</f>
        <v>0</v>
      </c>
      <c r="T63" s="263">
        <f>BIG_Data!Q40</f>
        <v>0</v>
      </c>
      <c r="U63" s="263">
        <f>BIG_Data!R40</f>
        <v>0</v>
      </c>
      <c r="V63" s="263">
        <f>BIG_Data!S40</f>
        <v>0</v>
      </c>
      <c r="W63" s="263">
        <f>BIG_Data!T40</f>
        <v>0</v>
      </c>
      <c r="X63" s="263">
        <f>BIG_Data!U40</f>
        <v>0</v>
      </c>
      <c r="Y63" s="263">
        <f>BIG_Data!V40</f>
        <v>0</v>
      </c>
      <c r="Z63" s="263">
        <f>BIG_Data!W40</f>
        <v>0</v>
      </c>
      <c r="AB63" s="266">
        <f>BIG_Data!Y40</f>
        <v>0</v>
      </c>
      <c r="AC63" s="266">
        <f>BIG_Data!Z40</f>
        <v>0</v>
      </c>
      <c r="AD63" s="266">
        <f>BIG_Data!AA40</f>
        <v>0</v>
      </c>
      <c r="AE63" s="266">
        <f>BIG_Data!AB40</f>
        <v>0</v>
      </c>
      <c r="AF63" s="266">
        <f>BIG_Data!AC40</f>
        <v>0</v>
      </c>
      <c r="AG63" s="266">
        <f>BIG_Data!AD40</f>
        <v>0</v>
      </c>
      <c r="AH63" s="266">
        <f>BIG_Data!AE40</f>
        <v>0</v>
      </c>
      <c r="AI63" s="266">
        <f>BIG_Data!AF40</f>
        <v>0</v>
      </c>
      <c r="AJ63" s="266">
        <f>BIG_Data!AG40</f>
        <v>0</v>
      </c>
      <c r="AK63" s="266">
        <f>BIG_Data!AH40</f>
        <v>0</v>
      </c>
      <c r="AL63" s="266">
        <f>BIG_Data!AI40</f>
        <v>0</v>
      </c>
      <c r="AM63" s="266">
        <f>BIG_Data!AJ40</f>
        <v>0</v>
      </c>
    </row>
    <row r="64" spans="1:39" s="174" customFormat="1" ht="14.25" x14ac:dyDescent="0.2">
      <c r="A64" s="170" t="str">
        <f>BIG_Data!B41</f>
        <v>6y</v>
      </c>
      <c r="B64" s="219" t="str">
        <f>BIG_Data!C41</f>
        <v>Biogas/Biomass - Longterm PPA</v>
      </c>
      <c r="C64" s="179" t="str">
        <f>BIG_Data!D41</f>
        <v>E0218</v>
      </c>
      <c r="D64" s="179" t="str">
        <f>BIG_Data!E41</f>
        <v>56895</v>
      </c>
      <c r="E64" s="212" t="str">
        <f>BIG_Data!F41</f>
        <v>OXMTN_6_LNDFIL</v>
      </c>
      <c r="F64" s="212">
        <f>BIG_Data!G41</f>
        <v>0</v>
      </c>
      <c r="G64" s="212" t="str">
        <f>BIG_Data!H41</f>
        <v>Biofuels</v>
      </c>
      <c r="H64" s="205">
        <f>BIG_Data!I41</f>
        <v>10.62</v>
      </c>
      <c r="I64" s="179" t="str">
        <f>BIG_Data!J41</f>
        <v>CAISO</v>
      </c>
      <c r="J64" s="179"/>
      <c r="K64" s="179"/>
      <c r="L64" s="179"/>
      <c r="M64" s="181"/>
      <c r="N64" s="216"/>
      <c r="O64" s="263">
        <f>BIG_Data!L41</f>
        <v>0</v>
      </c>
      <c r="P64" s="263">
        <f>BIG_Data!M41</f>
        <v>0</v>
      </c>
      <c r="Q64" s="263">
        <f>BIG_Data!N41</f>
        <v>0</v>
      </c>
      <c r="R64" s="263">
        <f>BIG_Data!O41</f>
        <v>0</v>
      </c>
      <c r="S64" s="263">
        <f>BIG_Data!P41</f>
        <v>0</v>
      </c>
      <c r="T64" s="263">
        <f>BIG_Data!Q41</f>
        <v>0</v>
      </c>
      <c r="U64" s="263">
        <f>BIG_Data!R41</f>
        <v>0</v>
      </c>
      <c r="V64" s="263">
        <f>BIG_Data!S41</f>
        <v>0</v>
      </c>
      <c r="W64" s="263">
        <f>BIG_Data!T41</f>
        <v>0</v>
      </c>
      <c r="X64" s="263">
        <f>BIG_Data!U41</f>
        <v>0</v>
      </c>
      <c r="Y64" s="263">
        <f>BIG_Data!V41</f>
        <v>0</v>
      </c>
      <c r="Z64" s="263">
        <f>BIG_Data!W41</f>
        <v>0</v>
      </c>
      <c r="AB64" s="266">
        <f>BIG_Data!Y41</f>
        <v>0</v>
      </c>
      <c r="AC64" s="266">
        <f>BIG_Data!Z41</f>
        <v>0</v>
      </c>
      <c r="AD64" s="266">
        <f>BIG_Data!AA41</f>
        <v>0</v>
      </c>
      <c r="AE64" s="266">
        <f>BIG_Data!AB41</f>
        <v>0</v>
      </c>
      <c r="AF64" s="266">
        <f>BIG_Data!AC41</f>
        <v>0</v>
      </c>
      <c r="AG64" s="266">
        <f>BIG_Data!AD41</f>
        <v>0</v>
      </c>
      <c r="AH64" s="266">
        <f>BIG_Data!AE41</f>
        <v>0</v>
      </c>
      <c r="AI64" s="266">
        <f>BIG_Data!AF41</f>
        <v>0</v>
      </c>
      <c r="AJ64" s="266">
        <f>BIG_Data!AG41</f>
        <v>0</v>
      </c>
      <c r="AK64" s="266">
        <f>BIG_Data!AH41</f>
        <v>0</v>
      </c>
      <c r="AL64" s="266">
        <f>BIG_Data!AI41</f>
        <v>0</v>
      </c>
      <c r="AM64" s="266">
        <f>BIG_Data!AJ41</f>
        <v>0</v>
      </c>
    </row>
    <row r="65" spans="1:39" s="174" customFormat="1" x14ac:dyDescent="0.25">
      <c r="A65" s="170" t="s">
        <v>421</v>
      </c>
      <c r="B65" s="219"/>
      <c r="C65" s="179"/>
      <c r="D65" s="179"/>
      <c r="E65" s="214"/>
      <c r="F65" s="214"/>
      <c r="G65" s="214"/>
      <c r="H65" s="205"/>
      <c r="I65" s="179"/>
      <c r="J65" s="179"/>
      <c r="K65" s="179"/>
      <c r="L65" s="179"/>
      <c r="M65" s="181"/>
      <c r="N65" s="216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</row>
    <row r="66" spans="1:39" s="174" customFormat="1" x14ac:dyDescent="0.25">
      <c r="A66" s="170"/>
      <c r="C66" s="179"/>
      <c r="D66" s="179"/>
      <c r="E66" s="214"/>
      <c r="F66" s="214"/>
      <c r="G66" s="214"/>
      <c r="H66" s="205"/>
      <c r="I66" s="179"/>
      <c r="J66" s="179"/>
      <c r="K66" s="179"/>
      <c r="L66" s="179"/>
      <c r="M66" s="181"/>
      <c r="N66" s="216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</row>
    <row r="67" spans="1:39" s="174" customFormat="1" x14ac:dyDescent="0.25">
      <c r="A67" s="170" t="s">
        <v>143</v>
      </c>
      <c r="B67" s="218" t="s">
        <v>144</v>
      </c>
      <c r="C67" s="177"/>
      <c r="D67" s="177"/>
      <c r="E67" s="213"/>
      <c r="F67" s="213"/>
      <c r="G67" s="213"/>
      <c r="H67" s="177"/>
      <c r="I67" s="177"/>
      <c r="J67" s="177"/>
      <c r="K67" s="177"/>
      <c r="L67" s="177"/>
      <c r="M67" s="177"/>
      <c r="N67" s="215"/>
      <c r="O67" s="262">
        <f>SUM(O68:O72)</f>
        <v>0</v>
      </c>
      <c r="P67" s="262">
        <f t="shared" ref="P67:Z67" si="12">SUM(P68:P72)</f>
        <v>3.0514000000000001</v>
      </c>
      <c r="Q67" s="262">
        <f t="shared" si="12"/>
        <v>2.5185</v>
      </c>
      <c r="R67" s="262">
        <f t="shared" si="12"/>
        <v>0</v>
      </c>
      <c r="S67" s="262">
        <f t="shared" si="12"/>
        <v>0</v>
      </c>
      <c r="T67" s="262">
        <f t="shared" si="12"/>
        <v>0</v>
      </c>
      <c r="U67" s="262">
        <f t="shared" si="12"/>
        <v>0</v>
      </c>
      <c r="V67" s="262">
        <f t="shared" si="12"/>
        <v>0</v>
      </c>
      <c r="W67" s="262">
        <f t="shared" si="12"/>
        <v>0</v>
      </c>
      <c r="X67" s="262">
        <f t="shared" si="12"/>
        <v>0</v>
      </c>
      <c r="Y67" s="262">
        <f t="shared" si="12"/>
        <v>0</v>
      </c>
      <c r="Z67" s="262">
        <f t="shared" si="12"/>
        <v>0</v>
      </c>
      <c r="AB67" s="265">
        <f t="shared" ref="AB67:AM67" si="13">SUM(AB68:AB73)</f>
        <v>7.4874890620425489</v>
      </c>
      <c r="AC67" s="265">
        <f t="shared" si="13"/>
        <v>9.3340072959885205</v>
      </c>
      <c r="AD67" s="265">
        <f t="shared" si="13"/>
        <v>9.1168457809975294</v>
      </c>
      <c r="AE67" s="265">
        <f t="shared" si="13"/>
        <v>1.7519999999999101</v>
      </c>
      <c r="AF67" s="265">
        <f t="shared" si="13"/>
        <v>1.7519999999999101</v>
      </c>
      <c r="AG67" s="265">
        <f t="shared" si="13"/>
        <v>1.7519999999999101</v>
      </c>
      <c r="AH67" s="265">
        <f t="shared" si="13"/>
        <v>3.51359999999982</v>
      </c>
      <c r="AI67" s="265">
        <f t="shared" si="13"/>
        <v>3.5039999999998201</v>
      </c>
      <c r="AJ67" s="265">
        <f t="shared" si="13"/>
        <v>3.5039999999998201</v>
      </c>
      <c r="AK67" s="265">
        <f t="shared" si="13"/>
        <v>3.5039999999998201</v>
      </c>
      <c r="AL67" s="265">
        <f t="shared" si="13"/>
        <v>3.51359999999982</v>
      </c>
      <c r="AM67" s="265">
        <f t="shared" si="13"/>
        <v>3.5039999999998201</v>
      </c>
    </row>
    <row r="68" spans="1:39" s="174" customFormat="1" x14ac:dyDescent="0.2">
      <c r="A68" s="170" t="str">
        <f>BIG_Data!B42</f>
        <v>7b</v>
      </c>
      <c r="B68" s="174" t="str">
        <f>BIG_Data!C42</f>
        <v>Large Hydro - Longterm PPA</v>
      </c>
      <c r="C68" s="179" t="str">
        <f>BIG_Data!D42</f>
        <v>H0191</v>
      </c>
      <c r="D68" s="179" t="str">
        <f>BIG_Data!E42</f>
        <v>417</v>
      </c>
      <c r="E68" s="212" t="str">
        <f>BIG_Data!F42</f>
        <v>FORBST_7_UNIT 1</v>
      </c>
      <c r="F68" s="212">
        <f>BIG_Data!G42</f>
        <v>0</v>
      </c>
      <c r="G68" s="212" t="str">
        <f>BIG_Data!H42</f>
        <v>Large Hydroelectric (&gt;30)</v>
      </c>
      <c r="H68" s="205">
        <f>BIG_Data!I42</f>
        <v>37.5</v>
      </c>
      <c r="I68" s="179" t="str">
        <f>BIG_Data!J42</f>
        <v>CAISO</v>
      </c>
      <c r="J68" s="179"/>
      <c r="K68" s="179"/>
      <c r="L68" s="179"/>
      <c r="M68" s="181"/>
      <c r="N68" s="216"/>
      <c r="O68" s="263">
        <f>BIG_Data!L42</f>
        <v>0</v>
      </c>
      <c r="P68" s="263">
        <f>BIG_Data!M42</f>
        <v>0</v>
      </c>
      <c r="Q68" s="263">
        <f>BIG_Data!N42</f>
        <v>0</v>
      </c>
      <c r="R68" s="263">
        <f>BIG_Data!O42</f>
        <v>0</v>
      </c>
      <c r="S68" s="263">
        <f>BIG_Data!P42</f>
        <v>0</v>
      </c>
      <c r="T68" s="263">
        <f>BIG_Data!Q42</f>
        <v>0</v>
      </c>
      <c r="U68" s="263">
        <f>BIG_Data!R42</f>
        <v>0</v>
      </c>
      <c r="V68" s="263">
        <f>BIG_Data!S42</f>
        <v>0</v>
      </c>
      <c r="W68" s="263">
        <f>BIG_Data!T42</f>
        <v>0</v>
      </c>
      <c r="X68" s="263">
        <f>BIG_Data!U42</f>
        <v>0</v>
      </c>
      <c r="Y68" s="263">
        <f>BIG_Data!V42</f>
        <v>0</v>
      </c>
      <c r="Z68" s="263">
        <f>BIG_Data!W42</f>
        <v>0</v>
      </c>
      <c r="AB68" s="267">
        <f>BIG_Data!Y42</f>
        <v>0</v>
      </c>
      <c r="AC68" s="267">
        <f>BIG_Data!Z42</f>
        <v>0</v>
      </c>
      <c r="AD68" s="267">
        <f>BIG_Data!AA42</f>
        <v>0</v>
      </c>
      <c r="AE68" s="267">
        <f>BIG_Data!AB42</f>
        <v>0</v>
      </c>
      <c r="AF68" s="267">
        <f>BIG_Data!AC42</f>
        <v>0</v>
      </c>
      <c r="AG68" s="267">
        <f>BIG_Data!AD42</f>
        <v>0</v>
      </c>
      <c r="AH68" s="267">
        <f>BIG_Data!AE42</f>
        <v>0</v>
      </c>
      <c r="AI68" s="267">
        <f>BIG_Data!AF42</f>
        <v>0</v>
      </c>
      <c r="AJ68" s="267">
        <f>BIG_Data!AG42</f>
        <v>0</v>
      </c>
      <c r="AK68" s="267">
        <f>BIG_Data!AH42</f>
        <v>0</v>
      </c>
      <c r="AL68" s="267">
        <f>BIG_Data!AI42</f>
        <v>0</v>
      </c>
      <c r="AM68" s="267">
        <f>BIG_Data!AJ42</f>
        <v>0</v>
      </c>
    </row>
    <row r="69" spans="1:39" s="174" customFormat="1" x14ac:dyDescent="0.2">
      <c r="A69" s="170" t="str">
        <f>BIG_Data!B43</f>
        <v>7c</v>
      </c>
      <c r="B69" s="219" t="str">
        <f>BIG_Data!C43</f>
        <v>Large Hydro - Longterm PPA</v>
      </c>
      <c r="C69" s="179" t="str">
        <f>BIG_Data!D43</f>
        <v>H0573</v>
      </c>
      <c r="D69" s="179" t="str">
        <f>BIG_Data!E43</f>
        <v>419</v>
      </c>
      <c r="E69" s="212" t="str">
        <f>BIG_Data!F43</f>
        <v>WDLEAF_7_UNIT 1</v>
      </c>
      <c r="F69" s="212">
        <f>BIG_Data!G43</f>
        <v>0</v>
      </c>
      <c r="G69" s="212" t="str">
        <f>BIG_Data!H43</f>
        <v>Large Hydroelectric (&gt;30)</v>
      </c>
      <c r="H69" s="205">
        <f>BIG_Data!I43</f>
        <v>60</v>
      </c>
      <c r="I69" s="179" t="str">
        <f>BIG_Data!J43</f>
        <v>CAISO</v>
      </c>
      <c r="J69" s="179"/>
      <c r="K69" s="179"/>
      <c r="L69" s="179"/>
      <c r="M69" s="181"/>
      <c r="N69" s="216"/>
      <c r="O69" s="263">
        <f>BIG_Data!L43</f>
        <v>0</v>
      </c>
      <c r="P69" s="263">
        <f>BIG_Data!M43</f>
        <v>0</v>
      </c>
      <c r="Q69" s="263">
        <f>BIG_Data!N43</f>
        <v>0</v>
      </c>
      <c r="R69" s="263">
        <f>BIG_Data!O43</f>
        <v>0</v>
      </c>
      <c r="S69" s="263">
        <f>BIG_Data!P43</f>
        <v>0</v>
      </c>
      <c r="T69" s="263">
        <f>BIG_Data!Q43</f>
        <v>0</v>
      </c>
      <c r="U69" s="263">
        <f>BIG_Data!R43</f>
        <v>0</v>
      </c>
      <c r="V69" s="263">
        <f>BIG_Data!S43</f>
        <v>0</v>
      </c>
      <c r="W69" s="263">
        <f>BIG_Data!T43</f>
        <v>0</v>
      </c>
      <c r="X69" s="263">
        <f>BIG_Data!U43</f>
        <v>0</v>
      </c>
      <c r="Y69" s="263">
        <f>BIG_Data!V43</f>
        <v>0</v>
      </c>
      <c r="Z69" s="263">
        <f>BIG_Data!W43</f>
        <v>0</v>
      </c>
      <c r="AB69" s="267">
        <f>BIG_Data!Y43</f>
        <v>0</v>
      </c>
      <c r="AC69" s="267">
        <f>BIG_Data!Z43</f>
        <v>0</v>
      </c>
      <c r="AD69" s="267">
        <f>BIG_Data!AA43</f>
        <v>0</v>
      </c>
      <c r="AE69" s="267">
        <f>BIG_Data!AB43</f>
        <v>0</v>
      </c>
      <c r="AF69" s="267">
        <f>BIG_Data!AC43</f>
        <v>0</v>
      </c>
      <c r="AG69" s="267">
        <f>BIG_Data!AD43</f>
        <v>0</v>
      </c>
      <c r="AH69" s="267">
        <f>BIG_Data!AE43</f>
        <v>0</v>
      </c>
      <c r="AI69" s="267">
        <f>BIG_Data!AF43</f>
        <v>0</v>
      </c>
      <c r="AJ69" s="267">
        <f>BIG_Data!AG43</f>
        <v>0</v>
      </c>
      <c r="AK69" s="267">
        <f>BIG_Data!AH43</f>
        <v>0</v>
      </c>
      <c r="AL69" s="267">
        <f>BIG_Data!AI43</f>
        <v>0</v>
      </c>
      <c r="AM69" s="267">
        <f>BIG_Data!AJ43</f>
        <v>0</v>
      </c>
    </row>
    <row r="70" spans="1:39" s="174" customFormat="1" x14ac:dyDescent="0.2">
      <c r="A70" s="170" t="str">
        <f>BIG_Data!B44</f>
        <v>7d</v>
      </c>
      <c r="B70" s="219" t="str">
        <f>BIG_Data!C44</f>
        <v>Large Hydro - WAPA Import</v>
      </c>
      <c r="C70" s="179" t="str">
        <f>BIG_Data!D44</f>
        <v>NA</v>
      </c>
      <c r="D70" s="179" t="str">
        <f>BIG_Data!E44</f>
        <v>NA</v>
      </c>
      <c r="E70" s="212" t="str">
        <f>BIG_Data!F44</f>
        <v>POOL WAPA BR</v>
      </c>
      <c r="F70" s="212">
        <f>BIG_Data!G44</f>
        <v>0</v>
      </c>
      <c r="G70" s="212" t="str">
        <f>BIG_Data!H44</f>
        <v>Large Hydroelectric (&gt;30)</v>
      </c>
      <c r="H70" s="205">
        <f>BIG_Data!I44</f>
        <v>0</v>
      </c>
      <c r="I70" s="179" t="str">
        <f>BIG_Data!J44</f>
        <v>CAISO</v>
      </c>
      <c r="J70" s="179"/>
      <c r="K70" s="179"/>
      <c r="L70" s="179"/>
      <c r="M70" s="181"/>
      <c r="N70" s="216"/>
      <c r="O70" s="263">
        <f>BIG_Data!L44</f>
        <v>0</v>
      </c>
      <c r="P70" s="263">
        <f>BIG_Data!M44</f>
        <v>3.0514000000000001</v>
      </c>
      <c r="Q70" s="263">
        <f>BIG_Data!N44</f>
        <v>2.5185</v>
      </c>
      <c r="R70" s="263">
        <f>BIG_Data!O44</f>
        <v>0</v>
      </c>
      <c r="S70" s="263">
        <f>BIG_Data!P44</f>
        <v>0</v>
      </c>
      <c r="T70" s="263">
        <f>BIG_Data!Q44</f>
        <v>0</v>
      </c>
      <c r="U70" s="263">
        <f>BIG_Data!R44</f>
        <v>0</v>
      </c>
      <c r="V70" s="263">
        <f>BIG_Data!S44</f>
        <v>0</v>
      </c>
      <c r="W70" s="263">
        <f>BIG_Data!T44</f>
        <v>0</v>
      </c>
      <c r="X70" s="263">
        <f>BIG_Data!U44</f>
        <v>0</v>
      </c>
      <c r="Y70" s="263">
        <f>BIG_Data!V44</f>
        <v>0</v>
      </c>
      <c r="Z70" s="263">
        <f>BIG_Data!W44</f>
        <v>0</v>
      </c>
      <c r="AB70" s="267">
        <f>BIG_Data!Y44</f>
        <v>1.9216757</v>
      </c>
      <c r="AC70" s="267">
        <f>BIG_Data!Z44</f>
        <v>3.3785045999999999</v>
      </c>
      <c r="AD70" s="267">
        <f>BIG_Data!AA44</f>
        <v>6.3793568000000098</v>
      </c>
      <c r="AE70" s="267">
        <f>BIG_Data!AB44</f>
        <v>0</v>
      </c>
      <c r="AF70" s="267">
        <f>BIG_Data!AC44</f>
        <v>0</v>
      </c>
      <c r="AG70" s="267">
        <f>BIG_Data!AD44</f>
        <v>0</v>
      </c>
      <c r="AH70" s="267">
        <f>BIG_Data!AE44</f>
        <v>0</v>
      </c>
      <c r="AI70" s="267">
        <f>BIG_Data!AF44</f>
        <v>0</v>
      </c>
      <c r="AJ70" s="267">
        <f>BIG_Data!AG44</f>
        <v>0</v>
      </c>
      <c r="AK70" s="267">
        <f>BIG_Data!AH44</f>
        <v>0</v>
      </c>
      <c r="AL70" s="267">
        <f>BIG_Data!AI44</f>
        <v>0</v>
      </c>
      <c r="AM70" s="267">
        <f>BIG_Data!AJ44</f>
        <v>0</v>
      </c>
    </row>
    <row r="71" spans="1:39" s="174" customFormat="1" x14ac:dyDescent="0.2">
      <c r="A71" s="170" t="str">
        <f>BIG_Data!B45</f>
        <v>7e</v>
      </c>
      <c r="B71" s="219" t="str">
        <f>BIG_Data!C45</f>
        <v>UAMPS Import</v>
      </c>
      <c r="C71" s="179">
        <f>BIG_Data!D45</f>
        <v>0</v>
      </c>
      <c r="D71" s="179">
        <f>BIG_Data!E45</f>
        <v>0</v>
      </c>
      <c r="E71" s="212" t="str">
        <f>BIG_Data!F45</f>
        <v>MARBLE60</v>
      </c>
      <c r="F71" s="212">
        <f>BIG_Data!G45</f>
        <v>0</v>
      </c>
      <c r="G71" s="212" t="str">
        <f>BIG_Data!H45</f>
        <v>Unspecified Power</v>
      </c>
      <c r="H71" s="205">
        <f>BIG_Data!I45</f>
        <v>0</v>
      </c>
      <c r="I71" s="179" t="str">
        <f>BIG_Data!J45</f>
        <v>CAISO</v>
      </c>
      <c r="J71" s="179"/>
      <c r="K71" s="179"/>
      <c r="L71" s="179"/>
      <c r="M71" s="181"/>
      <c r="N71" s="216"/>
      <c r="O71" s="263">
        <f>BIG_Data!L45</f>
        <v>0</v>
      </c>
      <c r="P71" s="263">
        <f>BIG_Data!M45</f>
        <v>0</v>
      </c>
      <c r="Q71" s="263">
        <f>BIG_Data!N45</f>
        <v>0</v>
      </c>
      <c r="R71" s="263">
        <f>BIG_Data!O45</f>
        <v>0</v>
      </c>
      <c r="S71" s="263">
        <f>BIG_Data!P45</f>
        <v>0</v>
      </c>
      <c r="T71" s="263">
        <f>BIG_Data!Q45</f>
        <v>0</v>
      </c>
      <c r="U71" s="263">
        <f>BIG_Data!R45</f>
        <v>0</v>
      </c>
      <c r="V71" s="263">
        <f>BIG_Data!S45</f>
        <v>0</v>
      </c>
      <c r="W71" s="263">
        <f>BIG_Data!T45</f>
        <v>0</v>
      </c>
      <c r="X71" s="263">
        <f>BIG_Data!U45</f>
        <v>0</v>
      </c>
      <c r="Y71" s="263">
        <f>BIG_Data!V45</f>
        <v>0</v>
      </c>
      <c r="Z71" s="263">
        <f>BIG_Data!W45</f>
        <v>0</v>
      </c>
      <c r="AB71" s="267">
        <f>BIG_Data!Y45</f>
        <v>0</v>
      </c>
      <c r="AC71" s="267">
        <f>BIG_Data!Z45</f>
        <v>0</v>
      </c>
      <c r="AD71" s="267">
        <f>BIG_Data!AA45</f>
        <v>0</v>
      </c>
      <c r="AE71" s="267">
        <f>BIG_Data!AB45</f>
        <v>0</v>
      </c>
      <c r="AF71" s="267">
        <f>BIG_Data!AC45</f>
        <v>0</v>
      </c>
      <c r="AG71" s="267">
        <f>BIG_Data!AD45</f>
        <v>0</v>
      </c>
      <c r="AH71" s="267">
        <f>BIG_Data!AE45</f>
        <v>0</v>
      </c>
      <c r="AI71" s="267">
        <f>BIG_Data!AF45</f>
        <v>0</v>
      </c>
      <c r="AJ71" s="267">
        <f>BIG_Data!AG45</f>
        <v>0</v>
      </c>
      <c r="AK71" s="267">
        <f>BIG_Data!AH45</f>
        <v>0</v>
      </c>
      <c r="AL71" s="267">
        <f>BIG_Data!AI45</f>
        <v>0</v>
      </c>
      <c r="AM71" s="267">
        <f>BIG_Data!AJ45</f>
        <v>0</v>
      </c>
    </row>
    <row r="72" spans="1:39" s="174" customFormat="1" x14ac:dyDescent="0.2">
      <c r="A72" s="170" t="str">
        <f>BIG_Data!B46</f>
        <v>7f</v>
      </c>
      <c r="B72" s="219" t="str">
        <f>BIG_Data!C46</f>
        <v>COB Import</v>
      </c>
      <c r="C72" s="179">
        <f>BIG_Data!D46</f>
        <v>0</v>
      </c>
      <c r="D72" s="179">
        <f>BIG_Data!E46</f>
        <v>0</v>
      </c>
      <c r="E72" s="212" t="str">
        <f>BIG_Data!F46</f>
        <v>MALIN500</v>
      </c>
      <c r="F72" s="212">
        <f>BIG_Data!G46</f>
        <v>0</v>
      </c>
      <c r="G72" s="212" t="str">
        <f>BIG_Data!H46</f>
        <v>Unspecified Power</v>
      </c>
      <c r="H72" s="205">
        <f>BIG_Data!I46</f>
        <v>0</v>
      </c>
      <c r="I72" s="179" t="str">
        <f>BIG_Data!J46</f>
        <v>CAISO</v>
      </c>
      <c r="J72" s="179"/>
      <c r="K72" s="179"/>
      <c r="L72" s="179"/>
      <c r="M72" s="181"/>
      <c r="N72" s="216"/>
      <c r="O72" s="263">
        <f>BIG_Data!L46</f>
        <v>0</v>
      </c>
      <c r="P72" s="263">
        <f>BIG_Data!M46</f>
        <v>0</v>
      </c>
      <c r="Q72" s="263">
        <f>BIG_Data!N46</f>
        <v>0</v>
      </c>
      <c r="R72" s="263">
        <f>BIG_Data!O46</f>
        <v>0</v>
      </c>
      <c r="S72" s="263">
        <f>BIG_Data!P46</f>
        <v>0</v>
      </c>
      <c r="T72" s="263">
        <f>BIG_Data!Q46</f>
        <v>0</v>
      </c>
      <c r="U72" s="263">
        <f>BIG_Data!R46</f>
        <v>0</v>
      </c>
      <c r="V72" s="263">
        <f>BIG_Data!S46</f>
        <v>0</v>
      </c>
      <c r="W72" s="263">
        <f>BIG_Data!T46</f>
        <v>0</v>
      </c>
      <c r="X72" s="263">
        <f>BIG_Data!U46</f>
        <v>0</v>
      </c>
      <c r="Y72" s="263">
        <f>BIG_Data!V46</f>
        <v>0</v>
      </c>
      <c r="Z72" s="263">
        <f>BIG_Data!W46</f>
        <v>0</v>
      </c>
      <c r="AB72" s="267">
        <f>BIG_Data!Y46</f>
        <v>0.49861456499999901</v>
      </c>
      <c r="AC72" s="267">
        <f>BIG_Data!Z46</f>
        <v>0</v>
      </c>
      <c r="AD72" s="267">
        <f>BIG_Data!AA46</f>
        <v>0</v>
      </c>
      <c r="AE72" s="267">
        <f>BIG_Data!AB46</f>
        <v>0</v>
      </c>
      <c r="AF72" s="267">
        <f>BIG_Data!AC46</f>
        <v>0</v>
      </c>
      <c r="AG72" s="267">
        <f>BIG_Data!AD46</f>
        <v>0</v>
      </c>
      <c r="AH72" s="267">
        <f>BIG_Data!AE46</f>
        <v>0</v>
      </c>
      <c r="AI72" s="267">
        <f>BIG_Data!AF46</f>
        <v>0</v>
      </c>
      <c r="AJ72" s="267">
        <f>BIG_Data!AG46</f>
        <v>0</v>
      </c>
      <c r="AK72" s="267">
        <f>BIG_Data!AH46</f>
        <v>0</v>
      </c>
      <c r="AL72" s="267">
        <f>BIG_Data!AI46</f>
        <v>0</v>
      </c>
      <c r="AM72" s="267">
        <f>BIG_Data!AJ46</f>
        <v>0</v>
      </c>
    </row>
    <row r="73" spans="1:39" s="174" customFormat="1" x14ac:dyDescent="0.2">
      <c r="A73" s="170" t="str">
        <f>BIG_Data!B47</f>
        <v>7g</v>
      </c>
      <c r="B73" s="219" t="str">
        <f>BIG_Data!C47</f>
        <v>NP15 Financial Hedge</v>
      </c>
      <c r="C73" s="179">
        <f>BIG_Data!D47</f>
        <v>0</v>
      </c>
      <c r="D73" s="179">
        <f>BIG_Data!E47</f>
        <v>0</v>
      </c>
      <c r="E73" s="212" t="str">
        <f>BIG_Data!F47</f>
        <v>TH_NP15_GEN-APND</v>
      </c>
      <c r="F73" s="212">
        <f>BIG_Data!G47</f>
        <v>0</v>
      </c>
      <c r="G73" s="212" t="str">
        <f>BIG_Data!H47</f>
        <v>Unspecified Power</v>
      </c>
      <c r="H73" s="205">
        <f>BIG_Data!I47</f>
        <v>0</v>
      </c>
      <c r="I73" s="179" t="str">
        <f>BIG_Data!J47</f>
        <v>CAISO</v>
      </c>
      <c r="J73" s="179"/>
      <c r="K73" s="179"/>
      <c r="L73" s="179"/>
      <c r="M73" s="181"/>
      <c r="N73" s="216"/>
      <c r="O73" s="263">
        <f>BIG_Data!L47</f>
        <v>2.090802</v>
      </c>
      <c r="P73" s="263">
        <f>BIG_Data!M47</f>
        <v>1</v>
      </c>
      <c r="Q73" s="263">
        <f>BIG_Data!N47</f>
        <v>0</v>
      </c>
      <c r="R73" s="263">
        <f>BIG_Data!O47</f>
        <v>0.20000000000000701</v>
      </c>
      <c r="S73" s="263">
        <f>BIG_Data!P47</f>
        <v>0.20000000000000701</v>
      </c>
      <c r="T73" s="263">
        <f>BIG_Data!Q47</f>
        <v>0.20000000000000701</v>
      </c>
      <c r="U73" s="263">
        <f>BIG_Data!R47</f>
        <v>0.40000000000001301</v>
      </c>
      <c r="V73" s="263">
        <f>BIG_Data!S47</f>
        <v>0.40000000000001301</v>
      </c>
      <c r="W73" s="263">
        <f>BIG_Data!T47</f>
        <v>0.40000000000001301</v>
      </c>
      <c r="X73" s="263">
        <f>BIG_Data!U47</f>
        <v>0.40000000000001301</v>
      </c>
      <c r="Y73" s="263">
        <f>BIG_Data!V47</f>
        <v>0.40000000000001301</v>
      </c>
      <c r="Z73" s="263">
        <f>BIG_Data!W47</f>
        <v>0.40000000000001301</v>
      </c>
      <c r="AB73" s="267">
        <f>BIG_Data!Y47</f>
        <v>5.0671987970425496</v>
      </c>
      <c r="AC73" s="267">
        <f>BIG_Data!Z47</f>
        <v>5.9555026959885202</v>
      </c>
      <c r="AD73" s="267">
        <f>BIG_Data!AA47</f>
        <v>2.73748898099752</v>
      </c>
      <c r="AE73" s="267">
        <f>BIG_Data!AB47</f>
        <v>1.7519999999999101</v>
      </c>
      <c r="AF73" s="267">
        <f>BIG_Data!AC47</f>
        <v>1.7519999999999101</v>
      </c>
      <c r="AG73" s="267">
        <f>BIG_Data!AD47</f>
        <v>1.7519999999999101</v>
      </c>
      <c r="AH73" s="267">
        <f>BIG_Data!AE47</f>
        <v>3.51359999999982</v>
      </c>
      <c r="AI73" s="267">
        <f>BIG_Data!AF47</f>
        <v>3.5039999999998201</v>
      </c>
      <c r="AJ73" s="267">
        <f>BIG_Data!AG47</f>
        <v>3.5039999999998201</v>
      </c>
      <c r="AK73" s="267">
        <f>BIG_Data!AH47</f>
        <v>3.5039999999998201</v>
      </c>
      <c r="AL73" s="267">
        <f>BIG_Data!AI47</f>
        <v>3.51359999999982</v>
      </c>
      <c r="AM73" s="267">
        <f>BIG_Data!AJ47</f>
        <v>3.5039999999998201</v>
      </c>
    </row>
    <row r="74" spans="1:39" s="174" customFormat="1" x14ac:dyDescent="0.25">
      <c r="A74" s="170" t="s">
        <v>151</v>
      </c>
      <c r="B74" s="218" t="s">
        <v>150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215"/>
      <c r="O74" s="262">
        <f>O75</f>
        <v>0</v>
      </c>
      <c r="P74" s="262">
        <f t="shared" ref="P74:Z74" si="14">P75</f>
        <v>0</v>
      </c>
      <c r="Q74" s="262">
        <f t="shared" si="14"/>
        <v>0</v>
      </c>
      <c r="R74" s="262">
        <f t="shared" si="14"/>
        <v>0</v>
      </c>
      <c r="S74" s="262">
        <f t="shared" si="14"/>
        <v>0</v>
      </c>
      <c r="T74" s="262">
        <f t="shared" si="14"/>
        <v>0</v>
      </c>
      <c r="U74" s="262">
        <f t="shared" si="14"/>
        <v>0</v>
      </c>
      <c r="V74" s="262">
        <f t="shared" si="14"/>
        <v>0</v>
      </c>
      <c r="W74" s="262">
        <f t="shared" si="14"/>
        <v>0</v>
      </c>
      <c r="X74" s="262">
        <f t="shared" si="14"/>
        <v>0</v>
      </c>
      <c r="Y74" s="262">
        <f t="shared" si="14"/>
        <v>0</v>
      </c>
      <c r="Z74" s="262">
        <f t="shared" si="14"/>
        <v>0</v>
      </c>
      <c r="AB74" s="265">
        <f>AB75</f>
        <v>0</v>
      </c>
      <c r="AC74" s="265">
        <f t="shared" ref="AC74:AM74" si="15">AC75</f>
        <v>0</v>
      </c>
      <c r="AD74" s="265">
        <f t="shared" si="15"/>
        <v>0</v>
      </c>
      <c r="AE74" s="265">
        <f t="shared" si="15"/>
        <v>0</v>
      </c>
      <c r="AF74" s="265">
        <f t="shared" si="15"/>
        <v>0</v>
      </c>
      <c r="AG74" s="265">
        <f t="shared" si="15"/>
        <v>0</v>
      </c>
      <c r="AH74" s="265">
        <f t="shared" si="15"/>
        <v>0</v>
      </c>
      <c r="AI74" s="265">
        <f t="shared" si="15"/>
        <v>0</v>
      </c>
      <c r="AJ74" s="265">
        <f t="shared" si="15"/>
        <v>0</v>
      </c>
      <c r="AK74" s="265">
        <f t="shared" si="15"/>
        <v>0</v>
      </c>
      <c r="AL74" s="265">
        <f t="shared" si="15"/>
        <v>0</v>
      </c>
      <c r="AM74" s="265">
        <f t="shared" si="15"/>
        <v>0</v>
      </c>
    </row>
    <row r="75" spans="1:39" s="174" customFormat="1" x14ac:dyDescent="0.25">
      <c r="A75" s="170" t="s">
        <v>614</v>
      </c>
      <c r="B75" s="219"/>
      <c r="C75" s="179"/>
      <c r="D75" s="179"/>
      <c r="E75" s="179"/>
      <c r="F75" s="179"/>
      <c r="G75" s="179"/>
      <c r="H75" s="205"/>
      <c r="I75" s="179"/>
      <c r="J75" s="179"/>
      <c r="K75" s="179"/>
      <c r="L75" s="179"/>
      <c r="M75" s="181"/>
      <c r="N75" s="216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</row>
    <row r="76" spans="1:39" s="174" customFormat="1" x14ac:dyDescent="0.25">
      <c r="A76" s="170">
        <v>8</v>
      </c>
      <c r="B76" s="219" t="s">
        <v>152</v>
      </c>
      <c r="C76" s="171"/>
      <c r="D76" s="171"/>
      <c r="E76" s="171"/>
      <c r="F76" s="171"/>
      <c r="G76" s="179"/>
      <c r="H76" s="205"/>
      <c r="I76" s="179"/>
      <c r="J76" s="179"/>
      <c r="K76" s="179"/>
      <c r="L76" s="179"/>
      <c r="M76" s="181"/>
      <c r="N76" s="216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</row>
    <row r="77" spans="1:39" s="174" customFormat="1" x14ac:dyDescent="0.25">
      <c r="A77" s="170"/>
      <c r="B77" s="219"/>
      <c r="C77" s="179"/>
      <c r="D77" s="179"/>
      <c r="E77" s="179"/>
      <c r="F77" s="179"/>
      <c r="G77" s="179"/>
      <c r="H77" s="205"/>
      <c r="I77" s="179"/>
      <c r="J77" s="179"/>
      <c r="K77" s="179"/>
      <c r="L77" s="179"/>
      <c r="M77" s="181"/>
      <c r="N77" s="216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</row>
    <row r="78" spans="1:39" s="174" customFormat="1" x14ac:dyDescent="0.25">
      <c r="A78" s="170"/>
      <c r="B78" s="218" t="s">
        <v>153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217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</row>
    <row r="79" spans="1:39" s="174" customFormat="1" x14ac:dyDescent="0.2">
      <c r="A79" s="170">
        <v>9</v>
      </c>
      <c r="B79" s="218" t="s">
        <v>154</v>
      </c>
      <c r="C79" s="181"/>
      <c r="D79" s="181"/>
      <c r="E79" s="181"/>
      <c r="F79" s="181"/>
      <c r="G79" s="180"/>
      <c r="H79" s="180"/>
      <c r="I79" s="180"/>
      <c r="J79" s="180"/>
      <c r="K79" s="180"/>
      <c r="L79" s="180"/>
      <c r="M79" s="180"/>
      <c r="N79" s="217"/>
      <c r="O79" s="264">
        <f>O10+O18+O21+O25+O33+O41+O67+O76</f>
        <v>1.248</v>
      </c>
      <c r="P79" s="264">
        <f t="shared" ref="P79:Z79" si="16">P10+P18+P21+P25+P33+P41+P67+P76</f>
        <v>4.4084000000000003</v>
      </c>
      <c r="Q79" s="264">
        <f t="shared" si="16"/>
        <v>3.9765000000000001</v>
      </c>
      <c r="R79" s="264">
        <f t="shared" si="16"/>
        <v>1.2302415802935467</v>
      </c>
      <c r="S79" s="264">
        <f t="shared" si="16"/>
        <v>1.2506975817717321</v>
      </c>
      <c r="T79" s="264">
        <f t="shared" si="16"/>
        <v>1.2271456965338308</v>
      </c>
      <c r="U79" s="264">
        <f t="shared" si="16"/>
        <v>1.2317792317161449</v>
      </c>
      <c r="V79" s="264">
        <f t="shared" si="16"/>
        <v>1.2558402617396967</v>
      </c>
      <c r="W79" s="264">
        <f t="shared" si="16"/>
        <v>1.2319727117684256</v>
      </c>
      <c r="X79" s="264">
        <f t="shared" si="16"/>
        <v>1.229771514673546</v>
      </c>
      <c r="Y79" s="264">
        <f t="shared" si="16"/>
        <v>1.2503018408538307</v>
      </c>
      <c r="Z79" s="264">
        <f t="shared" si="16"/>
        <v>1.2270186089702222</v>
      </c>
      <c r="AB79" s="268">
        <f t="shared" ref="AB79:AM79" si="17">AB10+AB18+AB21+AB25+AB33+AB41+AB67+AB76</f>
        <v>11.652263062042493</v>
      </c>
      <c r="AC79" s="268">
        <f t="shared" si="17"/>
        <v>14.18564729598854</v>
      </c>
      <c r="AD79" s="268">
        <f t="shared" si="17"/>
        <v>13.427358510203412</v>
      </c>
      <c r="AE79" s="268">
        <f t="shared" si="17"/>
        <v>7.3296696329068398</v>
      </c>
      <c r="AF79" s="268">
        <f t="shared" si="17"/>
        <v>7.541789686097073</v>
      </c>
      <c r="AG79" s="268">
        <f t="shared" si="17"/>
        <v>7.5775580189957532</v>
      </c>
      <c r="AH79" s="268">
        <f t="shared" si="17"/>
        <v>9.5536986414749432</v>
      </c>
      <c r="AI79" s="268">
        <f t="shared" si="17"/>
        <v>9.202311720914631</v>
      </c>
      <c r="AJ79" s="268">
        <f t="shared" si="17"/>
        <v>9.0558177834166624</v>
      </c>
      <c r="AK79" s="268">
        <f t="shared" si="17"/>
        <v>8.9590920258668163</v>
      </c>
      <c r="AL79" s="268">
        <f t="shared" si="17"/>
        <v>8.711366622422144</v>
      </c>
      <c r="AM79" s="268">
        <f t="shared" si="17"/>
        <v>8.7064518178189054</v>
      </c>
    </row>
    <row r="80" spans="1:39" s="174" customFormat="1" x14ac:dyDescent="0.2">
      <c r="A80" s="170">
        <v>10</v>
      </c>
      <c r="B80" s="218" t="s">
        <v>64</v>
      </c>
      <c r="C80" s="181"/>
      <c r="D80" s="181"/>
      <c r="E80" s="181"/>
      <c r="F80" s="181"/>
      <c r="G80" s="180"/>
      <c r="H80" s="180"/>
      <c r="I80" s="180"/>
      <c r="J80" s="180"/>
      <c r="K80" s="180"/>
      <c r="L80" s="180"/>
      <c r="M80" s="180"/>
      <c r="N80" s="217"/>
      <c r="O80" s="264">
        <f>'S-1_BIG'!G25</f>
        <v>5.6673629999999999</v>
      </c>
      <c r="P80" s="264">
        <f>'S-1_BIG'!H25</f>
        <v>5.0546030000000002</v>
      </c>
      <c r="Q80" s="264">
        <f>'S-1_BIG'!I25</f>
        <v>5.5362779999999994</v>
      </c>
      <c r="R80" s="264">
        <f>'S-1_BIG'!J25</f>
        <v>5.3866800000000001</v>
      </c>
      <c r="S80" s="264">
        <f>'S-1_BIG'!K25</f>
        <v>5.3866800000000001</v>
      </c>
      <c r="T80" s="264">
        <f>'S-1_BIG'!L25</f>
        <v>5.3901900000000005</v>
      </c>
      <c r="U80" s="264">
        <f>'S-1_BIG'!M25</f>
        <v>5.3937000000000008</v>
      </c>
      <c r="V80" s="264">
        <f>'S-1_BIG'!N25</f>
        <v>5.3972100000000003</v>
      </c>
      <c r="W80" s="264">
        <f>'S-1_BIG'!O25</f>
        <v>5.4007199999999997</v>
      </c>
      <c r="X80" s="264">
        <f>'S-1_BIG'!P25</f>
        <v>5.4042300000000001</v>
      </c>
      <c r="Y80" s="264">
        <f>'S-1_BIG'!Q25</f>
        <v>5.4077399999999995</v>
      </c>
      <c r="Z80" s="264">
        <f>'S-1_BIG'!R25</f>
        <v>5.4112499999999999</v>
      </c>
      <c r="AB80" s="268">
        <f>'S-1_BIG'!G39</f>
        <v>14.7535451</v>
      </c>
      <c r="AC80" s="268">
        <f>'S-1_BIG'!H39</f>
        <v>12.2383361</v>
      </c>
      <c r="AD80" s="268">
        <f>'S-1_BIG'!I39</f>
        <v>15.925883000000001</v>
      </c>
      <c r="AE80" s="268">
        <f>'S-1_BIG'!J39</f>
        <v>15.148524</v>
      </c>
      <c r="AF80" s="268">
        <f>'S-1_BIG'!K39</f>
        <v>15.185955999999999</v>
      </c>
      <c r="AG80" s="268">
        <f>'S-1_BIG'!L39</f>
        <v>15.224224</v>
      </c>
      <c r="AH80" s="268">
        <f>'S-1_BIG'!M39</f>
        <v>15.264327</v>
      </c>
      <c r="AI80" s="268">
        <f>'S-1_BIG'!N39</f>
        <v>15.304786999999999</v>
      </c>
      <c r="AJ80" s="268">
        <f>'S-1_BIG'!O39</f>
        <v>15.343069</v>
      </c>
      <c r="AK80" s="268">
        <f>'S-1_BIG'!P39</f>
        <v>15.382886999999901</v>
      </c>
      <c r="AL80" s="268">
        <f>'S-1_BIG'!Q39</f>
        <v>15.422352</v>
      </c>
      <c r="AM80" s="268">
        <f>'S-1_BIG'!R39</f>
        <v>15.46543</v>
      </c>
    </row>
    <row r="81" spans="1:39" s="174" customFormat="1" x14ac:dyDescent="0.25">
      <c r="A81" s="170">
        <v>11</v>
      </c>
      <c r="B81" s="218" t="s">
        <v>155</v>
      </c>
      <c r="C81" s="181"/>
      <c r="D81" s="181"/>
      <c r="E81" s="181"/>
      <c r="F81" s="181"/>
      <c r="G81" s="180"/>
      <c r="H81" s="180"/>
      <c r="I81" s="180"/>
      <c r="J81" s="180"/>
      <c r="K81" s="180"/>
      <c r="L81" s="180"/>
      <c r="M81" s="180"/>
      <c r="N81" s="217"/>
      <c r="O81" s="262">
        <f>O79-O80</f>
        <v>-4.4193629999999997</v>
      </c>
      <c r="P81" s="262">
        <f t="shared" ref="P81:Z81" si="18">P79-P80</f>
        <v>-0.64620299999999986</v>
      </c>
      <c r="Q81" s="262">
        <f t="shared" si="18"/>
        <v>-1.5597779999999992</v>
      </c>
      <c r="R81" s="262">
        <f t="shared" si="18"/>
        <v>-4.1564384197064532</v>
      </c>
      <c r="S81" s="262">
        <f t="shared" si="18"/>
        <v>-4.1359824182282683</v>
      </c>
      <c r="T81" s="262">
        <f t="shared" si="18"/>
        <v>-4.1630443034661697</v>
      </c>
      <c r="U81" s="262">
        <f t="shared" si="18"/>
        <v>-4.1619207682838564</v>
      </c>
      <c r="V81" s="262">
        <f t="shared" si="18"/>
        <v>-4.1413697382603036</v>
      </c>
      <c r="W81" s="262">
        <f t="shared" si="18"/>
        <v>-4.1687472882315744</v>
      </c>
      <c r="X81" s="262">
        <f t="shared" si="18"/>
        <v>-4.1744584853264541</v>
      </c>
      <c r="Y81" s="262">
        <f t="shared" si="18"/>
        <v>-4.1574381591461691</v>
      </c>
      <c r="Z81" s="262">
        <f t="shared" si="18"/>
        <v>-4.1842313910297779</v>
      </c>
      <c r="AB81" s="261">
        <f t="shared" ref="AB81:AM81" si="19">AB79-AB80</f>
        <v>-3.1012820379575068</v>
      </c>
      <c r="AC81" s="261">
        <f t="shared" si="19"/>
        <v>1.9473111959885401</v>
      </c>
      <c r="AD81" s="261">
        <f t="shared" si="19"/>
        <v>-2.4985244897965888</v>
      </c>
      <c r="AE81" s="261">
        <f t="shared" si="19"/>
        <v>-7.8188543670931603</v>
      </c>
      <c r="AF81" s="261">
        <f t="shared" si="19"/>
        <v>-7.6441663139029261</v>
      </c>
      <c r="AG81" s="261">
        <f t="shared" si="19"/>
        <v>-7.6466659810042463</v>
      </c>
      <c r="AH81" s="261">
        <f t="shared" si="19"/>
        <v>-5.7106283585250566</v>
      </c>
      <c r="AI81" s="261">
        <f t="shared" si="19"/>
        <v>-6.1024752790853682</v>
      </c>
      <c r="AJ81" s="261">
        <f t="shared" si="19"/>
        <v>-6.2872512165833374</v>
      </c>
      <c r="AK81" s="261">
        <f t="shared" si="19"/>
        <v>-6.4237949741330844</v>
      </c>
      <c r="AL81" s="261">
        <f t="shared" si="19"/>
        <v>-6.7109853775778561</v>
      </c>
      <c r="AM81" s="261">
        <f t="shared" si="19"/>
        <v>-6.7589781821810941</v>
      </c>
    </row>
    <row r="82" spans="1:39" s="174" customFormat="1" x14ac:dyDescent="0.25">
      <c r="A82" s="170">
        <v>12</v>
      </c>
      <c r="B82" s="219" t="s">
        <v>156</v>
      </c>
      <c r="C82" s="181"/>
      <c r="D82" s="181"/>
      <c r="E82" s="181"/>
      <c r="F82" s="181"/>
      <c r="G82" s="180"/>
      <c r="H82" s="180"/>
      <c r="I82" s="180"/>
      <c r="J82" s="180"/>
      <c r="K82" s="180"/>
      <c r="L82" s="180"/>
      <c r="M82" s="180"/>
      <c r="N82" s="217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</row>
    <row r="83" spans="1:39" s="174" customFormat="1" x14ac:dyDescent="0.25">
      <c r="A83" s="170">
        <v>13</v>
      </c>
      <c r="B83" s="219" t="s">
        <v>157</v>
      </c>
      <c r="C83" s="181"/>
      <c r="D83" s="181"/>
      <c r="E83" s="181"/>
      <c r="F83" s="181"/>
      <c r="G83" s="180"/>
      <c r="H83" s="180"/>
      <c r="I83" s="180"/>
      <c r="J83" s="180"/>
      <c r="K83" s="180"/>
      <c r="L83" s="180"/>
      <c r="M83" s="180"/>
      <c r="N83" s="217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</row>
    <row r="84" spans="1:39" s="174" customFormat="1" x14ac:dyDescent="0.25">
      <c r="A84" s="170">
        <v>14</v>
      </c>
      <c r="B84" s="219" t="s">
        <v>158</v>
      </c>
      <c r="C84" s="181"/>
      <c r="D84" s="181"/>
      <c r="E84" s="181"/>
      <c r="F84" s="181"/>
      <c r="G84" s="180"/>
      <c r="H84" s="180"/>
      <c r="I84" s="180"/>
      <c r="J84" s="180"/>
      <c r="K84" s="180"/>
      <c r="L84" s="180"/>
      <c r="M84" s="180"/>
      <c r="N84" s="217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</row>
    <row r="85" spans="1:39" s="174" customFormat="1" ht="14.1" customHeight="1" x14ac:dyDescent="0.25">
      <c r="A85" s="182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</row>
    <row r="86" spans="1:39" s="174" customFormat="1" x14ac:dyDescent="0.25">
      <c r="A86" s="185" t="s">
        <v>82</v>
      </c>
      <c r="B86" s="186" t="s">
        <v>83</v>
      </c>
      <c r="C86" s="182"/>
      <c r="D86" s="182"/>
      <c r="E86" s="187"/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</row>
    <row r="87" spans="1:39" s="174" customFormat="1" ht="14.25" x14ac:dyDescent="0.25">
      <c r="A87" s="189" t="s">
        <v>84</v>
      </c>
      <c r="B87" s="179"/>
      <c r="C87" s="190"/>
      <c r="D87" s="182"/>
      <c r="E87" s="182"/>
      <c r="F87" s="182"/>
      <c r="G87" s="187"/>
      <c r="H87" s="187"/>
      <c r="I87" s="187"/>
      <c r="J87" s="187"/>
      <c r="K87" s="187"/>
      <c r="L87" s="187"/>
      <c r="M87" s="187"/>
      <c r="N87" s="187"/>
      <c r="O87" s="188"/>
      <c r="P87" s="188"/>
      <c r="Q87" s="188"/>
      <c r="R87" s="188"/>
      <c r="S87" s="188"/>
      <c r="T87" s="188"/>
      <c r="U87" s="188"/>
      <c r="V87" s="188"/>
      <c r="W87" s="188"/>
    </row>
    <row r="88" spans="1:39" s="174" customFormat="1" ht="14.25" x14ac:dyDescent="0.25">
      <c r="A88" s="189" t="s">
        <v>84</v>
      </c>
      <c r="B88" s="179"/>
      <c r="C88" s="190"/>
      <c r="D88" s="182"/>
      <c r="E88" s="182"/>
      <c r="F88" s="182"/>
      <c r="G88" s="187"/>
      <c r="H88" s="187"/>
      <c r="I88" s="187"/>
      <c r="J88" s="187"/>
      <c r="K88" s="187"/>
      <c r="L88" s="187"/>
      <c r="M88" s="187"/>
      <c r="N88" s="187"/>
      <c r="O88" s="188"/>
      <c r="P88" s="188"/>
      <c r="Q88" s="188"/>
      <c r="R88" s="188"/>
      <c r="S88" s="188"/>
      <c r="T88" s="188"/>
      <c r="U88" s="188"/>
      <c r="V88" s="188"/>
      <c r="W88" s="188"/>
    </row>
  </sheetData>
  <dataValidations count="4">
    <dataValidation operator="equal" allowBlank="1" showInputMessage="1" showErrorMessage="1" error="Data entry in this field is not allowed." sqref="AB79:AM79 AB10:AM10 AB18:AM18 AB21:AM21 AB25:AM25 AB33:AM33 AB41:AM41 AB67:AM67 AB82:AC83 O79:Z79 O80:AM81" xr:uid="{41D74D22-9002-4043-8897-5AD6FDC0F743}"/>
    <dataValidation operator="equal" allowBlank="1" showInputMessage="1" showErrorMessage="1" error="Data entry in this cell is not allowed." sqref="O18:Z18 O41:Z41 O33:Z33 O25:Z25 O21:Z21 O10:Z10 O67:Z67" xr:uid="{C804F511-3CEB-4F87-90FC-DDC6011DD109}"/>
    <dataValidation type="decimal" allowBlank="1" showInputMessage="1" showErrorMessage="1" error="Pleae input value between -90.00 and 90.00" sqref="J11:J17 J19:J20 J22:J24 J26:J32 J34:J40 J68:J73 J75:J77 J42:J66" xr:uid="{22D40763-E6D7-4CB3-9BD4-BD1FDAFC8BCC}">
      <formula1>-90</formula1>
      <formula2>90</formula2>
    </dataValidation>
    <dataValidation type="decimal" allowBlank="1" showInputMessage="1" showErrorMessage="1" error="Pleae input value between -180.00 and 180.00" sqref="K22:N24 K19:N20 K42:N66 K34:N40 K68:N73 K75:N77 K11:N17 K26:N32" xr:uid="{C56C1865-8D47-449C-90EF-A8C981115C84}">
      <formula1>-180</formula1>
      <formula2>180</formula2>
    </dataValidation>
  </dataValidations>
  <printOptions horizontalCentered="1"/>
  <pageMargins left="0.44" right="0.5" top="0.52" bottom="0.42" header="0.52" footer="0.4"/>
  <pageSetup scale="29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371475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Check Box 2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6" name="Check Box 3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0" r:id="rId7" name="Check Box 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13</xdr:col>
                    <xdr:colOff>371475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1" r:id="rId8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371475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2" r:id="rId9" name="Check Box 6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13</xdr:col>
                    <xdr:colOff>371475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3" r:id="rId10" name="Check Box 7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371475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4" r:id="rId11" name="Check Box 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13</xdr:col>
                    <xdr:colOff>371475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5" r:id="rId12" name="Check Box 9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13</xdr:col>
                    <xdr:colOff>371475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6" r:id="rId13" name="Check Box 1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371475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7" r:id="rId14" name="Check Box 1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13</xdr:col>
                    <xdr:colOff>371475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8" r:id="rId15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0</xdr:rowOff>
                  </from>
                  <to>
                    <xdr:col>13</xdr:col>
                    <xdr:colOff>371475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9" r:id="rId16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371475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0" r:id="rId17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13</xdr:col>
                    <xdr:colOff>371475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1" r:id="rId18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371475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2" r:id="rId19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371475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3" r:id="rId20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371475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4" r:id="rId21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371475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5" r:id="rId22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371475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6" r:id="rId23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371475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7" r:id="rId24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371475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8" r:id="rId25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13</xdr:col>
                    <xdr:colOff>371475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9" r:id="rId26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13</xdr:col>
                    <xdr:colOff>371475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0" r:id="rId27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13</xdr:col>
                    <xdr:colOff>371475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1" r:id="rId28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13</xdr:col>
                    <xdr:colOff>371475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2" r:id="rId29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13</xdr:col>
                    <xdr:colOff>371475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3" r:id="rId30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13</xdr:col>
                    <xdr:colOff>371475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4" r:id="rId31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0</xdr:rowOff>
                  </from>
                  <to>
                    <xdr:col>13</xdr:col>
                    <xdr:colOff>371475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5" r:id="rId32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13</xdr:col>
                    <xdr:colOff>371475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6" r:id="rId33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13</xdr:col>
                    <xdr:colOff>371475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7" r:id="rId34" name="Check Box 3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8" r:id="rId35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9" r:id="rId36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0" r:id="rId37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1" r:id="rId38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2" r:id="rId39" name="Check Box 36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3" r:id="rId40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4" r:id="rId41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5" r:id="rId42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6" r:id="rId43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7" r:id="rId44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8" r:id="rId45" name="Check Box 4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0</xdr:rowOff>
                  </from>
                  <to>
                    <xdr:col>13</xdr:col>
                    <xdr:colOff>971550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9" r:id="rId46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0" r:id="rId47" name="Check Box 4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1" r:id="rId48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2" r:id="rId49" name="Check Box 46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3" r:id="rId50" name="Check Box 4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4" r:id="rId51" name="Check Box 4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5" r:id="rId52" name="Check Box 4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6" r:id="rId53" name="Check Box 5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7" r:id="rId5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8" r:id="rId5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9" r:id="rId5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0" r:id="rId5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1" r:id="rId5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2" r:id="rId5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3" r:id="rId6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4" r:id="rId6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5" r:id="rId6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6" r:id="rId6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7" r:id="rId6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8" r:id="rId6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9" r:id="rId6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371475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0" r:id="rId6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1" r:id="rId6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371475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2" r:id="rId6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3" r:id="rId7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371475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4" r:id="rId7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5" r:id="rId7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371475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6" r:id="rId7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28B0BB5-06F3-4ECA-8A67-EE02C706EE6D}">
          <x14:formula1>
            <xm:f>Sheet1!$E$6:$E$15</xm:f>
          </x14:formula1>
          <xm:sqref>O17</xm:sqref>
        </x14:dataValidation>
        <x14:dataValidation type="list" allowBlank="1" showInputMessage="1" showErrorMessage="1" xr:uid="{03688073-3D7B-4C23-907D-645115A05D0C}">
          <x14:formula1>
            <xm:f>Sheet1!$C$6:$C$37</xm:f>
          </x14:formula1>
          <xm:sqref>G34:G40 G26:G32 G75:G76 G19:G20 G22:G24 G11:G17 G68:G73 G42:G66</xm:sqref>
        </x14:dataValidation>
        <x14:dataValidation type="list" allowBlank="1" showInputMessage="1" showErrorMessage="1" xr:uid="{CD784F1F-4C64-4721-8EA9-1CDCF254127A}">
          <x14:formula1>
            <xm:f>Sheet1!$E$6:$E$25</xm:f>
          </x14:formula1>
          <xm:sqref>I75:I77 I19:I20 I22:I24 I26:I32 I34:I40 I68:I73 I11:I17 I42:I66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206</vt:i4>
      </vt:variant>
    </vt:vector>
  </HeadingPairs>
  <TitlesOfParts>
    <vt:vector size="245" baseType="lpstr">
      <vt:lpstr>Admin Info</vt:lpstr>
      <vt:lpstr>S-1_POOL</vt:lpstr>
      <vt:lpstr>S-2_POOL</vt:lpstr>
      <vt:lpstr>POOL_Data</vt:lpstr>
      <vt:lpstr>S-1_ALA</vt:lpstr>
      <vt:lpstr>S-2_ALA</vt:lpstr>
      <vt:lpstr>ALA_Data</vt:lpstr>
      <vt:lpstr>S-1_BIG</vt:lpstr>
      <vt:lpstr>S-2_BIG</vt:lpstr>
      <vt:lpstr>BIG_Data</vt:lpstr>
      <vt:lpstr>S-1_GRI</vt:lpstr>
      <vt:lpstr>S-2_GRI</vt:lpstr>
      <vt:lpstr>GRI_Data</vt:lpstr>
      <vt:lpstr>S-1_HEA</vt:lpstr>
      <vt:lpstr>S-2_HEA</vt:lpstr>
      <vt:lpstr>HEA_Data</vt:lpstr>
      <vt:lpstr>S-1_LOD</vt:lpstr>
      <vt:lpstr>S-2_LOD</vt:lpstr>
      <vt:lpstr>LOD_Data</vt:lpstr>
      <vt:lpstr>S-1_LOM</vt:lpstr>
      <vt:lpstr>S-2_LOM</vt:lpstr>
      <vt:lpstr>LOM_Data</vt:lpstr>
      <vt:lpstr>S-1_PAL</vt:lpstr>
      <vt:lpstr>S-2_PAL</vt:lpstr>
      <vt:lpstr>PAL_Data</vt:lpstr>
      <vt:lpstr>S-1_PLU</vt:lpstr>
      <vt:lpstr>S-2_PLU</vt:lpstr>
      <vt:lpstr>PLU_Data</vt:lpstr>
      <vt:lpstr>S-1_POR</vt:lpstr>
      <vt:lpstr>S-2_POR</vt:lpstr>
      <vt:lpstr>POR_Data</vt:lpstr>
      <vt:lpstr>S-1_UKI</vt:lpstr>
      <vt:lpstr>S-2_UKI</vt:lpstr>
      <vt:lpstr>UKI_Data</vt:lpstr>
      <vt:lpstr>PeakLoad_Dates</vt:lpstr>
      <vt:lpstr>S-2A_Addendum Monthly</vt:lpstr>
      <vt:lpstr>S-3 Small POU Hourly Loads</vt:lpstr>
      <vt:lpstr>S-5 Table</vt:lpstr>
      <vt:lpstr>Sheet1</vt:lpstr>
      <vt:lpstr>ALA</vt:lpstr>
      <vt:lpstr>BIG</vt:lpstr>
      <vt:lpstr>GRI</vt:lpstr>
      <vt:lpstr>HEA</vt:lpstr>
      <vt:lpstr>LOADS</vt:lpstr>
      <vt:lpstr>LOD</vt:lpstr>
      <vt:lpstr>LOM</vt:lpstr>
      <vt:lpstr>MEMBER_PEAKS</vt:lpstr>
      <vt:lpstr>PAL</vt:lpstr>
      <vt:lpstr>PLU</vt:lpstr>
      <vt:lpstr>POOL</vt:lpstr>
      <vt:lpstr>POOL_PEAKS</vt:lpstr>
      <vt:lpstr>POR</vt:lpstr>
      <vt:lpstr>'S-1_ALA'!Print_Area</vt:lpstr>
      <vt:lpstr>'S-1_BIG'!Print_Area</vt:lpstr>
      <vt:lpstr>'S-1_GRI'!Print_Area</vt:lpstr>
      <vt:lpstr>'S-1_HEA'!Print_Area</vt:lpstr>
      <vt:lpstr>'S-1_LOD'!Print_Area</vt:lpstr>
      <vt:lpstr>'S-1_LOM'!Print_Area</vt:lpstr>
      <vt:lpstr>'S-1_PAL'!Print_Area</vt:lpstr>
      <vt:lpstr>'S-1_PLU'!Print_Area</vt:lpstr>
      <vt:lpstr>'S-1_POOL'!Print_Area</vt:lpstr>
      <vt:lpstr>'S-1_POR'!Print_Area</vt:lpstr>
      <vt:lpstr>'S-1_UKI'!Print_Area</vt:lpstr>
      <vt:lpstr>'S-2_ALA'!Print_Area</vt:lpstr>
      <vt:lpstr>'S-2_BIG'!Print_Area</vt:lpstr>
      <vt:lpstr>'S-2_GRI'!Print_Area</vt:lpstr>
      <vt:lpstr>'S-2_HEA'!Print_Area</vt:lpstr>
      <vt:lpstr>'S-2_LOD'!Print_Area</vt:lpstr>
      <vt:lpstr>'S-2_LOM'!Print_Area</vt:lpstr>
      <vt:lpstr>'S-2_PAL'!Print_Area</vt:lpstr>
      <vt:lpstr>'S-2_PLU'!Print_Area</vt:lpstr>
      <vt:lpstr>'S-2_POOL'!Print_Area</vt:lpstr>
      <vt:lpstr>'S-2_POR'!Print_Area</vt:lpstr>
      <vt:lpstr>'S-2_UKI'!Print_Area</vt:lpstr>
      <vt:lpstr>'S-3 Small POU Hourly Loads'!Print_Area</vt:lpstr>
      <vt:lpstr>'S-5 Table'!Print_Area</vt:lpstr>
      <vt:lpstr>'S-1_ALA'!Print_Titles</vt:lpstr>
      <vt:lpstr>'S-1_BIG'!Print_Titles</vt:lpstr>
      <vt:lpstr>'S-1_GRI'!Print_Titles</vt:lpstr>
      <vt:lpstr>'S-1_HEA'!Print_Titles</vt:lpstr>
      <vt:lpstr>'S-1_LOD'!Print_Titles</vt:lpstr>
      <vt:lpstr>'S-1_LOM'!Print_Titles</vt:lpstr>
      <vt:lpstr>'S-1_PAL'!Print_Titles</vt:lpstr>
      <vt:lpstr>'S-1_PLU'!Print_Titles</vt:lpstr>
      <vt:lpstr>'S-1_POOL'!Print_Titles</vt:lpstr>
      <vt:lpstr>'S-1_POR'!Print_Titles</vt:lpstr>
      <vt:lpstr>'S-1_UKI'!Print_Titles</vt:lpstr>
      <vt:lpstr>'S-5 Table'!Print_Titles</vt:lpstr>
      <vt:lpstr>UKI</vt:lpstr>
      <vt:lpstr>'S-3 Small POU Hourly Loads'!Z_046A23F8_4D15_41E0_A67E_1D05CF2E9CA4_.wvu.PrintArea</vt:lpstr>
      <vt:lpstr>'S-5 Table'!Z_046A23F8_4D15_41E0_A67E_1D05CF2E9CA4_.wvu.PrintArea</vt:lpstr>
      <vt:lpstr>'S-1_ALA'!Z_046A23F8_4D15_41E0_A67E_1D05CF2E9CA4_.wvu.PrintTitles</vt:lpstr>
      <vt:lpstr>'S-1_BIG'!Z_046A23F8_4D15_41E0_A67E_1D05CF2E9CA4_.wvu.PrintTitles</vt:lpstr>
      <vt:lpstr>'S-1_GRI'!Z_046A23F8_4D15_41E0_A67E_1D05CF2E9CA4_.wvu.PrintTitles</vt:lpstr>
      <vt:lpstr>'S-1_HEA'!Z_046A23F8_4D15_41E0_A67E_1D05CF2E9CA4_.wvu.PrintTitles</vt:lpstr>
      <vt:lpstr>'S-1_LOD'!Z_046A23F8_4D15_41E0_A67E_1D05CF2E9CA4_.wvu.PrintTitles</vt:lpstr>
      <vt:lpstr>'S-1_LOM'!Z_046A23F8_4D15_41E0_A67E_1D05CF2E9CA4_.wvu.PrintTitles</vt:lpstr>
      <vt:lpstr>'S-1_PAL'!Z_046A23F8_4D15_41E0_A67E_1D05CF2E9CA4_.wvu.PrintTitles</vt:lpstr>
      <vt:lpstr>'S-1_PLU'!Z_046A23F8_4D15_41E0_A67E_1D05CF2E9CA4_.wvu.PrintTitles</vt:lpstr>
      <vt:lpstr>'S-1_POOL'!Z_046A23F8_4D15_41E0_A67E_1D05CF2E9CA4_.wvu.PrintTitles</vt:lpstr>
      <vt:lpstr>'S-1_POR'!Z_046A23F8_4D15_41E0_A67E_1D05CF2E9CA4_.wvu.PrintTitles</vt:lpstr>
      <vt:lpstr>'S-1_UKI'!Z_046A23F8_4D15_41E0_A67E_1D05CF2E9CA4_.wvu.PrintTitles</vt:lpstr>
      <vt:lpstr>'S-2_ALA'!Z_046A23F8_4D15_41E0_A67E_1D05CF2E9CA4_.wvu.PrintTitles</vt:lpstr>
      <vt:lpstr>'S-2_BIG'!Z_046A23F8_4D15_41E0_A67E_1D05CF2E9CA4_.wvu.PrintTitles</vt:lpstr>
      <vt:lpstr>'S-2_GRI'!Z_046A23F8_4D15_41E0_A67E_1D05CF2E9CA4_.wvu.PrintTitles</vt:lpstr>
      <vt:lpstr>'S-2_HEA'!Z_046A23F8_4D15_41E0_A67E_1D05CF2E9CA4_.wvu.PrintTitles</vt:lpstr>
      <vt:lpstr>'S-2_LOD'!Z_046A23F8_4D15_41E0_A67E_1D05CF2E9CA4_.wvu.PrintTitles</vt:lpstr>
      <vt:lpstr>'S-2_LOM'!Z_046A23F8_4D15_41E0_A67E_1D05CF2E9CA4_.wvu.PrintTitles</vt:lpstr>
      <vt:lpstr>'S-2_PAL'!Z_046A23F8_4D15_41E0_A67E_1D05CF2E9CA4_.wvu.PrintTitles</vt:lpstr>
      <vt:lpstr>'S-2_PLU'!Z_046A23F8_4D15_41E0_A67E_1D05CF2E9CA4_.wvu.PrintTitles</vt:lpstr>
      <vt:lpstr>'S-2_POOL'!Z_046A23F8_4D15_41E0_A67E_1D05CF2E9CA4_.wvu.PrintTitles</vt:lpstr>
      <vt:lpstr>'S-2_POR'!Z_046A23F8_4D15_41E0_A67E_1D05CF2E9CA4_.wvu.PrintTitles</vt:lpstr>
      <vt:lpstr>'S-2_UKI'!Z_046A23F8_4D15_41E0_A67E_1D05CF2E9CA4_.wvu.PrintTitles</vt:lpstr>
      <vt:lpstr>'S-2A_Addendum Monthly'!Z_046A23F8_4D15_41E0_A67E_1D05CF2E9CA4_.wvu.PrintTitles</vt:lpstr>
      <vt:lpstr>'S-5 Table'!Z_046A23F8_4D15_41E0_A67E_1D05CF2E9CA4_.wvu.PrintTitles</vt:lpstr>
      <vt:lpstr>'S-3 Small POU Hourly Loads'!Z_3EAFDB81_3C7B_4EC4_BD53_8A6926C61C4D_.wvu.PrintArea</vt:lpstr>
      <vt:lpstr>'S-5 Table'!Z_3EAFDB81_3C7B_4EC4_BD53_8A6926C61C4D_.wvu.PrintArea</vt:lpstr>
      <vt:lpstr>'S-1_ALA'!Z_3EAFDB81_3C7B_4EC4_BD53_8A6926C61C4D_.wvu.PrintTitles</vt:lpstr>
      <vt:lpstr>'S-1_BIG'!Z_3EAFDB81_3C7B_4EC4_BD53_8A6926C61C4D_.wvu.PrintTitles</vt:lpstr>
      <vt:lpstr>'S-1_GRI'!Z_3EAFDB81_3C7B_4EC4_BD53_8A6926C61C4D_.wvu.PrintTitles</vt:lpstr>
      <vt:lpstr>'S-1_HEA'!Z_3EAFDB81_3C7B_4EC4_BD53_8A6926C61C4D_.wvu.PrintTitles</vt:lpstr>
      <vt:lpstr>'S-1_LOD'!Z_3EAFDB81_3C7B_4EC4_BD53_8A6926C61C4D_.wvu.PrintTitles</vt:lpstr>
      <vt:lpstr>'S-1_LOM'!Z_3EAFDB81_3C7B_4EC4_BD53_8A6926C61C4D_.wvu.PrintTitles</vt:lpstr>
      <vt:lpstr>'S-1_PAL'!Z_3EAFDB81_3C7B_4EC4_BD53_8A6926C61C4D_.wvu.PrintTitles</vt:lpstr>
      <vt:lpstr>'S-1_PLU'!Z_3EAFDB81_3C7B_4EC4_BD53_8A6926C61C4D_.wvu.PrintTitles</vt:lpstr>
      <vt:lpstr>'S-1_POOL'!Z_3EAFDB81_3C7B_4EC4_BD53_8A6926C61C4D_.wvu.PrintTitles</vt:lpstr>
      <vt:lpstr>'S-1_POR'!Z_3EAFDB81_3C7B_4EC4_BD53_8A6926C61C4D_.wvu.PrintTitles</vt:lpstr>
      <vt:lpstr>'S-1_UKI'!Z_3EAFDB81_3C7B_4EC4_BD53_8A6926C61C4D_.wvu.PrintTitles</vt:lpstr>
      <vt:lpstr>'S-2_ALA'!Z_3EAFDB81_3C7B_4EC4_BD53_8A6926C61C4D_.wvu.PrintTitles</vt:lpstr>
      <vt:lpstr>'S-2_BIG'!Z_3EAFDB81_3C7B_4EC4_BD53_8A6926C61C4D_.wvu.PrintTitles</vt:lpstr>
      <vt:lpstr>'S-2_GRI'!Z_3EAFDB81_3C7B_4EC4_BD53_8A6926C61C4D_.wvu.PrintTitles</vt:lpstr>
      <vt:lpstr>'S-2_HEA'!Z_3EAFDB81_3C7B_4EC4_BD53_8A6926C61C4D_.wvu.PrintTitles</vt:lpstr>
      <vt:lpstr>'S-2_LOD'!Z_3EAFDB81_3C7B_4EC4_BD53_8A6926C61C4D_.wvu.PrintTitles</vt:lpstr>
      <vt:lpstr>'S-2_LOM'!Z_3EAFDB81_3C7B_4EC4_BD53_8A6926C61C4D_.wvu.PrintTitles</vt:lpstr>
      <vt:lpstr>'S-2_PAL'!Z_3EAFDB81_3C7B_4EC4_BD53_8A6926C61C4D_.wvu.PrintTitles</vt:lpstr>
      <vt:lpstr>'S-2_PLU'!Z_3EAFDB81_3C7B_4EC4_BD53_8A6926C61C4D_.wvu.PrintTitles</vt:lpstr>
      <vt:lpstr>'S-2_POOL'!Z_3EAFDB81_3C7B_4EC4_BD53_8A6926C61C4D_.wvu.PrintTitles</vt:lpstr>
      <vt:lpstr>'S-2_POR'!Z_3EAFDB81_3C7B_4EC4_BD53_8A6926C61C4D_.wvu.PrintTitles</vt:lpstr>
      <vt:lpstr>'S-2_UKI'!Z_3EAFDB81_3C7B_4EC4_BD53_8A6926C61C4D_.wvu.PrintTitles</vt:lpstr>
      <vt:lpstr>'S-2A_Addendum Monthly'!Z_3EAFDB81_3C7B_4EC4_BD53_8A6926C61C4D_.wvu.PrintTitles</vt:lpstr>
      <vt:lpstr>'S-5 Table'!Z_3EAFDB81_3C7B_4EC4_BD53_8A6926C61C4D_.wvu.PrintTitles</vt:lpstr>
      <vt:lpstr>'S-3 Small POU Hourly Loads'!Z_64772366_36BC_426A_A6F2_6C493B087EAF_.wvu.PrintArea</vt:lpstr>
      <vt:lpstr>'S-5 Table'!Z_64772366_36BC_426A_A6F2_6C493B087EAF_.wvu.PrintArea</vt:lpstr>
      <vt:lpstr>'S-1_ALA'!Z_64772366_36BC_426A_A6F2_6C493B087EAF_.wvu.PrintTitles</vt:lpstr>
      <vt:lpstr>'S-1_BIG'!Z_64772366_36BC_426A_A6F2_6C493B087EAF_.wvu.PrintTitles</vt:lpstr>
      <vt:lpstr>'S-1_GRI'!Z_64772366_36BC_426A_A6F2_6C493B087EAF_.wvu.PrintTitles</vt:lpstr>
      <vt:lpstr>'S-1_HEA'!Z_64772366_36BC_426A_A6F2_6C493B087EAF_.wvu.PrintTitles</vt:lpstr>
      <vt:lpstr>'S-1_LOD'!Z_64772366_36BC_426A_A6F2_6C493B087EAF_.wvu.PrintTitles</vt:lpstr>
      <vt:lpstr>'S-1_LOM'!Z_64772366_36BC_426A_A6F2_6C493B087EAF_.wvu.PrintTitles</vt:lpstr>
      <vt:lpstr>'S-1_PAL'!Z_64772366_36BC_426A_A6F2_6C493B087EAF_.wvu.PrintTitles</vt:lpstr>
      <vt:lpstr>'S-1_PLU'!Z_64772366_36BC_426A_A6F2_6C493B087EAF_.wvu.PrintTitles</vt:lpstr>
      <vt:lpstr>'S-1_POOL'!Z_64772366_36BC_426A_A6F2_6C493B087EAF_.wvu.PrintTitles</vt:lpstr>
      <vt:lpstr>'S-1_POR'!Z_64772366_36BC_426A_A6F2_6C493B087EAF_.wvu.PrintTitles</vt:lpstr>
      <vt:lpstr>'S-1_UKI'!Z_64772366_36BC_426A_A6F2_6C493B087EAF_.wvu.PrintTitles</vt:lpstr>
      <vt:lpstr>'S-2_ALA'!Z_64772366_36BC_426A_A6F2_6C493B087EAF_.wvu.PrintTitles</vt:lpstr>
      <vt:lpstr>'S-2_BIG'!Z_64772366_36BC_426A_A6F2_6C493B087EAF_.wvu.PrintTitles</vt:lpstr>
      <vt:lpstr>'S-2_GRI'!Z_64772366_36BC_426A_A6F2_6C493B087EAF_.wvu.PrintTitles</vt:lpstr>
      <vt:lpstr>'S-2_HEA'!Z_64772366_36BC_426A_A6F2_6C493B087EAF_.wvu.PrintTitles</vt:lpstr>
      <vt:lpstr>'S-2_LOD'!Z_64772366_36BC_426A_A6F2_6C493B087EAF_.wvu.PrintTitles</vt:lpstr>
      <vt:lpstr>'S-2_LOM'!Z_64772366_36BC_426A_A6F2_6C493B087EAF_.wvu.PrintTitles</vt:lpstr>
      <vt:lpstr>'S-2_PAL'!Z_64772366_36BC_426A_A6F2_6C493B087EAF_.wvu.PrintTitles</vt:lpstr>
      <vt:lpstr>'S-2_PLU'!Z_64772366_36BC_426A_A6F2_6C493B087EAF_.wvu.PrintTitles</vt:lpstr>
      <vt:lpstr>'S-2_POOL'!Z_64772366_36BC_426A_A6F2_6C493B087EAF_.wvu.PrintTitles</vt:lpstr>
      <vt:lpstr>'S-2_POR'!Z_64772366_36BC_426A_A6F2_6C493B087EAF_.wvu.PrintTitles</vt:lpstr>
      <vt:lpstr>'S-2_UKI'!Z_64772366_36BC_426A_A6F2_6C493B087EAF_.wvu.PrintTitles</vt:lpstr>
      <vt:lpstr>'S-2A_Addendum Monthly'!Z_64772366_36BC_426A_A6F2_6C493B087EAF_.wvu.PrintTitles</vt:lpstr>
      <vt:lpstr>'S-5 Table'!Z_64772366_36BC_426A_A6F2_6C493B087EAF_.wvu.PrintTitles</vt:lpstr>
      <vt:lpstr>'S-3 Small POU Hourly Loads'!Z_936D601A_6161_408D_BD38_CA4C61557536_.wvu.PrintArea</vt:lpstr>
      <vt:lpstr>'S-5 Table'!Z_936D601A_6161_408D_BD38_CA4C61557536_.wvu.PrintArea</vt:lpstr>
      <vt:lpstr>'S-1_ALA'!Z_936D601A_6161_408D_BD38_CA4C61557536_.wvu.PrintTitles</vt:lpstr>
      <vt:lpstr>'S-1_BIG'!Z_936D601A_6161_408D_BD38_CA4C61557536_.wvu.PrintTitles</vt:lpstr>
      <vt:lpstr>'S-1_GRI'!Z_936D601A_6161_408D_BD38_CA4C61557536_.wvu.PrintTitles</vt:lpstr>
      <vt:lpstr>'S-1_HEA'!Z_936D601A_6161_408D_BD38_CA4C61557536_.wvu.PrintTitles</vt:lpstr>
      <vt:lpstr>'S-1_LOD'!Z_936D601A_6161_408D_BD38_CA4C61557536_.wvu.PrintTitles</vt:lpstr>
      <vt:lpstr>'S-1_LOM'!Z_936D601A_6161_408D_BD38_CA4C61557536_.wvu.PrintTitles</vt:lpstr>
      <vt:lpstr>'S-1_PAL'!Z_936D601A_6161_408D_BD38_CA4C61557536_.wvu.PrintTitles</vt:lpstr>
      <vt:lpstr>'S-1_PLU'!Z_936D601A_6161_408D_BD38_CA4C61557536_.wvu.PrintTitles</vt:lpstr>
      <vt:lpstr>'S-1_POOL'!Z_936D601A_6161_408D_BD38_CA4C61557536_.wvu.PrintTitles</vt:lpstr>
      <vt:lpstr>'S-1_POR'!Z_936D601A_6161_408D_BD38_CA4C61557536_.wvu.PrintTitles</vt:lpstr>
      <vt:lpstr>'S-1_UKI'!Z_936D601A_6161_408D_BD38_CA4C61557536_.wvu.PrintTitles</vt:lpstr>
      <vt:lpstr>'S-2_ALA'!Z_936D601A_6161_408D_BD38_CA4C61557536_.wvu.PrintTitles</vt:lpstr>
      <vt:lpstr>'S-2_BIG'!Z_936D601A_6161_408D_BD38_CA4C61557536_.wvu.PrintTitles</vt:lpstr>
      <vt:lpstr>'S-2_GRI'!Z_936D601A_6161_408D_BD38_CA4C61557536_.wvu.PrintTitles</vt:lpstr>
      <vt:lpstr>'S-2_HEA'!Z_936D601A_6161_408D_BD38_CA4C61557536_.wvu.PrintTitles</vt:lpstr>
      <vt:lpstr>'S-2_LOD'!Z_936D601A_6161_408D_BD38_CA4C61557536_.wvu.PrintTitles</vt:lpstr>
      <vt:lpstr>'S-2_LOM'!Z_936D601A_6161_408D_BD38_CA4C61557536_.wvu.PrintTitles</vt:lpstr>
      <vt:lpstr>'S-2_PAL'!Z_936D601A_6161_408D_BD38_CA4C61557536_.wvu.PrintTitles</vt:lpstr>
      <vt:lpstr>'S-2_PLU'!Z_936D601A_6161_408D_BD38_CA4C61557536_.wvu.PrintTitles</vt:lpstr>
      <vt:lpstr>'S-2_POOL'!Z_936D601A_6161_408D_BD38_CA4C61557536_.wvu.PrintTitles</vt:lpstr>
      <vt:lpstr>'S-2_POR'!Z_936D601A_6161_408D_BD38_CA4C61557536_.wvu.PrintTitles</vt:lpstr>
      <vt:lpstr>'S-2_UKI'!Z_936D601A_6161_408D_BD38_CA4C61557536_.wvu.PrintTitles</vt:lpstr>
      <vt:lpstr>'S-2A_Addendum Monthly'!Z_936D601A_6161_408D_BD38_CA4C61557536_.wvu.PrintTitles</vt:lpstr>
      <vt:lpstr>'S-5 Table'!Z_936D601A_6161_408D_BD38_CA4C61557536_.wvu.PrintTitles</vt:lpstr>
      <vt:lpstr>'S-3 Small POU Hourly Loads'!Z_D085756B_D7D4_4919_A459_2691A20BD52B_.wvu.PrintArea</vt:lpstr>
      <vt:lpstr>'S-5 Table'!Z_D085756B_D7D4_4919_A459_2691A20BD52B_.wvu.PrintArea</vt:lpstr>
      <vt:lpstr>'S-1_ALA'!Z_D085756B_D7D4_4919_A459_2691A20BD52B_.wvu.PrintTitles</vt:lpstr>
      <vt:lpstr>'S-1_BIG'!Z_D085756B_D7D4_4919_A459_2691A20BD52B_.wvu.PrintTitles</vt:lpstr>
      <vt:lpstr>'S-1_GRI'!Z_D085756B_D7D4_4919_A459_2691A20BD52B_.wvu.PrintTitles</vt:lpstr>
      <vt:lpstr>'S-1_HEA'!Z_D085756B_D7D4_4919_A459_2691A20BD52B_.wvu.PrintTitles</vt:lpstr>
      <vt:lpstr>'S-1_LOD'!Z_D085756B_D7D4_4919_A459_2691A20BD52B_.wvu.PrintTitles</vt:lpstr>
      <vt:lpstr>'S-1_LOM'!Z_D085756B_D7D4_4919_A459_2691A20BD52B_.wvu.PrintTitles</vt:lpstr>
      <vt:lpstr>'S-1_PAL'!Z_D085756B_D7D4_4919_A459_2691A20BD52B_.wvu.PrintTitles</vt:lpstr>
      <vt:lpstr>'S-1_PLU'!Z_D085756B_D7D4_4919_A459_2691A20BD52B_.wvu.PrintTitles</vt:lpstr>
      <vt:lpstr>'S-1_POOL'!Z_D085756B_D7D4_4919_A459_2691A20BD52B_.wvu.PrintTitles</vt:lpstr>
      <vt:lpstr>'S-1_POR'!Z_D085756B_D7D4_4919_A459_2691A20BD52B_.wvu.PrintTitles</vt:lpstr>
      <vt:lpstr>'S-1_UKI'!Z_D085756B_D7D4_4919_A459_2691A20BD52B_.wvu.PrintTitles</vt:lpstr>
      <vt:lpstr>'S-2_ALA'!Z_D085756B_D7D4_4919_A459_2691A20BD52B_.wvu.PrintTitles</vt:lpstr>
      <vt:lpstr>'S-2_BIG'!Z_D085756B_D7D4_4919_A459_2691A20BD52B_.wvu.PrintTitles</vt:lpstr>
      <vt:lpstr>'S-2_GRI'!Z_D085756B_D7D4_4919_A459_2691A20BD52B_.wvu.PrintTitles</vt:lpstr>
      <vt:lpstr>'S-2_HEA'!Z_D085756B_D7D4_4919_A459_2691A20BD52B_.wvu.PrintTitles</vt:lpstr>
      <vt:lpstr>'S-2_LOD'!Z_D085756B_D7D4_4919_A459_2691A20BD52B_.wvu.PrintTitles</vt:lpstr>
      <vt:lpstr>'S-2_LOM'!Z_D085756B_D7D4_4919_A459_2691A20BD52B_.wvu.PrintTitles</vt:lpstr>
      <vt:lpstr>'S-2_PAL'!Z_D085756B_D7D4_4919_A459_2691A20BD52B_.wvu.PrintTitles</vt:lpstr>
      <vt:lpstr>'S-2_PLU'!Z_D085756B_D7D4_4919_A459_2691A20BD52B_.wvu.PrintTitles</vt:lpstr>
      <vt:lpstr>'S-2_POOL'!Z_D085756B_D7D4_4919_A459_2691A20BD52B_.wvu.PrintTitles</vt:lpstr>
      <vt:lpstr>'S-2_POR'!Z_D085756B_D7D4_4919_A459_2691A20BD52B_.wvu.PrintTitles</vt:lpstr>
      <vt:lpstr>'S-2_UKI'!Z_D085756B_D7D4_4919_A459_2691A20BD52B_.wvu.PrintTitles</vt:lpstr>
      <vt:lpstr>'S-2A_Addendum Monthly'!Z_D085756B_D7D4_4919_A459_2691A20BD52B_.wvu.PrintTitles</vt:lpstr>
      <vt:lpstr>'S-5 Table'!Z_D085756B_D7D4_4919_A459_2691A20BD52B_.wvu.PrintTitles</vt:lpstr>
      <vt:lpstr>'S-3 Small POU Hourly Loads'!Z_E9B99297_6681_430B_B37D_6F2642738440_.wvu.PrintArea</vt:lpstr>
      <vt:lpstr>'S-5 Table'!Z_E9B99297_6681_430B_B37D_6F2642738440_.wvu.PrintArea</vt:lpstr>
      <vt:lpstr>'S-1_ALA'!Z_E9B99297_6681_430B_B37D_6F2642738440_.wvu.PrintTitles</vt:lpstr>
      <vt:lpstr>'S-1_BIG'!Z_E9B99297_6681_430B_B37D_6F2642738440_.wvu.PrintTitles</vt:lpstr>
      <vt:lpstr>'S-1_GRI'!Z_E9B99297_6681_430B_B37D_6F2642738440_.wvu.PrintTitles</vt:lpstr>
      <vt:lpstr>'S-1_HEA'!Z_E9B99297_6681_430B_B37D_6F2642738440_.wvu.PrintTitles</vt:lpstr>
      <vt:lpstr>'S-1_LOD'!Z_E9B99297_6681_430B_B37D_6F2642738440_.wvu.PrintTitles</vt:lpstr>
      <vt:lpstr>'S-1_LOM'!Z_E9B99297_6681_430B_B37D_6F2642738440_.wvu.PrintTitles</vt:lpstr>
      <vt:lpstr>'S-1_PAL'!Z_E9B99297_6681_430B_B37D_6F2642738440_.wvu.PrintTitles</vt:lpstr>
      <vt:lpstr>'S-1_PLU'!Z_E9B99297_6681_430B_B37D_6F2642738440_.wvu.PrintTitles</vt:lpstr>
      <vt:lpstr>'S-1_POOL'!Z_E9B99297_6681_430B_B37D_6F2642738440_.wvu.PrintTitles</vt:lpstr>
      <vt:lpstr>'S-1_POR'!Z_E9B99297_6681_430B_B37D_6F2642738440_.wvu.PrintTitles</vt:lpstr>
      <vt:lpstr>'S-1_UKI'!Z_E9B99297_6681_430B_B37D_6F2642738440_.wvu.PrintTitles</vt:lpstr>
      <vt:lpstr>'S-2_ALA'!Z_E9B99297_6681_430B_B37D_6F2642738440_.wvu.PrintTitles</vt:lpstr>
      <vt:lpstr>'S-2_BIG'!Z_E9B99297_6681_430B_B37D_6F2642738440_.wvu.PrintTitles</vt:lpstr>
      <vt:lpstr>'S-2_GRI'!Z_E9B99297_6681_430B_B37D_6F2642738440_.wvu.PrintTitles</vt:lpstr>
      <vt:lpstr>'S-2_HEA'!Z_E9B99297_6681_430B_B37D_6F2642738440_.wvu.PrintTitles</vt:lpstr>
      <vt:lpstr>'S-2_LOD'!Z_E9B99297_6681_430B_B37D_6F2642738440_.wvu.PrintTitles</vt:lpstr>
      <vt:lpstr>'S-2_LOM'!Z_E9B99297_6681_430B_B37D_6F2642738440_.wvu.PrintTitles</vt:lpstr>
      <vt:lpstr>'S-2_PAL'!Z_E9B99297_6681_430B_B37D_6F2642738440_.wvu.PrintTitles</vt:lpstr>
      <vt:lpstr>'S-2_PLU'!Z_E9B99297_6681_430B_B37D_6F2642738440_.wvu.PrintTitles</vt:lpstr>
      <vt:lpstr>'S-2_POOL'!Z_E9B99297_6681_430B_B37D_6F2642738440_.wvu.PrintTitles</vt:lpstr>
      <vt:lpstr>'S-2_POR'!Z_E9B99297_6681_430B_B37D_6F2642738440_.wvu.PrintTitles</vt:lpstr>
      <vt:lpstr>'S-2_UKI'!Z_E9B99297_6681_430B_B37D_6F2642738440_.wvu.PrintTitles</vt:lpstr>
      <vt:lpstr>'S-2A_Addendum Monthly'!Z_E9B99297_6681_430B_B37D_6F2642738440_.wvu.PrintTitles</vt:lpstr>
      <vt:lpstr>'S-5 Table'!Z_E9B99297_6681_430B_B37D_6F2642738440_.wvu.PrintTitles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Cary Garcia</cp:lastModifiedBy>
  <cp:revision/>
  <cp:lastPrinted>2022-05-26T22:24:35Z</cp:lastPrinted>
  <dcterms:created xsi:type="dcterms:W3CDTF">2004-11-07T17:37:25Z</dcterms:created>
  <dcterms:modified xsi:type="dcterms:W3CDTF">2024-12-20T00:03:41Z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